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ron-Force2-resource\Document\Design\Numerical\"/>
    </mc:Choice>
  </mc:AlternateContent>
  <xr:revisionPtr revIDLastSave="0" documentId="13_ncr:1_{624EB335-A5BB-421A-8164-4BDDD19D66D7}" xr6:coauthVersionLast="45" xr6:coauthVersionMax="45" xr10:uidLastSave="{00000000-0000-0000-0000-000000000000}"/>
  <bookViews>
    <workbookView xWindow="28680" yWindow="-120" windowWidth="29040" windowHeight="17640" activeTab="7" xr2:uid="{00000000-000D-0000-FFFF-FFFF00000000}"/>
  </bookViews>
  <sheets>
    <sheet name="数据源" sheetId="1" r:id="rId1"/>
    <sheet name="坦克特征属性" sheetId="2" r:id="rId2"/>
    <sheet name="属性说明" sheetId="3" r:id="rId3"/>
    <sheet name="坦克部件" sheetId="13" r:id="rId4"/>
    <sheet name="TankPart" sheetId="14" r:id="rId5"/>
    <sheet name="TankPartStar" sheetId="15" r:id="rId6"/>
    <sheet name="TankPartLevel" sheetId="16" r:id="rId7"/>
    <sheet name="坦克升星" sheetId="17" r:id="rId8"/>
    <sheet name="Sheet1" sheetId="18" r:id="rId9"/>
  </sheets>
  <externalReferences>
    <externalReference r:id="rId10"/>
    <externalReference r:id="rId11"/>
  </externalReferences>
  <definedNames>
    <definedName name="坦克属性分配比例">坦克升星!$H$3:$P$15</definedName>
    <definedName name="坦克属性分配比例标头">坦克升星!$H$3:$P$3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10" i="17" l="1"/>
  <c r="S311" i="17"/>
  <c r="S312" i="17"/>
  <c r="S313" i="17"/>
  <c r="S314" i="17"/>
  <c r="S315" i="17"/>
  <c r="S316" i="17"/>
  <c r="S317" i="17"/>
  <c r="S318" i="17"/>
  <c r="S319" i="17"/>
  <c r="T309" i="17" l="1"/>
  <c r="T308" i="17"/>
  <c r="T307" i="17"/>
  <c r="T306" i="17"/>
  <c r="T305" i="17"/>
  <c r="T304" i="17"/>
  <c r="T303" i="17"/>
  <c r="T302" i="17"/>
  <c r="T301" i="17"/>
  <c r="T300" i="17"/>
  <c r="T299" i="17"/>
  <c r="T298" i="17"/>
  <c r="T297" i="17"/>
  <c r="T296" i="17"/>
  <c r="T295" i="17"/>
  <c r="T294" i="17"/>
  <c r="T293" i="17"/>
  <c r="T292" i="17"/>
  <c r="T291" i="17"/>
  <c r="T290" i="17"/>
  <c r="T289" i="17"/>
  <c r="T288" i="17"/>
  <c r="T287" i="17"/>
  <c r="T286" i="17"/>
  <c r="T285" i="17"/>
  <c r="T284" i="17"/>
  <c r="T283" i="17"/>
  <c r="T282" i="17"/>
  <c r="T281" i="17"/>
  <c r="T280" i="17"/>
  <c r="T279" i="17"/>
  <c r="T278" i="17"/>
  <c r="T277" i="17"/>
  <c r="T276" i="17"/>
  <c r="T275" i="17"/>
  <c r="T274" i="17"/>
  <c r="T273" i="17"/>
  <c r="T272" i="17"/>
  <c r="T271" i="17"/>
  <c r="T270" i="17"/>
  <c r="T269" i="17"/>
  <c r="T268" i="17"/>
  <c r="T267" i="17"/>
  <c r="T266" i="17"/>
  <c r="T265" i="17"/>
  <c r="T264" i="17"/>
  <c r="T263" i="17"/>
  <c r="T262" i="17"/>
  <c r="T261" i="17"/>
  <c r="T260" i="17"/>
  <c r="T259" i="17"/>
  <c r="T258" i="17"/>
  <c r="T257" i="17"/>
  <c r="T256" i="17"/>
  <c r="T255" i="17"/>
  <c r="T254" i="17"/>
  <c r="T253" i="17"/>
  <c r="T252" i="17"/>
  <c r="T251" i="17"/>
  <c r="T250" i="17"/>
  <c r="T249" i="17"/>
  <c r="T248" i="17"/>
  <c r="T247" i="17"/>
  <c r="T246" i="17"/>
  <c r="T245" i="17"/>
  <c r="T244" i="17"/>
  <c r="T243" i="17"/>
  <c r="T242" i="17"/>
  <c r="T241" i="17"/>
  <c r="T240" i="17"/>
  <c r="T239" i="17"/>
  <c r="T238" i="17"/>
  <c r="T237" i="17"/>
  <c r="T236" i="17"/>
  <c r="T235" i="17"/>
  <c r="T234" i="17"/>
  <c r="T233" i="17"/>
  <c r="T232" i="17"/>
  <c r="T231" i="17"/>
  <c r="T230" i="17"/>
  <c r="T229" i="17"/>
  <c r="T228" i="17"/>
  <c r="T227" i="17"/>
  <c r="T226" i="17"/>
  <c r="T225" i="17"/>
  <c r="T224" i="17"/>
  <c r="T223" i="17"/>
  <c r="T222" i="17"/>
  <c r="T221" i="17"/>
  <c r="T220" i="17"/>
  <c r="T219" i="17"/>
  <c r="T218" i="17"/>
  <c r="T217" i="17"/>
  <c r="T216" i="17"/>
  <c r="T215" i="17"/>
  <c r="T214" i="17"/>
  <c r="T213" i="17"/>
  <c r="T212" i="17"/>
  <c r="T211" i="17"/>
  <c r="T210" i="17"/>
  <c r="T209" i="17"/>
  <c r="T208" i="17"/>
  <c r="T207" i="17"/>
  <c r="T206" i="17"/>
  <c r="T205" i="17"/>
  <c r="T204" i="17"/>
  <c r="T203" i="17"/>
  <c r="T202" i="17"/>
  <c r="T201" i="17"/>
  <c r="T200" i="17"/>
  <c r="T199" i="17"/>
  <c r="T198" i="17"/>
  <c r="T197" i="17"/>
  <c r="T196" i="17"/>
  <c r="T195" i="17"/>
  <c r="T194" i="17"/>
  <c r="T193" i="17"/>
  <c r="T192" i="17"/>
  <c r="T191" i="17"/>
  <c r="T190" i="17"/>
  <c r="T189" i="17"/>
  <c r="T188" i="17"/>
  <c r="T187" i="17"/>
  <c r="T186" i="17"/>
  <c r="T185" i="17"/>
  <c r="T184" i="17"/>
  <c r="T183" i="17"/>
  <c r="T182" i="17"/>
  <c r="T181" i="17"/>
  <c r="T180" i="17"/>
  <c r="T179" i="17"/>
  <c r="T178" i="17"/>
  <c r="T177" i="17"/>
  <c r="T176" i="17"/>
  <c r="T175" i="17"/>
  <c r="T174" i="17"/>
  <c r="T173" i="17"/>
  <c r="T172" i="17"/>
  <c r="T171" i="17"/>
  <c r="T170" i="17"/>
  <c r="T169" i="17"/>
  <c r="T168" i="17"/>
  <c r="T167" i="17"/>
  <c r="T166" i="17"/>
  <c r="T165" i="17"/>
  <c r="T164" i="17"/>
  <c r="T163" i="17"/>
  <c r="T162" i="17"/>
  <c r="T161" i="17"/>
  <c r="T160" i="17"/>
  <c r="T159" i="17"/>
  <c r="T158" i="17"/>
  <c r="T157" i="17"/>
  <c r="T156" i="17"/>
  <c r="T155" i="17"/>
  <c r="T154" i="17"/>
  <c r="T153" i="17"/>
  <c r="T152" i="17"/>
  <c r="T151" i="17"/>
  <c r="T150" i="17"/>
  <c r="T149" i="17"/>
  <c r="T148" i="17"/>
  <c r="T147" i="17"/>
  <c r="T146" i="17"/>
  <c r="T145" i="17"/>
  <c r="T144" i="17"/>
  <c r="T143" i="17"/>
  <c r="T142" i="17"/>
  <c r="T141" i="17"/>
  <c r="T140" i="17"/>
  <c r="T139" i="17"/>
  <c r="T138" i="17"/>
  <c r="T137" i="17"/>
  <c r="T136" i="17"/>
  <c r="T135" i="17"/>
  <c r="T134" i="17"/>
  <c r="T133" i="17"/>
  <c r="T132" i="17"/>
  <c r="T131" i="17"/>
  <c r="T130" i="17"/>
  <c r="T129" i="17"/>
  <c r="T128" i="17"/>
  <c r="T127" i="17"/>
  <c r="T126" i="17"/>
  <c r="T125" i="17"/>
  <c r="T124" i="17"/>
  <c r="T123" i="17"/>
  <c r="T122" i="17"/>
  <c r="T121" i="17"/>
  <c r="T120" i="17"/>
  <c r="T119" i="17"/>
  <c r="T118" i="17"/>
  <c r="T117" i="17"/>
  <c r="T116" i="17"/>
  <c r="T115" i="17"/>
  <c r="T114" i="17"/>
  <c r="T113" i="17"/>
  <c r="T112" i="17"/>
  <c r="T111" i="17"/>
  <c r="T110" i="17"/>
  <c r="T109" i="17"/>
  <c r="T108" i="17"/>
  <c r="T107" i="17"/>
  <c r="T106" i="17"/>
  <c r="T105" i="17"/>
  <c r="T104" i="17"/>
  <c r="T103" i="17"/>
  <c r="T102" i="17"/>
  <c r="T101" i="17"/>
  <c r="T100" i="17"/>
  <c r="T99" i="17"/>
  <c r="T98" i="17"/>
  <c r="T97" i="17"/>
  <c r="T96" i="17"/>
  <c r="T95" i="17"/>
  <c r="T94" i="17"/>
  <c r="T93" i="17"/>
  <c r="T92" i="17"/>
  <c r="T91" i="17"/>
  <c r="T90" i="17"/>
  <c r="T89" i="17"/>
  <c r="T88" i="17"/>
  <c r="T87" i="17"/>
  <c r="T86" i="17"/>
  <c r="T85" i="17"/>
  <c r="T84" i="17"/>
  <c r="T83" i="17"/>
  <c r="T82" i="17"/>
  <c r="T81" i="17"/>
  <c r="T80" i="17"/>
  <c r="T79" i="17"/>
  <c r="T78" i="17"/>
  <c r="T77" i="17"/>
  <c r="T76" i="17"/>
  <c r="T75" i="17"/>
  <c r="T74" i="17"/>
  <c r="T73" i="17"/>
  <c r="T72" i="17"/>
  <c r="T71" i="17"/>
  <c r="T70" i="17"/>
  <c r="T69" i="17"/>
  <c r="T68" i="17"/>
  <c r="T67" i="17"/>
  <c r="T66" i="17"/>
  <c r="T65" i="17"/>
  <c r="T64" i="17"/>
  <c r="T63" i="17"/>
  <c r="T62" i="17"/>
  <c r="T61" i="17"/>
  <c r="T60" i="17"/>
  <c r="T59" i="17"/>
  <c r="T58" i="17"/>
  <c r="T57" i="17"/>
  <c r="T56" i="17"/>
  <c r="T55" i="17"/>
  <c r="T54" i="17"/>
  <c r="T53" i="17"/>
  <c r="T52" i="17"/>
  <c r="T51" i="17"/>
  <c r="T50" i="17"/>
  <c r="T49" i="17"/>
  <c r="T48" i="17"/>
  <c r="T47" i="17"/>
  <c r="T46" i="17"/>
  <c r="T45" i="17"/>
  <c r="T44" i="17"/>
  <c r="T43" i="17"/>
  <c r="T42" i="17"/>
  <c r="T41" i="17"/>
  <c r="T40" i="17"/>
  <c r="T39" i="17"/>
  <c r="T38" i="17"/>
  <c r="T37" i="17"/>
  <c r="T36" i="17"/>
  <c r="T35" i="17"/>
  <c r="T34" i="17"/>
  <c r="T33" i="17"/>
  <c r="T32" i="17"/>
  <c r="T31" i="17"/>
  <c r="T30" i="17"/>
  <c r="T29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9" i="17"/>
  <c r="T8" i="17"/>
  <c r="T7" i="17"/>
  <c r="T6" i="17"/>
  <c r="T5" i="17"/>
  <c r="T4" i="17"/>
  <c r="CV372" i="1"/>
  <c r="CU372" i="1"/>
  <c r="CT372" i="1"/>
  <c r="CS372" i="1"/>
  <c r="CR372" i="1"/>
  <c r="CQ372" i="1"/>
  <c r="CP372" i="1"/>
  <c r="CO372" i="1"/>
  <c r="CN372" i="1"/>
  <c r="CM372" i="1"/>
  <c r="CL372" i="1"/>
  <c r="CK372" i="1"/>
  <c r="CJ372" i="1"/>
  <c r="CI372" i="1"/>
  <c r="CH372" i="1"/>
  <c r="CF372" i="1"/>
  <c r="CE372" i="1"/>
  <c r="CV371" i="1"/>
  <c r="CU371" i="1"/>
  <c r="CT371" i="1"/>
  <c r="CS371" i="1"/>
  <c r="CR371" i="1"/>
  <c r="CQ371" i="1"/>
  <c r="CP371" i="1"/>
  <c r="CO371" i="1"/>
  <c r="CN371" i="1"/>
  <c r="CM371" i="1"/>
  <c r="CL371" i="1"/>
  <c r="CK371" i="1"/>
  <c r="CJ371" i="1"/>
  <c r="CI371" i="1"/>
  <c r="CH371" i="1"/>
  <c r="CF371" i="1"/>
  <c r="CE371" i="1"/>
  <c r="CV370" i="1"/>
  <c r="CU370" i="1"/>
  <c r="CT370" i="1"/>
  <c r="CS370" i="1"/>
  <c r="CR370" i="1"/>
  <c r="CQ370" i="1"/>
  <c r="CP370" i="1"/>
  <c r="CO370" i="1"/>
  <c r="CN370" i="1"/>
  <c r="CM370" i="1"/>
  <c r="CL370" i="1"/>
  <c r="CK370" i="1"/>
  <c r="CJ370" i="1"/>
  <c r="CI370" i="1"/>
  <c r="CH370" i="1"/>
  <c r="CF370" i="1"/>
  <c r="CE370" i="1"/>
  <c r="CV369" i="1"/>
  <c r="CU369" i="1"/>
  <c r="CT369" i="1"/>
  <c r="CS369" i="1"/>
  <c r="CR369" i="1"/>
  <c r="CQ369" i="1"/>
  <c r="CP369" i="1"/>
  <c r="CO369" i="1"/>
  <c r="CN369" i="1"/>
  <c r="CM369" i="1"/>
  <c r="CL369" i="1"/>
  <c r="CK369" i="1"/>
  <c r="CJ369" i="1"/>
  <c r="CI369" i="1"/>
  <c r="CH369" i="1"/>
  <c r="CF369" i="1"/>
  <c r="CE369" i="1"/>
  <c r="CV368" i="1"/>
  <c r="CU368" i="1"/>
  <c r="CT368" i="1"/>
  <c r="CS368" i="1"/>
  <c r="CR368" i="1"/>
  <c r="CQ368" i="1"/>
  <c r="CP368" i="1"/>
  <c r="CO368" i="1"/>
  <c r="CN368" i="1"/>
  <c r="CM368" i="1"/>
  <c r="CL368" i="1"/>
  <c r="CK368" i="1"/>
  <c r="CJ368" i="1"/>
  <c r="CI368" i="1"/>
  <c r="CH368" i="1"/>
  <c r="CF368" i="1"/>
  <c r="CE368" i="1"/>
  <c r="CV367" i="1"/>
  <c r="CU367" i="1"/>
  <c r="CT367" i="1"/>
  <c r="CS367" i="1"/>
  <c r="CR367" i="1"/>
  <c r="CQ367" i="1"/>
  <c r="CP367" i="1"/>
  <c r="CO367" i="1"/>
  <c r="CN367" i="1"/>
  <c r="CM367" i="1"/>
  <c r="CL367" i="1"/>
  <c r="CK367" i="1"/>
  <c r="CJ367" i="1"/>
  <c r="CI367" i="1"/>
  <c r="CH367" i="1"/>
  <c r="CF367" i="1"/>
  <c r="CE367" i="1"/>
  <c r="CV366" i="1"/>
  <c r="CU366" i="1"/>
  <c r="CT366" i="1"/>
  <c r="CS366" i="1"/>
  <c r="CR366" i="1"/>
  <c r="CQ366" i="1"/>
  <c r="CP366" i="1"/>
  <c r="CO366" i="1"/>
  <c r="CN366" i="1"/>
  <c r="CM366" i="1"/>
  <c r="CL366" i="1"/>
  <c r="CK366" i="1"/>
  <c r="CJ366" i="1"/>
  <c r="CI366" i="1"/>
  <c r="CH366" i="1"/>
  <c r="CF366" i="1"/>
  <c r="CE366" i="1"/>
  <c r="CV365" i="1"/>
  <c r="CU365" i="1"/>
  <c r="CT365" i="1"/>
  <c r="CS365" i="1"/>
  <c r="CR365" i="1"/>
  <c r="CQ365" i="1"/>
  <c r="CP365" i="1"/>
  <c r="CO365" i="1"/>
  <c r="CN365" i="1"/>
  <c r="CM365" i="1"/>
  <c r="CL365" i="1"/>
  <c r="CK365" i="1"/>
  <c r="CJ365" i="1"/>
  <c r="CI365" i="1"/>
  <c r="CH365" i="1"/>
  <c r="CF365" i="1"/>
  <c r="CE365" i="1"/>
  <c r="CV364" i="1"/>
  <c r="CU364" i="1"/>
  <c r="CT364" i="1"/>
  <c r="CS364" i="1"/>
  <c r="CR364" i="1"/>
  <c r="CQ364" i="1"/>
  <c r="CP364" i="1"/>
  <c r="CO364" i="1"/>
  <c r="CN364" i="1"/>
  <c r="CM364" i="1"/>
  <c r="CL364" i="1"/>
  <c r="CK364" i="1"/>
  <c r="CJ364" i="1"/>
  <c r="CI364" i="1"/>
  <c r="CH364" i="1"/>
  <c r="CF364" i="1"/>
  <c r="CE364" i="1"/>
  <c r="CV363" i="1"/>
  <c r="CU363" i="1"/>
  <c r="CT363" i="1"/>
  <c r="CS363" i="1"/>
  <c r="CR363" i="1"/>
  <c r="CQ363" i="1"/>
  <c r="CP363" i="1"/>
  <c r="CO363" i="1"/>
  <c r="CN363" i="1"/>
  <c r="CM363" i="1"/>
  <c r="CL363" i="1"/>
  <c r="CK363" i="1"/>
  <c r="CJ363" i="1"/>
  <c r="CI363" i="1"/>
  <c r="CH363" i="1"/>
  <c r="CF363" i="1"/>
  <c r="CE363" i="1"/>
  <c r="CV362" i="1"/>
  <c r="CU362" i="1"/>
  <c r="CT362" i="1"/>
  <c r="CS362" i="1"/>
  <c r="CR362" i="1"/>
  <c r="CQ362" i="1"/>
  <c r="CP362" i="1"/>
  <c r="CO362" i="1"/>
  <c r="CN362" i="1"/>
  <c r="CM362" i="1"/>
  <c r="CL362" i="1"/>
  <c r="CK362" i="1"/>
  <c r="CJ362" i="1"/>
  <c r="CI362" i="1"/>
  <c r="CH362" i="1"/>
  <c r="CF362" i="1"/>
  <c r="CE362" i="1"/>
  <c r="CV361" i="1"/>
  <c r="CU361" i="1"/>
  <c r="CT361" i="1"/>
  <c r="CS361" i="1"/>
  <c r="CR361" i="1"/>
  <c r="CQ361" i="1"/>
  <c r="CP361" i="1"/>
  <c r="CO361" i="1"/>
  <c r="CN361" i="1"/>
  <c r="CM361" i="1"/>
  <c r="CL361" i="1"/>
  <c r="CK361" i="1"/>
  <c r="CJ361" i="1"/>
  <c r="CI361" i="1"/>
  <c r="CH361" i="1"/>
  <c r="CF361" i="1"/>
  <c r="CE361" i="1"/>
  <c r="CV360" i="1"/>
  <c r="CU360" i="1"/>
  <c r="CT360" i="1"/>
  <c r="CS360" i="1"/>
  <c r="CR360" i="1"/>
  <c r="CQ360" i="1"/>
  <c r="CP360" i="1"/>
  <c r="CO360" i="1"/>
  <c r="CN360" i="1"/>
  <c r="CM360" i="1"/>
  <c r="CL360" i="1"/>
  <c r="CK360" i="1"/>
  <c r="CJ360" i="1"/>
  <c r="CI360" i="1"/>
  <c r="CH360" i="1"/>
  <c r="CF360" i="1"/>
  <c r="CE360" i="1"/>
  <c r="CV359" i="1"/>
  <c r="CU359" i="1"/>
  <c r="CT359" i="1"/>
  <c r="CS359" i="1"/>
  <c r="CR359" i="1"/>
  <c r="CQ359" i="1"/>
  <c r="CP359" i="1"/>
  <c r="CO359" i="1"/>
  <c r="CN359" i="1"/>
  <c r="CM359" i="1"/>
  <c r="CL359" i="1"/>
  <c r="CK359" i="1"/>
  <c r="CJ359" i="1"/>
  <c r="CI359" i="1"/>
  <c r="CH359" i="1"/>
  <c r="CF359" i="1"/>
  <c r="CE359" i="1"/>
  <c r="CV358" i="1"/>
  <c r="CU358" i="1"/>
  <c r="CT358" i="1"/>
  <c r="CS358" i="1"/>
  <c r="CR358" i="1"/>
  <c r="CQ358" i="1"/>
  <c r="CP358" i="1"/>
  <c r="CO358" i="1"/>
  <c r="CN358" i="1"/>
  <c r="CM358" i="1"/>
  <c r="CL358" i="1"/>
  <c r="CK358" i="1"/>
  <c r="CJ358" i="1"/>
  <c r="CI358" i="1"/>
  <c r="CH358" i="1"/>
  <c r="CF358" i="1"/>
  <c r="CE358" i="1"/>
  <c r="CV357" i="1"/>
  <c r="CU357" i="1"/>
  <c r="CT357" i="1"/>
  <c r="CS357" i="1"/>
  <c r="CR357" i="1"/>
  <c r="CQ357" i="1"/>
  <c r="CP357" i="1"/>
  <c r="CO357" i="1"/>
  <c r="CN357" i="1"/>
  <c r="CM357" i="1"/>
  <c r="CL357" i="1"/>
  <c r="CK357" i="1"/>
  <c r="CJ357" i="1"/>
  <c r="CI357" i="1"/>
  <c r="CH357" i="1"/>
  <c r="CF357" i="1"/>
  <c r="CE357" i="1"/>
  <c r="CV356" i="1"/>
  <c r="CU356" i="1"/>
  <c r="CT356" i="1"/>
  <c r="CS356" i="1"/>
  <c r="CR356" i="1"/>
  <c r="CQ356" i="1"/>
  <c r="CP356" i="1"/>
  <c r="CO356" i="1"/>
  <c r="CN356" i="1"/>
  <c r="CM356" i="1"/>
  <c r="CL356" i="1"/>
  <c r="CK356" i="1"/>
  <c r="CJ356" i="1"/>
  <c r="CI356" i="1"/>
  <c r="CH356" i="1"/>
  <c r="CF356" i="1"/>
  <c r="CE356" i="1"/>
  <c r="CV355" i="1"/>
  <c r="CU355" i="1"/>
  <c r="CT355" i="1"/>
  <c r="CS355" i="1"/>
  <c r="CR355" i="1"/>
  <c r="CQ355" i="1"/>
  <c r="CP355" i="1"/>
  <c r="CO355" i="1"/>
  <c r="CN355" i="1"/>
  <c r="CM355" i="1"/>
  <c r="CL355" i="1"/>
  <c r="CK355" i="1"/>
  <c r="CJ355" i="1"/>
  <c r="CI355" i="1"/>
  <c r="CH355" i="1"/>
  <c r="CF355" i="1"/>
  <c r="CE355" i="1"/>
  <c r="CV354" i="1"/>
  <c r="CU354" i="1"/>
  <c r="CT354" i="1"/>
  <c r="CS354" i="1"/>
  <c r="CR354" i="1"/>
  <c r="CQ354" i="1"/>
  <c r="CP354" i="1"/>
  <c r="CO354" i="1"/>
  <c r="CN354" i="1"/>
  <c r="CM354" i="1"/>
  <c r="CL354" i="1"/>
  <c r="CK354" i="1"/>
  <c r="CJ354" i="1"/>
  <c r="CI354" i="1"/>
  <c r="CH354" i="1"/>
  <c r="CF354" i="1"/>
  <c r="CE354" i="1"/>
  <c r="CV353" i="1"/>
  <c r="CU353" i="1"/>
  <c r="CT353" i="1"/>
  <c r="CS353" i="1"/>
  <c r="CR353" i="1"/>
  <c r="CQ353" i="1"/>
  <c r="CP353" i="1"/>
  <c r="CO353" i="1"/>
  <c r="CN353" i="1"/>
  <c r="CM353" i="1"/>
  <c r="CL353" i="1"/>
  <c r="CK353" i="1"/>
  <c r="CJ353" i="1"/>
  <c r="CI353" i="1"/>
  <c r="CH353" i="1"/>
  <c r="CF353" i="1"/>
  <c r="CE353" i="1"/>
  <c r="CV352" i="1"/>
  <c r="CU352" i="1"/>
  <c r="CT352" i="1"/>
  <c r="CS352" i="1"/>
  <c r="CR352" i="1"/>
  <c r="CQ352" i="1"/>
  <c r="CP352" i="1"/>
  <c r="CO352" i="1"/>
  <c r="CN352" i="1"/>
  <c r="CM352" i="1"/>
  <c r="CL352" i="1"/>
  <c r="CK352" i="1"/>
  <c r="CJ352" i="1"/>
  <c r="CI352" i="1"/>
  <c r="CH352" i="1"/>
  <c r="CF352" i="1"/>
  <c r="CE352" i="1"/>
  <c r="CV351" i="1"/>
  <c r="CU351" i="1"/>
  <c r="CT351" i="1"/>
  <c r="CS351" i="1"/>
  <c r="CR351" i="1"/>
  <c r="CQ351" i="1"/>
  <c r="CP351" i="1"/>
  <c r="CO351" i="1"/>
  <c r="CN351" i="1"/>
  <c r="CM351" i="1"/>
  <c r="CL351" i="1"/>
  <c r="CK351" i="1"/>
  <c r="CJ351" i="1"/>
  <c r="CI351" i="1"/>
  <c r="CH351" i="1"/>
  <c r="CF351" i="1"/>
  <c r="CE351" i="1"/>
  <c r="CV350" i="1"/>
  <c r="CU350" i="1"/>
  <c r="CT350" i="1"/>
  <c r="CS350" i="1"/>
  <c r="CR350" i="1"/>
  <c r="CQ350" i="1"/>
  <c r="CP350" i="1"/>
  <c r="CO350" i="1"/>
  <c r="CN350" i="1"/>
  <c r="CM350" i="1"/>
  <c r="CL350" i="1"/>
  <c r="CK350" i="1"/>
  <c r="CJ350" i="1"/>
  <c r="CI350" i="1"/>
  <c r="CH350" i="1"/>
  <c r="CF350" i="1"/>
  <c r="CE350" i="1"/>
  <c r="CV349" i="1"/>
  <c r="CU349" i="1"/>
  <c r="CT349" i="1"/>
  <c r="CS349" i="1"/>
  <c r="CR349" i="1"/>
  <c r="CQ349" i="1"/>
  <c r="CP349" i="1"/>
  <c r="CO349" i="1"/>
  <c r="CN349" i="1"/>
  <c r="CM349" i="1"/>
  <c r="CL349" i="1"/>
  <c r="CK349" i="1"/>
  <c r="CJ349" i="1"/>
  <c r="CI349" i="1"/>
  <c r="CH349" i="1"/>
  <c r="CF349" i="1"/>
  <c r="CE349" i="1"/>
  <c r="CV348" i="1"/>
  <c r="CU348" i="1"/>
  <c r="CT348" i="1"/>
  <c r="CS348" i="1"/>
  <c r="CR348" i="1"/>
  <c r="CQ348" i="1"/>
  <c r="CP348" i="1"/>
  <c r="CO348" i="1"/>
  <c r="CN348" i="1"/>
  <c r="CM348" i="1"/>
  <c r="CL348" i="1"/>
  <c r="CK348" i="1"/>
  <c r="CJ348" i="1"/>
  <c r="CI348" i="1"/>
  <c r="CH348" i="1"/>
  <c r="CF348" i="1"/>
  <c r="CE348" i="1"/>
  <c r="CV347" i="1"/>
  <c r="CU347" i="1"/>
  <c r="CT347" i="1"/>
  <c r="CS347" i="1"/>
  <c r="CR347" i="1"/>
  <c r="CQ347" i="1"/>
  <c r="CP347" i="1"/>
  <c r="CO347" i="1"/>
  <c r="CN347" i="1"/>
  <c r="CM347" i="1"/>
  <c r="CL347" i="1"/>
  <c r="CK347" i="1"/>
  <c r="CJ347" i="1"/>
  <c r="CI347" i="1"/>
  <c r="CH347" i="1"/>
  <c r="CF347" i="1"/>
  <c r="CE347" i="1"/>
  <c r="CV346" i="1"/>
  <c r="CU346" i="1"/>
  <c r="CT346" i="1"/>
  <c r="CS346" i="1"/>
  <c r="CR346" i="1"/>
  <c r="CQ346" i="1"/>
  <c r="CP346" i="1"/>
  <c r="CO346" i="1"/>
  <c r="CN346" i="1"/>
  <c r="CM346" i="1"/>
  <c r="CL346" i="1"/>
  <c r="CK346" i="1"/>
  <c r="CJ346" i="1"/>
  <c r="CI346" i="1"/>
  <c r="CH346" i="1"/>
  <c r="CF346" i="1"/>
  <c r="CE346" i="1"/>
  <c r="CV345" i="1"/>
  <c r="CU345" i="1"/>
  <c r="CT345" i="1"/>
  <c r="CS345" i="1"/>
  <c r="CR345" i="1"/>
  <c r="CQ345" i="1"/>
  <c r="CP345" i="1"/>
  <c r="CO345" i="1"/>
  <c r="CN345" i="1"/>
  <c r="CM345" i="1"/>
  <c r="CL345" i="1"/>
  <c r="CK345" i="1"/>
  <c r="CJ345" i="1"/>
  <c r="CI345" i="1"/>
  <c r="CH345" i="1"/>
  <c r="CF345" i="1"/>
  <c r="CE345" i="1"/>
  <c r="CV344" i="1"/>
  <c r="CU344" i="1"/>
  <c r="CT344" i="1"/>
  <c r="CS344" i="1"/>
  <c r="CR344" i="1"/>
  <c r="CQ344" i="1"/>
  <c r="CP344" i="1"/>
  <c r="CO344" i="1"/>
  <c r="CN344" i="1"/>
  <c r="CM344" i="1"/>
  <c r="CL344" i="1"/>
  <c r="CK344" i="1"/>
  <c r="CJ344" i="1"/>
  <c r="CI344" i="1"/>
  <c r="CH344" i="1"/>
  <c r="CF344" i="1"/>
  <c r="CE344" i="1"/>
  <c r="CV343" i="1"/>
  <c r="CU343" i="1"/>
  <c r="CT343" i="1"/>
  <c r="CS343" i="1"/>
  <c r="CR343" i="1"/>
  <c r="CQ343" i="1"/>
  <c r="CP343" i="1"/>
  <c r="CO343" i="1"/>
  <c r="CN343" i="1"/>
  <c r="CM343" i="1"/>
  <c r="CL343" i="1"/>
  <c r="CK343" i="1"/>
  <c r="CJ343" i="1"/>
  <c r="CI343" i="1"/>
  <c r="CH343" i="1"/>
  <c r="CF343" i="1"/>
  <c r="CE343" i="1"/>
  <c r="CV342" i="1"/>
  <c r="CU342" i="1"/>
  <c r="CT342" i="1"/>
  <c r="CS342" i="1"/>
  <c r="CR342" i="1"/>
  <c r="CQ342" i="1"/>
  <c r="CP342" i="1"/>
  <c r="CO342" i="1"/>
  <c r="CN342" i="1"/>
  <c r="CM342" i="1"/>
  <c r="CL342" i="1"/>
  <c r="CK342" i="1"/>
  <c r="CJ342" i="1"/>
  <c r="CI342" i="1"/>
  <c r="CH342" i="1"/>
  <c r="CF342" i="1"/>
  <c r="CE342" i="1"/>
  <c r="CV341" i="1"/>
  <c r="CU341" i="1"/>
  <c r="CT341" i="1"/>
  <c r="CS341" i="1"/>
  <c r="CR341" i="1"/>
  <c r="CQ341" i="1"/>
  <c r="CP341" i="1"/>
  <c r="CO341" i="1"/>
  <c r="CN341" i="1"/>
  <c r="CM341" i="1"/>
  <c r="CL341" i="1"/>
  <c r="CK341" i="1"/>
  <c r="CJ341" i="1"/>
  <c r="CI341" i="1"/>
  <c r="CH341" i="1"/>
  <c r="CF341" i="1"/>
  <c r="CE341" i="1"/>
  <c r="CV340" i="1"/>
  <c r="CU340" i="1"/>
  <c r="CT340" i="1"/>
  <c r="CS340" i="1"/>
  <c r="CR340" i="1"/>
  <c r="CQ340" i="1"/>
  <c r="CP340" i="1"/>
  <c r="CO340" i="1"/>
  <c r="CN340" i="1"/>
  <c r="CM340" i="1"/>
  <c r="CL340" i="1"/>
  <c r="CK340" i="1"/>
  <c r="CJ340" i="1"/>
  <c r="CI340" i="1"/>
  <c r="CH340" i="1"/>
  <c r="CF340" i="1"/>
  <c r="CE340" i="1"/>
  <c r="CV339" i="1"/>
  <c r="CU339" i="1"/>
  <c r="CT339" i="1"/>
  <c r="CS339" i="1"/>
  <c r="CR339" i="1"/>
  <c r="CQ339" i="1"/>
  <c r="CP339" i="1"/>
  <c r="CO339" i="1"/>
  <c r="CN339" i="1"/>
  <c r="CM339" i="1"/>
  <c r="CL339" i="1"/>
  <c r="CK339" i="1"/>
  <c r="CJ339" i="1"/>
  <c r="CI339" i="1"/>
  <c r="CH339" i="1"/>
  <c r="CF339" i="1"/>
  <c r="CE339" i="1"/>
  <c r="CV338" i="1"/>
  <c r="CU338" i="1"/>
  <c r="CT338" i="1"/>
  <c r="CS338" i="1"/>
  <c r="CR338" i="1"/>
  <c r="CQ338" i="1"/>
  <c r="CP338" i="1"/>
  <c r="CO338" i="1"/>
  <c r="CN338" i="1"/>
  <c r="CM338" i="1"/>
  <c r="CL338" i="1"/>
  <c r="CK338" i="1"/>
  <c r="CJ338" i="1"/>
  <c r="CI338" i="1"/>
  <c r="CH338" i="1"/>
  <c r="CF338" i="1"/>
  <c r="CE338" i="1"/>
  <c r="CV337" i="1"/>
  <c r="CU337" i="1"/>
  <c r="CT337" i="1"/>
  <c r="CS337" i="1"/>
  <c r="CR337" i="1"/>
  <c r="CQ337" i="1"/>
  <c r="CP337" i="1"/>
  <c r="CO337" i="1"/>
  <c r="CN337" i="1"/>
  <c r="CM337" i="1"/>
  <c r="CL337" i="1"/>
  <c r="CK337" i="1"/>
  <c r="CJ337" i="1"/>
  <c r="CI337" i="1"/>
  <c r="CH337" i="1"/>
  <c r="CF337" i="1"/>
  <c r="CE337" i="1"/>
  <c r="CV336" i="1"/>
  <c r="CU336" i="1"/>
  <c r="CT336" i="1"/>
  <c r="CS336" i="1"/>
  <c r="CR336" i="1"/>
  <c r="CQ336" i="1"/>
  <c r="CP336" i="1"/>
  <c r="CO336" i="1"/>
  <c r="CN336" i="1"/>
  <c r="CM336" i="1"/>
  <c r="CL336" i="1"/>
  <c r="CK336" i="1"/>
  <c r="CJ336" i="1"/>
  <c r="CI336" i="1"/>
  <c r="CH336" i="1"/>
  <c r="CF336" i="1"/>
  <c r="CE336" i="1"/>
  <c r="CV335" i="1"/>
  <c r="CU335" i="1"/>
  <c r="CT335" i="1"/>
  <c r="CS335" i="1"/>
  <c r="CR335" i="1"/>
  <c r="CQ335" i="1"/>
  <c r="CP335" i="1"/>
  <c r="CO335" i="1"/>
  <c r="CN335" i="1"/>
  <c r="CM335" i="1"/>
  <c r="CL335" i="1"/>
  <c r="CK335" i="1"/>
  <c r="CJ335" i="1"/>
  <c r="CI335" i="1"/>
  <c r="CH335" i="1"/>
  <c r="CF335" i="1"/>
  <c r="CE335" i="1"/>
  <c r="CV334" i="1"/>
  <c r="CU334" i="1"/>
  <c r="CT334" i="1"/>
  <c r="CS334" i="1"/>
  <c r="CR334" i="1"/>
  <c r="CQ334" i="1"/>
  <c r="CP334" i="1"/>
  <c r="CO334" i="1"/>
  <c r="CN334" i="1"/>
  <c r="CM334" i="1"/>
  <c r="CL334" i="1"/>
  <c r="CK334" i="1"/>
  <c r="CJ334" i="1"/>
  <c r="CI334" i="1"/>
  <c r="CH334" i="1"/>
  <c r="CF334" i="1"/>
  <c r="CE334" i="1"/>
  <c r="CV333" i="1"/>
  <c r="CU333" i="1"/>
  <c r="CT333" i="1"/>
  <c r="CS333" i="1"/>
  <c r="CR333" i="1"/>
  <c r="CQ333" i="1"/>
  <c r="CP333" i="1"/>
  <c r="CO333" i="1"/>
  <c r="CN333" i="1"/>
  <c r="CM333" i="1"/>
  <c r="CL333" i="1"/>
  <c r="CK333" i="1"/>
  <c r="CJ333" i="1"/>
  <c r="CI333" i="1"/>
  <c r="CH333" i="1"/>
  <c r="CF333" i="1"/>
  <c r="CE333" i="1"/>
  <c r="CV332" i="1"/>
  <c r="CU332" i="1"/>
  <c r="CT332" i="1"/>
  <c r="CS332" i="1"/>
  <c r="CR332" i="1"/>
  <c r="CQ332" i="1"/>
  <c r="CP332" i="1"/>
  <c r="CO332" i="1"/>
  <c r="CN332" i="1"/>
  <c r="CM332" i="1"/>
  <c r="CL332" i="1"/>
  <c r="CK332" i="1"/>
  <c r="CJ332" i="1"/>
  <c r="CI332" i="1"/>
  <c r="CH332" i="1"/>
  <c r="CF332" i="1"/>
  <c r="CE332" i="1"/>
  <c r="CV331" i="1"/>
  <c r="CU331" i="1"/>
  <c r="CT331" i="1"/>
  <c r="CS331" i="1"/>
  <c r="CR331" i="1"/>
  <c r="CQ331" i="1"/>
  <c r="CP331" i="1"/>
  <c r="CO331" i="1"/>
  <c r="CN331" i="1"/>
  <c r="CM331" i="1"/>
  <c r="CL331" i="1"/>
  <c r="CK331" i="1"/>
  <c r="CJ331" i="1"/>
  <c r="CI331" i="1"/>
  <c r="CH331" i="1"/>
  <c r="CF331" i="1"/>
  <c r="CE331" i="1"/>
  <c r="CV330" i="1"/>
  <c r="CU330" i="1"/>
  <c r="CT330" i="1"/>
  <c r="CS330" i="1"/>
  <c r="CR330" i="1"/>
  <c r="CQ330" i="1"/>
  <c r="CP330" i="1"/>
  <c r="CO330" i="1"/>
  <c r="CN330" i="1"/>
  <c r="CM330" i="1"/>
  <c r="CL330" i="1"/>
  <c r="CK330" i="1"/>
  <c r="CJ330" i="1"/>
  <c r="CI330" i="1"/>
  <c r="CH330" i="1"/>
  <c r="CF330" i="1"/>
  <c r="CE330" i="1"/>
  <c r="CV329" i="1"/>
  <c r="CU329" i="1"/>
  <c r="CT329" i="1"/>
  <c r="CS329" i="1"/>
  <c r="CR329" i="1"/>
  <c r="CQ329" i="1"/>
  <c r="CP329" i="1"/>
  <c r="CO329" i="1"/>
  <c r="CN329" i="1"/>
  <c r="CM329" i="1"/>
  <c r="CL329" i="1"/>
  <c r="CK329" i="1"/>
  <c r="CJ329" i="1"/>
  <c r="CI329" i="1"/>
  <c r="CH329" i="1"/>
  <c r="CF329" i="1"/>
  <c r="CE329" i="1"/>
  <c r="CV328" i="1"/>
  <c r="CU328" i="1"/>
  <c r="CT328" i="1"/>
  <c r="CS328" i="1"/>
  <c r="CR328" i="1"/>
  <c r="CQ328" i="1"/>
  <c r="CP328" i="1"/>
  <c r="CO328" i="1"/>
  <c r="CN328" i="1"/>
  <c r="CM328" i="1"/>
  <c r="CL328" i="1"/>
  <c r="CK328" i="1"/>
  <c r="CJ328" i="1"/>
  <c r="CI328" i="1"/>
  <c r="CH328" i="1"/>
  <c r="CF328" i="1"/>
  <c r="CE328" i="1"/>
  <c r="CV327" i="1"/>
  <c r="CU327" i="1"/>
  <c r="CT327" i="1"/>
  <c r="CS327" i="1"/>
  <c r="CR327" i="1"/>
  <c r="CQ327" i="1"/>
  <c r="CP327" i="1"/>
  <c r="CO327" i="1"/>
  <c r="CN327" i="1"/>
  <c r="CM327" i="1"/>
  <c r="CL327" i="1"/>
  <c r="CK327" i="1"/>
  <c r="CJ327" i="1"/>
  <c r="CI327" i="1"/>
  <c r="CH327" i="1"/>
  <c r="CF327" i="1"/>
  <c r="CE327" i="1"/>
  <c r="CV326" i="1"/>
  <c r="CU326" i="1"/>
  <c r="CT326" i="1"/>
  <c r="CS326" i="1"/>
  <c r="CR326" i="1"/>
  <c r="CQ326" i="1"/>
  <c r="CP326" i="1"/>
  <c r="CO326" i="1"/>
  <c r="CN326" i="1"/>
  <c r="CM326" i="1"/>
  <c r="CL326" i="1"/>
  <c r="CK326" i="1"/>
  <c r="CJ326" i="1"/>
  <c r="CI326" i="1"/>
  <c r="CH326" i="1"/>
  <c r="CF326" i="1"/>
  <c r="CE326" i="1"/>
  <c r="CV325" i="1"/>
  <c r="CU325" i="1"/>
  <c r="CT325" i="1"/>
  <c r="CS325" i="1"/>
  <c r="CR325" i="1"/>
  <c r="CQ325" i="1"/>
  <c r="CP325" i="1"/>
  <c r="CO325" i="1"/>
  <c r="CN325" i="1"/>
  <c r="CM325" i="1"/>
  <c r="CL325" i="1"/>
  <c r="CK325" i="1"/>
  <c r="CJ325" i="1"/>
  <c r="CI325" i="1"/>
  <c r="CH325" i="1"/>
  <c r="CF325" i="1"/>
  <c r="CE325" i="1"/>
  <c r="CV324" i="1"/>
  <c r="CU324" i="1"/>
  <c r="CT324" i="1"/>
  <c r="CS324" i="1"/>
  <c r="CR324" i="1"/>
  <c r="CQ324" i="1"/>
  <c r="CP324" i="1"/>
  <c r="CO324" i="1"/>
  <c r="CN324" i="1"/>
  <c r="CM324" i="1"/>
  <c r="CL324" i="1"/>
  <c r="CK324" i="1"/>
  <c r="CJ324" i="1"/>
  <c r="CI324" i="1"/>
  <c r="CH324" i="1"/>
  <c r="CF324" i="1"/>
  <c r="CE324" i="1"/>
  <c r="CV323" i="1"/>
  <c r="CU323" i="1"/>
  <c r="CT323" i="1"/>
  <c r="CS323" i="1"/>
  <c r="CR323" i="1"/>
  <c r="CQ323" i="1"/>
  <c r="CP323" i="1"/>
  <c r="CO323" i="1"/>
  <c r="CN323" i="1"/>
  <c r="CM323" i="1"/>
  <c r="CL323" i="1"/>
  <c r="CK323" i="1"/>
  <c r="CJ323" i="1"/>
  <c r="CI323" i="1"/>
  <c r="CH323" i="1"/>
  <c r="CF323" i="1"/>
  <c r="CE323" i="1"/>
  <c r="CV322" i="1"/>
  <c r="CU322" i="1"/>
  <c r="CT322" i="1"/>
  <c r="CS322" i="1"/>
  <c r="CR322" i="1"/>
  <c r="CQ322" i="1"/>
  <c r="CP322" i="1"/>
  <c r="CO322" i="1"/>
  <c r="CN322" i="1"/>
  <c r="CM322" i="1"/>
  <c r="CL322" i="1"/>
  <c r="CK322" i="1"/>
  <c r="CJ322" i="1"/>
  <c r="CI322" i="1"/>
  <c r="CH322" i="1"/>
  <c r="CF322" i="1"/>
  <c r="CE322" i="1"/>
  <c r="CV321" i="1"/>
  <c r="CU321" i="1"/>
  <c r="CT321" i="1"/>
  <c r="CS321" i="1"/>
  <c r="CR321" i="1"/>
  <c r="CQ321" i="1"/>
  <c r="CP321" i="1"/>
  <c r="CO321" i="1"/>
  <c r="CN321" i="1"/>
  <c r="CM321" i="1"/>
  <c r="CL321" i="1"/>
  <c r="CK321" i="1"/>
  <c r="CJ321" i="1"/>
  <c r="CI321" i="1"/>
  <c r="CH321" i="1"/>
  <c r="CF321" i="1"/>
  <c r="CE321" i="1"/>
  <c r="CV320" i="1"/>
  <c r="CU320" i="1"/>
  <c r="CT320" i="1"/>
  <c r="CS320" i="1"/>
  <c r="CR320" i="1"/>
  <c r="CQ320" i="1"/>
  <c r="CP320" i="1"/>
  <c r="CO320" i="1"/>
  <c r="CN320" i="1"/>
  <c r="CM320" i="1"/>
  <c r="CL320" i="1"/>
  <c r="CK320" i="1"/>
  <c r="CJ320" i="1"/>
  <c r="CI320" i="1"/>
  <c r="CH320" i="1"/>
  <c r="CF320" i="1"/>
  <c r="CE320" i="1"/>
  <c r="CV319" i="1"/>
  <c r="CU319" i="1"/>
  <c r="CT319" i="1"/>
  <c r="CS319" i="1"/>
  <c r="CR319" i="1"/>
  <c r="CQ319" i="1"/>
  <c r="CP319" i="1"/>
  <c r="CO319" i="1"/>
  <c r="CN319" i="1"/>
  <c r="CM319" i="1"/>
  <c r="CL319" i="1"/>
  <c r="CK319" i="1"/>
  <c r="CJ319" i="1"/>
  <c r="CI319" i="1"/>
  <c r="CH319" i="1"/>
  <c r="CF319" i="1"/>
  <c r="CE319" i="1"/>
  <c r="CV318" i="1"/>
  <c r="CU318" i="1"/>
  <c r="CT318" i="1"/>
  <c r="CS318" i="1"/>
  <c r="CR318" i="1"/>
  <c r="CQ318" i="1"/>
  <c r="CP318" i="1"/>
  <c r="CO318" i="1"/>
  <c r="CN318" i="1"/>
  <c r="CM318" i="1"/>
  <c r="CL318" i="1"/>
  <c r="CK318" i="1"/>
  <c r="CJ318" i="1"/>
  <c r="CI318" i="1"/>
  <c r="CH318" i="1"/>
  <c r="CF318" i="1"/>
  <c r="CE318" i="1"/>
  <c r="CV317" i="1"/>
  <c r="CU317" i="1"/>
  <c r="CT317" i="1"/>
  <c r="CS317" i="1"/>
  <c r="CR317" i="1"/>
  <c r="CQ317" i="1"/>
  <c r="CP317" i="1"/>
  <c r="CO317" i="1"/>
  <c r="CN317" i="1"/>
  <c r="CM317" i="1"/>
  <c r="CL317" i="1"/>
  <c r="CK317" i="1"/>
  <c r="CJ317" i="1"/>
  <c r="CI317" i="1"/>
  <c r="CH317" i="1"/>
  <c r="CF317" i="1"/>
  <c r="CE317" i="1"/>
  <c r="CV316" i="1"/>
  <c r="CU316" i="1"/>
  <c r="CT316" i="1"/>
  <c r="CS316" i="1"/>
  <c r="CR316" i="1"/>
  <c r="CQ316" i="1"/>
  <c r="CP316" i="1"/>
  <c r="CO316" i="1"/>
  <c r="CN316" i="1"/>
  <c r="CM316" i="1"/>
  <c r="CL316" i="1"/>
  <c r="CK316" i="1"/>
  <c r="CJ316" i="1"/>
  <c r="CI316" i="1"/>
  <c r="CH316" i="1"/>
  <c r="CF316" i="1"/>
  <c r="CE316" i="1"/>
  <c r="CV315" i="1"/>
  <c r="CU315" i="1"/>
  <c r="CT315" i="1"/>
  <c r="CS315" i="1"/>
  <c r="CR315" i="1"/>
  <c r="CQ315" i="1"/>
  <c r="CP315" i="1"/>
  <c r="CO315" i="1"/>
  <c r="CN315" i="1"/>
  <c r="CM315" i="1"/>
  <c r="CL315" i="1"/>
  <c r="CK315" i="1"/>
  <c r="CJ315" i="1"/>
  <c r="CI315" i="1"/>
  <c r="CH315" i="1"/>
  <c r="CF315" i="1"/>
  <c r="CE315" i="1"/>
  <c r="CV314" i="1"/>
  <c r="CU314" i="1"/>
  <c r="CT314" i="1"/>
  <c r="CS314" i="1"/>
  <c r="CR314" i="1"/>
  <c r="CQ314" i="1"/>
  <c r="CP314" i="1"/>
  <c r="CO314" i="1"/>
  <c r="CN314" i="1"/>
  <c r="CM314" i="1"/>
  <c r="CL314" i="1"/>
  <c r="CK314" i="1"/>
  <c r="CJ314" i="1"/>
  <c r="CI314" i="1"/>
  <c r="CH314" i="1"/>
  <c r="CF314" i="1"/>
  <c r="CE314" i="1"/>
  <c r="CV313" i="1"/>
  <c r="CU313" i="1"/>
  <c r="CT313" i="1"/>
  <c r="CS313" i="1"/>
  <c r="CR313" i="1"/>
  <c r="CQ313" i="1"/>
  <c r="CP313" i="1"/>
  <c r="CO313" i="1"/>
  <c r="CN313" i="1"/>
  <c r="CM313" i="1"/>
  <c r="CL313" i="1"/>
  <c r="CK313" i="1"/>
  <c r="CJ313" i="1"/>
  <c r="CI313" i="1"/>
  <c r="CH313" i="1"/>
  <c r="CF313" i="1"/>
  <c r="CE313" i="1"/>
  <c r="CV312" i="1"/>
  <c r="CU312" i="1"/>
  <c r="CT312" i="1"/>
  <c r="CS312" i="1"/>
  <c r="CR312" i="1"/>
  <c r="CQ312" i="1"/>
  <c r="CP312" i="1"/>
  <c r="CO312" i="1"/>
  <c r="CN312" i="1"/>
  <c r="CM312" i="1"/>
  <c r="CL312" i="1"/>
  <c r="CK312" i="1"/>
  <c r="CJ312" i="1"/>
  <c r="CI312" i="1"/>
  <c r="CH312" i="1"/>
  <c r="CF312" i="1"/>
  <c r="CE312" i="1"/>
  <c r="CV311" i="1"/>
  <c r="CU311" i="1"/>
  <c r="CT311" i="1"/>
  <c r="CS311" i="1"/>
  <c r="CR311" i="1"/>
  <c r="CQ311" i="1"/>
  <c r="CP311" i="1"/>
  <c r="CO311" i="1"/>
  <c r="CN311" i="1"/>
  <c r="CM311" i="1"/>
  <c r="CL311" i="1"/>
  <c r="CK311" i="1"/>
  <c r="CJ311" i="1"/>
  <c r="CI311" i="1"/>
  <c r="CH311" i="1"/>
  <c r="CF311" i="1"/>
  <c r="CE311" i="1"/>
  <c r="CV310" i="1"/>
  <c r="CU310" i="1"/>
  <c r="CT310" i="1"/>
  <c r="CS310" i="1"/>
  <c r="CR310" i="1"/>
  <c r="CQ310" i="1"/>
  <c r="CP310" i="1"/>
  <c r="CO310" i="1"/>
  <c r="CN310" i="1"/>
  <c r="CM310" i="1"/>
  <c r="CL310" i="1"/>
  <c r="CK310" i="1"/>
  <c r="CJ310" i="1"/>
  <c r="CI310" i="1"/>
  <c r="CH310" i="1"/>
  <c r="CF310" i="1"/>
  <c r="CE310" i="1"/>
  <c r="CU309" i="1"/>
  <c r="CT309" i="1"/>
  <c r="CS309" i="1"/>
  <c r="CR309" i="1"/>
  <c r="CQ309" i="1"/>
  <c r="CP309" i="1"/>
  <c r="CO309" i="1"/>
  <c r="CN309" i="1"/>
  <c r="CM309" i="1"/>
  <c r="CL309" i="1"/>
  <c r="CK309" i="1"/>
  <c r="CJ309" i="1"/>
  <c r="CI309" i="1"/>
  <c r="CH309" i="1"/>
  <c r="CF309" i="1"/>
  <c r="CE309" i="1"/>
  <c r="CU308" i="1"/>
  <c r="CT308" i="1"/>
  <c r="CS308" i="1"/>
  <c r="CR308" i="1"/>
  <c r="CQ308" i="1"/>
  <c r="CP308" i="1"/>
  <c r="CO308" i="1"/>
  <c r="CN308" i="1"/>
  <c r="CM308" i="1"/>
  <c r="CL308" i="1"/>
  <c r="CK308" i="1"/>
  <c r="CJ308" i="1"/>
  <c r="CI308" i="1"/>
  <c r="CH308" i="1"/>
  <c r="CF308" i="1"/>
  <c r="CE308" i="1"/>
  <c r="CU307" i="1"/>
  <c r="CT307" i="1"/>
  <c r="CS307" i="1"/>
  <c r="CR307" i="1"/>
  <c r="CQ307" i="1"/>
  <c r="CP307" i="1"/>
  <c r="CO307" i="1"/>
  <c r="CN307" i="1"/>
  <c r="CM307" i="1"/>
  <c r="CL307" i="1"/>
  <c r="CK307" i="1"/>
  <c r="CJ307" i="1"/>
  <c r="CI307" i="1"/>
  <c r="CH307" i="1"/>
  <c r="CF307" i="1"/>
  <c r="CE307" i="1"/>
  <c r="CU306" i="1"/>
  <c r="CT306" i="1"/>
  <c r="CS306" i="1"/>
  <c r="CR306" i="1"/>
  <c r="CQ306" i="1"/>
  <c r="CP306" i="1"/>
  <c r="CO306" i="1"/>
  <c r="CN306" i="1"/>
  <c r="CM306" i="1"/>
  <c r="CL306" i="1"/>
  <c r="CK306" i="1"/>
  <c r="CJ306" i="1"/>
  <c r="CI306" i="1"/>
  <c r="CH306" i="1"/>
  <c r="CF306" i="1"/>
  <c r="CE306" i="1"/>
  <c r="CU305" i="1"/>
  <c r="CT305" i="1"/>
  <c r="CS305" i="1"/>
  <c r="CR305" i="1"/>
  <c r="CQ305" i="1"/>
  <c r="CP305" i="1"/>
  <c r="CO305" i="1"/>
  <c r="CN305" i="1"/>
  <c r="CM305" i="1"/>
  <c r="CL305" i="1"/>
  <c r="CK305" i="1"/>
  <c r="CJ305" i="1"/>
  <c r="CI305" i="1"/>
  <c r="CH305" i="1"/>
  <c r="CF305" i="1"/>
  <c r="CE305" i="1"/>
  <c r="CU304" i="1"/>
  <c r="CT304" i="1"/>
  <c r="CS304" i="1"/>
  <c r="CR304" i="1"/>
  <c r="CQ304" i="1"/>
  <c r="CP304" i="1"/>
  <c r="CO304" i="1"/>
  <c r="CN304" i="1"/>
  <c r="CM304" i="1"/>
  <c r="CL304" i="1"/>
  <c r="CK304" i="1"/>
  <c r="CJ304" i="1"/>
  <c r="CI304" i="1"/>
  <c r="CH304" i="1"/>
  <c r="CF304" i="1"/>
  <c r="CE304" i="1"/>
  <c r="CU303" i="1"/>
  <c r="CT303" i="1"/>
  <c r="CS303" i="1"/>
  <c r="CR303" i="1"/>
  <c r="CQ303" i="1"/>
  <c r="CP303" i="1"/>
  <c r="CO303" i="1"/>
  <c r="CN303" i="1"/>
  <c r="CM303" i="1"/>
  <c r="CL303" i="1"/>
  <c r="CK303" i="1"/>
  <c r="CJ303" i="1"/>
  <c r="CI303" i="1"/>
  <c r="CH303" i="1"/>
  <c r="CF303" i="1"/>
  <c r="CE303" i="1"/>
  <c r="CU302" i="1"/>
  <c r="CT302" i="1"/>
  <c r="CS302" i="1"/>
  <c r="CR302" i="1"/>
  <c r="CQ302" i="1"/>
  <c r="CP302" i="1"/>
  <c r="CO302" i="1"/>
  <c r="CN302" i="1"/>
  <c r="CM302" i="1"/>
  <c r="CL302" i="1"/>
  <c r="CK302" i="1"/>
  <c r="CJ302" i="1"/>
  <c r="CI302" i="1"/>
  <c r="CH302" i="1"/>
  <c r="CF302" i="1"/>
  <c r="CE302" i="1"/>
  <c r="CU301" i="1"/>
  <c r="CT301" i="1"/>
  <c r="CS301" i="1"/>
  <c r="CR301" i="1"/>
  <c r="CQ301" i="1"/>
  <c r="CP301" i="1"/>
  <c r="CO301" i="1"/>
  <c r="CN301" i="1"/>
  <c r="CM301" i="1"/>
  <c r="CL301" i="1"/>
  <c r="CK301" i="1"/>
  <c r="CJ301" i="1"/>
  <c r="CI301" i="1"/>
  <c r="CH301" i="1"/>
  <c r="CF301" i="1"/>
  <c r="CE301" i="1"/>
  <c r="CU300" i="1"/>
  <c r="CT300" i="1"/>
  <c r="CS300" i="1"/>
  <c r="CR300" i="1"/>
  <c r="CQ300" i="1"/>
  <c r="CP300" i="1"/>
  <c r="CO300" i="1"/>
  <c r="CN300" i="1"/>
  <c r="CM300" i="1"/>
  <c r="CL300" i="1"/>
  <c r="CK300" i="1"/>
  <c r="CJ300" i="1"/>
  <c r="CI300" i="1"/>
  <c r="CH300" i="1"/>
  <c r="CF300" i="1"/>
  <c r="CE300" i="1"/>
  <c r="CU299" i="1"/>
  <c r="CT299" i="1"/>
  <c r="CS299" i="1"/>
  <c r="CR299" i="1"/>
  <c r="CQ299" i="1"/>
  <c r="CP299" i="1"/>
  <c r="CO299" i="1"/>
  <c r="CN299" i="1"/>
  <c r="CM299" i="1"/>
  <c r="CL299" i="1"/>
  <c r="CK299" i="1"/>
  <c r="CJ299" i="1"/>
  <c r="CI299" i="1"/>
  <c r="CH299" i="1"/>
  <c r="CF299" i="1"/>
  <c r="CE299" i="1"/>
  <c r="CU298" i="1"/>
  <c r="CT298" i="1"/>
  <c r="CS298" i="1"/>
  <c r="CR298" i="1"/>
  <c r="CQ298" i="1"/>
  <c r="CP298" i="1"/>
  <c r="CO298" i="1"/>
  <c r="CN298" i="1"/>
  <c r="CM298" i="1"/>
  <c r="CL298" i="1"/>
  <c r="CK298" i="1"/>
  <c r="CJ298" i="1"/>
  <c r="CI298" i="1"/>
  <c r="CH298" i="1"/>
  <c r="CF298" i="1"/>
  <c r="CE298" i="1"/>
  <c r="CU297" i="1"/>
  <c r="CT297" i="1"/>
  <c r="CS297" i="1"/>
  <c r="CR297" i="1"/>
  <c r="CQ297" i="1"/>
  <c r="CP297" i="1"/>
  <c r="CO297" i="1"/>
  <c r="CN297" i="1"/>
  <c r="CM297" i="1"/>
  <c r="CL297" i="1"/>
  <c r="CK297" i="1"/>
  <c r="CJ297" i="1"/>
  <c r="CI297" i="1"/>
  <c r="CH297" i="1"/>
  <c r="CF297" i="1"/>
  <c r="CE297" i="1"/>
  <c r="CU296" i="1"/>
  <c r="CT296" i="1"/>
  <c r="CS296" i="1"/>
  <c r="CR296" i="1"/>
  <c r="CQ296" i="1"/>
  <c r="CP296" i="1"/>
  <c r="CO296" i="1"/>
  <c r="CN296" i="1"/>
  <c r="CM296" i="1"/>
  <c r="CL296" i="1"/>
  <c r="CK296" i="1"/>
  <c r="CJ296" i="1"/>
  <c r="CI296" i="1"/>
  <c r="CH296" i="1"/>
  <c r="CF296" i="1"/>
  <c r="CE296" i="1"/>
  <c r="CU295" i="1"/>
  <c r="CT295" i="1"/>
  <c r="CS295" i="1"/>
  <c r="CR295" i="1"/>
  <c r="CQ295" i="1"/>
  <c r="CP295" i="1"/>
  <c r="CO295" i="1"/>
  <c r="CN295" i="1"/>
  <c r="CM295" i="1"/>
  <c r="CL295" i="1"/>
  <c r="CK295" i="1"/>
  <c r="CJ295" i="1"/>
  <c r="CI295" i="1"/>
  <c r="CH295" i="1"/>
  <c r="CF295" i="1"/>
  <c r="CE295" i="1"/>
  <c r="CU294" i="1"/>
  <c r="CT294" i="1"/>
  <c r="CS294" i="1"/>
  <c r="CR294" i="1"/>
  <c r="CQ294" i="1"/>
  <c r="CP294" i="1"/>
  <c r="CO294" i="1"/>
  <c r="CN294" i="1"/>
  <c r="CM294" i="1"/>
  <c r="CL294" i="1"/>
  <c r="CK294" i="1"/>
  <c r="CJ294" i="1"/>
  <c r="CI294" i="1"/>
  <c r="CH294" i="1"/>
  <c r="CF294" i="1"/>
  <c r="CE294" i="1"/>
  <c r="CU293" i="1"/>
  <c r="CT293" i="1"/>
  <c r="CS293" i="1"/>
  <c r="CR293" i="1"/>
  <c r="CQ293" i="1"/>
  <c r="CP293" i="1"/>
  <c r="CO293" i="1"/>
  <c r="CN293" i="1"/>
  <c r="CM293" i="1"/>
  <c r="CL293" i="1"/>
  <c r="CK293" i="1"/>
  <c r="CJ293" i="1"/>
  <c r="CI293" i="1"/>
  <c r="CH293" i="1"/>
  <c r="CF293" i="1"/>
  <c r="CE293" i="1"/>
  <c r="CU292" i="1"/>
  <c r="CT292" i="1"/>
  <c r="CS292" i="1"/>
  <c r="CR292" i="1"/>
  <c r="CQ292" i="1"/>
  <c r="CP292" i="1"/>
  <c r="CO292" i="1"/>
  <c r="CN292" i="1"/>
  <c r="CM292" i="1"/>
  <c r="CL292" i="1"/>
  <c r="CK292" i="1"/>
  <c r="CJ292" i="1"/>
  <c r="CI292" i="1"/>
  <c r="CH292" i="1"/>
  <c r="CF292" i="1"/>
  <c r="CE292" i="1"/>
  <c r="CU291" i="1"/>
  <c r="CT291" i="1"/>
  <c r="CS291" i="1"/>
  <c r="CR291" i="1"/>
  <c r="CQ291" i="1"/>
  <c r="CP291" i="1"/>
  <c r="CO291" i="1"/>
  <c r="CN291" i="1"/>
  <c r="CM291" i="1"/>
  <c r="CL291" i="1"/>
  <c r="CK291" i="1"/>
  <c r="CJ291" i="1"/>
  <c r="CI291" i="1"/>
  <c r="CH291" i="1"/>
  <c r="CF291" i="1"/>
  <c r="CE291" i="1"/>
  <c r="CU290" i="1"/>
  <c r="CT290" i="1"/>
  <c r="CS290" i="1"/>
  <c r="CR290" i="1"/>
  <c r="CQ290" i="1"/>
  <c r="CP290" i="1"/>
  <c r="CO290" i="1"/>
  <c r="CN290" i="1"/>
  <c r="CM290" i="1"/>
  <c r="CL290" i="1"/>
  <c r="CK290" i="1"/>
  <c r="CJ290" i="1"/>
  <c r="CI290" i="1"/>
  <c r="CH290" i="1"/>
  <c r="CF290" i="1"/>
  <c r="CE290" i="1"/>
  <c r="CU289" i="1"/>
  <c r="CT289" i="1"/>
  <c r="CS289" i="1"/>
  <c r="CR289" i="1"/>
  <c r="CQ289" i="1"/>
  <c r="CP289" i="1"/>
  <c r="CO289" i="1"/>
  <c r="CN289" i="1"/>
  <c r="CM289" i="1"/>
  <c r="CL289" i="1"/>
  <c r="CK289" i="1"/>
  <c r="CJ289" i="1"/>
  <c r="CI289" i="1"/>
  <c r="CH289" i="1"/>
  <c r="CF289" i="1"/>
  <c r="CE289" i="1"/>
  <c r="CU288" i="1"/>
  <c r="CT288" i="1"/>
  <c r="CS288" i="1"/>
  <c r="CR288" i="1"/>
  <c r="CQ288" i="1"/>
  <c r="CP288" i="1"/>
  <c r="CO288" i="1"/>
  <c r="CN288" i="1"/>
  <c r="CM288" i="1"/>
  <c r="CL288" i="1"/>
  <c r="CK288" i="1"/>
  <c r="CJ288" i="1"/>
  <c r="CI288" i="1"/>
  <c r="CH288" i="1"/>
  <c r="CF288" i="1"/>
  <c r="CE288" i="1"/>
  <c r="CU287" i="1"/>
  <c r="CT287" i="1"/>
  <c r="CS287" i="1"/>
  <c r="CR287" i="1"/>
  <c r="CQ287" i="1"/>
  <c r="CP287" i="1"/>
  <c r="CO287" i="1"/>
  <c r="CN287" i="1"/>
  <c r="CM287" i="1"/>
  <c r="CL287" i="1"/>
  <c r="CK287" i="1"/>
  <c r="CJ287" i="1"/>
  <c r="CI287" i="1"/>
  <c r="CH287" i="1"/>
  <c r="CF287" i="1"/>
  <c r="CE287" i="1"/>
  <c r="CU286" i="1"/>
  <c r="CT286" i="1"/>
  <c r="CS286" i="1"/>
  <c r="CR286" i="1"/>
  <c r="CQ286" i="1"/>
  <c r="CP286" i="1"/>
  <c r="CO286" i="1"/>
  <c r="CN286" i="1"/>
  <c r="CM286" i="1"/>
  <c r="CL286" i="1"/>
  <c r="CK286" i="1"/>
  <c r="CJ286" i="1"/>
  <c r="CI286" i="1"/>
  <c r="CH286" i="1"/>
  <c r="CF286" i="1"/>
  <c r="CE286" i="1"/>
  <c r="CU285" i="1"/>
  <c r="CT285" i="1"/>
  <c r="CS285" i="1"/>
  <c r="CR285" i="1"/>
  <c r="CQ285" i="1"/>
  <c r="CP285" i="1"/>
  <c r="CO285" i="1"/>
  <c r="CN285" i="1"/>
  <c r="CM285" i="1"/>
  <c r="CL285" i="1"/>
  <c r="CK285" i="1"/>
  <c r="CJ285" i="1"/>
  <c r="CI285" i="1"/>
  <c r="CH285" i="1"/>
  <c r="CF285" i="1"/>
  <c r="CE285" i="1"/>
  <c r="CU284" i="1"/>
  <c r="CT284" i="1"/>
  <c r="CS284" i="1"/>
  <c r="CR284" i="1"/>
  <c r="CQ284" i="1"/>
  <c r="CP284" i="1"/>
  <c r="CO284" i="1"/>
  <c r="CN284" i="1"/>
  <c r="CM284" i="1"/>
  <c r="CL284" i="1"/>
  <c r="CK284" i="1"/>
  <c r="CJ284" i="1"/>
  <c r="CI284" i="1"/>
  <c r="CH284" i="1"/>
  <c r="CF284" i="1"/>
  <c r="CE284" i="1"/>
  <c r="CU283" i="1"/>
  <c r="CT283" i="1"/>
  <c r="CS283" i="1"/>
  <c r="CR283" i="1"/>
  <c r="CQ283" i="1"/>
  <c r="CP283" i="1"/>
  <c r="CO283" i="1"/>
  <c r="CN283" i="1"/>
  <c r="CM283" i="1"/>
  <c r="CL283" i="1"/>
  <c r="CK283" i="1"/>
  <c r="CJ283" i="1"/>
  <c r="CI283" i="1"/>
  <c r="CH283" i="1"/>
  <c r="CF283" i="1"/>
  <c r="CE283" i="1"/>
  <c r="CU282" i="1"/>
  <c r="CT282" i="1"/>
  <c r="CS282" i="1"/>
  <c r="CR282" i="1"/>
  <c r="CQ282" i="1"/>
  <c r="CP282" i="1"/>
  <c r="CO282" i="1"/>
  <c r="CN282" i="1"/>
  <c r="CM282" i="1"/>
  <c r="CL282" i="1"/>
  <c r="CK282" i="1"/>
  <c r="CJ282" i="1"/>
  <c r="CI282" i="1"/>
  <c r="CH282" i="1"/>
  <c r="CF282" i="1"/>
  <c r="CE282" i="1"/>
  <c r="CU281" i="1"/>
  <c r="CT281" i="1"/>
  <c r="CS281" i="1"/>
  <c r="CR281" i="1"/>
  <c r="CQ281" i="1"/>
  <c r="CP281" i="1"/>
  <c r="CO281" i="1"/>
  <c r="CN281" i="1"/>
  <c r="CM281" i="1"/>
  <c r="CL281" i="1"/>
  <c r="CK281" i="1"/>
  <c r="CJ281" i="1"/>
  <c r="CI281" i="1"/>
  <c r="CH281" i="1"/>
  <c r="CF281" i="1"/>
  <c r="CE281" i="1"/>
  <c r="CU280" i="1"/>
  <c r="CT280" i="1"/>
  <c r="CS280" i="1"/>
  <c r="CR280" i="1"/>
  <c r="CQ280" i="1"/>
  <c r="CP280" i="1"/>
  <c r="CO280" i="1"/>
  <c r="CN280" i="1"/>
  <c r="CM280" i="1"/>
  <c r="CL280" i="1"/>
  <c r="CK280" i="1"/>
  <c r="CJ280" i="1"/>
  <c r="CI280" i="1"/>
  <c r="CH280" i="1"/>
  <c r="CF280" i="1"/>
  <c r="CE280" i="1"/>
  <c r="CU279" i="1"/>
  <c r="CT279" i="1"/>
  <c r="CS279" i="1"/>
  <c r="CR279" i="1"/>
  <c r="CQ279" i="1"/>
  <c r="CP279" i="1"/>
  <c r="CO279" i="1"/>
  <c r="CN279" i="1"/>
  <c r="CM279" i="1"/>
  <c r="CL279" i="1"/>
  <c r="CK279" i="1"/>
  <c r="CJ279" i="1"/>
  <c r="CI279" i="1"/>
  <c r="CH279" i="1"/>
  <c r="CF279" i="1"/>
  <c r="CE279" i="1"/>
  <c r="CU278" i="1"/>
  <c r="CT278" i="1"/>
  <c r="CS278" i="1"/>
  <c r="CR278" i="1"/>
  <c r="CQ278" i="1"/>
  <c r="CP278" i="1"/>
  <c r="CO278" i="1"/>
  <c r="CN278" i="1"/>
  <c r="CM278" i="1"/>
  <c r="CL278" i="1"/>
  <c r="CK278" i="1"/>
  <c r="CJ278" i="1"/>
  <c r="CI278" i="1"/>
  <c r="CH278" i="1"/>
  <c r="CF278" i="1"/>
  <c r="CE278" i="1"/>
  <c r="CU277" i="1"/>
  <c r="CT277" i="1"/>
  <c r="CS277" i="1"/>
  <c r="CR277" i="1"/>
  <c r="CQ277" i="1"/>
  <c r="CP277" i="1"/>
  <c r="CO277" i="1"/>
  <c r="CN277" i="1"/>
  <c r="CM277" i="1"/>
  <c r="CL277" i="1"/>
  <c r="CK277" i="1"/>
  <c r="CJ277" i="1"/>
  <c r="CI277" i="1"/>
  <c r="CH277" i="1"/>
  <c r="CF277" i="1"/>
  <c r="CE277" i="1"/>
  <c r="CU276" i="1"/>
  <c r="CT276" i="1"/>
  <c r="CS276" i="1"/>
  <c r="CR276" i="1"/>
  <c r="CQ276" i="1"/>
  <c r="CP276" i="1"/>
  <c r="CO276" i="1"/>
  <c r="CN276" i="1"/>
  <c r="CM276" i="1"/>
  <c r="CL276" i="1"/>
  <c r="CK276" i="1"/>
  <c r="CJ276" i="1"/>
  <c r="CI276" i="1"/>
  <c r="CH276" i="1"/>
  <c r="CF276" i="1"/>
  <c r="CE276" i="1"/>
  <c r="CU275" i="1"/>
  <c r="CT275" i="1"/>
  <c r="CS275" i="1"/>
  <c r="CR275" i="1"/>
  <c r="CQ275" i="1"/>
  <c r="CP275" i="1"/>
  <c r="CO275" i="1"/>
  <c r="CN275" i="1"/>
  <c r="CM275" i="1"/>
  <c r="CL275" i="1"/>
  <c r="CK275" i="1"/>
  <c r="CJ275" i="1"/>
  <c r="CI275" i="1"/>
  <c r="CH275" i="1"/>
  <c r="CF275" i="1"/>
  <c r="CE275" i="1"/>
  <c r="CU274" i="1"/>
  <c r="CT274" i="1"/>
  <c r="CS274" i="1"/>
  <c r="CR274" i="1"/>
  <c r="CQ274" i="1"/>
  <c r="CP274" i="1"/>
  <c r="CO274" i="1"/>
  <c r="CN274" i="1"/>
  <c r="CM274" i="1"/>
  <c r="CL274" i="1"/>
  <c r="CK274" i="1"/>
  <c r="CJ274" i="1"/>
  <c r="CI274" i="1"/>
  <c r="CH274" i="1"/>
  <c r="CF274" i="1"/>
  <c r="CE274" i="1"/>
  <c r="CU273" i="1"/>
  <c r="CT273" i="1"/>
  <c r="CS273" i="1"/>
  <c r="CR273" i="1"/>
  <c r="CQ273" i="1"/>
  <c r="CP273" i="1"/>
  <c r="CO273" i="1"/>
  <c r="CN273" i="1"/>
  <c r="CM273" i="1"/>
  <c r="CL273" i="1"/>
  <c r="CK273" i="1"/>
  <c r="CJ273" i="1"/>
  <c r="CI273" i="1"/>
  <c r="CH273" i="1"/>
  <c r="CF273" i="1"/>
  <c r="CE273" i="1"/>
  <c r="CU272" i="1"/>
  <c r="CT272" i="1"/>
  <c r="CS272" i="1"/>
  <c r="CR272" i="1"/>
  <c r="CQ272" i="1"/>
  <c r="CP272" i="1"/>
  <c r="CO272" i="1"/>
  <c r="CN272" i="1"/>
  <c r="CM272" i="1"/>
  <c r="CL272" i="1"/>
  <c r="CK272" i="1"/>
  <c r="CJ272" i="1"/>
  <c r="CI272" i="1"/>
  <c r="CH272" i="1"/>
  <c r="CF272" i="1"/>
  <c r="CE272" i="1"/>
  <c r="CU271" i="1"/>
  <c r="CT271" i="1"/>
  <c r="CS271" i="1"/>
  <c r="CR271" i="1"/>
  <c r="CQ271" i="1"/>
  <c r="CP271" i="1"/>
  <c r="CO271" i="1"/>
  <c r="CN271" i="1"/>
  <c r="CM271" i="1"/>
  <c r="CL271" i="1"/>
  <c r="CK271" i="1"/>
  <c r="CJ271" i="1"/>
  <c r="CI271" i="1"/>
  <c r="CH271" i="1"/>
  <c r="CF271" i="1"/>
  <c r="CE271" i="1"/>
  <c r="CU270" i="1"/>
  <c r="CT270" i="1"/>
  <c r="CS270" i="1"/>
  <c r="CR270" i="1"/>
  <c r="CQ270" i="1"/>
  <c r="CP270" i="1"/>
  <c r="CO270" i="1"/>
  <c r="CN270" i="1"/>
  <c r="CM270" i="1"/>
  <c r="CL270" i="1"/>
  <c r="CK270" i="1"/>
  <c r="CJ270" i="1"/>
  <c r="CI270" i="1"/>
  <c r="CH270" i="1"/>
  <c r="CF270" i="1"/>
  <c r="CE270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F269" i="1"/>
  <c r="CE269" i="1"/>
  <c r="CU268" i="1"/>
  <c r="CT268" i="1"/>
  <c r="CS268" i="1"/>
  <c r="CR268" i="1"/>
  <c r="CQ268" i="1"/>
  <c r="CP268" i="1"/>
  <c r="CO268" i="1"/>
  <c r="CN268" i="1"/>
  <c r="CM268" i="1"/>
  <c r="CL268" i="1"/>
  <c r="CK268" i="1"/>
  <c r="CJ268" i="1"/>
  <c r="CI268" i="1"/>
  <c r="CH268" i="1"/>
  <c r="CF268" i="1"/>
  <c r="CE268" i="1"/>
  <c r="CU267" i="1"/>
  <c r="CT267" i="1"/>
  <c r="CS267" i="1"/>
  <c r="CR267" i="1"/>
  <c r="CQ267" i="1"/>
  <c r="CP267" i="1"/>
  <c r="CO267" i="1"/>
  <c r="CN267" i="1"/>
  <c r="CM267" i="1"/>
  <c r="CL267" i="1"/>
  <c r="CK267" i="1"/>
  <c r="CJ267" i="1"/>
  <c r="CI267" i="1"/>
  <c r="CH267" i="1"/>
  <c r="CF267" i="1"/>
  <c r="CE267" i="1"/>
  <c r="CU266" i="1"/>
  <c r="CT266" i="1"/>
  <c r="CS266" i="1"/>
  <c r="CR266" i="1"/>
  <c r="CQ266" i="1"/>
  <c r="CP266" i="1"/>
  <c r="CO266" i="1"/>
  <c r="CN266" i="1"/>
  <c r="CM266" i="1"/>
  <c r="CL266" i="1"/>
  <c r="CK266" i="1"/>
  <c r="CJ266" i="1"/>
  <c r="CI266" i="1"/>
  <c r="CH266" i="1"/>
  <c r="CF266" i="1"/>
  <c r="CE266" i="1"/>
  <c r="CU265" i="1"/>
  <c r="CT265" i="1"/>
  <c r="CS265" i="1"/>
  <c r="CR265" i="1"/>
  <c r="CQ265" i="1"/>
  <c r="CP265" i="1"/>
  <c r="CO265" i="1"/>
  <c r="CN265" i="1"/>
  <c r="CM265" i="1"/>
  <c r="CL265" i="1"/>
  <c r="CK265" i="1"/>
  <c r="CJ265" i="1"/>
  <c r="CI265" i="1"/>
  <c r="CH265" i="1"/>
  <c r="CF265" i="1"/>
  <c r="CE265" i="1"/>
  <c r="CU264" i="1"/>
  <c r="CT264" i="1"/>
  <c r="CS264" i="1"/>
  <c r="CR264" i="1"/>
  <c r="CQ264" i="1"/>
  <c r="CP264" i="1"/>
  <c r="CO264" i="1"/>
  <c r="CN264" i="1"/>
  <c r="CM264" i="1"/>
  <c r="CL264" i="1"/>
  <c r="CK264" i="1"/>
  <c r="CJ264" i="1"/>
  <c r="CI264" i="1"/>
  <c r="CH264" i="1"/>
  <c r="CF264" i="1"/>
  <c r="CE264" i="1"/>
  <c r="CU263" i="1"/>
  <c r="CT263" i="1"/>
  <c r="CS263" i="1"/>
  <c r="CR263" i="1"/>
  <c r="CQ263" i="1"/>
  <c r="CP263" i="1"/>
  <c r="CO263" i="1"/>
  <c r="CN263" i="1"/>
  <c r="CM263" i="1"/>
  <c r="CL263" i="1"/>
  <c r="CK263" i="1"/>
  <c r="CJ263" i="1"/>
  <c r="CI263" i="1"/>
  <c r="CH263" i="1"/>
  <c r="CF263" i="1"/>
  <c r="CE263" i="1"/>
  <c r="CU262" i="1"/>
  <c r="CT262" i="1"/>
  <c r="CS262" i="1"/>
  <c r="CR262" i="1"/>
  <c r="CQ262" i="1"/>
  <c r="CP262" i="1"/>
  <c r="CO262" i="1"/>
  <c r="CN262" i="1"/>
  <c r="CM262" i="1"/>
  <c r="CL262" i="1"/>
  <c r="CK262" i="1"/>
  <c r="CJ262" i="1"/>
  <c r="CI262" i="1"/>
  <c r="CH262" i="1"/>
  <c r="CF262" i="1"/>
  <c r="CE262" i="1"/>
  <c r="CU261" i="1"/>
  <c r="CT261" i="1"/>
  <c r="CS261" i="1"/>
  <c r="CR261" i="1"/>
  <c r="CQ261" i="1"/>
  <c r="CP261" i="1"/>
  <c r="CO261" i="1"/>
  <c r="CN261" i="1"/>
  <c r="CM261" i="1"/>
  <c r="CL261" i="1"/>
  <c r="CK261" i="1"/>
  <c r="CJ261" i="1"/>
  <c r="CI261" i="1"/>
  <c r="CH261" i="1"/>
  <c r="CF261" i="1"/>
  <c r="CE261" i="1"/>
  <c r="CU260" i="1"/>
  <c r="CT260" i="1"/>
  <c r="CS260" i="1"/>
  <c r="CR260" i="1"/>
  <c r="CQ260" i="1"/>
  <c r="CP260" i="1"/>
  <c r="CO260" i="1"/>
  <c r="CN260" i="1"/>
  <c r="CM260" i="1"/>
  <c r="CL260" i="1"/>
  <c r="CK260" i="1"/>
  <c r="CJ260" i="1"/>
  <c r="CI260" i="1"/>
  <c r="CH260" i="1"/>
  <c r="CF260" i="1"/>
  <c r="CE260" i="1"/>
  <c r="CU259" i="1"/>
  <c r="CT259" i="1"/>
  <c r="CS259" i="1"/>
  <c r="CR259" i="1"/>
  <c r="CQ259" i="1"/>
  <c r="CP259" i="1"/>
  <c r="CO259" i="1"/>
  <c r="CN259" i="1"/>
  <c r="CM259" i="1"/>
  <c r="CL259" i="1"/>
  <c r="CK259" i="1"/>
  <c r="CJ259" i="1"/>
  <c r="CI259" i="1"/>
  <c r="CH259" i="1"/>
  <c r="CF259" i="1"/>
  <c r="CE259" i="1"/>
  <c r="CU258" i="1"/>
  <c r="CT258" i="1"/>
  <c r="CS258" i="1"/>
  <c r="CR258" i="1"/>
  <c r="CQ258" i="1"/>
  <c r="CP258" i="1"/>
  <c r="CO258" i="1"/>
  <c r="CN258" i="1"/>
  <c r="CM258" i="1"/>
  <c r="CL258" i="1"/>
  <c r="CK258" i="1"/>
  <c r="CJ258" i="1"/>
  <c r="CI258" i="1"/>
  <c r="CH258" i="1"/>
  <c r="CF258" i="1"/>
  <c r="CE258" i="1"/>
  <c r="CU257" i="1"/>
  <c r="CT257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F257" i="1"/>
  <c r="CE257" i="1"/>
  <c r="CU256" i="1"/>
  <c r="CT256" i="1"/>
  <c r="CS256" i="1"/>
  <c r="CR256" i="1"/>
  <c r="CQ256" i="1"/>
  <c r="CP256" i="1"/>
  <c r="CO256" i="1"/>
  <c r="CN256" i="1"/>
  <c r="CM256" i="1"/>
  <c r="CL256" i="1"/>
  <c r="CK256" i="1"/>
  <c r="CJ256" i="1"/>
  <c r="CI256" i="1"/>
  <c r="CH256" i="1"/>
  <c r="CF256" i="1"/>
  <c r="CE256" i="1"/>
  <c r="CU255" i="1"/>
  <c r="CT255" i="1"/>
  <c r="CS255" i="1"/>
  <c r="CR255" i="1"/>
  <c r="CQ255" i="1"/>
  <c r="CP255" i="1"/>
  <c r="CO255" i="1"/>
  <c r="CN255" i="1"/>
  <c r="CM255" i="1"/>
  <c r="CL255" i="1"/>
  <c r="CK255" i="1"/>
  <c r="CJ255" i="1"/>
  <c r="CI255" i="1"/>
  <c r="CH255" i="1"/>
  <c r="CF255" i="1"/>
  <c r="CE255" i="1"/>
  <c r="CU254" i="1"/>
  <c r="CT254" i="1"/>
  <c r="CS254" i="1"/>
  <c r="CR254" i="1"/>
  <c r="CQ254" i="1"/>
  <c r="CP254" i="1"/>
  <c r="CO254" i="1"/>
  <c r="CN254" i="1"/>
  <c r="CM254" i="1"/>
  <c r="CL254" i="1"/>
  <c r="CK254" i="1"/>
  <c r="CJ254" i="1"/>
  <c r="CI254" i="1"/>
  <c r="CH254" i="1"/>
  <c r="CF254" i="1"/>
  <c r="CE254" i="1"/>
  <c r="CU253" i="1"/>
  <c r="CT253" i="1"/>
  <c r="CS253" i="1"/>
  <c r="CR253" i="1"/>
  <c r="CQ253" i="1"/>
  <c r="CP253" i="1"/>
  <c r="CO253" i="1"/>
  <c r="CN253" i="1"/>
  <c r="CM253" i="1"/>
  <c r="CL253" i="1"/>
  <c r="CK253" i="1"/>
  <c r="CJ253" i="1"/>
  <c r="CI253" i="1"/>
  <c r="CH253" i="1"/>
  <c r="CF253" i="1"/>
  <c r="CE253" i="1"/>
  <c r="CU252" i="1"/>
  <c r="CT252" i="1"/>
  <c r="CS252" i="1"/>
  <c r="CR252" i="1"/>
  <c r="CQ252" i="1"/>
  <c r="CP252" i="1"/>
  <c r="CO252" i="1"/>
  <c r="CN252" i="1"/>
  <c r="CM252" i="1"/>
  <c r="CL252" i="1"/>
  <c r="CK252" i="1"/>
  <c r="CJ252" i="1"/>
  <c r="CI252" i="1"/>
  <c r="CH252" i="1"/>
  <c r="CF252" i="1"/>
  <c r="CE252" i="1"/>
  <c r="CU251" i="1"/>
  <c r="CT251" i="1"/>
  <c r="CS251" i="1"/>
  <c r="CR251" i="1"/>
  <c r="CQ251" i="1"/>
  <c r="CP251" i="1"/>
  <c r="CO251" i="1"/>
  <c r="CN251" i="1"/>
  <c r="CM251" i="1"/>
  <c r="CL251" i="1"/>
  <c r="CK251" i="1"/>
  <c r="CJ251" i="1"/>
  <c r="CI251" i="1"/>
  <c r="CH251" i="1"/>
  <c r="CF251" i="1"/>
  <c r="CE251" i="1"/>
  <c r="CU250" i="1"/>
  <c r="CT250" i="1"/>
  <c r="CS250" i="1"/>
  <c r="CR250" i="1"/>
  <c r="CQ250" i="1"/>
  <c r="CP250" i="1"/>
  <c r="CO250" i="1"/>
  <c r="CN250" i="1"/>
  <c r="CM250" i="1"/>
  <c r="CL250" i="1"/>
  <c r="CK250" i="1"/>
  <c r="CJ250" i="1"/>
  <c r="CI250" i="1"/>
  <c r="CH250" i="1"/>
  <c r="CF250" i="1"/>
  <c r="CE250" i="1"/>
  <c r="CU249" i="1"/>
  <c r="CT249" i="1"/>
  <c r="CS249" i="1"/>
  <c r="CR249" i="1"/>
  <c r="CQ249" i="1"/>
  <c r="CP249" i="1"/>
  <c r="CO249" i="1"/>
  <c r="CN249" i="1"/>
  <c r="CM249" i="1"/>
  <c r="CL249" i="1"/>
  <c r="CK249" i="1"/>
  <c r="CJ249" i="1"/>
  <c r="CI249" i="1"/>
  <c r="CH249" i="1"/>
  <c r="CF249" i="1"/>
  <c r="CE249" i="1"/>
  <c r="CU248" i="1"/>
  <c r="CT248" i="1"/>
  <c r="CS248" i="1"/>
  <c r="CR248" i="1"/>
  <c r="CQ248" i="1"/>
  <c r="CP248" i="1"/>
  <c r="CO248" i="1"/>
  <c r="CN248" i="1"/>
  <c r="CM248" i="1"/>
  <c r="CL248" i="1"/>
  <c r="CK248" i="1"/>
  <c r="CJ248" i="1"/>
  <c r="CI248" i="1"/>
  <c r="CH248" i="1"/>
  <c r="CF248" i="1"/>
  <c r="CE248" i="1"/>
  <c r="CU247" i="1"/>
  <c r="CT247" i="1"/>
  <c r="CS247" i="1"/>
  <c r="CR247" i="1"/>
  <c r="CQ247" i="1"/>
  <c r="CP247" i="1"/>
  <c r="CO247" i="1"/>
  <c r="CN247" i="1"/>
  <c r="CM247" i="1"/>
  <c r="CL247" i="1"/>
  <c r="CK247" i="1"/>
  <c r="CJ247" i="1"/>
  <c r="CI247" i="1"/>
  <c r="CH247" i="1"/>
  <c r="CF247" i="1"/>
  <c r="CE247" i="1"/>
  <c r="CU246" i="1"/>
  <c r="CT246" i="1"/>
  <c r="CS246" i="1"/>
  <c r="CR246" i="1"/>
  <c r="CQ246" i="1"/>
  <c r="CP246" i="1"/>
  <c r="CO246" i="1"/>
  <c r="CN246" i="1"/>
  <c r="CM246" i="1"/>
  <c r="CL246" i="1"/>
  <c r="CK246" i="1"/>
  <c r="CJ246" i="1"/>
  <c r="CI246" i="1"/>
  <c r="CH246" i="1"/>
  <c r="CF246" i="1"/>
  <c r="CE246" i="1"/>
  <c r="CU245" i="1"/>
  <c r="CT245" i="1"/>
  <c r="CS245" i="1"/>
  <c r="CR245" i="1"/>
  <c r="CQ245" i="1"/>
  <c r="CP245" i="1"/>
  <c r="CO245" i="1"/>
  <c r="CN245" i="1"/>
  <c r="CM245" i="1"/>
  <c r="CL245" i="1"/>
  <c r="CK245" i="1"/>
  <c r="CJ245" i="1"/>
  <c r="CI245" i="1"/>
  <c r="CH245" i="1"/>
  <c r="CF245" i="1"/>
  <c r="CE245" i="1"/>
  <c r="CU244" i="1"/>
  <c r="CT244" i="1"/>
  <c r="CS244" i="1"/>
  <c r="CR244" i="1"/>
  <c r="CQ244" i="1"/>
  <c r="CP244" i="1"/>
  <c r="CO244" i="1"/>
  <c r="CN244" i="1"/>
  <c r="CM244" i="1"/>
  <c r="CL244" i="1"/>
  <c r="CK244" i="1"/>
  <c r="CJ244" i="1"/>
  <c r="CI244" i="1"/>
  <c r="CH244" i="1"/>
  <c r="CF244" i="1"/>
  <c r="CE244" i="1"/>
  <c r="CU243" i="1"/>
  <c r="CT243" i="1"/>
  <c r="CS243" i="1"/>
  <c r="CR243" i="1"/>
  <c r="CQ243" i="1"/>
  <c r="CP243" i="1"/>
  <c r="CO243" i="1"/>
  <c r="CN243" i="1"/>
  <c r="CM243" i="1"/>
  <c r="CL243" i="1"/>
  <c r="CK243" i="1"/>
  <c r="CJ243" i="1"/>
  <c r="CI243" i="1"/>
  <c r="CH243" i="1"/>
  <c r="CF243" i="1"/>
  <c r="CE243" i="1"/>
  <c r="CU242" i="1"/>
  <c r="CT242" i="1"/>
  <c r="CS242" i="1"/>
  <c r="CR242" i="1"/>
  <c r="CQ242" i="1"/>
  <c r="CP242" i="1"/>
  <c r="CO242" i="1"/>
  <c r="CN242" i="1"/>
  <c r="CM242" i="1"/>
  <c r="CL242" i="1"/>
  <c r="CK242" i="1"/>
  <c r="CJ242" i="1"/>
  <c r="CI242" i="1"/>
  <c r="CH242" i="1"/>
  <c r="CF242" i="1"/>
  <c r="CE242" i="1"/>
  <c r="CU241" i="1"/>
  <c r="CT241" i="1"/>
  <c r="CS241" i="1"/>
  <c r="CR241" i="1"/>
  <c r="CQ241" i="1"/>
  <c r="CP241" i="1"/>
  <c r="CO241" i="1"/>
  <c r="CN241" i="1"/>
  <c r="CM241" i="1"/>
  <c r="CL241" i="1"/>
  <c r="CK241" i="1"/>
  <c r="CJ241" i="1"/>
  <c r="CI241" i="1"/>
  <c r="CH241" i="1"/>
  <c r="CF241" i="1"/>
  <c r="CE241" i="1"/>
  <c r="CU240" i="1"/>
  <c r="CT240" i="1"/>
  <c r="CS240" i="1"/>
  <c r="CR240" i="1"/>
  <c r="CQ240" i="1"/>
  <c r="CP240" i="1"/>
  <c r="CO240" i="1"/>
  <c r="CN240" i="1"/>
  <c r="CM240" i="1"/>
  <c r="CL240" i="1"/>
  <c r="CK240" i="1"/>
  <c r="CJ240" i="1"/>
  <c r="CI240" i="1"/>
  <c r="CH240" i="1"/>
  <c r="CF240" i="1"/>
  <c r="CE240" i="1"/>
  <c r="CU239" i="1"/>
  <c r="CT239" i="1"/>
  <c r="CS239" i="1"/>
  <c r="CR239" i="1"/>
  <c r="CQ239" i="1"/>
  <c r="CP239" i="1"/>
  <c r="CO239" i="1"/>
  <c r="CN239" i="1"/>
  <c r="CM239" i="1"/>
  <c r="CL239" i="1"/>
  <c r="CK239" i="1"/>
  <c r="CJ239" i="1"/>
  <c r="CI239" i="1"/>
  <c r="CH239" i="1"/>
  <c r="CF239" i="1"/>
  <c r="CE239" i="1"/>
  <c r="CU238" i="1"/>
  <c r="CT238" i="1"/>
  <c r="CS238" i="1"/>
  <c r="CR238" i="1"/>
  <c r="CQ238" i="1"/>
  <c r="CP238" i="1"/>
  <c r="CO238" i="1"/>
  <c r="CN238" i="1"/>
  <c r="CM238" i="1"/>
  <c r="CL238" i="1"/>
  <c r="CK238" i="1"/>
  <c r="CJ238" i="1"/>
  <c r="CI238" i="1"/>
  <c r="CH238" i="1"/>
  <c r="CF238" i="1"/>
  <c r="CE238" i="1"/>
  <c r="CU237" i="1"/>
  <c r="CT237" i="1"/>
  <c r="CS237" i="1"/>
  <c r="CR237" i="1"/>
  <c r="CQ237" i="1"/>
  <c r="CP237" i="1"/>
  <c r="CO237" i="1"/>
  <c r="CN237" i="1"/>
  <c r="CM237" i="1"/>
  <c r="CL237" i="1"/>
  <c r="CK237" i="1"/>
  <c r="CJ237" i="1"/>
  <c r="CI237" i="1"/>
  <c r="CH237" i="1"/>
  <c r="CF237" i="1"/>
  <c r="CE237" i="1"/>
  <c r="CU236" i="1"/>
  <c r="CT236" i="1"/>
  <c r="CS236" i="1"/>
  <c r="CR236" i="1"/>
  <c r="CQ236" i="1"/>
  <c r="CP236" i="1"/>
  <c r="CO236" i="1"/>
  <c r="CN236" i="1"/>
  <c r="CM236" i="1"/>
  <c r="CL236" i="1"/>
  <c r="CK236" i="1"/>
  <c r="CJ236" i="1"/>
  <c r="CI236" i="1"/>
  <c r="CH236" i="1"/>
  <c r="CF236" i="1"/>
  <c r="CE236" i="1"/>
  <c r="CU235" i="1"/>
  <c r="CT235" i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F235" i="1"/>
  <c r="CE235" i="1"/>
  <c r="CU234" i="1"/>
  <c r="CT234" i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F234" i="1"/>
  <c r="CE234" i="1"/>
  <c r="CU233" i="1"/>
  <c r="CT233" i="1"/>
  <c r="CS233" i="1"/>
  <c r="CR233" i="1"/>
  <c r="CQ233" i="1"/>
  <c r="CP233" i="1"/>
  <c r="CO233" i="1"/>
  <c r="CN233" i="1"/>
  <c r="CM233" i="1"/>
  <c r="CL233" i="1"/>
  <c r="CK233" i="1"/>
  <c r="CJ233" i="1"/>
  <c r="CI233" i="1"/>
  <c r="CH233" i="1"/>
  <c r="CF233" i="1"/>
  <c r="CE233" i="1"/>
  <c r="CU232" i="1"/>
  <c r="CT232" i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F232" i="1"/>
  <c r="CE232" i="1"/>
  <c r="CU231" i="1"/>
  <c r="CT231" i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F231" i="1"/>
  <c r="CE231" i="1"/>
  <c r="CU230" i="1"/>
  <c r="CT230" i="1"/>
  <c r="CS230" i="1"/>
  <c r="CR230" i="1"/>
  <c r="CQ230" i="1"/>
  <c r="CP230" i="1"/>
  <c r="CO230" i="1"/>
  <c r="CN230" i="1"/>
  <c r="CM230" i="1"/>
  <c r="CL230" i="1"/>
  <c r="CK230" i="1"/>
  <c r="CJ230" i="1"/>
  <c r="CI230" i="1"/>
  <c r="CH230" i="1"/>
  <c r="CF230" i="1"/>
  <c r="CE230" i="1"/>
  <c r="CU229" i="1"/>
  <c r="CT229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F229" i="1"/>
  <c r="CE229" i="1"/>
  <c r="CU228" i="1"/>
  <c r="CT228" i="1"/>
  <c r="CS228" i="1"/>
  <c r="CR228" i="1"/>
  <c r="CQ228" i="1"/>
  <c r="CP228" i="1"/>
  <c r="CO228" i="1"/>
  <c r="CN228" i="1"/>
  <c r="CM228" i="1"/>
  <c r="CL228" i="1"/>
  <c r="CK228" i="1"/>
  <c r="CJ228" i="1"/>
  <c r="CI228" i="1"/>
  <c r="CH228" i="1"/>
  <c r="CF228" i="1"/>
  <c r="CE228" i="1"/>
  <c r="CU227" i="1"/>
  <c r="CT227" i="1"/>
  <c r="CS227" i="1"/>
  <c r="CR227" i="1"/>
  <c r="CQ227" i="1"/>
  <c r="CP227" i="1"/>
  <c r="CO227" i="1"/>
  <c r="CN227" i="1"/>
  <c r="CM227" i="1"/>
  <c r="CL227" i="1"/>
  <c r="CK227" i="1"/>
  <c r="CJ227" i="1"/>
  <c r="CI227" i="1"/>
  <c r="CH227" i="1"/>
  <c r="CF227" i="1"/>
  <c r="CE227" i="1"/>
  <c r="CU226" i="1"/>
  <c r="CT226" i="1"/>
  <c r="CS226" i="1"/>
  <c r="CR226" i="1"/>
  <c r="CQ226" i="1"/>
  <c r="CP226" i="1"/>
  <c r="CO226" i="1"/>
  <c r="CN226" i="1"/>
  <c r="CM226" i="1"/>
  <c r="CL226" i="1"/>
  <c r="CK226" i="1"/>
  <c r="CJ226" i="1"/>
  <c r="CI226" i="1"/>
  <c r="CH226" i="1"/>
  <c r="CF226" i="1"/>
  <c r="CE226" i="1"/>
  <c r="CU225" i="1"/>
  <c r="CT225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F225" i="1"/>
  <c r="CE225" i="1"/>
  <c r="CU224" i="1"/>
  <c r="CT224" i="1"/>
  <c r="CS224" i="1"/>
  <c r="CR224" i="1"/>
  <c r="CQ224" i="1"/>
  <c r="CP224" i="1"/>
  <c r="CO224" i="1"/>
  <c r="CN224" i="1"/>
  <c r="CM224" i="1"/>
  <c r="CL224" i="1"/>
  <c r="CK224" i="1"/>
  <c r="CJ224" i="1"/>
  <c r="CI224" i="1"/>
  <c r="CH224" i="1"/>
  <c r="CF224" i="1"/>
  <c r="CE224" i="1"/>
  <c r="CU223" i="1"/>
  <c r="CT223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F223" i="1"/>
  <c r="CE223" i="1"/>
  <c r="CU222" i="1"/>
  <c r="CT222" i="1"/>
  <c r="CS222" i="1"/>
  <c r="CR222" i="1"/>
  <c r="CQ222" i="1"/>
  <c r="CP222" i="1"/>
  <c r="CO222" i="1"/>
  <c r="CN222" i="1"/>
  <c r="CM222" i="1"/>
  <c r="CL222" i="1"/>
  <c r="CK222" i="1"/>
  <c r="CJ222" i="1"/>
  <c r="CI222" i="1"/>
  <c r="CH222" i="1"/>
  <c r="CF222" i="1"/>
  <c r="CE222" i="1"/>
  <c r="CU221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F221" i="1"/>
  <c r="CE221" i="1"/>
  <c r="CU220" i="1"/>
  <c r="CT220" i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F220" i="1"/>
  <c r="CE220" i="1"/>
  <c r="CU219" i="1"/>
  <c r="CT219" i="1"/>
  <c r="CS219" i="1"/>
  <c r="CR219" i="1"/>
  <c r="CQ219" i="1"/>
  <c r="CP219" i="1"/>
  <c r="CO219" i="1"/>
  <c r="CN219" i="1"/>
  <c r="CM219" i="1"/>
  <c r="CL219" i="1"/>
  <c r="CK219" i="1"/>
  <c r="CJ219" i="1"/>
  <c r="CI219" i="1"/>
  <c r="CH219" i="1"/>
  <c r="CF219" i="1"/>
  <c r="CE219" i="1"/>
  <c r="CU218" i="1"/>
  <c r="CT218" i="1"/>
  <c r="CS218" i="1"/>
  <c r="CR218" i="1"/>
  <c r="CQ218" i="1"/>
  <c r="CP218" i="1"/>
  <c r="CO218" i="1"/>
  <c r="CN218" i="1"/>
  <c r="CM218" i="1"/>
  <c r="CL218" i="1"/>
  <c r="CK218" i="1"/>
  <c r="CJ218" i="1"/>
  <c r="CI218" i="1"/>
  <c r="CH218" i="1"/>
  <c r="CF218" i="1"/>
  <c r="CE218" i="1"/>
  <c r="CU217" i="1"/>
  <c r="CT217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F217" i="1"/>
  <c r="CE217" i="1"/>
  <c r="CU216" i="1"/>
  <c r="CT216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F216" i="1"/>
  <c r="CE216" i="1"/>
  <c r="CU215" i="1"/>
  <c r="CT215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F215" i="1"/>
  <c r="CE215" i="1"/>
  <c r="CU214" i="1"/>
  <c r="CT214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F214" i="1"/>
  <c r="CE214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F213" i="1"/>
  <c r="CE213" i="1"/>
  <c r="CU212" i="1"/>
  <c r="CT212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F212" i="1"/>
  <c r="CE212" i="1"/>
  <c r="CU211" i="1"/>
  <c r="CT211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F211" i="1"/>
  <c r="CE211" i="1"/>
  <c r="CU210" i="1"/>
  <c r="CT210" i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F210" i="1"/>
  <c r="CE210" i="1"/>
  <c r="CU209" i="1"/>
  <c r="CT209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F209" i="1"/>
  <c r="CE209" i="1"/>
  <c r="CU208" i="1"/>
  <c r="CT208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F208" i="1"/>
  <c r="CE208" i="1"/>
  <c r="CU207" i="1"/>
  <c r="CT207" i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F207" i="1"/>
  <c r="CE207" i="1"/>
  <c r="CU206" i="1"/>
  <c r="CT206" i="1"/>
  <c r="CS206" i="1"/>
  <c r="CR206" i="1"/>
  <c r="CQ206" i="1"/>
  <c r="CP206" i="1"/>
  <c r="CO206" i="1"/>
  <c r="CN206" i="1"/>
  <c r="CM206" i="1"/>
  <c r="CL206" i="1"/>
  <c r="CK206" i="1"/>
  <c r="CJ206" i="1"/>
  <c r="CI206" i="1"/>
  <c r="CH206" i="1"/>
  <c r="CF206" i="1"/>
  <c r="CE206" i="1"/>
  <c r="CU205" i="1"/>
  <c r="CT205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F205" i="1"/>
  <c r="CE205" i="1"/>
  <c r="CU204" i="1"/>
  <c r="CT204" i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F204" i="1"/>
  <c r="CE204" i="1"/>
  <c r="CU203" i="1"/>
  <c r="CT203" i="1"/>
  <c r="CS203" i="1"/>
  <c r="CR203" i="1"/>
  <c r="CQ203" i="1"/>
  <c r="CP203" i="1"/>
  <c r="CO203" i="1"/>
  <c r="CN203" i="1"/>
  <c r="CM203" i="1"/>
  <c r="CL203" i="1"/>
  <c r="CK203" i="1"/>
  <c r="CJ203" i="1"/>
  <c r="CI203" i="1"/>
  <c r="CH203" i="1"/>
  <c r="CF203" i="1"/>
  <c r="CE203" i="1"/>
  <c r="CU202" i="1"/>
  <c r="CT202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F202" i="1"/>
  <c r="CE202" i="1"/>
  <c r="CU201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F201" i="1"/>
  <c r="CE201" i="1"/>
  <c r="CU200" i="1"/>
  <c r="CT200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F200" i="1"/>
  <c r="CE200" i="1"/>
  <c r="CU199" i="1"/>
  <c r="CT199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F199" i="1"/>
  <c r="CE199" i="1"/>
  <c r="CU198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F198" i="1"/>
  <c r="CE198" i="1"/>
  <c r="CU197" i="1"/>
  <c r="CT197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F197" i="1"/>
  <c r="CE197" i="1"/>
  <c r="CU196" i="1"/>
  <c r="CT196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F196" i="1"/>
  <c r="CE196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F195" i="1"/>
  <c r="CE195" i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F194" i="1"/>
  <c r="CE194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F193" i="1"/>
  <c r="CE193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F192" i="1"/>
  <c r="CE192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F191" i="1"/>
  <c r="CE191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F190" i="1"/>
  <c r="CE190" i="1"/>
  <c r="CU189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F189" i="1"/>
  <c r="CE189" i="1"/>
  <c r="CU188" i="1"/>
  <c r="CT188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F188" i="1"/>
  <c r="CE188" i="1"/>
  <c r="CU187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F187" i="1"/>
  <c r="CE187" i="1"/>
  <c r="CU186" i="1"/>
  <c r="CT186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F186" i="1"/>
  <c r="CE186" i="1"/>
  <c r="CU185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F185" i="1"/>
  <c r="CE185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F184" i="1"/>
  <c r="CE184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F183" i="1"/>
  <c r="CE183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F182" i="1"/>
  <c r="CE182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F181" i="1"/>
  <c r="CE181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F180" i="1"/>
  <c r="CE180" i="1"/>
  <c r="CU179" i="1"/>
  <c r="CT179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F179" i="1"/>
  <c r="CE179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F178" i="1"/>
  <c r="CE178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F177" i="1"/>
  <c r="CE177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F176" i="1"/>
  <c r="CE176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F175" i="1"/>
  <c r="CE175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F174" i="1"/>
  <c r="CE174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F173" i="1"/>
  <c r="CE173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F172" i="1"/>
  <c r="CE172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F171" i="1"/>
  <c r="CE171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F170" i="1"/>
  <c r="CE170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F169" i="1"/>
  <c r="CE169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F168" i="1"/>
  <c r="CE168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F167" i="1"/>
  <c r="CE167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F166" i="1"/>
  <c r="CE166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F165" i="1"/>
  <c r="CE165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F164" i="1"/>
  <c r="CE164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F163" i="1"/>
  <c r="CE163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F162" i="1"/>
  <c r="CE162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F161" i="1"/>
  <c r="CE161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F160" i="1"/>
  <c r="CE160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F159" i="1"/>
  <c r="CE159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F158" i="1"/>
  <c r="CE158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F157" i="1"/>
  <c r="CE157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F156" i="1"/>
  <c r="CE156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F155" i="1"/>
  <c r="CE155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F154" i="1"/>
  <c r="CE154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F153" i="1"/>
  <c r="CE153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F152" i="1"/>
  <c r="CE152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F151" i="1"/>
  <c r="CE151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F150" i="1"/>
  <c r="CE150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F149" i="1"/>
  <c r="CE149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F148" i="1"/>
  <c r="CE148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F147" i="1"/>
  <c r="CE147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F146" i="1"/>
  <c r="CE146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F145" i="1"/>
  <c r="CE145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F144" i="1"/>
  <c r="CE144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F143" i="1"/>
  <c r="CE143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F142" i="1"/>
  <c r="CE142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F141" i="1"/>
  <c r="CE141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F140" i="1"/>
  <c r="CE140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F139" i="1"/>
  <c r="CE139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F138" i="1"/>
  <c r="CE138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F137" i="1"/>
  <c r="CE137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F136" i="1"/>
  <c r="CE136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F135" i="1"/>
  <c r="CE135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F134" i="1"/>
  <c r="CE134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F133" i="1"/>
  <c r="CE133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F132" i="1"/>
  <c r="CE132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F131" i="1"/>
  <c r="CE131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F130" i="1"/>
  <c r="CE130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F129" i="1"/>
  <c r="CE129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F128" i="1"/>
  <c r="CE128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F127" i="1"/>
  <c r="CE127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F126" i="1"/>
  <c r="CE126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F125" i="1"/>
  <c r="CE125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F124" i="1"/>
  <c r="CE124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F123" i="1"/>
  <c r="CE123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F122" i="1"/>
  <c r="CE122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F121" i="1"/>
  <c r="CE121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F120" i="1"/>
  <c r="CE120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F119" i="1"/>
  <c r="CE119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F118" i="1"/>
  <c r="CE118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F117" i="1"/>
  <c r="CE117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F116" i="1"/>
  <c r="CE116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F115" i="1"/>
  <c r="CE115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F114" i="1"/>
  <c r="CE114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F113" i="1"/>
  <c r="CE113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F112" i="1"/>
  <c r="CE112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F111" i="1"/>
  <c r="CE111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F110" i="1"/>
  <c r="CE110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F109" i="1"/>
  <c r="CE109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F108" i="1"/>
  <c r="CE108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F107" i="1"/>
  <c r="CE107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F106" i="1"/>
  <c r="CE106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F105" i="1"/>
  <c r="CE105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F104" i="1"/>
  <c r="CE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F103" i="1"/>
  <c r="CE103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F102" i="1"/>
  <c r="CE102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F101" i="1"/>
  <c r="CE101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F100" i="1"/>
  <c r="CE100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F99" i="1"/>
  <c r="CE99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F98" i="1"/>
  <c r="CE98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F97" i="1"/>
  <c r="CE97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F96" i="1"/>
  <c r="CE96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F95" i="1"/>
  <c r="CE95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F94" i="1"/>
  <c r="CE94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F93" i="1"/>
  <c r="CE93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F92" i="1"/>
  <c r="CE92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F91" i="1"/>
  <c r="CE91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F90" i="1"/>
  <c r="CE90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F89" i="1"/>
  <c r="CE89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F88" i="1"/>
  <c r="CE88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F87" i="1"/>
  <c r="CE87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F86" i="1"/>
  <c r="CE86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F85" i="1"/>
  <c r="CE85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F84" i="1"/>
  <c r="CE84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F83" i="1"/>
  <c r="CE83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F82" i="1"/>
  <c r="CE82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F81" i="1"/>
  <c r="CE81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F80" i="1"/>
  <c r="CE80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F79" i="1"/>
  <c r="CE79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F78" i="1"/>
  <c r="CE78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F77" i="1"/>
  <c r="CE77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F76" i="1"/>
  <c r="CE76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F75" i="1"/>
  <c r="CE75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F74" i="1"/>
  <c r="CE74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F73" i="1"/>
  <c r="CE73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F72" i="1"/>
  <c r="CE72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F71" i="1"/>
  <c r="CE71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F70" i="1"/>
  <c r="CE70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F69" i="1"/>
  <c r="CE69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F68" i="1"/>
  <c r="CE68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F67" i="1"/>
  <c r="CE67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F66" i="1"/>
  <c r="CE66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F65" i="1"/>
  <c r="CE65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F64" i="1"/>
  <c r="CE64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F63" i="1"/>
  <c r="CE63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F62" i="1"/>
  <c r="CE62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F61" i="1"/>
  <c r="CE61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F60" i="1"/>
  <c r="CE60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F59" i="1"/>
  <c r="CE59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F58" i="1"/>
  <c r="CE58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F57" i="1"/>
  <c r="CE57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F56" i="1"/>
  <c r="CE56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F55" i="1"/>
  <c r="CE55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F54" i="1"/>
  <c r="CE54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F53" i="1"/>
  <c r="CE53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F52" i="1"/>
  <c r="CE52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F51" i="1"/>
  <c r="CE51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F50" i="1"/>
  <c r="CE50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F49" i="1"/>
  <c r="CE49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F48" i="1"/>
  <c r="CE48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F47" i="1"/>
  <c r="CE47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F46" i="1"/>
  <c r="CE46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F45" i="1"/>
  <c r="CE45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F44" i="1"/>
  <c r="CE44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F43" i="1"/>
  <c r="CE43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F42" i="1"/>
  <c r="CE42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F41" i="1"/>
  <c r="CE41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F40" i="1"/>
  <c r="CE40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F39" i="1"/>
  <c r="CE39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F38" i="1"/>
  <c r="CE38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F37" i="1"/>
  <c r="CE37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F36" i="1"/>
  <c r="CE36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F35" i="1"/>
  <c r="CE35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F34" i="1"/>
  <c r="CE34" i="1"/>
  <c r="CU33" i="1"/>
  <c r="CT33" i="1"/>
  <c r="CS33" i="1"/>
  <c r="CR33" i="1"/>
  <c r="CQ33" i="1"/>
  <c r="CP33" i="1"/>
  <c r="CO33" i="1"/>
  <c r="CI33" i="1"/>
  <c r="CU32" i="1"/>
  <c r="CT32" i="1"/>
  <c r="CS32" i="1"/>
  <c r="CR32" i="1"/>
  <c r="CQ32" i="1"/>
  <c r="CP32" i="1"/>
  <c r="CO32" i="1"/>
  <c r="CI32" i="1"/>
  <c r="CU31" i="1"/>
  <c r="CT31" i="1"/>
  <c r="CS31" i="1"/>
  <c r="CR31" i="1"/>
  <c r="CQ31" i="1"/>
  <c r="CP31" i="1"/>
  <c r="CO31" i="1"/>
  <c r="CI31" i="1"/>
  <c r="CU30" i="1"/>
  <c r="CT30" i="1"/>
  <c r="CS30" i="1"/>
  <c r="CR30" i="1"/>
  <c r="CQ30" i="1"/>
  <c r="CP30" i="1"/>
  <c r="CO30" i="1"/>
  <c r="CI30" i="1"/>
  <c r="CU29" i="1"/>
  <c r="CT29" i="1"/>
  <c r="CS29" i="1"/>
  <c r="CR29" i="1"/>
  <c r="CQ29" i="1"/>
  <c r="CP29" i="1"/>
  <c r="CO29" i="1"/>
  <c r="CI29" i="1"/>
  <c r="CU28" i="1"/>
  <c r="CT28" i="1"/>
  <c r="CS28" i="1"/>
  <c r="CR28" i="1"/>
  <c r="CQ28" i="1"/>
  <c r="CP28" i="1"/>
  <c r="CO28" i="1"/>
  <c r="CI28" i="1"/>
  <c r="CU27" i="1"/>
  <c r="CT27" i="1"/>
  <c r="CS27" i="1"/>
  <c r="CR27" i="1"/>
  <c r="CQ27" i="1"/>
  <c r="CP27" i="1"/>
  <c r="CO27" i="1"/>
  <c r="CI27" i="1"/>
  <c r="CU26" i="1"/>
  <c r="CT26" i="1"/>
  <c r="CS26" i="1"/>
  <c r="CR26" i="1"/>
  <c r="CQ26" i="1"/>
  <c r="CP26" i="1"/>
  <c r="CO26" i="1"/>
  <c r="CI26" i="1"/>
  <c r="CU25" i="1"/>
  <c r="CT25" i="1"/>
  <c r="CS25" i="1"/>
  <c r="CR25" i="1"/>
  <c r="CQ25" i="1"/>
  <c r="CP25" i="1"/>
  <c r="CO25" i="1"/>
  <c r="CI25" i="1"/>
  <c r="CU24" i="1"/>
  <c r="CT24" i="1"/>
  <c r="CS24" i="1"/>
  <c r="CR24" i="1"/>
  <c r="CQ24" i="1"/>
  <c r="CP24" i="1"/>
  <c r="CO24" i="1"/>
  <c r="CI24" i="1"/>
  <c r="CU23" i="1"/>
  <c r="CT23" i="1"/>
  <c r="CS23" i="1"/>
  <c r="CR23" i="1"/>
  <c r="CQ23" i="1"/>
  <c r="CP23" i="1"/>
  <c r="CO23" i="1"/>
  <c r="CI23" i="1"/>
  <c r="CU22" i="1"/>
  <c r="CT22" i="1"/>
  <c r="CS22" i="1"/>
  <c r="CR22" i="1"/>
  <c r="CQ22" i="1"/>
  <c r="CP22" i="1"/>
  <c r="CO22" i="1"/>
  <c r="CI22" i="1"/>
  <c r="CU21" i="1"/>
  <c r="CT21" i="1"/>
  <c r="CS21" i="1"/>
  <c r="CR21" i="1"/>
  <c r="CQ21" i="1"/>
  <c r="CP21" i="1"/>
  <c r="CO21" i="1"/>
  <c r="CI21" i="1"/>
  <c r="CU20" i="1"/>
  <c r="CT20" i="1"/>
  <c r="CS20" i="1"/>
  <c r="CR20" i="1"/>
  <c r="CQ20" i="1"/>
  <c r="CP20" i="1"/>
  <c r="CO20" i="1"/>
  <c r="CI20" i="1"/>
  <c r="CU19" i="1"/>
  <c r="CT19" i="1"/>
  <c r="CS19" i="1"/>
  <c r="CR19" i="1"/>
  <c r="CQ19" i="1"/>
  <c r="CP19" i="1"/>
  <c r="CO19" i="1"/>
  <c r="CI19" i="1"/>
  <c r="CU18" i="1"/>
  <c r="CT18" i="1"/>
  <c r="CS18" i="1"/>
  <c r="CR18" i="1"/>
  <c r="CQ18" i="1"/>
  <c r="CP18" i="1"/>
  <c r="CO18" i="1"/>
  <c r="CI18" i="1"/>
  <c r="CU17" i="1"/>
  <c r="CT17" i="1"/>
  <c r="CS17" i="1"/>
  <c r="CR17" i="1"/>
  <c r="CQ17" i="1"/>
  <c r="CP17" i="1"/>
  <c r="CO17" i="1"/>
  <c r="CI17" i="1"/>
  <c r="CU16" i="1"/>
  <c r="CT16" i="1"/>
  <c r="CS16" i="1"/>
  <c r="CR16" i="1"/>
  <c r="CQ16" i="1"/>
  <c r="CP16" i="1"/>
  <c r="CO16" i="1"/>
  <c r="CI16" i="1"/>
  <c r="CU15" i="1"/>
  <c r="CT15" i="1"/>
  <c r="CS15" i="1"/>
  <c r="CR15" i="1"/>
  <c r="CQ15" i="1"/>
  <c r="CP15" i="1"/>
  <c r="CO15" i="1"/>
  <c r="CI15" i="1"/>
  <c r="CU14" i="1"/>
  <c r="CT14" i="1"/>
  <c r="CS14" i="1"/>
  <c r="CR14" i="1"/>
  <c r="CQ14" i="1"/>
  <c r="CP14" i="1"/>
  <c r="CO14" i="1"/>
  <c r="CI14" i="1"/>
  <c r="CU13" i="1"/>
  <c r="CT13" i="1"/>
  <c r="CS13" i="1"/>
  <c r="CR13" i="1"/>
  <c r="CQ13" i="1"/>
  <c r="CP13" i="1"/>
  <c r="CO13" i="1"/>
  <c r="CI13" i="1"/>
  <c r="CU12" i="1"/>
  <c r="CT12" i="1"/>
  <c r="CS12" i="1"/>
  <c r="CR12" i="1"/>
  <c r="CQ12" i="1"/>
  <c r="CP12" i="1"/>
  <c r="CO12" i="1"/>
  <c r="CI12" i="1"/>
  <c r="CU11" i="1"/>
  <c r="CT11" i="1"/>
  <c r="CS11" i="1"/>
  <c r="CR11" i="1"/>
  <c r="CQ11" i="1"/>
  <c r="CP11" i="1"/>
  <c r="CO11" i="1"/>
  <c r="CI11" i="1"/>
  <c r="CU10" i="1"/>
  <c r="CT10" i="1"/>
  <c r="CS10" i="1"/>
  <c r="CR10" i="1"/>
  <c r="CQ10" i="1"/>
  <c r="CP10" i="1"/>
  <c r="CO10" i="1"/>
  <c r="CI10" i="1"/>
  <c r="CU9" i="1"/>
  <c r="CT9" i="1"/>
  <c r="CS9" i="1"/>
  <c r="CR9" i="1"/>
  <c r="CQ9" i="1"/>
  <c r="CP9" i="1"/>
  <c r="CO9" i="1"/>
  <c r="CI9" i="1"/>
  <c r="CU8" i="1"/>
  <c r="CT8" i="1"/>
  <c r="CS8" i="1"/>
  <c r="CR8" i="1"/>
  <c r="CQ8" i="1"/>
  <c r="CP8" i="1"/>
  <c r="CO8" i="1"/>
  <c r="CI8" i="1"/>
  <c r="CU7" i="1"/>
  <c r="CT7" i="1"/>
  <c r="CS7" i="1"/>
  <c r="CR7" i="1"/>
  <c r="CQ7" i="1"/>
  <c r="CP7" i="1"/>
  <c r="CO7" i="1"/>
  <c r="CI7" i="1"/>
  <c r="CU6" i="1"/>
  <c r="CT6" i="1"/>
  <c r="CS6" i="1"/>
  <c r="CR6" i="1"/>
  <c r="CQ6" i="1"/>
  <c r="CP6" i="1"/>
  <c r="CO6" i="1"/>
  <c r="CI6" i="1"/>
  <c r="CU5" i="1"/>
  <c r="CT5" i="1"/>
  <c r="CS5" i="1"/>
  <c r="CR5" i="1"/>
  <c r="CQ5" i="1"/>
  <c r="CP5" i="1"/>
  <c r="CO5" i="1"/>
  <c r="CI5" i="1"/>
  <c r="CU4" i="1"/>
  <c r="CT4" i="1"/>
  <c r="CS4" i="1"/>
  <c r="CR4" i="1"/>
  <c r="CQ4" i="1"/>
  <c r="CP4" i="1"/>
  <c r="CO4" i="1"/>
  <c r="CI4" i="1"/>
  <c r="CC15" i="1"/>
  <c r="CB15" i="1"/>
  <c r="CA15" i="1"/>
  <c r="BZ15" i="1"/>
  <c r="CC14" i="1"/>
  <c r="CB14" i="1"/>
  <c r="CA14" i="1"/>
  <c r="BZ14" i="1"/>
  <c r="CC13" i="1"/>
  <c r="CB13" i="1"/>
  <c r="CA13" i="1"/>
  <c r="BZ13" i="1"/>
  <c r="CC12" i="1"/>
  <c r="CB12" i="1"/>
  <c r="CA12" i="1"/>
  <c r="BZ12" i="1"/>
  <c r="CC11" i="1"/>
  <c r="CB11" i="1"/>
  <c r="CA11" i="1"/>
  <c r="BZ11" i="1"/>
  <c r="CC10" i="1"/>
  <c r="CB10" i="1"/>
  <c r="CA10" i="1"/>
  <c r="BZ10" i="1"/>
  <c r="CC9" i="1"/>
  <c r="CB9" i="1"/>
  <c r="CA9" i="1"/>
  <c r="BZ9" i="1"/>
  <c r="CC8" i="1"/>
  <c r="CB8" i="1"/>
  <c r="CA8" i="1"/>
  <c r="BZ8" i="1"/>
  <c r="CC7" i="1"/>
  <c r="CB7" i="1"/>
  <c r="CA7" i="1"/>
  <c r="BZ7" i="1"/>
  <c r="CC6" i="1"/>
  <c r="CB6" i="1"/>
  <c r="CA6" i="1"/>
  <c r="BZ6" i="1"/>
  <c r="CC5" i="1"/>
  <c r="CB5" i="1"/>
  <c r="CA5" i="1"/>
  <c r="BZ5" i="1"/>
  <c r="CC4" i="1"/>
  <c r="CB4" i="1"/>
  <c r="CA4" i="1"/>
  <c r="BZ4" i="1"/>
  <c r="BP168" i="1"/>
  <c r="BO168" i="1"/>
  <c r="BN168" i="1"/>
  <c r="BM168" i="1"/>
  <c r="BP167" i="1"/>
  <c r="BO167" i="1"/>
  <c r="BN167" i="1"/>
  <c r="BM167" i="1"/>
  <c r="BP166" i="1"/>
  <c r="BO166" i="1"/>
  <c r="BN166" i="1"/>
  <c r="BM166" i="1"/>
  <c r="BP165" i="1"/>
  <c r="BO165" i="1"/>
  <c r="BN165" i="1"/>
  <c r="BM165" i="1"/>
  <c r="BP164" i="1"/>
  <c r="BO164" i="1"/>
  <c r="BN164" i="1"/>
  <c r="BM164" i="1"/>
  <c r="BP163" i="1"/>
  <c r="BO163" i="1"/>
  <c r="BN163" i="1"/>
  <c r="BM163" i="1"/>
  <c r="BP162" i="1"/>
  <c r="BO162" i="1"/>
  <c r="BN162" i="1"/>
  <c r="BM162" i="1"/>
  <c r="BP161" i="1"/>
  <c r="BO161" i="1"/>
  <c r="BN161" i="1"/>
  <c r="BM161" i="1"/>
  <c r="BP160" i="1"/>
  <c r="BO160" i="1"/>
  <c r="BN160" i="1"/>
  <c r="BM160" i="1"/>
  <c r="BP159" i="1"/>
  <c r="BO159" i="1"/>
  <c r="BN159" i="1"/>
  <c r="BM159" i="1"/>
  <c r="BP158" i="1"/>
  <c r="BO158" i="1"/>
  <c r="BN158" i="1"/>
  <c r="BM158" i="1"/>
  <c r="BP157" i="1"/>
  <c r="BO157" i="1"/>
  <c r="BN157" i="1"/>
  <c r="BM157" i="1"/>
  <c r="BP156" i="1"/>
  <c r="BO156" i="1"/>
  <c r="BN156" i="1"/>
  <c r="BM156" i="1"/>
  <c r="BP155" i="1"/>
  <c r="BO155" i="1"/>
  <c r="BN155" i="1"/>
  <c r="BM155" i="1"/>
  <c r="BP154" i="1"/>
  <c r="BO154" i="1"/>
  <c r="BN154" i="1"/>
  <c r="BM154" i="1"/>
  <c r="BP153" i="1"/>
  <c r="BO153" i="1"/>
  <c r="BN153" i="1"/>
  <c r="BM153" i="1"/>
  <c r="BP152" i="1"/>
  <c r="BO152" i="1"/>
  <c r="BN152" i="1"/>
  <c r="BM152" i="1"/>
  <c r="BP151" i="1"/>
  <c r="BO151" i="1"/>
  <c r="BN151" i="1"/>
  <c r="BM151" i="1"/>
  <c r="BP150" i="1"/>
  <c r="BO150" i="1"/>
  <c r="BN150" i="1"/>
  <c r="BM150" i="1"/>
  <c r="BP149" i="1"/>
  <c r="BO149" i="1"/>
  <c r="BN149" i="1"/>
  <c r="BM149" i="1"/>
  <c r="BP148" i="1"/>
  <c r="BO148" i="1"/>
  <c r="BN148" i="1"/>
  <c r="BM148" i="1"/>
  <c r="BP147" i="1"/>
  <c r="BO147" i="1"/>
  <c r="BN147" i="1"/>
  <c r="BM147" i="1"/>
  <c r="BP146" i="1"/>
  <c r="BO146" i="1"/>
  <c r="BN146" i="1"/>
  <c r="BM146" i="1"/>
  <c r="BP145" i="1"/>
  <c r="BO145" i="1"/>
  <c r="BN145" i="1"/>
  <c r="BM145" i="1"/>
  <c r="BP144" i="1"/>
  <c r="BO144" i="1"/>
  <c r="BN144" i="1"/>
  <c r="BM144" i="1"/>
  <c r="BP143" i="1"/>
  <c r="BO143" i="1"/>
  <c r="BN143" i="1"/>
  <c r="BM143" i="1"/>
  <c r="BP142" i="1"/>
  <c r="BO142" i="1"/>
  <c r="BN142" i="1"/>
  <c r="BM142" i="1"/>
  <c r="BP141" i="1"/>
  <c r="BO141" i="1"/>
  <c r="BN141" i="1"/>
  <c r="BM141" i="1"/>
  <c r="BP140" i="1"/>
  <c r="BO140" i="1"/>
  <c r="BN140" i="1"/>
  <c r="BM140" i="1"/>
  <c r="BP139" i="1"/>
  <c r="BO139" i="1"/>
  <c r="BN139" i="1"/>
  <c r="BM139" i="1"/>
  <c r="BP138" i="1"/>
  <c r="BO138" i="1"/>
  <c r="BN138" i="1"/>
  <c r="BM138" i="1"/>
  <c r="BP137" i="1"/>
  <c r="BO137" i="1"/>
  <c r="BN137" i="1"/>
  <c r="BM137" i="1"/>
  <c r="BP136" i="1"/>
  <c r="BO136" i="1"/>
  <c r="BN136" i="1"/>
  <c r="BM136" i="1"/>
  <c r="BP135" i="1"/>
  <c r="BO135" i="1"/>
  <c r="BN135" i="1"/>
  <c r="BM135" i="1"/>
  <c r="BP134" i="1"/>
  <c r="BO134" i="1"/>
  <c r="BN134" i="1"/>
  <c r="BM134" i="1"/>
  <c r="BP133" i="1"/>
  <c r="BO133" i="1"/>
  <c r="BN133" i="1"/>
  <c r="BM133" i="1"/>
  <c r="BP132" i="1"/>
  <c r="BO132" i="1"/>
  <c r="BN132" i="1"/>
  <c r="BM132" i="1"/>
  <c r="BP131" i="1"/>
  <c r="BO131" i="1"/>
  <c r="BN131" i="1"/>
  <c r="BM131" i="1"/>
  <c r="BP130" i="1"/>
  <c r="BO130" i="1"/>
  <c r="BN130" i="1"/>
  <c r="BM130" i="1"/>
  <c r="BP129" i="1"/>
  <c r="BO129" i="1"/>
  <c r="BN129" i="1"/>
  <c r="BM129" i="1"/>
  <c r="BP128" i="1"/>
  <c r="BO128" i="1"/>
  <c r="BN128" i="1"/>
  <c r="BM128" i="1"/>
  <c r="BP127" i="1"/>
  <c r="BO127" i="1"/>
  <c r="BN127" i="1"/>
  <c r="BM127" i="1"/>
  <c r="BP126" i="1"/>
  <c r="BO126" i="1"/>
  <c r="BN126" i="1"/>
  <c r="BM126" i="1"/>
  <c r="BP125" i="1"/>
  <c r="BO125" i="1"/>
  <c r="BN125" i="1"/>
  <c r="BM125" i="1"/>
  <c r="BP124" i="1"/>
  <c r="BO124" i="1"/>
  <c r="BN124" i="1"/>
  <c r="BM124" i="1"/>
  <c r="BP123" i="1"/>
  <c r="BO123" i="1"/>
  <c r="BN123" i="1"/>
  <c r="BM123" i="1"/>
  <c r="BP122" i="1"/>
  <c r="BO122" i="1"/>
  <c r="BN122" i="1"/>
  <c r="BM122" i="1"/>
  <c r="BP121" i="1"/>
  <c r="BO121" i="1"/>
  <c r="BN121" i="1"/>
  <c r="BM121" i="1"/>
  <c r="BP120" i="1"/>
  <c r="BO120" i="1"/>
  <c r="BN120" i="1"/>
  <c r="BM120" i="1"/>
  <c r="BP119" i="1"/>
  <c r="BO119" i="1"/>
  <c r="BN119" i="1"/>
  <c r="BM119" i="1"/>
  <c r="BP118" i="1"/>
  <c r="BO118" i="1"/>
  <c r="BN118" i="1"/>
  <c r="BM118" i="1"/>
  <c r="BP117" i="1"/>
  <c r="BO117" i="1"/>
  <c r="BN117" i="1"/>
  <c r="BM117" i="1"/>
  <c r="BP116" i="1"/>
  <c r="BO116" i="1"/>
  <c r="BN116" i="1"/>
  <c r="BM116" i="1"/>
  <c r="BP115" i="1"/>
  <c r="BO115" i="1"/>
  <c r="BN115" i="1"/>
  <c r="BM115" i="1"/>
  <c r="BP114" i="1"/>
  <c r="BO114" i="1"/>
  <c r="BN114" i="1"/>
  <c r="BM114" i="1"/>
  <c r="BP113" i="1"/>
  <c r="BO113" i="1"/>
  <c r="BN113" i="1"/>
  <c r="BM113" i="1"/>
  <c r="BP112" i="1"/>
  <c r="BO112" i="1"/>
  <c r="BN112" i="1"/>
  <c r="BM112" i="1"/>
  <c r="BP111" i="1"/>
  <c r="BO111" i="1"/>
  <c r="BN111" i="1"/>
  <c r="BM111" i="1"/>
  <c r="BP110" i="1"/>
  <c r="BO110" i="1"/>
  <c r="BN110" i="1"/>
  <c r="BM110" i="1"/>
  <c r="BP109" i="1"/>
  <c r="BO109" i="1"/>
  <c r="BN109" i="1"/>
  <c r="BM109" i="1"/>
  <c r="BP108" i="1"/>
  <c r="BO108" i="1"/>
  <c r="BN108" i="1"/>
  <c r="BM108" i="1"/>
  <c r="BP107" i="1"/>
  <c r="BO107" i="1"/>
  <c r="BN107" i="1"/>
  <c r="BM107" i="1"/>
  <c r="BP106" i="1"/>
  <c r="BO106" i="1"/>
  <c r="BN106" i="1"/>
  <c r="BM106" i="1"/>
  <c r="BP105" i="1"/>
  <c r="BO105" i="1"/>
  <c r="BN105" i="1"/>
  <c r="BM105" i="1"/>
  <c r="BP104" i="1"/>
  <c r="BO104" i="1"/>
  <c r="BN104" i="1"/>
  <c r="BM104" i="1"/>
  <c r="BP103" i="1"/>
  <c r="BO103" i="1"/>
  <c r="BN103" i="1"/>
  <c r="BM103" i="1"/>
  <c r="BP102" i="1"/>
  <c r="BO102" i="1"/>
  <c r="BN102" i="1"/>
  <c r="BM102" i="1"/>
  <c r="BP101" i="1"/>
  <c r="BO101" i="1"/>
  <c r="BN101" i="1"/>
  <c r="BM101" i="1"/>
  <c r="BP100" i="1"/>
  <c r="BO100" i="1"/>
  <c r="BN100" i="1"/>
  <c r="BM100" i="1"/>
  <c r="BP99" i="1"/>
  <c r="BO99" i="1"/>
  <c r="BN99" i="1"/>
  <c r="BM99" i="1"/>
  <c r="BP98" i="1"/>
  <c r="BO98" i="1"/>
  <c r="BN98" i="1"/>
  <c r="BM98" i="1"/>
  <c r="BP97" i="1"/>
  <c r="BO97" i="1"/>
  <c r="BN97" i="1"/>
  <c r="BM97" i="1"/>
  <c r="BP96" i="1"/>
  <c r="BO96" i="1"/>
  <c r="BN96" i="1"/>
  <c r="BM96" i="1"/>
  <c r="BP95" i="1"/>
  <c r="BO95" i="1"/>
  <c r="BN95" i="1"/>
  <c r="BM95" i="1"/>
  <c r="BP94" i="1"/>
  <c r="BO94" i="1"/>
  <c r="BN94" i="1"/>
  <c r="BM94" i="1"/>
  <c r="BP93" i="1"/>
  <c r="BO93" i="1"/>
  <c r="BN93" i="1"/>
  <c r="BM93" i="1"/>
  <c r="BP92" i="1"/>
  <c r="BO92" i="1"/>
  <c r="BN92" i="1"/>
  <c r="BM92" i="1"/>
  <c r="BP91" i="1"/>
  <c r="BO91" i="1"/>
  <c r="BN91" i="1"/>
  <c r="BM91" i="1"/>
  <c r="BP90" i="1"/>
  <c r="BO90" i="1"/>
  <c r="BN90" i="1"/>
  <c r="BM90" i="1"/>
  <c r="BP89" i="1"/>
  <c r="BO89" i="1"/>
  <c r="BN89" i="1"/>
  <c r="BM89" i="1"/>
  <c r="BP88" i="1"/>
  <c r="BO88" i="1"/>
  <c r="BN88" i="1"/>
  <c r="BM88" i="1"/>
  <c r="BP87" i="1"/>
  <c r="BO87" i="1"/>
  <c r="BN87" i="1"/>
  <c r="BM87" i="1"/>
  <c r="BP86" i="1"/>
  <c r="BO86" i="1"/>
  <c r="BN86" i="1"/>
  <c r="BM86" i="1"/>
  <c r="BP85" i="1"/>
  <c r="BO85" i="1"/>
  <c r="BN85" i="1"/>
  <c r="BM85" i="1"/>
  <c r="BP84" i="1"/>
  <c r="BO84" i="1"/>
  <c r="BN84" i="1"/>
  <c r="BM84" i="1"/>
  <c r="BP83" i="1"/>
  <c r="BO83" i="1"/>
  <c r="BN83" i="1"/>
  <c r="BM83" i="1"/>
  <c r="BP82" i="1"/>
  <c r="BO82" i="1"/>
  <c r="BN82" i="1"/>
  <c r="BM82" i="1"/>
  <c r="BP81" i="1"/>
  <c r="BO81" i="1"/>
  <c r="BN81" i="1"/>
  <c r="BM81" i="1"/>
  <c r="BP80" i="1"/>
  <c r="BO80" i="1"/>
  <c r="BN80" i="1"/>
  <c r="BM80" i="1"/>
  <c r="BP79" i="1"/>
  <c r="BO79" i="1"/>
  <c r="BN79" i="1"/>
  <c r="BM79" i="1"/>
  <c r="BP78" i="1"/>
  <c r="BO78" i="1"/>
  <c r="BN78" i="1"/>
  <c r="BM78" i="1"/>
  <c r="BP77" i="1"/>
  <c r="BO77" i="1"/>
  <c r="BN77" i="1"/>
  <c r="BM77" i="1"/>
  <c r="BP76" i="1"/>
  <c r="BO76" i="1"/>
  <c r="BN76" i="1"/>
  <c r="BM76" i="1"/>
  <c r="BP75" i="1"/>
  <c r="BO75" i="1"/>
  <c r="BN75" i="1"/>
  <c r="BM75" i="1"/>
  <c r="BP74" i="1"/>
  <c r="BO74" i="1"/>
  <c r="BN74" i="1"/>
  <c r="BM74" i="1"/>
  <c r="BP73" i="1"/>
  <c r="BO73" i="1"/>
  <c r="BN73" i="1"/>
  <c r="BM73" i="1"/>
  <c r="BP72" i="1"/>
  <c r="BO72" i="1"/>
  <c r="BN72" i="1"/>
  <c r="BM72" i="1"/>
  <c r="BP71" i="1"/>
  <c r="BO71" i="1"/>
  <c r="BN71" i="1"/>
  <c r="BM71" i="1"/>
  <c r="BP70" i="1"/>
  <c r="BO70" i="1"/>
  <c r="BN70" i="1"/>
  <c r="BM70" i="1"/>
  <c r="BP69" i="1"/>
  <c r="BO69" i="1"/>
  <c r="BN69" i="1"/>
  <c r="BM69" i="1"/>
  <c r="BP68" i="1"/>
  <c r="BO68" i="1"/>
  <c r="BN68" i="1"/>
  <c r="BM68" i="1"/>
  <c r="BP67" i="1"/>
  <c r="BO67" i="1"/>
  <c r="BN67" i="1"/>
  <c r="BM67" i="1"/>
  <c r="BP66" i="1"/>
  <c r="BO66" i="1"/>
  <c r="BN66" i="1"/>
  <c r="BM66" i="1"/>
  <c r="BP65" i="1"/>
  <c r="BO65" i="1"/>
  <c r="BN65" i="1"/>
  <c r="BM65" i="1"/>
  <c r="BP64" i="1"/>
  <c r="BO64" i="1"/>
  <c r="BN64" i="1"/>
  <c r="BM64" i="1"/>
  <c r="BP63" i="1"/>
  <c r="BO63" i="1"/>
  <c r="BN63" i="1"/>
  <c r="BM63" i="1"/>
  <c r="BP62" i="1"/>
  <c r="BO62" i="1"/>
  <c r="BN62" i="1"/>
  <c r="BM62" i="1"/>
  <c r="BP61" i="1"/>
  <c r="BO61" i="1"/>
  <c r="BN61" i="1"/>
  <c r="BM61" i="1"/>
  <c r="BP60" i="1"/>
  <c r="BO60" i="1"/>
  <c r="BN60" i="1"/>
  <c r="BM60" i="1"/>
  <c r="BP59" i="1"/>
  <c r="BO59" i="1"/>
  <c r="BN59" i="1"/>
  <c r="BM59" i="1"/>
  <c r="BP58" i="1"/>
  <c r="BO58" i="1"/>
  <c r="BN58" i="1"/>
  <c r="BM58" i="1"/>
  <c r="BP57" i="1"/>
  <c r="BO57" i="1"/>
  <c r="BN57" i="1"/>
  <c r="BM57" i="1"/>
  <c r="BP56" i="1"/>
  <c r="BO56" i="1"/>
  <c r="BN56" i="1"/>
  <c r="BM56" i="1"/>
  <c r="BP55" i="1"/>
  <c r="BO55" i="1"/>
  <c r="BN55" i="1"/>
  <c r="BM55" i="1"/>
  <c r="BP54" i="1"/>
  <c r="BO54" i="1"/>
  <c r="BN54" i="1"/>
  <c r="BM54" i="1"/>
  <c r="BP53" i="1"/>
  <c r="BO53" i="1"/>
  <c r="BN53" i="1"/>
  <c r="BM53" i="1"/>
  <c r="BP52" i="1"/>
  <c r="BO52" i="1"/>
  <c r="BN52" i="1"/>
  <c r="BM52" i="1"/>
  <c r="BP51" i="1"/>
  <c r="BO51" i="1"/>
  <c r="BN51" i="1"/>
  <c r="BM51" i="1"/>
  <c r="BP50" i="1"/>
  <c r="BO50" i="1"/>
  <c r="BN50" i="1"/>
  <c r="BM50" i="1"/>
  <c r="BP49" i="1"/>
  <c r="BO49" i="1"/>
  <c r="BN49" i="1"/>
  <c r="BM49" i="1"/>
  <c r="BP48" i="1"/>
  <c r="BO48" i="1"/>
  <c r="BN48" i="1"/>
  <c r="BM48" i="1"/>
  <c r="BP47" i="1"/>
  <c r="BO47" i="1"/>
  <c r="BN47" i="1"/>
  <c r="BM47" i="1"/>
  <c r="BP46" i="1"/>
  <c r="BO46" i="1"/>
  <c r="BN46" i="1"/>
  <c r="BM46" i="1"/>
  <c r="BP45" i="1"/>
  <c r="BO45" i="1"/>
  <c r="BN45" i="1"/>
  <c r="BM45" i="1"/>
  <c r="BP44" i="1"/>
  <c r="BO44" i="1"/>
  <c r="BN44" i="1"/>
  <c r="BM44" i="1"/>
  <c r="BP43" i="1"/>
  <c r="BO43" i="1"/>
  <c r="BN43" i="1"/>
  <c r="BM43" i="1"/>
  <c r="BP42" i="1"/>
  <c r="BO42" i="1"/>
  <c r="BN42" i="1"/>
  <c r="BM42" i="1"/>
  <c r="BP41" i="1"/>
  <c r="BO41" i="1"/>
  <c r="BN41" i="1"/>
  <c r="BM41" i="1"/>
  <c r="BP40" i="1"/>
  <c r="BO40" i="1"/>
  <c r="BN40" i="1"/>
  <c r="BM40" i="1"/>
  <c r="BP39" i="1"/>
  <c r="BO39" i="1"/>
  <c r="BN39" i="1"/>
  <c r="BM39" i="1"/>
  <c r="BP38" i="1"/>
  <c r="BO38" i="1"/>
  <c r="BN38" i="1"/>
  <c r="BM38" i="1"/>
  <c r="BP37" i="1"/>
  <c r="BO37" i="1"/>
  <c r="BN37" i="1"/>
  <c r="BM37" i="1"/>
  <c r="BP36" i="1"/>
  <c r="BO36" i="1"/>
  <c r="BN36" i="1"/>
  <c r="BM36" i="1"/>
  <c r="BP35" i="1"/>
  <c r="BO35" i="1"/>
  <c r="BN35" i="1"/>
  <c r="BM35" i="1"/>
  <c r="BP34" i="1"/>
  <c r="BO34" i="1"/>
  <c r="BN34" i="1"/>
  <c r="BM34" i="1"/>
  <c r="BP33" i="1"/>
  <c r="BO33" i="1"/>
  <c r="BN33" i="1"/>
  <c r="BM33" i="1"/>
  <c r="BP32" i="1"/>
  <c r="BO32" i="1"/>
  <c r="BN32" i="1"/>
  <c r="BM32" i="1"/>
  <c r="BP31" i="1"/>
  <c r="BO31" i="1"/>
  <c r="BN31" i="1"/>
  <c r="BM31" i="1"/>
  <c r="BP30" i="1"/>
  <c r="BO30" i="1"/>
  <c r="BN30" i="1"/>
  <c r="BM30" i="1"/>
  <c r="BP29" i="1"/>
  <c r="BO29" i="1"/>
  <c r="BN29" i="1"/>
  <c r="BM29" i="1"/>
  <c r="BP28" i="1"/>
  <c r="BO28" i="1"/>
  <c r="BN28" i="1"/>
  <c r="BM28" i="1"/>
  <c r="BP27" i="1"/>
  <c r="BO27" i="1"/>
  <c r="BN27" i="1"/>
  <c r="BM27" i="1"/>
  <c r="BP26" i="1"/>
  <c r="BO26" i="1"/>
  <c r="BN26" i="1"/>
  <c r="BM26" i="1"/>
  <c r="BP25" i="1"/>
  <c r="BO25" i="1"/>
  <c r="BN25" i="1"/>
  <c r="BM25" i="1"/>
  <c r="BP24" i="1"/>
  <c r="BO24" i="1"/>
  <c r="BN24" i="1"/>
  <c r="BM24" i="1"/>
  <c r="BP23" i="1"/>
  <c r="BO23" i="1"/>
  <c r="BN23" i="1"/>
  <c r="BM23" i="1"/>
  <c r="BP22" i="1"/>
  <c r="BO22" i="1"/>
  <c r="BN22" i="1"/>
  <c r="BM22" i="1"/>
  <c r="BP21" i="1"/>
  <c r="BO21" i="1"/>
  <c r="BN21" i="1"/>
  <c r="BM21" i="1"/>
  <c r="BP20" i="1"/>
  <c r="BO20" i="1"/>
  <c r="BN20" i="1"/>
  <c r="BM20" i="1"/>
  <c r="BP19" i="1"/>
  <c r="BO19" i="1"/>
  <c r="BN19" i="1"/>
  <c r="BM19" i="1"/>
  <c r="BP18" i="1"/>
  <c r="BO18" i="1"/>
  <c r="BN18" i="1"/>
  <c r="BM18" i="1"/>
  <c r="BP17" i="1"/>
  <c r="BO17" i="1"/>
  <c r="BN17" i="1"/>
  <c r="BM17" i="1"/>
  <c r="BP16" i="1"/>
  <c r="BO16" i="1"/>
  <c r="BN16" i="1"/>
  <c r="BM16" i="1"/>
  <c r="BP15" i="1"/>
  <c r="BO15" i="1"/>
  <c r="BN15" i="1"/>
  <c r="BM15" i="1"/>
  <c r="BP14" i="1"/>
  <c r="BO14" i="1"/>
  <c r="BN14" i="1"/>
  <c r="BM14" i="1"/>
  <c r="BP13" i="1"/>
  <c r="BO13" i="1"/>
  <c r="BN13" i="1"/>
  <c r="BM13" i="1"/>
  <c r="BP12" i="1"/>
  <c r="BO12" i="1"/>
  <c r="BN12" i="1"/>
  <c r="BM12" i="1"/>
  <c r="BP11" i="1"/>
  <c r="BO11" i="1"/>
  <c r="BN11" i="1"/>
  <c r="BM11" i="1"/>
  <c r="BP10" i="1"/>
  <c r="BO10" i="1"/>
  <c r="BN10" i="1"/>
  <c r="BM10" i="1"/>
  <c r="BP9" i="1"/>
  <c r="BO9" i="1"/>
  <c r="BN9" i="1"/>
  <c r="BM9" i="1"/>
  <c r="BP8" i="1"/>
  <c r="BO8" i="1"/>
  <c r="BN8" i="1"/>
  <c r="BM8" i="1"/>
  <c r="BP7" i="1"/>
  <c r="BO7" i="1"/>
  <c r="BN7" i="1"/>
  <c r="BM7" i="1"/>
  <c r="BP6" i="1"/>
  <c r="BO6" i="1"/>
  <c r="BN6" i="1"/>
  <c r="BM6" i="1"/>
  <c r="BP5" i="1"/>
  <c r="BO5" i="1"/>
  <c r="BN5" i="1"/>
  <c r="BM5" i="1"/>
  <c r="BP4" i="1"/>
  <c r="BO4" i="1"/>
  <c r="BN4" i="1"/>
  <c r="BM4" i="1"/>
  <c r="BB33" i="1"/>
  <c r="BA33" i="1"/>
  <c r="AZ33" i="1"/>
  <c r="AX33" i="1"/>
  <c r="AW33" i="1"/>
  <c r="AV33" i="1"/>
  <c r="E33" i="1"/>
  <c r="D33" i="1"/>
  <c r="C33" i="1"/>
  <c r="B33" i="1"/>
  <c r="BB32" i="1"/>
  <c r="BA32" i="1"/>
  <c r="AZ32" i="1"/>
  <c r="AX32" i="1"/>
  <c r="AW32" i="1"/>
  <c r="AV32" i="1"/>
  <c r="E32" i="1"/>
  <c r="D32" i="1"/>
  <c r="C32" i="1"/>
  <c r="B32" i="1"/>
  <c r="BB31" i="1"/>
  <c r="BA31" i="1"/>
  <c r="AZ31" i="1"/>
  <c r="AX31" i="1"/>
  <c r="AW31" i="1"/>
  <c r="AV31" i="1"/>
  <c r="E31" i="1"/>
  <c r="D31" i="1"/>
  <c r="C31" i="1"/>
  <c r="B31" i="1"/>
  <c r="BB30" i="1"/>
  <c r="BA30" i="1"/>
  <c r="AZ30" i="1"/>
  <c r="AX30" i="1"/>
  <c r="AW30" i="1"/>
  <c r="AV30" i="1"/>
  <c r="E30" i="1"/>
  <c r="D30" i="1"/>
  <c r="C30" i="1"/>
  <c r="B30" i="1"/>
  <c r="BB29" i="1"/>
  <c r="BA29" i="1"/>
  <c r="AZ29" i="1"/>
  <c r="AX29" i="1"/>
  <c r="AW29" i="1"/>
  <c r="AV29" i="1"/>
  <c r="E29" i="1"/>
  <c r="D29" i="1"/>
  <c r="C29" i="1"/>
  <c r="B29" i="1"/>
  <c r="BB28" i="1"/>
  <c r="BA28" i="1"/>
  <c r="AZ28" i="1"/>
  <c r="AX28" i="1"/>
  <c r="AW28" i="1"/>
  <c r="AV28" i="1"/>
  <c r="E28" i="1"/>
  <c r="D28" i="1"/>
  <c r="C28" i="1"/>
  <c r="B28" i="1"/>
  <c r="BB27" i="1"/>
  <c r="BA27" i="1"/>
  <c r="AZ27" i="1"/>
  <c r="AX27" i="1"/>
  <c r="AW27" i="1"/>
  <c r="AV27" i="1"/>
  <c r="E27" i="1"/>
  <c r="D27" i="1"/>
  <c r="C27" i="1"/>
  <c r="B27" i="1"/>
  <c r="BB26" i="1"/>
  <c r="BA26" i="1"/>
  <c r="AZ26" i="1"/>
  <c r="AX26" i="1"/>
  <c r="AW26" i="1"/>
  <c r="AV26" i="1"/>
  <c r="E26" i="1"/>
  <c r="D26" i="1"/>
  <c r="C26" i="1"/>
  <c r="B26" i="1"/>
  <c r="BB25" i="1"/>
  <c r="BA25" i="1"/>
  <c r="AZ25" i="1"/>
  <c r="AX25" i="1"/>
  <c r="AW25" i="1"/>
  <c r="AV25" i="1"/>
  <c r="E25" i="1"/>
  <c r="D25" i="1"/>
  <c r="C25" i="1"/>
  <c r="B25" i="1"/>
  <c r="BB24" i="1"/>
  <c r="BA24" i="1"/>
  <c r="AZ24" i="1"/>
  <c r="AX24" i="1"/>
  <c r="AW24" i="1"/>
  <c r="AV24" i="1"/>
  <c r="E24" i="1"/>
  <c r="D24" i="1"/>
  <c r="C24" i="1"/>
  <c r="B24" i="1"/>
  <c r="BB23" i="1"/>
  <c r="BA23" i="1"/>
  <c r="AZ23" i="1"/>
  <c r="AX23" i="1"/>
  <c r="AW23" i="1"/>
  <c r="AV23" i="1"/>
  <c r="E23" i="1"/>
  <c r="D23" i="1"/>
  <c r="C23" i="1"/>
  <c r="B23" i="1"/>
  <c r="BB22" i="1"/>
  <c r="BA22" i="1"/>
  <c r="AZ22" i="1"/>
  <c r="AX22" i="1"/>
  <c r="AW22" i="1"/>
  <c r="AV22" i="1"/>
  <c r="E22" i="1"/>
  <c r="D22" i="1"/>
  <c r="C22" i="1"/>
  <c r="B22" i="1"/>
  <c r="BB21" i="1"/>
  <c r="BA21" i="1"/>
  <c r="AZ21" i="1"/>
  <c r="AX21" i="1"/>
  <c r="AW21" i="1"/>
  <c r="AV21" i="1"/>
  <c r="E21" i="1"/>
  <c r="D21" i="1"/>
  <c r="C21" i="1"/>
  <c r="B21" i="1"/>
  <c r="BB20" i="1"/>
  <c r="BA20" i="1"/>
  <c r="AZ20" i="1"/>
  <c r="AX20" i="1"/>
  <c r="AW20" i="1"/>
  <c r="AV20" i="1"/>
  <c r="E20" i="1"/>
  <c r="D20" i="1"/>
  <c r="C20" i="1"/>
  <c r="B20" i="1"/>
  <c r="BB19" i="1"/>
  <c r="BA19" i="1"/>
  <c r="AZ19" i="1"/>
  <c r="AX19" i="1"/>
  <c r="AW19" i="1"/>
  <c r="AV19" i="1"/>
  <c r="E19" i="1"/>
  <c r="D19" i="1"/>
  <c r="C19" i="1"/>
  <c r="B19" i="1"/>
  <c r="BB18" i="1"/>
  <c r="BA18" i="1"/>
  <c r="AZ18" i="1"/>
  <c r="AX18" i="1"/>
  <c r="AW18" i="1"/>
  <c r="AV18" i="1"/>
  <c r="E18" i="1"/>
  <c r="D18" i="1"/>
  <c r="C18" i="1"/>
  <c r="B18" i="1"/>
  <c r="BB17" i="1"/>
  <c r="BA17" i="1"/>
  <c r="AZ17" i="1"/>
  <c r="AX17" i="1"/>
  <c r="AW17" i="1"/>
  <c r="AV17" i="1"/>
  <c r="E17" i="1"/>
  <c r="D17" i="1"/>
  <c r="C17" i="1"/>
  <c r="B17" i="1"/>
  <c r="BB16" i="1"/>
  <c r="BA16" i="1"/>
  <c r="AZ16" i="1"/>
  <c r="AX16" i="1"/>
  <c r="AW16" i="1"/>
  <c r="AV16" i="1"/>
  <c r="E16" i="1"/>
  <c r="D16" i="1"/>
  <c r="C16" i="1"/>
  <c r="B16" i="1"/>
  <c r="BB15" i="1"/>
  <c r="BA15" i="1"/>
  <c r="AZ15" i="1"/>
  <c r="AX15" i="1"/>
  <c r="AW15" i="1"/>
  <c r="AV15" i="1"/>
  <c r="E15" i="1"/>
  <c r="D15" i="1"/>
  <c r="C15" i="1"/>
  <c r="B15" i="1"/>
  <c r="BB14" i="1"/>
  <c r="BA14" i="1"/>
  <c r="AZ14" i="1"/>
  <c r="AX14" i="1"/>
  <c r="AW14" i="1"/>
  <c r="AV14" i="1"/>
  <c r="E14" i="1"/>
  <c r="D14" i="1"/>
  <c r="C14" i="1"/>
  <c r="B14" i="1"/>
  <c r="BB13" i="1"/>
  <c r="BA13" i="1"/>
  <c r="AZ13" i="1"/>
  <c r="AX13" i="1"/>
  <c r="AW13" i="1"/>
  <c r="AV13" i="1"/>
  <c r="E13" i="1"/>
  <c r="D13" i="1"/>
  <c r="C13" i="1"/>
  <c r="B13" i="1"/>
  <c r="BB12" i="1"/>
  <c r="BA12" i="1"/>
  <c r="AZ12" i="1"/>
  <c r="AX12" i="1"/>
  <c r="AW12" i="1"/>
  <c r="AV12" i="1"/>
  <c r="E12" i="1"/>
  <c r="D12" i="1"/>
  <c r="C12" i="1"/>
  <c r="B12" i="1"/>
  <c r="BB11" i="1"/>
  <c r="BA11" i="1"/>
  <c r="AZ11" i="1"/>
  <c r="AX11" i="1"/>
  <c r="AW11" i="1"/>
  <c r="AV11" i="1"/>
  <c r="E11" i="1"/>
  <c r="D11" i="1"/>
  <c r="C11" i="1"/>
  <c r="B11" i="1"/>
  <c r="BB10" i="1"/>
  <c r="BA10" i="1"/>
  <c r="AZ10" i="1"/>
  <c r="AX10" i="1"/>
  <c r="AW10" i="1"/>
  <c r="AV10" i="1"/>
  <c r="E10" i="1"/>
  <c r="D10" i="1"/>
  <c r="C10" i="1"/>
  <c r="B10" i="1"/>
  <c r="BB9" i="1"/>
  <c r="BA9" i="1"/>
  <c r="AZ9" i="1"/>
  <c r="AX9" i="1"/>
  <c r="AW9" i="1"/>
  <c r="AV9" i="1"/>
  <c r="E9" i="1"/>
  <c r="D9" i="1"/>
  <c r="C9" i="1"/>
  <c r="B9" i="1"/>
  <c r="BB8" i="1"/>
  <c r="BA8" i="1"/>
  <c r="AZ8" i="1"/>
  <c r="AX8" i="1"/>
  <c r="AW8" i="1"/>
  <c r="AV8" i="1"/>
  <c r="E8" i="1"/>
  <c r="D8" i="1"/>
  <c r="C8" i="1"/>
  <c r="B8" i="1"/>
  <c r="BB7" i="1"/>
  <c r="BA7" i="1"/>
  <c r="AZ7" i="1"/>
  <c r="AX7" i="1"/>
  <c r="AW7" i="1"/>
  <c r="AV7" i="1"/>
  <c r="E7" i="1"/>
  <c r="D7" i="1"/>
  <c r="C7" i="1"/>
  <c r="B7" i="1"/>
  <c r="BB6" i="1"/>
  <c r="BA6" i="1"/>
  <c r="AZ6" i="1"/>
  <c r="AX6" i="1"/>
  <c r="AW6" i="1"/>
  <c r="AV6" i="1"/>
  <c r="E6" i="1"/>
  <c r="D6" i="1"/>
  <c r="C6" i="1"/>
  <c r="B6" i="1"/>
  <c r="BB5" i="1"/>
  <c r="BA5" i="1"/>
  <c r="AZ5" i="1"/>
  <c r="AX5" i="1"/>
  <c r="AW5" i="1"/>
  <c r="AV5" i="1"/>
  <c r="E5" i="1"/>
  <c r="D5" i="1"/>
  <c r="C5" i="1"/>
  <c r="B5" i="1"/>
  <c r="BB4" i="1"/>
  <c r="BA4" i="1"/>
  <c r="AZ4" i="1"/>
  <c r="AX4" i="1"/>
  <c r="AW4" i="1"/>
  <c r="AV4" i="1"/>
  <c r="E4" i="1"/>
  <c r="D4" i="1"/>
  <c r="C4" i="1"/>
  <c r="B4" i="1"/>
  <c r="G1623" i="16"/>
  <c r="F1623" i="16"/>
  <c r="E1623" i="16"/>
  <c r="D1623" i="16"/>
  <c r="G1622" i="16"/>
  <c r="F1622" i="16"/>
  <c r="E1622" i="16"/>
  <c r="D1622" i="16"/>
  <c r="G1621" i="16"/>
  <c r="F1621" i="16"/>
  <c r="E1621" i="16"/>
  <c r="D1621" i="16"/>
  <c r="G1620" i="16"/>
  <c r="F1620" i="16"/>
  <c r="E1620" i="16"/>
  <c r="D1620" i="16"/>
  <c r="G1619" i="16"/>
  <c r="F1619" i="16"/>
  <c r="E1619" i="16"/>
  <c r="D1619" i="16"/>
  <c r="G1618" i="16"/>
  <c r="F1618" i="16"/>
  <c r="E1618" i="16"/>
  <c r="D1618" i="16"/>
  <c r="G1617" i="16"/>
  <c r="F1617" i="16"/>
  <c r="E1617" i="16"/>
  <c r="D1617" i="16"/>
  <c r="G1616" i="16"/>
  <c r="F1616" i="16"/>
  <c r="E1616" i="16"/>
  <c r="D1616" i="16"/>
  <c r="G1615" i="16"/>
  <c r="F1615" i="16"/>
  <c r="E1615" i="16"/>
  <c r="D1615" i="16"/>
  <c r="G1614" i="16"/>
  <c r="F1614" i="16"/>
  <c r="E1614" i="16"/>
  <c r="D1614" i="16"/>
  <c r="G1613" i="16"/>
  <c r="F1613" i="16"/>
  <c r="E1613" i="16"/>
  <c r="D1613" i="16"/>
  <c r="G1612" i="16"/>
  <c r="F1612" i="16"/>
  <c r="E1612" i="16"/>
  <c r="D1612" i="16"/>
  <c r="G1611" i="16"/>
  <c r="F1611" i="16"/>
  <c r="E1611" i="16"/>
  <c r="D1611" i="16"/>
  <c r="G1610" i="16"/>
  <c r="F1610" i="16"/>
  <c r="E1610" i="16"/>
  <c r="D1610" i="16"/>
  <c r="G1609" i="16"/>
  <c r="F1609" i="16"/>
  <c r="E1609" i="16"/>
  <c r="D1609" i="16"/>
  <c r="G1608" i="16"/>
  <c r="F1608" i="16"/>
  <c r="E1608" i="16"/>
  <c r="D1608" i="16"/>
  <c r="G1607" i="16"/>
  <c r="F1607" i="16"/>
  <c r="E1607" i="16"/>
  <c r="D1607" i="16"/>
  <c r="G1606" i="16"/>
  <c r="F1606" i="16"/>
  <c r="E1606" i="16"/>
  <c r="D1606" i="16"/>
  <c r="G1605" i="16"/>
  <c r="F1605" i="16"/>
  <c r="E1605" i="16"/>
  <c r="D1605" i="16"/>
  <c r="G1604" i="16"/>
  <c r="F1604" i="16"/>
  <c r="E1604" i="16"/>
  <c r="D1604" i="16"/>
  <c r="G1603" i="16"/>
  <c r="F1603" i="16"/>
  <c r="E1603" i="16"/>
  <c r="D1603" i="16"/>
  <c r="G1602" i="16"/>
  <c r="F1602" i="16"/>
  <c r="E1602" i="16"/>
  <c r="D1602" i="16"/>
  <c r="G1601" i="16"/>
  <c r="F1601" i="16"/>
  <c r="E1601" i="16"/>
  <c r="D1601" i="16"/>
  <c r="G1600" i="16"/>
  <c r="F1600" i="16"/>
  <c r="E1600" i="16"/>
  <c r="D1600" i="16"/>
  <c r="G1599" i="16"/>
  <c r="F1599" i="16"/>
  <c r="E1599" i="16"/>
  <c r="D1599" i="16"/>
  <c r="G1598" i="16"/>
  <c r="F1598" i="16"/>
  <c r="E1598" i="16"/>
  <c r="D1598" i="16"/>
  <c r="G1597" i="16"/>
  <c r="F1597" i="16"/>
  <c r="E1597" i="16"/>
  <c r="D1597" i="16"/>
  <c r="G1596" i="16"/>
  <c r="F1596" i="16"/>
  <c r="E1596" i="16"/>
  <c r="D1596" i="16"/>
  <c r="G1595" i="16"/>
  <c r="F1595" i="16"/>
  <c r="E1595" i="16"/>
  <c r="D1595" i="16"/>
  <c r="G1594" i="16"/>
  <c r="F1594" i="16"/>
  <c r="E1594" i="16"/>
  <c r="D1594" i="16"/>
  <c r="G1593" i="16"/>
  <c r="F1593" i="16"/>
  <c r="E1593" i="16"/>
  <c r="D1593" i="16"/>
  <c r="G1592" i="16"/>
  <c r="F1592" i="16"/>
  <c r="E1592" i="16"/>
  <c r="D1592" i="16"/>
  <c r="G1591" i="16"/>
  <c r="F1591" i="16"/>
  <c r="E1591" i="16"/>
  <c r="D1591" i="16"/>
  <c r="G1590" i="16"/>
  <c r="F1590" i="16"/>
  <c r="E1590" i="16"/>
  <c r="D1590" i="16"/>
  <c r="G1589" i="16"/>
  <c r="F1589" i="16"/>
  <c r="E1589" i="16"/>
  <c r="D1589" i="16"/>
  <c r="G1588" i="16"/>
  <c r="F1588" i="16"/>
  <c r="E1588" i="16"/>
  <c r="D1588" i="16"/>
  <c r="G1587" i="16"/>
  <c r="F1587" i="16"/>
  <c r="E1587" i="16"/>
  <c r="D1587" i="16"/>
  <c r="G1586" i="16"/>
  <c r="F1586" i="16"/>
  <c r="E1586" i="16"/>
  <c r="D1586" i="16"/>
  <c r="G1585" i="16"/>
  <c r="F1585" i="16"/>
  <c r="E1585" i="16"/>
  <c r="D1585" i="16"/>
  <c r="G1584" i="16"/>
  <c r="F1584" i="16"/>
  <c r="E1584" i="16"/>
  <c r="D1584" i="16"/>
  <c r="G1583" i="16"/>
  <c r="F1583" i="16"/>
  <c r="E1583" i="16"/>
  <c r="D1583" i="16"/>
  <c r="G1582" i="16"/>
  <c r="F1582" i="16"/>
  <c r="E1582" i="16"/>
  <c r="D1582" i="16"/>
  <c r="G1581" i="16"/>
  <c r="F1581" i="16"/>
  <c r="E1581" i="16"/>
  <c r="D1581" i="16"/>
  <c r="G1580" i="16"/>
  <c r="F1580" i="16"/>
  <c r="E1580" i="16"/>
  <c r="D1580" i="16"/>
  <c r="G1579" i="16"/>
  <c r="F1579" i="16"/>
  <c r="E1579" i="16"/>
  <c r="D1579" i="16"/>
  <c r="G1578" i="16"/>
  <c r="F1578" i="16"/>
  <c r="E1578" i="16"/>
  <c r="D1578" i="16"/>
  <c r="G1577" i="16"/>
  <c r="F1577" i="16"/>
  <c r="E1577" i="16"/>
  <c r="D1577" i="16"/>
  <c r="G1576" i="16"/>
  <c r="F1576" i="16"/>
  <c r="E1576" i="16"/>
  <c r="D1576" i="16"/>
  <c r="G1575" i="16"/>
  <c r="F1575" i="16"/>
  <c r="E1575" i="16"/>
  <c r="D1575" i="16"/>
  <c r="G1574" i="16"/>
  <c r="F1574" i="16"/>
  <c r="E1574" i="16"/>
  <c r="D1574" i="16"/>
  <c r="G1573" i="16"/>
  <c r="F1573" i="16"/>
  <c r="E1573" i="16"/>
  <c r="D1573" i="16"/>
  <c r="G1572" i="16"/>
  <c r="F1572" i="16"/>
  <c r="E1572" i="16"/>
  <c r="D1572" i="16"/>
  <c r="G1571" i="16"/>
  <c r="F1571" i="16"/>
  <c r="E1571" i="16"/>
  <c r="D1571" i="16"/>
  <c r="G1570" i="16"/>
  <c r="F1570" i="16"/>
  <c r="E1570" i="16"/>
  <c r="D1570" i="16"/>
  <c r="G1569" i="16"/>
  <c r="F1569" i="16"/>
  <c r="E1569" i="16"/>
  <c r="D1569" i="16"/>
  <c r="G1568" i="16"/>
  <c r="F1568" i="16"/>
  <c r="E1568" i="16"/>
  <c r="D1568" i="16"/>
  <c r="G1567" i="16"/>
  <c r="F1567" i="16"/>
  <c r="E1567" i="16"/>
  <c r="D1567" i="16"/>
  <c r="G1566" i="16"/>
  <c r="F1566" i="16"/>
  <c r="E1566" i="16"/>
  <c r="D1566" i="16"/>
  <c r="G1565" i="16"/>
  <c r="F1565" i="16"/>
  <c r="E1565" i="16"/>
  <c r="D1565" i="16"/>
  <c r="G1564" i="16"/>
  <c r="F1564" i="16"/>
  <c r="E1564" i="16"/>
  <c r="D1564" i="16"/>
  <c r="G1563" i="16"/>
  <c r="F1563" i="16"/>
  <c r="E1563" i="16"/>
  <c r="D1563" i="16"/>
  <c r="G1562" i="16"/>
  <c r="F1562" i="16"/>
  <c r="E1562" i="16"/>
  <c r="D1562" i="16"/>
  <c r="G1561" i="16"/>
  <c r="F1561" i="16"/>
  <c r="E1561" i="16"/>
  <c r="D1561" i="16"/>
  <c r="G1560" i="16"/>
  <c r="F1560" i="16"/>
  <c r="E1560" i="16"/>
  <c r="D1560" i="16"/>
  <c r="G1559" i="16"/>
  <c r="F1559" i="16"/>
  <c r="E1559" i="16"/>
  <c r="D1559" i="16"/>
  <c r="G1558" i="16"/>
  <c r="F1558" i="16"/>
  <c r="E1558" i="16"/>
  <c r="D1558" i="16"/>
  <c r="G1557" i="16"/>
  <c r="F1557" i="16"/>
  <c r="E1557" i="16"/>
  <c r="D1557" i="16"/>
  <c r="G1556" i="16"/>
  <c r="F1556" i="16"/>
  <c r="E1556" i="16"/>
  <c r="D1556" i="16"/>
  <c r="G1555" i="16"/>
  <c r="F1555" i="16"/>
  <c r="E1555" i="16"/>
  <c r="D1555" i="16"/>
  <c r="G1554" i="16"/>
  <c r="F1554" i="16"/>
  <c r="E1554" i="16"/>
  <c r="D1554" i="16"/>
  <c r="G1553" i="16"/>
  <c r="F1553" i="16"/>
  <c r="E1553" i="16"/>
  <c r="D1553" i="16"/>
  <c r="G1552" i="16"/>
  <c r="F1552" i="16"/>
  <c r="E1552" i="16"/>
  <c r="D1552" i="16"/>
  <c r="G1551" i="16"/>
  <c r="F1551" i="16"/>
  <c r="E1551" i="16"/>
  <c r="D1551" i="16"/>
  <c r="G1550" i="16"/>
  <c r="F1550" i="16"/>
  <c r="E1550" i="16"/>
  <c r="D1550" i="16"/>
  <c r="G1549" i="16"/>
  <c r="F1549" i="16"/>
  <c r="E1549" i="16"/>
  <c r="D1549" i="16"/>
  <c r="G1548" i="16"/>
  <c r="F1548" i="16"/>
  <c r="E1548" i="16"/>
  <c r="D1548" i="16"/>
  <c r="G1547" i="16"/>
  <c r="F1547" i="16"/>
  <c r="E1547" i="16"/>
  <c r="D1547" i="16"/>
  <c r="G1546" i="16"/>
  <c r="F1546" i="16"/>
  <c r="E1546" i="16"/>
  <c r="D1546" i="16"/>
  <c r="G1545" i="16"/>
  <c r="F1545" i="16"/>
  <c r="E1545" i="16"/>
  <c r="D1545" i="16"/>
  <c r="G1544" i="16"/>
  <c r="F1544" i="16"/>
  <c r="E1544" i="16"/>
  <c r="D1544" i="16"/>
  <c r="G1543" i="16"/>
  <c r="F1543" i="16"/>
  <c r="E1543" i="16"/>
  <c r="D1543" i="16"/>
  <c r="G1542" i="16"/>
  <c r="F1542" i="16"/>
  <c r="E1542" i="16"/>
  <c r="D1542" i="16"/>
  <c r="G1541" i="16"/>
  <c r="F1541" i="16"/>
  <c r="E1541" i="16"/>
  <c r="D1541" i="16"/>
  <c r="G1540" i="16"/>
  <c r="F1540" i="16"/>
  <c r="E1540" i="16"/>
  <c r="D1540" i="16"/>
  <c r="G1539" i="16"/>
  <c r="F1539" i="16"/>
  <c r="E1539" i="16"/>
  <c r="D1539" i="16"/>
  <c r="G1538" i="16"/>
  <c r="F1538" i="16"/>
  <c r="E1538" i="16"/>
  <c r="D1538" i="16"/>
  <c r="G1537" i="16"/>
  <c r="F1537" i="16"/>
  <c r="E1537" i="16"/>
  <c r="D1537" i="16"/>
  <c r="G1536" i="16"/>
  <c r="F1536" i="16"/>
  <c r="E1536" i="16"/>
  <c r="D1536" i="16"/>
  <c r="G1535" i="16"/>
  <c r="F1535" i="16"/>
  <c r="E1535" i="16"/>
  <c r="D1535" i="16"/>
  <c r="G1534" i="16"/>
  <c r="F1534" i="16"/>
  <c r="E1534" i="16"/>
  <c r="D1534" i="16"/>
  <c r="G1533" i="16"/>
  <c r="F1533" i="16"/>
  <c r="E1533" i="16"/>
  <c r="D1533" i="16"/>
  <c r="G1532" i="16"/>
  <c r="F1532" i="16"/>
  <c r="E1532" i="16"/>
  <c r="D1532" i="16"/>
  <c r="G1531" i="16"/>
  <c r="F1531" i="16"/>
  <c r="E1531" i="16"/>
  <c r="D1531" i="16"/>
  <c r="G1530" i="16"/>
  <c r="F1530" i="16"/>
  <c r="E1530" i="16"/>
  <c r="D1530" i="16"/>
  <c r="G1529" i="16"/>
  <c r="F1529" i="16"/>
  <c r="E1529" i="16"/>
  <c r="D1529" i="16"/>
  <c r="G1528" i="16"/>
  <c r="F1528" i="16"/>
  <c r="E1528" i="16"/>
  <c r="D1528" i="16"/>
  <c r="G1527" i="16"/>
  <c r="F1527" i="16"/>
  <c r="E1527" i="16"/>
  <c r="D1527" i="16"/>
  <c r="G1526" i="16"/>
  <c r="F1526" i="16"/>
  <c r="E1526" i="16"/>
  <c r="D1526" i="16"/>
  <c r="G1525" i="16"/>
  <c r="F1525" i="16"/>
  <c r="E1525" i="16"/>
  <c r="D1525" i="16"/>
  <c r="G1524" i="16"/>
  <c r="F1524" i="16"/>
  <c r="E1524" i="16"/>
  <c r="D1524" i="16"/>
  <c r="G1523" i="16"/>
  <c r="F1523" i="16"/>
  <c r="E1523" i="16"/>
  <c r="D1523" i="16"/>
  <c r="G1522" i="16"/>
  <c r="F1522" i="16"/>
  <c r="E1522" i="16"/>
  <c r="D1522" i="16"/>
  <c r="G1521" i="16"/>
  <c r="F1521" i="16"/>
  <c r="E1521" i="16"/>
  <c r="D1521" i="16"/>
  <c r="G1520" i="16"/>
  <c r="F1520" i="16"/>
  <c r="E1520" i="16"/>
  <c r="D1520" i="16"/>
  <c r="G1519" i="16"/>
  <c r="F1519" i="16"/>
  <c r="E1519" i="16"/>
  <c r="D1519" i="16"/>
  <c r="G1518" i="16"/>
  <c r="F1518" i="16"/>
  <c r="E1518" i="16"/>
  <c r="D1518" i="16"/>
  <c r="G1517" i="16"/>
  <c r="F1517" i="16"/>
  <c r="E1517" i="16"/>
  <c r="D1517" i="16"/>
  <c r="G1516" i="16"/>
  <c r="F1516" i="16"/>
  <c r="E1516" i="16"/>
  <c r="D1516" i="16"/>
  <c r="G1515" i="16"/>
  <c r="F1515" i="16"/>
  <c r="E1515" i="16"/>
  <c r="D1515" i="16"/>
  <c r="G1514" i="16"/>
  <c r="F1514" i="16"/>
  <c r="E1514" i="16"/>
  <c r="D1514" i="16"/>
  <c r="G1513" i="16"/>
  <c r="F1513" i="16"/>
  <c r="E1513" i="16"/>
  <c r="D1513" i="16"/>
  <c r="G1512" i="16"/>
  <c r="F1512" i="16"/>
  <c r="E1512" i="16"/>
  <c r="D1512" i="16"/>
  <c r="G1511" i="16"/>
  <c r="F1511" i="16"/>
  <c r="E1511" i="16"/>
  <c r="D1511" i="16"/>
  <c r="G1510" i="16"/>
  <c r="F1510" i="16"/>
  <c r="E1510" i="16"/>
  <c r="D1510" i="16"/>
  <c r="G1509" i="16"/>
  <c r="F1509" i="16"/>
  <c r="E1509" i="16"/>
  <c r="D1509" i="16"/>
  <c r="G1508" i="16"/>
  <c r="F1508" i="16"/>
  <c r="E1508" i="16"/>
  <c r="D1508" i="16"/>
  <c r="G1507" i="16"/>
  <c r="F1507" i="16"/>
  <c r="E1507" i="16"/>
  <c r="D1507" i="16"/>
  <c r="G1506" i="16"/>
  <c r="F1506" i="16"/>
  <c r="E1506" i="16"/>
  <c r="D1506" i="16"/>
  <c r="G1505" i="16"/>
  <c r="F1505" i="16"/>
  <c r="E1505" i="16"/>
  <c r="D1505" i="16"/>
  <c r="G1504" i="16"/>
  <c r="F1504" i="16"/>
  <c r="E1504" i="16"/>
  <c r="D1504" i="16"/>
  <c r="G1503" i="16"/>
  <c r="F1503" i="16"/>
  <c r="E1503" i="16"/>
  <c r="D1503" i="16"/>
  <c r="G1502" i="16"/>
  <c r="F1502" i="16"/>
  <c r="E1502" i="16"/>
  <c r="D1502" i="16"/>
  <c r="G1501" i="16"/>
  <c r="F1501" i="16"/>
  <c r="E1501" i="16"/>
  <c r="D1501" i="16"/>
  <c r="G1500" i="16"/>
  <c r="F1500" i="16"/>
  <c r="E1500" i="16"/>
  <c r="D1500" i="16"/>
  <c r="G1499" i="16"/>
  <c r="F1499" i="16"/>
  <c r="E1499" i="16"/>
  <c r="D1499" i="16"/>
  <c r="G1498" i="16"/>
  <c r="F1498" i="16"/>
  <c r="E1498" i="16"/>
  <c r="D1498" i="16"/>
  <c r="G1497" i="16"/>
  <c r="F1497" i="16"/>
  <c r="E1497" i="16"/>
  <c r="D1497" i="16"/>
  <c r="G1496" i="16"/>
  <c r="F1496" i="16"/>
  <c r="E1496" i="16"/>
  <c r="D1496" i="16"/>
  <c r="G1495" i="16"/>
  <c r="F1495" i="16"/>
  <c r="E1495" i="16"/>
  <c r="D1495" i="16"/>
  <c r="G1494" i="16"/>
  <c r="F1494" i="16"/>
  <c r="E1494" i="16"/>
  <c r="D1494" i="16"/>
  <c r="G1493" i="16"/>
  <c r="F1493" i="16"/>
  <c r="E1493" i="16"/>
  <c r="D1493" i="16"/>
  <c r="G1492" i="16"/>
  <c r="F1492" i="16"/>
  <c r="E1492" i="16"/>
  <c r="D1492" i="16"/>
  <c r="G1491" i="16"/>
  <c r="F1491" i="16"/>
  <c r="E1491" i="16"/>
  <c r="D1491" i="16"/>
  <c r="G1490" i="16"/>
  <c r="F1490" i="16"/>
  <c r="E1490" i="16"/>
  <c r="D1490" i="16"/>
  <c r="G1489" i="16"/>
  <c r="F1489" i="16"/>
  <c r="E1489" i="16"/>
  <c r="D1489" i="16"/>
  <c r="G1488" i="16"/>
  <c r="F1488" i="16"/>
  <c r="E1488" i="16"/>
  <c r="D1488" i="16"/>
  <c r="G1487" i="16"/>
  <c r="F1487" i="16"/>
  <c r="E1487" i="16"/>
  <c r="D1487" i="16"/>
  <c r="G1486" i="16"/>
  <c r="F1486" i="16"/>
  <c r="E1486" i="16"/>
  <c r="D1486" i="16"/>
  <c r="G1485" i="16"/>
  <c r="F1485" i="16"/>
  <c r="E1485" i="16"/>
  <c r="D1485" i="16"/>
  <c r="G1484" i="16"/>
  <c r="F1484" i="16"/>
  <c r="E1484" i="16"/>
  <c r="D1484" i="16"/>
  <c r="G1483" i="16"/>
  <c r="F1483" i="16"/>
  <c r="E1483" i="16"/>
  <c r="D1483" i="16"/>
  <c r="G1482" i="16"/>
  <c r="F1482" i="16"/>
  <c r="E1482" i="16"/>
  <c r="D1482" i="16"/>
  <c r="G1481" i="16"/>
  <c r="F1481" i="16"/>
  <c r="E1481" i="16"/>
  <c r="D1481" i="16"/>
  <c r="G1480" i="16"/>
  <c r="F1480" i="16"/>
  <c r="E1480" i="16"/>
  <c r="D1480" i="16"/>
  <c r="G1479" i="16"/>
  <c r="F1479" i="16"/>
  <c r="E1479" i="16"/>
  <c r="D1479" i="16"/>
  <c r="G1478" i="16"/>
  <c r="F1478" i="16"/>
  <c r="E1478" i="16"/>
  <c r="D1478" i="16"/>
  <c r="G1477" i="16"/>
  <c r="F1477" i="16"/>
  <c r="E1477" i="16"/>
  <c r="D1477" i="16"/>
  <c r="G1476" i="16"/>
  <c r="F1476" i="16"/>
  <c r="E1476" i="16"/>
  <c r="D1476" i="16"/>
  <c r="G1475" i="16"/>
  <c r="F1475" i="16"/>
  <c r="E1475" i="16"/>
  <c r="D1475" i="16"/>
  <c r="G1474" i="16"/>
  <c r="F1474" i="16"/>
  <c r="E1474" i="16"/>
  <c r="D1474" i="16"/>
  <c r="G1473" i="16"/>
  <c r="F1473" i="16"/>
  <c r="E1473" i="16"/>
  <c r="D1473" i="16"/>
  <c r="G1472" i="16"/>
  <c r="F1472" i="16"/>
  <c r="E1472" i="16"/>
  <c r="D1472" i="16"/>
  <c r="G1471" i="16"/>
  <c r="F1471" i="16"/>
  <c r="E1471" i="16"/>
  <c r="D1471" i="16"/>
  <c r="G1470" i="16"/>
  <c r="F1470" i="16"/>
  <c r="E1470" i="16"/>
  <c r="D1470" i="16"/>
  <c r="G1469" i="16"/>
  <c r="F1469" i="16"/>
  <c r="E1469" i="16"/>
  <c r="D1469" i="16"/>
  <c r="G1468" i="16"/>
  <c r="F1468" i="16"/>
  <c r="E1468" i="16"/>
  <c r="D1468" i="16"/>
  <c r="G1467" i="16"/>
  <c r="F1467" i="16"/>
  <c r="E1467" i="16"/>
  <c r="D1467" i="16"/>
  <c r="G1466" i="16"/>
  <c r="F1466" i="16"/>
  <c r="E1466" i="16"/>
  <c r="D1466" i="16"/>
  <c r="G1465" i="16"/>
  <c r="F1465" i="16"/>
  <c r="E1465" i="16"/>
  <c r="D1465" i="16"/>
  <c r="G1464" i="16"/>
  <c r="F1464" i="16"/>
  <c r="E1464" i="16"/>
  <c r="D1464" i="16"/>
  <c r="G1463" i="16"/>
  <c r="F1463" i="16"/>
  <c r="E1463" i="16"/>
  <c r="D1463" i="16"/>
  <c r="G1462" i="16"/>
  <c r="F1462" i="16"/>
  <c r="E1462" i="16"/>
  <c r="D1462" i="16"/>
  <c r="G1461" i="16"/>
  <c r="F1461" i="16"/>
  <c r="E1461" i="16"/>
  <c r="D1461" i="16"/>
  <c r="G1460" i="16"/>
  <c r="F1460" i="16"/>
  <c r="E1460" i="16"/>
  <c r="D1460" i="16"/>
  <c r="G1459" i="16"/>
  <c r="F1459" i="16"/>
  <c r="E1459" i="16"/>
  <c r="D1459" i="16"/>
  <c r="G1458" i="16"/>
  <c r="F1458" i="16"/>
  <c r="E1458" i="16"/>
  <c r="D1458" i="16"/>
  <c r="G1457" i="16"/>
  <c r="F1457" i="16"/>
  <c r="E1457" i="16"/>
  <c r="D1457" i="16"/>
  <c r="G1456" i="16"/>
  <c r="F1456" i="16"/>
  <c r="E1456" i="16"/>
  <c r="D1456" i="16"/>
  <c r="G1455" i="16"/>
  <c r="F1455" i="16"/>
  <c r="E1455" i="16"/>
  <c r="D1455" i="16"/>
  <c r="G1454" i="16"/>
  <c r="F1454" i="16"/>
  <c r="E1454" i="16"/>
  <c r="D1454" i="16"/>
  <c r="G1453" i="16"/>
  <c r="F1453" i="16"/>
  <c r="E1453" i="16"/>
  <c r="D1453" i="16"/>
  <c r="G1452" i="16"/>
  <c r="F1452" i="16"/>
  <c r="E1452" i="16"/>
  <c r="D1452" i="16"/>
  <c r="G1451" i="16"/>
  <c r="F1451" i="16"/>
  <c r="E1451" i="16"/>
  <c r="D1451" i="16"/>
  <c r="G1450" i="16"/>
  <c r="F1450" i="16"/>
  <c r="E1450" i="16"/>
  <c r="D1450" i="16"/>
  <c r="G1449" i="16"/>
  <c r="F1449" i="16"/>
  <c r="E1449" i="16"/>
  <c r="D1449" i="16"/>
  <c r="G1448" i="16"/>
  <c r="F1448" i="16"/>
  <c r="E1448" i="16"/>
  <c r="D1448" i="16"/>
  <c r="G1447" i="16"/>
  <c r="F1447" i="16"/>
  <c r="E1447" i="16"/>
  <c r="D1447" i="16"/>
  <c r="G1446" i="16"/>
  <c r="F1446" i="16"/>
  <c r="E1446" i="16"/>
  <c r="D1446" i="16"/>
  <c r="G1445" i="16"/>
  <c r="F1445" i="16"/>
  <c r="E1445" i="16"/>
  <c r="D1445" i="16"/>
  <c r="G1444" i="16"/>
  <c r="F1444" i="16"/>
  <c r="E1444" i="16"/>
  <c r="D1444" i="16"/>
  <c r="G1443" i="16"/>
  <c r="F1443" i="16"/>
  <c r="E1443" i="16"/>
  <c r="D1443" i="16"/>
  <c r="G1442" i="16"/>
  <c r="F1442" i="16"/>
  <c r="E1442" i="16"/>
  <c r="D1442" i="16"/>
  <c r="G1441" i="16"/>
  <c r="F1441" i="16"/>
  <c r="E1441" i="16"/>
  <c r="D1441" i="16"/>
  <c r="G1440" i="16"/>
  <c r="F1440" i="16"/>
  <c r="E1440" i="16"/>
  <c r="D1440" i="16"/>
  <c r="G1439" i="16"/>
  <c r="F1439" i="16"/>
  <c r="E1439" i="16"/>
  <c r="D1439" i="16"/>
  <c r="G1438" i="16"/>
  <c r="F1438" i="16"/>
  <c r="E1438" i="16"/>
  <c r="D1438" i="16"/>
  <c r="G1437" i="16"/>
  <c r="F1437" i="16"/>
  <c r="E1437" i="16"/>
  <c r="D1437" i="16"/>
  <c r="G1436" i="16"/>
  <c r="F1436" i="16"/>
  <c r="E1436" i="16"/>
  <c r="D1436" i="16"/>
  <c r="G1435" i="16"/>
  <c r="F1435" i="16"/>
  <c r="E1435" i="16"/>
  <c r="D1435" i="16"/>
  <c r="G1434" i="16"/>
  <c r="F1434" i="16"/>
  <c r="E1434" i="16"/>
  <c r="D1434" i="16"/>
  <c r="G1433" i="16"/>
  <c r="F1433" i="16"/>
  <c r="E1433" i="16"/>
  <c r="D1433" i="16"/>
  <c r="G1432" i="16"/>
  <c r="F1432" i="16"/>
  <c r="E1432" i="16"/>
  <c r="D1432" i="16"/>
  <c r="G1431" i="16"/>
  <c r="F1431" i="16"/>
  <c r="E1431" i="16"/>
  <c r="D1431" i="16"/>
  <c r="G1430" i="16"/>
  <c r="F1430" i="16"/>
  <c r="E1430" i="16"/>
  <c r="D1430" i="16"/>
  <c r="G1429" i="16"/>
  <c r="F1429" i="16"/>
  <c r="E1429" i="16"/>
  <c r="D1429" i="16"/>
  <c r="G1428" i="16"/>
  <c r="F1428" i="16"/>
  <c r="E1428" i="16"/>
  <c r="D1428" i="16"/>
  <c r="G1427" i="16"/>
  <c r="F1427" i="16"/>
  <c r="E1427" i="16"/>
  <c r="D1427" i="16"/>
  <c r="G1426" i="16"/>
  <c r="F1426" i="16"/>
  <c r="E1426" i="16"/>
  <c r="D1426" i="16"/>
  <c r="G1425" i="16"/>
  <c r="F1425" i="16"/>
  <c r="E1425" i="16"/>
  <c r="D1425" i="16"/>
  <c r="G1424" i="16"/>
  <c r="F1424" i="16"/>
  <c r="E1424" i="16"/>
  <c r="D1424" i="16"/>
  <c r="G1423" i="16"/>
  <c r="F1423" i="16"/>
  <c r="E1423" i="16"/>
  <c r="D1423" i="16"/>
  <c r="G1422" i="16"/>
  <c r="F1422" i="16"/>
  <c r="E1422" i="16"/>
  <c r="D1422" i="16"/>
  <c r="G1421" i="16"/>
  <c r="F1421" i="16"/>
  <c r="E1421" i="16"/>
  <c r="D1421" i="16"/>
  <c r="G1420" i="16"/>
  <c r="F1420" i="16"/>
  <c r="E1420" i="16"/>
  <c r="D1420" i="16"/>
  <c r="G1419" i="16"/>
  <c r="F1419" i="16"/>
  <c r="E1419" i="16"/>
  <c r="D1419" i="16"/>
  <c r="G1418" i="16"/>
  <c r="F1418" i="16"/>
  <c r="E1418" i="16"/>
  <c r="D1418" i="16"/>
  <c r="G1417" i="16"/>
  <c r="F1417" i="16"/>
  <c r="E1417" i="16"/>
  <c r="D1417" i="16"/>
  <c r="G1416" i="16"/>
  <c r="F1416" i="16"/>
  <c r="E1416" i="16"/>
  <c r="D1416" i="16"/>
  <c r="G1415" i="16"/>
  <c r="F1415" i="16"/>
  <c r="E1415" i="16"/>
  <c r="D1415" i="16"/>
  <c r="G1414" i="16"/>
  <c r="F1414" i="16"/>
  <c r="E1414" i="16"/>
  <c r="D1414" i="16"/>
  <c r="G1413" i="16"/>
  <c r="F1413" i="16"/>
  <c r="E1413" i="16"/>
  <c r="D1413" i="16"/>
  <c r="G1412" i="16"/>
  <c r="F1412" i="16"/>
  <c r="E1412" i="16"/>
  <c r="D1412" i="16"/>
  <c r="G1411" i="16"/>
  <c r="F1411" i="16"/>
  <c r="E1411" i="16"/>
  <c r="D1411" i="16"/>
  <c r="G1410" i="16"/>
  <c r="F1410" i="16"/>
  <c r="E1410" i="16"/>
  <c r="D1410" i="16"/>
  <c r="G1409" i="16"/>
  <c r="F1409" i="16"/>
  <c r="E1409" i="16"/>
  <c r="D1409" i="16"/>
  <c r="G1408" i="16"/>
  <c r="F1408" i="16"/>
  <c r="E1408" i="16"/>
  <c r="D1408" i="16"/>
  <c r="G1407" i="16"/>
  <c r="F1407" i="16"/>
  <c r="E1407" i="16"/>
  <c r="D1407" i="16"/>
  <c r="G1406" i="16"/>
  <c r="F1406" i="16"/>
  <c r="E1406" i="16"/>
  <c r="D1406" i="16"/>
  <c r="G1405" i="16"/>
  <c r="F1405" i="16"/>
  <c r="E1405" i="16"/>
  <c r="D1405" i="16"/>
  <c r="G1404" i="16"/>
  <c r="F1404" i="16"/>
  <c r="E1404" i="16"/>
  <c r="D1404" i="16"/>
  <c r="G1403" i="16"/>
  <c r="F1403" i="16"/>
  <c r="E1403" i="16"/>
  <c r="D1403" i="16"/>
  <c r="G1402" i="16"/>
  <c r="F1402" i="16"/>
  <c r="E1402" i="16"/>
  <c r="D1402" i="16"/>
  <c r="G1401" i="16"/>
  <c r="F1401" i="16"/>
  <c r="E1401" i="16"/>
  <c r="D1401" i="16"/>
  <c r="G1400" i="16"/>
  <c r="F1400" i="16"/>
  <c r="E1400" i="16"/>
  <c r="D1400" i="16"/>
  <c r="G1399" i="16"/>
  <c r="F1399" i="16"/>
  <c r="E1399" i="16"/>
  <c r="D1399" i="16"/>
  <c r="G1398" i="16"/>
  <c r="F1398" i="16"/>
  <c r="E1398" i="16"/>
  <c r="D1398" i="16"/>
  <c r="G1397" i="16"/>
  <c r="F1397" i="16"/>
  <c r="E1397" i="16"/>
  <c r="D1397" i="16"/>
  <c r="G1396" i="16"/>
  <c r="F1396" i="16"/>
  <c r="E1396" i="16"/>
  <c r="D1396" i="16"/>
  <c r="G1395" i="16"/>
  <c r="F1395" i="16"/>
  <c r="E1395" i="16"/>
  <c r="D1395" i="16"/>
  <c r="G1394" i="16"/>
  <c r="F1394" i="16"/>
  <c r="E1394" i="16"/>
  <c r="D1394" i="16"/>
  <c r="G1393" i="16"/>
  <c r="F1393" i="16"/>
  <c r="E1393" i="16"/>
  <c r="D1393" i="16"/>
  <c r="G1392" i="16"/>
  <c r="F1392" i="16"/>
  <c r="E1392" i="16"/>
  <c r="D1392" i="16"/>
  <c r="G1391" i="16"/>
  <c r="F1391" i="16"/>
  <c r="E1391" i="16"/>
  <c r="D1391" i="16"/>
  <c r="G1390" i="16"/>
  <c r="F1390" i="16"/>
  <c r="E1390" i="16"/>
  <c r="D1390" i="16"/>
  <c r="G1389" i="16"/>
  <c r="F1389" i="16"/>
  <c r="E1389" i="16"/>
  <c r="D1389" i="16"/>
  <c r="G1388" i="16"/>
  <c r="F1388" i="16"/>
  <c r="E1388" i="16"/>
  <c r="D1388" i="16"/>
  <c r="G1387" i="16"/>
  <c r="F1387" i="16"/>
  <c r="E1387" i="16"/>
  <c r="D1387" i="16"/>
  <c r="G1386" i="16"/>
  <c r="F1386" i="16"/>
  <c r="E1386" i="16"/>
  <c r="D1386" i="16"/>
  <c r="G1385" i="16"/>
  <c r="F1385" i="16"/>
  <c r="E1385" i="16"/>
  <c r="D1385" i="16"/>
  <c r="G1384" i="16"/>
  <c r="F1384" i="16"/>
  <c r="E1384" i="16"/>
  <c r="D1384" i="16"/>
  <c r="G1383" i="16"/>
  <c r="F1383" i="16"/>
  <c r="E1383" i="16"/>
  <c r="D1383" i="16"/>
  <c r="G1382" i="16"/>
  <c r="F1382" i="16"/>
  <c r="E1382" i="16"/>
  <c r="D1382" i="16"/>
  <c r="G1381" i="16"/>
  <c r="F1381" i="16"/>
  <c r="E1381" i="16"/>
  <c r="D1381" i="16"/>
  <c r="G1380" i="16"/>
  <c r="F1380" i="16"/>
  <c r="E1380" i="16"/>
  <c r="D1380" i="16"/>
  <c r="G1379" i="16"/>
  <c r="F1379" i="16"/>
  <c r="E1379" i="16"/>
  <c r="D1379" i="16"/>
  <c r="G1378" i="16"/>
  <c r="F1378" i="16"/>
  <c r="E1378" i="16"/>
  <c r="D1378" i="16"/>
  <c r="G1377" i="16"/>
  <c r="F1377" i="16"/>
  <c r="E1377" i="16"/>
  <c r="D1377" i="16"/>
  <c r="G1376" i="16"/>
  <c r="F1376" i="16"/>
  <c r="E1376" i="16"/>
  <c r="D1376" i="16"/>
  <c r="G1375" i="16"/>
  <c r="F1375" i="16"/>
  <c r="E1375" i="16"/>
  <c r="D1375" i="16"/>
  <c r="G1374" i="16"/>
  <c r="F1374" i="16"/>
  <c r="E1374" i="16"/>
  <c r="D1374" i="16"/>
  <c r="G1373" i="16"/>
  <c r="F1373" i="16"/>
  <c r="E1373" i="16"/>
  <c r="D1373" i="16"/>
  <c r="G1372" i="16"/>
  <c r="F1372" i="16"/>
  <c r="E1372" i="16"/>
  <c r="D1372" i="16"/>
  <c r="G1371" i="16"/>
  <c r="F1371" i="16"/>
  <c r="E1371" i="16"/>
  <c r="D1371" i="16"/>
  <c r="G1370" i="16"/>
  <c r="F1370" i="16"/>
  <c r="E1370" i="16"/>
  <c r="D1370" i="16"/>
  <c r="G1369" i="16"/>
  <c r="F1369" i="16"/>
  <c r="E1369" i="16"/>
  <c r="D1369" i="16"/>
  <c r="G1368" i="16"/>
  <c r="F1368" i="16"/>
  <c r="E1368" i="16"/>
  <c r="D1368" i="16"/>
  <c r="G1367" i="16"/>
  <c r="F1367" i="16"/>
  <c r="E1367" i="16"/>
  <c r="D1367" i="16"/>
  <c r="G1366" i="16"/>
  <c r="F1366" i="16"/>
  <c r="E1366" i="16"/>
  <c r="D1366" i="16"/>
  <c r="G1365" i="16"/>
  <c r="F1365" i="16"/>
  <c r="E1365" i="16"/>
  <c r="D1365" i="16"/>
  <c r="G1364" i="16"/>
  <c r="F1364" i="16"/>
  <c r="E1364" i="16"/>
  <c r="D1364" i="16"/>
  <c r="G1363" i="16"/>
  <c r="F1363" i="16"/>
  <c r="E1363" i="16"/>
  <c r="D1363" i="16"/>
  <c r="G1362" i="16"/>
  <c r="F1362" i="16"/>
  <c r="E1362" i="16"/>
  <c r="D1362" i="16"/>
  <c r="G1361" i="16"/>
  <c r="F1361" i="16"/>
  <c r="E1361" i="16"/>
  <c r="D1361" i="16"/>
  <c r="G1360" i="16"/>
  <c r="F1360" i="16"/>
  <c r="E1360" i="16"/>
  <c r="D1360" i="16"/>
  <c r="G1359" i="16"/>
  <c r="F1359" i="16"/>
  <c r="E1359" i="16"/>
  <c r="D1359" i="16"/>
  <c r="G1358" i="16"/>
  <c r="F1358" i="16"/>
  <c r="E1358" i="16"/>
  <c r="D1358" i="16"/>
  <c r="G1357" i="16"/>
  <c r="F1357" i="16"/>
  <c r="E1357" i="16"/>
  <c r="D1357" i="16"/>
  <c r="G1356" i="16"/>
  <c r="F1356" i="16"/>
  <c r="E1356" i="16"/>
  <c r="D1356" i="16"/>
  <c r="G1355" i="16"/>
  <c r="F1355" i="16"/>
  <c r="E1355" i="16"/>
  <c r="D1355" i="16"/>
  <c r="G1354" i="16"/>
  <c r="F1354" i="16"/>
  <c r="E1354" i="16"/>
  <c r="D1354" i="16"/>
  <c r="G1353" i="16"/>
  <c r="F1353" i="16"/>
  <c r="E1353" i="16"/>
  <c r="D1353" i="16"/>
  <c r="G1352" i="16"/>
  <c r="F1352" i="16"/>
  <c r="E1352" i="16"/>
  <c r="D1352" i="16"/>
  <c r="G1351" i="16"/>
  <c r="F1351" i="16"/>
  <c r="E1351" i="16"/>
  <c r="D1351" i="16"/>
  <c r="G1350" i="16"/>
  <c r="F1350" i="16"/>
  <c r="E1350" i="16"/>
  <c r="D1350" i="16"/>
  <c r="G1349" i="16"/>
  <c r="F1349" i="16"/>
  <c r="E1349" i="16"/>
  <c r="D1349" i="16"/>
  <c r="G1348" i="16"/>
  <c r="F1348" i="16"/>
  <c r="E1348" i="16"/>
  <c r="D1348" i="16"/>
  <c r="G1347" i="16"/>
  <c r="F1347" i="16"/>
  <c r="E1347" i="16"/>
  <c r="D1347" i="16"/>
  <c r="G1346" i="16"/>
  <c r="F1346" i="16"/>
  <c r="E1346" i="16"/>
  <c r="D1346" i="16"/>
  <c r="G1345" i="16"/>
  <c r="F1345" i="16"/>
  <c r="E1345" i="16"/>
  <c r="D1345" i="16"/>
  <c r="G1344" i="16"/>
  <c r="F1344" i="16"/>
  <c r="E1344" i="16"/>
  <c r="D1344" i="16"/>
  <c r="G1343" i="16"/>
  <c r="F1343" i="16"/>
  <c r="E1343" i="16"/>
  <c r="D1343" i="16"/>
  <c r="G1342" i="16"/>
  <c r="F1342" i="16"/>
  <c r="E1342" i="16"/>
  <c r="D1342" i="16"/>
  <c r="G1341" i="16"/>
  <c r="F1341" i="16"/>
  <c r="E1341" i="16"/>
  <c r="D1341" i="16"/>
  <c r="G1340" i="16"/>
  <c r="F1340" i="16"/>
  <c r="E1340" i="16"/>
  <c r="D1340" i="16"/>
  <c r="G1339" i="16"/>
  <c r="F1339" i="16"/>
  <c r="E1339" i="16"/>
  <c r="D1339" i="16"/>
  <c r="G1338" i="16"/>
  <c r="F1338" i="16"/>
  <c r="E1338" i="16"/>
  <c r="D1338" i="16"/>
  <c r="G1337" i="16"/>
  <c r="F1337" i="16"/>
  <c r="E1337" i="16"/>
  <c r="D1337" i="16"/>
  <c r="G1336" i="16"/>
  <c r="F1336" i="16"/>
  <c r="E1336" i="16"/>
  <c r="D1336" i="16"/>
  <c r="G1335" i="16"/>
  <c r="F1335" i="16"/>
  <c r="E1335" i="16"/>
  <c r="D1335" i="16"/>
  <c r="G1334" i="16"/>
  <c r="F1334" i="16"/>
  <c r="E1334" i="16"/>
  <c r="D1334" i="16"/>
  <c r="G1333" i="16"/>
  <c r="F1333" i="16"/>
  <c r="E1333" i="16"/>
  <c r="D1333" i="16"/>
  <c r="G1332" i="16"/>
  <c r="F1332" i="16"/>
  <c r="E1332" i="16"/>
  <c r="D1332" i="16"/>
  <c r="G1331" i="16"/>
  <c r="F1331" i="16"/>
  <c r="E1331" i="16"/>
  <c r="D1331" i="16"/>
  <c r="G1330" i="16"/>
  <c r="F1330" i="16"/>
  <c r="E1330" i="16"/>
  <c r="D1330" i="16"/>
  <c r="G1329" i="16"/>
  <c r="F1329" i="16"/>
  <c r="E1329" i="16"/>
  <c r="D1329" i="16"/>
  <c r="G1328" i="16"/>
  <c r="F1328" i="16"/>
  <c r="E1328" i="16"/>
  <c r="D1328" i="16"/>
  <c r="G1327" i="16"/>
  <c r="F1327" i="16"/>
  <c r="E1327" i="16"/>
  <c r="D1327" i="16"/>
  <c r="G1326" i="16"/>
  <c r="F1326" i="16"/>
  <c r="E1326" i="16"/>
  <c r="D1326" i="16"/>
  <c r="G1325" i="16"/>
  <c r="F1325" i="16"/>
  <c r="E1325" i="16"/>
  <c r="D1325" i="16"/>
  <c r="G1324" i="16"/>
  <c r="F1324" i="16"/>
  <c r="E1324" i="16"/>
  <c r="D1324" i="16"/>
  <c r="G1323" i="16"/>
  <c r="F1323" i="16"/>
  <c r="E1323" i="16"/>
  <c r="D1323" i="16"/>
  <c r="G1322" i="16"/>
  <c r="F1322" i="16"/>
  <c r="E1322" i="16"/>
  <c r="D1322" i="16"/>
  <c r="G1321" i="16"/>
  <c r="F1321" i="16"/>
  <c r="E1321" i="16"/>
  <c r="D1321" i="16"/>
  <c r="G1320" i="16"/>
  <c r="F1320" i="16"/>
  <c r="E1320" i="16"/>
  <c r="D1320" i="16"/>
  <c r="G1319" i="16"/>
  <c r="F1319" i="16"/>
  <c r="E1319" i="16"/>
  <c r="D1319" i="16"/>
  <c r="G1318" i="16"/>
  <c r="F1318" i="16"/>
  <c r="E1318" i="16"/>
  <c r="D1318" i="16"/>
  <c r="G1317" i="16"/>
  <c r="F1317" i="16"/>
  <c r="E1317" i="16"/>
  <c r="D1317" i="16"/>
  <c r="G1316" i="16"/>
  <c r="F1316" i="16"/>
  <c r="E1316" i="16"/>
  <c r="D1316" i="16"/>
  <c r="G1315" i="16"/>
  <c r="F1315" i="16"/>
  <c r="E1315" i="16"/>
  <c r="D1315" i="16"/>
  <c r="G1314" i="16"/>
  <c r="F1314" i="16"/>
  <c r="E1314" i="16"/>
  <c r="D1314" i="16"/>
  <c r="G1313" i="16"/>
  <c r="F1313" i="16"/>
  <c r="E1313" i="16"/>
  <c r="D1313" i="16"/>
  <c r="G1312" i="16"/>
  <c r="F1312" i="16"/>
  <c r="E1312" i="16"/>
  <c r="D1312" i="16"/>
  <c r="G1311" i="16"/>
  <c r="F1311" i="16"/>
  <c r="E1311" i="16"/>
  <c r="D1311" i="16"/>
  <c r="G1310" i="16"/>
  <c r="F1310" i="16"/>
  <c r="E1310" i="16"/>
  <c r="D1310" i="16"/>
  <c r="G1309" i="16"/>
  <c r="F1309" i="16"/>
  <c r="E1309" i="16"/>
  <c r="D1309" i="16"/>
  <c r="G1308" i="16"/>
  <c r="F1308" i="16"/>
  <c r="E1308" i="16"/>
  <c r="D1308" i="16"/>
  <c r="G1307" i="16"/>
  <c r="F1307" i="16"/>
  <c r="E1307" i="16"/>
  <c r="D1307" i="16"/>
  <c r="G1306" i="16"/>
  <c r="F1306" i="16"/>
  <c r="E1306" i="16"/>
  <c r="D1306" i="16"/>
  <c r="G1305" i="16"/>
  <c r="F1305" i="16"/>
  <c r="E1305" i="16"/>
  <c r="D1305" i="16"/>
  <c r="G1304" i="16"/>
  <c r="F1304" i="16"/>
  <c r="E1304" i="16"/>
  <c r="D1304" i="16"/>
  <c r="G1303" i="16"/>
  <c r="F1303" i="16"/>
  <c r="E1303" i="16"/>
  <c r="D1303" i="16"/>
  <c r="G1302" i="16"/>
  <c r="F1302" i="16"/>
  <c r="E1302" i="16"/>
  <c r="D1302" i="16"/>
  <c r="G1301" i="16"/>
  <c r="F1301" i="16"/>
  <c r="E1301" i="16"/>
  <c r="D1301" i="16"/>
  <c r="G1300" i="16"/>
  <c r="F1300" i="16"/>
  <c r="E1300" i="16"/>
  <c r="D1300" i="16"/>
  <c r="G1299" i="16"/>
  <c r="F1299" i="16"/>
  <c r="E1299" i="16"/>
  <c r="D1299" i="16"/>
  <c r="G1298" i="16"/>
  <c r="F1298" i="16"/>
  <c r="E1298" i="16"/>
  <c r="D1298" i="16"/>
  <c r="G1297" i="16"/>
  <c r="F1297" i="16"/>
  <c r="E1297" i="16"/>
  <c r="D1297" i="16"/>
  <c r="G1296" i="16"/>
  <c r="F1296" i="16"/>
  <c r="E1296" i="16"/>
  <c r="D1296" i="16"/>
  <c r="G1295" i="16"/>
  <c r="F1295" i="16"/>
  <c r="E1295" i="16"/>
  <c r="D1295" i="16"/>
  <c r="G1294" i="16"/>
  <c r="F1294" i="16"/>
  <c r="E1294" i="16"/>
  <c r="D1294" i="16"/>
  <c r="G1293" i="16"/>
  <c r="F1293" i="16"/>
  <c r="E1293" i="16"/>
  <c r="D1293" i="16"/>
  <c r="G1292" i="16"/>
  <c r="F1292" i="16"/>
  <c r="E1292" i="16"/>
  <c r="D1292" i="16"/>
  <c r="G1291" i="16"/>
  <c r="F1291" i="16"/>
  <c r="E1291" i="16"/>
  <c r="D1291" i="16"/>
  <c r="G1290" i="16"/>
  <c r="F1290" i="16"/>
  <c r="E1290" i="16"/>
  <c r="D1290" i="16"/>
  <c r="G1289" i="16"/>
  <c r="F1289" i="16"/>
  <c r="E1289" i="16"/>
  <c r="D1289" i="16"/>
  <c r="G1288" i="16"/>
  <c r="F1288" i="16"/>
  <c r="E1288" i="16"/>
  <c r="D1288" i="16"/>
  <c r="G1287" i="16"/>
  <c r="F1287" i="16"/>
  <c r="E1287" i="16"/>
  <c r="D1287" i="16"/>
  <c r="G1286" i="16"/>
  <c r="F1286" i="16"/>
  <c r="E1286" i="16"/>
  <c r="D1286" i="16"/>
  <c r="G1285" i="16"/>
  <c r="F1285" i="16"/>
  <c r="E1285" i="16"/>
  <c r="D1285" i="16"/>
  <c r="G1284" i="16"/>
  <c r="F1284" i="16"/>
  <c r="E1284" i="16"/>
  <c r="D1284" i="16"/>
  <c r="G1283" i="16"/>
  <c r="F1283" i="16"/>
  <c r="E1283" i="16"/>
  <c r="D1283" i="16"/>
  <c r="G1282" i="16"/>
  <c r="F1282" i="16"/>
  <c r="E1282" i="16"/>
  <c r="D1282" i="16"/>
  <c r="G1281" i="16"/>
  <c r="F1281" i="16"/>
  <c r="E1281" i="16"/>
  <c r="D1281" i="16"/>
  <c r="G1280" i="16"/>
  <c r="F1280" i="16"/>
  <c r="E1280" i="16"/>
  <c r="D1280" i="16"/>
  <c r="G1279" i="16"/>
  <c r="F1279" i="16"/>
  <c r="E1279" i="16"/>
  <c r="D1279" i="16"/>
  <c r="G1278" i="16"/>
  <c r="F1278" i="16"/>
  <c r="E1278" i="16"/>
  <c r="D1278" i="16"/>
  <c r="G1277" i="16"/>
  <c r="F1277" i="16"/>
  <c r="E1277" i="16"/>
  <c r="D1277" i="16"/>
  <c r="G1276" i="16"/>
  <c r="F1276" i="16"/>
  <c r="E1276" i="16"/>
  <c r="D1276" i="16"/>
  <c r="G1275" i="16"/>
  <c r="F1275" i="16"/>
  <c r="E1275" i="16"/>
  <c r="D1275" i="16"/>
  <c r="G1274" i="16"/>
  <c r="F1274" i="16"/>
  <c r="E1274" i="16"/>
  <c r="D1274" i="16"/>
  <c r="G1273" i="16"/>
  <c r="F1273" i="16"/>
  <c r="E1273" i="16"/>
  <c r="D1273" i="16"/>
  <c r="G1272" i="16"/>
  <c r="F1272" i="16"/>
  <c r="E1272" i="16"/>
  <c r="D1272" i="16"/>
  <c r="G1271" i="16"/>
  <c r="F1271" i="16"/>
  <c r="E1271" i="16"/>
  <c r="D1271" i="16"/>
  <c r="G1270" i="16"/>
  <c r="F1270" i="16"/>
  <c r="E1270" i="16"/>
  <c r="D1270" i="16"/>
  <c r="G1269" i="16"/>
  <c r="F1269" i="16"/>
  <c r="E1269" i="16"/>
  <c r="D1269" i="16"/>
  <c r="G1268" i="16"/>
  <c r="F1268" i="16"/>
  <c r="E1268" i="16"/>
  <c r="D1268" i="16"/>
  <c r="G1267" i="16"/>
  <c r="F1267" i="16"/>
  <c r="E1267" i="16"/>
  <c r="D1267" i="16"/>
  <c r="G1266" i="16"/>
  <c r="F1266" i="16"/>
  <c r="E1266" i="16"/>
  <c r="D1266" i="16"/>
  <c r="G1265" i="16"/>
  <c r="F1265" i="16"/>
  <c r="E1265" i="16"/>
  <c r="D1265" i="16"/>
  <c r="G1264" i="16"/>
  <c r="F1264" i="16"/>
  <c r="E1264" i="16"/>
  <c r="D1264" i="16"/>
  <c r="G1263" i="16"/>
  <c r="F1263" i="16"/>
  <c r="E1263" i="16"/>
  <c r="D1263" i="16"/>
  <c r="G1262" i="16"/>
  <c r="F1262" i="16"/>
  <c r="E1262" i="16"/>
  <c r="D1262" i="16"/>
  <c r="G1261" i="16"/>
  <c r="F1261" i="16"/>
  <c r="E1261" i="16"/>
  <c r="D1261" i="16"/>
  <c r="G1260" i="16"/>
  <c r="F1260" i="16"/>
  <c r="E1260" i="16"/>
  <c r="D1260" i="16"/>
  <c r="G1259" i="16"/>
  <c r="F1259" i="16"/>
  <c r="E1259" i="16"/>
  <c r="D1259" i="16"/>
  <c r="G1258" i="16"/>
  <c r="F1258" i="16"/>
  <c r="E1258" i="16"/>
  <c r="D1258" i="16"/>
  <c r="G1257" i="16"/>
  <c r="F1257" i="16"/>
  <c r="E1257" i="16"/>
  <c r="D1257" i="16"/>
  <c r="G1256" i="16"/>
  <c r="F1256" i="16"/>
  <c r="E1256" i="16"/>
  <c r="D1256" i="16"/>
  <c r="G1255" i="16"/>
  <c r="F1255" i="16"/>
  <c r="E1255" i="16"/>
  <c r="D1255" i="16"/>
  <c r="G1254" i="16"/>
  <c r="F1254" i="16"/>
  <c r="E1254" i="16"/>
  <c r="D1254" i="16"/>
  <c r="G1253" i="16"/>
  <c r="F1253" i="16"/>
  <c r="E1253" i="16"/>
  <c r="D1253" i="16"/>
  <c r="G1252" i="16"/>
  <c r="F1252" i="16"/>
  <c r="E1252" i="16"/>
  <c r="D1252" i="16"/>
  <c r="G1251" i="16"/>
  <c r="F1251" i="16"/>
  <c r="E1251" i="16"/>
  <c r="D1251" i="16"/>
  <c r="G1250" i="16"/>
  <c r="F1250" i="16"/>
  <c r="E1250" i="16"/>
  <c r="D1250" i="16"/>
  <c r="G1249" i="16"/>
  <c r="F1249" i="16"/>
  <c r="E1249" i="16"/>
  <c r="D1249" i="16"/>
  <c r="G1248" i="16"/>
  <c r="F1248" i="16"/>
  <c r="E1248" i="16"/>
  <c r="D1248" i="16"/>
  <c r="G1247" i="16"/>
  <c r="F1247" i="16"/>
  <c r="E1247" i="16"/>
  <c r="D1247" i="16"/>
  <c r="G1246" i="16"/>
  <c r="F1246" i="16"/>
  <c r="E1246" i="16"/>
  <c r="D1246" i="16"/>
  <c r="G1245" i="16"/>
  <c r="F1245" i="16"/>
  <c r="E1245" i="16"/>
  <c r="D1245" i="16"/>
  <c r="G1244" i="16"/>
  <c r="F1244" i="16"/>
  <c r="E1244" i="16"/>
  <c r="D1244" i="16"/>
  <c r="G1243" i="16"/>
  <c r="F1243" i="16"/>
  <c r="E1243" i="16"/>
  <c r="D1243" i="16"/>
  <c r="G1242" i="16"/>
  <c r="F1242" i="16"/>
  <c r="E1242" i="16"/>
  <c r="D1242" i="16"/>
  <c r="G1241" i="16"/>
  <c r="F1241" i="16"/>
  <c r="E1241" i="16"/>
  <c r="D1241" i="16"/>
  <c r="G1240" i="16"/>
  <c r="F1240" i="16"/>
  <c r="E1240" i="16"/>
  <c r="D1240" i="16"/>
  <c r="G1239" i="16"/>
  <c r="F1239" i="16"/>
  <c r="E1239" i="16"/>
  <c r="D1239" i="16"/>
  <c r="G1238" i="16"/>
  <c r="F1238" i="16"/>
  <c r="E1238" i="16"/>
  <c r="D1238" i="16"/>
  <c r="G1237" i="16"/>
  <c r="F1237" i="16"/>
  <c r="E1237" i="16"/>
  <c r="D1237" i="16"/>
  <c r="G1236" i="16"/>
  <c r="F1236" i="16"/>
  <c r="E1236" i="16"/>
  <c r="D1236" i="16"/>
  <c r="G1235" i="16"/>
  <c r="F1235" i="16"/>
  <c r="E1235" i="16"/>
  <c r="D1235" i="16"/>
  <c r="G1234" i="16"/>
  <c r="F1234" i="16"/>
  <c r="E1234" i="16"/>
  <c r="D1234" i="16"/>
  <c r="G1233" i="16"/>
  <c r="F1233" i="16"/>
  <c r="E1233" i="16"/>
  <c r="D1233" i="16"/>
  <c r="G1232" i="16"/>
  <c r="F1232" i="16"/>
  <c r="E1232" i="16"/>
  <c r="D1232" i="16"/>
  <c r="G1231" i="16"/>
  <c r="F1231" i="16"/>
  <c r="E1231" i="16"/>
  <c r="D1231" i="16"/>
  <c r="G1230" i="16"/>
  <c r="F1230" i="16"/>
  <c r="E1230" i="16"/>
  <c r="D1230" i="16"/>
  <c r="G1229" i="16"/>
  <c r="F1229" i="16"/>
  <c r="E1229" i="16"/>
  <c r="D1229" i="16"/>
  <c r="G1228" i="16"/>
  <c r="F1228" i="16"/>
  <c r="E1228" i="16"/>
  <c r="D1228" i="16"/>
  <c r="G1227" i="16"/>
  <c r="F1227" i="16"/>
  <c r="E1227" i="16"/>
  <c r="D1227" i="16"/>
  <c r="G1226" i="16"/>
  <c r="F1226" i="16"/>
  <c r="E1226" i="16"/>
  <c r="D1226" i="16"/>
  <c r="G1225" i="16"/>
  <c r="F1225" i="16"/>
  <c r="E1225" i="16"/>
  <c r="D1225" i="16"/>
  <c r="G1224" i="16"/>
  <c r="F1224" i="16"/>
  <c r="E1224" i="16"/>
  <c r="D1224" i="16"/>
  <c r="G1223" i="16"/>
  <c r="F1223" i="16"/>
  <c r="E1223" i="16"/>
  <c r="D1223" i="16"/>
  <c r="G1222" i="16"/>
  <c r="F1222" i="16"/>
  <c r="E1222" i="16"/>
  <c r="D1222" i="16"/>
  <c r="G1221" i="16"/>
  <c r="F1221" i="16"/>
  <c r="E1221" i="16"/>
  <c r="D1221" i="16"/>
  <c r="G1220" i="16"/>
  <c r="F1220" i="16"/>
  <c r="E1220" i="16"/>
  <c r="D1220" i="16"/>
  <c r="G1219" i="16"/>
  <c r="F1219" i="16"/>
  <c r="E1219" i="16"/>
  <c r="D1219" i="16"/>
  <c r="G1218" i="16"/>
  <c r="F1218" i="16"/>
  <c r="E1218" i="16"/>
  <c r="D1218" i="16"/>
  <c r="G1217" i="16"/>
  <c r="F1217" i="16"/>
  <c r="E1217" i="16"/>
  <c r="D1217" i="16"/>
  <c r="G1216" i="16"/>
  <c r="F1216" i="16"/>
  <c r="E1216" i="16"/>
  <c r="D1216" i="16"/>
  <c r="G1215" i="16"/>
  <c r="F1215" i="16"/>
  <c r="E1215" i="16"/>
  <c r="D1215" i="16"/>
  <c r="G1214" i="16"/>
  <c r="F1214" i="16"/>
  <c r="E1214" i="16"/>
  <c r="D1214" i="16"/>
  <c r="G1213" i="16"/>
  <c r="F1213" i="16"/>
  <c r="E1213" i="16"/>
  <c r="D1213" i="16"/>
  <c r="G1212" i="16"/>
  <c r="F1212" i="16"/>
  <c r="E1212" i="16"/>
  <c r="D1212" i="16"/>
  <c r="G1211" i="16"/>
  <c r="F1211" i="16"/>
  <c r="E1211" i="16"/>
  <c r="D1211" i="16"/>
  <c r="G1210" i="16"/>
  <c r="F1210" i="16"/>
  <c r="E1210" i="16"/>
  <c r="D1210" i="16"/>
  <c r="G1209" i="16"/>
  <c r="F1209" i="16"/>
  <c r="E1209" i="16"/>
  <c r="D1209" i="16"/>
  <c r="G1208" i="16"/>
  <c r="F1208" i="16"/>
  <c r="E1208" i="16"/>
  <c r="D1208" i="16"/>
  <c r="G1207" i="16"/>
  <c r="F1207" i="16"/>
  <c r="E1207" i="16"/>
  <c r="D1207" i="16"/>
  <c r="G1206" i="16"/>
  <c r="F1206" i="16"/>
  <c r="E1206" i="16"/>
  <c r="D1206" i="16"/>
  <c r="G1205" i="16"/>
  <c r="F1205" i="16"/>
  <c r="E1205" i="16"/>
  <c r="D1205" i="16"/>
  <c r="G1204" i="16"/>
  <c r="F1204" i="16"/>
  <c r="E1204" i="16"/>
  <c r="D1204" i="16"/>
  <c r="G1203" i="16"/>
  <c r="F1203" i="16"/>
  <c r="E1203" i="16"/>
  <c r="D1203" i="16"/>
  <c r="G1202" i="16"/>
  <c r="F1202" i="16"/>
  <c r="E1202" i="16"/>
  <c r="D1202" i="16"/>
  <c r="G1201" i="16"/>
  <c r="F1201" i="16"/>
  <c r="E1201" i="16"/>
  <c r="D1201" i="16"/>
  <c r="G1200" i="16"/>
  <c r="F1200" i="16"/>
  <c r="E1200" i="16"/>
  <c r="D1200" i="16"/>
  <c r="G1199" i="16"/>
  <c r="F1199" i="16"/>
  <c r="E1199" i="16"/>
  <c r="D1199" i="16"/>
  <c r="G1198" i="16"/>
  <c r="F1198" i="16"/>
  <c r="E1198" i="16"/>
  <c r="D1198" i="16"/>
  <c r="G1197" i="16"/>
  <c r="F1197" i="16"/>
  <c r="E1197" i="16"/>
  <c r="D1197" i="16"/>
  <c r="G1196" i="16"/>
  <c r="F1196" i="16"/>
  <c r="E1196" i="16"/>
  <c r="D1196" i="16"/>
  <c r="G1195" i="16"/>
  <c r="F1195" i="16"/>
  <c r="E1195" i="16"/>
  <c r="D1195" i="16"/>
  <c r="G1194" i="16"/>
  <c r="F1194" i="16"/>
  <c r="E1194" i="16"/>
  <c r="D1194" i="16"/>
  <c r="G1193" i="16"/>
  <c r="F1193" i="16"/>
  <c r="E1193" i="16"/>
  <c r="D1193" i="16"/>
  <c r="G1192" i="16"/>
  <c r="F1192" i="16"/>
  <c r="E1192" i="16"/>
  <c r="D1192" i="16"/>
  <c r="G1191" i="16"/>
  <c r="F1191" i="16"/>
  <c r="E1191" i="16"/>
  <c r="D1191" i="16"/>
  <c r="G1190" i="16"/>
  <c r="F1190" i="16"/>
  <c r="E1190" i="16"/>
  <c r="D1190" i="16"/>
  <c r="G1189" i="16"/>
  <c r="F1189" i="16"/>
  <c r="E1189" i="16"/>
  <c r="D1189" i="16"/>
  <c r="G1188" i="16"/>
  <c r="F1188" i="16"/>
  <c r="E1188" i="16"/>
  <c r="D1188" i="16"/>
  <c r="G1187" i="16"/>
  <c r="F1187" i="16"/>
  <c r="E1187" i="16"/>
  <c r="D1187" i="16"/>
  <c r="G1186" i="16"/>
  <c r="F1186" i="16"/>
  <c r="E1186" i="16"/>
  <c r="D1186" i="16"/>
  <c r="G1185" i="16"/>
  <c r="F1185" i="16"/>
  <c r="E1185" i="16"/>
  <c r="D1185" i="16"/>
  <c r="G1184" i="16"/>
  <c r="F1184" i="16"/>
  <c r="E1184" i="16"/>
  <c r="D1184" i="16"/>
  <c r="G1183" i="16"/>
  <c r="F1183" i="16"/>
  <c r="E1183" i="16"/>
  <c r="D1183" i="16"/>
  <c r="G1182" i="16"/>
  <c r="F1182" i="16"/>
  <c r="E1182" i="16"/>
  <c r="D1182" i="16"/>
  <c r="G1181" i="16"/>
  <c r="F1181" i="16"/>
  <c r="E1181" i="16"/>
  <c r="D1181" i="16"/>
  <c r="G1180" i="16"/>
  <c r="F1180" i="16"/>
  <c r="E1180" i="16"/>
  <c r="D1180" i="16"/>
  <c r="G1179" i="16"/>
  <c r="F1179" i="16"/>
  <c r="E1179" i="16"/>
  <c r="D1179" i="16"/>
  <c r="G1178" i="16"/>
  <c r="F1178" i="16"/>
  <c r="E1178" i="16"/>
  <c r="D1178" i="16"/>
  <c r="G1177" i="16"/>
  <c r="F1177" i="16"/>
  <c r="E1177" i="16"/>
  <c r="D1177" i="16"/>
  <c r="G1176" i="16"/>
  <c r="F1176" i="16"/>
  <c r="E1176" i="16"/>
  <c r="D1176" i="16"/>
  <c r="G1175" i="16"/>
  <c r="F1175" i="16"/>
  <c r="E1175" i="16"/>
  <c r="D1175" i="16"/>
  <c r="G1174" i="16"/>
  <c r="F1174" i="16"/>
  <c r="E1174" i="16"/>
  <c r="D1174" i="16"/>
  <c r="G1173" i="16"/>
  <c r="F1173" i="16"/>
  <c r="E1173" i="16"/>
  <c r="D1173" i="16"/>
  <c r="G1172" i="16"/>
  <c r="F1172" i="16"/>
  <c r="E1172" i="16"/>
  <c r="D1172" i="16"/>
  <c r="G1171" i="16"/>
  <c r="F1171" i="16"/>
  <c r="E1171" i="16"/>
  <c r="D1171" i="16"/>
  <c r="G1170" i="16"/>
  <c r="F1170" i="16"/>
  <c r="E1170" i="16"/>
  <c r="D1170" i="16"/>
  <c r="G1169" i="16"/>
  <c r="F1169" i="16"/>
  <c r="E1169" i="16"/>
  <c r="D1169" i="16"/>
  <c r="G1168" i="16"/>
  <c r="F1168" i="16"/>
  <c r="E1168" i="16"/>
  <c r="D1168" i="16"/>
  <c r="G1167" i="16"/>
  <c r="F1167" i="16"/>
  <c r="E1167" i="16"/>
  <c r="D1167" i="16"/>
  <c r="G1166" i="16"/>
  <c r="F1166" i="16"/>
  <c r="E1166" i="16"/>
  <c r="D1166" i="16"/>
  <c r="G1165" i="16"/>
  <c r="F1165" i="16"/>
  <c r="E1165" i="16"/>
  <c r="D1165" i="16"/>
  <c r="G1164" i="16"/>
  <c r="F1164" i="16"/>
  <c r="E1164" i="16"/>
  <c r="D1164" i="16"/>
  <c r="G1163" i="16"/>
  <c r="F1163" i="16"/>
  <c r="E1163" i="16"/>
  <c r="D1163" i="16"/>
  <c r="G1162" i="16"/>
  <c r="F1162" i="16"/>
  <c r="E1162" i="16"/>
  <c r="D1162" i="16"/>
  <c r="G1161" i="16"/>
  <c r="F1161" i="16"/>
  <c r="E1161" i="16"/>
  <c r="D1161" i="16"/>
  <c r="G1160" i="16"/>
  <c r="F1160" i="16"/>
  <c r="E1160" i="16"/>
  <c r="D1160" i="16"/>
  <c r="G1159" i="16"/>
  <c r="F1159" i="16"/>
  <c r="E1159" i="16"/>
  <c r="D1159" i="16"/>
  <c r="G1158" i="16"/>
  <c r="F1158" i="16"/>
  <c r="E1158" i="16"/>
  <c r="D1158" i="16"/>
  <c r="G1157" i="16"/>
  <c r="F1157" i="16"/>
  <c r="E1157" i="16"/>
  <c r="D1157" i="16"/>
  <c r="G1156" i="16"/>
  <c r="F1156" i="16"/>
  <c r="E1156" i="16"/>
  <c r="D1156" i="16"/>
  <c r="G1155" i="16"/>
  <c r="F1155" i="16"/>
  <c r="E1155" i="16"/>
  <c r="D1155" i="16"/>
  <c r="G1154" i="16"/>
  <c r="F1154" i="16"/>
  <c r="E1154" i="16"/>
  <c r="D1154" i="16"/>
  <c r="G1153" i="16"/>
  <c r="F1153" i="16"/>
  <c r="E1153" i="16"/>
  <c r="D1153" i="16"/>
  <c r="G1152" i="16"/>
  <c r="F1152" i="16"/>
  <c r="E1152" i="16"/>
  <c r="D1152" i="16"/>
  <c r="G1151" i="16"/>
  <c r="F1151" i="16"/>
  <c r="E1151" i="16"/>
  <c r="D1151" i="16"/>
  <c r="G1150" i="16"/>
  <c r="F1150" i="16"/>
  <c r="E1150" i="16"/>
  <c r="D1150" i="16"/>
  <c r="G1149" i="16"/>
  <c r="F1149" i="16"/>
  <c r="E1149" i="16"/>
  <c r="D1149" i="16"/>
  <c r="G1148" i="16"/>
  <c r="F1148" i="16"/>
  <c r="E1148" i="16"/>
  <c r="D1148" i="16"/>
  <c r="G1147" i="16"/>
  <c r="F1147" i="16"/>
  <c r="E1147" i="16"/>
  <c r="D1147" i="16"/>
  <c r="G1146" i="16"/>
  <c r="F1146" i="16"/>
  <c r="E1146" i="16"/>
  <c r="D1146" i="16"/>
  <c r="G1145" i="16"/>
  <c r="F1145" i="16"/>
  <c r="E1145" i="16"/>
  <c r="D1145" i="16"/>
  <c r="G1144" i="16"/>
  <c r="F1144" i="16"/>
  <c r="E1144" i="16"/>
  <c r="D1144" i="16"/>
  <c r="G1143" i="16"/>
  <c r="F1143" i="16"/>
  <c r="E1143" i="16"/>
  <c r="D1143" i="16"/>
  <c r="G1142" i="16"/>
  <c r="F1142" i="16"/>
  <c r="E1142" i="16"/>
  <c r="D1142" i="16"/>
  <c r="G1141" i="16"/>
  <c r="F1141" i="16"/>
  <c r="E1141" i="16"/>
  <c r="D1141" i="16"/>
  <c r="G1140" i="16"/>
  <c r="F1140" i="16"/>
  <c r="E1140" i="16"/>
  <c r="D1140" i="16"/>
  <c r="G1139" i="16"/>
  <c r="F1139" i="16"/>
  <c r="E1139" i="16"/>
  <c r="D1139" i="16"/>
  <c r="G1138" i="16"/>
  <c r="F1138" i="16"/>
  <c r="E1138" i="16"/>
  <c r="D1138" i="16"/>
  <c r="G1137" i="16"/>
  <c r="F1137" i="16"/>
  <c r="E1137" i="16"/>
  <c r="D1137" i="16"/>
  <c r="G1136" i="16"/>
  <c r="F1136" i="16"/>
  <c r="E1136" i="16"/>
  <c r="D1136" i="16"/>
  <c r="G1135" i="16"/>
  <c r="F1135" i="16"/>
  <c r="E1135" i="16"/>
  <c r="D1135" i="16"/>
  <c r="G1134" i="16"/>
  <c r="F1134" i="16"/>
  <c r="E1134" i="16"/>
  <c r="D1134" i="16"/>
  <c r="G1133" i="16"/>
  <c r="F1133" i="16"/>
  <c r="E1133" i="16"/>
  <c r="D1133" i="16"/>
  <c r="G1132" i="16"/>
  <c r="F1132" i="16"/>
  <c r="E1132" i="16"/>
  <c r="D1132" i="16"/>
  <c r="G1131" i="16"/>
  <c r="F1131" i="16"/>
  <c r="E1131" i="16"/>
  <c r="D1131" i="16"/>
  <c r="G1130" i="16"/>
  <c r="F1130" i="16"/>
  <c r="E1130" i="16"/>
  <c r="D1130" i="16"/>
  <c r="G1129" i="16"/>
  <c r="F1129" i="16"/>
  <c r="E1129" i="16"/>
  <c r="D1129" i="16"/>
  <c r="G1128" i="16"/>
  <c r="F1128" i="16"/>
  <c r="E1128" i="16"/>
  <c r="D1128" i="16"/>
  <c r="G1127" i="16"/>
  <c r="F1127" i="16"/>
  <c r="E1127" i="16"/>
  <c r="D1127" i="16"/>
  <c r="G1126" i="16"/>
  <c r="F1126" i="16"/>
  <c r="E1126" i="16"/>
  <c r="D1126" i="16"/>
  <c r="G1125" i="16"/>
  <c r="F1125" i="16"/>
  <c r="E1125" i="16"/>
  <c r="D1125" i="16"/>
  <c r="G1124" i="16"/>
  <c r="F1124" i="16"/>
  <c r="E1124" i="16"/>
  <c r="D1124" i="16"/>
  <c r="G1123" i="16"/>
  <c r="F1123" i="16"/>
  <c r="E1123" i="16"/>
  <c r="D1123" i="16"/>
  <c r="G1122" i="16"/>
  <c r="F1122" i="16"/>
  <c r="E1122" i="16"/>
  <c r="D1122" i="16"/>
  <c r="G1121" i="16"/>
  <c r="F1121" i="16"/>
  <c r="E1121" i="16"/>
  <c r="D1121" i="16"/>
  <c r="G1120" i="16"/>
  <c r="F1120" i="16"/>
  <c r="E1120" i="16"/>
  <c r="D1120" i="16"/>
  <c r="G1119" i="16"/>
  <c r="F1119" i="16"/>
  <c r="E1119" i="16"/>
  <c r="D1119" i="16"/>
  <c r="G1118" i="16"/>
  <c r="F1118" i="16"/>
  <c r="E1118" i="16"/>
  <c r="D1118" i="16"/>
  <c r="G1117" i="16"/>
  <c r="F1117" i="16"/>
  <c r="E1117" i="16"/>
  <c r="D1117" i="16"/>
  <c r="G1116" i="16"/>
  <c r="F1116" i="16"/>
  <c r="E1116" i="16"/>
  <c r="D1116" i="16"/>
  <c r="G1115" i="16"/>
  <c r="F1115" i="16"/>
  <c r="E1115" i="16"/>
  <c r="D1115" i="16"/>
  <c r="G1114" i="16"/>
  <c r="F1114" i="16"/>
  <c r="E1114" i="16"/>
  <c r="D1114" i="16"/>
  <c r="G1113" i="16"/>
  <c r="F1113" i="16"/>
  <c r="E1113" i="16"/>
  <c r="D1113" i="16"/>
  <c r="G1112" i="16"/>
  <c r="F1112" i="16"/>
  <c r="E1112" i="16"/>
  <c r="D1112" i="16"/>
  <c r="G1111" i="16"/>
  <c r="F1111" i="16"/>
  <c r="E1111" i="16"/>
  <c r="D1111" i="16"/>
  <c r="G1110" i="16"/>
  <c r="F1110" i="16"/>
  <c r="E1110" i="16"/>
  <c r="D1110" i="16"/>
  <c r="G1109" i="16"/>
  <c r="F1109" i="16"/>
  <c r="E1109" i="16"/>
  <c r="D1109" i="16"/>
  <c r="G1108" i="16"/>
  <c r="F1108" i="16"/>
  <c r="E1108" i="16"/>
  <c r="D1108" i="16"/>
  <c r="G1107" i="16"/>
  <c r="F1107" i="16"/>
  <c r="E1107" i="16"/>
  <c r="D1107" i="16"/>
  <c r="G1106" i="16"/>
  <c r="F1106" i="16"/>
  <c r="E1106" i="16"/>
  <c r="D1106" i="16"/>
  <c r="G1105" i="16"/>
  <c r="F1105" i="16"/>
  <c r="E1105" i="16"/>
  <c r="D1105" i="16"/>
  <c r="G1104" i="16"/>
  <c r="F1104" i="16"/>
  <c r="E1104" i="16"/>
  <c r="D1104" i="16"/>
  <c r="G1103" i="16"/>
  <c r="F1103" i="16"/>
  <c r="E1103" i="16"/>
  <c r="D1103" i="16"/>
  <c r="G1102" i="16"/>
  <c r="F1102" i="16"/>
  <c r="E1102" i="16"/>
  <c r="D1102" i="16"/>
  <c r="G1101" i="16"/>
  <c r="F1101" i="16"/>
  <c r="E1101" i="16"/>
  <c r="D1101" i="16"/>
  <c r="G1100" i="16"/>
  <c r="F1100" i="16"/>
  <c r="E1100" i="16"/>
  <c r="D1100" i="16"/>
  <c r="G1099" i="16"/>
  <c r="F1099" i="16"/>
  <c r="E1099" i="16"/>
  <c r="D1099" i="16"/>
  <c r="G1098" i="16"/>
  <c r="F1098" i="16"/>
  <c r="E1098" i="16"/>
  <c r="D1098" i="16"/>
  <c r="G1097" i="16"/>
  <c r="F1097" i="16"/>
  <c r="E1097" i="16"/>
  <c r="D1097" i="16"/>
  <c r="G1096" i="16"/>
  <c r="F1096" i="16"/>
  <c r="E1096" i="16"/>
  <c r="D1096" i="16"/>
  <c r="G1095" i="16"/>
  <c r="F1095" i="16"/>
  <c r="E1095" i="16"/>
  <c r="D1095" i="16"/>
  <c r="G1094" i="16"/>
  <c r="F1094" i="16"/>
  <c r="E1094" i="16"/>
  <c r="D1094" i="16"/>
  <c r="G1093" i="16"/>
  <c r="F1093" i="16"/>
  <c r="E1093" i="16"/>
  <c r="D1093" i="16"/>
  <c r="G1092" i="16"/>
  <c r="F1092" i="16"/>
  <c r="E1092" i="16"/>
  <c r="D1092" i="16"/>
  <c r="G1091" i="16"/>
  <c r="F1091" i="16"/>
  <c r="E1091" i="16"/>
  <c r="D1091" i="16"/>
  <c r="G1090" i="16"/>
  <c r="F1090" i="16"/>
  <c r="E1090" i="16"/>
  <c r="D1090" i="16"/>
  <c r="G1089" i="16"/>
  <c r="F1089" i="16"/>
  <c r="E1089" i="16"/>
  <c r="D1089" i="16"/>
  <c r="G1088" i="16"/>
  <c r="F1088" i="16"/>
  <c r="E1088" i="16"/>
  <c r="D1088" i="16"/>
  <c r="G1087" i="16"/>
  <c r="F1087" i="16"/>
  <c r="E1087" i="16"/>
  <c r="D1087" i="16"/>
  <c r="G1086" i="16"/>
  <c r="F1086" i="16"/>
  <c r="E1086" i="16"/>
  <c r="D1086" i="16"/>
  <c r="G1085" i="16"/>
  <c r="F1085" i="16"/>
  <c r="E1085" i="16"/>
  <c r="D1085" i="16"/>
  <c r="G1084" i="16"/>
  <c r="F1084" i="16"/>
  <c r="E1084" i="16"/>
  <c r="D1084" i="16"/>
  <c r="G1083" i="16"/>
  <c r="F1083" i="16"/>
  <c r="E1083" i="16"/>
  <c r="D1083" i="16"/>
  <c r="G1082" i="16"/>
  <c r="F1082" i="16"/>
  <c r="E1082" i="16"/>
  <c r="D1082" i="16"/>
  <c r="G1081" i="16"/>
  <c r="F1081" i="16"/>
  <c r="E1081" i="16"/>
  <c r="D1081" i="16"/>
  <c r="G1080" i="16"/>
  <c r="F1080" i="16"/>
  <c r="E1080" i="16"/>
  <c r="D1080" i="16"/>
  <c r="G1079" i="16"/>
  <c r="F1079" i="16"/>
  <c r="E1079" i="16"/>
  <c r="D1079" i="16"/>
  <c r="G1078" i="16"/>
  <c r="F1078" i="16"/>
  <c r="E1078" i="16"/>
  <c r="D1078" i="16"/>
  <c r="G1077" i="16"/>
  <c r="F1077" i="16"/>
  <c r="E1077" i="16"/>
  <c r="D1077" i="16"/>
  <c r="G1076" i="16"/>
  <c r="F1076" i="16"/>
  <c r="E1076" i="16"/>
  <c r="D1076" i="16"/>
  <c r="G1075" i="16"/>
  <c r="F1075" i="16"/>
  <c r="E1075" i="16"/>
  <c r="D1075" i="16"/>
  <c r="G1074" i="16"/>
  <c r="F1074" i="16"/>
  <c r="E1074" i="16"/>
  <c r="D1074" i="16"/>
  <c r="G1073" i="16"/>
  <c r="F1073" i="16"/>
  <c r="E1073" i="16"/>
  <c r="D1073" i="16"/>
  <c r="G1072" i="16"/>
  <c r="F1072" i="16"/>
  <c r="E1072" i="16"/>
  <c r="D1072" i="16"/>
  <c r="G1071" i="16"/>
  <c r="F1071" i="16"/>
  <c r="E1071" i="16"/>
  <c r="D1071" i="16"/>
  <c r="G1070" i="16"/>
  <c r="F1070" i="16"/>
  <c r="E1070" i="16"/>
  <c r="D1070" i="16"/>
  <c r="G1069" i="16"/>
  <c r="F1069" i="16"/>
  <c r="E1069" i="16"/>
  <c r="D1069" i="16"/>
  <c r="G1068" i="16"/>
  <c r="F1068" i="16"/>
  <c r="E1068" i="16"/>
  <c r="D1068" i="16"/>
  <c r="G1067" i="16"/>
  <c r="F1067" i="16"/>
  <c r="E1067" i="16"/>
  <c r="D1067" i="16"/>
  <c r="G1066" i="16"/>
  <c r="F1066" i="16"/>
  <c r="E1066" i="16"/>
  <c r="D1066" i="16"/>
  <c r="G1065" i="16"/>
  <c r="F1065" i="16"/>
  <c r="E1065" i="16"/>
  <c r="D1065" i="16"/>
  <c r="G1064" i="16"/>
  <c r="F1064" i="16"/>
  <c r="E1064" i="16"/>
  <c r="D1064" i="16"/>
  <c r="G1063" i="16"/>
  <c r="F1063" i="16"/>
  <c r="E1063" i="16"/>
  <c r="D1063" i="16"/>
  <c r="G1062" i="16"/>
  <c r="F1062" i="16"/>
  <c r="E1062" i="16"/>
  <c r="D1062" i="16"/>
  <c r="G1061" i="16"/>
  <c r="F1061" i="16"/>
  <c r="E1061" i="16"/>
  <c r="D1061" i="16"/>
  <c r="G1060" i="16"/>
  <c r="F1060" i="16"/>
  <c r="E1060" i="16"/>
  <c r="D1060" i="16"/>
  <c r="G1059" i="16"/>
  <c r="F1059" i="16"/>
  <c r="E1059" i="16"/>
  <c r="D1059" i="16"/>
  <c r="G1058" i="16"/>
  <c r="F1058" i="16"/>
  <c r="E1058" i="16"/>
  <c r="D1058" i="16"/>
  <c r="G1057" i="16"/>
  <c r="F1057" i="16"/>
  <c r="E1057" i="16"/>
  <c r="D1057" i="16"/>
  <c r="G1056" i="16"/>
  <c r="F1056" i="16"/>
  <c r="E1056" i="16"/>
  <c r="D1056" i="16"/>
  <c r="G1055" i="16"/>
  <c r="F1055" i="16"/>
  <c r="E1055" i="16"/>
  <c r="D1055" i="16"/>
  <c r="G1054" i="16"/>
  <c r="F1054" i="16"/>
  <c r="E1054" i="16"/>
  <c r="D1054" i="16"/>
  <c r="G1053" i="16"/>
  <c r="F1053" i="16"/>
  <c r="E1053" i="16"/>
  <c r="D1053" i="16"/>
  <c r="G1052" i="16"/>
  <c r="F1052" i="16"/>
  <c r="E1052" i="16"/>
  <c r="D1052" i="16"/>
  <c r="G1051" i="16"/>
  <c r="F1051" i="16"/>
  <c r="E1051" i="16"/>
  <c r="D1051" i="16"/>
  <c r="G1050" i="16"/>
  <c r="F1050" i="16"/>
  <c r="E1050" i="16"/>
  <c r="D1050" i="16"/>
  <c r="G1049" i="16"/>
  <c r="F1049" i="16"/>
  <c r="E1049" i="16"/>
  <c r="D1049" i="16"/>
  <c r="G1048" i="16"/>
  <c r="F1048" i="16"/>
  <c r="E1048" i="16"/>
  <c r="D1048" i="16"/>
  <c r="G1047" i="16"/>
  <c r="F1047" i="16"/>
  <c r="E1047" i="16"/>
  <c r="D1047" i="16"/>
  <c r="G1046" i="16"/>
  <c r="F1046" i="16"/>
  <c r="E1046" i="16"/>
  <c r="D1046" i="16"/>
  <c r="G1045" i="16"/>
  <c r="F1045" i="16"/>
  <c r="E1045" i="16"/>
  <c r="D1045" i="16"/>
  <c r="G1044" i="16"/>
  <c r="F1044" i="16"/>
  <c r="E1044" i="16"/>
  <c r="D1044" i="16"/>
  <c r="G1043" i="16"/>
  <c r="F1043" i="16"/>
  <c r="E1043" i="16"/>
  <c r="D1043" i="16"/>
  <c r="G1042" i="16"/>
  <c r="F1042" i="16"/>
  <c r="E1042" i="16"/>
  <c r="D1042" i="16"/>
  <c r="G1041" i="16"/>
  <c r="F1041" i="16"/>
  <c r="E1041" i="16"/>
  <c r="D1041" i="16"/>
  <c r="G1040" i="16"/>
  <c r="F1040" i="16"/>
  <c r="E1040" i="16"/>
  <c r="D1040" i="16"/>
  <c r="G1039" i="16"/>
  <c r="F1039" i="16"/>
  <c r="E1039" i="16"/>
  <c r="D1039" i="16"/>
  <c r="G1038" i="16"/>
  <c r="F1038" i="16"/>
  <c r="E1038" i="16"/>
  <c r="D1038" i="16"/>
  <c r="G1037" i="16"/>
  <c r="F1037" i="16"/>
  <c r="E1037" i="16"/>
  <c r="D1037" i="16"/>
  <c r="G1036" i="16"/>
  <c r="F1036" i="16"/>
  <c r="E1036" i="16"/>
  <c r="D1036" i="16"/>
  <c r="G1035" i="16"/>
  <c r="F1035" i="16"/>
  <c r="E1035" i="16"/>
  <c r="D1035" i="16"/>
  <c r="G1034" i="16"/>
  <c r="F1034" i="16"/>
  <c r="E1034" i="16"/>
  <c r="D1034" i="16"/>
  <c r="G1033" i="16"/>
  <c r="F1033" i="16"/>
  <c r="E1033" i="16"/>
  <c r="D1033" i="16"/>
  <c r="G1032" i="16"/>
  <c r="F1032" i="16"/>
  <c r="E1032" i="16"/>
  <c r="D1032" i="16"/>
  <c r="G1031" i="16"/>
  <c r="F1031" i="16"/>
  <c r="E1031" i="16"/>
  <c r="D1031" i="16"/>
  <c r="G1030" i="16"/>
  <c r="F1030" i="16"/>
  <c r="E1030" i="16"/>
  <c r="D1030" i="16"/>
  <c r="G1029" i="16"/>
  <c r="F1029" i="16"/>
  <c r="E1029" i="16"/>
  <c r="D1029" i="16"/>
  <c r="G1028" i="16"/>
  <c r="F1028" i="16"/>
  <c r="E1028" i="16"/>
  <c r="D1028" i="16"/>
  <c r="G1027" i="16"/>
  <c r="F1027" i="16"/>
  <c r="E1027" i="16"/>
  <c r="D1027" i="16"/>
  <c r="G1026" i="16"/>
  <c r="F1026" i="16"/>
  <c r="E1026" i="16"/>
  <c r="D1026" i="16"/>
  <c r="G1025" i="16"/>
  <c r="F1025" i="16"/>
  <c r="E1025" i="16"/>
  <c r="D1025" i="16"/>
  <c r="G1024" i="16"/>
  <c r="F1024" i="16"/>
  <c r="E1024" i="16"/>
  <c r="D1024" i="16"/>
  <c r="G1023" i="16"/>
  <c r="F1023" i="16"/>
  <c r="E1023" i="16"/>
  <c r="D1023" i="16"/>
  <c r="G1022" i="16"/>
  <c r="F1022" i="16"/>
  <c r="E1022" i="16"/>
  <c r="D1022" i="16"/>
  <c r="G1021" i="16"/>
  <c r="F1021" i="16"/>
  <c r="E1021" i="16"/>
  <c r="D1021" i="16"/>
  <c r="G1020" i="16"/>
  <c r="F1020" i="16"/>
  <c r="E1020" i="16"/>
  <c r="D1020" i="16"/>
  <c r="G1019" i="16"/>
  <c r="F1019" i="16"/>
  <c r="E1019" i="16"/>
  <c r="D1019" i="16"/>
  <c r="G1018" i="16"/>
  <c r="F1018" i="16"/>
  <c r="E1018" i="16"/>
  <c r="D1018" i="16"/>
  <c r="G1017" i="16"/>
  <c r="F1017" i="16"/>
  <c r="E1017" i="16"/>
  <c r="D1017" i="16"/>
  <c r="G1016" i="16"/>
  <c r="F1016" i="16"/>
  <c r="E1016" i="16"/>
  <c r="D1016" i="16"/>
  <c r="G1015" i="16"/>
  <c r="F1015" i="16"/>
  <c r="E1015" i="16"/>
  <c r="D1015" i="16"/>
  <c r="G1014" i="16"/>
  <c r="F1014" i="16"/>
  <c r="E1014" i="16"/>
  <c r="D1014" i="16"/>
  <c r="G1013" i="16"/>
  <c r="F1013" i="16"/>
  <c r="E1013" i="16"/>
  <c r="D1013" i="16"/>
  <c r="G1012" i="16"/>
  <c r="F1012" i="16"/>
  <c r="E1012" i="16"/>
  <c r="D1012" i="16"/>
  <c r="G1011" i="16"/>
  <c r="F1011" i="16"/>
  <c r="E1011" i="16"/>
  <c r="D1011" i="16"/>
  <c r="G1010" i="16"/>
  <c r="F1010" i="16"/>
  <c r="E1010" i="16"/>
  <c r="D1010" i="16"/>
  <c r="G1009" i="16"/>
  <c r="F1009" i="16"/>
  <c r="E1009" i="16"/>
  <c r="D1009" i="16"/>
  <c r="G1008" i="16"/>
  <c r="F1008" i="16"/>
  <c r="E1008" i="16"/>
  <c r="D1008" i="16"/>
  <c r="G1007" i="16"/>
  <c r="F1007" i="16"/>
  <c r="E1007" i="16"/>
  <c r="D1007" i="16"/>
  <c r="G1006" i="16"/>
  <c r="F1006" i="16"/>
  <c r="E1006" i="16"/>
  <c r="D1006" i="16"/>
  <c r="G1005" i="16"/>
  <c r="F1005" i="16"/>
  <c r="E1005" i="16"/>
  <c r="D1005" i="16"/>
  <c r="G1004" i="16"/>
  <c r="F1004" i="16"/>
  <c r="E1004" i="16"/>
  <c r="D1004" i="16"/>
  <c r="G1003" i="16"/>
  <c r="F1003" i="16"/>
  <c r="E1003" i="16"/>
  <c r="D1003" i="16"/>
  <c r="G1002" i="16"/>
  <c r="F1002" i="16"/>
  <c r="E1002" i="16"/>
  <c r="D1002" i="16"/>
  <c r="G1001" i="16"/>
  <c r="F1001" i="16"/>
  <c r="E1001" i="16"/>
  <c r="D1001" i="16"/>
  <c r="G1000" i="16"/>
  <c r="F1000" i="16"/>
  <c r="E1000" i="16"/>
  <c r="D1000" i="16"/>
  <c r="G999" i="16"/>
  <c r="F999" i="16"/>
  <c r="E999" i="16"/>
  <c r="D999" i="16"/>
  <c r="G998" i="16"/>
  <c r="F998" i="16"/>
  <c r="E998" i="16"/>
  <c r="D998" i="16"/>
  <c r="G997" i="16"/>
  <c r="F997" i="16"/>
  <c r="E997" i="16"/>
  <c r="D997" i="16"/>
  <c r="G996" i="16"/>
  <c r="F996" i="16"/>
  <c r="E996" i="16"/>
  <c r="D996" i="16"/>
  <c r="G995" i="16"/>
  <c r="F995" i="16"/>
  <c r="E995" i="16"/>
  <c r="D995" i="16"/>
  <c r="G994" i="16"/>
  <c r="F994" i="16"/>
  <c r="E994" i="16"/>
  <c r="D994" i="16"/>
  <c r="G993" i="16"/>
  <c r="F993" i="16"/>
  <c r="E993" i="16"/>
  <c r="D993" i="16"/>
  <c r="G992" i="16"/>
  <c r="F992" i="16"/>
  <c r="E992" i="16"/>
  <c r="D992" i="16"/>
  <c r="G991" i="16"/>
  <c r="F991" i="16"/>
  <c r="E991" i="16"/>
  <c r="D991" i="16"/>
  <c r="G990" i="16"/>
  <c r="F990" i="16"/>
  <c r="E990" i="16"/>
  <c r="D990" i="16"/>
  <c r="G989" i="16"/>
  <c r="F989" i="16"/>
  <c r="E989" i="16"/>
  <c r="D989" i="16"/>
  <c r="G988" i="16"/>
  <c r="F988" i="16"/>
  <c r="E988" i="16"/>
  <c r="D988" i="16"/>
  <c r="G987" i="16"/>
  <c r="F987" i="16"/>
  <c r="E987" i="16"/>
  <c r="D987" i="16"/>
  <c r="G986" i="16"/>
  <c r="F986" i="16"/>
  <c r="E986" i="16"/>
  <c r="D986" i="16"/>
  <c r="G985" i="16"/>
  <c r="F985" i="16"/>
  <c r="E985" i="16"/>
  <c r="D985" i="16"/>
  <c r="G984" i="16"/>
  <c r="F984" i="16"/>
  <c r="E984" i="16"/>
  <c r="D984" i="16"/>
  <c r="G983" i="16"/>
  <c r="F983" i="16"/>
  <c r="E983" i="16"/>
  <c r="D983" i="16"/>
  <c r="G982" i="16"/>
  <c r="F982" i="16"/>
  <c r="E982" i="16"/>
  <c r="D982" i="16"/>
  <c r="G981" i="16"/>
  <c r="F981" i="16"/>
  <c r="E981" i="16"/>
  <c r="D981" i="16"/>
  <c r="G980" i="16"/>
  <c r="F980" i="16"/>
  <c r="E980" i="16"/>
  <c r="D980" i="16"/>
  <c r="G979" i="16"/>
  <c r="F979" i="16"/>
  <c r="E979" i="16"/>
  <c r="D979" i="16"/>
  <c r="G978" i="16"/>
  <c r="F978" i="16"/>
  <c r="E978" i="16"/>
  <c r="D978" i="16"/>
  <c r="G977" i="16"/>
  <c r="F977" i="16"/>
  <c r="E977" i="16"/>
  <c r="D977" i="16"/>
  <c r="G976" i="16"/>
  <c r="F976" i="16"/>
  <c r="E976" i="16"/>
  <c r="D976" i="16"/>
  <c r="G975" i="16"/>
  <c r="F975" i="16"/>
  <c r="E975" i="16"/>
  <c r="D975" i="16"/>
  <c r="G974" i="16"/>
  <c r="F974" i="16"/>
  <c r="E974" i="16"/>
  <c r="D974" i="16"/>
  <c r="G973" i="16"/>
  <c r="F973" i="16"/>
  <c r="E973" i="16"/>
  <c r="D973" i="16"/>
  <c r="G972" i="16"/>
  <c r="F972" i="16"/>
  <c r="E972" i="16"/>
  <c r="D972" i="16"/>
  <c r="G971" i="16"/>
  <c r="F971" i="16"/>
  <c r="E971" i="16"/>
  <c r="D971" i="16"/>
  <c r="G970" i="16"/>
  <c r="F970" i="16"/>
  <c r="E970" i="16"/>
  <c r="D970" i="16"/>
  <c r="G969" i="16"/>
  <c r="F969" i="16"/>
  <c r="E969" i="16"/>
  <c r="D969" i="16"/>
  <c r="G968" i="16"/>
  <c r="F968" i="16"/>
  <c r="E968" i="16"/>
  <c r="D968" i="16"/>
  <c r="G967" i="16"/>
  <c r="F967" i="16"/>
  <c r="E967" i="16"/>
  <c r="D967" i="16"/>
  <c r="G966" i="16"/>
  <c r="F966" i="16"/>
  <c r="E966" i="16"/>
  <c r="D966" i="16"/>
  <c r="G965" i="16"/>
  <c r="F965" i="16"/>
  <c r="E965" i="16"/>
  <c r="D965" i="16"/>
  <c r="G964" i="16"/>
  <c r="F964" i="16"/>
  <c r="E964" i="16"/>
  <c r="D964" i="16"/>
  <c r="G963" i="16"/>
  <c r="F963" i="16"/>
  <c r="E963" i="16"/>
  <c r="D963" i="16"/>
  <c r="G962" i="16"/>
  <c r="F962" i="16"/>
  <c r="E962" i="16"/>
  <c r="D962" i="16"/>
  <c r="G961" i="16"/>
  <c r="F961" i="16"/>
  <c r="E961" i="16"/>
  <c r="D961" i="16"/>
  <c r="G960" i="16"/>
  <c r="F960" i="16"/>
  <c r="E960" i="16"/>
  <c r="D960" i="16"/>
  <c r="G959" i="16"/>
  <c r="F959" i="16"/>
  <c r="E959" i="16"/>
  <c r="D959" i="16"/>
  <c r="G958" i="16"/>
  <c r="F958" i="16"/>
  <c r="E958" i="16"/>
  <c r="D958" i="16"/>
  <c r="G957" i="16"/>
  <c r="F957" i="16"/>
  <c r="E957" i="16"/>
  <c r="D957" i="16"/>
  <c r="G956" i="16"/>
  <c r="F956" i="16"/>
  <c r="E956" i="16"/>
  <c r="D956" i="16"/>
  <c r="G955" i="16"/>
  <c r="F955" i="16"/>
  <c r="E955" i="16"/>
  <c r="D955" i="16"/>
  <c r="G954" i="16"/>
  <c r="F954" i="16"/>
  <c r="E954" i="16"/>
  <c r="D954" i="16"/>
  <c r="G953" i="16"/>
  <c r="F953" i="16"/>
  <c r="E953" i="16"/>
  <c r="D953" i="16"/>
  <c r="G952" i="16"/>
  <c r="F952" i="16"/>
  <c r="E952" i="16"/>
  <c r="D952" i="16"/>
  <c r="G951" i="16"/>
  <c r="F951" i="16"/>
  <c r="E951" i="16"/>
  <c r="D951" i="16"/>
  <c r="G950" i="16"/>
  <c r="F950" i="16"/>
  <c r="E950" i="16"/>
  <c r="D950" i="16"/>
  <c r="G949" i="16"/>
  <c r="F949" i="16"/>
  <c r="E949" i="16"/>
  <c r="D949" i="16"/>
  <c r="G948" i="16"/>
  <c r="F948" i="16"/>
  <c r="E948" i="16"/>
  <c r="D948" i="16"/>
  <c r="G947" i="16"/>
  <c r="F947" i="16"/>
  <c r="E947" i="16"/>
  <c r="D947" i="16"/>
  <c r="G946" i="16"/>
  <c r="F946" i="16"/>
  <c r="E946" i="16"/>
  <c r="D946" i="16"/>
  <c r="G945" i="16"/>
  <c r="F945" i="16"/>
  <c r="E945" i="16"/>
  <c r="D945" i="16"/>
  <c r="G944" i="16"/>
  <c r="F944" i="16"/>
  <c r="E944" i="16"/>
  <c r="D944" i="16"/>
  <c r="G943" i="16"/>
  <c r="F943" i="16"/>
  <c r="E943" i="16"/>
  <c r="D943" i="16"/>
  <c r="G942" i="16"/>
  <c r="F942" i="16"/>
  <c r="E942" i="16"/>
  <c r="D942" i="16"/>
  <c r="G941" i="16"/>
  <c r="F941" i="16"/>
  <c r="E941" i="16"/>
  <c r="D941" i="16"/>
  <c r="G940" i="16"/>
  <c r="F940" i="16"/>
  <c r="E940" i="16"/>
  <c r="D940" i="16"/>
  <c r="G939" i="16"/>
  <c r="F939" i="16"/>
  <c r="E939" i="16"/>
  <c r="D939" i="16"/>
  <c r="G938" i="16"/>
  <c r="F938" i="16"/>
  <c r="E938" i="16"/>
  <c r="D938" i="16"/>
  <c r="G937" i="16"/>
  <c r="F937" i="16"/>
  <c r="E937" i="16"/>
  <c r="D937" i="16"/>
  <c r="G936" i="16"/>
  <c r="F936" i="16"/>
  <c r="E936" i="16"/>
  <c r="D936" i="16"/>
  <c r="G935" i="16"/>
  <c r="F935" i="16"/>
  <c r="E935" i="16"/>
  <c r="D935" i="16"/>
  <c r="G934" i="16"/>
  <c r="F934" i="16"/>
  <c r="E934" i="16"/>
  <c r="D934" i="16"/>
  <c r="G933" i="16"/>
  <c r="F933" i="16"/>
  <c r="E933" i="16"/>
  <c r="D933" i="16"/>
  <c r="G932" i="16"/>
  <c r="F932" i="16"/>
  <c r="E932" i="16"/>
  <c r="D932" i="16"/>
  <c r="G931" i="16"/>
  <c r="F931" i="16"/>
  <c r="E931" i="16"/>
  <c r="D931" i="16"/>
  <c r="G930" i="16"/>
  <c r="F930" i="16"/>
  <c r="E930" i="16"/>
  <c r="D930" i="16"/>
  <c r="G929" i="16"/>
  <c r="F929" i="16"/>
  <c r="E929" i="16"/>
  <c r="D929" i="16"/>
  <c r="G928" i="16"/>
  <c r="F928" i="16"/>
  <c r="E928" i="16"/>
  <c r="D928" i="16"/>
  <c r="G927" i="16"/>
  <c r="F927" i="16"/>
  <c r="E927" i="16"/>
  <c r="D927" i="16"/>
  <c r="G926" i="16"/>
  <c r="F926" i="16"/>
  <c r="E926" i="16"/>
  <c r="D926" i="16"/>
  <c r="G925" i="16"/>
  <c r="F925" i="16"/>
  <c r="E925" i="16"/>
  <c r="D925" i="16"/>
  <c r="G924" i="16"/>
  <c r="F924" i="16"/>
  <c r="E924" i="16"/>
  <c r="D924" i="16"/>
  <c r="G923" i="16"/>
  <c r="F923" i="16"/>
  <c r="E923" i="16"/>
  <c r="D923" i="16"/>
  <c r="G922" i="16"/>
  <c r="F922" i="16"/>
  <c r="E922" i="16"/>
  <c r="D922" i="16"/>
  <c r="G921" i="16"/>
  <c r="F921" i="16"/>
  <c r="E921" i="16"/>
  <c r="D921" i="16"/>
  <c r="G920" i="16"/>
  <c r="F920" i="16"/>
  <c r="E920" i="16"/>
  <c r="D920" i="16"/>
  <c r="G919" i="16"/>
  <c r="F919" i="16"/>
  <c r="E919" i="16"/>
  <c r="D919" i="16"/>
  <c r="G918" i="16"/>
  <c r="F918" i="16"/>
  <c r="E918" i="16"/>
  <c r="D918" i="16"/>
  <c r="G917" i="16"/>
  <c r="F917" i="16"/>
  <c r="E917" i="16"/>
  <c r="D917" i="16"/>
  <c r="G916" i="16"/>
  <c r="F916" i="16"/>
  <c r="E916" i="16"/>
  <c r="D916" i="16"/>
  <c r="G915" i="16"/>
  <c r="F915" i="16"/>
  <c r="E915" i="16"/>
  <c r="D915" i="16"/>
  <c r="G914" i="16"/>
  <c r="F914" i="16"/>
  <c r="E914" i="16"/>
  <c r="D914" i="16"/>
  <c r="G913" i="16"/>
  <c r="F913" i="16"/>
  <c r="E913" i="16"/>
  <c r="D913" i="16"/>
  <c r="G912" i="16"/>
  <c r="F912" i="16"/>
  <c r="E912" i="16"/>
  <c r="D912" i="16"/>
  <c r="G911" i="16"/>
  <c r="F911" i="16"/>
  <c r="E911" i="16"/>
  <c r="D911" i="16"/>
  <c r="G910" i="16"/>
  <c r="F910" i="16"/>
  <c r="E910" i="16"/>
  <c r="D910" i="16"/>
  <c r="G909" i="16"/>
  <c r="F909" i="16"/>
  <c r="E909" i="16"/>
  <c r="D909" i="16"/>
  <c r="G908" i="16"/>
  <c r="F908" i="16"/>
  <c r="E908" i="16"/>
  <c r="D908" i="16"/>
  <c r="G907" i="16"/>
  <c r="F907" i="16"/>
  <c r="E907" i="16"/>
  <c r="D907" i="16"/>
  <c r="G906" i="16"/>
  <c r="F906" i="16"/>
  <c r="E906" i="16"/>
  <c r="D906" i="16"/>
  <c r="G905" i="16"/>
  <c r="F905" i="16"/>
  <c r="E905" i="16"/>
  <c r="D905" i="16"/>
  <c r="G904" i="16"/>
  <c r="F904" i="16"/>
  <c r="E904" i="16"/>
  <c r="D904" i="16"/>
  <c r="G903" i="16"/>
  <c r="F903" i="16"/>
  <c r="E903" i="16"/>
  <c r="D903" i="16"/>
  <c r="G902" i="16"/>
  <c r="F902" i="16"/>
  <c r="E902" i="16"/>
  <c r="D902" i="16"/>
  <c r="G901" i="16"/>
  <c r="F901" i="16"/>
  <c r="E901" i="16"/>
  <c r="D901" i="16"/>
  <c r="G900" i="16"/>
  <c r="F900" i="16"/>
  <c r="E900" i="16"/>
  <c r="D900" i="16"/>
  <c r="G899" i="16"/>
  <c r="F899" i="16"/>
  <c r="E899" i="16"/>
  <c r="D899" i="16"/>
  <c r="G898" i="16"/>
  <c r="F898" i="16"/>
  <c r="E898" i="16"/>
  <c r="D898" i="16"/>
  <c r="G897" i="16"/>
  <c r="F897" i="16"/>
  <c r="E897" i="16"/>
  <c r="D897" i="16"/>
  <c r="G896" i="16"/>
  <c r="F896" i="16"/>
  <c r="E896" i="16"/>
  <c r="D896" i="16"/>
  <c r="G895" i="16"/>
  <c r="F895" i="16"/>
  <c r="E895" i="16"/>
  <c r="D895" i="16"/>
  <c r="G894" i="16"/>
  <c r="F894" i="16"/>
  <c r="E894" i="16"/>
  <c r="D894" i="16"/>
  <c r="G893" i="16"/>
  <c r="F893" i="16"/>
  <c r="E893" i="16"/>
  <c r="D893" i="16"/>
  <c r="G892" i="16"/>
  <c r="F892" i="16"/>
  <c r="E892" i="16"/>
  <c r="D892" i="16"/>
  <c r="G891" i="16"/>
  <c r="F891" i="16"/>
  <c r="E891" i="16"/>
  <c r="D891" i="16"/>
  <c r="G890" i="16"/>
  <c r="F890" i="16"/>
  <c r="E890" i="16"/>
  <c r="D890" i="16"/>
  <c r="G889" i="16"/>
  <c r="F889" i="16"/>
  <c r="E889" i="16"/>
  <c r="D889" i="16"/>
  <c r="G888" i="16"/>
  <c r="F888" i="16"/>
  <c r="E888" i="16"/>
  <c r="D888" i="16"/>
  <c r="G887" i="16"/>
  <c r="F887" i="16"/>
  <c r="E887" i="16"/>
  <c r="D887" i="16"/>
  <c r="G886" i="16"/>
  <c r="F886" i="16"/>
  <c r="E886" i="16"/>
  <c r="D886" i="16"/>
  <c r="G885" i="16"/>
  <c r="F885" i="16"/>
  <c r="E885" i="16"/>
  <c r="D885" i="16"/>
  <c r="G884" i="16"/>
  <c r="F884" i="16"/>
  <c r="E884" i="16"/>
  <c r="D884" i="16"/>
  <c r="G883" i="16"/>
  <c r="F883" i="16"/>
  <c r="E883" i="16"/>
  <c r="D883" i="16"/>
  <c r="G882" i="16"/>
  <c r="F882" i="16"/>
  <c r="E882" i="16"/>
  <c r="D882" i="16"/>
  <c r="G881" i="16"/>
  <c r="F881" i="16"/>
  <c r="E881" i="16"/>
  <c r="D881" i="16"/>
  <c r="G880" i="16"/>
  <c r="F880" i="16"/>
  <c r="E880" i="16"/>
  <c r="D880" i="16"/>
  <c r="G879" i="16"/>
  <c r="F879" i="16"/>
  <c r="E879" i="16"/>
  <c r="D879" i="16"/>
  <c r="G878" i="16"/>
  <c r="F878" i="16"/>
  <c r="E878" i="16"/>
  <c r="D878" i="16"/>
  <c r="G877" i="16"/>
  <c r="F877" i="16"/>
  <c r="E877" i="16"/>
  <c r="D877" i="16"/>
  <c r="G876" i="16"/>
  <c r="F876" i="16"/>
  <c r="E876" i="16"/>
  <c r="D876" i="16"/>
  <c r="G875" i="16"/>
  <c r="F875" i="16"/>
  <c r="E875" i="16"/>
  <c r="D875" i="16"/>
  <c r="G874" i="16"/>
  <c r="F874" i="16"/>
  <c r="E874" i="16"/>
  <c r="D874" i="16"/>
  <c r="G873" i="16"/>
  <c r="F873" i="16"/>
  <c r="E873" i="16"/>
  <c r="D873" i="16"/>
  <c r="G872" i="16"/>
  <c r="F872" i="16"/>
  <c r="E872" i="16"/>
  <c r="D872" i="16"/>
  <c r="G871" i="16"/>
  <c r="F871" i="16"/>
  <c r="E871" i="16"/>
  <c r="D871" i="16"/>
  <c r="G870" i="16"/>
  <c r="F870" i="16"/>
  <c r="E870" i="16"/>
  <c r="D870" i="16"/>
  <c r="G869" i="16"/>
  <c r="F869" i="16"/>
  <c r="E869" i="16"/>
  <c r="D869" i="16"/>
  <c r="G868" i="16"/>
  <c r="F868" i="16"/>
  <c r="E868" i="16"/>
  <c r="D868" i="16"/>
  <c r="G867" i="16"/>
  <c r="F867" i="16"/>
  <c r="E867" i="16"/>
  <c r="D867" i="16"/>
  <c r="G866" i="16"/>
  <c r="F866" i="16"/>
  <c r="E866" i="16"/>
  <c r="D866" i="16"/>
  <c r="G865" i="16"/>
  <c r="F865" i="16"/>
  <c r="E865" i="16"/>
  <c r="D865" i="16"/>
  <c r="G864" i="16"/>
  <c r="F864" i="16"/>
  <c r="E864" i="16"/>
  <c r="D864" i="16"/>
  <c r="G863" i="16"/>
  <c r="F863" i="16"/>
  <c r="E863" i="16"/>
  <c r="D863" i="16"/>
  <c r="G862" i="16"/>
  <c r="F862" i="16"/>
  <c r="E862" i="16"/>
  <c r="D862" i="16"/>
  <c r="G861" i="16"/>
  <c r="F861" i="16"/>
  <c r="E861" i="16"/>
  <c r="D861" i="16"/>
  <c r="G860" i="16"/>
  <c r="F860" i="16"/>
  <c r="E860" i="16"/>
  <c r="D860" i="16"/>
  <c r="G859" i="16"/>
  <c r="F859" i="16"/>
  <c r="E859" i="16"/>
  <c r="D859" i="16"/>
  <c r="G858" i="16"/>
  <c r="F858" i="16"/>
  <c r="E858" i="16"/>
  <c r="D858" i="16"/>
  <c r="G857" i="16"/>
  <c r="F857" i="16"/>
  <c r="E857" i="16"/>
  <c r="D857" i="16"/>
  <c r="G856" i="16"/>
  <c r="F856" i="16"/>
  <c r="E856" i="16"/>
  <c r="D856" i="16"/>
  <c r="G855" i="16"/>
  <c r="F855" i="16"/>
  <c r="E855" i="16"/>
  <c r="D855" i="16"/>
  <c r="G854" i="16"/>
  <c r="F854" i="16"/>
  <c r="E854" i="16"/>
  <c r="D854" i="16"/>
  <c r="G853" i="16"/>
  <c r="F853" i="16"/>
  <c r="E853" i="16"/>
  <c r="D853" i="16"/>
  <c r="G852" i="16"/>
  <c r="F852" i="16"/>
  <c r="E852" i="16"/>
  <c r="D852" i="16"/>
  <c r="G851" i="16"/>
  <c r="F851" i="16"/>
  <c r="E851" i="16"/>
  <c r="D851" i="16"/>
  <c r="G850" i="16"/>
  <c r="F850" i="16"/>
  <c r="E850" i="16"/>
  <c r="D850" i="16"/>
  <c r="G849" i="16"/>
  <c r="F849" i="16"/>
  <c r="E849" i="16"/>
  <c r="D849" i="16"/>
  <c r="G848" i="16"/>
  <c r="F848" i="16"/>
  <c r="E848" i="16"/>
  <c r="D848" i="16"/>
  <c r="G847" i="16"/>
  <c r="F847" i="16"/>
  <c r="E847" i="16"/>
  <c r="D847" i="16"/>
  <c r="G846" i="16"/>
  <c r="F846" i="16"/>
  <c r="E846" i="16"/>
  <c r="D846" i="16"/>
  <c r="G845" i="16"/>
  <c r="F845" i="16"/>
  <c r="E845" i="16"/>
  <c r="D845" i="16"/>
  <c r="G844" i="16"/>
  <c r="F844" i="16"/>
  <c r="E844" i="16"/>
  <c r="D844" i="16"/>
  <c r="G843" i="16"/>
  <c r="F843" i="16"/>
  <c r="E843" i="16"/>
  <c r="D843" i="16"/>
  <c r="G842" i="16"/>
  <c r="F842" i="16"/>
  <c r="E842" i="16"/>
  <c r="D842" i="16"/>
  <c r="G841" i="16"/>
  <c r="F841" i="16"/>
  <c r="E841" i="16"/>
  <c r="D841" i="16"/>
  <c r="G840" i="16"/>
  <c r="F840" i="16"/>
  <c r="E840" i="16"/>
  <c r="D840" i="16"/>
  <c r="G839" i="16"/>
  <c r="F839" i="16"/>
  <c r="E839" i="16"/>
  <c r="D839" i="16"/>
  <c r="G838" i="16"/>
  <c r="F838" i="16"/>
  <c r="E838" i="16"/>
  <c r="D838" i="16"/>
  <c r="G837" i="16"/>
  <c r="F837" i="16"/>
  <c r="E837" i="16"/>
  <c r="D837" i="16"/>
  <c r="G836" i="16"/>
  <c r="F836" i="16"/>
  <c r="E836" i="16"/>
  <c r="D836" i="16"/>
  <c r="G835" i="16"/>
  <c r="F835" i="16"/>
  <c r="E835" i="16"/>
  <c r="D835" i="16"/>
  <c r="G834" i="16"/>
  <c r="F834" i="16"/>
  <c r="E834" i="16"/>
  <c r="D834" i="16"/>
  <c r="G833" i="16"/>
  <c r="F833" i="16"/>
  <c r="E833" i="16"/>
  <c r="D833" i="16"/>
  <c r="G832" i="16"/>
  <c r="F832" i="16"/>
  <c r="E832" i="16"/>
  <c r="D832" i="16"/>
  <c r="G831" i="16"/>
  <c r="F831" i="16"/>
  <c r="E831" i="16"/>
  <c r="D831" i="16"/>
  <c r="G830" i="16"/>
  <c r="F830" i="16"/>
  <c r="E830" i="16"/>
  <c r="D830" i="16"/>
  <c r="G829" i="16"/>
  <c r="F829" i="16"/>
  <c r="E829" i="16"/>
  <c r="D829" i="16"/>
  <c r="G828" i="16"/>
  <c r="F828" i="16"/>
  <c r="E828" i="16"/>
  <c r="D828" i="16"/>
  <c r="G827" i="16"/>
  <c r="F827" i="16"/>
  <c r="E827" i="16"/>
  <c r="D827" i="16"/>
  <c r="G826" i="16"/>
  <c r="F826" i="16"/>
  <c r="E826" i="16"/>
  <c r="D826" i="16"/>
  <c r="G825" i="16"/>
  <c r="F825" i="16"/>
  <c r="E825" i="16"/>
  <c r="D825" i="16"/>
  <c r="G824" i="16"/>
  <c r="F824" i="16"/>
  <c r="E824" i="16"/>
  <c r="D824" i="16"/>
  <c r="G823" i="16"/>
  <c r="F823" i="16"/>
  <c r="E823" i="16"/>
  <c r="D823" i="16"/>
  <c r="G822" i="16"/>
  <c r="F822" i="16"/>
  <c r="E822" i="16"/>
  <c r="D822" i="16"/>
  <c r="G821" i="16"/>
  <c r="F821" i="16"/>
  <c r="E821" i="16"/>
  <c r="D821" i="16"/>
  <c r="G820" i="16"/>
  <c r="F820" i="16"/>
  <c r="E820" i="16"/>
  <c r="D820" i="16"/>
  <c r="G819" i="16"/>
  <c r="F819" i="16"/>
  <c r="E819" i="16"/>
  <c r="D819" i="16"/>
  <c r="G818" i="16"/>
  <c r="F818" i="16"/>
  <c r="E818" i="16"/>
  <c r="D818" i="16"/>
  <c r="G817" i="16"/>
  <c r="F817" i="16"/>
  <c r="E817" i="16"/>
  <c r="D817" i="16"/>
  <c r="G816" i="16"/>
  <c r="F816" i="16"/>
  <c r="E816" i="16"/>
  <c r="D816" i="16"/>
  <c r="G815" i="16"/>
  <c r="F815" i="16"/>
  <c r="E815" i="16"/>
  <c r="D815" i="16"/>
  <c r="G814" i="16"/>
  <c r="F814" i="16"/>
  <c r="E814" i="16"/>
  <c r="D814" i="16"/>
  <c r="G813" i="16"/>
  <c r="F813" i="16"/>
  <c r="E813" i="16"/>
  <c r="D813" i="16"/>
  <c r="G812" i="16"/>
  <c r="F812" i="16"/>
  <c r="E812" i="16"/>
  <c r="D812" i="16"/>
  <c r="G811" i="16"/>
  <c r="F811" i="16"/>
  <c r="E811" i="16"/>
  <c r="D811" i="16"/>
  <c r="G810" i="16"/>
  <c r="F810" i="16"/>
  <c r="E810" i="16"/>
  <c r="D810" i="16"/>
  <c r="G809" i="16"/>
  <c r="F809" i="16"/>
  <c r="E809" i="16"/>
  <c r="D809" i="16"/>
  <c r="G808" i="16"/>
  <c r="F808" i="16"/>
  <c r="E808" i="16"/>
  <c r="D808" i="16"/>
  <c r="G807" i="16"/>
  <c r="F807" i="16"/>
  <c r="E807" i="16"/>
  <c r="D807" i="16"/>
  <c r="G806" i="16"/>
  <c r="F806" i="16"/>
  <c r="E806" i="16"/>
  <c r="D806" i="16"/>
  <c r="G805" i="16"/>
  <c r="F805" i="16"/>
  <c r="E805" i="16"/>
  <c r="D805" i="16"/>
  <c r="G804" i="16"/>
  <c r="F804" i="16"/>
  <c r="E804" i="16"/>
  <c r="D804" i="16"/>
  <c r="G803" i="16"/>
  <c r="F803" i="16"/>
  <c r="E803" i="16"/>
  <c r="D803" i="16"/>
  <c r="G802" i="16"/>
  <c r="F802" i="16"/>
  <c r="E802" i="16"/>
  <c r="D802" i="16"/>
  <c r="G801" i="16"/>
  <c r="F801" i="16"/>
  <c r="E801" i="16"/>
  <c r="D801" i="16"/>
  <c r="G800" i="16"/>
  <c r="F800" i="16"/>
  <c r="E800" i="16"/>
  <c r="D800" i="16"/>
  <c r="G799" i="16"/>
  <c r="F799" i="16"/>
  <c r="E799" i="16"/>
  <c r="D799" i="16"/>
  <c r="G798" i="16"/>
  <c r="F798" i="16"/>
  <c r="E798" i="16"/>
  <c r="D798" i="16"/>
  <c r="G797" i="16"/>
  <c r="F797" i="16"/>
  <c r="E797" i="16"/>
  <c r="D797" i="16"/>
  <c r="G796" i="16"/>
  <c r="F796" i="16"/>
  <c r="E796" i="16"/>
  <c r="D796" i="16"/>
  <c r="G795" i="16"/>
  <c r="F795" i="16"/>
  <c r="E795" i="16"/>
  <c r="D795" i="16"/>
  <c r="G794" i="16"/>
  <c r="F794" i="16"/>
  <c r="E794" i="16"/>
  <c r="D794" i="16"/>
  <c r="G793" i="16"/>
  <c r="F793" i="16"/>
  <c r="E793" i="16"/>
  <c r="D793" i="16"/>
  <c r="G792" i="16"/>
  <c r="F792" i="16"/>
  <c r="E792" i="16"/>
  <c r="D792" i="16"/>
  <c r="G791" i="16"/>
  <c r="F791" i="16"/>
  <c r="E791" i="16"/>
  <c r="D791" i="16"/>
  <c r="G790" i="16"/>
  <c r="F790" i="16"/>
  <c r="E790" i="16"/>
  <c r="D790" i="16"/>
  <c r="G789" i="16"/>
  <c r="F789" i="16"/>
  <c r="E789" i="16"/>
  <c r="D789" i="16"/>
  <c r="G788" i="16"/>
  <c r="F788" i="16"/>
  <c r="E788" i="16"/>
  <c r="D788" i="16"/>
  <c r="G787" i="16"/>
  <c r="F787" i="16"/>
  <c r="E787" i="16"/>
  <c r="D787" i="16"/>
  <c r="G786" i="16"/>
  <c r="F786" i="16"/>
  <c r="E786" i="16"/>
  <c r="D786" i="16"/>
  <c r="G785" i="16"/>
  <c r="F785" i="16"/>
  <c r="E785" i="16"/>
  <c r="D785" i="16"/>
  <c r="G784" i="16"/>
  <c r="F784" i="16"/>
  <c r="E784" i="16"/>
  <c r="D784" i="16"/>
  <c r="G783" i="16"/>
  <c r="F783" i="16"/>
  <c r="E783" i="16"/>
  <c r="D783" i="16"/>
  <c r="G782" i="16"/>
  <c r="F782" i="16"/>
  <c r="E782" i="16"/>
  <c r="D782" i="16"/>
  <c r="G781" i="16"/>
  <c r="F781" i="16"/>
  <c r="E781" i="16"/>
  <c r="D781" i="16"/>
  <c r="G780" i="16"/>
  <c r="F780" i="16"/>
  <c r="E780" i="16"/>
  <c r="D780" i="16"/>
  <c r="G779" i="16"/>
  <c r="F779" i="16"/>
  <c r="E779" i="16"/>
  <c r="D779" i="16"/>
  <c r="G778" i="16"/>
  <c r="F778" i="16"/>
  <c r="E778" i="16"/>
  <c r="D778" i="16"/>
  <c r="G777" i="16"/>
  <c r="F777" i="16"/>
  <c r="E777" i="16"/>
  <c r="D777" i="16"/>
  <c r="G776" i="16"/>
  <c r="F776" i="16"/>
  <c r="E776" i="16"/>
  <c r="D776" i="16"/>
  <c r="G775" i="16"/>
  <c r="F775" i="16"/>
  <c r="E775" i="16"/>
  <c r="D775" i="16"/>
  <c r="G774" i="16"/>
  <c r="F774" i="16"/>
  <c r="E774" i="16"/>
  <c r="D774" i="16"/>
  <c r="G773" i="16"/>
  <c r="F773" i="16"/>
  <c r="E773" i="16"/>
  <c r="D773" i="16"/>
  <c r="G772" i="16"/>
  <c r="F772" i="16"/>
  <c r="E772" i="16"/>
  <c r="D772" i="16"/>
  <c r="G771" i="16"/>
  <c r="F771" i="16"/>
  <c r="E771" i="16"/>
  <c r="D771" i="16"/>
  <c r="G770" i="16"/>
  <c r="F770" i="16"/>
  <c r="E770" i="16"/>
  <c r="D770" i="16"/>
  <c r="G769" i="16"/>
  <c r="F769" i="16"/>
  <c r="E769" i="16"/>
  <c r="D769" i="16"/>
  <c r="G768" i="16"/>
  <c r="F768" i="16"/>
  <c r="E768" i="16"/>
  <c r="D768" i="16"/>
  <c r="G767" i="16"/>
  <c r="F767" i="16"/>
  <c r="E767" i="16"/>
  <c r="D767" i="16"/>
  <c r="G766" i="16"/>
  <c r="F766" i="16"/>
  <c r="E766" i="16"/>
  <c r="D766" i="16"/>
  <c r="G765" i="16"/>
  <c r="F765" i="16"/>
  <c r="E765" i="16"/>
  <c r="D765" i="16"/>
  <c r="G764" i="16"/>
  <c r="F764" i="16"/>
  <c r="E764" i="16"/>
  <c r="D764" i="16"/>
  <c r="G763" i="16"/>
  <c r="F763" i="16"/>
  <c r="E763" i="16"/>
  <c r="D763" i="16"/>
  <c r="G762" i="16"/>
  <c r="F762" i="16"/>
  <c r="E762" i="16"/>
  <c r="D762" i="16"/>
  <c r="G761" i="16"/>
  <c r="F761" i="16"/>
  <c r="E761" i="16"/>
  <c r="D761" i="16"/>
  <c r="G760" i="16"/>
  <c r="F760" i="16"/>
  <c r="E760" i="16"/>
  <c r="D760" i="16"/>
  <c r="G759" i="16"/>
  <c r="F759" i="16"/>
  <c r="E759" i="16"/>
  <c r="D759" i="16"/>
  <c r="G758" i="16"/>
  <c r="F758" i="16"/>
  <c r="E758" i="16"/>
  <c r="D758" i="16"/>
  <c r="G757" i="16"/>
  <c r="F757" i="16"/>
  <c r="E757" i="16"/>
  <c r="D757" i="16"/>
  <c r="G756" i="16"/>
  <c r="F756" i="16"/>
  <c r="E756" i="16"/>
  <c r="D756" i="16"/>
  <c r="G755" i="16"/>
  <c r="F755" i="16"/>
  <c r="E755" i="16"/>
  <c r="D755" i="16"/>
  <c r="G754" i="16"/>
  <c r="F754" i="16"/>
  <c r="E754" i="16"/>
  <c r="D754" i="16"/>
  <c r="G753" i="16"/>
  <c r="F753" i="16"/>
  <c r="E753" i="16"/>
  <c r="D753" i="16"/>
  <c r="G752" i="16"/>
  <c r="F752" i="16"/>
  <c r="E752" i="16"/>
  <c r="D752" i="16"/>
  <c r="G751" i="16"/>
  <c r="F751" i="16"/>
  <c r="E751" i="16"/>
  <c r="D751" i="16"/>
  <c r="G750" i="16"/>
  <c r="F750" i="16"/>
  <c r="E750" i="16"/>
  <c r="D750" i="16"/>
  <c r="G749" i="16"/>
  <c r="F749" i="16"/>
  <c r="E749" i="16"/>
  <c r="D749" i="16"/>
  <c r="G748" i="16"/>
  <c r="F748" i="16"/>
  <c r="E748" i="16"/>
  <c r="D748" i="16"/>
  <c r="G747" i="16"/>
  <c r="F747" i="16"/>
  <c r="E747" i="16"/>
  <c r="D747" i="16"/>
  <c r="G746" i="16"/>
  <c r="F746" i="16"/>
  <c r="E746" i="16"/>
  <c r="D746" i="16"/>
  <c r="G745" i="16"/>
  <c r="F745" i="16"/>
  <c r="E745" i="16"/>
  <c r="D745" i="16"/>
  <c r="G744" i="16"/>
  <c r="F744" i="16"/>
  <c r="E744" i="16"/>
  <c r="D744" i="16"/>
  <c r="G743" i="16"/>
  <c r="F743" i="16"/>
  <c r="E743" i="16"/>
  <c r="D743" i="16"/>
  <c r="G742" i="16"/>
  <c r="F742" i="16"/>
  <c r="E742" i="16"/>
  <c r="D742" i="16"/>
  <c r="G741" i="16"/>
  <c r="F741" i="16"/>
  <c r="E741" i="16"/>
  <c r="D741" i="16"/>
  <c r="G740" i="16"/>
  <c r="F740" i="16"/>
  <c r="E740" i="16"/>
  <c r="D740" i="16"/>
  <c r="G739" i="16"/>
  <c r="F739" i="16"/>
  <c r="E739" i="16"/>
  <c r="D739" i="16"/>
  <c r="G738" i="16"/>
  <c r="F738" i="16"/>
  <c r="E738" i="16"/>
  <c r="D738" i="16"/>
  <c r="G737" i="16"/>
  <c r="F737" i="16"/>
  <c r="E737" i="16"/>
  <c r="D737" i="16"/>
  <c r="G736" i="16"/>
  <c r="F736" i="16"/>
  <c r="E736" i="16"/>
  <c r="D736" i="16"/>
  <c r="G735" i="16"/>
  <c r="F735" i="16"/>
  <c r="E735" i="16"/>
  <c r="D735" i="16"/>
  <c r="G734" i="16"/>
  <c r="F734" i="16"/>
  <c r="E734" i="16"/>
  <c r="D734" i="16"/>
  <c r="G733" i="16"/>
  <c r="F733" i="16"/>
  <c r="E733" i="16"/>
  <c r="D733" i="16"/>
  <c r="G732" i="16"/>
  <c r="F732" i="16"/>
  <c r="E732" i="16"/>
  <c r="D732" i="16"/>
  <c r="G731" i="16"/>
  <c r="F731" i="16"/>
  <c r="E731" i="16"/>
  <c r="D731" i="16"/>
  <c r="G730" i="16"/>
  <c r="F730" i="16"/>
  <c r="E730" i="16"/>
  <c r="D730" i="16"/>
  <c r="G729" i="16"/>
  <c r="F729" i="16"/>
  <c r="E729" i="16"/>
  <c r="D729" i="16"/>
  <c r="G728" i="16"/>
  <c r="F728" i="16"/>
  <c r="E728" i="16"/>
  <c r="D728" i="16"/>
  <c r="G727" i="16"/>
  <c r="F727" i="16"/>
  <c r="E727" i="16"/>
  <c r="D727" i="16"/>
  <c r="G726" i="16"/>
  <c r="F726" i="16"/>
  <c r="E726" i="16"/>
  <c r="D726" i="16"/>
  <c r="G725" i="16"/>
  <c r="F725" i="16"/>
  <c r="E725" i="16"/>
  <c r="D725" i="16"/>
  <c r="G724" i="16"/>
  <c r="F724" i="16"/>
  <c r="E724" i="16"/>
  <c r="D724" i="16"/>
  <c r="G723" i="16"/>
  <c r="F723" i="16"/>
  <c r="E723" i="16"/>
  <c r="D723" i="16"/>
  <c r="G722" i="16"/>
  <c r="F722" i="16"/>
  <c r="E722" i="16"/>
  <c r="D722" i="16"/>
  <c r="G721" i="16"/>
  <c r="F721" i="16"/>
  <c r="E721" i="16"/>
  <c r="D721" i="16"/>
  <c r="G720" i="16"/>
  <c r="F720" i="16"/>
  <c r="E720" i="16"/>
  <c r="D720" i="16"/>
  <c r="G719" i="16"/>
  <c r="F719" i="16"/>
  <c r="E719" i="16"/>
  <c r="D719" i="16"/>
  <c r="G718" i="16"/>
  <c r="F718" i="16"/>
  <c r="E718" i="16"/>
  <c r="D718" i="16"/>
  <c r="G717" i="16"/>
  <c r="F717" i="16"/>
  <c r="E717" i="16"/>
  <c r="D717" i="16"/>
  <c r="G716" i="16"/>
  <c r="F716" i="16"/>
  <c r="E716" i="16"/>
  <c r="D716" i="16"/>
  <c r="G715" i="16"/>
  <c r="F715" i="16"/>
  <c r="E715" i="16"/>
  <c r="D715" i="16"/>
  <c r="G714" i="16"/>
  <c r="F714" i="16"/>
  <c r="E714" i="16"/>
  <c r="D714" i="16"/>
  <c r="G713" i="16"/>
  <c r="F713" i="16"/>
  <c r="E713" i="16"/>
  <c r="D713" i="16"/>
  <c r="G712" i="16"/>
  <c r="F712" i="16"/>
  <c r="E712" i="16"/>
  <c r="D712" i="16"/>
  <c r="G711" i="16"/>
  <c r="F711" i="16"/>
  <c r="E711" i="16"/>
  <c r="D711" i="16"/>
  <c r="G710" i="16"/>
  <c r="F710" i="16"/>
  <c r="E710" i="16"/>
  <c r="D710" i="16"/>
  <c r="G709" i="16"/>
  <c r="F709" i="16"/>
  <c r="E709" i="16"/>
  <c r="D709" i="16"/>
  <c r="G708" i="16"/>
  <c r="F708" i="16"/>
  <c r="E708" i="16"/>
  <c r="D708" i="16"/>
  <c r="G707" i="16"/>
  <c r="F707" i="16"/>
  <c r="E707" i="16"/>
  <c r="D707" i="16"/>
  <c r="G706" i="16"/>
  <c r="F706" i="16"/>
  <c r="E706" i="16"/>
  <c r="D706" i="16"/>
  <c r="G705" i="16"/>
  <c r="F705" i="16"/>
  <c r="E705" i="16"/>
  <c r="D705" i="16"/>
  <c r="G704" i="16"/>
  <c r="F704" i="16"/>
  <c r="E704" i="16"/>
  <c r="D704" i="16"/>
  <c r="G703" i="16"/>
  <c r="F703" i="16"/>
  <c r="E703" i="16"/>
  <c r="D703" i="16"/>
  <c r="G702" i="16"/>
  <c r="F702" i="16"/>
  <c r="E702" i="16"/>
  <c r="D702" i="16"/>
  <c r="G701" i="16"/>
  <c r="F701" i="16"/>
  <c r="E701" i="16"/>
  <c r="D701" i="16"/>
  <c r="G700" i="16"/>
  <c r="F700" i="16"/>
  <c r="E700" i="16"/>
  <c r="D700" i="16"/>
  <c r="G699" i="16"/>
  <c r="F699" i="16"/>
  <c r="E699" i="16"/>
  <c r="D699" i="16"/>
  <c r="G698" i="16"/>
  <c r="F698" i="16"/>
  <c r="E698" i="16"/>
  <c r="D698" i="16"/>
  <c r="G697" i="16"/>
  <c r="F697" i="16"/>
  <c r="E697" i="16"/>
  <c r="D697" i="16"/>
  <c r="G696" i="16"/>
  <c r="F696" i="16"/>
  <c r="E696" i="16"/>
  <c r="D696" i="16"/>
  <c r="G695" i="16"/>
  <c r="F695" i="16"/>
  <c r="E695" i="16"/>
  <c r="D695" i="16"/>
  <c r="G694" i="16"/>
  <c r="F694" i="16"/>
  <c r="E694" i="16"/>
  <c r="D694" i="16"/>
  <c r="G693" i="16"/>
  <c r="F693" i="16"/>
  <c r="E693" i="16"/>
  <c r="D693" i="16"/>
  <c r="G692" i="16"/>
  <c r="F692" i="16"/>
  <c r="E692" i="16"/>
  <c r="D692" i="16"/>
  <c r="G691" i="16"/>
  <c r="F691" i="16"/>
  <c r="E691" i="16"/>
  <c r="D691" i="16"/>
  <c r="G690" i="16"/>
  <c r="F690" i="16"/>
  <c r="E690" i="16"/>
  <c r="D690" i="16"/>
  <c r="G689" i="16"/>
  <c r="F689" i="16"/>
  <c r="E689" i="16"/>
  <c r="D689" i="16"/>
  <c r="G688" i="16"/>
  <c r="F688" i="16"/>
  <c r="E688" i="16"/>
  <c r="D688" i="16"/>
  <c r="G687" i="16"/>
  <c r="F687" i="16"/>
  <c r="E687" i="16"/>
  <c r="D687" i="16"/>
  <c r="G686" i="16"/>
  <c r="F686" i="16"/>
  <c r="E686" i="16"/>
  <c r="D686" i="16"/>
  <c r="G685" i="16"/>
  <c r="F685" i="16"/>
  <c r="E685" i="16"/>
  <c r="D685" i="16"/>
  <c r="G684" i="16"/>
  <c r="F684" i="16"/>
  <c r="E684" i="16"/>
  <c r="D684" i="16"/>
  <c r="G683" i="16"/>
  <c r="F683" i="16"/>
  <c r="E683" i="16"/>
  <c r="D683" i="16"/>
  <c r="G682" i="16"/>
  <c r="F682" i="16"/>
  <c r="E682" i="16"/>
  <c r="D682" i="16"/>
  <c r="G681" i="16"/>
  <c r="F681" i="16"/>
  <c r="E681" i="16"/>
  <c r="D681" i="16"/>
  <c r="G680" i="16"/>
  <c r="F680" i="16"/>
  <c r="E680" i="16"/>
  <c r="D680" i="16"/>
  <c r="G679" i="16"/>
  <c r="F679" i="16"/>
  <c r="E679" i="16"/>
  <c r="D679" i="16"/>
  <c r="G678" i="16"/>
  <c r="F678" i="16"/>
  <c r="E678" i="16"/>
  <c r="D678" i="16"/>
  <c r="G677" i="16"/>
  <c r="F677" i="16"/>
  <c r="E677" i="16"/>
  <c r="D677" i="16"/>
  <c r="G676" i="16"/>
  <c r="F676" i="16"/>
  <c r="E676" i="16"/>
  <c r="D676" i="16"/>
  <c r="G675" i="16"/>
  <c r="F675" i="16"/>
  <c r="E675" i="16"/>
  <c r="D675" i="16"/>
  <c r="G674" i="16"/>
  <c r="F674" i="16"/>
  <c r="E674" i="16"/>
  <c r="D674" i="16"/>
  <c r="G673" i="16"/>
  <c r="F673" i="16"/>
  <c r="E673" i="16"/>
  <c r="D673" i="16"/>
  <c r="G672" i="16"/>
  <c r="F672" i="16"/>
  <c r="E672" i="16"/>
  <c r="D672" i="16"/>
  <c r="G671" i="16"/>
  <c r="F671" i="16"/>
  <c r="E671" i="16"/>
  <c r="D671" i="16"/>
  <c r="G670" i="16"/>
  <c r="F670" i="16"/>
  <c r="E670" i="16"/>
  <c r="D670" i="16"/>
  <c r="G669" i="16"/>
  <c r="F669" i="16"/>
  <c r="E669" i="16"/>
  <c r="D669" i="16"/>
  <c r="G668" i="16"/>
  <c r="F668" i="16"/>
  <c r="E668" i="16"/>
  <c r="D668" i="16"/>
  <c r="G667" i="16"/>
  <c r="F667" i="16"/>
  <c r="E667" i="16"/>
  <c r="D667" i="16"/>
  <c r="G666" i="16"/>
  <c r="F666" i="16"/>
  <c r="E666" i="16"/>
  <c r="D666" i="16"/>
  <c r="G665" i="16"/>
  <c r="F665" i="16"/>
  <c r="E665" i="16"/>
  <c r="D665" i="16"/>
  <c r="G664" i="16"/>
  <c r="F664" i="16"/>
  <c r="E664" i="16"/>
  <c r="D664" i="16"/>
  <c r="G663" i="16"/>
  <c r="F663" i="16"/>
  <c r="E663" i="16"/>
  <c r="D663" i="16"/>
  <c r="G662" i="16"/>
  <c r="F662" i="16"/>
  <c r="E662" i="16"/>
  <c r="D662" i="16"/>
  <c r="G661" i="16"/>
  <c r="F661" i="16"/>
  <c r="E661" i="16"/>
  <c r="D661" i="16"/>
  <c r="G660" i="16"/>
  <c r="F660" i="16"/>
  <c r="E660" i="16"/>
  <c r="D660" i="16"/>
  <c r="G659" i="16"/>
  <c r="F659" i="16"/>
  <c r="E659" i="16"/>
  <c r="D659" i="16"/>
  <c r="G658" i="16"/>
  <c r="F658" i="16"/>
  <c r="E658" i="16"/>
  <c r="D658" i="16"/>
  <c r="G657" i="16"/>
  <c r="F657" i="16"/>
  <c r="E657" i="16"/>
  <c r="D657" i="16"/>
  <c r="G656" i="16"/>
  <c r="F656" i="16"/>
  <c r="E656" i="16"/>
  <c r="D656" i="16"/>
  <c r="G655" i="16"/>
  <c r="F655" i="16"/>
  <c r="E655" i="16"/>
  <c r="D655" i="16"/>
  <c r="G654" i="16"/>
  <c r="F654" i="16"/>
  <c r="E654" i="16"/>
  <c r="D654" i="16"/>
  <c r="G653" i="16"/>
  <c r="F653" i="16"/>
  <c r="E653" i="16"/>
  <c r="D653" i="16"/>
  <c r="G652" i="16"/>
  <c r="F652" i="16"/>
  <c r="E652" i="16"/>
  <c r="D652" i="16"/>
  <c r="G651" i="16"/>
  <c r="F651" i="16"/>
  <c r="E651" i="16"/>
  <c r="D651" i="16"/>
  <c r="G650" i="16"/>
  <c r="F650" i="16"/>
  <c r="E650" i="16"/>
  <c r="D650" i="16"/>
  <c r="G649" i="16"/>
  <c r="F649" i="16"/>
  <c r="E649" i="16"/>
  <c r="D649" i="16"/>
  <c r="G648" i="16"/>
  <c r="F648" i="16"/>
  <c r="E648" i="16"/>
  <c r="D648" i="16"/>
  <c r="G647" i="16"/>
  <c r="F647" i="16"/>
  <c r="E647" i="16"/>
  <c r="D647" i="16"/>
  <c r="G646" i="16"/>
  <c r="F646" i="16"/>
  <c r="E646" i="16"/>
  <c r="D646" i="16"/>
  <c r="G645" i="16"/>
  <c r="F645" i="16"/>
  <c r="E645" i="16"/>
  <c r="D645" i="16"/>
  <c r="G644" i="16"/>
  <c r="F644" i="16"/>
  <c r="E644" i="16"/>
  <c r="D644" i="16"/>
  <c r="G643" i="16"/>
  <c r="F643" i="16"/>
  <c r="E643" i="16"/>
  <c r="D643" i="16"/>
  <c r="G642" i="16"/>
  <c r="F642" i="16"/>
  <c r="E642" i="16"/>
  <c r="D642" i="16"/>
  <c r="G641" i="16"/>
  <c r="F641" i="16"/>
  <c r="E641" i="16"/>
  <c r="D641" i="16"/>
  <c r="G640" i="16"/>
  <c r="F640" i="16"/>
  <c r="E640" i="16"/>
  <c r="D640" i="16"/>
  <c r="G639" i="16"/>
  <c r="F639" i="16"/>
  <c r="E639" i="16"/>
  <c r="D639" i="16"/>
  <c r="G638" i="16"/>
  <c r="F638" i="16"/>
  <c r="E638" i="16"/>
  <c r="D638" i="16"/>
  <c r="G637" i="16"/>
  <c r="F637" i="16"/>
  <c r="E637" i="16"/>
  <c r="D637" i="16"/>
  <c r="G636" i="16"/>
  <c r="F636" i="16"/>
  <c r="E636" i="16"/>
  <c r="D636" i="16"/>
  <c r="G635" i="16"/>
  <c r="F635" i="16"/>
  <c r="E635" i="16"/>
  <c r="D635" i="16"/>
  <c r="G634" i="16"/>
  <c r="F634" i="16"/>
  <c r="E634" i="16"/>
  <c r="D634" i="16"/>
  <c r="G633" i="16"/>
  <c r="F633" i="16"/>
  <c r="E633" i="16"/>
  <c r="D633" i="16"/>
  <c r="G632" i="16"/>
  <c r="F632" i="16"/>
  <c r="E632" i="16"/>
  <c r="D632" i="16"/>
  <c r="G631" i="16"/>
  <c r="F631" i="16"/>
  <c r="E631" i="16"/>
  <c r="D631" i="16"/>
  <c r="G630" i="16"/>
  <c r="F630" i="16"/>
  <c r="E630" i="16"/>
  <c r="D630" i="16"/>
  <c r="G629" i="16"/>
  <c r="F629" i="16"/>
  <c r="E629" i="16"/>
  <c r="D629" i="16"/>
  <c r="G628" i="16"/>
  <c r="F628" i="16"/>
  <c r="E628" i="16"/>
  <c r="D628" i="16"/>
  <c r="G627" i="16"/>
  <c r="F627" i="16"/>
  <c r="E627" i="16"/>
  <c r="D627" i="16"/>
  <c r="G626" i="16"/>
  <c r="F626" i="16"/>
  <c r="E626" i="16"/>
  <c r="D626" i="16"/>
  <c r="G625" i="16"/>
  <c r="F625" i="16"/>
  <c r="E625" i="16"/>
  <c r="D625" i="16"/>
  <c r="G624" i="16"/>
  <c r="F624" i="16"/>
  <c r="E624" i="16"/>
  <c r="D624" i="16"/>
  <c r="G623" i="16"/>
  <c r="F623" i="16"/>
  <c r="E623" i="16"/>
  <c r="D623" i="16"/>
  <c r="G622" i="16"/>
  <c r="F622" i="16"/>
  <c r="E622" i="16"/>
  <c r="D622" i="16"/>
  <c r="G621" i="16"/>
  <c r="F621" i="16"/>
  <c r="E621" i="16"/>
  <c r="D621" i="16"/>
  <c r="G620" i="16"/>
  <c r="F620" i="16"/>
  <c r="E620" i="16"/>
  <c r="D620" i="16"/>
  <c r="G619" i="16"/>
  <c r="F619" i="16"/>
  <c r="E619" i="16"/>
  <c r="D619" i="16"/>
  <c r="G618" i="16"/>
  <c r="F618" i="16"/>
  <c r="E618" i="16"/>
  <c r="D618" i="16"/>
  <c r="G617" i="16"/>
  <c r="F617" i="16"/>
  <c r="E617" i="16"/>
  <c r="D617" i="16"/>
  <c r="G616" i="16"/>
  <c r="F616" i="16"/>
  <c r="E616" i="16"/>
  <c r="D616" i="16"/>
  <c r="G615" i="16"/>
  <c r="F615" i="16"/>
  <c r="E615" i="16"/>
  <c r="D615" i="16"/>
  <c r="G614" i="16"/>
  <c r="F614" i="16"/>
  <c r="E614" i="16"/>
  <c r="D614" i="16"/>
  <c r="G613" i="16"/>
  <c r="F613" i="16"/>
  <c r="E613" i="16"/>
  <c r="D613" i="16"/>
  <c r="G612" i="16"/>
  <c r="F612" i="16"/>
  <c r="E612" i="16"/>
  <c r="D612" i="16"/>
  <c r="G611" i="16"/>
  <c r="F611" i="16"/>
  <c r="E611" i="16"/>
  <c r="D611" i="16"/>
  <c r="G610" i="16"/>
  <c r="F610" i="16"/>
  <c r="E610" i="16"/>
  <c r="D610" i="16"/>
  <c r="G609" i="16"/>
  <c r="F609" i="16"/>
  <c r="E609" i="16"/>
  <c r="D609" i="16"/>
  <c r="G608" i="16"/>
  <c r="F608" i="16"/>
  <c r="E608" i="16"/>
  <c r="D608" i="16"/>
  <c r="G607" i="16"/>
  <c r="F607" i="16"/>
  <c r="E607" i="16"/>
  <c r="D607" i="16"/>
  <c r="G606" i="16"/>
  <c r="F606" i="16"/>
  <c r="E606" i="16"/>
  <c r="D606" i="16"/>
  <c r="G605" i="16"/>
  <c r="F605" i="16"/>
  <c r="E605" i="16"/>
  <c r="D605" i="16"/>
  <c r="G604" i="16"/>
  <c r="F604" i="16"/>
  <c r="E604" i="16"/>
  <c r="D604" i="16"/>
  <c r="G603" i="16"/>
  <c r="F603" i="16"/>
  <c r="E603" i="16"/>
  <c r="D603" i="16"/>
  <c r="G602" i="16"/>
  <c r="F602" i="16"/>
  <c r="E602" i="16"/>
  <c r="D602" i="16"/>
  <c r="G601" i="16"/>
  <c r="F601" i="16"/>
  <c r="E601" i="16"/>
  <c r="D601" i="16"/>
  <c r="G600" i="16"/>
  <c r="F600" i="16"/>
  <c r="E600" i="16"/>
  <c r="D600" i="16"/>
  <c r="G599" i="16"/>
  <c r="F599" i="16"/>
  <c r="E599" i="16"/>
  <c r="D599" i="16"/>
  <c r="G598" i="16"/>
  <c r="F598" i="16"/>
  <c r="E598" i="16"/>
  <c r="D598" i="16"/>
  <c r="G597" i="16"/>
  <c r="F597" i="16"/>
  <c r="E597" i="16"/>
  <c r="D597" i="16"/>
  <c r="G596" i="16"/>
  <c r="F596" i="16"/>
  <c r="E596" i="16"/>
  <c r="D596" i="16"/>
  <c r="G595" i="16"/>
  <c r="F595" i="16"/>
  <c r="E595" i="16"/>
  <c r="D595" i="16"/>
  <c r="G594" i="16"/>
  <c r="F594" i="16"/>
  <c r="E594" i="16"/>
  <c r="D594" i="16"/>
  <c r="G593" i="16"/>
  <c r="F593" i="16"/>
  <c r="E593" i="16"/>
  <c r="D593" i="16"/>
  <c r="G592" i="16"/>
  <c r="F592" i="16"/>
  <c r="E592" i="16"/>
  <c r="D592" i="16"/>
  <c r="G591" i="16"/>
  <c r="F591" i="16"/>
  <c r="E591" i="16"/>
  <c r="D591" i="16"/>
  <c r="G590" i="16"/>
  <c r="F590" i="16"/>
  <c r="E590" i="16"/>
  <c r="D590" i="16"/>
  <c r="G589" i="16"/>
  <c r="F589" i="16"/>
  <c r="E589" i="16"/>
  <c r="D589" i="16"/>
  <c r="G588" i="16"/>
  <c r="F588" i="16"/>
  <c r="E588" i="16"/>
  <c r="D588" i="16"/>
  <c r="G587" i="16"/>
  <c r="F587" i="16"/>
  <c r="E587" i="16"/>
  <c r="D587" i="16"/>
  <c r="G586" i="16"/>
  <c r="F586" i="16"/>
  <c r="E586" i="16"/>
  <c r="D586" i="16"/>
  <c r="G585" i="16"/>
  <c r="F585" i="16"/>
  <c r="E585" i="16"/>
  <c r="D585" i="16"/>
  <c r="G584" i="16"/>
  <c r="F584" i="16"/>
  <c r="E584" i="16"/>
  <c r="D584" i="16"/>
  <c r="G583" i="16"/>
  <c r="F583" i="16"/>
  <c r="E583" i="16"/>
  <c r="D583" i="16"/>
  <c r="G582" i="16"/>
  <c r="F582" i="16"/>
  <c r="E582" i="16"/>
  <c r="D582" i="16"/>
  <c r="G581" i="16"/>
  <c r="F581" i="16"/>
  <c r="E581" i="16"/>
  <c r="D581" i="16"/>
  <c r="G580" i="16"/>
  <c r="F580" i="16"/>
  <c r="E580" i="16"/>
  <c r="D580" i="16"/>
  <c r="G579" i="16"/>
  <c r="F579" i="16"/>
  <c r="E579" i="16"/>
  <c r="D579" i="16"/>
  <c r="G578" i="16"/>
  <c r="F578" i="16"/>
  <c r="E578" i="16"/>
  <c r="D578" i="16"/>
  <c r="G577" i="16"/>
  <c r="F577" i="16"/>
  <c r="E577" i="16"/>
  <c r="D577" i="16"/>
  <c r="G576" i="16"/>
  <c r="F576" i="16"/>
  <c r="E576" i="16"/>
  <c r="D576" i="16"/>
  <c r="G575" i="16"/>
  <c r="F575" i="16"/>
  <c r="E575" i="16"/>
  <c r="D575" i="16"/>
  <c r="G574" i="16"/>
  <c r="F574" i="16"/>
  <c r="E574" i="16"/>
  <c r="D574" i="16"/>
  <c r="G573" i="16"/>
  <c r="F573" i="16"/>
  <c r="E573" i="16"/>
  <c r="D573" i="16"/>
  <c r="G572" i="16"/>
  <c r="F572" i="16"/>
  <c r="E572" i="16"/>
  <c r="D572" i="16"/>
  <c r="G571" i="16"/>
  <c r="F571" i="16"/>
  <c r="E571" i="16"/>
  <c r="D571" i="16"/>
  <c r="G570" i="16"/>
  <c r="F570" i="16"/>
  <c r="E570" i="16"/>
  <c r="D570" i="16"/>
  <c r="G569" i="16"/>
  <c r="F569" i="16"/>
  <c r="E569" i="16"/>
  <c r="D569" i="16"/>
  <c r="G568" i="16"/>
  <c r="F568" i="16"/>
  <c r="E568" i="16"/>
  <c r="D568" i="16"/>
  <c r="G567" i="16"/>
  <c r="F567" i="16"/>
  <c r="E567" i="16"/>
  <c r="D567" i="16"/>
  <c r="G566" i="16"/>
  <c r="F566" i="16"/>
  <c r="E566" i="16"/>
  <c r="D566" i="16"/>
  <c r="G565" i="16"/>
  <c r="F565" i="16"/>
  <c r="E565" i="16"/>
  <c r="D565" i="16"/>
  <c r="G564" i="16"/>
  <c r="F564" i="16"/>
  <c r="E564" i="16"/>
  <c r="D564" i="16"/>
  <c r="G563" i="16"/>
  <c r="F563" i="16"/>
  <c r="E563" i="16"/>
  <c r="D563" i="16"/>
  <c r="G562" i="16"/>
  <c r="F562" i="16"/>
  <c r="E562" i="16"/>
  <c r="D562" i="16"/>
  <c r="G561" i="16"/>
  <c r="F561" i="16"/>
  <c r="E561" i="16"/>
  <c r="D561" i="16"/>
  <c r="G560" i="16"/>
  <c r="F560" i="16"/>
  <c r="E560" i="16"/>
  <c r="D560" i="16"/>
  <c r="G559" i="16"/>
  <c r="F559" i="16"/>
  <c r="E559" i="16"/>
  <c r="D559" i="16"/>
  <c r="G558" i="16"/>
  <c r="F558" i="16"/>
  <c r="E558" i="16"/>
  <c r="D558" i="16"/>
  <c r="G557" i="16"/>
  <c r="F557" i="16"/>
  <c r="E557" i="16"/>
  <c r="D557" i="16"/>
  <c r="G556" i="16"/>
  <c r="F556" i="16"/>
  <c r="E556" i="16"/>
  <c r="D556" i="16"/>
  <c r="G555" i="16"/>
  <c r="F555" i="16"/>
  <c r="E555" i="16"/>
  <c r="D555" i="16"/>
  <c r="G554" i="16"/>
  <c r="F554" i="16"/>
  <c r="E554" i="16"/>
  <c r="D554" i="16"/>
  <c r="G553" i="16"/>
  <c r="F553" i="16"/>
  <c r="E553" i="16"/>
  <c r="D553" i="16"/>
  <c r="G552" i="16"/>
  <c r="F552" i="16"/>
  <c r="E552" i="16"/>
  <c r="D552" i="16"/>
  <c r="G551" i="16"/>
  <c r="F551" i="16"/>
  <c r="E551" i="16"/>
  <c r="D551" i="16"/>
  <c r="G550" i="16"/>
  <c r="F550" i="16"/>
  <c r="E550" i="16"/>
  <c r="D550" i="16"/>
  <c r="G549" i="16"/>
  <c r="F549" i="16"/>
  <c r="E549" i="16"/>
  <c r="D549" i="16"/>
  <c r="G548" i="16"/>
  <c r="F548" i="16"/>
  <c r="E548" i="16"/>
  <c r="D548" i="16"/>
  <c r="G547" i="16"/>
  <c r="F547" i="16"/>
  <c r="E547" i="16"/>
  <c r="D547" i="16"/>
  <c r="G546" i="16"/>
  <c r="F546" i="16"/>
  <c r="E546" i="16"/>
  <c r="D546" i="16"/>
  <c r="G545" i="16"/>
  <c r="F545" i="16"/>
  <c r="E545" i="16"/>
  <c r="D545" i="16"/>
  <c r="G544" i="16"/>
  <c r="F544" i="16"/>
  <c r="E544" i="16"/>
  <c r="D544" i="16"/>
  <c r="G543" i="16"/>
  <c r="F543" i="16"/>
  <c r="E543" i="16"/>
  <c r="D543" i="16"/>
  <c r="G542" i="16"/>
  <c r="F542" i="16"/>
  <c r="E542" i="16"/>
  <c r="D542" i="16"/>
  <c r="G541" i="16"/>
  <c r="F541" i="16"/>
  <c r="E541" i="16"/>
  <c r="D541" i="16"/>
  <c r="G540" i="16"/>
  <c r="F540" i="16"/>
  <c r="E540" i="16"/>
  <c r="D540" i="16"/>
  <c r="G539" i="16"/>
  <c r="F539" i="16"/>
  <c r="E539" i="16"/>
  <c r="D539" i="16"/>
  <c r="G538" i="16"/>
  <c r="F538" i="16"/>
  <c r="E538" i="16"/>
  <c r="D538" i="16"/>
  <c r="G537" i="16"/>
  <c r="F537" i="16"/>
  <c r="E537" i="16"/>
  <c r="D537" i="16"/>
  <c r="G536" i="16"/>
  <c r="F536" i="16"/>
  <c r="E536" i="16"/>
  <c r="D536" i="16"/>
  <c r="G535" i="16"/>
  <c r="F535" i="16"/>
  <c r="E535" i="16"/>
  <c r="D535" i="16"/>
  <c r="G534" i="16"/>
  <c r="F534" i="16"/>
  <c r="E534" i="16"/>
  <c r="D534" i="16"/>
  <c r="G533" i="16"/>
  <c r="F533" i="16"/>
  <c r="E533" i="16"/>
  <c r="D533" i="16"/>
  <c r="G532" i="16"/>
  <c r="F532" i="16"/>
  <c r="E532" i="16"/>
  <c r="D532" i="16"/>
  <c r="G531" i="16"/>
  <c r="F531" i="16"/>
  <c r="E531" i="16"/>
  <c r="D531" i="16"/>
  <c r="G530" i="16"/>
  <c r="F530" i="16"/>
  <c r="E530" i="16"/>
  <c r="D530" i="16"/>
  <c r="G529" i="16"/>
  <c r="F529" i="16"/>
  <c r="E529" i="16"/>
  <c r="D529" i="16"/>
  <c r="G528" i="16"/>
  <c r="F528" i="16"/>
  <c r="E528" i="16"/>
  <c r="D528" i="16"/>
  <c r="G527" i="16"/>
  <c r="F527" i="16"/>
  <c r="E527" i="16"/>
  <c r="D527" i="16"/>
  <c r="G526" i="16"/>
  <c r="F526" i="16"/>
  <c r="E526" i="16"/>
  <c r="D526" i="16"/>
  <c r="G525" i="16"/>
  <c r="F525" i="16"/>
  <c r="E525" i="16"/>
  <c r="D525" i="16"/>
  <c r="G524" i="16"/>
  <c r="F524" i="16"/>
  <c r="E524" i="16"/>
  <c r="D524" i="16"/>
  <c r="G523" i="16"/>
  <c r="F523" i="16"/>
  <c r="E523" i="16"/>
  <c r="D523" i="16"/>
  <c r="G522" i="16"/>
  <c r="F522" i="16"/>
  <c r="E522" i="16"/>
  <c r="D522" i="16"/>
  <c r="G521" i="16"/>
  <c r="F521" i="16"/>
  <c r="E521" i="16"/>
  <c r="D521" i="16"/>
  <c r="G520" i="16"/>
  <c r="F520" i="16"/>
  <c r="E520" i="16"/>
  <c r="D520" i="16"/>
  <c r="G519" i="16"/>
  <c r="F519" i="16"/>
  <c r="E519" i="16"/>
  <c r="D519" i="16"/>
  <c r="G518" i="16"/>
  <c r="F518" i="16"/>
  <c r="E518" i="16"/>
  <c r="D518" i="16"/>
  <c r="G517" i="16"/>
  <c r="F517" i="16"/>
  <c r="E517" i="16"/>
  <c r="D517" i="16"/>
  <c r="G516" i="16"/>
  <c r="F516" i="16"/>
  <c r="E516" i="16"/>
  <c r="D516" i="16"/>
  <c r="G515" i="16"/>
  <c r="F515" i="16"/>
  <c r="E515" i="16"/>
  <c r="D515" i="16"/>
  <c r="G514" i="16"/>
  <c r="F514" i="16"/>
  <c r="E514" i="16"/>
  <c r="D514" i="16"/>
  <c r="G513" i="16"/>
  <c r="F513" i="16"/>
  <c r="E513" i="16"/>
  <c r="D513" i="16"/>
  <c r="G512" i="16"/>
  <c r="F512" i="16"/>
  <c r="E512" i="16"/>
  <c r="D512" i="16"/>
  <c r="G511" i="16"/>
  <c r="F511" i="16"/>
  <c r="E511" i="16"/>
  <c r="D511" i="16"/>
  <c r="G510" i="16"/>
  <c r="F510" i="16"/>
  <c r="E510" i="16"/>
  <c r="D510" i="16"/>
  <c r="G509" i="16"/>
  <c r="F509" i="16"/>
  <c r="E509" i="16"/>
  <c r="D509" i="16"/>
  <c r="G508" i="16"/>
  <c r="F508" i="16"/>
  <c r="E508" i="16"/>
  <c r="D508" i="16"/>
  <c r="G507" i="16"/>
  <c r="F507" i="16"/>
  <c r="E507" i="16"/>
  <c r="D507" i="16"/>
  <c r="G506" i="16"/>
  <c r="F506" i="16"/>
  <c r="E506" i="16"/>
  <c r="D506" i="16"/>
  <c r="G505" i="16"/>
  <c r="F505" i="16"/>
  <c r="E505" i="16"/>
  <c r="D505" i="16"/>
  <c r="G504" i="16"/>
  <c r="F504" i="16"/>
  <c r="E504" i="16"/>
  <c r="D504" i="16"/>
  <c r="G503" i="16"/>
  <c r="F503" i="16"/>
  <c r="E503" i="16"/>
  <c r="D503" i="16"/>
  <c r="G502" i="16"/>
  <c r="F502" i="16"/>
  <c r="E502" i="16"/>
  <c r="D502" i="16"/>
  <c r="G501" i="16"/>
  <c r="F501" i="16"/>
  <c r="E501" i="16"/>
  <c r="D501" i="16"/>
  <c r="G500" i="16"/>
  <c r="F500" i="16"/>
  <c r="E500" i="16"/>
  <c r="D500" i="16"/>
  <c r="G499" i="16"/>
  <c r="F499" i="16"/>
  <c r="E499" i="16"/>
  <c r="D499" i="16"/>
  <c r="G498" i="16"/>
  <c r="F498" i="16"/>
  <c r="E498" i="16"/>
  <c r="D498" i="16"/>
  <c r="G497" i="16"/>
  <c r="F497" i="16"/>
  <c r="E497" i="16"/>
  <c r="D497" i="16"/>
  <c r="G496" i="16"/>
  <c r="F496" i="16"/>
  <c r="E496" i="16"/>
  <c r="D496" i="16"/>
  <c r="G495" i="16"/>
  <c r="F495" i="16"/>
  <c r="E495" i="16"/>
  <c r="D495" i="16"/>
  <c r="G494" i="16"/>
  <c r="F494" i="16"/>
  <c r="E494" i="16"/>
  <c r="D494" i="16"/>
  <c r="G493" i="16"/>
  <c r="F493" i="16"/>
  <c r="E493" i="16"/>
  <c r="D493" i="16"/>
  <c r="G492" i="16"/>
  <c r="F492" i="16"/>
  <c r="E492" i="16"/>
  <c r="D492" i="16"/>
  <c r="G491" i="16"/>
  <c r="F491" i="16"/>
  <c r="E491" i="16"/>
  <c r="D491" i="16"/>
  <c r="G490" i="16"/>
  <c r="F490" i="16"/>
  <c r="E490" i="16"/>
  <c r="D490" i="16"/>
  <c r="G489" i="16"/>
  <c r="F489" i="16"/>
  <c r="E489" i="16"/>
  <c r="D489" i="16"/>
  <c r="G488" i="16"/>
  <c r="F488" i="16"/>
  <c r="E488" i="16"/>
  <c r="D488" i="16"/>
  <c r="G487" i="16"/>
  <c r="F487" i="16"/>
  <c r="E487" i="16"/>
  <c r="D487" i="16"/>
  <c r="G486" i="16"/>
  <c r="F486" i="16"/>
  <c r="E486" i="16"/>
  <c r="D486" i="16"/>
  <c r="G485" i="16"/>
  <c r="F485" i="16"/>
  <c r="E485" i="16"/>
  <c r="D485" i="16"/>
  <c r="G484" i="16"/>
  <c r="F484" i="16"/>
  <c r="E484" i="16"/>
  <c r="D484" i="16"/>
  <c r="G483" i="16"/>
  <c r="F483" i="16"/>
  <c r="E483" i="16"/>
  <c r="D483" i="16"/>
  <c r="G482" i="16"/>
  <c r="F482" i="16"/>
  <c r="E482" i="16"/>
  <c r="D482" i="16"/>
  <c r="G481" i="16"/>
  <c r="F481" i="16"/>
  <c r="E481" i="16"/>
  <c r="D481" i="16"/>
  <c r="G480" i="16"/>
  <c r="F480" i="16"/>
  <c r="E480" i="16"/>
  <c r="D480" i="16"/>
  <c r="G479" i="16"/>
  <c r="F479" i="16"/>
  <c r="E479" i="16"/>
  <c r="D479" i="16"/>
  <c r="G478" i="16"/>
  <c r="F478" i="16"/>
  <c r="E478" i="16"/>
  <c r="D478" i="16"/>
  <c r="G477" i="16"/>
  <c r="F477" i="16"/>
  <c r="E477" i="16"/>
  <c r="D477" i="16"/>
  <c r="G476" i="16"/>
  <c r="F476" i="16"/>
  <c r="E476" i="16"/>
  <c r="D476" i="16"/>
  <c r="G475" i="16"/>
  <c r="F475" i="16"/>
  <c r="E475" i="16"/>
  <c r="D475" i="16"/>
  <c r="G474" i="16"/>
  <c r="F474" i="16"/>
  <c r="E474" i="16"/>
  <c r="D474" i="16"/>
  <c r="G473" i="16"/>
  <c r="F473" i="16"/>
  <c r="E473" i="16"/>
  <c r="D473" i="16"/>
  <c r="G472" i="16"/>
  <c r="F472" i="16"/>
  <c r="E472" i="16"/>
  <c r="D472" i="16"/>
  <c r="G471" i="16"/>
  <c r="F471" i="16"/>
  <c r="E471" i="16"/>
  <c r="D471" i="16"/>
  <c r="G470" i="16"/>
  <c r="F470" i="16"/>
  <c r="E470" i="16"/>
  <c r="D470" i="16"/>
  <c r="G469" i="16"/>
  <c r="F469" i="16"/>
  <c r="E469" i="16"/>
  <c r="D469" i="16"/>
  <c r="G468" i="16"/>
  <c r="F468" i="16"/>
  <c r="E468" i="16"/>
  <c r="D468" i="16"/>
  <c r="G467" i="16"/>
  <c r="F467" i="16"/>
  <c r="E467" i="16"/>
  <c r="D467" i="16"/>
  <c r="G466" i="16"/>
  <c r="F466" i="16"/>
  <c r="E466" i="16"/>
  <c r="D466" i="16"/>
  <c r="G465" i="16"/>
  <c r="F465" i="16"/>
  <c r="E465" i="16"/>
  <c r="D465" i="16"/>
  <c r="G464" i="16"/>
  <c r="F464" i="16"/>
  <c r="E464" i="16"/>
  <c r="D464" i="16"/>
  <c r="G463" i="16"/>
  <c r="F463" i="16"/>
  <c r="E463" i="16"/>
  <c r="D463" i="16"/>
  <c r="G462" i="16"/>
  <c r="F462" i="16"/>
  <c r="E462" i="16"/>
  <c r="D462" i="16"/>
  <c r="G461" i="16"/>
  <c r="F461" i="16"/>
  <c r="E461" i="16"/>
  <c r="D461" i="16"/>
  <c r="G460" i="16"/>
  <c r="F460" i="16"/>
  <c r="E460" i="16"/>
  <c r="D460" i="16"/>
  <c r="G459" i="16"/>
  <c r="F459" i="16"/>
  <c r="E459" i="16"/>
  <c r="D459" i="16"/>
  <c r="G458" i="16"/>
  <c r="F458" i="16"/>
  <c r="E458" i="16"/>
  <c r="D458" i="16"/>
  <c r="G457" i="16"/>
  <c r="F457" i="16"/>
  <c r="E457" i="16"/>
  <c r="D457" i="16"/>
  <c r="G456" i="16"/>
  <c r="F456" i="16"/>
  <c r="E456" i="16"/>
  <c r="D456" i="16"/>
  <c r="G455" i="16"/>
  <c r="F455" i="16"/>
  <c r="E455" i="16"/>
  <c r="D455" i="16"/>
  <c r="G454" i="16"/>
  <c r="F454" i="16"/>
  <c r="E454" i="16"/>
  <c r="D454" i="16"/>
  <c r="G453" i="16"/>
  <c r="F453" i="16"/>
  <c r="E453" i="16"/>
  <c r="D453" i="16"/>
  <c r="G452" i="16"/>
  <c r="F452" i="16"/>
  <c r="E452" i="16"/>
  <c r="D452" i="16"/>
  <c r="G451" i="16"/>
  <c r="F451" i="16"/>
  <c r="E451" i="16"/>
  <c r="D451" i="16"/>
  <c r="G450" i="16"/>
  <c r="F450" i="16"/>
  <c r="E450" i="16"/>
  <c r="D450" i="16"/>
  <c r="G449" i="16"/>
  <c r="F449" i="16"/>
  <c r="E449" i="16"/>
  <c r="D449" i="16"/>
  <c r="G448" i="16"/>
  <c r="F448" i="16"/>
  <c r="E448" i="16"/>
  <c r="D448" i="16"/>
  <c r="G447" i="16"/>
  <c r="F447" i="16"/>
  <c r="E447" i="16"/>
  <c r="D447" i="16"/>
  <c r="G446" i="16"/>
  <c r="F446" i="16"/>
  <c r="E446" i="16"/>
  <c r="D446" i="16"/>
  <c r="G445" i="16"/>
  <c r="F445" i="16"/>
  <c r="E445" i="16"/>
  <c r="D445" i="16"/>
  <c r="G444" i="16"/>
  <c r="F444" i="16"/>
  <c r="E444" i="16"/>
  <c r="D444" i="16"/>
  <c r="G443" i="16"/>
  <c r="F443" i="16"/>
  <c r="E443" i="16"/>
  <c r="D443" i="16"/>
  <c r="G442" i="16"/>
  <c r="F442" i="16"/>
  <c r="E442" i="16"/>
  <c r="D442" i="16"/>
  <c r="G441" i="16"/>
  <c r="F441" i="16"/>
  <c r="E441" i="16"/>
  <c r="D441" i="16"/>
  <c r="G440" i="16"/>
  <c r="F440" i="16"/>
  <c r="E440" i="16"/>
  <c r="D440" i="16"/>
  <c r="G439" i="16"/>
  <c r="F439" i="16"/>
  <c r="E439" i="16"/>
  <c r="D439" i="16"/>
  <c r="G438" i="16"/>
  <c r="F438" i="16"/>
  <c r="E438" i="16"/>
  <c r="D438" i="16"/>
  <c r="G437" i="16"/>
  <c r="F437" i="16"/>
  <c r="E437" i="16"/>
  <c r="D437" i="16"/>
  <c r="G436" i="16"/>
  <c r="F436" i="16"/>
  <c r="E436" i="16"/>
  <c r="D436" i="16"/>
  <c r="G435" i="16"/>
  <c r="F435" i="16"/>
  <c r="E435" i="16"/>
  <c r="D435" i="16"/>
  <c r="G434" i="16"/>
  <c r="F434" i="16"/>
  <c r="E434" i="16"/>
  <c r="D434" i="16"/>
  <c r="G433" i="16"/>
  <c r="F433" i="16"/>
  <c r="E433" i="16"/>
  <c r="D433" i="16"/>
  <c r="G432" i="16"/>
  <c r="F432" i="16"/>
  <c r="E432" i="16"/>
  <c r="D432" i="16"/>
  <c r="G431" i="16"/>
  <c r="F431" i="16"/>
  <c r="E431" i="16"/>
  <c r="D431" i="16"/>
  <c r="G430" i="16"/>
  <c r="F430" i="16"/>
  <c r="E430" i="16"/>
  <c r="D430" i="16"/>
  <c r="G429" i="16"/>
  <c r="F429" i="16"/>
  <c r="E429" i="16"/>
  <c r="D429" i="16"/>
  <c r="G428" i="16"/>
  <c r="F428" i="16"/>
  <c r="E428" i="16"/>
  <c r="D428" i="16"/>
  <c r="G427" i="16"/>
  <c r="F427" i="16"/>
  <c r="E427" i="16"/>
  <c r="D427" i="16"/>
  <c r="G426" i="16"/>
  <c r="F426" i="16"/>
  <c r="E426" i="16"/>
  <c r="D426" i="16"/>
  <c r="G425" i="16"/>
  <c r="F425" i="16"/>
  <c r="E425" i="16"/>
  <c r="D425" i="16"/>
  <c r="G424" i="16"/>
  <c r="F424" i="16"/>
  <c r="E424" i="16"/>
  <c r="D424" i="16"/>
  <c r="G423" i="16"/>
  <c r="F423" i="16"/>
  <c r="E423" i="16"/>
  <c r="D423" i="16"/>
  <c r="G422" i="16"/>
  <c r="F422" i="16"/>
  <c r="E422" i="16"/>
  <c r="D422" i="16"/>
  <c r="G421" i="16"/>
  <c r="F421" i="16"/>
  <c r="E421" i="16"/>
  <c r="D421" i="16"/>
  <c r="G420" i="16"/>
  <c r="F420" i="16"/>
  <c r="E420" i="16"/>
  <c r="D420" i="16"/>
  <c r="G419" i="16"/>
  <c r="F419" i="16"/>
  <c r="E419" i="16"/>
  <c r="D419" i="16"/>
  <c r="G418" i="16"/>
  <c r="F418" i="16"/>
  <c r="E418" i="16"/>
  <c r="D418" i="16"/>
  <c r="G417" i="16"/>
  <c r="F417" i="16"/>
  <c r="E417" i="16"/>
  <c r="D417" i="16"/>
  <c r="G416" i="16"/>
  <c r="F416" i="16"/>
  <c r="E416" i="16"/>
  <c r="D416" i="16"/>
  <c r="G415" i="16"/>
  <c r="F415" i="16"/>
  <c r="E415" i="16"/>
  <c r="D415" i="16"/>
  <c r="G414" i="16"/>
  <c r="F414" i="16"/>
  <c r="E414" i="16"/>
  <c r="D414" i="16"/>
  <c r="G413" i="16"/>
  <c r="F413" i="16"/>
  <c r="E413" i="16"/>
  <c r="D413" i="16"/>
  <c r="G412" i="16"/>
  <c r="F412" i="16"/>
  <c r="E412" i="16"/>
  <c r="D412" i="16"/>
  <c r="G411" i="16"/>
  <c r="F411" i="16"/>
  <c r="E411" i="16"/>
  <c r="D411" i="16"/>
  <c r="G410" i="16"/>
  <c r="F410" i="16"/>
  <c r="E410" i="16"/>
  <c r="D410" i="16"/>
  <c r="G409" i="16"/>
  <c r="F409" i="16"/>
  <c r="E409" i="16"/>
  <c r="D409" i="16"/>
  <c r="G408" i="16"/>
  <c r="F408" i="16"/>
  <c r="E408" i="16"/>
  <c r="D408" i="16"/>
  <c r="G407" i="16"/>
  <c r="F407" i="16"/>
  <c r="E407" i="16"/>
  <c r="D407" i="16"/>
  <c r="G406" i="16"/>
  <c r="F406" i="16"/>
  <c r="E406" i="16"/>
  <c r="D406" i="16"/>
  <c r="G405" i="16"/>
  <c r="F405" i="16"/>
  <c r="E405" i="16"/>
  <c r="D405" i="16"/>
  <c r="G404" i="16"/>
  <c r="F404" i="16"/>
  <c r="E404" i="16"/>
  <c r="D404" i="16"/>
  <c r="G403" i="16"/>
  <c r="F403" i="16"/>
  <c r="E403" i="16"/>
  <c r="D403" i="16"/>
  <c r="G402" i="16"/>
  <c r="F402" i="16"/>
  <c r="E402" i="16"/>
  <c r="D402" i="16"/>
  <c r="G401" i="16"/>
  <c r="F401" i="16"/>
  <c r="E401" i="16"/>
  <c r="D401" i="16"/>
  <c r="G400" i="16"/>
  <c r="F400" i="16"/>
  <c r="E400" i="16"/>
  <c r="D400" i="16"/>
  <c r="G399" i="16"/>
  <c r="F399" i="16"/>
  <c r="E399" i="16"/>
  <c r="D399" i="16"/>
  <c r="G398" i="16"/>
  <c r="F398" i="16"/>
  <c r="E398" i="16"/>
  <c r="D398" i="16"/>
  <c r="G397" i="16"/>
  <c r="F397" i="16"/>
  <c r="E397" i="16"/>
  <c r="D397" i="16"/>
  <c r="G396" i="16"/>
  <c r="F396" i="16"/>
  <c r="E396" i="16"/>
  <c r="D396" i="16"/>
  <c r="G395" i="16"/>
  <c r="F395" i="16"/>
  <c r="E395" i="16"/>
  <c r="D395" i="16"/>
  <c r="G394" i="16"/>
  <c r="F394" i="16"/>
  <c r="E394" i="16"/>
  <c r="D394" i="16"/>
  <c r="G393" i="16"/>
  <c r="F393" i="16"/>
  <c r="E393" i="16"/>
  <c r="D393" i="16"/>
  <c r="G392" i="16"/>
  <c r="F392" i="16"/>
  <c r="E392" i="16"/>
  <c r="D392" i="16"/>
  <c r="G391" i="16"/>
  <c r="F391" i="16"/>
  <c r="E391" i="16"/>
  <c r="D391" i="16"/>
  <c r="G390" i="16"/>
  <c r="F390" i="16"/>
  <c r="E390" i="16"/>
  <c r="D390" i="16"/>
  <c r="G389" i="16"/>
  <c r="F389" i="16"/>
  <c r="E389" i="16"/>
  <c r="D389" i="16"/>
  <c r="G388" i="16"/>
  <c r="F388" i="16"/>
  <c r="E388" i="16"/>
  <c r="D388" i="16"/>
  <c r="G387" i="16"/>
  <c r="F387" i="16"/>
  <c r="E387" i="16"/>
  <c r="D387" i="16"/>
  <c r="G386" i="16"/>
  <c r="F386" i="16"/>
  <c r="E386" i="16"/>
  <c r="D386" i="16"/>
  <c r="G385" i="16"/>
  <c r="F385" i="16"/>
  <c r="E385" i="16"/>
  <c r="D385" i="16"/>
  <c r="G384" i="16"/>
  <c r="F384" i="16"/>
  <c r="E384" i="16"/>
  <c r="D384" i="16"/>
  <c r="G383" i="16"/>
  <c r="F383" i="16"/>
  <c r="E383" i="16"/>
  <c r="D383" i="16"/>
  <c r="G382" i="16"/>
  <c r="F382" i="16"/>
  <c r="E382" i="16"/>
  <c r="D382" i="16"/>
  <c r="G381" i="16"/>
  <c r="F381" i="16"/>
  <c r="E381" i="16"/>
  <c r="D381" i="16"/>
  <c r="G380" i="16"/>
  <c r="F380" i="16"/>
  <c r="E380" i="16"/>
  <c r="D380" i="16"/>
  <c r="G379" i="16"/>
  <c r="F379" i="16"/>
  <c r="E379" i="16"/>
  <c r="D379" i="16"/>
  <c r="G378" i="16"/>
  <c r="F378" i="16"/>
  <c r="E378" i="16"/>
  <c r="D378" i="16"/>
  <c r="G377" i="16"/>
  <c r="F377" i="16"/>
  <c r="E377" i="16"/>
  <c r="D377" i="16"/>
  <c r="G376" i="16"/>
  <c r="F376" i="16"/>
  <c r="E376" i="16"/>
  <c r="D376" i="16"/>
  <c r="G375" i="16"/>
  <c r="F375" i="16"/>
  <c r="E375" i="16"/>
  <c r="D375" i="16"/>
  <c r="G374" i="16"/>
  <c r="F374" i="16"/>
  <c r="E374" i="16"/>
  <c r="D374" i="16"/>
  <c r="G373" i="16"/>
  <c r="F373" i="16"/>
  <c r="E373" i="16"/>
  <c r="D373" i="16"/>
  <c r="G372" i="16"/>
  <c r="F372" i="16"/>
  <c r="E372" i="16"/>
  <c r="D372" i="16"/>
  <c r="G371" i="16"/>
  <c r="F371" i="16"/>
  <c r="E371" i="16"/>
  <c r="D371" i="16"/>
  <c r="G370" i="16"/>
  <c r="F370" i="16"/>
  <c r="E370" i="16"/>
  <c r="D370" i="16"/>
  <c r="G369" i="16"/>
  <c r="F369" i="16"/>
  <c r="E369" i="16"/>
  <c r="D369" i="16"/>
  <c r="G368" i="16"/>
  <c r="F368" i="16"/>
  <c r="E368" i="16"/>
  <c r="D368" i="16"/>
  <c r="G367" i="16"/>
  <c r="F367" i="16"/>
  <c r="E367" i="16"/>
  <c r="D367" i="16"/>
  <c r="G366" i="16"/>
  <c r="F366" i="16"/>
  <c r="E366" i="16"/>
  <c r="D366" i="16"/>
  <c r="G365" i="16"/>
  <c r="F365" i="16"/>
  <c r="E365" i="16"/>
  <c r="D365" i="16"/>
  <c r="G364" i="16"/>
  <c r="F364" i="16"/>
  <c r="E364" i="16"/>
  <c r="D364" i="16"/>
  <c r="G363" i="16"/>
  <c r="F363" i="16"/>
  <c r="E363" i="16"/>
  <c r="D363" i="16"/>
  <c r="G362" i="16"/>
  <c r="F362" i="16"/>
  <c r="E362" i="16"/>
  <c r="D362" i="16"/>
  <c r="G361" i="16"/>
  <c r="F361" i="16"/>
  <c r="E361" i="16"/>
  <c r="D361" i="16"/>
  <c r="G360" i="16"/>
  <c r="F360" i="16"/>
  <c r="E360" i="16"/>
  <c r="D360" i="16"/>
  <c r="G359" i="16"/>
  <c r="F359" i="16"/>
  <c r="E359" i="16"/>
  <c r="D359" i="16"/>
  <c r="G358" i="16"/>
  <c r="F358" i="16"/>
  <c r="E358" i="16"/>
  <c r="D358" i="16"/>
  <c r="G357" i="16"/>
  <c r="F357" i="16"/>
  <c r="E357" i="16"/>
  <c r="D357" i="16"/>
  <c r="G356" i="16"/>
  <c r="F356" i="16"/>
  <c r="E356" i="16"/>
  <c r="D356" i="16"/>
  <c r="G355" i="16"/>
  <c r="F355" i="16"/>
  <c r="E355" i="16"/>
  <c r="D355" i="16"/>
  <c r="G354" i="16"/>
  <c r="F354" i="16"/>
  <c r="E354" i="16"/>
  <c r="D354" i="16"/>
  <c r="G353" i="16"/>
  <c r="F353" i="16"/>
  <c r="E353" i="16"/>
  <c r="D353" i="16"/>
  <c r="G352" i="16"/>
  <c r="F352" i="16"/>
  <c r="E352" i="16"/>
  <c r="D352" i="16"/>
  <c r="G351" i="16"/>
  <c r="F351" i="16"/>
  <c r="E351" i="16"/>
  <c r="D351" i="16"/>
  <c r="G350" i="16"/>
  <c r="F350" i="16"/>
  <c r="E350" i="16"/>
  <c r="D350" i="16"/>
  <c r="G349" i="16"/>
  <c r="F349" i="16"/>
  <c r="E349" i="16"/>
  <c r="D349" i="16"/>
  <c r="G348" i="16"/>
  <c r="F348" i="16"/>
  <c r="E348" i="16"/>
  <c r="D348" i="16"/>
  <c r="G347" i="16"/>
  <c r="F347" i="16"/>
  <c r="E347" i="16"/>
  <c r="D347" i="16"/>
  <c r="G346" i="16"/>
  <c r="F346" i="16"/>
  <c r="E346" i="16"/>
  <c r="D346" i="16"/>
  <c r="G345" i="16"/>
  <c r="F345" i="16"/>
  <c r="E345" i="16"/>
  <c r="D345" i="16"/>
  <c r="G344" i="16"/>
  <c r="F344" i="16"/>
  <c r="E344" i="16"/>
  <c r="D344" i="16"/>
  <c r="G343" i="16"/>
  <c r="F343" i="16"/>
  <c r="E343" i="16"/>
  <c r="D343" i="16"/>
  <c r="G342" i="16"/>
  <c r="F342" i="16"/>
  <c r="E342" i="16"/>
  <c r="D342" i="16"/>
  <c r="G341" i="16"/>
  <c r="F341" i="16"/>
  <c r="E341" i="16"/>
  <c r="D341" i="16"/>
  <c r="G340" i="16"/>
  <c r="F340" i="16"/>
  <c r="E340" i="16"/>
  <c r="D340" i="16"/>
  <c r="G339" i="16"/>
  <c r="F339" i="16"/>
  <c r="E339" i="16"/>
  <c r="D339" i="16"/>
  <c r="G338" i="16"/>
  <c r="F338" i="16"/>
  <c r="E338" i="16"/>
  <c r="D338" i="16"/>
  <c r="G337" i="16"/>
  <c r="F337" i="16"/>
  <c r="E337" i="16"/>
  <c r="D337" i="16"/>
  <c r="G336" i="16"/>
  <c r="F336" i="16"/>
  <c r="E336" i="16"/>
  <c r="D336" i="16"/>
  <c r="G335" i="16"/>
  <c r="F335" i="16"/>
  <c r="E335" i="16"/>
  <c r="D335" i="16"/>
  <c r="G334" i="16"/>
  <c r="F334" i="16"/>
  <c r="E334" i="16"/>
  <c r="D334" i="16"/>
  <c r="G333" i="16"/>
  <c r="F333" i="16"/>
  <c r="E333" i="16"/>
  <c r="D333" i="16"/>
  <c r="G332" i="16"/>
  <c r="F332" i="16"/>
  <c r="E332" i="16"/>
  <c r="D332" i="16"/>
  <c r="G331" i="16"/>
  <c r="F331" i="16"/>
  <c r="E331" i="16"/>
  <c r="D331" i="16"/>
  <c r="G330" i="16"/>
  <c r="F330" i="16"/>
  <c r="E330" i="16"/>
  <c r="D330" i="16"/>
  <c r="G329" i="16"/>
  <c r="F329" i="16"/>
  <c r="E329" i="16"/>
  <c r="D329" i="16"/>
  <c r="G328" i="16"/>
  <c r="F328" i="16"/>
  <c r="E328" i="16"/>
  <c r="D328" i="16"/>
  <c r="G327" i="16"/>
  <c r="F327" i="16"/>
  <c r="E327" i="16"/>
  <c r="D327" i="16"/>
  <c r="G326" i="16"/>
  <c r="F326" i="16"/>
  <c r="E326" i="16"/>
  <c r="D326" i="16"/>
  <c r="G325" i="16"/>
  <c r="F325" i="16"/>
  <c r="E325" i="16"/>
  <c r="D325" i="16"/>
  <c r="G324" i="16"/>
  <c r="F324" i="16"/>
  <c r="E324" i="16"/>
  <c r="D324" i="16"/>
  <c r="G323" i="16"/>
  <c r="F323" i="16"/>
  <c r="E323" i="16"/>
  <c r="D323" i="16"/>
  <c r="G322" i="16"/>
  <c r="F322" i="16"/>
  <c r="E322" i="16"/>
  <c r="D322" i="16"/>
  <c r="G321" i="16"/>
  <c r="F321" i="16"/>
  <c r="E321" i="16"/>
  <c r="D321" i="16"/>
  <c r="G320" i="16"/>
  <c r="F320" i="16"/>
  <c r="E320" i="16"/>
  <c r="D320" i="16"/>
  <c r="G319" i="16"/>
  <c r="F319" i="16"/>
  <c r="E319" i="16"/>
  <c r="D319" i="16"/>
  <c r="G318" i="16"/>
  <c r="F318" i="16"/>
  <c r="E318" i="16"/>
  <c r="D318" i="16"/>
  <c r="G317" i="16"/>
  <c r="F317" i="16"/>
  <c r="E317" i="16"/>
  <c r="D317" i="16"/>
  <c r="G316" i="16"/>
  <c r="F316" i="16"/>
  <c r="E316" i="16"/>
  <c r="D316" i="16"/>
  <c r="G315" i="16"/>
  <c r="F315" i="16"/>
  <c r="E315" i="16"/>
  <c r="D315" i="16"/>
  <c r="G314" i="16"/>
  <c r="F314" i="16"/>
  <c r="E314" i="16"/>
  <c r="D314" i="16"/>
  <c r="G313" i="16"/>
  <c r="F313" i="16"/>
  <c r="E313" i="16"/>
  <c r="D313" i="16"/>
  <c r="G312" i="16"/>
  <c r="F312" i="16"/>
  <c r="E312" i="16"/>
  <c r="D312" i="16"/>
  <c r="G311" i="16"/>
  <c r="F311" i="16"/>
  <c r="E311" i="16"/>
  <c r="D311" i="16"/>
  <c r="G310" i="16"/>
  <c r="F310" i="16"/>
  <c r="E310" i="16"/>
  <c r="D310" i="16"/>
  <c r="G309" i="16"/>
  <c r="F309" i="16"/>
  <c r="E309" i="16"/>
  <c r="D309" i="16"/>
  <c r="G308" i="16"/>
  <c r="F308" i="16"/>
  <c r="E308" i="16"/>
  <c r="D308" i="16"/>
  <c r="G307" i="16"/>
  <c r="F307" i="16"/>
  <c r="E307" i="16"/>
  <c r="D307" i="16"/>
  <c r="G306" i="16"/>
  <c r="F306" i="16"/>
  <c r="E306" i="16"/>
  <c r="D306" i="16"/>
  <c r="G305" i="16"/>
  <c r="F305" i="16"/>
  <c r="E305" i="16"/>
  <c r="D305" i="16"/>
  <c r="G304" i="16"/>
  <c r="F304" i="16"/>
  <c r="E304" i="16"/>
  <c r="D304" i="16"/>
  <c r="G303" i="16"/>
  <c r="F303" i="16"/>
  <c r="E303" i="16"/>
  <c r="D303" i="16"/>
  <c r="G302" i="16"/>
  <c r="F302" i="16"/>
  <c r="E302" i="16"/>
  <c r="D302" i="16"/>
  <c r="G301" i="16"/>
  <c r="F301" i="16"/>
  <c r="E301" i="16"/>
  <c r="D301" i="16"/>
  <c r="G300" i="16"/>
  <c r="F300" i="16"/>
  <c r="E300" i="16"/>
  <c r="D300" i="16"/>
  <c r="G299" i="16"/>
  <c r="F299" i="16"/>
  <c r="E299" i="16"/>
  <c r="D299" i="16"/>
  <c r="G298" i="16"/>
  <c r="F298" i="16"/>
  <c r="E298" i="16"/>
  <c r="D298" i="16"/>
  <c r="G297" i="16"/>
  <c r="F297" i="16"/>
  <c r="E297" i="16"/>
  <c r="D297" i="16"/>
  <c r="G296" i="16"/>
  <c r="F296" i="16"/>
  <c r="E296" i="16"/>
  <c r="D296" i="16"/>
  <c r="G295" i="16"/>
  <c r="F295" i="16"/>
  <c r="E295" i="16"/>
  <c r="D295" i="16"/>
  <c r="G294" i="16"/>
  <c r="F294" i="16"/>
  <c r="E294" i="16"/>
  <c r="D294" i="16"/>
  <c r="G293" i="16"/>
  <c r="F293" i="16"/>
  <c r="E293" i="16"/>
  <c r="D293" i="16"/>
  <c r="G292" i="16"/>
  <c r="F292" i="16"/>
  <c r="E292" i="16"/>
  <c r="D292" i="16"/>
  <c r="G291" i="16"/>
  <c r="F291" i="16"/>
  <c r="E291" i="16"/>
  <c r="D291" i="16"/>
  <c r="G290" i="16"/>
  <c r="F290" i="16"/>
  <c r="E290" i="16"/>
  <c r="D290" i="16"/>
  <c r="G289" i="16"/>
  <c r="F289" i="16"/>
  <c r="E289" i="16"/>
  <c r="D289" i="16"/>
  <c r="G288" i="16"/>
  <c r="F288" i="16"/>
  <c r="E288" i="16"/>
  <c r="D288" i="16"/>
  <c r="G287" i="16"/>
  <c r="F287" i="16"/>
  <c r="E287" i="16"/>
  <c r="D287" i="16"/>
  <c r="G286" i="16"/>
  <c r="F286" i="16"/>
  <c r="E286" i="16"/>
  <c r="D286" i="16"/>
  <c r="G285" i="16"/>
  <c r="F285" i="16"/>
  <c r="E285" i="16"/>
  <c r="D285" i="16"/>
  <c r="G284" i="16"/>
  <c r="F284" i="16"/>
  <c r="E284" i="16"/>
  <c r="D284" i="16"/>
  <c r="G283" i="16"/>
  <c r="F283" i="16"/>
  <c r="E283" i="16"/>
  <c r="D283" i="16"/>
  <c r="G282" i="16"/>
  <c r="F282" i="16"/>
  <c r="E282" i="16"/>
  <c r="D282" i="16"/>
  <c r="G281" i="16"/>
  <c r="F281" i="16"/>
  <c r="E281" i="16"/>
  <c r="D281" i="16"/>
  <c r="G280" i="16"/>
  <c r="F280" i="16"/>
  <c r="E280" i="16"/>
  <c r="D280" i="16"/>
  <c r="G279" i="16"/>
  <c r="F279" i="16"/>
  <c r="E279" i="16"/>
  <c r="D279" i="16"/>
  <c r="G278" i="16"/>
  <c r="F278" i="16"/>
  <c r="E278" i="16"/>
  <c r="D278" i="16"/>
  <c r="G277" i="16"/>
  <c r="F277" i="16"/>
  <c r="E277" i="16"/>
  <c r="D277" i="16"/>
  <c r="G276" i="16"/>
  <c r="F276" i="16"/>
  <c r="E276" i="16"/>
  <c r="D276" i="16"/>
  <c r="G275" i="16"/>
  <c r="F275" i="16"/>
  <c r="E275" i="16"/>
  <c r="D275" i="16"/>
  <c r="G274" i="16"/>
  <c r="F274" i="16"/>
  <c r="E274" i="16"/>
  <c r="D274" i="16"/>
  <c r="G273" i="16"/>
  <c r="F273" i="16"/>
  <c r="E273" i="16"/>
  <c r="D273" i="16"/>
  <c r="G272" i="16"/>
  <c r="F272" i="16"/>
  <c r="E272" i="16"/>
  <c r="D272" i="16"/>
  <c r="G271" i="16"/>
  <c r="F271" i="16"/>
  <c r="E271" i="16"/>
  <c r="D271" i="16"/>
  <c r="G270" i="16"/>
  <c r="F270" i="16"/>
  <c r="E270" i="16"/>
  <c r="D270" i="16"/>
  <c r="G269" i="16"/>
  <c r="F269" i="16"/>
  <c r="E269" i="16"/>
  <c r="D269" i="16"/>
  <c r="G268" i="16"/>
  <c r="F268" i="16"/>
  <c r="E268" i="16"/>
  <c r="D268" i="16"/>
  <c r="G267" i="16"/>
  <c r="F267" i="16"/>
  <c r="E267" i="16"/>
  <c r="D267" i="16"/>
  <c r="G266" i="16"/>
  <c r="F266" i="16"/>
  <c r="E266" i="16"/>
  <c r="D266" i="16"/>
  <c r="G265" i="16"/>
  <c r="F265" i="16"/>
  <c r="E265" i="16"/>
  <c r="D265" i="16"/>
  <c r="G264" i="16"/>
  <c r="F264" i="16"/>
  <c r="E264" i="16"/>
  <c r="D264" i="16"/>
  <c r="G263" i="16"/>
  <c r="F263" i="16"/>
  <c r="E263" i="16"/>
  <c r="D263" i="16"/>
  <c r="G262" i="16"/>
  <c r="F262" i="16"/>
  <c r="E262" i="16"/>
  <c r="D262" i="16"/>
  <c r="G261" i="16"/>
  <c r="F261" i="16"/>
  <c r="E261" i="16"/>
  <c r="D261" i="16"/>
  <c r="G260" i="16"/>
  <c r="F260" i="16"/>
  <c r="E260" i="16"/>
  <c r="D260" i="16"/>
  <c r="G259" i="16"/>
  <c r="F259" i="16"/>
  <c r="E259" i="16"/>
  <c r="D259" i="16"/>
  <c r="G258" i="16"/>
  <c r="F258" i="16"/>
  <c r="E258" i="16"/>
  <c r="D258" i="16"/>
  <c r="G257" i="16"/>
  <c r="F257" i="16"/>
  <c r="E257" i="16"/>
  <c r="D257" i="16"/>
  <c r="G256" i="16"/>
  <c r="F256" i="16"/>
  <c r="E256" i="16"/>
  <c r="D256" i="16"/>
  <c r="G255" i="16"/>
  <c r="F255" i="16"/>
  <c r="E255" i="16"/>
  <c r="D255" i="16"/>
  <c r="G254" i="16"/>
  <c r="F254" i="16"/>
  <c r="E254" i="16"/>
  <c r="D254" i="16"/>
  <c r="G253" i="16"/>
  <c r="F253" i="16"/>
  <c r="E253" i="16"/>
  <c r="D253" i="16"/>
  <c r="G252" i="16"/>
  <c r="F252" i="16"/>
  <c r="E252" i="16"/>
  <c r="D252" i="16"/>
  <c r="G251" i="16"/>
  <c r="F251" i="16"/>
  <c r="E251" i="16"/>
  <c r="D251" i="16"/>
  <c r="G250" i="16"/>
  <c r="F250" i="16"/>
  <c r="E250" i="16"/>
  <c r="D250" i="16"/>
  <c r="G249" i="16"/>
  <c r="F249" i="16"/>
  <c r="E249" i="16"/>
  <c r="D249" i="16"/>
  <c r="G248" i="16"/>
  <c r="F248" i="16"/>
  <c r="E248" i="16"/>
  <c r="D248" i="16"/>
  <c r="G247" i="16"/>
  <c r="F247" i="16"/>
  <c r="E247" i="16"/>
  <c r="D247" i="16"/>
  <c r="G246" i="16"/>
  <c r="F246" i="16"/>
  <c r="E246" i="16"/>
  <c r="D246" i="16"/>
  <c r="G245" i="16"/>
  <c r="F245" i="16"/>
  <c r="E245" i="16"/>
  <c r="D245" i="16"/>
  <c r="G244" i="16"/>
  <c r="F244" i="16"/>
  <c r="E244" i="16"/>
  <c r="D244" i="16"/>
  <c r="G243" i="16"/>
  <c r="F243" i="16"/>
  <c r="E243" i="16"/>
  <c r="D243" i="16"/>
  <c r="G242" i="16"/>
  <c r="F242" i="16"/>
  <c r="E242" i="16"/>
  <c r="D242" i="16"/>
  <c r="G241" i="16"/>
  <c r="F241" i="16"/>
  <c r="E241" i="16"/>
  <c r="D241" i="16"/>
  <c r="G240" i="16"/>
  <c r="F240" i="16"/>
  <c r="E240" i="16"/>
  <c r="D240" i="16"/>
  <c r="G239" i="16"/>
  <c r="F239" i="16"/>
  <c r="E239" i="16"/>
  <c r="D239" i="16"/>
  <c r="G238" i="16"/>
  <c r="F238" i="16"/>
  <c r="E238" i="16"/>
  <c r="D238" i="16"/>
  <c r="G237" i="16"/>
  <c r="F237" i="16"/>
  <c r="E237" i="16"/>
  <c r="D237" i="16"/>
  <c r="G236" i="16"/>
  <c r="F236" i="16"/>
  <c r="E236" i="16"/>
  <c r="D236" i="16"/>
  <c r="G235" i="16"/>
  <c r="F235" i="16"/>
  <c r="E235" i="16"/>
  <c r="D235" i="16"/>
  <c r="G234" i="16"/>
  <c r="F234" i="16"/>
  <c r="E234" i="16"/>
  <c r="D234" i="16"/>
  <c r="G233" i="16"/>
  <c r="F233" i="16"/>
  <c r="E233" i="16"/>
  <c r="D233" i="16"/>
  <c r="G232" i="16"/>
  <c r="F232" i="16"/>
  <c r="E232" i="16"/>
  <c r="D232" i="16"/>
  <c r="G231" i="16"/>
  <c r="F231" i="16"/>
  <c r="E231" i="16"/>
  <c r="D231" i="16"/>
  <c r="G230" i="16"/>
  <c r="F230" i="16"/>
  <c r="E230" i="16"/>
  <c r="D230" i="16"/>
  <c r="G229" i="16"/>
  <c r="F229" i="16"/>
  <c r="E229" i="16"/>
  <c r="D229" i="16"/>
  <c r="G228" i="16"/>
  <c r="F228" i="16"/>
  <c r="E228" i="16"/>
  <c r="D228" i="16"/>
  <c r="G227" i="16"/>
  <c r="F227" i="16"/>
  <c r="E227" i="16"/>
  <c r="D227" i="16"/>
  <c r="G226" i="16"/>
  <c r="F226" i="16"/>
  <c r="E226" i="16"/>
  <c r="D226" i="16"/>
  <c r="G225" i="16"/>
  <c r="F225" i="16"/>
  <c r="E225" i="16"/>
  <c r="D225" i="16"/>
  <c r="G224" i="16"/>
  <c r="F224" i="16"/>
  <c r="E224" i="16"/>
  <c r="D224" i="16"/>
  <c r="G223" i="16"/>
  <c r="F223" i="16"/>
  <c r="E223" i="16"/>
  <c r="D223" i="16"/>
  <c r="G222" i="16"/>
  <c r="F222" i="16"/>
  <c r="E222" i="16"/>
  <c r="D222" i="16"/>
  <c r="G221" i="16"/>
  <c r="F221" i="16"/>
  <c r="E221" i="16"/>
  <c r="D221" i="16"/>
  <c r="G220" i="16"/>
  <c r="F220" i="16"/>
  <c r="E220" i="16"/>
  <c r="D220" i="16"/>
  <c r="G219" i="16"/>
  <c r="F219" i="16"/>
  <c r="E219" i="16"/>
  <c r="D219" i="16"/>
  <c r="G218" i="16"/>
  <c r="F218" i="16"/>
  <c r="E218" i="16"/>
  <c r="D218" i="16"/>
  <c r="G217" i="16"/>
  <c r="F217" i="16"/>
  <c r="E217" i="16"/>
  <c r="D217" i="16"/>
  <c r="G216" i="16"/>
  <c r="F216" i="16"/>
  <c r="E216" i="16"/>
  <c r="D216" i="16"/>
  <c r="G215" i="16"/>
  <c r="F215" i="16"/>
  <c r="E215" i="16"/>
  <c r="D215" i="16"/>
  <c r="G214" i="16"/>
  <c r="F214" i="16"/>
  <c r="E214" i="16"/>
  <c r="D214" i="16"/>
  <c r="G213" i="16"/>
  <c r="F213" i="16"/>
  <c r="E213" i="16"/>
  <c r="D213" i="16"/>
  <c r="G212" i="16"/>
  <c r="F212" i="16"/>
  <c r="E212" i="16"/>
  <c r="D212" i="16"/>
  <c r="G211" i="16"/>
  <c r="F211" i="16"/>
  <c r="E211" i="16"/>
  <c r="D211" i="16"/>
  <c r="G210" i="16"/>
  <c r="F210" i="16"/>
  <c r="E210" i="16"/>
  <c r="D210" i="16"/>
  <c r="G209" i="16"/>
  <c r="F209" i="16"/>
  <c r="E209" i="16"/>
  <c r="D209" i="16"/>
  <c r="G208" i="16"/>
  <c r="F208" i="16"/>
  <c r="E208" i="16"/>
  <c r="D208" i="16"/>
  <c r="G207" i="16"/>
  <c r="F207" i="16"/>
  <c r="E207" i="16"/>
  <c r="D207" i="16"/>
  <c r="G206" i="16"/>
  <c r="F206" i="16"/>
  <c r="E206" i="16"/>
  <c r="D206" i="16"/>
  <c r="G205" i="16"/>
  <c r="F205" i="16"/>
  <c r="E205" i="16"/>
  <c r="D205" i="16"/>
  <c r="G204" i="16"/>
  <c r="F204" i="16"/>
  <c r="E204" i="16"/>
  <c r="D204" i="16"/>
  <c r="G203" i="16"/>
  <c r="F203" i="16"/>
  <c r="E203" i="16"/>
  <c r="D203" i="16"/>
  <c r="G202" i="16"/>
  <c r="F202" i="16"/>
  <c r="E202" i="16"/>
  <c r="D202" i="16"/>
  <c r="G201" i="16"/>
  <c r="F201" i="16"/>
  <c r="E201" i="16"/>
  <c r="D201" i="16"/>
  <c r="G200" i="16"/>
  <c r="F200" i="16"/>
  <c r="E200" i="16"/>
  <c r="D200" i="16"/>
  <c r="G199" i="16"/>
  <c r="F199" i="16"/>
  <c r="E199" i="16"/>
  <c r="D199" i="16"/>
  <c r="G198" i="16"/>
  <c r="F198" i="16"/>
  <c r="E198" i="16"/>
  <c r="D198" i="16"/>
  <c r="G197" i="16"/>
  <c r="F197" i="16"/>
  <c r="E197" i="16"/>
  <c r="D197" i="16"/>
  <c r="G196" i="16"/>
  <c r="F196" i="16"/>
  <c r="E196" i="16"/>
  <c r="D196" i="16"/>
  <c r="G195" i="16"/>
  <c r="F195" i="16"/>
  <c r="E195" i="16"/>
  <c r="D195" i="16"/>
  <c r="G194" i="16"/>
  <c r="F194" i="16"/>
  <c r="E194" i="16"/>
  <c r="D194" i="16"/>
  <c r="G193" i="16"/>
  <c r="F193" i="16"/>
  <c r="E193" i="16"/>
  <c r="D193" i="16"/>
  <c r="G192" i="16"/>
  <c r="F192" i="16"/>
  <c r="E192" i="16"/>
  <c r="D192" i="16"/>
  <c r="G191" i="16"/>
  <c r="F191" i="16"/>
  <c r="E191" i="16"/>
  <c r="D191" i="16"/>
  <c r="G190" i="16"/>
  <c r="F190" i="16"/>
  <c r="E190" i="16"/>
  <c r="D190" i="16"/>
  <c r="G189" i="16"/>
  <c r="F189" i="16"/>
  <c r="E189" i="16"/>
  <c r="D189" i="16"/>
  <c r="G188" i="16"/>
  <c r="F188" i="16"/>
  <c r="E188" i="16"/>
  <c r="D188" i="16"/>
  <c r="G187" i="16"/>
  <c r="F187" i="16"/>
  <c r="E187" i="16"/>
  <c r="D187" i="16"/>
  <c r="G186" i="16"/>
  <c r="F186" i="16"/>
  <c r="E186" i="16"/>
  <c r="D186" i="16"/>
  <c r="G185" i="16"/>
  <c r="F185" i="16"/>
  <c r="E185" i="16"/>
  <c r="D185" i="16"/>
  <c r="G184" i="16"/>
  <c r="F184" i="16"/>
  <c r="E184" i="16"/>
  <c r="D184" i="16"/>
  <c r="G183" i="16"/>
  <c r="F183" i="16"/>
  <c r="E183" i="16"/>
  <c r="D183" i="16"/>
  <c r="G182" i="16"/>
  <c r="F182" i="16"/>
  <c r="E182" i="16"/>
  <c r="D182" i="16"/>
  <c r="G181" i="16"/>
  <c r="F181" i="16"/>
  <c r="E181" i="16"/>
  <c r="D181" i="16"/>
  <c r="G180" i="16"/>
  <c r="F180" i="16"/>
  <c r="E180" i="16"/>
  <c r="D180" i="16"/>
  <c r="G179" i="16"/>
  <c r="F179" i="16"/>
  <c r="E179" i="16"/>
  <c r="D179" i="16"/>
  <c r="G178" i="16"/>
  <c r="F178" i="16"/>
  <c r="E178" i="16"/>
  <c r="D178" i="16"/>
  <c r="G177" i="16"/>
  <c r="F177" i="16"/>
  <c r="E177" i="16"/>
  <c r="D177" i="16"/>
  <c r="G176" i="16"/>
  <c r="F176" i="16"/>
  <c r="E176" i="16"/>
  <c r="D176" i="16"/>
  <c r="G175" i="16"/>
  <c r="F175" i="16"/>
  <c r="E175" i="16"/>
  <c r="D175" i="16"/>
  <c r="G174" i="16"/>
  <c r="F174" i="16"/>
  <c r="E174" i="16"/>
  <c r="D174" i="16"/>
  <c r="G173" i="16"/>
  <c r="F173" i="16"/>
  <c r="E173" i="16"/>
  <c r="D173" i="16"/>
  <c r="G172" i="16"/>
  <c r="F172" i="16"/>
  <c r="E172" i="16"/>
  <c r="D172" i="16"/>
  <c r="G171" i="16"/>
  <c r="F171" i="16"/>
  <c r="E171" i="16"/>
  <c r="D171" i="16"/>
  <c r="G170" i="16"/>
  <c r="F170" i="16"/>
  <c r="E170" i="16"/>
  <c r="D170" i="16"/>
  <c r="G169" i="16"/>
  <c r="F169" i="16"/>
  <c r="E169" i="16"/>
  <c r="D169" i="16"/>
  <c r="G168" i="16"/>
  <c r="F168" i="16"/>
  <c r="E168" i="16"/>
  <c r="D168" i="16"/>
  <c r="G167" i="16"/>
  <c r="F167" i="16"/>
  <c r="E167" i="16"/>
  <c r="D167" i="16"/>
  <c r="G166" i="16"/>
  <c r="F166" i="16"/>
  <c r="E166" i="16"/>
  <c r="D166" i="16"/>
  <c r="G165" i="16"/>
  <c r="F165" i="16"/>
  <c r="E165" i="16"/>
  <c r="D165" i="16"/>
  <c r="G164" i="16"/>
  <c r="F164" i="16"/>
  <c r="E164" i="16"/>
  <c r="D164" i="16"/>
  <c r="G163" i="16"/>
  <c r="F163" i="16"/>
  <c r="E163" i="16"/>
  <c r="D163" i="16"/>
  <c r="G162" i="16"/>
  <c r="F162" i="16"/>
  <c r="E162" i="16"/>
  <c r="D162" i="16"/>
  <c r="G161" i="16"/>
  <c r="F161" i="16"/>
  <c r="E161" i="16"/>
  <c r="D161" i="16"/>
  <c r="G160" i="16"/>
  <c r="F160" i="16"/>
  <c r="E160" i="16"/>
  <c r="D160" i="16"/>
  <c r="G159" i="16"/>
  <c r="F159" i="16"/>
  <c r="E159" i="16"/>
  <c r="D159" i="16"/>
  <c r="G158" i="16"/>
  <c r="F158" i="16"/>
  <c r="E158" i="16"/>
  <c r="D158" i="16"/>
  <c r="G157" i="16"/>
  <c r="F157" i="16"/>
  <c r="E157" i="16"/>
  <c r="D157" i="16"/>
  <c r="G156" i="16"/>
  <c r="F156" i="16"/>
  <c r="E156" i="16"/>
  <c r="D156" i="16"/>
  <c r="G155" i="16"/>
  <c r="F155" i="16"/>
  <c r="E155" i="16"/>
  <c r="D155" i="16"/>
  <c r="G154" i="16"/>
  <c r="F154" i="16"/>
  <c r="E154" i="16"/>
  <c r="D154" i="16"/>
  <c r="G153" i="16"/>
  <c r="F153" i="16"/>
  <c r="E153" i="16"/>
  <c r="D153" i="16"/>
  <c r="G152" i="16"/>
  <c r="F152" i="16"/>
  <c r="E152" i="16"/>
  <c r="D152" i="16"/>
  <c r="G151" i="16"/>
  <c r="F151" i="16"/>
  <c r="E151" i="16"/>
  <c r="D151" i="16"/>
  <c r="G150" i="16"/>
  <c r="F150" i="16"/>
  <c r="E150" i="16"/>
  <c r="D150" i="16"/>
  <c r="G149" i="16"/>
  <c r="F149" i="16"/>
  <c r="E149" i="16"/>
  <c r="D149" i="16"/>
  <c r="G148" i="16"/>
  <c r="F148" i="16"/>
  <c r="E148" i="16"/>
  <c r="D148" i="16"/>
  <c r="G147" i="16"/>
  <c r="F147" i="16"/>
  <c r="E147" i="16"/>
  <c r="D147" i="16"/>
  <c r="G146" i="16"/>
  <c r="F146" i="16"/>
  <c r="E146" i="16"/>
  <c r="D146" i="16"/>
  <c r="G145" i="16"/>
  <c r="F145" i="16"/>
  <c r="E145" i="16"/>
  <c r="D145" i="16"/>
  <c r="G144" i="16"/>
  <c r="F144" i="16"/>
  <c r="E144" i="16"/>
  <c r="D144" i="16"/>
  <c r="G143" i="16"/>
  <c r="F143" i="16"/>
  <c r="E143" i="16"/>
  <c r="D143" i="16"/>
  <c r="G142" i="16"/>
  <c r="F142" i="16"/>
  <c r="E142" i="16"/>
  <c r="D142" i="16"/>
  <c r="G141" i="16"/>
  <c r="F141" i="16"/>
  <c r="E141" i="16"/>
  <c r="D141" i="16"/>
  <c r="G140" i="16"/>
  <c r="F140" i="16"/>
  <c r="E140" i="16"/>
  <c r="D140" i="16"/>
  <c r="G139" i="16"/>
  <c r="F139" i="16"/>
  <c r="E139" i="16"/>
  <c r="D139" i="16"/>
  <c r="G138" i="16"/>
  <c r="F138" i="16"/>
  <c r="E138" i="16"/>
  <c r="D138" i="16"/>
  <c r="G137" i="16"/>
  <c r="F137" i="16"/>
  <c r="E137" i="16"/>
  <c r="D137" i="16"/>
  <c r="G136" i="16"/>
  <c r="F136" i="16"/>
  <c r="E136" i="16"/>
  <c r="D136" i="16"/>
  <c r="G135" i="16"/>
  <c r="F135" i="16"/>
  <c r="E135" i="16"/>
  <c r="D135" i="16"/>
  <c r="G134" i="16"/>
  <c r="F134" i="16"/>
  <c r="E134" i="16"/>
  <c r="D134" i="16"/>
  <c r="G133" i="16"/>
  <c r="F133" i="16"/>
  <c r="E133" i="16"/>
  <c r="D133" i="16"/>
  <c r="G132" i="16"/>
  <c r="F132" i="16"/>
  <c r="E132" i="16"/>
  <c r="D132" i="16"/>
  <c r="G131" i="16"/>
  <c r="F131" i="16"/>
  <c r="E131" i="16"/>
  <c r="D131" i="16"/>
  <c r="G130" i="16"/>
  <c r="F130" i="16"/>
  <c r="E130" i="16"/>
  <c r="D130" i="16"/>
  <c r="G129" i="16"/>
  <c r="F129" i="16"/>
  <c r="E129" i="16"/>
  <c r="D129" i="16"/>
  <c r="G128" i="16"/>
  <c r="F128" i="16"/>
  <c r="E128" i="16"/>
  <c r="D128" i="16"/>
  <c r="G127" i="16"/>
  <c r="F127" i="16"/>
  <c r="E127" i="16"/>
  <c r="D127" i="16"/>
  <c r="G126" i="16"/>
  <c r="F126" i="16"/>
  <c r="E126" i="16"/>
  <c r="D126" i="16"/>
  <c r="G125" i="16"/>
  <c r="F125" i="16"/>
  <c r="E125" i="16"/>
  <c r="D125" i="16"/>
  <c r="G124" i="16"/>
  <c r="F124" i="16"/>
  <c r="E124" i="16"/>
  <c r="D124" i="16"/>
  <c r="G123" i="16"/>
  <c r="F123" i="16"/>
  <c r="E123" i="16"/>
  <c r="D123" i="16"/>
  <c r="G122" i="16"/>
  <c r="F122" i="16"/>
  <c r="E122" i="16"/>
  <c r="D122" i="16"/>
  <c r="G121" i="16"/>
  <c r="F121" i="16"/>
  <c r="E121" i="16"/>
  <c r="D121" i="16"/>
  <c r="G120" i="16"/>
  <c r="F120" i="16"/>
  <c r="E120" i="16"/>
  <c r="D120" i="16"/>
  <c r="G119" i="16"/>
  <c r="F119" i="16"/>
  <c r="E119" i="16"/>
  <c r="D119" i="16"/>
  <c r="G118" i="16"/>
  <c r="F118" i="16"/>
  <c r="E118" i="16"/>
  <c r="D118" i="16"/>
  <c r="G117" i="16"/>
  <c r="F117" i="16"/>
  <c r="E117" i="16"/>
  <c r="D117" i="16"/>
  <c r="G116" i="16"/>
  <c r="F116" i="16"/>
  <c r="E116" i="16"/>
  <c r="D116" i="16"/>
  <c r="G115" i="16"/>
  <c r="F115" i="16"/>
  <c r="E115" i="16"/>
  <c r="D115" i="16"/>
  <c r="G114" i="16"/>
  <c r="F114" i="16"/>
  <c r="E114" i="16"/>
  <c r="D114" i="16"/>
  <c r="G113" i="16"/>
  <c r="F113" i="16"/>
  <c r="E113" i="16"/>
  <c r="D113" i="16"/>
  <c r="G112" i="16"/>
  <c r="F112" i="16"/>
  <c r="E112" i="16"/>
  <c r="D112" i="16"/>
  <c r="G111" i="16"/>
  <c r="F111" i="16"/>
  <c r="E111" i="16"/>
  <c r="D111" i="16"/>
  <c r="G110" i="16"/>
  <c r="F110" i="16"/>
  <c r="E110" i="16"/>
  <c r="D110" i="16"/>
  <c r="G109" i="16"/>
  <c r="F109" i="16"/>
  <c r="E109" i="16"/>
  <c r="D109" i="16"/>
  <c r="G108" i="16"/>
  <c r="F108" i="16"/>
  <c r="E108" i="16"/>
  <c r="D108" i="16"/>
  <c r="G107" i="16"/>
  <c r="F107" i="16"/>
  <c r="E107" i="16"/>
  <c r="D107" i="16"/>
  <c r="G106" i="16"/>
  <c r="F106" i="16"/>
  <c r="E106" i="16"/>
  <c r="D106" i="16"/>
  <c r="G105" i="16"/>
  <c r="F105" i="16"/>
  <c r="E105" i="16"/>
  <c r="D105" i="16"/>
  <c r="G104" i="16"/>
  <c r="F104" i="16"/>
  <c r="E104" i="16"/>
  <c r="D104" i="16"/>
  <c r="G103" i="16"/>
  <c r="F103" i="16"/>
  <c r="E103" i="16"/>
  <c r="D103" i="16"/>
  <c r="G102" i="16"/>
  <c r="F102" i="16"/>
  <c r="E102" i="16"/>
  <c r="D102" i="16"/>
  <c r="G101" i="16"/>
  <c r="F101" i="16"/>
  <c r="E101" i="16"/>
  <c r="D101" i="16"/>
  <c r="G100" i="16"/>
  <c r="F100" i="16"/>
  <c r="E100" i="16"/>
  <c r="D100" i="16"/>
  <c r="G99" i="16"/>
  <c r="F99" i="16"/>
  <c r="E99" i="16"/>
  <c r="D99" i="16"/>
  <c r="G98" i="16"/>
  <c r="F98" i="16"/>
  <c r="E98" i="16"/>
  <c r="D98" i="16"/>
  <c r="G97" i="16"/>
  <c r="F97" i="16"/>
  <c r="E97" i="16"/>
  <c r="D97" i="16"/>
  <c r="G96" i="16"/>
  <c r="F96" i="16"/>
  <c r="E96" i="16"/>
  <c r="D96" i="16"/>
  <c r="G95" i="16"/>
  <c r="F95" i="16"/>
  <c r="E95" i="16"/>
  <c r="D95" i="16"/>
  <c r="G94" i="16"/>
  <c r="F94" i="16"/>
  <c r="E94" i="16"/>
  <c r="D94" i="16"/>
  <c r="G93" i="16"/>
  <c r="F93" i="16"/>
  <c r="E93" i="16"/>
  <c r="D93" i="16"/>
  <c r="G92" i="16"/>
  <c r="F92" i="16"/>
  <c r="E92" i="16"/>
  <c r="D92" i="16"/>
  <c r="G91" i="16"/>
  <c r="F91" i="16"/>
  <c r="E91" i="16"/>
  <c r="D91" i="16"/>
  <c r="G90" i="16"/>
  <c r="F90" i="16"/>
  <c r="E90" i="16"/>
  <c r="D90" i="16"/>
  <c r="G89" i="16"/>
  <c r="F89" i="16"/>
  <c r="E89" i="16"/>
  <c r="D89" i="16"/>
  <c r="G88" i="16"/>
  <c r="F88" i="16"/>
  <c r="E88" i="16"/>
  <c r="D88" i="16"/>
  <c r="G87" i="16"/>
  <c r="F87" i="16"/>
  <c r="E87" i="16"/>
  <c r="D87" i="16"/>
  <c r="G86" i="16"/>
  <c r="F86" i="16"/>
  <c r="E86" i="16"/>
  <c r="D86" i="16"/>
  <c r="G85" i="16"/>
  <c r="F85" i="16"/>
  <c r="E85" i="16"/>
  <c r="D85" i="16"/>
  <c r="G84" i="16"/>
  <c r="F84" i="16"/>
  <c r="E84" i="16"/>
  <c r="D84" i="16"/>
  <c r="G83" i="16"/>
  <c r="F83" i="16"/>
  <c r="E83" i="16"/>
  <c r="D83" i="16"/>
  <c r="G82" i="16"/>
  <c r="F82" i="16"/>
  <c r="E82" i="16"/>
  <c r="D82" i="16"/>
  <c r="G81" i="16"/>
  <c r="F81" i="16"/>
  <c r="E81" i="16"/>
  <c r="D81" i="16"/>
  <c r="G80" i="16"/>
  <c r="F80" i="16"/>
  <c r="E80" i="16"/>
  <c r="D80" i="16"/>
  <c r="G79" i="16"/>
  <c r="F79" i="16"/>
  <c r="E79" i="16"/>
  <c r="D79" i="16"/>
  <c r="G78" i="16"/>
  <c r="F78" i="16"/>
  <c r="E78" i="16"/>
  <c r="D78" i="16"/>
  <c r="G77" i="16"/>
  <c r="F77" i="16"/>
  <c r="E77" i="16"/>
  <c r="D77" i="16"/>
  <c r="G76" i="16"/>
  <c r="F76" i="16"/>
  <c r="E76" i="16"/>
  <c r="D76" i="16"/>
  <c r="G75" i="16"/>
  <c r="F75" i="16"/>
  <c r="E75" i="16"/>
  <c r="D75" i="16"/>
  <c r="G74" i="16"/>
  <c r="F74" i="16"/>
  <c r="E74" i="16"/>
  <c r="D74" i="16"/>
  <c r="G73" i="16"/>
  <c r="F73" i="16"/>
  <c r="E73" i="16"/>
  <c r="D73" i="16"/>
  <c r="G72" i="16"/>
  <c r="F72" i="16"/>
  <c r="E72" i="16"/>
  <c r="D72" i="16"/>
  <c r="G71" i="16"/>
  <c r="F71" i="16"/>
  <c r="E71" i="16"/>
  <c r="D71" i="16"/>
  <c r="G70" i="16"/>
  <c r="F70" i="16"/>
  <c r="E70" i="16"/>
  <c r="D70" i="16"/>
  <c r="G69" i="16"/>
  <c r="F69" i="16"/>
  <c r="E69" i="16"/>
  <c r="D69" i="16"/>
  <c r="G68" i="16"/>
  <c r="F68" i="16"/>
  <c r="E68" i="16"/>
  <c r="D68" i="16"/>
  <c r="G67" i="16"/>
  <c r="F67" i="16"/>
  <c r="E67" i="16"/>
  <c r="D67" i="16"/>
  <c r="G66" i="16"/>
  <c r="F66" i="16"/>
  <c r="E66" i="16"/>
  <c r="D66" i="16"/>
  <c r="G65" i="16"/>
  <c r="F65" i="16"/>
  <c r="E65" i="16"/>
  <c r="D65" i="16"/>
  <c r="G64" i="16"/>
  <c r="F64" i="16"/>
  <c r="E64" i="16"/>
  <c r="D64" i="16"/>
  <c r="G63" i="16"/>
  <c r="F63" i="16"/>
  <c r="E63" i="16"/>
  <c r="D63" i="16"/>
  <c r="G62" i="16"/>
  <c r="F62" i="16"/>
  <c r="E62" i="16"/>
  <c r="D62" i="16"/>
  <c r="G61" i="16"/>
  <c r="F61" i="16"/>
  <c r="E61" i="16"/>
  <c r="D61" i="16"/>
  <c r="G60" i="16"/>
  <c r="F60" i="16"/>
  <c r="E60" i="16"/>
  <c r="D60" i="16"/>
  <c r="G59" i="16"/>
  <c r="F59" i="16"/>
  <c r="E59" i="16"/>
  <c r="D59" i="16"/>
  <c r="G58" i="16"/>
  <c r="F58" i="16"/>
  <c r="E58" i="16"/>
  <c r="D58" i="16"/>
  <c r="G57" i="16"/>
  <c r="F57" i="16"/>
  <c r="E57" i="16"/>
  <c r="D57" i="16"/>
  <c r="G56" i="16"/>
  <c r="F56" i="16"/>
  <c r="E56" i="16"/>
  <c r="D56" i="16"/>
  <c r="G55" i="16"/>
  <c r="F55" i="16"/>
  <c r="E55" i="16"/>
  <c r="D55" i="16"/>
  <c r="G54" i="16"/>
  <c r="F54" i="16"/>
  <c r="E54" i="16"/>
  <c r="D54" i="16"/>
  <c r="G53" i="16"/>
  <c r="F53" i="16"/>
  <c r="E53" i="16"/>
  <c r="D53" i="16"/>
  <c r="G52" i="16"/>
  <c r="F52" i="16"/>
  <c r="E52" i="16"/>
  <c r="D52" i="16"/>
  <c r="G51" i="16"/>
  <c r="F51" i="16"/>
  <c r="E51" i="16"/>
  <c r="D51" i="16"/>
  <c r="G50" i="16"/>
  <c r="F50" i="16"/>
  <c r="E50" i="16"/>
  <c r="D50" i="16"/>
  <c r="G49" i="16"/>
  <c r="F49" i="16"/>
  <c r="E49" i="16"/>
  <c r="D49" i="16"/>
  <c r="G48" i="16"/>
  <c r="F48" i="16"/>
  <c r="E48" i="16"/>
  <c r="D48" i="16"/>
  <c r="G47" i="16"/>
  <c r="F47" i="16"/>
  <c r="E47" i="16"/>
  <c r="D47" i="16"/>
  <c r="G46" i="16"/>
  <c r="F46" i="16"/>
  <c r="E46" i="16"/>
  <c r="D46" i="16"/>
  <c r="G45" i="16"/>
  <c r="F45" i="16"/>
  <c r="E45" i="16"/>
  <c r="D45" i="16"/>
  <c r="G44" i="16"/>
  <c r="F44" i="16"/>
  <c r="E44" i="16"/>
  <c r="D44" i="16"/>
  <c r="G43" i="16"/>
  <c r="F43" i="16"/>
  <c r="E43" i="16"/>
  <c r="D43" i="16"/>
  <c r="G42" i="16"/>
  <c r="F42" i="16"/>
  <c r="E42" i="16"/>
  <c r="D42" i="16"/>
  <c r="G41" i="16"/>
  <c r="F41" i="16"/>
  <c r="E41" i="16"/>
  <c r="D41" i="16"/>
  <c r="G40" i="16"/>
  <c r="F40" i="16"/>
  <c r="E40" i="16"/>
  <c r="D40" i="16"/>
  <c r="G39" i="16"/>
  <c r="F39" i="16"/>
  <c r="E39" i="16"/>
  <c r="D39" i="16"/>
  <c r="G38" i="16"/>
  <c r="F38" i="16"/>
  <c r="E38" i="16"/>
  <c r="D38" i="16"/>
  <c r="G37" i="16"/>
  <c r="F37" i="16"/>
  <c r="E37" i="16"/>
  <c r="D37" i="16"/>
  <c r="G36" i="16"/>
  <c r="F36" i="16"/>
  <c r="E36" i="16"/>
  <c r="D36" i="16"/>
  <c r="G35" i="16"/>
  <c r="F35" i="16"/>
  <c r="E35" i="16"/>
  <c r="D35" i="16"/>
  <c r="G34" i="16"/>
  <c r="F34" i="16"/>
  <c r="E34" i="16"/>
  <c r="D34" i="16"/>
  <c r="G33" i="16"/>
  <c r="F33" i="16"/>
  <c r="E33" i="16"/>
  <c r="D33" i="16"/>
  <c r="G32" i="16"/>
  <c r="F32" i="16"/>
  <c r="E32" i="16"/>
  <c r="D32" i="16"/>
  <c r="G31" i="16"/>
  <c r="F31" i="16"/>
  <c r="E31" i="16"/>
  <c r="D31" i="16"/>
  <c r="G30" i="16"/>
  <c r="F30" i="16"/>
  <c r="E30" i="16"/>
  <c r="D30" i="16"/>
  <c r="G29" i="16"/>
  <c r="F29" i="16"/>
  <c r="E29" i="16"/>
  <c r="D29" i="16"/>
  <c r="G28" i="16"/>
  <c r="F28" i="16"/>
  <c r="E28" i="16"/>
  <c r="D28" i="16"/>
  <c r="G27" i="16"/>
  <c r="F27" i="16"/>
  <c r="E27" i="16"/>
  <c r="D27" i="16"/>
  <c r="G26" i="16"/>
  <c r="F26" i="16"/>
  <c r="E26" i="16"/>
  <c r="D26" i="16"/>
  <c r="G25" i="16"/>
  <c r="F25" i="16"/>
  <c r="E25" i="16"/>
  <c r="D25" i="16"/>
  <c r="G24" i="16"/>
  <c r="F24" i="16"/>
  <c r="E24" i="16"/>
  <c r="D24" i="16"/>
  <c r="G23" i="16"/>
  <c r="F23" i="16"/>
  <c r="E23" i="16"/>
  <c r="D23" i="16"/>
  <c r="G22" i="16"/>
  <c r="F22" i="16"/>
  <c r="E22" i="16"/>
  <c r="D22" i="16"/>
  <c r="G21" i="16"/>
  <c r="F21" i="16"/>
  <c r="E21" i="16"/>
  <c r="D21" i="16"/>
  <c r="G20" i="16"/>
  <c r="F20" i="16"/>
  <c r="E20" i="16"/>
  <c r="D20" i="16"/>
  <c r="G19" i="16"/>
  <c r="F19" i="16"/>
  <c r="E19" i="16"/>
  <c r="D19" i="16"/>
  <c r="G18" i="16"/>
  <c r="F18" i="16"/>
  <c r="E18" i="16"/>
  <c r="D18" i="16"/>
  <c r="G17" i="16"/>
  <c r="F17" i="16"/>
  <c r="E17" i="16"/>
  <c r="D17" i="16"/>
  <c r="G16" i="16"/>
  <c r="F16" i="16"/>
  <c r="E16" i="16"/>
  <c r="D16" i="16"/>
  <c r="G15" i="16"/>
  <c r="F15" i="16"/>
  <c r="E15" i="16"/>
  <c r="D15" i="16"/>
  <c r="G14" i="16"/>
  <c r="F14" i="16"/>
  <c r="E14" i="16"/>
  <c r="D14" i="16"/>
  <c r="G13" i="16"/>
  <c r="F13" i="16"/>
  <c r="E13" i="16"/>
  <c r="D13" i="16"/>
  <c r="G12" i="16"/>
  <c r="F12" i="16"/>
  <c r="E12" i="16"/>
  <c r="D12" i="16"/>
  <c r="G11" i="16"/>
  <c r="F11" i="16"/>
  <c r="E11" i="16"/>
  <c r="D11" i="16"/>
  <c r="G10" i="16"/>
  <c r="F10" i="16"/>
  <c r="E10" i="16"/>
  <c r="D10" i="16"/>
  <c r="G9" i="16"/>
  <c r="F9" i="16"/>
  <c r="E9" i="16"/>
  <c r="D9" i="16"/>
  <c r="G8" i="16"/>
  <c r="F8" i="16"/>
  <c r="E8" i="16"/>
  <c r="D8" i="16"/>
  <c r="G7" i="16"/>
  <c r="F7" i="16"/>
  <c r="E7" i="16"/>
  <c r="D7" i="16"/>
  <c r="G6" i="16"/>
  <c r="F6" i="16"/>
  <c r="E6" i="16"/>
  <c r="D6" i="16"/>
  <c r="G5" i="16"/>
  <c r="F5" i="16"/>
  <c r="E5" i="16"/>
  <c r="D5" i="16"/>
  <c r="G4" i="16"/>
  <c r="F4" i="16"/>
  <c r="E4" i="16"/>
  <c r="D4" i="16"/>
  <c r="M219" i="15"/>
  <c r="N219" i="15" s="1"/>
  <c r="L219" i="15"/>
  <c r="K219" i="15"/>
  <c r="H219" i="15"/>
  <c r="M218" i="15"/>
  <c r="N218" i="15" s="1"/>
  <c r="L218" i="15"/>
  <c r="K218" i="15"/>
  <c r="H218" i="15"/>
  <c r="M217" i="15"/>
  <c r="N217" i="15" s="1"/>
  <c r="L217" i="15"/>
  <c r="K217" i="15"/>
  <c r="H217" i="15"/>
  <c r="N216" i="15"/>
  <c r="M216" i="15"/>
  <c r="L216" i="15"/>
  <c r="K216" i="15"/>
  <c r="H216" i="15"/>
  <c r="M215" i="15"/>
  <c r="N215" i="15" s="1"/>
  <c r="L215" i="15"/>
  <c r="K215" i="15"/>
  <c r="H215" i="15"/>
  <c r="M214" i="15"/>
  <c r="N214" i="15" s="1"/>
  <c r="L214" i="15"/>
  <c r="K214" i="15"/>
  <c r="H214" i="15"/>
  <c r="M213" i="15"/>
  <c r="N213" i="15" s="1"/>
  <c r="L213" i="15"/>
  <c r="K213" i="15"/>
  <c r="H213" i="15"/>
  <c r="M212" i="15"/>
  <c r="N212" i="15" s="1"/>
  <c r="L212" i="15"/>
  <c r="K212" i="15"/>
  <c r="H212" i="15"/>
  <c r="M211" i="15"/>
  <c r="N211" i="15" s="1"/>
  <c r="L211" i="15"/>
  <c r="K211" i="15"/>
  <c r="H211" i="15"/>
  <c r="M210" i="15"/>
  <c r="N210" i="15" s="1"/>
  <c r="L210" i="15"/>
  <c r="K210" i="15"/>
  <c r="H210" i="15"/>
  <c r="M209" i="15"/>
  <c r="N209" i="15" s="1"/>
  <c r="L209" i="15"/>
  <c r="K209" i="15"/>
  <c r="H209" i="15"/>
  <c r="M208" i="15"/>
  <c r="N208" i="15" s="1"/>
  <c r="L208" i="15"/>
  <c r="K208" i="15"/>
  <c r="H208" i="15"/>
  <c r="M207" i="15"/>
  <c r="N207" i="15" s="1"/>
  <c r="L207" i="15"/>
  <c r="K207" i="15"/>
  <c r="H207" i="15"/>
  <c r="M206" i="15"/>
  <c r="N206" i="15" s="1"/>
  <c r="L206" i="15"/>
  <c r="K206" i="15"/>
  <c r="H206" i="15"/>
  <c r="M205" i="15"/>
  <c r="N205" i="15" s="1"/>
  <c r="L205" i="15"/>
  <c r="K205" i="15"/>
  <c r="H205" i="15"/>
  <c r="M204" i="15"/>
  <c r="N204" i="15" s="1"/>
  <c r="L204" i="15"/>
  <c r="K204" i="15"/>
  <c r="H204" i="15"/>
  <c r="M203" i="15"/>
  <c r="N203" i="15" s="1"/>
  <c r="L203" i="15"/>
  <c r="K203" i="15"/>
  <c r="H203" i="15"/>
  <c r="M202" i="15"/>
  <c r="N202" i="15" s="1"/>
  <c r="L202" i="15"/>
  <c r="K202" i="15"/>
  <c r="H202" i="15"/>
  <c r="M201" i="15"/>
  <c r="N201" i="15" s="1"/>
  <c r="L201" i="15"/>
  <c r="K201" i="15"/>
  <c r="H201" i="15"/>
  <c r="M200" i="15"/>
  <c r="N200" i="15" s="1"/>
  <c r="L200" i="15"/>
  <c r="K200" i="15"/>
  <c r="H200" i="15"/>
  <c r="M199" i="15"/>
  <c r="N199" i="15" s="1"/>
  <c r="L199" i="15"/>
  <c r="K199" i="15"/>
  <c r="H199" i="15"/>
  <c r="M198" i="15"/>
  <c r="N198" i="15" s="1"/>
  <c r="L198" i="15"/>
  <c r="K198" i="15"/>
  <c r="H198" i="15"/>
  <c r="M197" i="15"/>
  <c r="N197" i="15" s="1"/>
  <c r="L197" i="15"/>
  <c r="K197" i="15"/>
  <c r="H197" i="15"/>
  <c r="M196" i="15"/>
  <c r="N196" i="15" s="1"/>
  <c r="L196" i="15"/>
  <c r="K196" i="15"/>
  <c r="H196" i="15"/>
  <c r="M195" i="15"/>
  <c r="N195" i="15" s="1"/>
  <c r="L195" i="15"/>
  <c r="K195" i="15"/>
  <c r="H195" i="15"/>
  <c r="M194" i="15"/>
  <c r="N194" i="15" s="1"/>
  <c r="L194" i="15"/>
  <c r="K194" i="15"/>
  <c r="H194" i="15"/>
  <c r="M193" i="15"/>
  <c r="N193" i="15" s="1"/>
  <c r="L193" i="15"/>
  <c r="K193" i="15"/>
  <c r="H193" i="15"/>
  <c r="M192" i="15"/>
  <c r="N192" i="15" s="1"/>
  <c r="L192" i="15"/>
  <c r="K192" i="15"/>
  <c r="H192" i="15"/>
  <c r="M191" i="15"/>
  <c r="N191" i="15" s="1"/>
  <c r="L191" i="15"/>
  <c r="K191" i="15"/>
  <c r="H191" i="15"/>
  <c r="M190" i="15"/>
  <c r="N190" i="15" s="1"/>
  <c r="L190" i="15"/>
  <c r="K190" i="15"/>
  <c r="H190" i="15"/>
  <c r="M189" i="15"/>
  <c r="N189" i="15" s="1"/>
  <c r="L189" i="15"/>
  <c r="K189" i="15"/>
  <c r="H189" i="15"/>
  <c r="M188" i="15"/>
  <c r="N188" i="15" s="1"/>
  <c r="L188" i="15"/>
  <c r="K188" i="15"/>
  <c r="H188" i="15"/>
  <c r="M187" i="15"/>
  <c r="N187" i="15" s="1"/>
  <c r="L187" i="15"/>
  <c r="K187" i="15"/>
  <c r="H187" i="15"/>
  <c r="M186" i="15"/>
  <c r="N186" i="15" s="1"/>
  <c r="L186" i="15"/>
  <c r="K186" i="15"/>
  <c r="H186" i="15"/>
  <c r="M185" i="15"/>
  <c r="N185" i="15" s="1"/>
  <c r="L185" i="15"/>
  <c r="K185" i="15"/>
  <c r="H185" i="15"/>
  <c r="M184" i="15"/>
  <c r="N184" i="15" s="1"/>
  <c r="L184" i="15"/>
  <c r="K184" i="15"/>
  <c r="H184" i="15"/>
  <c r="M183" i="15"/>
  <c r="N183" i="15" s="1"/>
  <c r="L183" i="15"/>
  <c r="K183" i="15"/>
  <c r="H183" i="15"/>
  <c r="M182" i="15"/>
  <c r="N182" i="15" s="1"/>
  <c r="L182" i="15"/>
  <c r="K182" i="15"/>
  <c r="H182" i="15"/>
  <c r="M181" i="15"/>
  <c r="N181" i="15" s="1"/>
  <c r="L181" i="15"/>
  <c r="K181" i="15"/>
  <c r="H181" i="15"/>
  <c r="M180" i="15"/>
  <c r="N180" i="15" s="1"/>
  <c r="L180" i="15"/>
  <c r="K180" i="15"/>
  <c r="H180" i="15"/>
  <c r="M179" i="15"/>
  <c r="N179" i="15" s="1"/>
  <c r="L179" i="15"/>
  <c r="K179" i="15"/>
  <c r="H179" i="15"/>
  <c r="M178" i="15"/>
  <c r="N178" i="15" s="1"/>
  <c r="L178" i="15"/>
  <c r="K178" i="15"/>
  <c r="H178" i="15"/>
  <c r="M177" i="15"/>
  <c r="N177" i="15" s="1"/>
  <c r="L177" i="15"/>
  <c r="K177" i="15"/>
  <c r="H177" i="15"/>
  <c r="M176" i="15"/>
  <c r="N176" i="15" s="1"/>
  <c r="L176" i="15"/>
  <c r="K176" i="15"/>
  <c r="H176" i="15"/>
  <c r="M175" i="15"/>
  <c r="N175" i="15" s="1"/>
  <c r="L175" i="15"/>
  <c r="K175" i="15"/>
  <c r="H175" i="15"/>
  <c r="M174" i="15"/>
  <c r="N174" i="15" s="1"/>
  <c r="L174" i="15"/>
  <c r="K174" i="15"/>
  <c r="H174" i="15"/>
  <c r="M173" i="15"/>
  <c r="N173" i="15" s="1"/>
  <c r="L173" i="15"/>
  <c r="K173" i="15"/>
  <c r="H173" i="15"/>
  <c r="M172" i="15"/>
  <c r="N172" i="15" s="1"/>
  <c r="L172" i="15"/>
  <c r="K172" i="15"/>
  <c r="H172" i="15"/>
  <c r="M171" i="15"/>
  <c r="N171" i="15" s="1"/>
  <c r="L171" i="15"/>
  <c r="K171" i="15"/>
  <c r="H171" i="15"/>
  <c r="M170" i="15"/>
  <c r="N170" i="15" s="1"/>
  <c r="L170" i="15"/>
  <c r="K170" i="15"/>
  <c r="H170" i="15"/>
  <c r="M169" i="15"/>
  <c r="N169" i="15" s="1"/>
  <c r="L169" i="15"/>
  <c r="K169" i="15"/>
  <c r="H169" i="15"/>
  <c r="M168" i="15"/>
  <c r="N168" i="15" s="1"/>
  <c r="L168" i="15"/>
  <c r="K168" i="15"/>
  <c r="H168" i="15"/>
  <c r="M167" i="15"/>
  <c r="N167" i="15" s="1"/>
  <c r="L167" i="15"/>
  <c r="K167" i="15"/>
  <c r="H167" i="15"/>
  <c r="M166" i="15"/>
  <c r="N166" i="15" s="1"/>
  <c r="L166" i="15"/>
  <c r="K166" i="15"/>
  <c r="H166" i="15"/>
  <c r="M165" i="15"/>
  <c r="N165" i="15" s="1"/>
  <c r="L165" i="15"/>
  <c r="K165" i="15"/>
  <c r="H165" i="15"/>
  <c r="M164" i="15"/>
  <c r="N164" i="15" s="1"/>
  <c r="L164" i="15"/>
  <c r="K164" i="15"/>
  <c r="H164" i="15"/>
  <c r="M163" i="15"/>
  <c r="N163" i="15" s="1"/>
  <c r="L163" i="15"/>
  <c r="K163" i="15"/>
  <c r="H163" i="15"/>
  <c r="M162" i="15"/>
  <c r="N162" i="15" s="1"/>
  <c r="L162" i="15"/>
  <c r="K162" i="15"/>
  <c r="H162" i="15"/>
  <c r="M161" i="15"/>
  <c r="N161" i="15" s="1"/>
  <c r="L161" i="15"/>
  <c r="K161" i="15"/>
  <c r="H161" i="15"/>
  <c r="M160" i="15"/>
  <c r="N160" i="15" s="1"/>
  <c r="L160" i="15"/>
  <c r="K160" i="15"/>
  <c r="H160" i="15"/>
  <c r="M159" i="15"/>
  <c r="N159" i="15" s="1"/>
  <c r="L159" i="15"/>
  <c r="K159" i="15"/>
  <c r="H159" i="15"/>
  <c r="M158" i="15"/>
  <c r="N158" i="15" s="1"/>
  <c r="L158" i="15"/>
  <c r="K158" i="15"/>
  <c r="H158" i="15"/>
  <c r="M157" i="15"/>
  <c r="N157" i="15" s="1"/>
  <c r="L157" i="15"/>
  <c r="K157" i="15"/>
  <c r="H157" i="15"/>
  <c r="M156" i="15"/>
  <c r="N156" i="15" s="1"/>
  <c r="L156" i="15"/>
  <c r="K156" i="15"/>
  <c r="H156" i="15"/>
  <c r="M155" i="15"/>
  <c r="N155" i="15" s="1"/>
  <c r="L155" i="15"/>
  <c r="K155" i="15"/>
  <c r="H155" i="15"/>
  <c r="M154" i="15"/>
  <c r="N154" i="15" s="1"/>
  <c r="L154" i="15"/>
  <c r="K154" i="15"/>
  <c r="H154" i="15"/>
  <c r="M153" i="15"/>
  <c r="N153" i="15" s="1"/>
  <c r="L153" i="15"/>
  <c r="K153" i="15"/>
  <c r="H153" i="15"/>
  <c r="N152" i="15"/>
  <c r="M152" i="15"/>
  <c r="L152" i="15"/>
  <c r="K152" i="15"/>
  <c r="H152" i="15"/>
  <c r="M151" i="15"/>
  <c r="N151" i="15" s="1"/>
  <c r="L151" i="15"/>
  <c r="K151" i="15"/>
  <c r="H151" i="15"/>
  <c r="M150" i="15"/>
  <c r="N150" i="15" s="1"/>
  <c r="L150" i="15"/>
  <c r="K150" i="15"/>
  <c r="H150" i="15"/>
  <c r="M149" i="15"/>
  <c r="N149" i="15" s="1"/>
  <c r="L149" i="15"/>
  <c r="K149" i="15"/>
  <c r="H149" i="15"/>
  <c r="M148" i="15"/>
  <c r="N148" i="15" s="1"/>
  <c r="L148" i="15"/>
  <c r="K148" i="15"/>
  <c r="H148" i="15"/>
  <c r="M147" i="15"/>
  <c r="N147" i="15" s="1"/>
  <c r="L147" i="15"/>
  <c r="K147" i="15"/>
  <c r="H147" i="15"/>
  <c r="M146" i="15"/>
  <c r="N146" i="15" s="1"/>
  <c r="L146" i="15"/>
  <c r="K146" i="15"/>
  <c r="H146" i="15"/>
  <c r="M145" i="15"/>
  <c r="N145" i="15" s="1"/>
  <c r="L145" i="15"/>
  <c r="K145" i="15"/>
  <c r="H145" i="15"/>
  <c r="M144" i="15"/>
  <c r="N144" i="15" s="1"/>
  <c r="L144" i="15"/>
  <c r="K144" i="15"/>
  <c r="H144" i="15"/>
  <c r="M143" i="15"/>
  <c r="N143" i="15" s="1"/>
  <c r="L143" i="15"/>
  <c r="K143" i="15"/>
  <c r="H143" i="15"/>
  <c r="M142" i="15"/>
  <c r="N142" i="15" s="1"/>
  <c r="L142" i="15"/>
  <c r="K142" i="15"/>
  <c r="H142" i="15"/>
  <c r="M141" i="15"/>
  <c r="N141" i="15" s="1"/>
  <c r="L141" i="15"/>
  <c r="K141" i="15"/>
  <c r="H141" i="15"/>
  <c r="M140" i="15"/>
  <c r="N140" i="15" s="1"/>
  <c r="L140" i="15"/>
  <c r="K140" i="15"/>
  <c r="H140" i="15"/>
  <c r="M139" i="15"/>
  <c r="N139" i="15" s="1"/>
  <c r="L139" i="15"/>
  <c r="K139" i="15"/>
  <c r="H139" i="15"/>
  <c r="M138" i="15"/>
  <c r="N138" i="15" s="1"/>
  <c r="L138" i="15"/>
  <c r="K138" i="15"/>
  <c r="H138" i="15"/>
  <c r="M137" i="15"/>
  <c r="N137" i="15" s="1"/>
  <c r="L137" i="15"/>
  <c r="K137" i="15"/>
  <c r="H137" i="15"/>
  <c r="M136" i="15"/>
  <c r="N136" i="15" s="1"/>
  <c r="L136" i="15"/>
  <c r="K136" i="15"/>
  <c r="H136" i="15"/>
  <c r="M135" i="15"/>
  <c r="N135" i="15" s="1"/>
  <c r="L135" i="15"/>
  <c r="K135" i="15"/>
  <c r="H135" i="15"/>
  <c r="M134" i="15"/>
  <c r="N134" i="15" s="1"/>
  <c r="L134" i="15"/>
  <c r="K134" i="15"/>
  <c r="H134" i="15"/>
  <c r="M133" i="15"/>
  <c r="N133" i="15" s="1"/>
  <c r="L133" i="15"/>
  <c r="K133" i="15"/>
  <c r="H133" i="15"/>
  <c r="M132" i="15"/>
  <c r="N132" i="15" s="1"/>
  <c r="L132" i="15"/>
  <c r="K132" i="15"/>
  <c r="H132" i="15"/>
  <c r="M131" i="15"/>
  <c r="N131" i="15" s="1"/>
  <c r="L131" i="15"/>
  <c r="K131" i="15"/>
  <c r="H131" i="15"/>
  <c r="M130" i="15"/>
  <c r="N130" i="15" s="1"/>
  <c r="L130" i="15"/>
  <c r="K130" i="15"/>
  <c r="H130" i="15"/>
  <c r="M129" i="15"/>
  <c r="N129" i="15" s="1"/>
  <c r="L129" i="15"/>
  <c r="K129" i="15"/>
  <c r="H129" i="15"/>
  <c r="M128" i="15"/>
  <c r="N128" i="15" s="1"/>
  <c r="L128" i="15"/>
  <c r="K128" i="15"/>
  <c r="H128" i="15"/>
  <c r="M127" i="15"/>
  <c r="N127" i="15" s="1"/>
  <c r="L127" i="15"/>
  <c r="K127" i="15"/>
  <c r="H127" i="15"/>
  <c r="M126" i="15"/>
  <c r="N126" i="15" s="1"/>
  <c r="L126" i="15"/>
  <c r="K126" i="15"/>
  <c r="H126" i="15"/>
  <c r="M125" i="15"/>
  <c r="N125" i="15" s="1"/>
  <c r="L125" i="15"/>
  <c r="K125" i="15"/>
  <c r="H125" i="15"/>
  <c r="M124" i="15"/>
  <c r="N124" i="15" s="1"/>
  <c r="L124" i="15"/>
  <c r="K124" i="15"/>
  <c r="H124" i="15"/>
  <c r="M123" i="15"/>
  <c r="N123" i="15" s="1"/>
  <c r="L123" i="15"/>
  <c r="K123" i="15"/>
  <c r="H123" i="15"/>
  <c r="M122" i="15"/>
  <c r="N122" i="15" s="1"/>
  <c r="L122" i="15"/>
  <c r="K122" i="15"/>
  <c r="H122" i="15"/>
  <c r="M121" i="15"/>
  <c r="N121" i="15" s="1"/>
  <c r="L121" i="15"/>
  <c r="K121" i="15"/>
  <c r="H121" i="15"/>
  <c r="N120" i="15"/>
  <c r="M120" i="15"/>
  <c r="L120" i="15"/>
  <c r="K120" i="15"/>
  <c r="H120" i="15"/>
  <c r="M119" i="15"/>
  <c r="N119" i="15" s="1"/>
  <c r="L119" i="15"/>
  <c r="K119" i="15"/>
  <c r="H119" i="15"/>
  <c r="M118" i="15"/>
  <c r="N118" i="15" s="1"/>
  <c r="L118" i="15"/>
  <c r="K118" i="15"/>
  <c r="H118" i="15"/>
  <c r="M117" i="15"/>
  <c r="N117" i="15" s="1"/>
  <c r="L117" i="15"/>
  <c r="K117" i="15"/>
  <c r="H117" i="15"/>
  <c r="M116" i="15"/>
  <c r="N116" i="15" s="1"/>
  <c r="L116" i="15"/>
  <c r="K116" i="15"/>
  <c r="H116" i="15"/>
  <c r="M115" i="15"/>
  <c r="N115" i="15" s="1"/>
  <c r="L115" i="15"/>
  <c r="K115" i="15"/>
  <c r="H115" i="15"/>
  <c r="M114" i="15"/>
  <c r="N114" i="15" s="1"/>
  <c r="L114" i="15"/>
  <c r="K114" i="15"/>
  <c r="H114" i="15"/>
  <c r="M113" i="15"/>
  <c r="N113" i="15" s="1"/>
  <c r="L113" i="15"/>
  <c r="K113" i="15"/>
  <c r="H113" i="15"/>
  <c r="M112" i="15"/>
  <c r="N112" i="15" s="1"/>
  <c r="L112" i="15"/>
  <c r="K112" i="15"/>
  <c r="H112" i="15"/>
  <c r="M111" i="15"/>
  <c r="N111" i="15" s="1"/>
  <c r="L111" i="15"/>
  <c r="K111" i="15"/>
  <c r="H111" i="15"/>
  <c r="M110" i="15"/>
  <c r="N110" i="15" s="1"/>
  <c r="L110" i="15"/>
  <c r="K110" i="15"/>
  <c r="H110" i="15"/>
  <c r="M109" i="15"/>
  <c r="N109" i="15" s="1"/>
  <c r="L109" i="15"/>
  <c r="K109" i="15"/>
  <c r="H109" i="15"/>
  <c r="M108" i="15"/>
  <c r="N108" i="15" s="1"/>
  <c r="L108" i="15"/>
  <c r="K108" i="15"/>
  <c r="H108" i="15"/>
  <c r="M107" i="15"/>
  <c r="N107" i="15" s="1"/>
  <c r="L107" i="15"/>
  <c r="K107" i="15"/>
  <c r="H107" i="15"/>
  <c r="M106" i="15"/>
  <c r="N106" i="15" s="1"/>
  <c r="L106" i="15"/>
  <c r="K106" i="15"/>
  <c r="H106" i="15"/>
  <c r="M105" i="15"/>
  <c r="N105" i="15" s="1"/>
  <c r="L105" i="15"/>
  <c r="K105" i="15"/>
  <c r="H105" i="15"/>
  <c r="M104" i="15"/>
  <c r="N104" i="15" s="1"/>
  <c r="L104" i="15"/>
  <c r="K104" i="15"/>
  <c r="H104" i="15"/>
  <c r="M103" i="15"/>
  <c r="N103" i="15" s="1"/>
  <c r="L103" i="15"/>
  <c r="K103" i="15"/>
  <c r="H103" i="15"/>
  <c r="M102" i="15"/>
  <c r="N102" i="15" s="1"/>
  <c r="L102" i="15"/>
  <c r="K102" i="15"/>
  <c r="H102" i="15"/>
  <c r="M101" i="15"/>
  <c r="N101" i="15" s="1"/>
  <c r="L101" i="15"/>
  <c r="K101" i="15"/>
  <c r="H101" i="15"/>
  <c r="M100" i="15"/>
  <c r="N100" i="15" s="1"/>
  <c r="L100" i="15"/>
  <c r="K100" i="15"/>
  <c r="H100" i="15"/>
  <c r="M99" i="15"/>
  <c r="N99" i="15" s="1"/>
  <c r="L99" i="15"/>
  <c r="K99" i="15"/>
  <c r="H99" i="15"/>
  <c r="M98" i="15"/>
  <c r="N98" i="15" s="1"/>
  <c r="L98" i="15"/>
  <c r="K98" i="15"/>
  <c r="H98" i="15"/>
  <c r="M97" i="15"/>
  <c r="N97" i="15" s="1"/>
  <c r="L97" i="15"/>
  <c r="K97" i="15"/>
  <c r="H97" i="15"/>
  <c r="M96" i="15"/>
  <c r="N96" i="15" s="1"/>
  <c r="L96" i="15"/>
  <c r="K96" i="15"/>
  <c r="H96" i="15"/>
  <c r="M95" i="15"/>
  <c r="N95" i="15" s="1"/>
  <c r="L95" i="15"/>
  <c r="K95" i="15"/>
  <c r="H95" i="15"/>
  <c r="M94" i="15"/>
  <c r="N94" i="15" s="1"/>
  <c r="L94" i="15"/>
  <c r="K94" i="15"/>
  <c r="H94" i="15"/>
  <c r="M93" i="15"/>
  <c r="N93" i="15" s="1"/>
  <c r="L93" i="15"/>
  <c r="K93" i="15"/>
  <c r="H93" i="15"/>
  <c r="M92" i="15"/>
  <c r="N92" i="15" s="1"/>
  <c r="L92" i="15"/>
  <c r="K92" i="15"/>
  <c r="H92" i="15"/>
  <c r="M91" i="15"/>
  <c r="N91" i="15" s="1"/>
  <c r="L91" i="15"/>
  <c r="K91" i="15"/>
  <c r="H91" i="15"/>
  <c r="M90" i="15"/>
  <c r="N90" i="15" s="1"/>
  <c r="L90" i="15"/>
  <c r="K90" i="15"/>
  <c r="H90" i="15"/>
  <c r="M89" i="15"/>
  <c r="N89" i="15" s="1"/>
  <c r="L89" i="15"/>
  <c r="K89" i="15"/>
  <c r="H89" i="15"/>
  <c r="M88" i="15"/>
  <c r="N88" i="15" s="1"/>
  <c r="L88" i="15"/>
  <c r="K88" i="15"/>
  <c r="H88" i="15"/>
  <c r="M87" i="15"/>
  <c r="N87" i="15" s="1"/>
  <c r="L87" i="15"/>
  <c r="K87" i="15"/>
  <c r="H87" i="15"/>
  <c r="M86" i="15"/>
  <c r="N86" i="15" s="1"/>
  <c r="L86" i="15"/>
  <c r="K86" i="15"/>
  <c r="H86" i="15"/>
  <c r="M85" i="15"/>
  <c r="N85" i="15" s="1"/>
  <c r="L85" i="15"/>
  <c r="K85" i="15"/>
  <c r="H85" i="15"/>
  <c r="M84" i="15"/>
  <c r="N84" i="15" s="1"/>
  <c r="L84" i="15"/>
  <c r="K84" i="15"/>
  <c r="H84" i="15"/>
  <c r="M83" i="15"/>
  <c r="N83" i="15" s="1"/>
  <c r="L83" i="15"/>
  <c r="K83" i="15"/>
  <c r="H83" i="15"/>
  <c r="M82" i="15"/>
  <c r="N82" i="15" s="1"/>
  <c r="L82" i="15"/>
  <c r="K82" i="15"/>
  <c r="H82" i="15"/>
  <c r="M81" i="15"/>
  <c r="N81" i="15" s="1"/>
  <c r="L81" i="15"/>
  <c r="K81" i="15"/>
  <c r="H81" i="15"/>
  <c r="M80" i="15"/>
  <c r="N80" i="15" s="1"/>
  <c r="L80" i="15"/>
  <c r="K80" i="15"/>
  <c r="H80" i="15"/>
  <c r="M79" i="15"/>
  <c r="N79" i="15" s="1"/>
  <c r="L79" i="15"/>
  <c r="K79" i="15"/>
  <c r="H79" i="15"/>
  <c r="M78" i="15"/>
  <c r="N78" i="15" s="1"/>
  <c r="L78" i="15"/>
  <c r="K78" i="15"/>
  <c r="H78" i="15"/>
  <c r="M77" i="15"/>
  <c r="N77" i="15" s="1"/>
  <c r="L77" i="15"/>
  <c r="K77" i="15"/>
  <c r="H77" i="15"/>
  <c r="M76" i="15"/>
  <c r="N76" i="15" s="1"/>
  <c r="L76" i="15"/>
  <c r="K76" i="15"/>
  <c r="H76" i="15"/>
  <c r="M75" i="15"/>
  <c r="N75" i="15" s="1"/>
  <c r="L75" i="15"/>
  <c r="K75" i="15"/>
  <c r="H75" i="15"/>
  <c r="M74" i="15"/>
  <c r="N74" i="15" s="1"/>
  <c r="L74" i="15"/>
  <c r="K74" i="15"/>
  <c r="H74" i="15"/>
  <c r="M73" i="15"/>
  <c r="N73" i="15" s="1"/>
  <c r="L73" i="15"/>
  <c r="K73" i="15"/>
  <c r="H73" i="15"/>
  <c r="M72" i="15"/>
  <c r="N72" i="15" s="1"/>
  <c r="L72" i="15"/>
  <c r="K72" i="15"/>
  <c r="H72" i="15"/>
  <c r="M71" i="15"/>
  <c r="N71" i="15" s="1"/>
  <c r="L71" i="15"/>
  <c r="K71" i="15"/>
  <c r="H71" i="15"/>
  <c r="M70" i="15"/>
  <c r="N70" i="15" s="1"/>
  <c r="L70" i="15"/>
  <c r="K70" i="15"/>
  <c r="H70" i="15"/>
  <c r="M69" i="15"/>
  <c r="N69" i="15" s="1"/>
  <c r="L69" i="15"/>
  <c r="K69" i="15"/>
  <c r="H69" i="15"/>
  <c r="M68" i="15"/>
  <c r="N68" i="15" s="1"/>
  <c r="L68" i="15"/>
  <c r="K68" i="15"/>
  <c r="H68" i="15"/>
  <c r="M67" i="15"/>
  <c r="N67" i="15" s="1"/>
  <c r="L67" i="15"/>
  <c r="K67" i="15"/>
  <c r="H67" i="15"/>
  <c r="M66" i="15"/>
  <c r="N66" i="15" s="1"/>
  <c r="L66" i="15"/>
  <c r="K66" i="15"/>
  <c r="H66" i="15"/>
  <c r="M65" i="15"/>
  <c r="N65" i="15" s="1"/>
  <c r="L65" i="15"/>
  <c r="K65" i="15"/>
  <c r="H65" i="15"/>
  <c r="M64" i="15"/>
  <c r="N64" i="15" s="1"/>
  <c r="L64" i="15"/>
  <c r="K64" i="15"/>
  <c r="H64" i="15"/>
  <c r="M63" i="15"/>
  <c r="N63" i="15" s="1"/>
  <c r="L63" i="15"/>
  <c r="K63" i="15"/>
  <c r="H63" i="15"/>
  <c r="M62" i="15"/>
  <c r="N62" i="15" s="1"/>
  <c r="L62" i="15"/>
  <c r="K62" i="15"/>
  <c r="H62" i="15"/>
  <c r="M61" i="15"/>
  <c r="N61" i="15" s="1"/>
  <c r="L61" i="15"/>
  <c r="K61" i="15"/>
  <c r="H61" i="15"/>
  <c r="M60" i="15"/>
  <c r="N60" i="15" s="1"/>
  <c r="L60" i="15"/>
  <c r="K60" i="15"/>
  <c r="H60" i="15"/>
  <c r="M59" i="15"/>
  <c r="N59" i="15" s="1"/>
  <c r="L59" i="15"/>
  <c r="K59" i="15"/>
  <c r="H59" i="15"/>
  <c r="M58" i="15"/>
  <c r="N58" i="15" s="1"/>
  <c r="L58" i="15"/>
  <c r="K58" i="15"/>
  <c r="H58" i="15"/>
  <c r="M57" i="15"/>
  <c r="N57" i="15" s="1"/>
  <c r="L57" i="15"/>
  <c r="K57" i="15"/>
  <c r="H57" i="15"/>
  <c r="M56" i="15"/>
  <c r="N56" i="15" s="1"/>
  <c r="L56" i="15"/>
  <c r="K56" i="15"/>
  <c r="H56" i="15"/>
  <c r="M55" i="15"/>
  <c r="N55" i="15" s="1"/>
  <c r="L55" i="15"/>
  <c r="K55" i="15"/>
  <c r="H55" i="15"/>
  <c r="M54" i="15"/>
  <c r="N54" i="15" s="1"/>
  <c r="L54" i="15"/>
  <c r="K54" i="15"/>
  <c r="H54" i="15"/>
  <c r="M53" i="15"/>
  <c r="N53" i="15" s="1"/>
  <c r="L53" i="15"/>
  <c r="K53" i="15"/>
  <c r="H53" i="15"/>
  <c r="M52" i="15"/>
  <c r="N52" i="15" s="1"/>
  <c r="L52" i="15"/>
  <c r="K52" i="15"/>
  <c r="H52" i="15"/>
  <c r="M51" i="15"/>
  <c r="N51" i="15" s="1"/>
  <c r="L51" i="15"/>
  <c r="K51" i="15"/>
  <c r="H51" i="15"/>
  <c r="M50" i="15"/>
  <c r="N50" i="15" s="1"/>
  <c r="L50" i="15"/>
  <c r="K50" i="15"/>
  <c r="H50" i="15"/>
  <c r="M49" i="15"/>
  <c r="N49" i="15" s="1"/>
  <c r="L49" i="15"/>
  <c r="K49" i="15"/>
  <c r="H49" i="15"/>
  <c r="M48" i="15"/>
  <c r="N48" i="15" s="1"/>
  <c r="L48" i="15"/>
  <c r="K48" i="15"/>
  <c r="H48" i="15"/>
  <c r="M47" i="15"/>
  <c r="N47" i="15" s="1"/>
  <c r="L47" i="15"/>
  <c r="K47" i="15"/>
  <c r="H47" i="15"/>
  <c r="M46" i="15"/>
  <c r="N46" i="15" s="1"/>
  <c r="L46" i="15"/>
  <c r="K46" i="15"/>
  <c r="H46" i="15"/>
  <c r="M45" i="15"/>
  <c r="N45" i="15" s="1"/>
  <c r="L45" i="15"/>
  <c r="K45" i="15"/>
  <c r="H45" i="15"/>
  <c r="M44" i="15"/>
  <c r="N44" i="15" s="1"/>
  <c r="L44" i="15"/>
  <c r="K44" i="15"/>
  <c r="H44" i="15"/>
  <c r="M43" i="15"/>
  <c r="N43" i="15" s="1"/>
  <c r="L43" i="15"/>
  <c r="K43" i="15"/>
  <c r="H43" i="15"/>
  <c r="M42" i="15"/>
  <c r="N42" i="15" s="1"/>
  <c r="L42" i="15"/>
  <c r="K42" i="15"/>
  <c r="H42" i="15"/>
  <c r="M41" i="15"/>
  <c r="N41" i="15" s="1"/>
  <c r="L41" i="15"/>
  <c r="K41" i="15"/>
  <c r="H41" i="15"/>
  <c r="M40" i="15"/>
  <c r="N40" i="15" s="1"/>
  <c r="L40" i="15"/>
  <c r="K40" i="15"/>
  <c r="H40" i="15"/>
  <c r="M39" i="15"/>
  <c r="N39" i="15" s="1"/>
  <c r="L39" i="15"/>
  <c r="K39" i="15"/>
  <c r="H39" i="15"/>
  <c r="M38" i="15"/>
  <c r="N38" i="15" s="1"/>
  <c r="L38" i="15"/>
  <c r="K38" i="15"/>
  <c r="H38" i="15"/>
  <c r="M37" i="15"/>
  <c r="N37" i="15" s="1"/>
  <c r="L37" i="15"/>
  <c r="K37" i="15"/>
  <c r="H37" i="15"/>
  <c r="M36" i="15"/>
  <c r="N36" i="15" s="1"/>
  <c r="L36" i="15"/>
  <c r="K36" i="15"/>
  <c r="H36" i="15"/>
  <c r="M35" i="15"/>
  <c r="N35" i="15" s="1"/>
  <c r="L35" i="15"/>
  <c r="K35" i="15"/>
  <c r="H35" i="15"/>
  <c r="M34" i="15"/>
  <c r="N34" i="15" s="1"/>
  <c r="L34" i="15"/>
  <c r="K34" i="15"/>
  <c r="H34" i="15"/>
  <c r="M33" i="15"/>
  <c r="N33" i="15" s="1"/>
  <c r="L33" i="15"/>
  <c r="K33" i="15"/>
  <c r="H33" i="15"/>
  <c r="M32" i="15"/>
  <c r="N32" i="15" s="1"/>
  <c r="L32" i="15"/>
  <c r="K32" i="15"/>
  <c r="H32" i="15"/>
  <c r="M31" i="15"/>
  <c r="N31" i="15" s="1"/>
  <c r="L31" i="15"/>
  <c r="K31" i="15"/>
  <c r="H31" i="15"/>
  <c r="M30" i="15"/>
  <c r="N30" i="15" s="1"/>
  <c r="L30" i="15"/>
  <c r="K30" i="15"/>
  <c r="H30" i="15"/>
  <c r="M29" i="15"/>
  <c r="N29" i="15" s="1"/>
  <c r="L29" i="15"/>
  <c r="K29" i="15"/>
  <c r="H29" i="15"/>
  <c r="M28" i="15"/>
  <c r="N28" i="15" s="1"/>
  <c r="L28" i="15"/>
  <c r="K28" i="15"/>
  <c r="H28" i="15"/>
  <c r="M27" i="15"/>
  <c r="N27" i="15" s="1"/>
  <c r="L27" i="15"/>
  <c r="K27" i="15"/>
  <c r="H27" i="15"/>
  <c r="M26" i="15"/>
  <c r="N26" i="15" s="1"/>
  <c r="L26" i="15"/>
  <c r="K26" i="15"/>
  <c r="H26" i="15"/>
  <c r="M25" i="15"/>
  <c r="N25" i="15" s="1"/>
  <c r="L25" i="15"/>
  <c r="K25" i="15"/>
  <c r="H25" i="15"/>
  <c r="M24" i="15"/>
  <c r="N24" i="15" s="1"/>
  <c r="L24" i="15"/>
  <c r="K24" i="15"/>
  <c r="H24" i="15"/>
  <c r="M23" i="15"/>
  <c r="N23" i="15" s="1"/>
  <c r="L23" i="15"/>
  <c r="K23" i="15"/>
  <c r="H23" i="15"/>
  <c r="M22" i="15"/>
  <c r="N22" i="15" s="1"/>
  <c r="L22" i="15"/>
  <c r="K22" i="15"/>
  <c r="H22" i="15"/>
  <c r="M21" i="15"/>
  <c r="N21" i="15" s="1"/>
  <c r="L21" i="15"/>
  <c r="K21" i="15"/>
  <c r="H21" i="15"/>
  <c r="M20" i="15"/>
  <c r="N20" i="15" s="1"/>
  <c r="L20" i="15"/>
  <c r="K20" i="15"/>
  <c r="H20" i="15"/>
  <c r="M19" i="15"/>
  <c r="N19" i="15" s="1"/>
  <c r="L19" i="15"/>
  <c r="K19" i="15"/>
  <c r="H19" i="15"/>
  <c r="M18" i="15"/>
  <c r="N18" i="15" s="1"/>
  <c r="L18" i="15"/>
  <c r="K18" i="15"/>
  <c r="H18" i="15"/>
  <c r="M17" i="15"/>
  <c r="N17" i="15" s="1"/>
  <c r="L17" i="15"/>
  <c r="K17" i="15"/>
  <c r="H17" i="15"/>
  <c r="M16" i="15"/>
  <c r="N16" i="15" s="1"/>
  <c r="L16" i="15"/>
  <c r="K16" i="15"/>
  <c r="H16" i="15"/>
  <c r="M15" i="15"/>
  <c r="N15" i="15" s="1"/>
  <c r="L15" i="15"/>
  <c r="K15" i="15"/>
  <c r="H15" i="15"/>
  <c r="M14" i="15"/>
  <c r="N14" i="15" s="1"/>
  <c r="L14" i="15"/>
  <c r="K14" i="15"/>
  <c r="H14" i="15"/>
  <c r="M13" i="15"/>
  <c r="N13" i="15" s="1"/>
  <c r="L13" i="15"/>
  <c r="K13" i="15"/>
  <c r="H13" i="15"/>
  <c r="M12" i="15"/>
  <c r="N12" i="15" s="1"/>
  <c r="L12" i="15"/>
  <c r="K12" i="15"/>
  <c r="H12" i="15"/>
  <c r="M11" i="15"/>
  <c r="N11" i="15" s="1"/>
  <c r="L11" i="15"/>
  <c r="K11" i="15"/>
  <c r="H11" i="15"/>
  <c r="M10" i="15"/>
  <c r="N10" i="15" s="1"/>
  <c r="L10" i="15"/>
  <c r="K10" i="15"/>
  <c r="H10" i="15"/>
  <c r="M9" i="15"/>
  <c r="N9" i="15" s="1"/>
  <c r="L9" i="15"/>
  <c r="K9" i="15"/>
  <c r="H9" i="15"/>
  <c r="M8" i="15"/>
  <c r="N8" i="15" s="1"/>
  <c r="L8" i="15"/>
  <c r="K8" i="15"/>
  <c r="H8" i="15"/>
  <c r="M7" i="15"/>
  <c r="N7" i="15" s="1"/>
  <c r="L7" i="15"/>
  <c r="K7" i="15"/>
  <c r="H7" i="15"/>
  <c r="M6" i="15"/>
  <c r="N6" i="15" s="1"/>
  <c r="L6" i="15"/>
  <c r="K6" i="15"/>
  <c r="H6" i="15"/>
  <c r="M5" i="15"/>
  <c r="N5" i="15" s="1"/>
  <c r="L5" i="15"/>
  <c r="K5" i="15"/>
  <c r="H5" i="15"/>
  <c r="M4" i="15"/>
  <c r="N4" i="15" s="1"/>
  <c r="L4" i="15"/>
  <c r="K4" i="15"/>
  <c r="H4" i="15"/>
  <c r="H4" i="14"/>
  <c r="H1084" i="16" l="1"/>
  <c r="I1084" i="16"/>
  <c r="H1085" i="16"/>
  <c r="I1085" i="16"/>
  <c r="H1086" i="16"/>
  <c r="I1086" i="16"/>
  <c r="H1087" i="16"/>
  <c r="I1087" i="16"/>
  <c r="H1088" i="16"/>
  <c r="I1088" i="16"/>
  <c r="H1089" i="16"/>
  <c r="I1089" i="16"/>
  <c r="H1090" i="16"/>
  <c r="I1090" i="16"/>
  <c r="H1091" i="16"/>
  <c r="I1091" i="16"/>
  <c r="H1092" i="16"/>
  <c r="I1092" i="16"/>
  <c r="H1093" i="16"/>
  <c r="I1093" i="16"/>
  <c r="H1094" i="16"/>
  <c r="I1094" i="16"/>
  <c r="H1095" i="16"/>
  <c r="I1095" i="16"/>
  <c r="H1096" i="16"/>
  <c r="I1096" i="16"/>
  <c r="H1097" i="16"/>
  <c r="I1097" i="16"/>
  <c r="H1098" i="16"/>
  <c r="I1098" i="16"/>
  <c r="H1099" i="16"/>
  <c r="I1099" i="16"/>
  <c r="H1100" i="16"/>
  <c r="I1100" i="16"/>
  <c r="H1101" i="16"/>
  <c r="I1101" i="16"/>
  <c r="H1102" i="16"/>
  <c r="I1102" i="16"/>
  <c r="H1103" i="16"/>
  <c r="I1103" i="16"/>
  <c r="H1104" i="16"/>
  <c r="I1104" i="16"/>
  <c r="H1105" i="16"/>
  <c r="I1105" i="16"/>
  <c r="H1106" i="16"/>
  <c r="I1106" i="16"/>
  <c r="H1107" i="16"/>
  <c r="I1107" i="16"/>
  <c r="H1108" i="16"/>
  <c r="I1108" i="16"/>
  <c r="H1109" i="16"/>
  <c r="I1109" i="16"/>
  <c r="H1110" i="16"/>
  <c r="I1110" i="16"/>
  <c r="H1111" i="16"/>
  <c r="I1111" i="16"/>
  <c r="H1112" i="16"/>
  <c r="I1112" i="16"/>
  <c r="H1113" i="16"/>
  <c r="I1113" i="16"/>
  <c r="H1114" i="16"/>
  <c r="I1114" i="16"/>
  <c r="H1115" i="16"/>
  <c r="I1115" i="16"/>
  <c r="H1116" i="16"/>
  <c r="I1116" i="16"/>
  <c r="H1117" i="16"/>
  <c r="I1117" i="16"/>
  <c r="H1118" i="16"/>
  <c r="I1118" i="16"/>
  <c r="H1119" i="16"/>
  <c r="I1119" i="16"/>
  <c r="H1120" i="16"/>
  <c r="I1120" i="16"/>
  <c r="H1121" i="16"/>
  <c r="I1121" i="16"/>
  <c r="H1122" i="16"/>
  <c r="I1122" i="16"/>
  <c r="H1123" i="16"/>
  <c r="I1123" i="16"/>
  <c r="H1124" i="16"/>
  <c r="I1124" i="16"/>
  <c r="H1125" i="16"/>
  <c r="I1125" i="16"/>
  <c r="H1126" i="16"/>
  <c r="I1126" i="16"/>
  <c r="H1127" i="16"/>
  <c r="I1127" i="16"/>
  <c r="H1128" i="16"/>
  <c r="I1128" i="16"/>
  <c r="H1129" i="16"/>
  <c r="I1129" i="16"/>
  <c r="H1130" i="16"/>
  <c r="I1130" i="16"/>
  <c r="H1131" i="16"/>
  <c r="I1131" i="16"/>
  <c r="H1132" i="16"/>
  <c r="I1132" i="16"/>
  <c r="H1133" i="16"/>
  <c r="I1133" i="16"/>
  <c r="H1134" i="16"/>
  <c r="I1134" i="16"/>
  <c r="H1135" i="16"/>
  <c r="I1135" i="16"/>
  <c r="H1136" i="16"/>
  <c r="I1136" i="16"/>
  <c r="H1137" i="16"/>
  <c r="I1137" i="16"/>
  <c r="H1138" i="16"/>
  <c r="I1138" i="16"/>
  <c r="H1139" i="16"/>
  <c r="I1139" i="16"/>
  <c r="H1140" i="16"/>
  <c r="I1140" i="16"/>
  <c r="H1141" i="16"/>
  <c r="I1141" i="16"/>
  <c r="H1142" i="16"/>
  <c r="I1142" i="16"/>
  <c r="H1143" i="16"/>
  <c r="I1143" i="16"/>
  <c r="H1144" i="16"/>
  <c r="I1144" i="16"/>
  <c r="H1145" i="16"/>
  <c r="I1145" i="16"/>
  <c r="H1146" i="16"/>
  <c r="I1146" i="16"/>
  <c r="H1147" i="16"/>
  <c r="I1147" i="16"/>
  <c r="H1148" i="16"/>
  <c r="I1148" i="16"/>
  <c r="H1149" i="16"/>
  <c r="I1149" i="16"/>
  <c r="H1150" i="16"/>
  <c r="I1150" i="16"/>
  <c r="H1151" i="16"/>
  <c r="I1151" i="16"/>
  <c r="H1152" i="16"/>
  <c r="I1152" i="16"/>
  <c r="H1153" i="16"/>
  <c r="I1153" i="16"/>
  <c r="H1154" i="16"/>
  <c r="I1154" i="16"/>
  <c r="H1155" i="16"/>
  <c r="I1155" i="16"/>
  <c r="H1156" i="16"/>
  <c r="I1156" i="16"/>
  <c r="H1157" i="16"/>
  <c r="I1157" i="16"/>
  <c r="H1158" i="16"/>
  <c r="I1158" i="16"/>
  <c r="H1159" i="16"/>
  <c r="I1159" i="16"/>
  <c r="H1160" i="16"/>
  <c r="I1160" i="16"/>
  <c r="H1161" i="16"/>
  <c r="I1161" i="16"/>
  <c r="H1162" i="16"/>
  <c r="I1162" i="16"/>
  <c r="H1163" i="16"/>
  <c r="I1163" i="16"/>
  <c r="H1164" i="16"/>
  <c r="I1164" i="16"/>
  <c r="H1165" i="16"/>
  <c r="I1165" i="16"/>
  <c r="H1166" i="16"/>
  <c r="I1166" i="16"/>
  <c r="H1167" i="16"/>
  <c r="I1167" i="16"/>
  <c r="H1168" i="16"/>
  <c r="I1168" i="16"/>
  <c r="H1169" i="16"/>
  <c r="I1169" i="16"/>
  <c r="H1170" i="16"/>
  <c r="I1170" i="16"/>
  <c r="H1171" i="16"/>
  <c r="I1171" i="16"/>
  <c r="H1172" i="16"/>
  <c r="I1172" i="16"/>
  <c r="H1173" i="16"/>
  <c r="I1173" i="16"/>
  <c r="H1174" i="16"/>
  <c r="I1174" i="16"/>
  <c r="H1175" i="16"/>
  <c r="I1175" i="16"/>
  <c r="H1176" i="16"/>
  <c r="I1176" i="16"/>
  <c r="H1177" i="16"/>
  <c r="I1177" i="16"/>
  <c r="H1178" i="16"/>
  <c r="I1178" i="16"/>
  <c r="H1179" i="16"/>
  <c r="I1179" i="16"/>
  <c r="H1180" i="16"/>
  <c r="I1180" i="16"/>
  <c r="H1181" i="16"/>
  <c r="I1181" i="16"/>
  <c r="H1182" i="16"/>
  <c r="I1182" i="16"/>
  <c r="H1183" i="16"/>
  <c r="I1183" i="16"/>
  <c r="H1184" i="16"/>
  <c r="I1184" i="16"/>
  <c r="H1185" i="16"/>
  <c r="I1185" i="16"/>
  <c r="H1186" i="16"/>
  <c r="I1186" i="16"/>
  <c r="H1187" i="16"/>
  <c r="I1187" i="16"/>
  <c r="H1188" i="16"/>
  <c r="I1188" i="16"/>
  <c r="H1189" i="16"/>
  <c r="I1189" i="16"/>
  <c r="H1190" i="16"/>
  <c r="I1190" i="16"/>
  <c r="H1191" i="16"/>
  <c r="I1191" i="16"/>
  <c r="H1192" i="16"/>
  <c r="I1192" i="16"/>
  <c r="H1193" i="16"/>
  <c r="I1193" i="16"/>
  <c r="H1194" i="16"/>
  <c r="I1194" i="16"/>
  <c r="H1195" i="16"/>
  <c r="I1195" i="16"/>
  <c r="H1196" i="16"/>
  <c r="I1196" i="16"/>
  <c r="H1197" i="16"/>
  <c r="I1197" i="16"/>
  <c r="H1198" i="16"/>
  <c r="I1198" i="16"/>
  <c r="H1199" i="16"/>
  <c r="I1199" i="16"/>
  <c r="H1200" i="16"/>
  <c r="I1200" i="16"/>
  <c r="H1201" i="16"/>
  <c r="I1201" i="16"/>
  <c r="H1202" i="16"/>
  <c r="I1202" i="16"/>
  <c r="H1203" i="16"/>
  <c r="I1203" i="16"/>
  <c r="H1204" i="16"/>
  <c r="I1204" i="16"/>
  <c r="H1205" i="16"/>
  <c r="I1205" i="16"/>
  <c r="H1206" i="16"/>
  <c r="I1206" i="16"/>
  <c r="H1207" i="16"/>
  <c r="I1207" i="16"/>
  <c r="H1208" i="16"/>
  <c r="I1208" i="16"/>
  <c r="H1209" i="16"/>
  <c r="I1209" i="16"/>
  <c r="H1210" i="16"/>
  <c r="I1210" i="16"/>
  <c r="H1211" i="16"/>
  <c r="I1211" i="16"/>
  <c r="H1212" i="16"/>
  <c r="I1212" i="16"/>
  <c r="H1213" i="16"/>
  <c r="I1213" i="16"/>
  <c r="H1214" i="16"/>
  <c r="I1214" i="16"/>
  <c r="H1215" i="16"/>
  <c r="I1215" i="16"/>
  <c r="H1216" i="16"/>
  <c r="I1216" i="16"/>
  <c r="H1217" i="16"/>
  <c r="I1217" i="16"/>
  <c r="H1218" i="16"/>
  <c r="I1218" i="16"/>
  <c r="H1219" i="16"/>
  <c r="I1219" i="16"/>
  <c r="H1220" i="16"/>
  <c r="I1220" i="16"/>
  <c r="H1221" i="16"/>
  <c r="I1221" i="16"/>
  <c r="H1222" i="16"/>
  <c r="I1222" i="16"/>
  <c r="H1223" i="16"/>
  <c r="I1223" i="16"/>
  <c r="H1224" i="16"/>
  <c r="I1224" i="16"/>
  <c r="H1225" i="16"/>
  <c r="I1225" i="16"/>
  <c r="H1226" i="16"/>
  <c r="I1226" i="16"/>
  <c r="H1227" i="16"/>
  <c r="I1227" i="16"/>
  <c r="H1228" i="16"/>
  <c r="I1228" i="16"/>
  <c r="H1229" i="16"/>
  <c r="I1229" i="16"/>
  <c r="H1230" i="16"/>
  <c r="I1230" i="16"/>
  <c r="H1231" i="16"/>
  <c r="I1231" i="16"/>
  <c r="H1232" i="16"/>
  <c r="I1232" i="16"/>
  <c r="H1233" i="16"/>
  <c r="I1233" i="16"/>
  <c r="H1234" i="16"/>
  <c r="I1234" i="16"/>
  <c r="H1235" i="16"/>
  <c r="I1235" i="16"/>
  <c r="H1236" i="16"/>
  <c r="I1236" i="16"/>
  <c r="H1237" i="16"/>
  <c r="I1237" i="16"/>
  <c r="H1238" i="16"/>
  <c r="I1238" i="16"/>
  <c r="H1239" i="16"/>
  <c r="I1239" i="16"/>
  <c r="H1240" i="16"/>
  <c r="I1240" i="16"/>
  <c r="H1241" i="16"/>
  <c r="I1241" i="16"/>
  <c r="H1242" i="16"/>
  <c r="I1242" i="16"/>
  <c r="H1243" i="16"/>
  <c r="I1243" i="16"/>
  <c r="H1244" i="16"/>
  <c r="I1244" i="16"/>
  <c r="H1245" i="16"/>
  <c r="I1245" i="16"/>
  <c r="H1246" i="16"/>
  <c r="I1246" i="16"/>
  <c r="H1247" i="16"/>
  <c r="I1247" i="16"/>
  <c r="H1248" i="16"/>
  <c r="I1248" i="16"/>
  <c r="H1249" i="16"/>
  <c r="I1249" i="16"/>
  <c r="H1250" i="16"/>
  <c r="I1250" i="16"/>
  <c r="H1251" i="16"/>
  <c r="I1251" i="16"/>
  <c r="H1252" i="16"/>
  <c r="I1252" i="16"/>
  <c r="H1253" i="16"/>
  <c r="I1253" i="16"/>
  <c r="H1254" i="16"/>
  <c r="I1254" i="16"/>
  <c r="H1255" i="16"/>
  <c r="I1255" i="16"/>
  <c r="H1256" i="16"/>
  <c r="I1256" i="16"/>
  <c r="H1257" i="16"/>
  <c r="I1257" i="16"/>
  <c r="H1258" i="16"/>
  <c r="I1258" i="16"/>
  <c r="H1259" i="16"/>
  <c r="I1259" i="16"/>
  <c r="H1260" i="16"/>
  <c r="I1260" i="16"/>
  <c r="H1261" i="16"/>
  <c r="I1261" i="16"/>
  <c r="H1262" i="16"/>
  <c r="I1262" i="16"/>
  <c r="H1263" i="16"/>
  <c r="I1263" i="16"/>
  <c r="H1264" i="16"/>
  <c r="I1264" i="16"/>
  <c r="H1265" i="16"/>
  <c r="I1265" i="16"/>
  <c r="H1266" i="16"/>
  <c r="I1266" i="16"/>
  <c r="H1267" i="16"/>
  <c r="I1267" i="16"/>
  <c r="H1268" i="16"/>
  <c r="I1268" i="16"/>
  <c r="H1269" i="16"/>
  <c r="I1269" i="16"/>
  <c r="H1270" i="16"/>
  <c r="I1270" i="16"/>
  <c r="H1271" i="16"/>
  <c r="I1271" i="16"/>
  <c r="H1272" i="16"/>
  <c r="I1272" i="16"/>
  <c r="H1273" i="16"/>
  <c r="I1273" i="16"/>
  <c r="H1274" i="16"/>
  <c r="I1274" i="16"/>
  <c r="H1275" i="16"/>
  <c r="I1275" i="16"/>
  <c r="H1276" i="16"/>
  <c r="I1276" i="16"/>
  <c r="H1277" i="16"/>
  <c r="I1277" i="16"/>
  <c r="H1278" i="16"/>
  <c r="I1278" i="16"/>
  <c r="H1279" i="16"/>
  <c r="I1279" i="16"/>
  <c r="H1280" i="16"/>
  <c r="I1280" i="16"/>
  <c r="H1281" i="16"/>
  <c r="I1281" i="16"/>
  <c r="H1282" i="16"/>
  <c r="I1282" i="16"/>
  <c r="H1283" i="16"/>
  <c r="I1283" i="16"/>
  <c r="H1284" i="16"/>
  <c r="I1284" i="16"/>
  <c r="H1285" i="16"/>
  <c r="I1285" i="16"/>
  <c r="H1286" i="16"/>
  <c r="I1286" i="16"/>
  <c r="H1287" i="16"/>
  <c r="I1287" i="16"/>
  <c r="H1288" i="16"/>
  <c r="I1288" i="16"/>
  <c r="H1289" i="16"/>
  <c r="I1289" i="16"/>
  <c r="H1290" i="16"/>
  <c r="I1290" i="16"/>
  <c r="H1291" i="16"/>
  <c r="I1291" i="16"/>
  <c r="H1292" i="16"/>
  <c r="I1292" i="16"/>
  <c r="H1293" i="16"/>
  <c r="I1293" i="16"/>
  <c r="H1294" i="16"/>
  <c r="I1294" i="16"/>
  <c r="H1295" i="16"/>
  <c r="I1295" i="16"/>
  <c r="H1296" i="16"/>
  <c r="I1296" i="16"/>
  <c r="H1297" i="16"/>
  <c r="I1297" i="16"/>
  <c r="H1298" i="16"/>
  <c r="I1298" i="16"/>
  <c r="H1299" i="16"/>
  <c r="I1299" i="16"/>
  <c r="H1300" i="16"/>
  <c r="I1300" i="16"/>
  <c r="H1301" i="16"/>
  <c r="I1301" i="16"/>
  <c r="H1302" i="16"/>
  <c r="I1302" i="16"/>
  <c r="H1303" i="16"/>
  <c r="I1303" i="16"/>
  <c r="H1304" i="16"/>
  <c r="I1304" i="16"/>
  <c r="H1305" i="16"/>
  <c r="I1305" i="16"/>
  <c r="H1306" i="16"/>
  <c r="I1306" i="16"/>
  <c r="H1307" i="16"/>
  <c r="I1307" i="16"/>
  <c r="H1308" i="16"/>
  <c r="I1308" i="16"/>
  <c r="H1309" i="16"/>
  <c r="I1309" i="16"/>
  <c r="H1310" i="16"/>
  <c r="I1310" i="16"/>
  <c r="H1311" i="16"/>
  <c r="I1311" i="16"/>
  <c r="H1312" i="16"/>
  <c r="I1312" i="16"/>
  <c r="H1313" i="16"/>
  <c r="I1313" i="16"/>
  <c r="H1314" i="16"/>
  <c r="I1314" i="16"/>
  <c r="H1315" i="16"/>
  <c r="I1315" i="16"/>
  <c r="H1316" i="16"/>
  <c r="I1316" i="16"/>
  <c r="H1317" i="16"/>
  <c r="I1317" i="16"/>
  <c r="H1318" i="16"/>
  <c r="I1318" i="16"/>
  <c r="H1319" i="16"/>
  <c r="I1319" i="16"/>
  <c r="H1320" i="16"/>
  <c r="I1320" i="16"/>
  <c r="H1321" i="16"/>
  <c r="I1321" i="16"/>
  <c r="H1322" i="16"/>
  <c r="I1322" i="16"/>
  <c r="H1323" i="16"/>
  <c r="I1323" i="16"/>
  <c r="H1324" i="16"/>
  <c r="I1324" i="16"/>
  <c r="H1325" i="16"/>
  <c r="I1325" i="16"/>
  <c r="H1326" i="16"/>
  <c r="I1326" i="16"/>
  <c r="H1327" i="16"/>
  <c r="I1327" i="16"/>
  <c r="H1328" i="16"/>
  <c r="I1328" i="16"/>
  <c r="H1329" i="16"/>
  <c r="I1329" i="16"/>
  <c r="H1330" i="16"/>
  <c r="I1330" i="16"/>
  <c r="H1331" i="16"/>
  <c r="I1331" i="16"/>
  <c r="H1332" i="16"/>
  <c r="I1332" i="16"/>
  <c r="H1333" i="16"/>
  <c r="I1333" i="16"/>
  <c r="H1334" i="16"/>
  <c r="I1334" i="16"/>
  <c r="H1335" i="16"/>
  <c r="I1335" i="16"/>
  <c r="H1336" i="16"/>
  <c r="I1336" i="16"/>
  <c r="H1337" i="16"/>
  <c r="I1337" i="16"/>
  <c r="H1338" i="16"/>
  <c r="I1338" i="16"/>
  <c r="H1339" i="16"/>
  <c r="I1339" i="16"/>
  <c r="H1340" i="16"/>
  <c r="I1340" i="16"/>
  <c r="H1341" i="16"/>
  <c r="I1341" i="16"/>
  <c r="H1342" i="16"/>
  <c r="I1342" i="16"/>
  <c r="H1343" i="16"/>
  <c r="I1343" i="16"/>
  <c r="H1344" i="16"/>
  <c r="I1344" i="16"/>
  <c r="H1345" i="16"/>
  <c r="I1345" i="16"/>
  <c r="H1346" i="16"/>
  <c r="I1346" i="16"/>
  <c r="H1347" i="16"/>
  <c r="I1347" i="16"/>
  <c r="H1348" i="16"/>
  <c r="I1348" i="16"/>
  <c r="H1349" i="16"/>
  <c r="I1349" i="16"/>
  <c r="H1350" i="16"/>
  <c r="I1350" i="16"/>
  <c r="H1351" i="16"/>
  <c r="I1351" i="16"/>
  <c r="H1352" i="16"/>
  <c r="I1352" i="16"/>
  <c r="H1353" i="16"/>
  <c r="I1353" i="16"/>
  <c r="H1354" i="16"/>
  <c r="I1354" i="16"/>
  <c r="H1355" i="16"/>
  <c r="I1355" i="16"/>
  <c r="H1356" i="16"/>
  <c r="I1356" i="16"/>
  <c r="H1357" i="16"/>
  <c r="I1357" i="16"/>
  <c r="H1358" i="16"/>
  <c r="I1358" i="16"/>
  <c r="H1359" i="16"/>
  <c r="I1359" i="16"/>
  <c r="H1360" i="16"/>
  <c r="I1360" i="16"/>
  <c r="H1361" i="16"/>
  <c r="I1361" i="16"/>
  <c r="H1362" i="16"/>
  <c r="I1362" i="16"/>
  <c r="H1363" i="16"/>
  <c r="I1363" i="16"/>
  <c r="H1364" i="16"/>
  <c r="I1364" i="16"/>
  <c r="H1365" i="16"/>
  <c r="I1365" i="16"/>
  <c r="H1366" i="16"/>
  <c r="I1366" i="16"/>
  <c r="H1367" i="16"/>
  <c r="I1367" i="16"/>
  <c r="H1368" i="16"/>
  <c r="I1368" i="16"/>
  <c r="H1369" i="16"/>
  <c r="I1369" i="16"/>
  <c r="H1370" i="16"/>
  <c r="I1370" i="16"/>
  <c r="H1371" i="16"/>
  <c r="I1371" i="16"/>
  <c r="H1372" i="16"/>
  <c r="I1372" i="16"/>
  <c r="H1373" i="16"/>
  <c r="I1373" i="16"/>
  <c r="H1374" i="16"/>
  <c r="I1374" i="16"/>
  <c r="H1375" i="16"/>
  <c r="I1375" i="16"/>
  <c r="H1376" i="16"/>
  <c r="I1376" i="16"/>
  <c r="H1377" i="16"/>
  <c r="I1377" i="16"/>
  <c r="H1378" i="16"/>
  <c r="I1378" i="16"/>
  <c r="H1379" i="16"/>
  <c r="I1379" i="16"/>
  <c r="H1380" i="16"/>
  <c r="I1380" i="16"/>
  <c r="H1381" i="16"/>
  <c r="I1381" i="16"/>
  <c r="H1382" i="16"/>
  <c r="I1382" i="16"/>
  <c r="H1383" i="16"/>
  <c r="I1383" i="16"/>
  <c r="H1384" i="16"/>
  <c r="I1384" i="16"/>
  <c r="H1385" i="16"/>
  <c r="I1385" i="16"/>
  <c r="H1386" i="16"/>
  <c r="I1386" i="16"/>
  <c r="H1387" i="16"/>
  <c r="I1387" i="16"/>
  <c r="H1388" i="16"/>
  <c r="I1388" i="16"/>
  <c r="H1389" i="16"/>
  <c r="I1389" i="16"/>
  <c r="H1390" i="16"/>
  <c r="I1390" i="16"/>
  <c r="H1391" i="16"/>
  <c r="I1391" i="16"/>
  <c r="H1392" i="16"/>
  <c r="I1392" i="16"/>
  <c r="H1393" i="16"/>
  <c r="I1393" i="16"/>
  <c r="H1394" i="16"/>
  <c r="I1394" i="16"/>
  <c r="H1395" i="16"/>
  <c r="I1395" i="16"/>
  <c r="H1396" i="16"/>
  <c r="I1396" i="16"/>
  <c r="H1397" i="16"/>
  <c r="I1397" i="16"/>
  <c r="H1398" i="16"/>
  <c r="I1398" i="16"/>
  <c r="H1399" i="16"/>
  <c r="I1399" i="16"/>
  <c r="H1400" i="16"/>
  <c r="I1400" i="16"/>
  <c r="H1401" i="16"/>
  <c r="I1401" i="16"/>
  <c r="H1402" i="16"/>
  <c r="I1402" i="16"/>
  <c r="H1403" i="16"/>
  <c r="I1403" i="16"/>
  <c r="H1404" i="16"/>
  <c r="I1404" i="16"/>
  <c r="H1405" i="16"/>
  <c r="I1405" i="16"/>
  <c r="H1406" i="16"/>
  <c r="I1406" i="16"/>
  <c r="H1407" i="16"/>
  <c r="I1407" i="16"/>
  <c r="H1408" i="16"/>
  <c r="I1408" i="16"/>
  <c r="H1409" i="16"/>
  <c r="I1409" i="16"/>
  <c r="H1410" i="16"/>
  <c r="I1410" i="16"/>
  <c r="H1411" i="16"/>
  <c r="I1411" i="16"/>
  <c r="H1412" i="16"/>
  <c r="I1412" i="16"/>
  <c r="H1413" i="16"/>
  <c r="I1413" i="16"/>
  <c r="H1414" i="16"/>
  <c r="I1414" i="16"/>
  <c r="H1415" i="16"/>
  <c r="I1415" i="16"/>
  <c r="H1416" i="16"/>
  <c r="I1416" i="16"/>
  <c r="H1417" i="16"/>
  <c r="I1417" i="16"/>
  <c r="H1418" i="16"/>
  <c r="I1418" i="16"/>
  <c r="H1419" i="16"/>
  <c r="I1419" i="16"/>
  <c r="H1420" i="16"/>
  <c r="I1420" i="16"/>
  <c r="H1421" i="16"/>
  <c r="I1421" i="16"/>
  <c r="H1422" i="16"/>
  <c r="I1422" i="16"/>
  <c r="H1423" i="16"/>
  <c r="I1423" i="16"/>
  <c r="H1424" i="16"/>
  <c r="I1424" i="16"/>
  <c r="H1425" i="16"/>
  <c r="I1425" i="16"/>
  <c r="H1426" i="16"/>
  <c r="I1426" i="16"/>
  <c r="H1427" i="16"/>
  <c r="I1427" i="16"/>
  <c r="H1428" i="16"/>
  <c r="I1428" i="16"/>
  <c r="H1429" i="16"/>
  <c r="I1429" i="16"/>
  <c r="H1430" i="16"/>
  <c r="I1430" i="16"/>
  <c r="H1431" i="16"/>
  <c r="I1431" i="16"/>
  <c r="H1432" i="16"/>
  <c r="I1432" i="16"/>
  <c r="H1433" i="16"/>
  <c r="I1433" i="16"/>
  <c r="H1434" i="16"/>
  <c r="I1434" i="16"/>
  <c r="H1435" i="16"/>
  <c r="I1435" i="16"/>
  <c r="H1436" i="16"/>
  <c r="I1436" i="16"/>
  <c r="H1437" i="16"/>
  <c r="I1437" i="16"/>
  <c r="H1438" i="16"/>
  <c r="I1438" i="16"/>
  <c r="H1439" i="16"/>
  <c r="I1439" i="16"/>
  <c r="H1440" i="16"/>
  <c r="I1440" i="16"/>
  <c r="H1441" i="16"/>
  <c r="I1441" i="16"/>
  <c r="H1442" i="16"/>
  <c r="I1442" i="16"/>
  <c r="H1443" i="16"/>
  <c r="I1443" i="16"/>
  <c r="H1444" i="16"/>
  <c r="I1444" i="16"/>
  <c r="H1445" i="16"/>
  <c r="I1445" i="16"/>
  <c r="H1446" i="16"/>
  <c r="I1446" i="16"/>
  <c r="H1447" i="16"/>
  <c r="I1447" i="16"/>
  <c r="H1448" i="16"/>
  <c r="I1448" i="16"/>
  <c r="H1449" i="16"/>
  <c r="I1449" i="16"/>
  <c r="H1450" i="16"/>
  <c r="I1450" i="16"/>
  <c r="H1451" i="16"/>
  <c r="I1451" i="16"/>
  <c r="H1452" i="16"/>
  <c r="I1452" i="16"/>
  <c r="H1453" i="16"/>
  <c r="I1453" i="16"/>
  <c r="H1454" i="16"/>
  <c r="I1454" i="16"/>
  <c r="H1455" i="16"/>
  <c r="I1455" i="16"/>
  <c r="H1456" i="16"/>
  <c r="I1456" i="16"/>
  <c r="H1457" i="16"/>
  <c r="I1457" i="16"/>
  <c r="H1458" i="16"/>
  <c r="I1458" i="16"/>
  <c r="H1459" i="16"/>
  <c r="I1459" i="16"/>
  <c r="H1460" i="16"/>
  <c r="I1460" i="16"/>
  <c r="H1461" i="16"/>
  <c r="I1461" i="16"/>
  <c r="H1462" i="16"/>
  <c r="I1462" i="16"/>
  <c r="H1463" i="16"/>
  <c r="I1463" i="16"/>
  <c r="H1464" i="16"/>
  <c r="I1464" i="16"/>
  <c r="H1465" i="16"/>
  <c r="I1465" i="16"/>
  <c r="H1466" i="16"/>
  <c r="I1466" i="16"/>
  <c r="H1467" i="16"/>
  <c r="I1467" i="16"/>
  <c r="H1468" i="16"/>
  <c r="I1468" i="16"/>
  <c r="H1469" i="16"/>
  <c r="I1469" i="16"/>
  <c r="H1470" i="16"/>
  <c r="I1470" i="16"/>
  <c r="H1471" i="16"/>
  <c r="I1471" i="16"/>
  <c r="H1472" i="16"/>
  <c r="I1472" i="16"/>
  <c r="H1473" i="16"/>
  <c r="I1473" i="16"/>
  <c r="H1474" i="16"/>
  <c r="I1474" i="16"/>
  <c r="H1475" i="16"/>
  <c r="I1475" i="16"/>
  <c r="H1476" i="16"/>
  <c r="I1476" i="16"/>
  <c r="H1477" i="16"/>
  <c r="I1477" i="16"/>
  <c r="H1478" i="16"/>
  <c r="I1478" i="16"/>
  <c r="H1479" i="16"/>
  <c r="I1479" i="16"/>
  <c r="H1480" i="16"/>
  <c r="I1480" i="16"/>
  <c r="H1481" i="16"/>
  <c r="I1481" i="16"/>
  <c r="H1482" i="16"/>
  <c r="I1482" i="16"/>
  <c r="H1483" i="16"/>
  <c r="I1483" i="16"/>
  <c r="H1484" i="16"/>
  <c r="I1484" i="16"/>
  <c r="H1485" i="16"/>
  <c r="I1485" i="16"/>
  <c r="H1486" i="16"/>
  <c r="I1486" i="16"/>
  <c r="H1487" i="16"/>
  <c r="I1487" i="16"/>
  <c r="H1488" i="16"/>
  <c r="I1488" i="16"/>
  <c r="H1489" i="16"/>
  <c r="I1489" i="16"/>
  <c r="H1490" i="16"/>
  <c r="I1490" i="16"/>
  <c r="H1491" i="16"/>
  <c r="I1491" i="16"/>
  <c r="H1492" i="16"/>
  <c r="I1492" i="16"/>
  <c r="H1493" i="16"/>
  <c r="I1493" i="16"/>
  <c r="H1494" i="16"/>
  <c r="I1494" i="16"/>
  <c r="H1495" i="16"/>
  <c r="I1495" i="16"/>
  <c r="H1496" i="16"/>
  <c r="I1496" i="16"/>
  <c r="H1497" i="16"/>
  <c r="I1497" i="16"/>
  <c r="H1498" i="16"/>
  <c r="I1498" i="16"/>
  <c r="H1499" i="16"/>
  <c r="I1499" i="16"/>
  <c r="H1500" i="16"/>
  <c r="I1500" i="16"/>
  <c r="H1501" i="16"/>
  <c r="I1501" i="16"/>
  <c r="H1502" i="16"/>
  <c r="I1502" i="16"/>
  <c r="H1503" i="16"/>
  <c r="I1503" i="16"/>
  <c r="H1504" i="16"/>
  <c r="I1504" i="16"/>
  <c r="H1505" i="16"/>
  <c r="I1505" i="16"/>
  <c r="H1506" i="16"/>
  <c r="I1506" i="16"/>
  <c r="H1507" i="16"/>
  <c r="I1507" i="16"/>
  <c r="H1508" i="16"/>
  <c r="I1508" i="16"/>
  <c r="H1509" i="16"/>
  <c r="I1509" i="16"/>
  <c r="H1510" i="16"/>
  <c r="I1510" i="16"/>
  <c r="H1511" i="16"/>
  <c r="I1511" i="16"/>
  <c r="H1512" i="16"/>
  <c r="I1512" i="16"/>
  <c r="H1513" i="16"/>
  <c r="I1513" i="16"/>
  <c r="H1514" i="16"/>
  <c r="I1514" i="16"/>
  <c r="H1515" i="16"/>
  <c r="I1515" i="16"/>
  <c r="H1516" i="16"/>
  <c r="I1516" i="16"/>
  <c r="H1517" i="16"/>
  <c r="I1517" i="16"/>
  <c r="H1518" i="16"/>
  <c r="I1518" i="16"/>
  <c r="H1519" i="16"/>
  <c r="I1519" i="16"/>
  <c r="H1520" i="16"/>
  <c r="I1520" i="16"/>
  <c r="H1521" i="16"/>
  <c r="I1521" i="16"/>
  <c r="H1522" i="16"/>
  <c r="I1522" i="16"/>
  <c r="H1523" i="16"/>
  <c r="I1523" i="16"/>
  <c r="H1524" i="16"/>
  <c r="I1524" i="16"/>
  <c r="H1525" i="16"/>
  <c r="I1525" i="16"/>
  <c r="H1526" i="16"/>
  <c r="I1526" i="16"/>
  <c r="H1527" i="16"/>
  <c r="I1527" i="16"/>
  <c r="H1528" i="16"/>
  <c r="I1528" i="16"/>
  <c r="H1529" i="16"/>
  <c r="I1529" i="16"/>
  <c r="H1530" i="16"/>
  <c r="I1530" i="16"/>
  <c r="H1531" i="16"/>
  <c r="I1531" i="16"/>
  <c r="H1532" i="16"/>
  <c r="I1532" i="16"/>
  <c r="H1533" i="16"/>
  <c r="I1533" i="16"/>
  <c r="H1534" i="16"/>
  <c r="I1534" i="16"/>
  <c r="H1535" i="16"/>
  <c r="I1535" i="16"/>
  <c r="H1536" i="16"/>
  <c r="I1536" i="16"/>
  <c r="H1537" i="16"/>
  <c r="I1537" i="16"/>
  <c r="H1538" i="16"/>
  <c r="I1538" i="16"/>
  <c r="H1539" i="16"/>
  <c r="I1539" i="16"/>
  <c r="H1540" i="16"/>
  <c r="I1540" i="16"/>
  <c r="H1541" i="16"/>
  <c r="I1541" i="16"/>
  <c r="H1542" i="16"/>
  <c r="I1542" i="16"/>
  <c r="H1543" i="16"/>
  <c r="I1543" i="16"/>
  <c r="H1544" i="16"/>
  <c r="I1544" i="16"/>
  <c r="H1545" i="16"/>
  <c r="I1545" i="16"/>
  <c r="H1546" i="16"/>
  <c r="I1546" i="16"/>
  <c r="H1547" i="16"/>
  <c r="I1547" i="16"/>
  <c r="H1548" i="16"/>
  <c r="I1548" i="16"/>
  <c r="H1549" i="16"/>
  <c r="I1549" i="16"/>
  <c r="H1550" i="16"/>
  <c r="I1550" i="16"/>
  <c r="H1551" i="16"/>
  <c r="I1551" i="16"/>
  <c r="H1552" i="16"/>
  <c r="I1552" i="16"/>
  <c r="H1553" i="16"/>
  <c r="I1553" i="16"/>
  <c r="H1554" i="16"/>
  <c r="I1554" i="16"/>
  <c r="H1555" i="16"/>
  <c r="I1555" i="16"/>
  <c r="H1556" i="16"/>
  <c r="I1556" i="16"/>
  <c r="H1557" i="16"/>
  <c r="I1557" i="16"/>
  <c r="H1558" i="16"/>
  <c r="I1558" i="16"/>
  <c r="H1559" i="16"/>
  <c r="I1559" i="16"/>
  <c r="H1560" i="16"/>
  <c r="I1560" i="16"/>
  <c r="H1561" i="16"/>
  <c r="I1561" i="16"/>
  <c r="H1562" i="16"/>
  <c r="I1562" i="16"/>
  <c r="H1563" i="16"/>
  <c r="I1563" i="16"/>
  <c r="H1564" i="16"/>
  <c r="I1564" i="16"/>
  <c r="H1565" i="16"/>
  <c r="I1565" i="16"/>
  <c r="H1566" i="16"/>
  <c r="I1566" i="16"/>
  <c r="H1567" i="16"/>
  <c r="I1567" i="16"/>
  <c r="H1568" i="16"/>
  <c r="I1568" i="16"/>
  <c r="H1569" i="16"/>
  <c r="I1569" i="16"/>
  <c r="H1570" i="16"/>
  <c r="I1570" i="16"/>
  <c r="H1571" i="16"/>
  <c r="I1571" i="16"/>
  <c r="H1572" i="16"/>
  <c r="I1572" i="16"/>
  <c r="H1573" i="16"/>
  <c r="I1573" i="16"/>
  <c r="H1574" i="16"/>
  <c r="I1574" i="16"/>
  <c r="H1575" i="16"/>
  <c r="I1575" i="16"/>
  <c r="H1576" i="16"/>
  <c r="I1576" i="16"/>
  <c r="H1577" i="16"/>
  <c r="I1577" i="16"/>
  <c r="H1578" i="16"/>
  <c r="I1578" i="16"/>
  <c r="H1579" i="16"/>
  <c r="I1579" i="16"/>
  <c r="H1580" i="16"/>
  <c r="I1580" i="16"/>
  <c r="H1581" i="16"/>
  <c r="I1581" i="16"/>
  <c r="H1582" i="16"/>
  <c r="I1582" i="16"/>
  <c r="H1583" i="16"/>
  <c r="I1583" i="16"/>
  <c r="H1584" i="16"/>
  <c r="I1584" i="16"/>
  <c r="H1585" i="16"/>
  <c r="I1585" i="16"/>
  <c r="H1586" i="16"/>
  <c r="I1586" i="16"/>
  <c r="H1587" i="16"/>
  <c r="I1587" i="16"/>
  <c r="H1588" i="16"/>
  <c r="I1588" i="16"/>
  <c r="H1589" i="16"/>
  <c r="I1589" i="16"/>
  <c r="H1590" i="16"/>
  <c r="I1590" i="16"/>
  <c r="H1591" i="16"/>
  <c r="I1591" i="16"/>
  <c r="H1592" i="16"/>
  <c r="I1592" i="16"/>
  <c r="H1593" i="16"/>
  <c r="I1593" i="16"/>
  <c r="H1594" i="16"/>
  <c r="I1594" i="16"/>
  <c r="H1595" i="16"/>
  <c r="I1595" i="16"/>
  <c r="H1596" i="16"/>
  <c r="I1596" i="16"/>
  <c r="H1597" i="16"/>
  <c r="I1597" i="16"/>
  <c r="H1598" i="16"/>
  <c r="I1598" i="16"/>
  <c r="H1599" i="16"/>
  <c r="I1599" i="16"/>
  <c r="H1600" i="16"/>
  <c r="I1600" i="16"/>
  <c r="H1601" i="16"/>
  <c r="I1601" i="16"/>
  <c r="H1602" i="16"/>
  <c r="I1602" i="16"/>
  <c r="H1603" i="16"/>
  <c r="I1603" i="16"/>
  <c r="H1604" i="16"/>
  <c r="I1604" i="16"/>
  <c r="H1605" i="16"/>
  <c r="I1605" i="16"/>
  <c r="H1606" i="16"/>
  <c r="I1606" i="16"/>
  <c r="H1607" i="16"/>
  <c r="I1607" i="16"/>
  <c r="H1608" i="16"/>
  <c r="I1608" i="16"/>
  <c r="H1609" i="16"/>
  <c r="I1609" i="16"/>
  <c r="H1610" i="16"/>
  <c r="I1610" i="16"/>
  <c r="H1611" i="16"/>
  <c r="I1611" i="16"/>
  <c r="H1612" i="16"/>
  <c r="I1612" i="16"/>
  <c r="H1613" i="16"/>
  <c r="I1613" i="16"/>
  <c r="H1614" i="16"/>
  <c r="I1614" i="16"/>
  <c r="H1615" i="16"/>
  <c r="I1615" i="16"/>
  <c r="H1616" i="16"/>
  <c r="I1616" i="16"/>
  <c r="H1617" i="16"/>
  <c r="I1617" i="16"/>
  <c r="H1618" i="16"/>
  <c r="I1618" i="16"/>
  <c r="H1619" i="16"/>
  <c r="I1619" i="16"/>
  <c r="H1620" i="16"/>
  <c r="I1620" i="16"/>
  <c r="H1621" i="16"/>
  <c r="I1621" i="16"/>
  <c r="H1622" i="16"/>
  <c r="I1622" i="16"/>
  <c r="H1623" i="16"/>
  <c r="I1623" i="16"/>
  <c r="X309" i="17" l="1"/>
  <c r="S309" i="17"/>
  <c r="X308" i="17"/>
  <c r="S308" i="17"/>
  <c r="X307" i="17"/>
  <c r="S307" i="17"/>
  <c r="X306" i="17"/>
  <c r="S306" i="17"/>
  <c r="X305" i="17"/>
  <c r="S305" i="17"/>
  <c r="X304" i="17"/>
  <c r="S304" i="17"/>
  <c r="X303" i="17"/>
  <c r="S303" i="17"/>
  <c r="X302" i="17"/>
  <c r="S302" i="17"/>
  <c r="X301" i="17"/>
  <c r="S301" i="17"/>
  <c r="X300" i="17"/>
  <c r="S300" i="17"/>
  <c r="X299" i="17"/>
  <c r="S299" i="17"/>
  <c r="X298" i="17"/>
  <c r="S298" i="17"/>
  <c r="X297" i="17"/>
  <c r="S297" i="17"/>
  <c r="X296" i="17"/>
  <c r="S296" i="17"/>
  <c r="X295" i="17"/>
  <c r="S295" i="17"/>
  <c r="X294" i="17"/>
  <c r="S294" i="17"/>
  <c r="X293" i="17"/>
  <c r="S293" i="17"/>
  <c r="X292" i="17"/>
  <c r="S292" i="17"/>
  <c r="X291" i="17"/>
  <c r="S291" i="17"/>
  <c r="X290" i="17"/>
  <c r="S290" i="17"/>
  <c r="X289" i="17"/>
  <c r="S289" i="17"/>
  <c r="X288" i="17"/>
  <c r="S288" i="17"/>
  <c r="X287" i="17"/>
  <c r="S287" i="17"/>
  <c r="X286" i="17"/>
  <c r="S286" i="17"/>
  <c r="X285" i="17"/>
  <c r="S285" i="17"/>
  <c r="X284" i="17"/>
  <c r="S284" i="17"/>
  <c r="X283" i="17"/>
  <c r="S283" i="17"/>
  <c r="X282" i="17"/>
  <c r="S282" i="17"/>
  <c r="X281" i="17"/>
  <c r="S281" i="17"/>
  <c r="X280" i="17"/>
  <c r="S280" i="17"/>
  <c r="X279" i="17"/>
  <c r="S279" i="17"/>
  <c r="X278" i="17"/>
  <c r="S278" i="17"/>
  <c r="X277" i="17"/>
  <c r="S277" i="17"/>
  <c r="X276" i="17"/>
  <c r="S276" i="17"/>
  <c r="X275" i="17"/>
  <c r="S275" i="17"/>
  <c r="X274" i="17"/>
  <c r="S274" i="17"/>
  <c r="X273" i="17"/>
  <c r="S273" i="17"/>
  <c r="X272" i="17"/>
  <c r="S272" i="17"/>
  <c r="X271" i="17"/>
  <c r="S271" i="17"/>
  <c r="X270" i="17"/>
  <c r="S270" i="17"/>
  <c r="X269" i="17"/>
  <c r="S269" i="17"/>
  <c r="X268" i="17"/>
  <c r="S268" i="17"/>
  <c r="X267" i="17"/>
  <c r="S267" i="17"/>
  <c r="X266" i="17"/>
  <c r="S266" i="17"/>
  <c r="X265" i="17"/>
  <c r="S265" i="17"/>
  <c r="X264" i="17"/>
  <c r="S264" i="17"/>
  <c r="X263" i="17"/>
  <c r="S263" i="17"/>
  <c r="X262" i="17"/>
  <c r="S262" i="17"/>
  <c r="X261" i="17"/>
  <c r="S261" i="17"/>
  <c r="X260" i="17"/>
  <c r="S260" i="17"/>
  <c r="X259" i="17"/>
  <c r="S259" i="17"/>
  <c r="X258" i="17"/>
  <c r="S258" i="17"/>
  <c r="X257" i="17"/>
  <c r="S257" i="17"/>
  <c r="X256" i="17"/>
  <c r="S256" i="17"/>
  <c r="X255" i="17"/>
  <c r="S255" i="17"/>
  <c r="X254" i="17"/>
  <c r="S254" i="17"/>
  <c r="X253" i="17"/>
  <c r="S253" i="17"/>
  <c r="X252" i="17"/>
  <c r="S252" i="17"/>
  <c r="X251" i="17"/>
  <c r="S251" i="17"/>
  <c r="X250" i="17"/>
  <c r="S250" i="17"/>
  <c r="X249" i="17"/>
  <c r="S249" i="17"/>
  <c r="X248" i="17"/>
  <c r="S248" i="17"/>
  <c r="X247" i="17"/>
  <c r="S247" i="17"/>
  <c r="X246" i="17"/>
  <c r="S246" i="17"/>
  <c r="X245" i="17"/>
  <c r="S245" i="17"/>
  <c r="X244" i="17"/>
  <c r="S244" i="17"/>
  <c r="X243" i="17"/>
  <c r="S243" i="17"/>
  <c r="X242" i="17"/>
  <c r="S242" i="17"/>
  <c r="X241" i="17"/>
  <c r="S241" i="17"/>
  <c r="X240" i="17"/>
  <c r="S240" i="17"/>
  <c r="X239" i="17"/>
  <c r="S239" i="17"/>
  <c r="X238" i="17"/>
  <c r="S238" i="17"/>
  <c r="X237" i="17"/>
  <c r="S237" i="17"/>
  <c r="X236" i="17"/>
  <c r="S236" i="17"/>
  <c r="X235" i="17"/>
  <c r="S235" i="17"/>
  <c r="X234" i="17"/>
  <c r="S234" i="17"/>
  <c r="X233" i="17"/>
  <c r="S233" i="17"/>
  <c r="X232" i="17"/>
  <c r="S232" i="17"/>
  <c r="X231" i="17"/>
  <c r="S231" i="17"/>
  <c r="X230" i="17"/>
  <c r="S230" i="17"/>
  <c r="X229" i="17"/>
  <c r="S229" i="17"/>
  <c r="X228" i="17"/>
  <c r="S228" i="17"/>
  <c r="X227" i="17"/>
  <c r="S227" i="17"/>
  <c r="X226" i="17"/>
  <c r="S226" i="17"/>
  <c r="X225" i="17"/>
  <c r="S225" i="17"/>
  <c r="X224" i="17"/>
  <c r="S224" i="17"/>
  <c r="X223" i="17"/>
  <c r="S223" i="17"/>
  <c r="X222" i="17"/>
  <c r="S222" i="17"/>
  <c r="X221" i="17"/>
  <c r="S221" i="17"/>
  <c r="X220" i="17"/>
  <c r="S220" i="17"/>
  <c r="X219" i="17"/>
  <c r="S219" i="17"/>
  <c r="X218" i="17"/>
  <c r="S218" i="17"/>
  <c r="X217" i="17"/>
  <c r="S217" i="17"/>
  <c r="X216" i="17"/>
  <c r="S216" i="17"/>
  <c r="X215" i="17"/>
  <c r="S215" i="17"/>
  <c r="X214" i="17"/>
  <c r="S214" i="17"/>
  <c r="X213" i="17"/>
  <c r="S213" i="17"/>
  <c r="X212" i="17"/>
  <c r="S212" i="17"/>
  <c r="X211" i="17"/>
  <c r="S211" i="17"/>
  <c r="X210" i="17"/>
  <c r="S210" i="17"/>
  <c r="X209" i="17"/>
  <c r="S209" i="17"/>
  <c r="X208" i="17"/>
  <c r="S208" i="17"/>
  <c r="X207" i="17"/>
  <c r="S207" i="17"/>
  <c r="X206" i="17"/>
  <c r="S206" i="17"/>
  <c r="X205" i="17"/>
  <c r="S205" i="17"/>
  <c r="X204" i="17"/>
  <c r="S204" i="17"/>
  <c r="X203" i="17"/>
  <c r="S203" i="17"/>
  <c r="X202" i="17"/>
  <c r="S202" i="17"/>
  <c r="X201" i="17"/>
  <c r="S201" i="17"/>
  <c r="X200" i="17"/>
  <c r="S200" i="17"/>
  <c r="X199" i="17"/>
  <c r="S199" i="17"/>
  <c r="X198" i="17"/>
  <c r="S198" i="17"/>
  <c r="X197" i="17"/>
  <c r="S197" i="17"/>
  <c r="X196" i="17"/>
  <c r="S196" i="17"/>
  <c r="X195" i="17"/>
  <c r="S195" i="17"/>
  <c r="X194" i="17"/>
  <c r="S194" i="17"/>
  <c r="X193" i="17"/>
  <c r="S193" i="17"/>
  <c r="X192" i="17"/>
  <c r="S192" i="17"/>
  <c r="X191" i="17"/>
  <c r="S191" i="17"/>
  <c r="X190" i="17"/>
  <c r="S190" i="17"/>
  <c r="X189" i="17"/>
  <c r="S189" i="17"/>
  <c r="X188" i="17"/>
  <c r="S188" i="17"/>
  <c r="X187" i="17"/>
  <c r="S187" i="17"/>
  <c r="X186" i="17"/>
  <c r="S186" i="17"/>
  <c r="X185" i="17"/>
  <c r="S185" i="17"/>
  <c r="X184" i="17"/>
  <c r="S184" i="17"/>
  <c r="X183" i="17"/>
  <c r="S183" i="17"/>
  <c r="X182" i="17"/>
  <c r="S182" i="17"/>
  <c r="X181" i="17"/>
  <c r="S181" i="17"/>
  <c r="X180" i="17"/>
  <c r="S180" i="17"/>
  <c r="X179" i="17"/>
  <c r="S179" i="17"/>
  <c r="X178" i="17"/>
  <c r="S178" i="17"/>
  <c r="X177" i="17"/>
  <c r="S177" i="17"/>
  <c r="X176" i="17"/>
  <c r="S176" i="17"/>
  <c r="X175" i="17"/>
  <c r="S175" i="17"/>
  <c r="X174" i="17"/>
  <c r="S174" i="17"/>
  <c r="X173" i="17"/>
  <c r="S173" i="17"/>
  <c r="X172" i="17"/>
  <c r="S172" i="17"/>
  <c r="X171" i="17"/>
  <c r="S171" i="17"/>
  <c r="X170" i="17"/>
  <c r="S170" i="17"/>
  <c r="X169" i="17"/>
  <c r="S169" i="17"/>
  <c r="X168" i="17"/>
  <c r="S168" i="17"/>
  <c r="X167" i="17"/>
  <c r="S167" i="17"/>
  <c r="X166" i="17"/>
  <c r="S166" i="17"/>
  <c r="X165" i="17"/>
  <c r="S165" i="17"/>
  <c r="X164" i="17"/>
  <c r="S164" i="17"/>
  <c r="X163" i="17"/>
  <c r="S163" i="17"/>
  <c r="X162" i="17"/>
  <c r="S162" i="17"/>
  <c r="X161" i="17"/>
  <c r="S161" i="17"/>
  <c r="X160" i="17"/>
  <c r="S160" i="17"/>
  <c r="X159" i="17"/>
  <c r="S159" i="17"/>
  <c r="X158" i="17"/>
  <c r="S158" i="17"/>
  <c r="X322" i="17"/>
  <c r="S322" i="17"/>
  <c r="X321" i="17"/>
  <c r="S321" i="17"/>
  <c r="X320" i="17"/>
  <c r="S320" i="17"/>
  <c r="X157" i="17"/>
  <c r="S157" i="17"/>
  <c r="X156" i="17"/>
  <c r="S156" i="17"/>
  <c r="X155" i="17"/>
  <c r="S155" i="17"/>
  <c r="X154" i="17"/>
  <c r="S154" i="17"/>
  <c r="X153" i="17"/>
  <c r="S153" i="17"/>
  <c r="X152" i="17"/>
  <c r="S152" i="17"/>
  <c r="X151" i="17"/>
  <c r="S151" i="17"/>
  <c r="X150" i="17"/>
  <c r="S150" i="17"/>
  <c r="X149" i="17"/>
  <c r="S149" i="17"/>
  <c r="X148" i="17"/>
  <c r="S148" i="17"/>
  <c r="X147" i="17"/>
  <c r="S147" i="17"/>
  <c r="X146" i="17"/>
  <c r="S146" i="17"/>
  <c r="X145" i="17"/>
  <c r="S145" i="17"/>
  <c r="X144" i="17"/>
  <c r="S144" i="17"/>
  <c r="X143" i="17"/>
  <c r="S143" i="17"/>
  <c r="X142" i="17"/>
  <c r="S142" i="17"/>
  <c r="X141" i="17"/>
  <c r="S141" i="17"/>
  <c r="X140" i="17"/>
  <c r="S140" i="17"/>
  <c r="X139" i="17"/>
  <c r="S139" i="17"/>
  <c r="X138" i="17"/>
  <c r="S138" i="17"/>
  <c r="X137" i="17"/>
  <c r="S137" i="17"/>
  <c r="X136" i="17"/>
  <c r="S136" i="17"/>
  <c r="X135" i="17"/>
  <c r="S135" i="17"/>
  <c r="X134" i="17"/>
  <c r="S134" i="17"/>
  <c r="X133" i="17"/>
  <c r="S133" i="17"/>
  <c r="X132" i="17"/>
  <c r="S132" i="17"/>
  <c r="X131" i="17"/>
  <c r="S131" i="17"/>
  <c r="X130" i="17"/>
  <c r="S130" i="17"/>
  <c r="X129" i="17"/>
  <c r="S129" i="17"/>
  <c r="X128" i="17"/>
  <c r="S128" i="17"/>
  <c r="X127" i="17"/>
  <c r="S127" i="17"/>
  <c r="X126" i="17"/>
  <c r="S126" i="17"/>
  <c r="X125" i="17"/>
  <c r="S125" i="17"/>
  <c r="X124" i="17"/>
  <c r="S124" i="17"/>
  <c r="X123" i="17"/>
  <c r="S123" i="17"/>
  <c r="X122" i="17"/>
  <c r="S122" i="17"/>
  <c r="X121" i="17"/>
  <c r="S121" i="17"/>
  <c r="X120" i="17"/>
  <c r="S120" i="17"/>
  <c r="X119" i="17"/>
  <c r="S119" i="17"/>
  <c r="X118" i="17"/>
  <c r="S118" i="17"/>
  <c r="X117" i="17"/>
  <c r="S117" i="17"/>
  <c r="X116" i="17"/>
  <c r="S116" i="17"/>
  <c r="X115" i="17"/>
  <c r="S115" i="17"/>
  <c r="X114" i="17"/>
  <c r="S114" i="17"/>
  <c r="X113" i="17"/>
  <c r="S113" i="17"/>
  <c r="X112" i="17"/>
  <c r="S112" i="17"/>
  <c r="X111" i="17"/>
  <c r="S111" i="17"/>
  <c r="X110" i="17"/>
  <c r="S110" i="17"/>
  <c r="X109" i="17"/>
  <c r="S109" i="17"/>
  <c r="X108" i="17"/>
  <c r="S108" i="17"/>
  <c r="X107" i="17"/>
  <c r="S107" i="17"/>
  <c r="X106" i="17"/>
  <c r="S106" i="17"/>
  <c r="X105" i="17"/>
  <c r="S105" i="17"/>
  <c r="X104" i="17"/>
  <c r="S104" i="17"/>
  <c r="X103" i="17"/>
  <c r="S103" i="17"/>
  <c r="X102" i="17"/>
  <c r="S102" i="17"/>
  <c r="X101" i="17"/>
  <c r="S101" i="17"/>
  <c r="X100" i="17"/>
  <c r="S100" i="17"/>
  <c r="X99" i="17"/>
  <c r="S99" i="17"/>
  <c r="X98" i="17"/>
  <c r="S98" i="17"/>
  <c r="X97" i="17"/>
  <c r="S97" i="17"/>
  <c r="X96" i="17"/>
  <c r="S96" i="17"/>
  <c r="X95" i="17"/>
  <c r="S95" i="17"/>
  <c r="X94" i="17"/>
  <c r="S94" i="17"/>
  <c r="X93" i="17"/>
  <c r="S93" i="17"/>
  <c r="X92" i="17"/>
  <c r="S92" i="17"/>
  <c r="X91" i="17"/>
  <c r="S91" i="17"/>
  <c r="X90" i="17"/>
  <c r="S90" i="17"/>
  <c r="X89" i="17"/>
  <c r="S89" i="17"/>
  <c r="X88" i="17"/>
  <c r="S88" i="17"/>
  <c r="X87" i="17"/>
  <c r="S87" i="17"/>
  <c r="X86" i="17"/>
  <c r="S86" i="17"/>
  <c r="X85" i="17"/>
  <c r="S85" i="17"/>
  <c r="X84" i="17"/>
  <c r="S84" i="17"/>
  <c r="X83" i="17"/>
  <c r="S83" i="17"/>
  <c r="X82" i="17"/>
  <c r="S82" i="17"/>
  <c r="X81" i="17"/>
  <c r="S81" i="17"/>
  <c r="X80" i="17"/>
  <c r="S80" i="17"/>
  <c r="X79" i="17"/>
  <c r="S79" i="17"/>
  <c r="X78" i="17"/>
  <c r="S78" i="17"/>
  <c r="X77" i="17"/>
  <c r="S77" i="17"/>
  <c r="X76" i="17"/>
  <c r="S76" i="17"/>
  <c r="X75" i="17"/>
  <c r="S75" i="17"/>
  <c r="X74" i="17"/>
  <c r="S74" i="17"/>
  <c r="X73" i="17"/>
  <c r="S73" i="17"/>
  <c r="X72" i="17"/>
  <c r="S72" i="17"/>
  <c r="X71" i="17"/>
  <c r="S71" i="17"/>
  <c r="X70" i="17"/>
  <c r="S70" i="17"/>
  <c r="X69" i="17"/>
  <c r="S69" i="17"/>
  <c r="X68" i="17"/>
  <c r="S68" i="17"/>
  <c r="X67" i="17"/>
  <c r="S67" i="17"/>
  <c r="X66" i="17"/>
  <c r="S66" i="17"/>
  <c r="X65" i="17"/>
  <c r="S65" i="17"/>
  <c r="X64" i="17"/>
  <c r="S64" i="17"/>
  <c r="X63" i="17"/>
  <c r="S63" i="17"/>
  <c r="X62" i="17"/>
  <c r="S62" i="17"/>
  <c r="X61" i="17"/>
  <c r="S61" i="17"/>
  <c r="X60" i="17"/>
  <c r="S60" i="17"/>
  <c r="X59" i="17"/>
  <c r="S59" i="17"/>
  <c r="X58" i="17"/>
  <c r="S58" i="17"/>
  <c r="X57" i="17"/>
  <c r="S57" i="17"/>
  <c r="X56" i="17"/>
  <c r="S56" i="17"/>
  <c r="X55" i="17"/>
  <c r="S55" i="17"/>
  <c r="X54" i="17"/>
  <c r="S54" i="17"/>
  <c r="X53" i="17"/>
  <c r="S53" i="17"/>
  <c r="X52" i="17"/>
  <c r="S52" i="17"/>
  <c r="X51" i="17"/>
  <c r="S51" i="17"/>
  <c r="X50" i="17"/>
  <c r="S50" i="17"/>
  <c r="X49" i="17"/>
  <c r="S49" i="17"/>
  <c r="X48" i="17"/>
  <c r="S48" i="17"/>
  <c r="X47" i="17"/>
  <c r="S47" i="17"/>
  <c r="X46" i="17"/>
  <c r="S46" i="17"/>
  <c r="X45" i="17"/>
  <c r="S45" i="17"/>
  <c r="X44" i="17"/>
  <c r="S44" i="17"/>
  <c r="X43" i="17"/>
  <c r="S43" i="17"/>
  <c r="X42" i="17"/>
  <c r="S42" i="17"/>
  <c r="X41" i="17"/>
  <c r="S41" i="17"/>
  <c r="X40" i="17"/>
  <c r="S40" i="17"/>
  <c r="X39" i="17"/>
  <c r="S39" i="17"/>
  <c r="X38" i="17"/>
  <c r="S38" i="17"/>
  <c r="X37" i="17"/>
  <c r="S37" i="17"/>
  <c r="X36" i="17"/>
  <c r="S36" i="17"/>
  <c r="X35" i="17"/>
  <c r="S35" i="17"/>
  <c r="X34" i="17"/>
  <c r="S34" i="17"/>
  <c r="X33" i="17"/>
  <c r="S33" i="17"/>
  <c r="X32" i="17"/>
  <c r="S32" i="17"/>
  <c r="X31" i="17"/>
  <c r="S31" i="17"/>
  <c r="X30" i="17"/>
  <c r="S30" i="17"/>
  <c r="X29" i="17"/>
  <c r="S29" i="17"/>
  <c r="X28" i="17"/>
  <c r="S28" i="17"/>
  <c r="X27" i="17"/>
  <c r="S27" i="17"/>
  <c r="X26" i="17"/>
  <c r="S26" i="17"/>
  <c r="X25" i="17"/>
  <c r="S25" i="17"/>
  <c r="X24" i="17"/>
  <c r="S24" i="17"/>
  <c r="X23" i="17"/>
  <c r="S23" i="17"/>
  <c r="X22" i="17"/>
  <c r="S22" i="17"/>
  <c r="X21" i="17"/>
  <c r="S21" i="17"/>
  <c r="X20" i="17"/>
  <c r="S20" i="17"/>
  <c r="X19" i="17"/>
  <c r="S19" i="17"/>
  <c r="X18" i="17"/>
  <c r="S18" i="17"/>
  <c r="X17" i="17"/>
  <c r="S17" i="17"/>
  <c r="X16" i="17"/>
  <c r="S16" i="17"/>
  <c r="X15" i="17"/>
  <c r="S15" i="17"/>
  <c r="X14" i="17"/>
  <c r="S14" i="17"/>
  <c r="X13" i="17"/>
  <c r="S13" i="17"/>
  <c r="X12" i="17"/>
  <c r="S12" i="17"/>
  <c r="X11" i="17"/>
  <c r="S11" i="17"/>
  <c r="X10" i="17"/>
  <c r="S10" i="17"/>
  <c r="X9" i="17"/>
  <c r="S9" i="17"/>
  <c r="X8" i="17"/>
  <c r="S8" i="17"/>
  <c r="X7" i="17"/>
  <c r="S7" i="17"/>
  <c r="X6" i="17"/>
  <c r="S6" i="17"/>
  <c r="X5" i="17"/>
  <c r="S5" i="17"/>
  <c r="X4" i="17"/>
  <c r="S4" i="17"/>
  <c r="S2" i="17"/>
  <c r="I1083" i="16"/>
  <c r="H1083" i="16"/>
  <c r="I1082" i="16"/>
  <c r="H1082" i="16"/>
  <c r="I1081" i="16"/>
  <c r="H1081" i="16"/>
  <c r="I1080" i="16"/>
  <c r="H1080" i="16"/>
  <c r="I1079" i="16"/>
  <c r="H1079" i="16"/>
  <c r="I1078" i="16"/>
  <c r="H1078" i="16"/>
  <c r="I1077" i="16"/>
  <c r="H1077" i="16"/>
  <c r="I1076" i="16"/>
  <c r="H1076" i="16"/>
  <c r="I1075" i="16"/>
  <c r="H1075" i="16"/>
  <c r="I1074" i="16"/>
  <c r="H1074" i="16"/>
  <c r="I1073" i="16"/>
  <c r="H1073" i="16"/>
  <c r="I1072" i="16"/>
  <c r="H1072" i="16"/>
  <c r="I1071" i="16"/>
  <c r="H1071" i="16"/>
  <c r="I1070" i="16"/>
  <c r="H1070" i="16"/>
  <c r="I1069" i="16"/>
  <c r="H1069" i="16"/>
  <c r="I1068" i="16"/>
  <c r="H1068" i="16"/>
  <c r="I1067" i="16"/>
  <c r="H1067" i="16"/>
  <c r="I1066" i="16"/>
  <c r="H1066" i="16"/>
  <c r="I1065" i="16"/>
  <c r="H1065" i="16"/>
  <c r="I1064" i="16"/>
  <c r="H1064" i="16"/>
  <c r="I1063" i="16"/>
  <c r="H1063" i="16"/>
  <c r="I1062" i="16"/>
  <c r="H1062" i="16"/>
  <c r="I1061" i="16"/>
  <c r="H1061" i="16"/>
  <c r="I1060" i="16"/>
  <c r="H1060" i="16"/>
  <c r="I1059" i="16"/>
  <c r="H1059" i="16"/>
  <c r="I1058" i="16"/>
  <c r="H1058" i="16"/>
  <c r="I1057" i="16"/>
  <c r="H1057" i="16"/>
  <c r="I1056" i="16"/>
  <c r="H1056" i="16"/>
  <c r="I1055" i="16"/>
  <c r="H1055" i="16"/>
  <c r="I1054" i="16"/>
  <c r="H1054" i="16"/>
  <c r="I1053" i="16"/>
  <c r="H1053" i="16"/>
  <c r="I1052" i="16"/>
  <c r="H1052" i="16"/>
  <c r="I1051" i="16"/>
  <c r="H1051" i="16"/>
  <c r="I1050" i="16"/>
  <c r="H1050" i="16"/>
  <c r="I1049" i="16"/>
  <c r="H1049" i="16"/>
  <c r="I1048" i="16"/>
  <c r="H1048" i="16"/>
  <c r="I1047" i="16"/>
  <c r="H1047" i="16"/>
  <c r="I1046" i="16"/>
  <c r="H1046" i="16"/>
  <c r="I1045" i="16"/>
  <c r="H1045" i="16"/>
  <c r="I1044" i="16"/>
  <c r="H1044" i="16"/>
  <c r="I1043" i="16"/>
  <c r="H1043" i="16"/>
  <c r="I1042" i="16"/>
  <c r="H1042" i="16"/>
  <c r="I1041" i="16"/>
  <c r="H1041" i="16"/>
  <c r="I1040" i="16"/>
  <c r="H1040" i="16"/>
  <c r="I1039" i="16"/>
  <c r="H1039" i="16"/>
  <c r="I1038" i="16"/>
  <c r="H1038" i="16"/>
  <c r="I1037" i="16"/>
  <c r="H1037" i="16"/>
  <c r="I1036" i="16"/>
  <c r="H1036" i="16"/>
  <c r="I1035" i="16"/>
  <c r="H1035" i="16"/>
  <c r="I1034" i="16"/>
  <c r="H1034" i="16"/>
  <c r="I1033" i="16"/>
  <c r="H1033" i="16"/>
  <c r="I1032" i="16"/>
  <c r="H1032" i="16"/>
  <c r="I1031" i="16"/>
  <c r="H1031" i="16"/>
  <c r="I1030" i="16"/>
  <c r="H1030" i="16"/>
  <c r="I1029" i="16"/>
  <c r="H1029" i="16"/>
  <c r="I1028" i="16"/>
  <c r="H1028" i="16"/>
  <c r="I1027" i="16"/>
  <c r="H1027" i="16"/>
  <c r="I1026" i="16"/>
  <c r="H1026" i="16"/>
  <c r="I1025" i="16"/>
  <c r="H1025" i="16"/>
  <c r="I1024" i="16"/>
  <c r="H1024" i="16"/>
  <c r="I1023" i="16"/>
  <c r="H1023" i="16"/>
  <c r="I1022" i="16"/>
  <c r="H1022" i="16"/>
  <c r="I1021" i="16"/>
  <c r="H1021" i="16"/>
  <c r="I1020" i="16"/>
  <c r="H1020" i="16"/>
  <c r="I1019" i="16"/>
  <c r="H1019" i="16"/>
  <c r="I1018" i="16"/>
  <c r="H1018" i="16"/>
  <c r="I1017" i="16"/>
  <c r="H1017" i="16"/>
  <c r="I1016" i="16"/>
  <c r="H1016" i="16"/>
  <c r="I1015" i="16"/>
  <c r="H1015" i="16"/>
  <c r="I1014" i="16"/>
  <c r="H1014" i="16"/>
  <c r="I1013" i="16"/>
  <c r="H1013" i="16"/>
  <c r="I1012" i="16"/>
  <c r="H1012" i="16"/>
  <c r="I1011" i="16"/>
  <c r="H1011" i="16"/>
  <c r="I1010" i="16"/>
  <c r="H1010" i="16"/>
  <c r="I1009" i="16"/>
  <c r="H1009" i="16"/>
  <c r="I1008" i="16"/>
  <c r="H1008" i="16"/>
  <c r="I1007" i="16"/>
  <c r="H1007" i="16"/>
  <c r="I1006" i="16"/>
  <c r="H1006" i="16"/>
  <c r="I1005" i="16"/>
  <c r="H1005" i="16"/>
  <c r="I1004" i="16"/>
  <c r="H1004" i="16"/>
  <c r="I1003" i="16"/>
  <c r="H1003" i="16"/>
  <c r="I1002" i="16"/>
  <c r="H1002" i="16"/>
  <c r="I1001" i="16"/>
  <c r="H1001" i="16"/>
  <c r="I1000" i="16"/>
  <c r="H1000" i="16"/>
  <c r="I999" i="16"/>
  <c r="H999" i="16"/>
  <c r="I998" i="16"/>
  <c r="H998" i="16"/>
  <c r="I997" i="16"/>
  <c r="H997" i="16"/>
  <c r="I996" i="16"/>
  <c r="H996" i="16"/>
  <c r="I995" i="16"/>
  <c r="H995" i="16"/>
  <c r="I994" i="16"/>
  <c r="H994" i="16"/>
  <c r="I993" i="16"/>
  <c r="H993" i="16"/>
  <c r="I992" i="16"/>
  <c r="H992" i="16"/>
  <c r="I991" i="16"/>
  <c r="H991" i="16"/>
  <c r="I990" i="16"/>
  <c r="H990" i="16"/>
  <c r="I989" i="16"/>
  <c r="H989" i="16"/>
  <c r="I988" i="16"/>
  <c r="H988" i="16"/>
  <c r="I987" i="16"/>
  <c r="H987" i="16"/>
  <c r="I986" i="16"/>
  <c r="H986" i="16"/>
  <c r="I985" i="16"/>
  <c r="H985" i="16"/>
  <c r="I984" i="16"/>
  <c r="H984" i="16"/>
  <c r="I983" i="16"/>
  <c r="H983" i="16"/>
  <c r="I982" i="16"/>
  <c r="H982" i="16"/>
  <c r="I981" i="16"/>
  <c r="H981" i="16"/>
  <c r="I980" i="16"/>
  <c r="H980" i="16"/>
  <c r="I979" i="16"/>
  <c r="H979" i="16"/>
  <c r="I978" i="16"/>
  <c r="H978" i="16"/>
  <c r="I977" i="16"/>
  <c r="H977" i="16"/>
  <c r="I976" i="16"/>
  <c r="H976" i="16"/>
  <c r="I975" i="16"/>
  <c r="H975" i="16"/>
  <c r="I974" i="16"/>
  <c r="H974" i="16"/>
  <c r="I973" i="16"/>
  <c r="H973" i="16"/>
  <c r="I972" i="16"/>
  <c r="H972" i="16"/>
  <c r="I971" i="16"/>
  <c r="H971" i="16"/>
  <c r="I970" i="16"/>
  <c r="H970" i="16"/>
  <c r="I969" i="16"/>
  <c r="H969" i="16"/>
  <c r="I968" i="16"/>
  <c r="H968" i="16"/>
  <c r="I967" i="16"/>
  <c r="H967" i="16"/>
  <c r="I966" i="16"/>
  <c r="H966" i="16"/>
  <c r="I965" i="16"/>
  <c r="H965" i="16"/>
  <c r="I964" i="16"/>
  <c r="H964" i="16"/>
  <c r="I963" i="16"/>
  <c r="H963" i="16"/>
  <c r="I962" i="16"/>
  <c r="H962" i="16"/>
  <c r="I961" i="16"/>
  <c r="H961" i="16"/>
  <c r="I960" i="16"/>
  <c r="H960" i="16"/>
  <c r="I959" i="16"/>
  <c r="H959" i="16"/>
  <c r="I958" i="16"/>
  <c r="H958" i="16"/>
  <c r="I957" i="16"/>
  <c r="H957" i="16"/>
  <c r="I956" i="16"/>
  <c r="H956" i="16"/>
  <c r="I955" i="16"/>
  <c r="H955" i="16"/>
  <c r="I954" i="16"/>
  <c r="H954" i="16"/>
  <c r="I953" i="16"/>
  <c r="H953" i="16"/>
  <c r="I952" i="16"/>
  <c r="H952" i="16"/>
  <c r="I951" i="16"/>
  <c r="H951" i="16"/>
  <c r="I950" i="16"/>
  <c r="H950" i="16"/>
  <c r="I949" i="16"/>
  <c r="H949" i="16"/>
  <c r="I948" i="16"/>
  <c r="H948" i="16"/>
  <c r="I947" i="16"/>
  <c r="H947" i="16"/>
  <c r="I946" i="16"/>
  <c r="H946" i="16"/>
  <c r="I945" i="16"/>
  <c r="H945" i="16"/>
  <c r="I944" i="16"/>
  <c r="H944" i="16"/>
  <c r="I943" i="16"/>
  <c r="H943" i="16"/>
  <c r="I942" i="16"/>
  <c r="H942" i="16"/>
  <c r="I941" i="16"/>
  <c r="H941" i="16"/>
  <c r="I940" i="16"/>
  <c r="H940" i="16"/>
  <c r="I939" i="16"/>
  <c r="H939" i="16"/>
  <c r="I938" i="16"/>
  <c r="H938" i="16"/>
  <c r="I937" i="16"/>
  <c r="H937" i="16"/>
  <c r="I936" i="16"/>
  <c r="H936" i="16"/>
  <c r="I935" i="16"/>
  <c r="H935" i="16"/>
  <c r="I934" i="16"/>
  <c r="H934" i="16"/>
  <c r="I933" i="16"/>
  <c r="H933" i="16"/>
  <c r="I932" i="16"/>
  <c r="H932" i="16"/>
  <c r="I931" i="16"/>
  <c r="H931" i="16"/>
  <c r="I930" i="16"/>
  <c r="H930" i="16"/>
  <c r="I929" i="16"/>
  <c r="H929" i="16"/>
  <c r="I928" i="16"/>
  <c r="H928" i="16"/>
  <c r="I927" i="16"/>
  <c r="H927" i="16"/>
  <c r="I926" i="16"/>
  <c r="H926" i="16"/>
  <c r="I925" i="16"/>
  <c r="H925" i="16"/>
  <c r="I924" i="16"/>
  <c r="H924" i="16"/>
  <c r="I923" i="16"/>
  <c r="H923" i="16"/>
  <c r="I922" i="16"/>
  <c r="H922" i="16"/>
  <c r="I921" i="16"/>
  <c r="H921" i="16"/>
  <c r="I920" i="16"/>
  <c r="H920" i="16"/>
  <c r="I919" i="16"/>
  <c r="H919" i="16"/>
  <c r="I918" i="16"/>
  <c r="H918" i="16"/>
  <c r="I917" i="16"/>
  <c r="H917" i="16"/>
  <c r="I916" i="16"/>
  <c r="H916" i="16"/>
  <c r="I915" i="16"/>
  <c r="H915" i="16"/>
  <c r="I914" i="16"/>
  <c r="H914" i="16"/>
  <c r="I913" i="16"/>
  <c r="H913" i="16"/>
  <c r="I912" i="16"/>
  <c r="H912" i="16"/>
  <c r="I911" i="16"/>
  <c r="H911" i="16"/>
  <c r="I910" i="16"/>
  <c r="H910" i="16"/>
  <c r="I909" i="16"/>
  <c r="H909" i="16"/>
  <c r="I908" i="16"/>
  <c r="H908" i="16"/>
  <c r="I907" i="16"/>
  <c r="H907" i="16"/>
  <c r="I906" i="16"/>
  <c r="H906" i="16"/>
  <c r="I905" i="16"/>
  <c r="H905" i="16"/>
  <c r="I904" i="16"/>
  <c r="H904" i="16"/>
  <c r="I903" i="16"/>
  <c r="H903" i="16"/>
  <c r="I902" i="16"/>
  <c r="H902" i="16"/>
  <c r="I901" i="16"/>
  <c r="H901" i="16"/>
  <c r="I900" i="16"/>
  <c r="H900" i="16"/>
  <c r="I899" i="16"/>
  <c r="H899" i="16"/>
  <c r="I898" i="16"/>
  <c r="H898" i="16"/>
  <c r="I897" i="16"/>
  <c r="H897" i="16"/>
  <c r="I896" i="16"/>
  <c r="H896" i="16"/>
  <c r="I895" i="16"/>
  <c r="H895" i="16"/>
  <c r="I894" i="16"/>
  <c r="H894" i="16"/>
  <c r="I893" i="16"/>
  <c r="H893" i="16"/>
  <c r="I892" i="16"/>
  <c r="H892" i="16"/>
  <c r="I891" i="16"/>
  <c r="H891" i="16"/>
  <c r="I890" i="16"/>
  <c r="H890" i="16"/>
  <c r="I889" i="16"/>
  <c r="H889" i="16"/>
  <c r="I888" i="16"/>
  <c r="H888" i="16"/>
  <c r="I887" i="16"/>
  <c r="H887" i="16"/>
  <c r="I886" i="16"/>
  <c r="H886" i="16"/>
  <c r="I885" i="16"/>
  <c r="H885" i="16"/>
  <c r="I884" i="16"/>
  <c r="H884" i="16"/>
  <c r="I883" i="16"/>
  <c r="H883" i="16"/>
  <c r="I882" i="16"/>
  <c r="H882" i="16"/>
  <c r="I881" i="16"/>
  <c r="H881" i="16"/>
  <c r="I880" i="16"/>
  <c r="H880" i="16"/>
  <c r="I879" i="16"/>
  <c r="H879" i="16"/>
  <c r="I878" i="16"/>
  <c r="H878" i="16"/>
  <c r="I877" i="16"/>
  <c r="H877" i="16"/>
  <c r="I876" i="16"/>
  <c r="H876" i="16"/>
  <c r="I875" i="16"/>
  <c r="H875" i="16"/>
  <c r="I874" i="16"/>
  <c r="H874" i="16"/>
  <c r="I873" i="16"/>
  <c r="H873" i="16"/>
  <c r="I872" i="16"/>
  <c r="H872" i="16"/>
  <c r="I871" i="16"/>
  <c r="H871" i="16"/>
  <c r="I870" i="16"/>
  <c r="H870" i="16"/>
  <c r="I869" i="16"/>
  <c r="H869" i="16"/>
  <c r="I868" i="16"/>
  <c r="H868" i="16"/>
  <c r="I867" i="16"/>
  <c r="H867" i="16"/>
  <c r="I866" i="16"/>
  <c r="H866" i="16"/>
  <c r="I865" i="16"/>
  <c r="H865" i="16"/>
  <c r="I864" i="16"/>
  <c r="H864" i="16"/>
  <c r="I863" i="16"/>
  <c r="H863" i="16"/>
  <c r="I862" i="16"/>
  <c r="H862" i="16"/>
  <c r="I861" i="16"/>
  <c r="H861" i="16"/>
  <c r="I860" i="16"/>
  <c r="H860" i="16"/>
  <c r="I859" i="16"/>
  <c r="H859" i="16"/>
  <c r="I858" i="16"/>
  <c r="H858" i="16"/>
  <c r="I857" i="16"/>
  <c r="H857" i="16"/>
  <c r="I856" i="16"/>
  <c r="H856" i="16"/>
  <c r="I855" i="16"/>
  <c r="H855" i="16"/>
  <c r="I854" i="16"/>
  <c r="H854" i="16"/>
  <c r="I853" i="16"/>
  <c r="H853" i="16"/>
  <c r="I852" i="16"/>
  <c r="H852" i="16"/>
  <c r="I851" i="16"/>
  <c r="H851" i="16"/>
  <c r="I850" i="16"/>
  <c r="H850" i="16"/>
  <c r="I849" i="16"/>
  <c r="H849" i="16"/>
  <c r="I848" i="16"/>
  <c r="H848" i="16"/>
  <c r="I847" i="16"/>
  <c r="H847" i="16"/>
  <c r="I846" i="16"/>
  <c r="H846" i="16"/>
  <c r="I845" i="16"/>
  <c r="H845" i="16"/>
  <c r="I844" i="16"/>
  <c r="H844" i="16"/>
  <c r="I843" i="16"/>
  <c r="H843" i="16"/>
  <c r="I842" i="16"/>
  <c r="H842" i="16"/>
  <c r="I841" i="16"/>
  <c r="H841" i="16"/>
  <c r="I840" i="16"/>
  <c r="H840" i="16"/>
  <c r="I839" i="16"/>
  <c r="H839" i="16"/>
  <c r="I838" i="16"/>
  <c r="H838" i="16"/>
  <c r="I837" i="16"/>
  <c r="H837" i="16"/>
  <c r="I836" i="16"/>
  <c r="H836" i="16"/>
  <c r="I835" i="16"/>
  <c r="H835" i="16"/>
  <c r="I834" i="16"/>
  <c r="H834" i="16"/>
  <c r="I833" i="16"/>
  <c r="H833" i="16"/>
  <c r="I832" i="16"/>
  <c r="H832" i="16"/>
  <c r="I831" i="16"/>
  <c r="H831" i="16"/>
  <c r="I830" i="16"/>
  <c r="H830" i="16"/>
  <c r="I829" i="16"/>
  <c r="H829" i="16"/>
  <c r="I828" i="16"/>
  <c r="H828" i="16"/>
  <c r="I827" i="16"/>
  <c r="H827" i="16"/>
  <c r="I826" i="16"/>
  <c r="H826" i="16"/>
  <c r="I825" i="16"/>
  <c r="H825" i="16"/>
  <c r="I824" i="16"/>
  <c r="H824" i="16"/>
  <c r="I823" i="16"/>
  <c r="H823" i="16"/>
  <c r="I822" i="16"/>
  <c r="H822" i="16"/>
  <c r="I821" i="16"/>
  <c r="H821" i="16"/>
  <c r="I820" i="16"/>
  <c r="H820" i="16"/>
  <c r="I819" i="16"/>
  <c r="H819" i="16"/>
  <c r="I818" i="16"/>
  <c r="H818" i="16"/>
  <c r="I817" i="16"/>
  <c r="H817" i="16"/>
  <c r="I816" i="16"/>
  <c r="H816" i="16"/>
  <c r="I815" i="16"/>
  <c r="H815" i="16"/>
  <c r="I814" i="16"/>
  <c r="H814" i="16"/>
  <c r="I813" i="16"/>
  <c r="H813" i="16"/>
  <c r="I812" i="16"/>
  <c r="H812" i="16"/>
  <c r="I811" i="16"/>
  <c r="H811" i="16"/>
  <c r="I810" i="16"/>
  <c r="H810" i="16"/>
  <c r="I809" i="16"/>
  <c r="H809" i="16"/>
  <c r="I808" i="16"/>
  <c r="H808" i="16"/>
  <c r="I807" i="16"/>
  <c r="H807" i="16"/>
  <c r="I806" i="16"/>
  <c r="H806" i="16"/>
  <c r="I805" i="16"/>
  <c r="H805" i="16"/>
  <c r="I804" i="16"/>
  <c r="H804" i="16"/>
  <c r="I803" i="16"/>
  <c r="H803" i="16"/>
  <c r="I802" i="16"/>
  <c r="H802" i="16"/>
  <c r="I801" i="16"/>
  <c r="H801" i="16"/>
  <c r="I800" i="16"/>
  <c r="H800" i="16"/>
  <c r="I799" i="16"/>
  <c r="H799" i="16"/>
  <c r="I798" i="16"/>
  <c r="H798" i="16"/>
  <c r="I797" i="16"/>
  <c r="H797" i="16"/>
  <c r="I796" i="16"/>
  <c r="H796" i="16"/>
  <c r="I795" i="16"/>
  <c r="H795" i="16"/>
  <c r="I794" i="16"/>
  <c r="H794" i="16"/>
  <c r="I793" i="16"/>
  <c r="H793" i="16"/>
  <c r="I792" i="16"/>
  <c r="H792" i="16"/>
  <c r="I791" i="16"/>
  <c r="H791" i="16"/>
  <c r="I790" i="16"/>
  <c r="H790" i="16"/>
  <c r="I789" i="16"/>
  <c r="H789" i="16"/>
  <c r="I788" i="16"/>
  <c r="H788" i="16"/>
  <c r="I787" i="16"/>
  <c r="H787" i="16"/>
  <c r="I786" i="16"/>
  <c r="H786" i="16"/>
  <c r="I785" i="16"/>
  <c r="H785" i="16"/>
  <c r="I784" i="16"/>
  <c r="H784" i="16"/>
  <c r="I783" i="16"/>
  <c r="H783" i="16"/>
  <c r="I782" i="16"/>
  <c r="H782" i="16"/>
  <c r="I781" i="16"/>
  <c r="H781" i="16"/>
  <c r="I780" i="16"/>
  <c r="H780" i="16"/>
  <c r="I779" i="16"/>
  <c r="H779" i="16"/>
  <c r="I778" i="16"/>
  <c r="H778" i="16"/>
  <c r="I777" i="16"/>
  <c r="H777" i="16"/>
  <c r="I776" i="16"/>
  <c r="H776" i="16"/>
  <c r="I775" i="16"/>
  <c r="H775" i="16"/>
  <c r="I774" i="16"/>
  <c r="H774" i="16"/>
  <c r="I773" i="16"/>
  <c r="H773" i="16"/>
  <c r="I772" i="16"/>
  <c r="H772" i="16"/>
  <c r="I771" i="16"/>
  <c r="H771" i="16"/>
  <c r="I770" i="16"/>
  <c r="H770" i="16"/>
  <c r="I769" i="16"/>
  <c r="H769" i="16"/>
  <c r="I768" i="16"/>
  <c r="H768" i="16"/>
  <c r="I767" i="16"/>
  <c r="H767" i="16"/>
  <c r="I766" i="16"/>
  <c r="H766" i="16"/>
  <c r="I765" i="16"/>
  <c r="H765" i="16"/>
  <c r="I764" i="16"/>
  <c r="H764" i="16"/>
  <c r="I763" i="16"/>
  <c r="H763" i="16"/>
  <c r="I762" i="16"/>
  <c r="H762" i="16"/>
  <c r="I761" i="16"/>
  <c r="H761" i="16"/>
  <c r="I760" i="16"/>
  <c r="H760" i="16"/>
  <c r="I759" i="16"/>
  <c r="H759" i="16"/>
  <c r="I758" i="16"/>
  <c r="H758" i="16"/>
  <c r="I757" i="16"/>
  <c r="H757" i="16"/>
  <c r="I756" i="16"/>
  <c r="H756" i="16"/>
  <c r="I755" i="16"/>
  <c r="H755" i="16"/>
  <c r="I754" i="16"/>
  <c r="H754" i="16"/>
  <c r="I753" i="16"/>
  <c r="H753" i="16"/>
  <c r="I752" i="16"/>
  <c r="H752" i="16"/>
  <c r="I751" i="16"/>
  <c r="H751" i="16"/>
  <c r="I750" i="16"/>
  <c r="H750" i="16"/>
  <c r="I749" i="16"/>
  <c r="H749" i="16"/>
  <c r="I748" i="16"/>
  <c r="H748" i="16"/>
  <c r="I747" i="16"/>
  <c r="H747" i="16"/>
  <c r="I746" i="16"/>
  <c r="H746" i="16"/>
  <c r="I745" i="16"/>
  <c r="H745" i="16"/>
  <c r="I744" i="16"/>
  <c r="H744" i="16"/>
  <c r="I743" i="16"/>
  <c r="H743" i="16"/>
  <c r="I742" i="16"/>
  <c r="H742" i="16"/>
  <c r="I741" i="16"/>
  <c r="H741" i="16"/>
  <c r="I740" i="16"/>
  <c r="H740" i="16"/>
  <c r="I739" i="16"/>
  <c r="H739" i="16"/>
  <c r="I738" i="16"/>
  <c r="H738" i="16"/>
  <c r="I737" i="16"/>
  <c r="H737" i="16"/>
  <c r="I736" i="16"/>
  <c r="H736" i="16"/>
  <c r="I735" i="16"/>
  <c r="H735" i="16"/>
  <c r="I734" i="16"/>
  <c r="H734" i="16"/>
  <c r="I733" i="16"/>
  <c r="H733" i="16"/>
  <c r="I732" i="16"/>
  <c r="H732" i="16"/>
  <c r="I731" i="16"/>
  <c r="H731" i="16"/>
  <c r="I730" i="16"/>
  <c r="H730" i="16"/>
  <c r="I729" i="16"/>
  <c r="H729" i="16"/>
  <c r="I728" i="16"/>
  <c r="H728" i="16"/>
  <c r="I727" i="16"/>
  <c r="H727" i="16"/>
  <c r="I726" i="16"/>
  <c r="H726" i="16"/>
  <c r="I725" i="16"/>
  <c r="H725" i="16"/>
  <c r="I724" i="16"/>
  <c r="H724" i="16"/>
  <c r="I723" i="16"/>
  <c r="H723" i="16"/>
  <c r="I722" i="16"/>
  <c r="H722" i="16"/>
  <c r="I721" i="16"/>
  <c r="H721" i="16"/>
  <c r="I720" i="16"/>
  <c r="H720" i="16"/>
  <c r="I719" i="16"/>
  <c r="H719" i="16"/>
  <c r="I718" i="16"/>
  <c r="H718" i="16"/>
  <c r="I717" i="16"/>
  <c r="H717" i="16"/>
  <c r="I716" i="16"/>
  <c r="H716" i="16"/>
  <c r="I715" i="16"/>
  <c r="H715" i="16"/>
  <c r="I714" i="16"/>
  <c r="H714" i="16"/>
  <c r="I713" i="16"/>
  <c r="H713" i="16"/>
  <c r="I712" i="16"/>
  <c r="H712" i="16"/>
  <c r="I711" i="16"/>
  <c r="H711" i="16"/>
  <c r="I710" i="16"/>
  <c r="H710" i="16"/>
  <c r="I709" i="16"/>
  <c r="H709" i="16"/>
  <c r="I708" i="16"/>
  <c r="H708" i="16"/>
  <c r="I707" i="16"/>
  <c r="H707" i="16"/>
  <c r="I706" i="16"/>
  <c r="H706" i="16"/>
  <c r="I705" i="16"/>
  <c r="H705" i="16"/>
  <c r="I704" i="16"/>
  <c r="H704" i="16"/>
  <c r="I703" i="16"/>
  <c r="H703" i="16"/>
  <c r="I702" i="16"/>
  <c r="H702" i="16"/>
  <c r="I701" i="16"/>
  <c r="H701" i="16"/>
  <c r="I700" i="16"/>
  <c r="H700" i="16"/>
  <c r="I699" i="16"/>
  <c r="H699" i="16"/>
  <c r="I698" i="16"/>
  <c r="H698" i="16"/>
  <c r="I697" i="16"/>
  <c r="H697" i="16"/>
  <c r="I696" i="16"/>
  <c r="H696" i="16"/>
  <c r="I695" i="16"/>
  <c r="H695" i="16"/>
  <c r="I694" i="16"/>
  <c r="H694" i="16"/>
  <c r="I693" i="16"/>
  <c r="H693" i="16"/>
  <c r="I692" i="16"/>
  <c r="H692" i="16"/>
  <c r="I691" i="16"/>
  <c r="H691" i="16"/>
  <c r="I690" i="16"/>
  <c r="H690" i="16"/>
  <c r="I689" i="16"/>
  <c r="H689" i="16"/>
  <c r="I688" i="16"/>
  <c r="H688" i="16"/>
  <c r="I687" i="16"/>
  <c r="H687" i="16"/>
  <c r="I686" i="16"/>
  <c r="H686" i="16"/>
  <c r="I685" i="16"/>
  <c r="H685" i="16"/>
  <c r="I684" i="16"/>
  <c r="H684" i="16"/>
  <c r="I683" i="16"/>
  <c r="H683" i="16"/>
  <c r="I682" i="16"/>
  <c r="H682" i="16"/>
  <c r="I681" i="16"/>
  <c r="H681" i="16"/>
  <c r="I680" i="16"/>
  <c r="H680" i="16"/>
  <c r="I679" i="16"/>
  <c r="H679" i="16"/>
  <c r="I678" i="16"/>
  <c r="H678" i="16"/>
  <c r="I677" i="16"/>
  <c r="H677" i="16"/>
  <c r="I676" i="16"/>
  <c r="H676" i="16"/>
  <c r="I675" i="16"/>
  <c r="H675" i="16"/>
  <c r="I674" i="16"/>
  <c r="H674" i="16"/>
  <c r="I673" i="16"/>
  <c r="H673" i="16"/>
  <c r="I672" i="16"/>
  <c r="H672" i="16"/>
  <c r="I671" i="16"/>
  <c r="H671" i="16"/>
  <c r="I670" i="16"/>
  <c r="H670" i="16"/>
  <c r="I669" i="16"/>
  <c r="H669" i="16"/>
  <c r="I668" i="16"/>
  <c r="H668" i="16"/>
  <c r="I667" i="16"/>
  <c r="H667" i="16"/>
  <c r="I666" i="16"/>
  <c r="H666" i="16"/>
  <c r="I665" i="16"/>
  <c r="H665" i="16"/>
  <c r="I664" i="16"/>
  <c r="H664" i="16"/>
  <c r="I663" i="16"/>
  <c r="H663" i="16"/>
  <c r="I662" i="16"/>
  <c r="H662" i="16"/>
  <c r="I661" i="16"/>
  <c r="H661" i="16"/>
  <c r="I660" i="16"/>
  <c r="H660" i="16"/>
  <c r="I659" i="16"/>
  <c r="H659" i="16"/>
  <c r="I658" i="16"/>
  <c r="H658" i="16"/>
  <c r="I657" i="16"/>
  <c r="H657" i="16"/>
  <c r="I656" i="16"/>
  <c r="H656" i="16"/>
  <c r="I655" i="16"/>
  <c r="H655" i="16"/>
  <c r="I654" i="16"/>
  <c r="H654" i="16"/>
  <c r="I653" i="16"/>
  <c r="H653" i="16"/>
  <c r="I652" i="16"/>
  <c r="H652" i="16"/>
  <c r="I651" i="16"/>
  <c r="H651" i="16"/>
  <c r="I650" i="16"/>
  <c r="H650" i="16"/>
  <c r="I649" i="16"/>
  <c r="H649" i="16"/>
  <c r="I648" i="16"/>
  <c r="H648" i="16"/>
  <c r="I647" i="16"/>
  <c r="H647" i="16"/>
  <c r="I646" i="16"/>
  <c r="H646" i="16"/>
  <c r="I645" i="16"/>
  <c r="H645" i="16"/>
  <c r="I644" i="16"/>
  <c r="H644" i="16"/>
  <c r="I643" i="16"/>
  <c r="H643" i="16"/>
  <c r="I642" i="16"/>
  <c r="H642" i="16"/>
  <c r="I641" i="16"/>
  <c r="H641" i="16"/>
  <c r="I640" i="16"/>
  <c r="H640" i="16"/>
  <c r="I639" i="16"/>
  <c r="H639" i="16"/>
  <c r="I638" i="16"/>
  <c r="H638" i="16"/>
  <c r="I637" i="16"/>
  <c r="H637" i="16"/>
  <c r="I636" i="16"/>
  <c r="H636" i="16"/>
  <c r="I635" i="16"/>
  <c r="H635" i="16"/>
  <c r="I634" i="16"/>
  <c r="H634" i="16"/>
  <c r="I633" i="16"/>
  <c r="H633" i="16"/>
  <c r="I632" i="16"/>
  <c r="H632" i="16"/>
  <c r="I631" i="16"/>
  <c r="H631" i="16"/>
  <c r="I630" i="16"/>
  <c r="H630" i="16"/>
  <c r="I629" i="16"/>
  <c r="H629" i="16"/>
  <c r="I628" i="16"/>
  <c r="H628" i="16"/>
  <c r="I627" i="16"/>
  <c r="H627" i="16"/>
  <c r="I626" i="16"/>
  <c r="H626" i="16"/>
  <c r="I625" i="16"/>
  <c r="H625" i="16"/>
  <c r="I624" i="16"/>
  <c r="H624" i="16"/>
  <c r="I623" i="16"/>
  <c r="H623" i="16"/>
  <c r="I622" i="16"/>
  <c r="H622" i="16"/>
  <c r="I621" i="16"/>
  <c r="H621" i="16"/>
  <c r="I620" i="16"/>
  <c r="H620" i="16"/>
  <c r="I619" i="16"/>
  <c r="H619" i="16"/>
  <c r="I618" i="16"/>
  <c r="H618" i="16"/>
  <c r="I617" i="16"/>
  <c r="H617" i="16"/>
  <c r="I616" i="16"/>
  <c r="H616" i="16"/>
  <c r="I615" i="16"/>
  <c r="H615" i="16"/>
  <c r="I614" i="16"/>
  <c r="H614" i="16"/>
  <c r="I613" i="16"/>
  <c r="H613" i="16"/>
  <c r="I612" i="16"/>
  <c r="H612" i="16"/>
  <c r="I611" i="16"/>
  <c r="H611" i="16"/>
  <c r="I610" i="16"/>
  <c r="H610" i="16"/>
  <c r="I609" i="16"/>
  <c r="H609" i="16"/>
  <c r="I608" i="16"/>
  <c r="H608" i="16"/>
  <c r="I607" i="16"/>
  <c r="H607" i="16"/>
  <c r="I606" i="16"/>
  <c r="H606" i="16"/>
  <c r="I605" i="16"/>
  <c r="H605" i="16"/>
  <c r="I604" i="16"/>
  <c r="H604" i="16"/>
  <c r="I603" i="16"/>
  <c r="H603" i="16"/>
  <c r="I602" i="16"/>
  <c r="H602" i="16"/>
  <c r="I601" i="16"/>
  <c r="H601" i="16"/>
  <c r="I600" i="16"/>
  <c r="H600" i="16"/>
  <c r="I599" i="16"/>
  <c r="H599" i="16"/>
  <c r="I598" i="16"/>
  <c r="H598" i="16"/>
  <c r="I597" i="16"/>
  <c r="H597" i="16"/>
  <c r="I596" i="16"/>
  <c r="H596" i="16"/>
  <c r="I595" i="16"/>
  <c r="H595" i="16"/>
  <c r="I594" i="16"/>
  <c r="H594" i="16"/>
  <c r="I593" i="16"/>
  <c r="H593" i="16"/>
  <c r="I592" i="16"/>
  <c r="H592" i="16"/>
  <c r="I591" i="16"/>
  <c r="H591" i="16"/>
  <c r="I590" i="16"/>
  <c r="H590" i="16"/>
  <c r="I589" i="16"/>
  <c r="H589" i="16"/>
  <c r="I588" i="16"/>
  <c r="H588" i="16"/>
  <c r="I587" i="16"/>
  <c r="H587" i="16"/>
  <c r="I586" i="16"/>
  <c r="H586" i="16"/>
  <c r="I585" i="16"/>
  <c r="H585" i="16"/>
  <c r="I584" i="16"/>
  <c r="H584" i="16"/>
  <c r="I583" i="16"/>
  <c r="H583" i="16"/>
  <c r="I582" i="16"/>
  <c r="H582" i="16"/>
  <c r="I581" i="16"/>
  <c r="H581" i="16"/>
  <c r="I580" i="16"/>
  <c r="H580" i="16"/>
  <c r="I579" i="16"/>
  <c r="H579" i="16"/>
  <c r="I578" i="16"/>
  <c r="H578" i="16"/>
  <c r="I577" i="16"/>
  <c r="H577" i="16"/>
  <c r="I576" i="16"/>
  <c r="H576" i="16"/>
  <c r="I575" i="16"/>
  <c r="H575" i="16"/>
  <c r="I574" i="16"/>
  <c r="H574" i="16"/>
  <c r="I573" i="16"/>
  <c r="H573" i="16"/>
  <c r="I572" i="16"/>
  <c r="H572" i="16"/>
  <c r="I571" i="16"/>
  <c r="H571" i="16"/>
  <c r="I570" i="16"/>
  <c r="H570" i="16"/>
  <c r="I569" i="16"/>
  <c r="H569" i="16"/>
  <c r="I568" i="16"/>
  <c r="H568" i="16"/>
  <c r="I567" i="16"/>
  <c r="H567" i="16"/>
  <c r="I566" i="16"/>
  <c r="H566" i="16"/>
  <c r="I565" i="16"/>
  <c r="H565" i="16"/>
  <c r="I564" i="16"/>
  <c r="H564" i="16"/>
  <c r="I563" i="16"/>
  <c r="H563" i="16"/>
  <c r="I562" i="16"/>
  <c r="H562" i="16"/>
  <c r="I561" i="16"/>
  <c r="H561" i="16"/>
  <c r="I560" i="16"/>
  <c r="H560" i="16"/>
  <c r="I559" i="16"/>
  <c r="H559" i="16"/>
  <c r="I558" i="16"/>
  <c r="H558" i="16"/>
  <c r="I557" i="16"/>
  <c r="H557" i="16"/>
  <c r="I556" i="16"/>
  <c r="H556" i="16"/>
  <c r="I555" i="16"/>
  <c r="H555" i="16"/>
  <c r="I554" i="16"/>
  <c r="H554" i="16"/>
  <c r="I553" i="16"/>
  <c r="H553" i="16"/>
  <c r="I552" i="16"/>
  <c r="H552" i="16"/>
  <c r="I551" i="16"/>
  <c r="H551" i="16"/>
  <c r="I550" i="16"/>
  <c r="H550" i="16"/>
  <c r="I549" i="16"/>
  <c r="H549" i="16"/>
  <c r="I548" i="16"/>
  <c r="H548" i="16"/>
  <c r="I547" i="16"/>
  <c r="H547" i="16"/>
  <c r="I546" i="16"/>
  <c r="H546" i="16"/>
  <c r="I545" i="16"/>
  <c r="H545" i="16"/>
  <c r="I544" i="16"/>
  <c r="H544" i="16"/>
  <c r="I543" i="16"/>
  <c r="H543" i="16"/>
  <c r="I542" i="16"/>
  <c r="H542" i="16"/>
  <c r="I541" i="16"/>
  <c r="H541" i="16"/>
  <c r="I540" i="16"/>
  <c r="H540" i="16"/>
  <c r="I539" i="16"/>
  <c r="H539" i="16"/>
  <c r="I538" i="16"/>
  <c r="H538" i="16"/>
  <c r="I537" i="16"/>
  <c r="H537" i="16"/>
  <c r="I536" i="16"/>
  <c r="H536" i="16"/>
  <c r="I535" i="16"/>
  <c r="H535" i="16"/>
  <c r="I534" i="16"/>
  <c r="H534" i="16"/>
  <c r="I533" i="16"/>
  <c r="H533" i="16"/>
  <c r="I532" i="16"/>
  <c r="H532" i="16"/>
  <c r="I531" i="16"/>
  <c r="H531" i="16"/>
  <c r="I530" i="16"/>
  <c r="H530" i="16"/>
  <c r="I529" i="16"/>
  <c r="H529" i="16"/>
  <c r="I528" i="16"/>
  <c r="H528" i="16"/>
  <c r="I527" i="16"/>
  <c r="H527" i="16"/>
  <c r="I526" i="16"/>
  <c r="H526" i="16"/>
  <c r="I525" i="16"/>
  <c r="H525" i="16"/>
  <c r="I524" i="16"/>
  <c r="H524" i="16"/>
  <c r="I523" i="16"/>
  <c r="H523" i="16"/>
  <c r="I522" i="16"/>
  <c r="H522" i="16"/>
  <c r="I521" i="16"/>
  <c r="H521" i="16"/>
  <c r="I520" i="16"/>
  <c r="H520" i="16"/>
  <c r="I519" i="16"/>
  <c r="H519" i="16"/>
  <c r="I518" i="16"/>
  <c r="H518" i="16"/>
  <c r="I517" i="16"/>
  <c r="H517" i="16"/>
  <c r="I516" i="16"/>
  <c r="H516" i="16"/>
  <c r="I515" i="16"/>
  <c r="H515" i="16"/>
  <c r="I514" i="16"/>
  <c r="H514" i="16"/>
  <c r="I513" i="16"/>
  <c r="H513" i="16"/>
  <c r="I512" i="16"/>
  <c r="H512" i="16"/>
  <c r="I511" i="16"/>
  <c r="H511" i="16"/>
  <c r="I510" i="16"/>
  <c r="H510" i="16"/>
  <c r="I509" i="16"/>
  <c r="H509" i="16"/>
  <c r="I508" i="16"/>
  <c r="H508" i="16"/>
  <c r="I507" i="16"/>
  <c r="H507" i="16"/>
  <c r="I506" i="16"/>
  <c r="H506" i="16"/>
  <c r="I505" i="16"/>
  <c r="H505" i="16"/>
  <c r="I504" i="16"/>
  <c r="H504" i="16"/>
  <c r="I503" i="16"/>
  <c r="H503" i="16"/>
  <c r="I502" i="16"/>
  <c r="H502" i="16"/>
  <c r="I501" i="16"/>
  <c r="H501" i="16"/>
  <c r="I500" i="16"/>
  <c r="H500" i="16"/>
  <c r="I499" i="16"/>
  <c r="H499" i="16"/>
  <c r="I498" i="16"/>
  <c r="H498" i="16"/>
  <c r="I497" i="16"/>
  <c r="H497" i="16"/>
  <c r="I496" i="16"/>
  <c r="H496" i="16"/>
  <c r="I495" i="16"/>
  <c r="H495" i="16"/>
  <c r="I494" i="16"/>
  <c r="H494" i="16"/>
  <c r="I493" i="16"/>
  <c r="H493" i="16"/>
  <c r="I492" i="16"/>
  <c r="H492" i="16"/>
  <c r="I491" i="16"/>
  <c r="H491" i="16"/>
  <c r="I490" i="16"/>
  <c r="H490" i="16"/>
  <c r="I489" i="16"/>
  <c r="H489" i="16"/>
  <c r="I488" i="16"/>
  <c r="H488" i="16"/>
  <c r="I487" i="16"/>
  <c r="H487" i="16"/>
  <c r="I486" i="16"/>
  <c r="H486" i="16"/>
  <c r="I485" i="16"/>
  <c r="H485" i="16"/>
  <c r="I484" i="16"/>
  <c r="H484" i="16"/>
  <c r="I483" i="16"/>
  <c r="H483" i="16"/>
  <c r="I482" i="16"/>
  <c r="H482" i="16"/>
  <c r="I481" i="16"/>
  <c r="H481" i="16"/>
  <c r="I480" i="16"/>
  <c r="H480" i="16"/>
  <c r="I479" i="16"/>
  <c r="H479" i="16"/>
  <c r="I478" i="16"/>
  <c r="H478" i="16"/>
  <c r="I477" i="16"/>
  <c r="H477" i="16"/>
  <c r="I476" i="16"/>
  <c r="H476" i="16"/>
  <c r="I475" i="16"/>
  <c r="H475" i="16"/>
  <c r="I474" i="16"/>
  <c r="H474" i="16"/>
  <c r="I473" i="16"/>
  <c r="H473" i="16"/>
  <c r="I472" i="16"/>
  <c r="H472" i="16"/>
  <c r="I471" i="16"/>
  <c r="H471" i="16"/>
  <c r="I470" i="16"/>
  <c r="H470" i="16"/>
  <c r="I469" i="16"/>
  <c r="H469" i="16"/>
  <c r="I468" i="16"/>
  <c r="H468" i="16"/>
  <c r="I467" i="16"/>
  <c r="H467" i="16"/>
  <c r="I466" i="16"/>
  <c r="H466" i="16"/>
  <c r="I465" i="16"/>
  <c r="H465" i="16"/>
  <c r="I464" i="16"/>
  <c r="H464" i="16"/>
  <c r="I463" i="16"/>
  <c r="H463" i="16"/>
  <c r="I462" i="16"/>
  <c r="H462" i="16"/>
  <c r="I461" i="16"/>
  <c r="H461" i="16"/>
  <c r="I460" i="16"/>
  <c r="H460" i="16"/>
  <c r="I459" i="16"/>
  <c r="H459" i="16"/>
  <c r="I458" i="16"/>
  <c r="H458" i="16"/>
  <c r="I457" i="16"/>
  <c r="H457" i="16"/>
  <c r="I456" i="16"/>
  <c r="H456" i="16"/>
  <c r="I455" i="16"/>
  <c r="H455" i="16"/>
  <c r="I454" i="16"/>
  <c r="H454" i="16"/>
  <c r="I453" i="16"/>
  <c r="H453" i="16"/>
  <c r="I452" i="16"/>
  <c r="H452" i="16"/>
  <c r="I451" i="16"/>
  <c r="H451" i="16"/>
  <c r="I450" i="16"/>
  <c r="H450" i="16"/>
  <c r="I449" i="16"/>
  <c r="H449" i="16"/>
  <c r="I448" i="16"/>
  <c r="H448" i="16"/>
  <c r="I447" i="16"/>
  <c r="H447" i="16"/>
  <c r="I446" i="16"/>
  <c r="H446" i="16"/>
  <c r="I445" i="16"/>
  <c r="H445" i="16"/>
  <c r="I444" i="16"/>
  <c r="H444" i="16"/>
  <c r="I443" i="16"/>
  <c r="H443" i="16"/>
  <c r="I442" i="16"/>
  <c r="H442" i="16"/>
  <c r="I441" i="16"/>
  <c r="H441" i="16"/>
  <c r="I440" i="16"/>
  <c r="H440" i="16"/>
  <c r="I439" i="16"/>
  <c r="H439" i="16"/>
  <c r="I438" i="16"/>
  <c r="H438" i="16"/>
  <c r="I437" i="16"/>
  <c r="H437" i="16"/>
  <c r="I436" i="16"/>
  <c r="H436" i="16"/>
  <c r="I435" i="16"/>
  <c r="H435" i="16"/>
  <c r="I434" i="16"/>
  <c r="H434" i="16"/>
  <c r="I433" i="16"/>
  <c r="H433" i="16"/>
  <c r="I432" i="16"/>
  <c r="H432" i="16"/>
  <c r="I431" i="16"/>
  <c r="H431" i="16"/>
  <c r="I430" i="16"/>
  <c r="H430" i="16"/>
  <c r="I429" i="16"/>
  <c r="H429" i="16"/>
  <c r="I428" i="16"/>
  <c r="H428" i="16"/>
  <c r="I427" i="16"/>
  <c r="H427" i="16"/>
  <c r="I426" i="16"/>
  <c r="H426" i="16"/>
  <c r="I425" i="16"/>
  <c r="H425" i="16"/>
  <c r="I424" i="16"/>
  <c r="H424" i="16"/>
  <c r="I423" i="16"/>
  <c r="H423" i="16"/>
  <c r="I422" i="16"/>
  <c r="H422" i="16"/>
  <c r="I421" i="16"/>
  <c r="H421" i="16"/>
  <c r="I420" i="16"/>
  <c r="H420" i="16"/>
  <c r="I419" i="16"/>
  <c r="H419" i="16"/>
  <c r="I418" i="16"/>
  <c r="H418" i="16"/>
  <c r="I417" i="16"/>
  <c r="H417" i="16"/>
  <c r="I416" i="16"/>
  <c r="H416" i="16"/>
  <c r="I415" i="16"/>
  <c r="H415" i="16"/>
  <c r="I414" i="16"/>
  <c r="H414" i="16"/>
  <c r="I413" i="16"/>
  <c r="H413" i="16"/>
  <c r="I412" i="16"/>
  <c r="H412" i="16"/>
  <c r="I411" i="16"/>
  <c r="H411" i="16"/>
  <c r="I410" i="16"/>
  <c r="H410" i="16"/>
  <c r="I409" i="16"/>
  <c r="H409" i="16"/>
  <c r="I408" i="16"/>
  <c r="H408" i="16"/>
  <c r="I407" i="16"/>
  <c r="H407" i="16"/>
  <c r="I406" i="16"/>
  <c r="H406" i="16"/>
  <c r="I405" i="16"/>
  <c r="H405" i="16"/>
  <c r="I404" i="16"/>
  <c r="H404" i="16"/>
  <c r="I403" i="16"/>
  <c r="H403" i="16"/>
  <c r="I402" i="16"/>
  <c r="H402" i="16"/>
  <c r="I401" i="16"/>
  <c r="H401" i="16"/>
  <c r="I400" i="16"/>
  <c r="H400" i="16"/>
  <c r="I399" i="16"/>
  <c r="H399" i="16"/>
  <c r="I398" i="16"/>
  <c r="H398" i="16"/>
  <c r="I397" i="16"/>
  <c r="H397" i="16"/>
  <c r="I396" i="16"/>
  <c r="H396" i="16"/>
  <c r="I395" i="16"/>
  <c r="H395" i="16"/>
  <c r="I394" i="16"/>
  <c r="H394" i="16"/>
  <c r="I393" i="16"/>
  <c r="H393" i="16"/>
  <c r="I392" i="16"/>
  <c r="H392" i="16"/>
  <c r="I391" i="16"/>
  <c r="H391" i="16"/>
  <c r="I390" i="16"/>
  <c r="H390" i="16"/>
  <c r="I389" i="16"/>
  <c r="H389" i="16"/>
  <c r="I388" i="16"/>
  <c r="H388" i="16"/>
  <c r="I387" i="16"/>
  <c r="H387" i="16"/>
  <c r="I386" i="16"/>
  <c r="H386" i="16"/>
  <c r="I385" i="16"/>
  <c r="H385" i="16"/>
  <c r="I384" i="16"/>
  <c r="H384" i="16"/>
  <c r="I383" i="16"/>
  <c r="H383" i="16"/>
  <c r="I382" i="16"/>
  <c r="H382" i="16"/>
  <c r="I381" i="16"/>
  <c r="H381" i="16"/>
  <c r="I380" i="16"/>
  <c r="H380" i="16"/>
  <c r="I379" i="16"/>
  <c r="H379" i="16"/>
  <c r="I378" i="16"/>
  <c r="H378" i="16"/>
  <c r="I377" i="16"/>
  <c r="H377" i="16"/>
  <c r="I376" i="16"/>
  <c r="H376" i="16"/>
  <c r="I375" i="16"/>
  <c r="H375" i="16"/>
  <c r="I374" i="16"/>
  <c r="H374" i="16"/>
  <c r="I373" i="16"/>
  <c r="H373" i="16"/>
  <c r="I372" i="16"/>
  <c r="H372" i="16"/>
  <c r="I371" i="16"/>
  <c r="H371" i="16"/>
  <c r="I370" i="16"/>
  <c r="H370" i="16"/>
  <c r="I369" i="16"/>
  <c r="H369" i="16"/>
  <c r="I368" i="16"/>
  <c r="H368" i="16"/>
  <c r="I367" i="16"/>
  <c r="H367" i="16"/>
  <c r="I366" i="16"/>
  <c r="H366" i="16"/>
  <c r="I365" i="16"/>
  <c r="H365" i="16"/>
  <c r="I364" i="16"/>
  <c r="H364" i="16"/>
  <c r="I363" i="16"/>
  <c r="H363" i="16"/>
  <c r="I362" i="16"/>
  <c r="H362" i="16"/>
  <c r="I361" i="16"/>
  <c r="H361" i="16"/>
  <c r="I360" i="16"/>
  <c r="H360" i="16"/>
  <c r="I359" i="16"/>
  <c r="H359" i="16"/>
  <c r="I358" i="16"/>
  <c r="H358" i="16"/>
  <c r="I357" i="16"/>
  <c r="H357" i="16"/>
  <c r="I356" i="16"/>
  <c r="H356" i="16"/>
  <c r="I355" i="16"/>
  <c r="H355" i="16"/>
  <c r="I354" i="16"/>
  <c r="H354" i="16"/>
  <c r="I353" i="16"/>
  <c r="H353" i="16"/>
  <c r="I352" i="16"/>
  <c r="H352" i="16"/>
  <c r="I351" i="16"/>
  <c r="H351" i="16"/>
  <c r="I350" i="16"/>
  <c r="H350" i="16"/>
  <c r="I349" i="16"/>
  <c r="H349" i="16"/>
  <c r="I348" i="16"/>
  <c r="H348" i="16"/>
  <c r="I347" i="16"/>
  <c r="H347" i="16"/>
  <c r="I346" i="16"/>
  <c r="H346" i="16"/>
  <c r="I345" i="16"/>
  <c r="H345" i="16"/>
  <c r="I344" i="16"/>
  <c r="H344" i="16"/>
  <c r="I343" i="16"/>
  <c r="H343" i="16"/>
  <c r="I342" i="16"/>
  <c r="H342" i="16"/>
  <c r="I341" i="16"/>
  <c r="H341" i="16"/>
  <c r="I340" i="16"/>
  <c r="H340" i="16"/>
  <c r="I339" i="16"/>
  <c r="H339" i="16"/>
  <c r="I338" i="16"/>
  <c r="H338" i="16"/>
  <c r="I337" i="16"/>
  <c r="H337" i="16"/>
  <c r="I336" i="16"/>
  <c r="H336" i="16"/>
  <c r="I335" i="16"/>
  <c r="H335" i="16"/>
  <c r="I334" i="16"/>
  <c r="H334" i="16"/>
  <c r="I333" i="16"/>
  <c r="H333" i="16"/>
  <c r="I332" i="16"/>
  <c r="H332" i="16"/>
  <c r="I331" i="16"/>
  <c r="H331" i="16"/>
  <c r="I330" i="16"/>
  <c r="H330" i="16"/>
  <c r="I329" i="16"/>
  <c r="H329" i="16"/>
  <c r="I328" i="16"/>
  <c r="H328" i="16"/>
  <c r="I327" i="16"/>
  <c r="H327" i="16"/>
  <c r="I326" i="16"/>
  <c r="H326" i="16"/>
  <c r="I325" i="16"/>
  <c r="H325" i="16"/>
  <c r="I324" i="16"/>
  <c r="H324" i="16"/>
  <c r="I323" i="16"/>
  <c r="H323" i="16"/>
  <c r="I322" i="16"/>
  <c r="H322" i="16"/>
  <c r="I321" i="16"/>
  <c r="H321" i="16"/>
  <c r="I320" i="16"/>
  <c r="H320" i="16"/>
  <c r="I319" i="16"/>
  <c r="H319" i="16"/>
  <c r="I318" i="16"/>
  <c r="H318" i="16"/>
  <c r="I317" i="16"/>
  <c r="H317" i="16"/>
  <c r="I316" i="16"/>
  <c r="H316" i="16"/>
  <c r="I315" i="16"/>
  <c r="H315" i="16"/>
  <c r="I314" i="16"/>
  <c r="H314" i="16"/>
  <c r="I313" i="16"/>
  <c r="H313" i="16"/>
  <c r="I312" i="16"/>
  <c r="H312" i="16"/>
  <c r="I311" i="16"/>
  <c r="H311" i="16"/>
  <c r="I310" i="16"/>
  <c r="H310" i="16"/>
  <c r="I309" i="16"/>
  <c r="H309" i="16"/>
  <c r="I308" i="16"/>
  <c r="H308" i="16"/>
  <c r="I307" i="16"/>
  <c r="H307" i="16"/>
  <c r="I306" i="16"/>
  <c r="H306" i="16"/>
  <c r="I305" i="16"/>
  <c r="H305" i="16"/>
  <c r="I304" i="16"/>
  <c r="H304" i="16"/>
  <c r="I303" i="16"/>
  <c r="H303" i="16"/>
  <c r="I302" i="16"/>
  <c r="H302" i="16"/>
  <c r="I301" i="16"/>
  <c r="H301" i="16"/>
  <c r="I300" i="16"/>
  <c r="H300" i="16"/>
  <c r="I299" i="16"/>
  <c r="H299" i="16"/>
  <c r="I298" i="16"/>
  <c r="H298" i="16"/>
  <c r="I297" i="16"/>
  <c r="H297" i="16"/>
  <c r="I296" i="16"/>
  <c r="H296" i="16"/>
  <c r="I295" i="16"/>
  <c r="H295" i="16"/>
  <c r="I294" i="16"/>
  <c r="H294" i="16"/>
  <c r="I293" i="16"/>
  <c r="H293" i="16"/>
  <c r="I292" i="16"/>
  <c r="H292" i="16"/>
  <c r="I291" i="16"/>
  <c r="H291" i="16"/>
  <c r="I290" i="16"/>
  <c r="H290" i="16"/>
  <c r="I289" i="16"/>
  <c r="H289" i="16"/>
  <c r="I288" i="16"/>
  <c r="H288" i="16"/>
  <c r="I287" i="16"/>
  <c r="H287" i="16"/>
  <c r="I286" i="16"/>
  <c r="H286" i="16"/>
  <c r="I285" i="16"/>
  <c r="H285" i="16"/>
  <c r="I284" i="16"/>
  <c r="H284" i="16"/>
  <c r="I283" i="16"/>
  <c r="H283" i="16"/>
  <c r="I282" i="16"/>
  <c r="H282" i="16"/>
  <c r="I281" i="16"/>
  <c r="H281" i="16"/>
  <c r="I280" i="16"/>
  <c r="H280" i="16"/>
  <c r="I279" i="16"/>
  <c r="H279" i="16"/>
  <c r="I278" i="16"/>
  <c r="H278" i="16"/>
  <c r="I277" i="16"/>
  <c r="H277" i="16"/>
  <c r="I276" i="16"/>
  <c r="H276" i="16"/>
  <c r="I275" i="16"/>
  <c r="H275" i="16"/>
  <c r="I274" i="16"/>
  <c r="H274" i="16"/>
  <c r="I273" i="16"/>
  <c r="H273" i="16"/>
  <c r="I272" i="16"/>
  <c r="H272" i="16"/>
  <c r="I271" i="16"/>
  <c r="H271" i="16"/>
  <c r="I270" i="16"/>
  <c r="H270" i="16"/>
  <c r="I269" i="16"/>
  <c r="H269" i="16"/>
  <c r="I268" i="16"/>
  <c r="H268" i="16"/>
  <c r="I267" i="16"/>
  <c r="H267" i="16"/>
  <c r="I266" i="16"/>
  <c r="H266" i="16"/>
  <c r="I265" i="16"/>
  <c r="H265" i="16"/>
  <c r="I264" i="16"/>
  <c r="H264" i="16"/>
  <c r="I263" i="16"/>
  <c r="H263" i="16"/>
  <c r="I262" i="16"/>
  <c r="H262" i="16"/>
  <c r="I261" i="16"/>
  <c r="H261" i="16"/>
  <c r="I260" i="16"/>
  <c r="H260" i="16"/>
  <c r="I259" i="16"/>
  <c r="H259" i="16"/>
  <c r="I258" i="16"/>
  <c r="H258" i="16"/>
  <c r="I257" i="16"/>
  <c r="H257" i="16"/>
  <c r="I256" i="16"/>
  <c r="H256" i="16"/>
  <c r="I255" i="16"/>
  <c r="H255" i="16"/>
  <c r="I254" i="16"/>
  <c r="H254" i="16"/>
  <c r="I253" i="16"/>
  <c r="H253" i="16"/>
  <c r="I252" i="16"/>
  <c r="H252" i="16"/>
  <c r="I251" i="16"/>
  <c r="H251" i="16"/>
  <c r="I250" i="16"/>
  <c r="H250" i="16"/>
  <c r="I249" i="16"/>
  <c r="H249" i="16"/>
  <c r="I248" i="16"/>
  <c r="H248" i="16"/>
  <c r="I247" i="16"/>
  <c r="H247" i="16"/>
  <c r="I246" i="16"/>
  <c r="H246" i="16"/>
  <c r="I245" i="16"/>
  <c r="H245" i="16"/>
  <c r="I244" i="16"/>
  <c r="H244" i="16"/>
  <c r="I243" i="16"/>
  <c r="H243" i="16"/>
  <c r="I242" i="16"/>
  <c r="H242" i="16"/>
  <c r="I241" i="16"/>
  <c r="H241" i="16"/>
  <c r="I240" i="16"/>
  <c r="H240" i="16"/>
  <c r="I239" i="16"/>
  <c r="H239" i="16"/>
  <c r="I238" i="16"/>
  <c r="H238" i="16"/>
  <c r="I237" i="16"/>
  <c r="H237" i="16"/>
  <c r="I236" i="16"/>
  <c r="H236" i="16"/>
  <c r="I235" i="16"/>
  <c r="H235" i="16"/>
  <c r="I234" i="16"/>
  <c r="H234" i="16"/>
  <c r="I233" i="16"/>
  <c r="H233" i="16"/>
  <c r="I232" i="16"/>
  <c r="H232" i="16"/>
  <c r="I231" i="16"/>
  <c r="H231" i="16"/>
  <c r="I230" i="16"/>
  <c r="H230" i="16"/>
  <c r="I229" i="16"/>
  <c r="H229" i="16"/>
  <c r="I228" i="16"/>
  <c r="H228" i="16"/>
  <c r="I227" i="16"/>
  <c r="H227" i="16"/>
  <c r="I226" i="16"/>
  <c r="H226" i="16"/>
  <c r="I225" i="16"/>
  <c r="H225" i="16"/>
  <c r="I224" i="16"/>
  <c r="H224" i="16"/>
  <c r="I223" i="16"/>
  <c r="H223" i="16"/>
  <c r="I222" i="16"/>
  <c r="H222" i="16"/>
  <c r="I221" i="16"/>
  <c r="H221" i="16"/>
  <c r="I220" i="16"/>
  <c r="H220" i="16"/>
  <c r="I219" i="16"/>
  <c r="H219" i="16"/>
  <c r="I218" i="16"/>
  <c r="H218" i="16"/>
  <c r="I217" i="16"/>
  <c r="H217" i="16"/>
  <c r="I216" i="16"/>
  <c r="H216" i="16"/>
  <c r="I215" i="16"/>
  <c r="H215" i="16"/>
  <c r="I214" i="16"/>
  <c r="H214" i="16"/>
  <c r="I213" i="16"/>
  <c r="H213" i="16"/>
  <c r="I212" i="16"/>
  <c r="H212" i="16"/>
  <c r="I211" i="16"/>
  <c r="H211" i="16"/>
  <c r="I210" i="16"/>
  <c r="H210" i="16"/>
  <c r="I209" i="16"/>
  <c r="H209" i="16"/>
  <c r="I208" i="16"/>
  <c r="H208" i="16"/>
  <c r="I207" i="16"/>
  <c r="H207" i="16"/>
  <c r="I206" i="16"/>
  <c r="H206" i="16"/>
  <c r="I205" i="16"/>
  <c r="H205" i="16"/>
  <c r="I204" i="16"/>
  <c r="H204" i="16"/>
  <c r="I203" i="16"/>
  <c r="H203" i="16"/>
  <c r="I202" i="16"/>
  <c r="H202" i="16"/>
  <c r="I201" i="16"/>
  <c r="H201" i="16"/>
  <c r="I200" i="16"/>
  <c r="H200" i="16"/>
  <c r="I199" i="16"/>
  <c r="H199" i="16"/>
  <c r="I198" i="16"/>
  <c r="H198" i="16"/>
  <c r="I197" i="16"/>
  <c r="H197" i="16"/>
  <c r="I196" i="16"/>
  <c r="H196" i="16"/>
  <c r="I195" i="16"/>
  <c r="H195" i="16"/>
  <c r="I194" i="16"/>
  <c r="H194" i="16"/>
  <c r="I193" i="16"/>
  <c r="H193" i="16"/>
  <c r="I192" i="16"/>
  <c r="H192" i="16"/>
  <c r="I191" i="16"/>
  <c r="H191" i="16"/>
  <c r="I190" i="16"/>
  <c r="H190" i="16"/>
  <c r="I189" i="16"/>
  <c r="H189" i="16"/>
  <c r="I188" i="16"/>
  <c r="H188" i="16"/>
  <c r="I187" i="16"/>
  <c r="H187" i="16"/>
  <c r="I186" i="16"/>
  <c r="H186" i="16"/>
  <c r="I185" i="16"/>
  <c r="H185" i="16"/>
  <c r="I184" i="16"/>
  <c r="H184" i="16"/>
  <c r="I183" i="16"/>
  <c r="H183" i="16"/>
  <c r="I182" i="16"/>
  <c r="H182" i="16"/>
  <c r="I181" i="16"/>
  <c r="H181" i="16"/>
  <c r="I180" i="16"/>
  <c r="H180" i="16"/>
  <c r="I179" i="16"/>
  <c r="H179" i="16"/>
  <c r="I178" i="16"/>
  <c r="H178" i="16"/>
  <c r="I177" i="16"/>
  <c r="H177" i="16"/>
  <c r="I176" i="16"/>
  <c r="H176" i="16"/>
  <c r="I175" i="16"/>
  <c r="H175" i="16"/>
  <c r="I174" i="16"/>
  <c r="H174" i="16"/>
  <c r="I173" i="16"/>
  <c r="H173" i="16"/>
  <c r="I172" i="16"/>
  <c r="H172" i="16"/>
  <c r="I171" i="16"/>
  <c r="H171" i="16"/>
  <c r="I170" i="16"/>
  <c r="H170" i="16"/>
  <c r="I169" i="16"/>
  <c r="H169" i="16"/>
  <c r="I168" i="16"/>
  <c r="H168" i="16"/>
  <c r="I167" i="16"/>
  <c r="H167" i="16"/>
  <c r="I166" i="16"/>
  <c r="H166" i="16"/>
  <c r="I165" i="16"/>
  <c r="H165" i="16"/>
  <c r="I164" i="16"/>
  <c r="H164" i="16"/>
  <c r="I163" i="16"/>
  <c r="H163" i="16"/>
  <c r="I162" i="16"/>
  <c r="H162" i="16"/>
  <c r="I161" i="16"/>
  <c r="H161" i="16"/>
  <c r="I160" i="16"/>
  <c r="H160" i="16"/>
  <c r="I159" i="16"/>
  <c r="H159" i="16"/>
  <c r="I158" i="16"/>
  <c r="H158" i="16"/>
  <c r="I157" i="16"/>
  <c r="H157" i="16"/>
  <c r="I156" i="16"/>
  <c r="H156" i="16"/>
  <c r="I155" i="16"/>
  <c r="H155" i="16"/>
  <c r="I154" i="16"/>
  <c r="H154" i="16"/>
  <c r="I153" i="16"/>
  <c r="H153" i="16"/>
  <c r="I152" i="16"/>
  <c r="H152" i="16"/>
  <c r="I151" i="16"/>
  <c r="H151" i="16"/>
  <c r="I150" i="16"/>
  <c r="H150" i="16"/>
  <c r="I149" i="16"/>
  <c r="H149" i="16"/>
  <c r="I148" i="16"/>
  <c r="H148" i="16"/>
  <c r="I147" i="16"/>
  <c r="H147" i="16"/>
  <c r="I146" i="16"/>
  <c r="H146" i="16"/>
  <c r="I145" i="16"/>
  <c r="H145" i="16"/>
  <c r="I144" i="16"/>
  <c r="H144" i="16"/>
  <c r="I143" i="16"/>
  <c r="H143" i="16"/>
  <c r="I142" i="16"/>
  <c r="H142" i="16"/>
  <c r="I141" i="16"/>
  <c r="H141" i="16"/>
  <c r="I140" i="16"/>
  <c r="H140" i="16"/>
  <c r="I139" i="16"/>
  <c r="H139" i="16"/>
  <c r="I138" i="16"/>
  <c r="H138" i="16"/>
  <c r="I137" i="16"/>
  <c r="H137" i="16"/>
  <c r="I136" i="16"/>
  <c r="H136" i="16"/>
  <c r="I135" i="16"/>
  <c r="H135" i="16"/>
  <c r="I134" i="16"/>
  <c r="H134" i="16"/>
  <c r="I133" i="16"/>
  <c r="H133" i="16"/>
  <c r="I132" i="16"/>
  <c r="H132" i="16"/>
  <c r="I131" i="16"/>
  <c r="H131" i="16"/>
  <c r="I130" i="16"/>
  <c r="H130" i="16"/>
  <c r="I129" i="16"/>
  <c r="H129" i="16"/>
  <c r="I128" i="16"/>
  <c r="H128" i="16"/>
  <c r="I127" i="16"/>
  <c r="H127" i="16"/>
  <c r="I126" i="16"/>
  <c r="H126" i="16"/>
  <c r="I125" i="16"/>
  <c r="H125" i="16"/>
  <c r="I124" i="16"/>
  <c r="H124" i="16"/>
  <c r="I123" i="16"/>
  <c r="H123" i="16"/>
  <c r="I122" i="16"/>
  <c r="H122" i="16"/>
  <c r="I121" i="16"/>
  <c r="H121" i="16"/>
  <c r="I120" i="16"/>
  <c r="H120" i="16"/>
  <c r="I119" i="16"/>
  <c r="H119" i="16"/>
  <c r="I118" i="16"/>
  <c r="H118" i="16"/>
  <c r="I117" i="16"/>
  <c r="H117" i="16"/>
  <c r="I116" i="16"/>
  <c r="H116" i="16"/>
  <c r="I115" i="16"/>
  <c r="H115" i="16"/>
  <c r="I114" i="16"/>
  <c r="H114" i="16"/>
  <c r="I113" i="16"/>
  <c r="H113" i="16"/>
  <c r="I112" i="16"/>
  <c r="H112" i="16"/>
  <c r="I111" i="16"/>
  <c r="H111" i="16"/>
  <c r="I110" i="16"/>
  <c r="H110" i="16"/>
  <c r="I109" i="16"/>
  <c r="H109" i="16"/>
  <c r="I108" i="16"/>
  <c r="H108" i="16"/>
  <c r="I107" i="16"/>
  <c r="H107" i="16"/>
  <c r="I106" i="16"/>
  <c r="H106" i="16"/>
  <c r="I105" i="16"/>
  <c r="H105" i="16"/>
  <c r="I104" i="16"/>
  <c r="H104" i="16"/>
  <c r="I103" i="16"/>
  <c r="H103" i="16"/>
  <c r="I102" i="16"/>
  <c r="H102" i="16"/>
  <c r="I101" i="16"/>
  <c r="H101" i="16"/>
  <c r="I100" i="16"/>
  <c r="H100" i="16"/>
  <c r="I99" i="16"/>
  <c r="H99" i="16"/>
  <c r="I98" i="16"/>
  <c r="H98" i="16"/>
  <c r="I97" i="16"/>
  <c r="H97" i="16"/>
  <c r="I96" i="16"/>
  <c r="H96" i="16"/>
  <c r="I95" i="16"/>
  <c r="H95" i="16"/>
  <c r="I94" i="16"/>
  <c r="H94" i="16"/>
  <c r="I93" i="16"/>
  <c r="H93" i="16"/>
  <c r="I92" i="16"/>
  <c r="H92" i="16"/>
  <c r="I91" i="16"/>
  <c r="H91" i="16"/>
  <c r="I90" i="16"/>
  <c r="H90" i="16"/>
  <c r="I89" i="16"/>
  <c r="H89" i="16"/>
  <c r="I88" i="16"/>
  <c r="H88" i="16"/>
  <c r="I87" i="16"/>
  <c r="H87" i="16"/>
  <c r="I86" i="16"/>
  <c r="H86" i="16"/>
  <c r="I85" i="16"/>
  <c r="H85" i="16"/>
  <c r="I84" i="16"/>
  <c r="H84" i="16"/>
  <c r="I83" i="16"/>
  <c r="H83" i="16"/>
  <c r="I82" i="16"/>
  <c r="H82" i="16"/>
  <c r="I81" i="16"/>
  <c r="H81" i="16"/>
  <c r="I80" i="16"/>
  <c r="H80" i="16"/>
  <c r="I79" i="16"/>
  <c r="H79" i="16"/>
  <c r="I78" i="16"/>
  <c r="H78" i="16"/>
  <c r="I77" i="16"/>
  <c r="H77" i="16"/>
  <c r="I76" i="16"/>
  <c r="H76" i="16"/>
  <c r="I75" i="16"/>
  <c r="H75" i="16"/>
  <c r="I74" i="16"/>
  <c r="H74" i="16"/>
  <c r="I73" i="16"/>
  <c r="H73" i="16"/>
  <c r="I72" i="16"/>
  <c r="H72" i="16"/>
  <c r="I71" i="16"/>
  <c r="H71" i="16"/>
  <c r="I70" i="16"/>
  <c r="H70" i="16"/>
  <c r="I69" i="16"/>
  <c r="H69" i="16"/>
  <c r="I68" i="16"/>
  <c r="H68" i="16"/>
  <c r="I67" i="16"/>
  <c r="H67" i="16"/>
  <c r="I66" i="16"/>
  <c r="H66" i="16"/>
  <c r="I65" i="16"/>
  <c r="H65" i="16"/>
  <c r="I64" i="16"/>
  <c r="H64" i="16"/>
  <c r="I63" i="16"/>
  <c r="H63" i="16"/>
  <c r="I62" i="16"/>
  <c r="H62" i="16"/>
  <c r="I61" i="16"/>
  <c r="H61" i="16"/>
  <c r="I60" i="16"/>
  <c r="H60" i="16"/>
  <c r="I59" i="16"/>
  <c r="H59" i="16"/>
  <c r="I58" i="16"/>
  <c r="H58" i="16"/>
  <c r="I57" i="16"/>
  <c r="H57" i="16"/>
  <c r="I56" i="16"/>
  <c r="H56" i="16"/>
  <c r="I55" i="16"/>
  <c r="H55" i="16"/>
  <c r="I54" i="16"/>
  <c r="H54" i="16"/>
  <c r="I53" i="16"/>
  <c r="H53" i="16"/>
  <c r="I52" i="16"/>
  <c r="H52" i="16"/>
  <c r="I51" i="16"/>
  <c r="H51" i="16"/>
  <c r="I50" i="16"/>
  <c r="H50" i="16"/>
  <c r="I49" i="16"/>
  <c r="H49" i="16"/>
  <c r="I48" i="16"/>
  <c r="H48" i="16"/>
  <c r="I47" i="16"/>
  <c r="H47" i="16"/>
  <c r="I46" i="16"/>
  <c r="H46" i="16"/>
  <c r="I45" i="16"/>
  <c r="H45" i="16"/>
  <c r="I44" i="16"/>
  <c r="H44" i="16"/>
  <c r="I43" i="16"/>
  <c r="H43" i="16"/>
  <c r="I42" i="16"/>
  <c r="H42" i="16"/>
  <c r="I41" i="16"/>
  <c r="H41" i="16"/>
  <c r="I40" i="16"/>
  <c r="H40" i="16"/>
  <c r="I39" i="16"/>
  <c r="H39" i="16"/>
  <c r="I38" i="16"/>
  <c r="H38" i="16"/>
  <c r="I37" i="16"/>
  <c r="H37" i="16"/>
  <c r="I36" i="16"/>
  <c r="H36" i="16"/>
  <c r="I35" i="16"/>
  <c r="H35" i="16"/>
  <c r="I34" i="16"/>
  <c r="H34" i="16"/>
  <c r="I33" i="16"/>
  <c r="H33" i="16"/>
  <c r="I32" i="16"/>
  <c r="H32" i="16"/>
  <c r="I31" i="16"/>
  <c r="H31" i="16"/>
  <c r="I30" i="16"/>
  <c r="H30" i="16"/>
  <c r="I29" i="16"/>
  <c r="H29" i="16"/>
  <c r="I28" i="16"/>
  <c r="H28" i="16"/>
  <c r="I27" i="16"/>
  <c r="H27" i="16"/>
  <c r="I26" i="16"/>
  <c r="H26" i="16"/>
  <c r="I25" i="16"/>
  <c r="H25" i="16"/>
  <c r="I24" i="16"/>
  <c r="H24" i="16"/>
  <c r="I23" i="16"/>
  <c r="H23" i="16"/>
  <c r="I22" i="16"/>
  <c r="H22" i="16"/>
  <c r="I21" i="16"/>
  <c r="H21" i="16"/>
  <c r="I20" i="16"/>
  <c r="H20" i="16"/>
  <c r="I19" i="16"/>
  <c r="H19" i="16"/>
  <c r="I18" i="16"/>
  <c r="H18" i="16"/>
  <c r="I17" i="16"/>
  <c r="H17" i="16"/>
  <c r="I16" i="16"/>
  <c r="H16" i="16"/>
  <c r="I15" i="16"/>
  <c r="H15" i="16"/>
  <c r="I14" i="16"/>
  <c r="H14" i="16"/>
  <c r="I13" i="16"/>
  <c r="H13" i="16"/>
  <c r="I12" i="16"/>
  <c r="H12" i="16"/>
  <c r="I11" i="16"/>
  <c r="H11" i="16"/>
  <c r="I10" i="16"/>
  <c r="H10" i="16"/>
  <c r="I9" i="16"/>
  <c r="H9" i="16"/>
  <c r="I8" i="16"/>
  <c r="H8" i="16"/>
  <c r="I7" i="16"/>
  <c r="H7" i="16"/>
  <c r="I6" i="16"/>
  <c r="H6" i="16"/>
  <c r="I5" i="16"/>
  <c r="H5" i="16"/>
  <c r="I4" i="16"/>
  <c r="H4" i="16"/>
  <c r="P219" i="15"/>
  <c r="O219" i="15"/>
  <c r="P218" i="15"/>
  <c r="O218" i="15"/>
  <c r="P217" i="15"/>
  <c r="O217" i="15"/>
  <c r="P216" i="15"/>
  <c r="O216" i="15"/>
  <c r="I216" i="15"/>
  <c r="P215" i="15"/>
  <c r="O215" i="15"/>
  <c r="I215" i="15"/>
  <c r="P214" i="15"/>
  <c r="O214" i="15"/>
  <c r="P213" i="15"/>
  <c r="O213" i="15"/>
  <c r="P212" i="15"/>
  <c r="O212" i="15"/>
  <c r="P211" i="15"/>
  <c r="O211" i="15"/>
  <c r="P210" i="15"/>
  <c r="O210" i="15"/>
  <c r="P209" i="15"/>
  <c r="O209" i="15"/>
  <c r="P208" i="15"/>
  <c r="O208" i="15"/>
  <c r="P207" i="15"/>
  <c r="O207" i="15"/>
  <c r="J207" i="15"/>
  <c r="P206" i="15"/>
  <c r="O206" i="15"/>
  <c r="P205" i="15"/>
  <c r="O205" i="15"/>
  <c r="I205" i="15"/>
  <c r="P204" i="15"/>
  <c r="O204" i="15"/>
  <c r="P203" i="15"/>
  <c r="O203" i="15"/>
  <c r="P202" i="15"/>
  <c r="O202" i="15"/>
  <c r="P201" i="15"/>
  <c r="O201" i="15"/>
  <c r="P200" i="15"/>
  <c r="O200" i="15"/>
  <c r="P199" i="15"/>
  <c r="O199" i="15"/>
  <c r="P198" i="15"/>
  <c r="O198" i="15"/>
  <c r="P197" i="15"/>
  <c r="O197" i="15"/>
  <c r="P196" i="15"/>
  <c r="O196" i="15"/>
  <c r="P195" i="15"/>
  <c r="O195" i="15"/>
  <c r="P194" i="15"/>
  <c r="O194" i="15"/>
  <c r="P193" i="15"/>
  <c r="O193" i="15"/>
  <c r="P192" i="15"/>
  <c r="O192" i="15"/>
  <c r="P191" i="15"/>
  <c r="O191" i="15"/>
  <c r="P190" i="15"/>
  <c r="O190" i="15"/>
  <c r="P189" i="15"/>
  <c r="O189" i="15"/>
  <c r="P188" i="15"/>
  <c r="O188" i="15"/>
  <c r="P187" i="15"/>
  <c r="O187" i="15"/>
  <c r="P186" i="15"/>
  <c r="O186" i="15"/>
  <c r="P185" i="15"/>
  <c r="O185" i="15"/>
  <c r="P184" i="15"/>
  <c r="O184" i="15"/>
  <c r="P183" i="15"/>
  <c r="O183" i="15"/>
  <c r="P182" i="15"/>
  <c r="O182" i="15"/>
  <c r="P181" i="15"/>
  <c r="O181" i="15"/>
  <c r="P180" i="15"/>
  <c r="O180" i="15"/>
  <c r="P179" i="15"/>
  <c r="O179" i="15"/>
  <c r="P178" i="15"/>
  <c r="O178" i="15"/>
  <c r="P177" i="15"/>
  <c r="O177" i="15"/>
  <c r="P176" i="15"/>
  <c r="O176" i="15"/>
  <c r="P175" i="15"/>
  <c r="O175" i="15"/>
  <c r="P174" i="15"/>
  <c r="O174" i="15"/>
  <c r="P173" i="15"/>
  <c r="O173" i="15"/>
  <c r="P172" i="15"/>
  <c r="O172" i="15"/>
  <c r="P171" i="15"/>
  <c r="O171" i="15"/>
  <c r="P170" i="15"/>
  <c r="O170" i="15"/>
  <c r="P169" i="15"/>
  <c r="O169" i="15"/>
  <c r="P168" i="15"/>
  <c r="O168" i="15"/>
  <c r="P167" i="15"/>
  <c r="O167" i="15"/>
  <c r="P166" i="15"/>
  <c r="O166" i="15"/>
  <c r="P165" i="15"/>
  <c r="O165" i="15"/>
  <c r="G165" i="15"/>
  <c r="F165" i="15"/>
  <c r="E165" i="15"/>
  <c r="D165" i="15"/>
  <c r="P164" i="15"/>
  <c r="O164" i="15"/>
  <c r="G164" i="15"/>
  <c r="F164" i="15"/>
  <c r="E164" i="15"/>
  <c r="D164" i="15"/>
  <c r="P163" i="15"/>
  <c r="O163" i="15"/>
  <c r="G163" i="15"/>
  <c r="F163" i="15"/>
  <c r="E163" i="15"/>
  <c r="D163" i="15"/>
  <c r="P162" i="15"/>
  <c r="O162" i="15"/>
  <c r="G162" i="15"/>
  <c r="F162" i="15"/>
  <c r="E162" i="15"/>
  <c r="D162" i="15"/>
  <c r="P161" i="15"/>
  <c r="O161" i="15"/>
  <c r="G161" i="15"/>
  <c r="F161" i="15"/>
  <c r="E161" i="15"/>
  <c r="D161" i="15"/>
  <c r="P160" i="15"/>
  <c r="O160" i="15"/>
  <c r="G160" i="15"/>
  <c r="F160" i="15"/>
  <c r="E160" i="15"/>
  <c r="D160" i="15"/>
  <c r="P159" i="15"/>
  <c r="O159" i="15"/>
  <c r="G159" i="15"/>
  <c r="F159" i="15"/>
  <c r="E159" i="15"/>
  <c r="D159" i="15"/>
  <c r="P158" i="15"/>
  <c r="O158" i="15"/>
  <c r="G158" i="15"/>
  <c r="F158" i="15"/>
  <c r="E158" i="15"/>
  <c r="D158" i="15"/>
  <c r="P157" i="15"/>
  <c r="O157" i="15"/>
  <c r="G157" i="15"/>
  <c r="F157" i="15"/>
  <c r="E157" i="15"/>
  <c r="D157" i="15"/>
  <c r="P156" i="15"/>
  <c r="O156" i="15"/>
  <c r="G156" i="15"/>
  <c r="F156" i="15"/>
  <c r="E156" i="15"/>
  <c r="D156" i="15"/>
  <c r="P155" i="15"/>
  <c r="O155" i="15"/>
  <c r="G155" i="15"/>
  <c r="F155" i="15"/>
  <c r="E155" i="15"/>
  <c r="D155" i="15"/>
  <c r="P154" i="15"/>
  <c r="O154" i="15"/>
  <c r="G154" i="15"/>
  <c r="F154" i="15"/>
  <c r="E154" i="15"/>
  <c r="D154" i="15"/>
  <c r="P153" i="15"/>
  <c r="O153" i="15"/>
  <c r="G153" i="15"/>
  <c r="F153" i="15"/>
  <c r="E153" i="15"/>
  <c r="D153" i="15"/>
  <c r="P152" i="15"/>
  <c r="O152" i="15"/>
  <c r="G152" i="15"/>
  <c r="F152" i="15"/>
  <c r="E152" i="15"/>
  <c r="D152" i="15"/>
  <c r="P151" i="15"/>
  <c r="O151" i="15"/>
  <c r="G151" i="15"/>
  <c r="F151" i="15"/>
  <c r="E151" i="15"/>
  <c r="D151" i="15"/>
  <c r="P150" i="15"/>
  <c r="O150" i="15"/>
  <c r="G150" i="15"/>
  <c r="F150" i="15"/>
  <c r="E150" i="15"/>
  <c r="D150" i="15"/>
  <c r="P149" i="15"/>
  <c r="O149" i="15"/>
  <c r="G149" i="15"/>
  <c r="F149" i="15"/>
  <c r="E149" i="15"/>
  <c r="D149" i="15"/>
  <c r="P148" i="15"/>
  <c r="O148" i="15"/>
  <c r="J148" i="15"/>
  <c r="G148" i="15"/>
  <c r="F148" i="15"/>
  <c r="E148" i="15"/>
  <c r="D148" i="15"/>
  <c r="P147" i="15"/>
  <c r="O147" i="15"/>
  <c r="G147" i="15"/>
  <c r="F147" i="15"/>
  <c r="E147" i="15"/>
  <c r="D147" i="15"/>
  <c r="P146" i="15"/>
  <c r="O146" i="15"/>
  <c r="G146" i="15"/>
  <c r="F146" i="15"/>
  <c r="E146" i="15"/>
  <c r="D146" i="15"/>
  <c r="P145" i="15"/>
  <c r="O145" i="15"/>
  <c r="G145" i="15"/>
  <c r="F145" i="15"/>
  <c r="E145" i="15"/>
  <c r="D145" i="15"/>
  <c r="P144" i="15"/>
  <c r="O144" i="15"/>
  <c r="G144" i="15"/>
  <c r="F144" i="15"/>
  <c r="E144" i="15"/>
  <c r="D144" i="15"/>
  <c r="P143" i="15"/>
  <c r="O143" i="15"/>
  <c r="G143" i="15"/>
  <c r="F143" i="15"/>
  <c r="E143" i="15"/>
  <c r="D143" i="15"/>
  <c r="P142" i="15"/>
  <c r="O142" i="15"/>
  <c r="G142" i="15"/>
  <c r="F142" i="15"/>
  <c r="E142" i="15"/>
  <c r="D142" i="15"/>
  <c r="P141" i="15"/>
  <c r="O141" i="15"/>
  <c r="G141" i="15"/>
  <c r="F141" i="15"/>
  <c r="E141" i="15"/>
  <c r="D141" i="15"/>
  <c r="P140" i="15"/>
  <c r="O140" i="15"/>
  <c r="G140" i="15"/>
  <c r="F140" i="15"/>
  <c r="E140" i="15"/>
  <c r="D140" i="15"/>
  <c r="P139" i="15"/>
  <c r="O139" i="15"/>
  <c r="G139" i="15"/>
  <c r="F139" i="15"/>
  <c r="E139" i="15"/>
  <c r="D139" i="15"/>
  <c r="P138" i="15"/>
  <c r="O138" i="15"/>
  <c r="G138" i="15"/>
  <c r="F138" i="15"/>
  <c r="E138" i="15"/>
  <c r="D138" i="15"/>
  <c r="P137" i="15"/>
  <c r="O137" i="15"/>
  <c r="G137" i="15"/>
  <c r="F137" i="15"/>
  <c r="E137" i="15"/>
  <c r="D137" i="15"/>
  <c r="P136" i="15"/>
  <c r="O136" i="15"/>
  <c r="G136" i="15"/>
  <c r="F136" i="15"/>
  <c r="E136" i="15"/>
  <c r="D136" i="15"/>
  <c r="P135" i="15"/>
  <c r="O135" i="15"/>
  <c r="J135" i="15"/>
  <c r="G135" i="15"/>
  <c r="F135" i="15"/>
  <c r="E135" i="15"/>
  <c r="D135" i="15"/>
  <c r="P134" i="15"/>
  <c r="O134" i="15"/>
  <c r="G134" i="15"/>
  <c r="F134" i="15"/>
  <c r="E134" i="15"/>
  <c r="D134" i="15"/>
  <c r="P133" i="15"/>
  <c r="O133" i="15"/>
  <c r="G133" i="15"/>
  <c r="F133" i="15"/>
  <c r="E133" i="15"/>
  <c r="D133" i="15"/>
  <c r="P132" i="15"/>
  <c r="O132" i="15"/>
  <c r="G132" i="15"/>
  <c r="F132" i="15"/>
  <c r="E132" i="15"/>
  <c r="D132" i="15"/>
  <c r="P131" i="15"/>
  <c r="O131" i="15"/>
  <c r="G131" i="15"/>
  <c r="F131" i="15"/>
  <c r="E131" i="15"/>
  <c r="D131" i="15"/>
  <c r="P130" i="15"/>
  <c r="O130" i="15"/>
  <c r="G130" i="15"/>
  <c r="F130" i="15"/>
  <c r="E130" i="15"/>
  <c r="D130" i="15"/>
  <c r="P129" i="15"/>
  <c r="O129" i="15"/>
  <c r="G129" i="15"/>
  <c r="F129" i="15"/>
  <c r="E129" i="15"/>
  <c r="D129" i="15"/>
  <c r="P128" i="15"/>
  <c r="O128" i="15"/>
  <c r="G128" i="15"/>
  <c r="F128" i="15"/>
  <c r="E128" i="15"/>
  <c r="D128" i="15"/>
  <c r="P127" i="15"/>
  <c r="O127" i="15"/>
  <c r="G127" i="15"/>
  <c r="F127" i="15"/>
  <c r="E127" i="15"/>
  <c r="D127" i="15"/>
  <c r="P126" i="15"/>
  <c r="O126" i="15"/>
  <c r="G126" i="15"/>
  <c r="F126" i="15"/>
  <c r="E126" i="15"/>
  <c r="D126" i="15"/>
  <c r="P125" i="15"/>
  <c r="O125" i="15"/>
  <c r="G125" i="15"/>
  <c r="F125" i="15"/>
  <c r="E125" i="15"/>
  <c r="D125" i="15"/>
  <c r="P124" i="15"/>
  <c r="O124" i="15"/>
  <c r="G124" i="15"/>
  <c r="F124" i="15"/>
  <c r="E124" i="15"/>
  <c r="D124" i="15"/>
  <c r="P123" i="15"/>
  <c r="O123" i="15"/>
  <c r="G123" i="15"/>
  <c r="F123" i="15"/>
  <c r="E123" i="15"/>
  <c r="D123" i="15"/>
  <c r="P122" i="15"/>
  <c r="O122" i="15"/>
  <c r="G122" i="15"/>
  <c r="F122" i="15"/>
  <c r="E122" i="15"/>
  <c r="D122" i="15"/>
  <c r="P121" i="15"/>
  <c r="O121" i="15"/>
  <c r="G121" i="15"/>
  <c r="F121" i="15"/>
  <c r="E121" i="15"/>
  <c r="D121" i="15"/>
  <c r="P120" i="15"/>
  <c r="O120" i="15"/>
  <c r="G120" i="15"/>
  <c r="F120" i="15"/>
  <c r="E120" i="15"/>
  <c r="D120" i="15"/>
  <c r="P119" i="15"/>
  <c r="O119" i="15"/>
  <c r="J119" i="15"/>
  <c r="G119" i="15"/>
  <c r="F119" i="15"/>
  <c r="E119" i="15"/>
  <c r="D119" i="15"/>
  <c r="P118" i="15"/>
  <c r="O118" i="15"/>
  <c r="G118" i="15"/>
  <c r="F118" i="15"/>
  <c r="E118" i="15"/>
  <c r="D118" i="15"/>
  <c r="P117" i="15"/>
  <c r="O117" i="15"/>
  <c r="G117" i="15"/>
  <c r="F117" i="15"/>
  <c r="E117" i="15"/>
  <c r="D117" i="15"/>
  <c r="P116" i="15"/>
  <c r="O116" i="15"/>
  <c r="J116" i="15"/>
  <c r="G116" i="15"/>
  <c r="F116" i="15"/>
  <c r="E116" i="15"/>
  <c r="D116" i="15"/>
  <c r="P115" i="15"/>
  <c r="O115" i="15"/>
  <c r="G115" i="15"/>
  <c r="F115" i="15"/>
  <c r="E115" i="15"/>
  <c r="D115" i="15"/>
  <c r="P114" i="15"/>
  <c r="O114" i="15"/>
  <c r="G114" i="15"/>
  <c r="F114" i="15"/>
  <c r="E114" i="15"/>
  <c r="D114" i="15"/>
  <c r="P113" i="15"/>
  <c r="O113" i="15"/>
  <c r="G113" i="15"/>
  <c r="F113" i="15"/>
  <c r="E113" i="15"/>
  <c r="D113" i="15"/>
  <c r="P112" i="15"/>
  <c r="O112" i="15"/>
  <c r="G112" i="15"/>
  <c r="F112" i="15"/>
  <c r="E112" i="15"/>
  <c r="D112" i="15"/>
  <c r="P111" i="15"/>
  <c r="O111" i="15"/>
  <c r="G111" i="15"/>
  <c r="F111" i="15"/>
  <c r="E111" i="15"/>
  <c r="D111" i="15"/>
  <c r="P110" i="15"/>
  <c r="O110" i="15"/>
  <c r="G110" i="15"/>
  <c r="F110" i="15"/>
  <c r="E110" i="15"/>
  <c r="D110" i="15"/>
  <c r="P109" i="15"/>
  <c r="O109" i="15"/>
  <c r="G109" i="15"/>
  <c r="F109" i="15"/>
  <c r="E109" i="15"/>
  <c r="D109" i="15"/>
  <c r="P108" i="15"/>
  <c r="O108" i="15"/>
  <c r="J108" i="15"/>
  <c r="G108" i="15"/>
  <c r="F108" i="15"/>
  <c r="E108" i="15"/>
  <c r="D108" i="15"/>
  <c r="P107" i="15"/>
  <c r="O107" i="15"/>
  <c r="G107" i="15"/>
  <c r="F107" i="15"/>
  <c r="E107" i="15"/>
  <c r="D107" i="15"/>
  <c r="P106" i="15"/>
  <c r="O106" i="15"/>
  <c r="G106" i="15"/>
  <c r="F106" i="15"/>
  <c r="E106" i="15"/>
  <c r="D106" i="15"/>
  <c r="P105" i="15"/>
  <c r="O105" i="15"/>
  <c r="G105" i="15"/>
  <c r="F105" i="15"/>
  <c r="E105" i="15"/>
  <c r="D105" i="15"/>
  <c r="P104" i="15"/>
  <c r="O104" i="15"/>
  <c r="G104" i="15"/>
  <c r="F104" i="15"/>
  <c r="E104" i="15"/>
  <c r="D104" i="15"/>
  <c r="P103" i="15"/>
  <c r="O103" i="15"/>
  <c r="G103" i="15"/>
  <c r="F103" i="15"/>
  <c r="E103" i="15"/>
  <c r="D103" i="15"/>
  <c r="P102" i="15"/>
  <c r="O102" i="15"/>
  <c r="G102" i="15"/>
  <c r="F102" i="15"/>
  <c r="E102" i="15"/>
  <c r="D102" i="15"/>
  <c r="P101" i="15"/>
  <c r="O101" i="15"/>
  <c r="G101" i="15"/>
  <c r="F101" i="15"/>
  <c r="E101" i="15"/>
  <c r="D101" i="15"/>
  <c r="P100" i="15"/>
  <c r="O100" i="15"/>
  <c r="G100" i="15"/>
  <c r="F100" i="15"/>
  <c r="E100" i="15"/>
  <c r="D100" i="15"/>
  <c r="P99" i="15"/>
  <c r="O99" i="15"/>
  <c r="G99" i="15"/>
  <c r="F99" i="15"/>
  <c r="E99" i="15"/>
  <c r="D99" i="15"/>
  <c r="P98" i="15"/>
  <c r="O98" i="15"/>
  <c r="G98" i="15"/>
  <c r="F98" i="15"/>
  <c r="E98" i="15"/>
  <c r="D98" i="15"/>
  <c r="P97" i="15"/>
  <c r="O97" i="15"/>
  <c r="G97" i="15"/>
  <c r="F97" i="15"/>
  <c r="E97" i="15"/>
  <c r="D97" i="15"/>
  <c r="P96" i="15"/>
  <c r="O96" i="15"/>
  <c r="G96" i="15"/>
  <c r="F96" i="15"/>
  <c r="E96" i="15"/>
  <c r="D96" i="15"/>
  <c r="P95" i="15"/>
  <c r="O95" i="15"/>
  <c r="G95" i="15"/>
  <c r="F95" i="15"/>
  <c r="E95" i="15"/>
  <c r="D95" i="15"/>
  <c r="P94" i="15"/>
  <c r="O94" i="15"/>
  <c r="G94" i="15"/>
  <c r="F94" i="15"/>
  <c r="E94" i="15"/>
  <c r="D94" i="15"/>
  <c r="P93" i="15"/>
  <c r="O93" i="15"/>
  <c r="G93" i="15"/>
  <c r="F93" i="15"/>
  <c r="E93" i="15"/>
  <c r="D93" i="15"/>
  <c r="P92" i="15"/>
  <c r="O92" i="15"/>
  <c r="I92" i="15"/>
  <c r="G92" i="15"/>
  <c r="F92" i="15"/>
  <c r="E92" i="15"/>
  <c r="D92" i="15"/>
  <c r="P91" i="15"/>
  <c r="O91" i="15"/>
  <c r="G91" i="15"/>
  <c r="F91" i="15"/>
  <c r="E91" i="15"/>
  <c r="D91" i="15"/>
  <c r="P90" i="15"/>
  <c r="O90" i="15"/>
  <c r="G90" i="15"/>
  <c r="F90" i="15"/>
  <c r="E90" i="15"/>
  <c r="D90" i="15"/>
  <c r="P89" i="15"/>
  <c r="O89" i="15"/>
  <c r="G89" i="15"/>
  <c r="F89" i="15"/>
  <c r="E89" i="15"/>
  <c r="D89" i="15"/>
  <c r="P88" i="15"/>
  <c r="O88" i="15"/>
  <c r="G88" i="15"/>
  <c r="F88" i="15"/>
  <c r="E88" i="15"/>
  <c r="D88" i="15"/>
  <c r="P87" i="15"/>
  <c r="O87" i="15"/>
  <c r="G87" i="15"/>
  <c r="F87" i="15"/>
  <c r="E87" i="15"/>
  <c r="D87" i="15"/>
  <c r="P86" i="15"/>
  <c r="O86" i="15"/>
  <c r="G86" i="15"/>
  <c r="F86" i="15"/>
  <c r="E86" i="15"/>
  <c r="D86" i="15"/>
  <c r="P85" i="15"/>
  <c r="O85" i="15"/>
  <c r="G85" i="15"/>
  <c r="F85" i="15"/>
  <c r="E85" i="15"/>
  <c r="D85" i="15"/>
  <c r="P84" i="15"/>
  <c r="O84" i="15"/>
  <c r="J84" i="15"/>
  <c r="G84" i="15"/>
  <c r="F84" i="15"/>
  <c r="E84" i="15"/>
  <c r="D84" i="15"/>
  <c r="P83" i="15"/>
  <c r="O83" i="15"/>
  <c r="G83" i="15"/>
  <c r="F83" i="15"/>
  <c r="E83" i="15"/>
  <c r="D83" i="15"/>
  <c r="P82" i="15"/>
  <c r="O82" i="15"/>
  <c r="G82" i="15"/>
  <c r="F82" i="15"/>
  <c r="E82" i="15"/>
  <c r="D82" i="15"/>
  <c r="P81" i="15"/>
  <c r="O81" i="15"/>
  <c r="G81" i="15"/>
  <c r="F81" i="15"/>
  <c r="E81" i="15"/>
  <c r="D81" i="15"/>
  <c r="P80" i="15"/>
  <c r="O80" i="15"/>
  <c r="G80" i="15"/>
  <c r="F80" i="15"/>
  <c r="E80" i="15"/>
  <c r="D80" i="15"/>
  <c r="P79" i="15"/>
  <c r="O79" i="15"/>
  <c r="J79" i="15"/>
  <c r="G79" i="15"/>
  <c r="F79" i="15"/>
  <c r="E79" i="15"/>
  <c r="D79" i="15"/>
  <c r="P78" i="15"/>
  <c r="O78" i="15"/>
  <c r="I78" i="15"/>
  <c r="G78" i="15"/>
  <c r="F78" i="15"/>
  <c r="E78" i="15"/>
  <c r="D78" i="15"/>
  <c r="P77" i="15"/>
  <c r="O77" i="15"/>
  <c r="G77" i="15"/>
  <c r="F77" i="15"/>
  <c r="E77" i="15"/>
  <c r="D77" i="15"/>
  <c r="P76" i="15"/>
  <c r="O76" i="15"/>
  <c r="G76" i="15"/>
  <c r="F76" i="15"/>
  <c r="E76" i="15"/>
  <c r="D76" i="15"/>
  <c r="P75" i="15"/>
  <c r="O75" i="15"/>
  <c r="G75" i="15"/>
  <c r="F75" i="15"/>
  <c r="E75" i="15"/>
  <c r="D75" i="15"/>
  <c r="P74" i="15"/>
  <c r="O74" i="15"/>
  <c r="G74" i="15"/>
  <c r="F74" i="15"/>
  <c r="E74" i="15"/>
  <c r="D74" i="15"/>
  <c r="P73" i="15"/>
  <c r="O73" i="15"/>
  <c r="G73" i="15"/>
  <c r="F73" i="15"/>
  <c r="E73" i="15"/>
  <c r="D73" i="15"/>
  <c r="P72" i="15"/>
  <c r="O72" i="15"/>
  <c r="G72" i="15"/>
  <c r="F72" i="15"/>
  <c r="E72" i="15"/>
  <c r="D72" i="15"/>
  <c r="P71" i="15"/>
  <c r="O71" i="15"/>
  <c r="G71" i="15"/>
  <c r="F71" i="15"/>
  <c r="E71" i="15"/>
  <c r="D71" i="15"/>
  <c r="P70" i="15"/>
  <c r="O70" i="15"/>
  <c r="G70" i="15"/>
  <c r="F70" i="15"/>
  <c r="E70" i="15"/>
  <c r="D70" i="15"/>
  <c r="P69" i="15"/>
  <c r="O69" i="15"/>
  <c r="G69" i="15"/>
  <c r="F69" i="15"/>
  <c r="E69" i="15"/>
  <c r="D69" i="15"/>
  <c r="P68" i="15"/>
  <c r="O68" i="15"/>
  <c r="G68" i="15"/>
  <c r="F68" i="15"/>
  <c r="E68" i="15"/>
  <c r="D68" i="15"/>
  <c r="P67" i="15"/>
  <c r="O67" i="15"/>
  <c r="G67" i="15"/>
  <c r="F67" i="15"/>
  <c r="E67" i="15"/>
  <c r="D67" i="15"/>
  <c r="P66" i="15"/>
  <c r="O66" i="15"/>
  <c r="G66" i="15"/>
  <c r="F66" i="15"/>
  <c r="E66" i="15"/>
  <c r="D66" i="15"/>
  <c r="P65" i="15"/>
  <c r="O65" i="15"/>
  <c r="G65" i="15"/>
  <c r="F65" i="15"/>
  <c r="E65" i="15"/>
  <c r="D65" i="15"/>
  <c r="P64" i="15"/>
  <c r="O64" i="15"/>
  <c r="G64" i="15"/>
  <c r="F64" i="15"/>
  <c r="E64" i="15"/>
  <c r="D64" i="15"/>
  <c r="P63" i="15"/>
  <c r="O63" i="15"/>
  <c r="G63" i="15"/>
  <c r="F63" i="15"/>
  <c r="E63" i="15"/>
  <c r="D63" i="15"/>
  <c r="P62" i="15"/>
  <c r="O62" i="15"/>
  <c r="G62" i="15"/>
  <c r="F62" i="15"/>
  <c r="E62" i="15"/>
  <c r="D62" i="15"/>
  <c r="P61" i="15"/>
  <c r="O61" i="15"/>
  <c r="G61" i="15"/>
  <c r="F61" i="15"/>
  <c r="E61" i="15"/>
  <c r="D61" i="15"/>
  <c r="P60" i="15"/>
  <c r="O60" i="15"/>
  <c r="I60" i="15"/>
  <c r="G60" i="15"/>
  <c r="F60" i="15"/>
  <c r="E60" i="15"/>
  <c r="D60" i="15"/>
  <c r="P59" i="15"/>
  <c r="O59" i="15"/>
  <c r="G59" i="15"/>
  <c r="F59" i="15"/>
  <c r="E59" i="15"/>
  <c r="D59" i="15"/>
  <c r="P58" i="15"/>
  <c r="O58" i="15"/>
  <c r="G58" i="15"/>
  <c r="F58" i="15"/>
  <c r="E58" i="15"/>
  <c r="D58" i="15"/>
  <c r="P57" i="15"/>
  <c r="O57" i="15"/>
  <c r="G57" i="15"/>
  <c r="F57" i="15"/>
  <c r="E57" i="15"/>
  <c r="D57" i="15"/>
  <c r="P56" i="15"/>
  <c r="O56" i="15"/>
  <c r="G56" i="15"/>
  <c r="F56" i="15"/>
  <c r="E56" i="15"/>
  <c r="D56" i="15"/>
  <c r="P55" i="15"/>
  <c r="O55" i="15"/>
  <c r="G55" i="15"/>
  <c r="F55" i="15"/>
  <c r="E55" i="15"/>
  <c r="D55" i="15"/>
  <c r="P54" i="15"/>
  <c r="O54" i="15"/>
  <c r="G54" i="15"/>
  <c r="F54" i="15"/>
  <c r="E54" i="15"/>
  <c r="D54" i="15"/>
  <c r="P53" i="15"/>
  <c r="O53" i="15"/>
  <c r="G53" i="15"/>
  <c r="F53" i="15"/>
  <c r="E53" i="15"/>
  <c r="D53" i="15"/>
  <c r="P52" i="15"/>
  <c r="O52" i="15"/>
  <c r="G52" i="15"/>
  <c r="F52" i="15"/>
  <c r="E52" i="15"/>
  <c r="D52" i="15"/>
  <c r="P51" i="15"/>
  <c r="O51" i="15"/>
  <c r="G51" i="15"/>
  <c r="F51" i="15"/>
  <c r="E51" i="15"/>
  <c r="D51" i="15"/>
  <c r="P50" i="15"/>
  <c r="O50" i="15"/>
  <c r="G50" i="15"/>
  <c r="F50" i="15"/>
  <c r="E50" i="15"/>
  <c r="D50" i="15"/>
  <c r="P49" i="15"/>
  <c r="O49" i="15"/>
  <c r="G49" i="15"/>
  <c r="F49" i="15"/>
  <c r="E49" i="15"/>
  <c r="D49" i="15"/>
  <c r="P48" i="15"/>
  <c r="O48" i="15"/>
  <c r="G48" i="15"/>
  <c r="F48" i="15"/>
  <c r="E48" i="15"/>
  <c r="D48" i="15"/>
  <c r="P47" i="15"/>
  <c r="O47" i="15"/>
  <c r="G47" i="15"/>
  <c r="F47" i="15"/>
  <c r="E47" i="15"/>
  <c r="D47" i="15"/>
  <c r="P46" i="15"/>
  <c r="O46" i="15"/>
  <c r="G46" i="15"/>
  <c r="F46" i="15"/>
  <c r="E46" i="15"/>
  <c r="D46" i="15"/>
  <c r="P45" i="15"/>
  <c r="O45" i="15"/>
  <c r="G45" i="15"/>
  <c r="F45" i="15"/>
  <c r="E45" i="15"/>
  <c r="D45" i="15"/>
  <c r="P44" i="15"/>
  <c r="O44" i="15"/>
  <c r="G44" i="15"/>
  <c r="F44" i="15"/>
  <c r="E44" i="15"/>
  <c r="D44" i="15"/>
  <c r="P43" i="15"/>
  <c r="O43" i="15"/>
  <c r="G43" i="15"/>
  <c r="F43" i="15"/>
  <c r="E43" i="15"/>
  <c r="D43" i="15"/>
  <c r="P42" i="15"/>
  <c r="O42" i="15"/>
  <c r="G42" i="15"/>
  <c r="F42" i="15"/>
  <c r="E42" i="15"/>
  <c r="D42" i="15"/>
  <c r="P41" i="15"/>
  <c r="O41" i="15"/>
  <c r="G41" i="15"/>
  <c r="F41" i="15"/>
  <c r="E41" i="15"/>
  <c r="D41" i="15"/>
  <c r="P40" i="15"/>
  <c r="O40" i="15"/>
  <c r="G40" i="15"/>
  <c r="F40" i="15"/>
  <c r="E40" i="15"/>
  <c r="D40" i="15"/>
  <c r="P39" i="15"/>
  <c r="O39" i="15"/>
  <c r="G39" i="15"/>
  <c r="F39" i="15"/>
  <c r="E39" i="15"/>
  <c r="D39" i="15"/>
  <c r="P38" i="15"/>
  <c r="O38" i="15"/>
  <c r="G38" i="15"/>
  <c r="F38" i="15"/>
  <c r="E38" i="15"/>
  <c r="D38" i="15"/>
  <c r="P37" i="15"/>
  <c r="O37" i="15"/>
  <c r="G37" i="15"/>
  <c r="F37" i="15"/>
  <c r="E37" i="15"/>
  <c r="D37" i="15"/>
  <c r="P36" i="15"/>
  <c r="O36" i="15"/>
  <c r="J36" i="15"/>
  <c r="G36" i="15"/>
  <c r="F36" i="15"/>
  <c r="E36" i="15"/>
  <c r="D36" i="15"/>
  <c r="P35" i="15"/>
  <c r="O35" i="15"/>
  <c r="G35" i="15"/>
  <c r="F35" i="15"/>
  <c r="E35" i="15"/>
  <c r="D35" i="15"/>
  <c r="P34" i="15"/>
  <c r="O34" i="15"/>
  <c r="G34" i="15"/>
  <c r="F34" i="15"/>
  <c r="E34" i="15"/>
  <c r="D34" i="15"/>
  <c r="P33" i="15"/>
  <c r="O33" i="15"/>
  <c r="G33" i="15"/>
  <c r="F33" i="15"/>
  <c r="E33" i="15"/>
  <c r="D33" i="15"/>
  <c r="P32" i="15"/>
  <c r="O32" i="15"/>
  <c r="G32" i="15"/>
  <c r="F32" i="15"/>
  <c r="E32" i="15"/>
  <c r="D32" i="15"/>
  <c r="P31" i="15"/>
  <c r="O31" i="15"/>
  <c r="G31" i="15"/>
  <c r="F31" i="15"/>
  <c r="E31" i="15"/>
  <c r="D31" i="15"/>
  <c r="P30" i="15"/>
  <c r="O30" i="15"/>
  <c r="G30" i="15"/>
  <c r="F30" i="15"/>
  <c r="E30" i="15"/>
  <c r="D30" i="15"/>
  <c r="P29" i="15"/>
  <c r="O29" i="15"/>
  <c r="G29" i="15"/>
  <c r="F29" i="15"/>
  <c r="E29" i="15"/>
  <c r="D29" i="15"/>
  <c r="P28" i="15"/>
  <c r="O28" i="15"/>
  <c r="G28" i="15"/>
  <c r="F28" i="15"/>
  <c r="E28" i="15"/>
  <c r="D28" i="15"/>
  <c r="P27" i="15"/>
  <c r="O27" i="15"/>
  <c r="G27" i="15"/>
  <c r="F27" i="15"/>
  <c r="E27" i="15"/>
  <c r="D27" i="15"/>
  <c r="P26" i="15"/>
  <c r="O26" i="15"/>
  <c r="G26" i="15"/>
  <c r="F26" i="15"/>
  <c r="E26" i="15"/>
  <c r="D26" i="15"/>
  <c r="P25" i="15"/>
  <c r="O25" i="15"/>
  <c r="G25" i="15"/>
  <c r="F25" i="15"/>
  <c r="E25" i="15"/>
  <c r="D25" i="15"/>
  <c r="P24" i="15"/>
  <c r="O24" i="15"/>
  <c r="G24" i="15"/>
  <c r="F24" i="15"/>
  <c r="E24" i="15"/>
  <c r="D24" i="15"/>
  <c r="P23" i="15"/>
  <c r="O23" i="15"/>
  <c r="G23" i="15"/>
  <c r="F23" i="15"/>
  <c r="E23" i="15"/>
  <c r="D23" i="15"/>
  <c r="P22" i="15"/>
  <c r="O22" i="15"/>
  <c r="G22" i="15"/>
  <c r="F22" i="15"/>
  <c r="E22" i="15"/>
  <c r="D22" i="15"/>
  <c r="P21" i="15"/>
  <c r="O21" i="15"/>
  <c r="G21" i="15"/>
  <c r="F21" i="15"/>
  <c r="E21" i="15"/>
  <c r="D21" i="15"/>
  <c r="P20" i="15"/>
  <c r="O20" i="15"/>
  <c r="G20" i="15"/>
  <c r="F20" i="15"/>
  <c r="E20" i="15"/>
  <c r="D20" i="15"/>
  <c r="P19" i="15"/>
  <c r="O19" i="15"/>
  <c r="G19" i="15"/>
  <c r="F19" i="15"/>
  <c r="E19" i="15"/>
  <c r="D19" i="15"/>
  <c r="P18" i="15"/>
  <c r="O18" i="15"/>
  <c r="G18" i="15"/>
  <c r="F18" i="15"/>
  <c r="E18" i="15"/>
  <c r="D18" i="15"/>
  <c r="P17" i="15"/>
  <c r="O17" i="15"/>
  <c r="G17" i="15"/>
  <c r="F17" i="15"/>
  <c r="E17" i="15"/>
  <c r="D17" i="15"/>
  <c r="P16" i="15"/>
  <c r="O16" i="15"/>
  <c r="G16" i="15"/>
  <c r="F16" i="15"/>
  <c r="E16" i="15"/>
  <c r="D16" i="15"/>
  <c r="P15" i="15"/>
  <c r="O15" i="15"/>
  <c r="G15" i="15"/>
  <c r="F15" i="15"/>
  <c r="E15" i="15"/>
  <c r="D15" i="15"/>
  <c r="P14" i="15"/>
  <c r="O14" i="15"/>
  <c r="G14" i="15"/>
  <c r="F14" i="15"/>
  <c r="E14" i="15"/>
  <c r="D14" i="15"/>
  <c r="P13" i="15"/>
  <c r="O13" i="15"/>
  <c r="G13" i="15"/>
  <c r="F13" i="15"/>
  <c r="E13" i="15"/>
  <c r="D13" i="15"/>
  <c r="P12" i="15"/>
  <c r="O12" i="15"/>
  <c r="I12" i="15"/>
  <c r="G12" i="15"/>
  <c r="F12" i="15"/>
  <c r="E12" i="15"/>
  <c r="D12" i="15"/>
  <c r="P11" i="15"/>
  <c r="O11" i="15"/>
  <c r="G11" i="15"/>
  <c r="F11" i="15"/>
  <c r="E11" i="15"/>
  <c r="D11" i="15"/>
  <c r="P10" i="15"/>
  <c r="O10" i="15"/>
  <c r="G10" i="15"/>
  <c r="F10" i="15"/>
  <c r="E10" i="15"/>
  <c r="D10" i="15"/>
  <c r="P9" i="15"/>
  <c r="O9" i="15"/>
  <c r="G9" i="15"/>
  <c r="F9" i="15"/>
  <c r="E9" i="15"/>
  <c r="D9" i="15"/>
  <c r="P8" i="15"/>
  <c r="O8" i="15"/>
  <c r="G8" i="15"/>
  <c r="F8" i="15"/>
  <c r="E8" i="15"/>
  <c r="D8" i="15"/>
  <c r="P7" i="15"/>
  <c r="O7" i="15"/>
  <c r="G7" i="15"/>
  <c r="F7" i="15"/>
  <c r="E7" i="15"/>
  <c r="D7" i="15"/>
  <c r="P6" i="15"/>
  <c r="O6" i="15"/>
  <c r="G6" i="15"/>
  <c r="F6" i="15"/>
  <c r="E6" i="15"/>
  <c r="P5" i="15"/>
  <c r="O5" i="15"/>
  <c r="G5" i="15"/>
  <c r="F5" i="15"/>
  <c r="E5" i="15"/>
  <c r="P4" i="15"/>
  <c r="O4" i="15"/>
  <c r="G4" i="15"/>
  <c r="F4" i="15"/>
  <c r="E4" i="15"/>
  <c r="J57" i="14"/>
  <c r="I57" i="14"/>
  <c r="H57" i="14"/>
  <c r="J56" i="14"/>
  <c r="I56" i="14"/>
  <c r="H56" i="14"/>
  <c r="J55" i="14"/>
  <c r="I55" i="14"/>
  <c r="H55" i="14"/>
  <c r="J54" i="14"/>
  <c r="I54" i="14"/>
  <c r="H54" i="14"/>
  <c r="J53" i="14"/>
  <c r="I53" i="14"/>
  <c r="H53" i="14"/>
  <c r="J52" i="14"/>
  <c r="I52" i="14"/>
  <c r="H52" i="14"/>
  <c r="J51" i="14"/>
  <c r="I51" i="14"/>
  <c r="H51" i="14"/>
  <c r="J50" i="14"/>
  <c r="I50" i="14"/>
  <c r="H50" i="14"/>
  <c r="J49" i="14"/>
  <c r="I49" i="14"/>
  <c r="H49" i="14"/>
  <c r="J48" i="14"/>
  <c r="I48" i="14"/>
  <c r="H48" i="14"/>
  <c r="J47" i="14"/>
  <c r="I47" i="14"/>
  <c r="H47" i="14"/>
  <c r="J46" i="14"/>
  <c r="I46" i="14"/>
  <c r="H46" i="14"/>
  <c r="J45" i="14"/>
  <c r="I45" i="14"/>
  <c r="H45" i="14"/>
  <c r="J44" i="14"/>
  <c r="I44" i="14"/>
  <c r="H44" i="14"/>
  <c r="J43" i="14"/>
  <c r="I43" i="14"/>
  <c r="H43" i="14"/>
  <c r="J42" i="14"/>
  <c r="I42" i="14"/>
  <c r="H42" i="14"/>
  <c r="J41" i="14"/>
  <c r="I41" i="14"/>
  <c r="H41" i="14"/>
  <c r="J40" i="14"/>
  <c r="I40" i="14"/>
  <c r="H40" i="14"/>
  <c r="J39" i="14"/>
  <c r="I39" i="14"/>
  <c r="H39" i="14"/>
  <c r="J38" i="14"/>
  <c r="I38" i="14"/>
  <c r="H38" i="14"/>
  <c r="J37" i="14"/>
  <c r="I37" i="14"/>
  <c r="H37" i="14"/>
  <c r="J36" i="14"/>
  <c r="I36" i="14"/>
  <c r="H36" i="14"/>
  <c r="J35" i="14"/>
  <c r="I35" i="14"/>
  <c r="H35" i="14"/>
  <c r="J34" i="14"/>
  <c r="I34" i="14"/>
  <c r="H34" i="14"/>
  <c r="J33" i="14"/>
  <c r="I33" i="14"/>
  <c r="H33" i="14"/>
  <c r="J32" i="14"/>
  <c r="I32" i="14"/>
  <c r="H32" i="14"/>
  <c r="J31" i="14"/>
  <c r="I31" i="14"/>
  <c r="H31" i="14"/>
  <c r="J30" i="14"/>
  <c r="I30" i="14"/>
  <c r="H30" i="14"/>
  <c r="J29" i="14"/>
  <c r="I29" i="14"/>
  <c r="H29" i="14"/>
  <c r="J28" i="14"/>
  <c r="I28" i="14"/>
  <c r="H28" i="14"/>
  <c r="J27" i="14"/>
  <c r="I27" i="14"/>
  <c r="H27" i="14"/>
  <c r="J26" i="14"/>
  <c r="I26" i="14"/>
  <c r="H26" i="14"/>
  <c r="J25" i="14"/>
  <c r="I25" i="14"/>
  <c r="H25" i="14"/>
  <c r="J24" i="14"/>
  <c r="I24" i="14"/>
  <c r="H24" i="14"/>
  <c r="J23" i="14"/>
  <c r="I23" i="14"/>
  <c r="H23" i="14"/>
  <c r="J22" i="14"/>
  <c r="I22" i="14"/>
  <c r="H22" i="14"/>
  <c r="J21" i="14"/>
  <c r="I21" i="14"/>
  <c r="H21" i="14"/>
  <c r="J20" i="14"/>
  <c r="I20" i="14"/>
  <c r="H20" i="14"/>
  <c r="J19" i="14"/>
  <c r="I19" i="14"/>
  <c r="H19" i="14"/>
  <c r="J18" i="14"/>
  <c r="I18" i="14"/>
  <c r="H18" i="14"/>
  <c r="J17" i="14"/>
  <c r="I17" i="14"/>
  <c r="H17" i="14"/>
  <c r="J16" i="14"/>
  <c r="I16" i="14"/>
  <c r="H16" i="14"/>
  <c r="J15" i="14"/>
  <c r="I15" i="14"/>
  <c r="H15" i="14"/>
  <c r="J14" i="14"/>
  <c r="I14" i="14"/>
  <c r="H14" i="14"/>
  <c r="J13" i="14"/>
  <c r="I13" i="14"/>
  <c r="H13" i="14"/>
  <c r="J12" i="14"/>
  <c r="I12" i="14"/>
  <c r="H12" i="14"/>
  <c r="J11" i="14"/>
  <c r="I11" i="14"/>
  <c r="H11" i="14"/>
  <c r="J10" i="14"/>
  <c r="I10" i="14"/>
  <c r="H10" i="14"/>
  <c r="J9" i="14"/>
  <c r="I9" i="14"/>
  <c r="H9" i="14"/>
  <c r="J8" i="14"/>
  <c r="I8" i="14"/>
  <c r="H8" i="14"/>
  <c r="J7" i="14"/>
  <c r="I7" i="14"/>
  <c r="H7" i="14"/>
  <c r="J6" i="14"/>
  <c r="I6" i="14"/>
  <c r="H6" i="14"/>
  <c r="J5" i="14"/>
  <c r="I5" i="14"/>
  <c r="H5" i="14"/>
  <c r="J4" i="14"/>
  <c r="I4" i="14"/>
  <c r="D4" i="15"/>
  <c r="Q1083" i="13"/>
  <c r="M1083" i="13"/>
  <c r="Q1082" i="13"/>
  <c r="M1082" i="13"/>
  <c r="Q1081" i="13"/>
  <c r="M1081" i="13"/>
  <c r="Q1080" i="13"/>
  <c r="M1080" i="13"/>
  <c r="Q1079" i="13"/>
  <c r="M1079" i="13"/>
  <c r="Q1078" i="13"/>
  <c r="M1078" i="13"/>
  <c r="Q1077" i="13"/>
  <c r="M1077" i="13"/>
  <c r="Q1076" i="13"/>
  <c r="M1076" i="13"/>
  <c r="Q1075" i="13"/>
  <c r="M1075" i="13"/>
  <c r="Q1074" i="13"/>
  <c r="M1074" i="13"/>
  <c r="Q1073" i="13"/>
  <c r="M1073" i="13"/>
  <c r="Q1072" i="13"/>
  <c r="M1072" i="13"/>
  <c r="Q1071" i="13"/>
  <c r="M1071" i="13"/>
  <c r="Q1070" i="13"/>
  <c r="M1070" i="13"/>
  <c r="Q1069" i="13"/>
  <c r="M1069" i="13"/>
  <c r="Q1068" i="13"/>
  <c r="M1068" i="13"/>
  <c r="Q1067" i="13"/>
  <c r="M1067" i="13"/>
  <c r="Q1066" i="13"/>
  <c r="M1066" i="13"/>
  <c r="Q1065" i="13"/>
  <c r="M1065" i="13"/>
  <c r="Q1064" i="13"/>
  <c r="M1064" i="13"/>
  <c r="Q1063" i="13"/>
  <c r="M1063" i="13"/>
  <c r="Q1062" i="13"/>
  <c r="M1062" i="13"/>
  <c r="Q1061" i="13"/>
  <c r="M1061" i="13"/>
  <c r="Q1060" i="13"/>
  <c r="M1060" i="13"/>
  <c r="Q1059" i="13"/>
  <c r="M1059" i="13"/>
  <c r="Q1058" i="13"/>
  <c r="M1058" i="13"/>
  <c r="Q1057" i="13"/>
  <c r="M1057" i="13"/>
  <c r="Q1056" i="13"/>
  <c r="M1056" i="13"/>
  <c r="Q1055" i="13"/>
  <c r="M1055" i="13"/>
  <c r="Q1054" i="13"/>
  <c r="M1054" i="13"/>
  <c r="Q1053" i="13"/>
  <c r="M1053" i="13"/>
  <c r="Q1052" i="13"/>
  <c r="M1052" i="13"/>
  <c r="Q1051" i="13"/>
  <c r="M1051" i="13"/>
  <c r="Q1050" i="13"/>
  <c r="M1050" i="13"/>
  <c r="Q1049" i="13"/>
  <c r="M1049" i="13"/>
  <c r="Q1048" i="13"/>
  <c r="M1048" i="13"/>
  <c r="Q1047" i="13"/>
  <c r="M1047" i="13"/>
  <c r="Q1046" i="13"/>
  <c r="M1046" i="13"/>
  <c r="Q1045" i="13"/>
  <c r="M1045" i="13"/>
  <c r="Q1044" i="13"/>
  <c r="M1044" i="13"/>
  <c r="Q1043" i="13"/>
  <c r="M1043" i="13"/>
  <c r="Q1042" i="13"/>
  <c r="M1042" i="13"/>
  <c r="Q1041" i="13"/>
  <c r="M1041" i="13"/>
  <c r="Q1040" i="13"/>
  <c r="M1040" i="13"/>
  <c r="Q1039" i="13"/>
  <c r="M1039" i="13"/>
  <c r="Q1038" i="13"/>
  <c r="M1038" i="13"/>
  <c r="Q1037" i="13"/>
  <c r="M1037" i="13"/>
  <c r="Q1036" i="13"/>
  <c r="M1036" i="13"/>
  <c r="Q1035" i="13"/>
  <c r="M1035" i="13"/>
  <c r="Q1034" i="13"/>
  <c r="M1034" i="13"/>
  <c r="Q1033" i="13"/>
  <c r="M1033" i="13"/>
  <c r="Q1032" i="13"/>
  <c r="M1032" i="13"/>
  <c r="Q1031" i="13"/>
  <c r="M1031" i="13"/>
  <c r="Q1030" i="13"/>
  <c r="M1030" i="13"/>
  <c r="Q1029" i="13"/>
  <c r="M1029" i="13"/>
  <c r="Q1028" i="13"/>
  <c r="M1028" i="13"/>
  <c r="Q1027" i="13"/>
  <c r="M1027" i="13"/>
  <c r="Q1026" i="13"/>
  <c r="M1026" i="13"/>
  <c r="Q1025" i="13"/>
  <c r="M1025" i="13"/>
  <c r="Q1024" i="13"/>
  <c r="M1024" i="13"/>
  <c r="Q1023" i="13"/>
  <c r="M1023" i="13"/>
  <c r="Q1022" i="13"/>
  <c r="M1022" i="13"/>
  <c r="Q1021" i="13"/>
  <c r="M1021" i="13"/>
  <c r="Q1020" i="13"/>
  <c r="M1020" i="13"/>
  <c r="Q1019" i="13"/>
  <c r="M1019" i="13"/>
  <c r="Q1018" i="13"/>
  <c r="M1018" i="13"/>
  <c r="Q1017" i="13"/>
  <c r="M1017" i="13"/>
  <c r="Q1016" i="13"/>
  <c r="M1016" i="13"/>
  <c r="Q1015" i="13"/>
  <c r="M1015" i="13"/>
  <c r="Q1014" i="13"/>
  <c r="M1014" i="13"/>
  <c r="Q1013" i="13"/>
  <c r="M1013" i="13"/>
  <c r="Q1012" i="13"/>
  <c r="M1012" i="13"/>
  <c r="Q1011" i="13"/>
  <c r="M1011" i="13"/>
  <c r="Q1010" i="13"/>
  <c r="M1010" i="13"/>
  <c r="Q1009" i="13"/>
  <c r="M1009" i="13"/>
  <c r="Q1008" i="13"/>
  <c r="M1008" i="13"/>
  <c r="Q1007" i="13"/>
  <c r="M1007" i="13"/>
  <c r="Q1006" i="13"/>
  <c r="M1006" i="13"/>
  <c r="Q1005" i="13"/>
  <c r="M1005" i="13"/>
  <c r="Q1004" i="13"/>
  <c r="M1004" i="13"/>
  <c r="Q1003" i="13"/>
  <c r="M1003" i="13"/>
  <c r="Q1002" i="13"/>
  <c r="M1002" i="13"/>
  <c r="Q1001" i="13"/>
  <c r="M1001" i="13"/>
  <c r="Q1000" i="13"/>
  <c r="M1000" i="13"/>
  <c r="Q999" i="13"/>
  <c r="M999" i="13"/>
  <c r="Q998" i="13"/>
  <c r="M998" i="13"/>
  <c r="Q997" i="13"/>
  <c r="M997" i="13"/>
  <c r="Q996" i="13"/>
  <c r="M996" i="13"/>
  <c r="Q995" i="13"/>
  <c r="M995" i="13"/>
  <c r="Q994" i="13"/>
  <c r="M994" i="13"/>
  <c r="Q993" i="13"/>
  <c r="M993" i="13"/>
  <c r="Q992" i="13"/>
  <c r="M992" i="13"/>
  <c r="Q991" i="13"/>
  <c r="M991" i="13"/>
  <c r="Q990" i="13"/>
  <c r="M990" i="13"/>
  <c r="Q989" i="13"/>
  <c r="M989" i="13"/>
  <c r="Q988" i="13"/>
  <c r="M988" i="13"/>
  <c r="Q987" i="13"/>
  <c r="M987" i="13"/>
  <c r="Q986" i="13"/>
  <c r="M986" i="13"/>
  <c r="Q985" i="13"/>
  <c r="M985" i="13"/>
  <c r="Q984" i="13"/>
  <c r="M984" i="13"/>
  <c r="Q983" i="13"/>
  <c r="M983" i="13"/>
  <c r="Q982" i="13"/>
  <c r="M982" i="13"/>
  <c r="Q981" i="13"/>
  <c r="M981" i="13"/>
  <c r="Q980" i="13"/>
  <c r="M980" i="13"/>
  <c r="Q979" i="13"/>
  <c r="M979" i="13"/>
  <c r="Q978" i="13"/>
  <c r="M978" i="13"/>
  <c r="Q977" i="13"/>
  <c r="M977" i="13"/>
  <c r="Q976" i="13"/>
  <c r="M976" i="13"/>
  <c r="Q975" i="13"/>
  <c r="M975" i="13"/>
  <c r="Q974" i="13"/>
  <c r="M974" i="13"/>
  <c r="Q973" i="13"/>
  <c r="M973" i="13"/>
  <c r="Q972" i="13"/>
  <c r="M972" i="13"/>
  <c r="Q971" i="13"/>
  <c r="M971" i="13"/>
  <c r="Q970" i="13"/>
  <c r="M970" i="13"/>
  <c r="Q969" i="13"/>
  <c r="M969" i="13"/>
  <c r="Q968" i="13"/>
  <c r="M968" i="13"/>
  <c r="Q967" i="13"/>
  <c r="M967" i="13"/>
  <c r="Q966" i="13"/>
  <c r="M966" i="13"/>
  <c r="Q965" i="13"/>
  <c r="M965" i="13"/>
  <c r="Q964" i="13"/>
  <c r="M964" i="13"/>
  <c r="Q963" i="13"/>
  <c r="M963" i="13"/>
  <c r="Q962" i="13"/>
  <c r="M962" i="13"/>
  <c r="Q961" i="13"/>
  <c r="M961" i="13"/>
  <c r="Q960" i="13"/>
  <c r="M960" i="13"/>
  <c r="Q959" i="13"/>
  <c r="M959" i="13"/>
  <c r="Q958" i="13"/>
  <c r="M958" i="13"/>
  <c r="Q957" i="13"/>
  <c r="M957" i="13"/>
  <c r="Q956" i="13"/>
  <c r="M956" i="13"/>
  <c r="Q955" i="13"/>
  <c r="M955" i="13"/>
  <c r="Q954" i="13"/>
  <c r="M954" i="13"/>
  <c r="Q953" i="13"/>
  <c r="M953" i="13"/>
  <c r="Q952" i="13"/>
  <c r="M952" i="13"/>
  <c r="Q951" i="13"/>
  <c r="M951" i="13"/>
  <c r="Q950" i="13"/>
  <c r="M950" i="13"/>
  <c r="Q949" i="13"/>
  <c r="M949" i="13"/>
  <c r="Q948" i="13"/>
  <c r="M948" i="13"/>
  <c r="Q947" i="13"/>
  <c r="M947" i="13"/>
  <c r="Q946" i="13"/>
  <c r="M946" i="13"/>
  <c r="Q945" i="13"/>
  <c r="M945" i="13"/>
  <c r="Q944" i="13"/>
  <c r="M944" i="13"/>
  <c r="Q943" i="13"/>
  <c r="M943" i="13"/>
  <c r="Q942" i="13"/>
  <c r="M942" i="13"/>
  <c r="Q941" i="13"/>
  <c r="M941" i="13"/>
  <c r="Q940" i="13"/>
  <c r="M940" i="13"/>
  <c r="Q939" i="13"/>
  <c r="M939" i="13"/>
  <c r="Q938" i="13"/>
  <c r="M938" i="13"/>
  <c r="Q937" i="13"/>
  <c r="M937" i="13"/>
  <c r="Q936" i="13"/>
  <c r="M936" i="13"/>
  <c r="Q935" i="13"/>
  <c r="M935" i="13"/>
  <c r="Q934" i="13"/>
  <c r="M934" i="13"/>
  <c r="Q933" i="13"/>
  <c r="M933" i="13"/>
  <c r="Q932" i="13"/>
  <c r="M932" i="13"/>
  <c r="Q931" i="13"/>
  <c r="M931" i="13"/>
  <c r="Q930" i="13"/>
  <c r="M930" i="13"/>
  <c r="Q929" i="13"/>
  <c r="M929" i="13"/>
  <c r="Q928" i="13"/>
  <c r="M928" i="13"/>
  <c r="Q927" i="13"/>
  <c r="M927" i="13"/>
  <c r="Q926" i="13"/>
  <c r="M926" i="13"/>
  <c r="Q925" i="13"/>
  <c r="M925" i="13"/>
  <c r="Q924" i="13"/>
  <c r="M924" i="13"/>
  <c r="Q923" i="13"/>
  <c r="M923" i="13"/>
  <c r="Q922" i="13"/>
  <c r="M922" i="13"/>
  <c r="Q921" i="13"/>
  <c r="M921" i="13"/>
  <c r="Q920" i="13"/>
  <c r="M920" i="13"/>
  <c r="Q919" i="13"/>
  <c r="M919" i="13"/>
  <c r="Q918" i="13"/>
  <c r="M918" i="13"/>
  <c r="Q917" i="13"/>
  <c r="M917" i="13"/>
  <c r="Q916" i="13"/>
  <c r="M916" i="13"/>
  <c r="Q915" i="13"/>
  <c r="M915" i="13"/>
  <c r="Q914" i="13"/>
  <c r="M914" i="13"/>
  <c r="Q913" i="13"/>
  <c r="M913" i="13"/>
  <c r="Q912" i="13"/>
  <c r="M912" i="13"/>
  <c r="Q911" i="13"/>
  <c r="M911" i="13"/>
  <c r="Q910" i="13"/>
  <c r="M910" i="13"/>
  <c r="Q909" i="13"/>
  <c r="M909" i="13"/>
  <c r="Q908" i="13"/>
  <c r="M908" i="13"/>
  <c r="Q907" i="13"/>
  <c r="M907" i="13"/>
  <c r="Q906" i="13"/>
  <c r="M906" i="13"/>
  <c r="Q905" i="13"/>
  <c r="M905" i="13"/>
  <c r="Q904" i="13"/>
  <c r="M904" i="13"/>
  <c r="Q903" i="13"/>
  <c r="M903" i="13"/>
  <c r="Q902" i="13"/>
  <c r="M902" i="13"/>
  <c r="Q901" i="13"/>
  <c r="M901" i="13"/>
  <c r="Q900" i="13"/>
  <c r="M900" i="13"/>
  <c r="Q899" i="13"/>
  <c r="M899" i="13"/>
  <c r="Q898" i="13"/>
  <c r="M898" i="13"/>
  <c r="Q897" i="13"/>
  <c r="M897" i="13"/>
  <c r="Q896" i="13"/>
  <c r="M896" i="13"/>
  <c r="Q895" i="13"/>
  <c r="M895" i="13"/>
  <c r="Q894" i="13"/>
  <c r="M894" i="13"/>
  <c r="Q893" i="13"/>
  <c r="M893" i="13"/>
  <c r="Q892" i="13"/>
  <c r="M892" i="13"/>
  <c r="Q891" i="13"/>
  <c r="M891" i="13"/>
  <c r="Q890" i="13"/>
  <c r="M890" i="13"/>
  <c r="Q889" i="13"/>
  <c r="M889" i="13"/>
  <c r="Q888" i="13"/>
  <c r="M888" i="13"/>
  <c r="Q887" i="13"/>
  <c r="M887" i="13"/>
  <c r="Q886" i="13"/>
  <c r="M886" i="13"/>
  <c r="Q885" i="13"/>
  <c r="M885" i="13"/>
  <c r="Q884" i="13"/>
  <c r="M884" i="13"/>
  <c r="Q883" i="13"/>
  <c r="M883" i="13"/>
  <c r="Q882" i="13"/>
  <c r="M882" i="13"/>
  <c r="Q881" i="13"/>
  <c r="M881" i="13"/>
  <c r="Q880" i="13"/>
  <c r="M880" i="13"/>
  <c r="Q879" i="13"/>
  <c r="M879" i="13"/>
  <c r="Q878" i="13"/>
  <c r="M878" i="13"/>
  <c r="Q877" i="13"/>
  <c r="M877" i="13"/>
  <c r="Q876" i="13"/>
  <c r="M876" i="13"/>
  <c r="Q875" i="13"/>
  <c r="M875" i="13"/>
  <c r="Q874" i="13"/>
  <c r="M874" i="13"/>
  <c r="Q873" i="13"/>
  <c r="M873" i="13"/>
  <c r="Q872" i="13"/>
  <c r="M872" i="13"/>
  <c r="Q871" i="13"/>
  <c r="M871" i="13"/>
  <c r="Q870" i="13"/>
  <c r="M870" i="13"/>
  <c r="Q869" i="13"/>
  <c r="M869" i="13"/>
  <c r="Q868" i="13"/>
  <c r="M868" i="13"/>
  <c r="Q867" i="13"/>
  <c r="M867" i="13"/>
  <c r="Q866" i="13"/>
  <c r="M866" i="13"/>
  <c r="Q865" i="13"/>
  <c r="M865" i="13"/>
  <c r="Q864" i="13"/>
  <c r="M864" i="13"/>
  <c r="Q863" i="13"/>
  <c r="M863" i="13"/>
  <c r="Q862" i="13"/>
  <c r="M862" i="13"/>
  <c r="Q861" i="13"/>
  <c r="M861" i="13"/>
  <c r="Q860" i="13"/>
  <c r="M860" i="13"/>
  <c r="Q859" i="13"/>
  <c r="M859" i="13"/>
  <c r="Q858" i="13"/>
  <c r="M858" i="13"/>
  <c r="Q857" i="13"/>
  <c r="M857" i="13"/>
  <c r="Q856" i="13"/>
  <c r="M856" i="13"/>
  <c r="Q855" i="13"/>
  <c r="M855" i="13"/>
  <c r="Q854" i="13"/>
  <c r="M854" i="13"/>
  <c r="Q853" i="13"/>
  <c r="M853" i="13"/>
  <c r="Q852" i="13"/>
  <c r="M852" i="13"/>
  <c r="Q851" i="13"/>
  <c r="M851" i="13"/>
  <c r="Q850" i="13"/>
  <c r="M850" i="13"/>
  <c r="Q849" i="13"/>
  <c r="M849" i="13"/>
  <c r="Q848" i="13"/>
  <c r="M848" i="13"/>
  <c r="Q847" i="13"/>
  <c r="M847" i="13"/>
  <c r="Q846" i="13"/>
  <c r="M846" i="13"/>
  <c r="Q845" i="13"/>
  <c r="M845" i="13"/>
  <c r="Q844" i="13"/>
  <c r="M844" i="13"/>
  <c r="Q843" i="13"/>
  <c r="M843" i="13"/>
  <c r="Q842" i="13"/>
  <c r="M842" i="13"/>
  <c r="Q841" i="13"/>
  <c r="M841" i="13"/>
  <c r="Q840" i="13"/>
  <c r="M840" i="13"/>
  <c r="Q839" i="13"/>
  <c r="M839" i="13"/>
  <c r="Q838" i="13"/>
  <c r="M838" i="13"/>
  <c r="Q837" i="13"/>
  <c r="M837" i="13"/>
  <c r="Q836" i="13"/>
  <c r="M836" i="13"/>
  <c r="Q835" i="13"/>
  <c r="M835" i="13"/>
  <c r="Q834" i="13"/>
  <c r="M834" i="13"/>
  <c r="Q833" i="13"/>
  <c r="M833" i="13"/>
  <c r="Q832" i="13"/>
  <c r="M832" i="13"/>
  <c r="Q831" i="13"/>
  <c r="M831" i="13"/>
  <c r="Q830" i="13"/>
  <c r="M830" i="13"/>
  <c r="Q829" i="13"/>
  <c r="M829" i="13"/>
  <c r="Q828" i="13"/>
  <c r="M828" i="13"/>
  <c r="Q827" i="13"/>
  <c r="M827" i="13"/>
  <c r="Q826" i="13"/>
  <c r="M826" i="13"/>
  <c r="Q825" i="13"/>
  <c r="M825" i="13"/>
  <c r="Q824" i="13"/>
  <c r="M824" i="13"/>
  <c r="Q823" i="13"/>
  <c r="M823" i="13"/>
  <c r="Q822" i="13"/>
  <c r="M822" i="13"/>
  <c r="Q821" i="13"/>
  <c r="M821" i="13"/>
  <c r="Q820" i="13"/>
  <c r="M820" i="13"/>
  <c r="Q819" i="13"/>
  <c r="M819" i="13"/>
  <c r="Q818" i="13"/>
  <c r="M818" i="13"/>
  <c r="Q817" i="13"/>
  <c r="M817" i="13"/>
  <c r="Q816" i="13"/>
  <c r="M816" i="13"/>
  <c r="Q815" i="13"/>
  <c r="M815" i="13"/>
  <c r="Q814" i="13"/>
  <c r="M814" i="13"/>
  <c r="Q813" i="13"/>
  <c r="M813" i="13"/>
  <c r="Q812" i="13"/>
  <c r="M812" i="13"/>
  <c r="Q811" i="13"/>
  <c r="M811" i="13"/>
  <c r="Q810" i="13"/>
  <c r="M810" i="13"/>
  <c r="Q809" i="13"/>
  <c r="M809" i="13"/>
  <c r="Q808" i="13"/>
  <c r="M808" i="13"/>
  <c r="Q807" i="13"/>
  <c r="M807" i="13"/>
  <c r="Q806" i="13"/>
  <c r="M806" i="13"/>
  <c r="Q805" i="13"/>
  <c r="M805" i="13"/>
  <c r="Q804" i="13"/>
  <c r="M804" i="13"/>
  <c r="Q803" i="13"/>
  <c r="M803" i="13"/>
  <c r="Q802" i="13"/>
  <c r="M802" i="13"/>
  <c r="Q801" i="13"/>
  <c r="M801" i="13"/>
  <c r="Q800" i="13"/>
  <c r="M800" i="13"/>
  <c r="Q799" i="13"/>
  <c r="M799" i="13"/>
  <c r="Q798" i="13"/>
  <c r="M798" i="13"/>
  <c r="Q797" i="13"/>
  <c r="M797" i="13"/>
  <c r="Q796" i="13"/>
  <c r="M796" i="13"/>
  <c r="Q795" i="13"/>
  <c r="M795" i="13"/>
  <c r="Q794" i="13"/>
  <c r="M794" i="13"/>
  <c r="Q793" i="13"/>
  <c r="M793" i="13"/>
  <c r="Q792" i="13"/>
  <c r="M792" i="13"/>
  <c r="Q791" i="13"/>
  <c r="M791" i="13"/>
  <c r="Q790" i="13"/>
  <c r="M790" i="13"/>
  <c r="Q789" i="13"/>
  <c r="M789" i="13"/>
  <c r="Q788" i="13"/>
  <c r="M788" i="13"/>
  <c r="Q787" i="13"/>
  <c r="M787" i="13"/>
  <c r="Q786" i="13"/>
  <c r="M786" i="13"/>
  <c r="Q785" i="13"/>
  <c r="M785" i="13"/>
  <c r="Q784" i="13"/>
  <c r="M784" i="13"/>
  <c r="Q783" i="13"/>
  <c r="M783" i="13"/>
  <c r="Q782" i="13"/>
  <c r="M782" i="13"/>
  <c r="Q781" i="13"/>
  <c r="M781" i="13"/>
  <c r="Q780" i="13"/>
  <c r="M780" i="13"/>
  <c r="Q779" i="13"/>
  <c r="M779" i="13"/>
  <c r="Q778" i="13"/>
  <c r="M778" i="13"/>
  <c r="Q777" i="13"/>
  <c r="M777" i="13"/>
  <c r="Q776" i="13"/>
  <c r="M776" i="13"/>
  <c r="Q775" i="13"/>
  <c r="M775" i="13"/>
  <c r="Q774" i="13"/>
  <c r="M774" i="13"/>
  <c r="Q773" i="13"/>
  <c r="M773" i="13"/>
  <c r="Q772" i="13"/>
  <c r="M772" i="13"/>
  <c r="Q771" i="13"/>
  <c r="M771" i="13"/>
  <c r="Q770" i="13"/>
  <c r="M770" i="13"/>
  <c r="Q769" i="13"/>
  <c r="M769" i="13"/>
  <c r="Q768" i="13"/>
  <c r="M768" i="13"/>
  <c r="Q767" i="13"/>
  <c r="M767" i="13"/>
  <c r="Q766" i="13"/>
  <c r="M766" i="13"/>
  <c r="Q765" i="13"/>
  <c r="M765" i="13"/>
  <c r="Q764" i="13"/>
  <c r="M764" i="13"/>
  <c r="Q763" i="13"/>
  <c r="M763" i="13"/>
  <c r="Q762" i="13"/>
  <c r="M762" i="13"/>
  <c r="Q761" i="13"/>
  <c r="M761" i="13"/>
  <c r="Q760" i="13"/>
  <c r="M760" i="13"/>
  <c r="Q759" i="13"/>
  <c r="M759" i="13"/>
  <c r="Q758" i="13"/>
  <c r="M758" i="13"/>
  <c r="Q757" i="13"/>
  <c r="M757" i="13"/>
  <c r="Q756" i="13"/>
  <c r="M756" i="13"/>
  <c r="Q755" i="13"/>
  <c r="M755" i="13"/>
  <c r="Q754" i="13"/>
  <c r="M754" i="13"/>
  <c r="Q753" i="13"/>
  <c r="M753" i="13"/>
  <c r="Q752" i="13"/>
  <c r="M752" i="13"/>
  <c r="Q751" i="13"/>
  <c r="M751" i="13"/>
  <c r="Q750" i="13"/>
  <c r="M750" i="13"/>
  <c r="Q749" i="13"/>
  <c r="M749" i="13"/>
  <c r="Q748" i="13"/>
  <c r="M748" i="13"/>
  <c r="Q747" i="13"/>
  <c r="M747" i="13"/>
  <c r="Q746" i="13"/>
  <c r="M746" i="13"/>
  <c r="Q745" i="13"/>
  <c r="M745" i="13"/>
  <c r="Q744" i="13"/>
  <c r="M744" i="13"/>
  <c r="Q743" i="13"/>
  <c r="M743" i="13"/>
  <c r="Q742" i="13"/>
  <c r="M742" i="13"/>
  <c r="Q741" i="13"/>
  <c r="M741" i="13"/>
  <c r="Q740" i="13"/>
  <c r="M740" i="13"/>
  <c r="Q739" i="13"/>
  <c r="M739" i="13"/>
  <c r="Q738" i="13"/>
  <c r="M738" i="13"/>
  <c r="Q737" i="13"/>
  <c r="M737" i="13"/>
  <c r="Q736" i="13"/>
  <c r="M736" i="13"/>
  <c r="Q735" i="13"/>
  <c r="M735" i="13"/>
  <c r="Q734" i="13"/>
  <c r="M734" i="13"/>
  <c r="Q733" i="13"/>
  <c r="M733" i="13"/>
  <c r="Q732" i="13"/>
  <c r="M732" i="13"/>
  <c r="Q731" i="13"/>
  <c r="M731" i="13"/>
  <c r="Q730" i="13"/>
  <c r="M730" i="13"/>
  <c r="Q729" i="13"/>
  <c r="M729" i="13"/>
  <c r="Q728" i="13"/>
  <c r="M728" i="13"/>
  <c r="Q727" i="13"/>
  <c r="M727" i="13"/>
  <c r="Q726" i="13"/>
  <c r="M726" i="13"/>
  <c r="Q725" i="13"/>
  <c r="M725" i="13"/>
  <c r="Q724" i="13"/>
  <c r="M724" i="13"/>
  <c r="Q723" i="13"/>
  <c r="M723" i="13"/>
  <c r="Q722" i="13"/>
  <c r="M722" i="13"/>
  <c r="Q721" i="13"/>
  <c r="M721" i="13"/>
  <c r="Q720" i="13"/>
  <c r="M720" i="13"/>
  <c r="Q719" i="13"/>
  <c r="M719" i="13"/>
  <c r="Q718" i="13"/>
  <c r="M718" i="13"/>
  <c r="Q717" i="13"/>
  <c r="M717" i="13"/>
  <c r="Q716" i="13"/>
  <c r="M716" i="13"/>
  <c r="Q715" i="13"/>
  <c r="M715" i="13"/>
  <c r="Q714" i="13"/>
  <c r="M714" i="13"/>
  <c r="Q713" i="13"/>
  <c r="M713" i="13"/>
  <c r="Q712" i="13"/>
  <c r="M712" i="13"/>
  <c r="Q711" i="13"/>
  <c r="M711" i="13"/>
  <c r="Q710" i="13"/>
  <c r="M710" i="13"/>
  <c r="Q709" i="13"/>
  <c r="M709" i="13"/>
  <c r="Q708" i="13"/>
  <c r="M708" i="13"/>
  <c r="Q707" i="13"/>
  <c r="M707" i="13"/>
  <c r="Q706" i="13"/>
  <c r="M706" i="13"/>
  <c r="Q705" i="13"/>
  <c r="M705" i="13"/>
  <c r="Q704" i="13"/>
  <c r="M704" i="13"/>
  <c r="Q703" i="13"/>
  <c r="M703" i="13"/>
  <c r="Q702" i="13"/>
  <c r="M702" i="13"/>
  <c r="Q701" i="13"/>
  <c r="M701" i="13"/>
  <c r="Q700" i="13"/>
  <c r="M700" i="13"/>
  <c r="Q699" i="13"/>
  <c r="M699" i="13"/>
  <c r="Q698" i="13"/>
  <c r="M698" i="13"/>
  <c r="Q697" i="13"/>
  <c r="M697" i="13"/>
  <c r="Q696" i="13"/>
  <c r="M696" i="13"/>
  <c r="Q695" i="13"/>
  <c r="M695" i="13"/>
  <c r="Q694" i="13"/>
  <c r="M694" i="13"/>
  <c r="Q693" i="13"/>
  <c r="M693" i="13"/>
  <c r="Q692" i="13"/>
  <c r="M692" i="13"/>
  <c r="Q691" i="13"/>
  <c r="M691" i="13"/>
  <c r="Q690" i="13"/>
  <c r="M690" i="13"/>
  <c r="Q689" i="13"/>
  <c r="M689" i="13"/>
  <c r="Q688" i="13"/>
  <c r="M688" i="13"/>
  <c r="Q687" i="13"/>
  <c r="M687" i="13"/>
  <c r="Q686" i="13"/>
  <c r="M686" i="13"/>
  <c r="Q685" i="13"/>
  <c r="M685" i="13"/>
  <c r="Q684" i="13"/>
  <c r="M684" i="13"/>
  <c r="Q683" i="13"/>
  <c r="M683" i="13"/>
  <c r="Q682" i="13"/>
  <c r="M682" i="13"/>
  <c r="Q681" i="13"/>
  <c r="M681" i="13"/>
  <c r="Q680" i="13"/>
  <c r="M680" i="13"/>
  <c r="Q679" i="13"/>
  <c r="M679" i="13"/>
  <c r="Q678" i="13"/>
  <c r="M678" i="13"/>
  <c r="Q677" i="13"/>
  <c r="M677" i="13"/>
  <c r="Q676" i="13"/>
  <c r="M676" i="13"/>
  <c r="Q675" i="13"/>
  <c r="M675" i="13"/>
  <c r="Q674" i="13"/>
  <c r="M674" i="13"/>
  <c r="Q673" i="13"/>
  <c r="M673" i="13"/>
  <c r="Q672" i="13"/>
  <c r="M672" i="13"/>
  <c r="Q671" i="13"/>
  <c r="M671" i="13"/>
  <c r="Q670" i="13"/>
  <c r="M670" i="13"/>
  <c r="Q669" i="13"/>
  <c r="M669" i="13"/>
  <c r="Q668" i="13"/>
  <c r="M668" i="13"/>
  <c r="Q667" i="13"/>
  <c r="M667" i="13"/>
  <c r="Q666" i="13"/>
  <c r="M666" i="13"/>
  <c r="Q665" i="13"/>
  <c r="M665" i="13"/>
  <c r="Q664" i="13"/>
  <c r="M664" i="13"/>
  <c r="Q663" i="13"/>
  <c r="M663" i="13"/>
  <c r="Q662" i="13"/>
  <c r="M662" i="13"/>
  <c r="Q661" i="13"/>
  <c r="M661" i="13"/>
  <c r="Q660" i="13"/>
  <c r="M660" i="13"/>
  <c r="Q659" i="13"/>
  <c r="M659" i="13"/>
  <c r="Q658" i="13"/>
  <c r="M658" i="13"/>
  <c r="Q657" i="13"/>
  <c r="M657" i="13"/>
  <c r="Q656" i="13"/>
  <c r="M656" i="13"/>
  <c r="Q655" i="13"/>
  <c r="M655" i="13"/>
  <c r="Q654" i="13"/>
  <c r="M654" i="13"/>
  <c r="Q653" i="13"/>
  <c r="M653" i="13"/>
  <c r="Q652" i="13"/>
  <c r="M652" i="13"/>
  <c r="Q651" i="13"/>
  <c r="M651" i="13"/>
  <c r="Q650" i="13"/>
  <c r="M650" i="13"/>
  <c r="Q649" i="13"/>
  <c r="M649" i="13"/>
  <c r="Q648" i="13"/>
  <c r="M648" i="13"/>
  <c r="Q647" i="13"/>
  <c r="M647" i="13"/>
  <c r="Q646" i="13"/>
  <c r="M646" i="13"/>
  <c r="Q645" i="13"/>
  <c r="M645" i="13"/>
  <c r="Q644" i="13"/>
  <c r="M644" i="13"/>
  <c r="Q643" i="13"/>
  <c r="M643" i="13"/>
  <c r="Q642" i="13"/>
  <c r="M642" i="13"/>
  <c r="Q641" i="13"/>
  <c r="M641" i="13"/>
  <c r="Q640" i="13"/>
  <c r="M640" i="13"/>
  <c r="Q639" i="13"/>
  <c r="M639" i="13"/>
  <c r="Q638" i="13"/>
  <c r="M638" i="13"/>
  <c r="Q637" i="13"/>
  <c r="M637" i="13"/>
  <c r="Q636" i="13"/>
  <c r="M636" i="13"/>
  <c r="Q635" i="13"/>
  <c r="M635" i="13"/>
  <c r="Q634" i="13"/>
  <c r="M634" i="13"/>
  <c r="Q633" i="13"/>
  <c r="M633" i="13"/>
  <c r="Q632" i="13"/>
  <c r="M632" i="13"/>
  <c r="Q631" i="13"/>
  <c r="M631" i="13"/>
  <c r="Q630" i="13"/>
  <c r="M630" i="13"/>
  <c r="Q629" i="13"/>
  <c r="M629" i="13"/>
  <c r="Q628" i="13"/>
  <c r="M628" i="13"/>
  <c r="Q627" i="13"/>
  <c r="M627" i="13"/>
  <c r="Q626" i="13"/>
  <c r="M626" i="13"/>
  <c r="Q625" i="13"/>
  <c r="M625" i="13"/>
  <c r="Q624" i="13"/>
  <c r="M624" i="13"/>
  <c r="Q623" i="13"/>
  <c r="M623" i="13"/>
  <c r="Q622" i="13"/>
  <c r="M622" i="13"/>
  <c r="Q621" i="13"/>
  <c r="M621" i="13"/>
  <c r="Q620" i="13"/>
  <c r="M620" i="13"/>
  <c r="Q619" i="13"/>
  <c r="M619" i="13"/>
  <c r="Q618" i="13"/>
  <c r="M618" i="13"/>
  <c r="Q617" i="13"/>
  <c r="M617" i="13"/>
  <c r="Q616" i="13"/>
  <c r="M616" i="13"/>
  <c r="Q615" i="13"/>
  <c r="M615" i="13"/>
  <c r="Q614" i="13"/>
  <c r="M614" i="13"/>
  <c r="Q613" i="13"/>
  <c r="M613" i="13"/>
  <c r="Q612" i="13"/>
  <c r="M612" i="13"/>
  <c r="Q611" i="13"/>
  <c r="M611" i="13"/>
  <c r="Q610" i="13"/>
  <c r="M610" i="13"/>
  <c r="Q609" i="13"/>
  <c r="M609" i="13"/>
  <c r="Q608" i="13"/>
  <c r="M608" i="13"/>
  <c r="Q607" i="13"/>
  <c r="M607" i="13"/>
  <c r="Q606" i="13"/>
  <c r="M606" i="13"/>
  <c r="Q605" i="13"/>
  <c r="M605" i="13"/>
  <c r="Q604" i="13"/>
  <c r="M604" i="13"/>
  <c r="Q603" i="13"/>
  <c r="M603" i="13"/>
  <c r="Q602" i="13"/>
  <c r="M602" i="13"/>
  <c r="Q601" i="13"/>
  <c r="M601" i="13"/>
  <c r="Q600" i="13"/>
  <c r="M600" i="13"/>
  <c r="Q599" i="13"/>
  <c r="M599" i="13"/>
  <c r="Q598" i="13"/>
  <c r="M598" i="13"/>
  <c r="Q597" i="13"/>
  <c r="M597" i="13"/>
  <c r="Q596" i="13"/>
  <c r="M596" i="13"/>
  <c r="Q595" i="13"/>
  <c r="M595" i="13"/>
  <c r="Q594" i="13"/>
  <c r="M594" i="13"/>
  <c r="Q593" i="13"/>
  <c r="M593" i="13"/>
  <c r="Q592" i="13"/>
  <c r="M592" i="13"/>
  <c r="Q591" i="13"/>
  <c r="M591" i="13"/>
  <c r="Q590" i="13"/>
  <c r="M590" i="13"/>
  <c r="Q589" i="13"/>
  <c r="M589" i="13"/>
  <c r="Q588" i="13"/>
  <c r="M588" i="13"/>
  <c r="Q587" i="13"/>
  <c r="M587" i="13"/>
  <c r="Q586" i="13"/>
  <c r="M586" i="13"/>
  <c r="Q585" i="13"/>
  <c r="M585" i="13"/>
  <c r="Q584" i="13"/>
  <c r="M584" i="13"/>
  <c r="Q583" i="13"/>
  <c r="M583" i="13"/>
  <c r="Q582" i="13"/>
  <c r="M582" i="13"/>
  <c r="Q581" i="13"/>
  <c r="M581" i="13"/>
  <c r="Q580" i="13"/>
  <c r="M580" i="13"/>
  <c r="Q579" i="13"/>
  <c r="M579" i="13"/>
  <c r="Q578" i="13"/>
  <c r="M578" i="13"/>
  <c r="Q577" i="13"/>
  <c r="M577" i="13"/>
  <c r="Q576" i="13"/>
  <c r="M576" i="13"/>
  <c r="Q575" i="13"/>
  <c r="M575" i="13"/>
  <c r="Q574" i="13"/>
  <c r="M574" i="13"/>
  <c r="Q573" i="13"/>
  <c r="M573" i="13"/>
  <c r="Q572" i="13"/>
  <c r="M572" i="13"/>
  <c r="Q571" i="13"/>
  <c r="M571" i="13"/>
  <c r="Q570" i="13"/>
  <c r="M570" i="13"/>
  <c r="Q569" i="13"/>
  <c r="M569" i="13"/>
  <c r="Q568" i="13"/>
  <c r="M568" i="13"/>
  <c r="Q567" i="13"/>
  <c r="M567" i="13"/>
  <c r="Q566" i="13"/>
  <c r="M566" i="13"/>
  <c r="Q565" i="13"/>
  <c r="M565" i="13"/>
  <c r="Q564" i="13"/>
  <c r="M564" i="13"/>
  <c r="Q563" i="13"/>
  <c r="M563" i="13"/>
  <c r="Q562" i="13"/>
  <c r="M562" i="13"/>
  <c r="Q561" i="13"/>
  <c r="M561" i="13"/>
  <c r="Q560" i="13"/>
  <c r="M560" i="13"/>
  <c r="Q559" i="13"/>
  <c r="M559" i="13"/>
  <c r="Q558" i="13"/>
  <c r="M558" i="13"/>
  <c r="Q557" i="13"/>
  <c r="M557" i="13"/>
  <c r="Q556" i="13"/>
  <c r="M556" i="13"/>
  <c r="Q555" i="13"/>
  <c r="M555" i="13"/>
  <c r="Q554" i="13"/>
  <c r="M554" i="13"/>
  <c r="Q553" i="13"/>
  <c r="M553" i="13"/>
  <c r="Q552" i="13"/>
  <c r="M552" i="13"/>
  <c r="Q551" i="13"/>
  <c r="M551" i="13"/>
  <c r="Q550" i="13"/>
  <c r="M550" i="13"/>
  <c r="Q549" i="13"/>
  <c r="M549" i="13"/>
  <c r="Q548" i="13"/>
  <c r="M548" i="13"/>
  <c r="Q547" i="13"/>
  <c r="M547" i="13"/>
  <c r="Q546" i="13"/>
  <c r="M546" i="13"/>
  <c r="Q545" i="13"/>
  <c r="M545" i="13"/>
  <c r="Q544" i="13"/>
  <c r="M544" i="13"/>
  <c r="Q543" i="13"/>
  <c r="M543" i="13"/>
  <c r="Q542" i="13"/>
  <c r="M542" i="13"/>
  <c r="Q541" i="13"/>
  <c r="M541" i="13"/>
  <c r="Q540" i="13"/>
  <c r="M540" i="13"/>
  <c r="Q539" i="13"/>
  <c r="M539" i="13"/>
  <c r="Q538" i="13"/>
  <c r="M538" i="13"/>
  <c r="Q537" i="13"/>
  <c r="M537" i="13"/>
  <c r="Q536" i="13"/>
  <c r="M536" i="13"/>
  <c r="Q535" i="13"/>
  <c r="M535" i="13"/>
  <c r="Q534" i="13"/>
  <c r="M534" i="13"/>
  <c r="Q533" i="13"/>
  <c r="M533" i="13"/>
  <c r="Q532" i="13"/>
  <c r="M532" i="13"/>
  <c r="Q531" i="13"/>
  <c r="M531" i="13"/>
  <c r="Q530" i="13"/>
  <c r="M530" i="13"/>
  <c r="Q529" i="13"/>
  <c r="M529" i="13"/>
  <c r="Q528" i="13"/>
  <c r="M528" i="13"/>
  <c r="Q527" i="13"/>
  <c r="M527" i="13"/>
  <c r="Q526" i="13"/>
  <c r="M526" i="13"/>
  <c r="Q525" i="13"/>
  <c r="M525" i="13"/>
  <c r="Q524" i="13"/>
  <c r="M524" i="13"/>
  <c r="Q523" i="13"/>
  <c r="M523" i="13"/>
  <c r="Q522" i="13"/>
  <c r="M522" i="13"/>
  <c r="Q521" i="13"/>
  <c r="M521" i="13"/>
  <c r="Q520" i="13"/>
  <c r="M520" i="13"/>
  <c r="Q519" i="13"/>
  <c r="M519" i="13"/>
  <c r="Q518" i="13"/>
  <c r="M518" i="13"/>
  <c r="Q517" i="13"/>
  <c r="M517" i="13"/>
  <c r="Q516" i="13"/>
  <c r="M516" i="13"/>
  <c r="Q515" i="13"/>
  <c r="M515" i="13"/>
  <c r="Q514" i="13"/>
  <c r="M514" i="13"/>
  <c r="Q513" i="13"/>
  <c r="M513" i="13"/>
  <c r="Q512" i="13"/>
  <c r="M512" i="13"/>
  <c r="Q511" i="13"/>
  <c r="M511" i="13"/>
  <c r="Q510" i="13"/>
  <c r="M510" i="13"/>
  <c r="Q509" i="13"/>
  <c r="M509" i="13"/>
  <c r="Q508" i="13"/>
  <c r="M508" i="13"/>
  <c r="Q507" i="13"/>
  <c r="M507" i="13"/>
  <c r="Q506" i="13"/>
  <c r="M506" i="13"/>
  <c r="Q505" i="13"/>
  <c r="M505" i="13"/>
  <c r="Q504" i="13"/>
  <c r="M504" i="13"/>
  <c r="Q503" i="13"/>
  <c r="M503" i="13"/>
  <c r="Q502" i="13"/>
  <c r="M502" i="13"/>
  <c r="Q501" i="13"/>
  <c r="M501" i="13"/>
  <c r="Q500" i="13"/>
  <c r="M500" i="13"/>
  <c r="Q499" i="13"/>
  <c r="M499" i="13"/>
  <c r="Q498" i="13"/>
  <c r="M498" i="13"/>
  <c r="Q497" i="13"/>
  <c r="M497" i="13"/>
  <c r="Q496" i="13"/>
  <c r="M496" i="13"/>
  <c r="Q495" i="13"/>
  <c r="M495" i="13"/>
  <c r="Q494" i="13"/>
  <c r="M494" i="13"/>
  <c r="Q493" i="13"/>
  <c r="M493" i="13"/>
  <c r="Q492" i="13"/>
  <c r="M492" i="13"/>
  <c r="Q491" i="13"/>
  <c r="M491" i="13"/>
  <c r="Q490" i="13"/>
  <c r="M490" i="13"/>
  <c r="Q489" i="13"/>
  <c r="M489" i="13"/>
  <c r="Q488" i="13"/>
  <c r="M488" i="13"/>
  <c r="Q487" i="13"/>
  <c r="M487" i="13"/>
  <c r="Q486" i="13"/>
  <c r="M486" i="13"/>
  <c r="Q485" i="13"/>
  <c r="M485" i="13"/>
  <c r="Q484" i="13"/>
  <c r="M484" i="13"/>
  <c r="Q483" i="13"/>
  <c r="M483" i="13"/>
  <c r="Q482" i="13"/>
  <c r="M482" i="13"/>
  <c r="Q481" i="13"/>
  <c r="M481" i="13"/>
  <c r="Q480" i="13"/>
  <c r="M480" i="13"/>
  <c r="Q479" i="13"/>
  <c r="M479" i="13"/>
  <c r="Q478" i="13"/>
  <c r="M478" i="13"/>
  <c r="Q477" i="13"/>
  <c r="M477" i="13"/>
  <c r="Q476" i="13"/>
  <c r="M476" i="13"/>
  <c r="Q475" i="13"/>
  <c r="M475" i="13"/>
  <c r="Q474" i="13"/>
  <c r="M474" i="13"/>
  <c r="Q473" i="13"/>
  <c r="M473" i="13"/>
  <c r="Q472" i="13"/>
  <c r="M472" i="13"/>
  <c r="Q471" i="13"/>
  <c r="M471" i="13"/>
  <c r="Q470" i="13"/>
  <c r="M470" i="13"/>
  <c r="Q469" i="13"/>
  <c r="M469" i="13"/>
  <c r="Q468" i="13"/>
  <c r="M468" i="13"/>
  <c r="Q467" i="13"/>
  <c r="M467" i="13"/>
  <c r="Q466" i="13"/>
  <c r="M466" i="13"/>
  <c r="Q465" i="13"/>
  <c r="M465" i="13"/>
  <c r="Q464" i="13"/>
  <c r="M464" i="13"/>
  <c r="Q463" i="13"/>
  <c r="M463" i="13"/>
  <c r="Q462" i="13"/>
  <c r="M462" i="13"/>
  <c r="Q461" i="13"/>
  <c r="M461" i="13"/>
  <c r="Q460" i="13"/>
  <c r="M460" i="13"/>
  <c r="Q459" i="13"/>
  <c r="M459" i="13"/>
  <c r="Q458" i="13"/>
  <c r="M458" i="13"/>
  <c r="Q457" i="13"/>
  <c r="M457" i="13"/>
  <c r="Q456" i="13"/>
  <c r="M456" i="13"/>
  <c r="Q455" i="13"/>
  <c r="M455" i="13"/>
  <c r="Q454" i="13"/>
  <c r="M454" i="13"/>
  <c r="Q453" i="13"/>
  <c r="M453" i="13"/>
  <c r="Q452" i="13"/>
  <c r="M452" i="13"/>
  <c r="Q451" i="13"/>
  <c r="M451" i="13"/>
  <c r="Q450" i="13"/>
  <c r="M450" i="13"/>
  <c r="Q449" i="13"/>
  <c r="M449" i="13"/>
  <c r="Q448" i="13"/>
  <c r="M448" i="13"/>
  <c r="Q447" i="13"/>
  <c r="M447" i="13"/>
  <c r="Q446" i="13"/>
  <c r="M446" i="13"/>
  <c r="Q445" i="13"/>
  <c r="M445" i="13"/>
  <c r="Q444" i="13"/>
  <c r="M444" i="13"/>
  <c r="Q443" i="13"/>
  <c r="M443" i="13"/>
  <c r="Q442" i="13"/>
  <c r="M442" i="13"/>
  <c r="Q441" i="13"/>
  <c r="M441" i="13"/>
  <c r="Q440" i="13"/>
  <c r="M440" i="13"/>
  <c r="Q439" i="13"/>
  <c r="M439" i="13"/>
  <c r="Q438" i="13"/>
  <c r="M438" i="13"/>
  <c r="Q437" i="13"/>
  <c r="M437" i="13"/>
  <c r="Q436" i="13"/>
  <c r="M436" i="13"/>
  <c r="Q435" i="13"/>
  <c r="M435" i="13"/>
  <c r="Q434" i="13"/>
  <c r="M434" i="13"/>
  <c r="Q433" i="13"/>
  <c r="M433" i="13"/>
  <c r="Q432" i="13"/>
  <c r="M432" i="13"/>
  <c r="Q431" i="13"/>
  <c r="M431" i="13"/>
  <c r="Q430" i="13"/>
  <c r="M430" i="13"/>
  <c r="Q429" i="13"/>
  <c r="M429" i="13"/>
  <c r="Q428" i="13"/>
  <c r="M428" i="13"/>
  <c r="Q427" i="13"/>
  <c r="M427" i="13"/>
  <c r="Q426" i="13"/>
  <c r="M426" i="13"/>
  <c r="Q425" i="13"/>
  <c r="M425" i="13"/>
  <c r="Q424" i="13"/>
  <c r="M424" i="13"/>
  <c r="Q423" i="13"/>
  <c r="M423" i="13"/>
  <c r="Q422" i="13"/>
  <c r="M422" i="13"/>
  <c r="Q421" i="13"/>
  <c r="M421" i="13"/>
  <c r="Q420" i="13"/>
  <c r="M420" i="13"/>
  <c r="Q419" i="13"/>
  <c r="M419" i="13"/>
  <c r="Q418" i="13"/>
  <c r="M418" i="13"/>
  <c r="Q417" i="13"/>
  <c r="M417" i="13"/>
  <c r="Q416" i="13"/>
  <c r="M416" i="13"/>
  <c r="Q415" i="13"/>
  <c r="M415" i="13"/>
  <c r="Q414" i="13"/>
  <c r="M414" i="13"/>
  <c r="Q413" i="13"/>
  <c r="M413" i="13"/>
  <c r="Q412" i="13"/>
  <c r="M412" i="13"/>
  <c r="Q411" i="13"/>
  <c r="M411" i="13"/>
  <c r="Q410" i="13"/>
  <c r="M410" i="13"/>
  <c r="Q409" i="13"/>
  <c r="M409" i="13"/>
  <c r="Q408" i="13"/>
  <c r="M408" i="13"/>
  <c r="Q407" i="13"/>
  <c r="M407" i="13"/>
  <c r="Q406" i="13"/>
  <c r="M406" i="13"/>
  <c r="Q405" i="13"/>
  <c r="M405" i="13"/>
  <c r="Q404" i="13"/>
  <c r="M404" i="13"/>
  <c r="Q403" i="13"/>
  <c r="M403" i="13"/>
  <c r="Q402" i="13"/>
  <c r="M402" i="13"/>
  <c r="Q401" i="13"/>
  <c r="M401" i="13"/>
  <c r="Q400" i="13"/>
  <c r="M400" i="13"/>
  <c r="Q399" i="13"/>
  <c r="M399" i="13"/>
  <c r="Q398" i="13"/>
  <c r="M398" i="13"/>
  <c r="Q397" i="13"/>
  <c r="M397" i="13"/>
  <c r="Q396" i="13"/>
  <c r="M396" i="13"/>
  <c r="Q395" i="13"/>
  <c r="M395" i="13"/>
  <c r="Q394" i="13"/>
  <c r="M394" i="13"/>
  <c r="Q393" i="13"/>
  <c r="M393" i="13"/>
  <c r="Q392" i="13"/>
  <c r="M392" i="13"/>
  <c r="Q391" i="13"/>
  <c r="M391" i="13"/>
  <c r="Q390" i="13"/>
  <c r="M390" i="13"/>
  <c r="Q389" i="13"/>
  <c r="M389" i="13"/>
  <c r="Q388" i="13"/>
  <c r="M388" i="13"/>
  <c r="Q387" i="13"/>
  <c r="M387" i="13"/>
  <c r="Q386" i="13"/>
  <c r="M386" i="13"/>
  <c r="Q385" i="13"/>
  <c r="M385" i="13"/>
  <c r="Q384" i="13"/>
  <c r="M384" i="13"/>
  <c r="Q383" i="13"/>
  <c r="M383" i="13"/>
  <c r="Q382" i="13"/>
  <c r="M382" i="13"/>
  <c r="Q381" i="13"/>
  <c r="M381" i="13"/>
  <c r="Q380" i="13"/>
  <c r="M380" i="13"/>
  <c r="Q379" i="13"/>
  <c r="M379" i="13"/>
  <c r="Q378" i="13"/>
  <c r="M378" i="13"/>
  <c r="Q377" i="13"/>
  <c r="M377" i="13"/>
  <c r="Q376" i="13"/>
  <c r="M376" i="13"/>
  <c r="Q375" i="13"/>
  <c r="M375" i="13"/>
  <c r="Q374" i="13"/>
  <c r="M374" i="13"/>
  <c r="Q373" i="13"/>
  <c r="M373" i="13"/>
  <c r="Q372" i="13"/>
  <c r="M372" i="13"/>
  <c r="Q371" i="13"/>
  <c r="M371" i="13"/>
  <c r="Q370" i="13"/>
  <c r="M370" i="13"/>
  <c r="Q369" i="13"/>
  <c r="M369" i="13"/>
  <c r="Q368" i="13"/>
  <c r="M368" i="13"/>
  <c r="Q367" i="13"/>
  <c r="M367" i="13"/>
  <c r="Q366" i="13"/>
  <c r="M366" i="13"/>
  <c r="Q365" i="13"/>
  <c r="M365" i="13"/>
  <c r="Q364" i="13"/>
  <c r="M364" i="13"/>
  <c r="Q363" i="13"/>
  <c r="M363" i="13"/>
  <c r="Q362" i="13"/>
  <c r="M362" i="13"/>
  <c r="Q361" i="13"/>
  <c r="M361" i="13"/>
  <c r="Q360" i="13"/>
  <c r="M360" i="13"/>
  <c r="Q359" i="13"/>
  <c r="M359" i="13"/>
  <c r="Q358" i="13"/>
  <c r="M358" i="13"/>
  <c r="Q357" i="13"/>
  <c r="M357" i="13"/>
  <c r="Q356" i="13"/>
  <c r="M356" i="13"/>
  <c r="Q355" i="13"/>
  <c r="M355" i="13"/>
  <c r="Q354" i="13"/>
  <c r="M354" i="13"/>
  <c r="Q353" i="13"/>
  <c r="M353" i="13"/>
  <c r="Q352" i="13"/>
  <c r="M352" i="13"/>
  <c r="Q351" i="13"/>
  <c r="M351" i="13"/>
  <c r="Q350" i="13"/>
  <c r="M350" i="13"/>
  <c r="Q349" i="13"/>
  <c r="M349" i="13"/>
  <c r="Q348" i="13"/>
  <c r="M348" i="13"/>
  <c r="Q347" i="13"/>
  <c r="M347" i="13"/>
  <c r="Q346" i="13"/>
  <c r="M346" i="13"/>
  <c r="Q345" i="13"/>
  <c r="M345" i="13"/>
  <c r="Q344" i="13"/>
  <c r="M344" i="13"/>
  <c r="Q343" i="13"/>
  <c r="M343" i="13"/>
  <c r="Q342" i="13"/>
  <c r="M342" i="13"/>
  <c r="Q341" i="13"/>
  <c r="M341" i="13"/>
  <c r="Q340" i="13"/>
  <c r="M340" i="13"/>
  <c r="Q339" i="13"/>
  <c r="M339" i="13"/>
  <c r="Q338" i="13"/>
  <c r="M338" i="13"/>
  <c r="Q337" i="13"/>
  <c r="M337" i="13"/>
  <c r="Q336" i="13"/>
  <c r="M336" i="13"/>
  <c r="Q335" i="13"/>
  <c r="M335" i="13"/>
  <c r="Q334" i="13"/>
  <c r="M334" i="13"/>
  <c r="Q333" i="13"/>
  <c r="M333" i="13"/>
  <c r="Q332" i="13"/>
  <c r="M332" i="13"/>
  <c r="Q331" i="13"/>
  <c r="M331" i="13"/>
  <c r="Q330" i="13"/>
  <c r="M330" i="13"/>
  <c r="Q329" i="13"/>
  <c r="M329" i="13"/>
  <c r="Q328" i="13"/>
  <c r="M328" i="13"/>
  <c r="Q327" i="13"/>
  <c r="M327" i="13"/>
  <c r="Q326" i="13"/>
  <c r="M326" i="13"/>
  <c r="Q325" i="13"/>
  <c r="M325" i="13"/>
  <c r="Q324" i="13"/>
  <c r="M324" i="13"/>
  <c r="Q323" i="13"/>
  <c r="M323" i="13"/>
  <c r="Q322" i="13"/>
  <c r="M322" i="13"/>
  <c r="Q321" i="13"/>
  <c r="M321" i="13"/>
  <c r="Q320" i="13"/>
  <c r="M320" i="13"/>
  <c r="Q319" i="13"/>
  <c r="M319" i="13"/>
  <c r="Q318" i="13"/>
  <c r="M318" i="13"/>
  <c r="Q317" i="13"/>
  <c r="M317" i="13"/>
  <c r="Q316" i="13"/>
  <c r="M316" i="13"/>
  <c r="Q315" i="13"/>
  <c r="M315" i="13"/>
  <c r="Q314" i="13"/>
  <c r="M314" i="13"/>
  <c r="Q313" i="13"/>
  <c r="M313" i="13"/>
  <c r="Q312" i="13"/>
  <c r="M312" i="13"/>
  <c r="Q311" i="13"/>
  <c r="M311" i="13"/>
  <c r="Q310" i="13"/>
  <c r="M310" i="13"/>
  <c r="Q309" i="13"/>
  <c r="M309" i="13"/>
  <c r="Q308" i="13"/>
  <c r="M308" i="13"/>
  <c r="Q307" i="13"/>
  <c r="M307" i="13"/>
  <c r="Q306" i="13"/>
  <c r="M306" i="13"/>
  <c r="Q305" i="13"/>
  <c r="M305" i="13"/>
  <c r="Q304" i="13"/>
  <c r="M304" i="13"/>
  <c r="Q303" i="13"/>
  <c r="M303" i="13"/>
  <c r="Q302" i="13"/>
  <c r="M302" i="13"/>
  <c r="Q301" i="13"/>
  <c r="M301" i="13"/>
  <c r="Q300" i="13"/>
  <c r="M300" i="13"/>
  <c r="Q299" i="13"/>
  <c r="M299" i="13"/>
  <c r="Q298" i="13"/>
  <c r="M298" i="13"/>
  <c r="Q297" i="13"/>
  <c r="M297" i="13"/>
  <c r="Q296" i="13"/>
  <c r="M296" i="13"/>
  <c r="Q295" i="13"/>
  <c r="M295" i="13"/>
  <c r="Q294" i="13"/>
  <c r="M294" i="13"/>
  <c r="Q293" i="13"/>
  <c r="M293" i="13"/>
  <c r="Q292" i="13"/>
  <c r="M292" i="13"/>
  <c r="Q291" i="13"/>
  <c r="M291" i="13"/>
  <c r="Q290" i="13"/>
  <c r="M290" i="13"/>
  <c r="Q289" i="13"/>
  <c r="M289" i="13"/>
  <c r="Q288" i="13"/>
  <c r="M288" i="13"/>
  <c r="Q287" i="13"/>
  <c r="M287" i="13"/>
  <c r="Q286" i="13"/>
  <c r="M286" i="13"/>
  <c r="Q285" i="13"/>
  <c r="M285" i="13"/>
  <c r="Q284" i="13"/>
  <c r="M284" i="13"/>
  <c r="Q283" i="13"/>
  <c r="M283" i="13"/>
  <c r="Q282" i="13"/>
  <c r="M282" i="13"/>
  <c r="Q281" i="13"/>
  <c r="M281" i="13"/>
  <c r="Q280" i="13"/>
  <c r="M280" i="13"/>
  <c r="Q279" i="13"/>
  <c r="M279" i="13"/>
  <c r="Q278" i="13"/>
  <c r="M278" i="13"/>
  <c r="Q277" i="13"/>
  <c r="M277" i="13"/>
  <c r="Q276" i="13"/>
  <c r="M276" i="13"/>
  <c r="Q275" i="13"/>
  <c r="M275" i="13"/>
  <c r="Q274" i="13"/>
  <c r="M274" i="13"/>
  <c r="Q273" i="13"/>
  <c r="M273" i="13"/>
  <c r="Q272" i="13"/>
  <c r="M272" i="13"/>
  <c r="Q271" i="13"/>
  <c r="M271" i="13"/>
  <c r="Q270" i="13"/>
  <c r="M270" i="13"/>
  <c r="Q269" i="13"/>
  <c r="M269" i="13"/>
  <c r="Q268" i="13"/>
  <c r="M268" i="13"/>
  <c r="Q267" i="13"/>
  <c r="M267" i="13"/>
  <c r="Q266" i="13"/>
  <c r="M266" i="13"/>
  <c r="Q265" i="13"/>
  <c r="M265" i="13"/>
  <c r="Q264" i="13"/>
  <c r="M264" i="13"/>
  <c r="Q263" i="13"/>
  <c r="M263" i="13"/>
  <c r="Q262" i="13"/>
  <c r="M262" i="13"/>
  <c r="Q261" i="13"/>
  <c r="M261" i="13"/>
  <c r="Q260" i="13"/>
  <c r="M260" i="13"/>
  <c r="Q259" i="13"/>
  <c r="M259" i="13"/>
  <c r="Q258" i="13"/>
  <c r="M258" i="13"/>
  <c r="Q257" i="13"/>
  <c r="M257" i="13"/>
  <c r="Q256" i="13"/>
  <c r="M256" i="13"/>
  <c r="Q255" i="13"/>
  <c r="M255" i="13"/>
  <c r="Q254" i="13"/>
  <c r="M254" i="13"/>
  <c r="Q253" i="13"/>
  <c r="M253" i="13"/>
  <c r="Q252" i="13"/>
  <c r="M252" i="13"/>
  <c r="Q251" i="13"/>
  <c r="M251" i="13"/>
  <c r="Q250" i="13"/>
  <c r="M250" i="13"/>
  <c r="Q249" i="13"/>
  <c r="M249" i="13"/>
  <c r="Q248" i="13"/>
  <c r="M248" i="13"/>
  <c r="Q247" i="13"/>
  <c r="M247" i="13"/>
  <c r="Q246" i="13"/>
  <c r="M246" i="13"/>
  <c r="Q245" i="13"/>
  <c r="M245" i="13"/>
  <c r="Q244" i="13"/>
  <c r="M244" i="13"/>
  <c r="Q243" i="13"/>
  <c r="M243" i="13"/>
  <c r="Q242" i="13"/>
  <c r="M242" i="13"/>
  <c r="Q241" i="13"/>
  <c r="M241" i="13"/>
  <c r="Q240" i="13"/>
  <c r="M240" i="13"/>
  <c r="Q239" i="13"/>
  <c r="M239" i="13"/>
  <c r="Q238" i="13"/>
  <c r="M238" i="13"/>
  <c r="Q237" i="13"/>
  <c r="M237" i="13"/>
  <c r="Q236" i="13"/>
  <c r="M236" i="13"/>
  <c r="Q235" i="13"/>
  <c r="M235" i="13"/>
  <c r="Q234" i="13"/>
  <c r="M234" i="13"/>
  <c r="Q233" i="13"/>
  <c r="M233" i="13"/>
  <c r="Q232" i="13"/>
  <c r="M232" i="13"/>
  <c r="Q231" i="13"/>
  <c r="M231" i="13"/>
  <c r="Q230" i="13"/>
  <c r="M230" i="13"/>
  <c r="Q229" i="13"/>
  <c r="M229" i="13"/>
  <c r="Q228" i="13"/>
  <c r="M228" i="13"/>
  <c r="Q227" i="13"/>
  <c r="M227" i="13"/>
  <c r="Q226" i="13"/>
  <c r="M226" i="13"/>
  <c r="Q225" i="13"/>
  <c r="M225" i="13"/>
  <c r="Q224" i="13"/>
  <c r="M224" i="13"/>
  <c r="Q223" i="13"/>
  <c r="M223" i="13"/>
  <c r="Q222" i="13"/>
  <c r="M222" i="13"/>
  <c r="Q221" i="13"/>
  <c r="M221" i="13"/>
  <c r="Q220" i="13"/>
  <c r="M220" i="13"/>
  <c r="Q219" i="13"/>
  <c r="M219" i="13"/>
  <c r="Q218" i="13"/>
  <c r="M218" i="13"/>
  <c r="Q217" i="13"/>
  <c r="M217" i="13"/>
  <c r="Q216" i="13"/>
  <c r="M216" i="13"/>
  <c r="Q215" i="13"/>
  <c r="M215" i="13"/>
  <c r="Q214" i="13"/>
  <c r="M214" i="13"/>
  <c r="Q213" i="13"/>
  <c r="M213" i="13"/>
  <c r="Q212" i="13"/>
  <c r="M212" i="13"/>
  <c r="Q211" i="13"/>
  <c r="M211" i="13"/>
  <c r="Q210" i="13"/>
  <c r="M210" i="13"/>
  <c r="Q209" i="13"/>
  <c r="M209" i="13"/>
  <c r="Q208" i="13"/>
  <c r="M208" i="13"/>
  <c r="Q207" i="13"/>
  <c r="M207" i="13"/>
  <c r="Q206" i="13"/>
  <c r="M206" i="13"/>
  <c r="Q205" i="13"/>
  <c r="M205" i="13"/>
  <c r="Q204" i="13"/>
  <c r="M204" i="13"/>
  <c r="Q203" i="13"/>
  <c r="M203" i="13"/>
  <c r="Q202" i="13"/>
  <c r="M202" i="13"/>
  <c r="Q201" i="13"/>
  <c r="M201" i="13"/>
  <c r="Q200" i="13"/>
  <c r="M200" i="13"/>
  <c r="Q199" i="13"/>
  <c r="M199" i="13"/>
  <c r="Q198" i="13"/>
  <c r="M198" i="13"/>
  <c r="Q197" i="13"/>
  <c r="M197" i="13"/>
  <c r="Q196" i="13"/>
  <c r="M196" i="13"/>
  <c r="Q195" i="13"/>
  <c r="M195" i="13"/>
  <c r="Q194" i="13"/>
  <c r="M194" i="13"/>
  <c r="Q193" i="13"/>
  <c r="M193" i="13"/>
  <c r="Q192" i="13"/>
  <c r="M192" i="13"/>
  <c r="Q191" i="13"/>
  <c r="M191" i="13"/>
  <c r="Q190" i="13"/>
  <c r="M190" i="13"/>
  <c r="Q189" i="13"/>
  <c r="M189" i="13"/>
  <c r="Q188" i="13"/>
  <c r="M188" i="13"/>
  <c r="Q187" i="13"/>
  <c r="M187" i="13"/>
  <c r="Q186" i="13"/>
  <c r="M186" i="13"/>
  <c r="Q185" i="13"/>
  <c r="M185" i="13"/>
  <c r="Q184" i="13"/>
  <c r="M184" i="13"/>
  <c r="Q183" i="13"/>
  <c r="M183" i="13"/>
  <c r="Q182" i="13"/>
  <c r="M182" i="13"/>
  <c r="Q181" i="13"/>
  <c r="M181" i="13"/>
  <c r="Q180" i="13"/>
  <c r="M180" i="13"/>
  <c r="Q179" i="13"/>
  <c r="M179" i="13"/>
  <c r="Q178" i="13"/>
  <c r="M178" i="13"/>
  <c r="Q177" i="13"/>
  <c r="M177" i="13"/>
  <c r="Q176" i="13"/>
  <c r="M176" i="13"/>
  <c r="Q175" i="13"/>
  <c r="M175" i="13"/>
  <c r="Q174" i="13"/>
  <c r="M174" i="13"/>
  <c r="Q173" i="13"/>
  <c r="M173" i="13"/>
  <c r="Q172" i="13"/>
  <c r="M172" i="13"/>
  <c r="Q171" i="13"/>
  <c r="M171" i="13"/>
  <c r="Q170" i="13"/>
  <c r="M170" i="13"/>
  <c r="Q169" i="13"/>
  <c r="M169" i="13"/>
  <c r="Q168" i="13"/>
  <c r="M168" i="13"/>
  <c r="Q167" i="13"/>
  <c r="M167" i="13"/>
  <c r="Q166" i="13"/>
  <c r="M166" i="13"/>
  <c r="Q165" i="13"/>
  <c r="M165" i="13"/>
  <c r="Q164" i="13"/>
  <c r="M164" i="13"/>
  <c r="Q163" i="13"/>
  <c r="M163" i="13"/>
  <c r="Q162" i="13"/>
  <c r="M162" i="13"/>
  <c r="Q161" i="13"/>
  <c r="M161" i="13"/>
  <c r="Q160" i="13"/>
  <c r="M160" i="13"/>
  <c r="Q159" i="13"/>
  <c r="M159" i="13"/>
  <c r="Q158" i="13"/>
  <c r="M158" i="13"/>
  <c r="Q157" i="13"/>
  <c r="M157" i="13"/>
  <c r="Q156" i="13"/>
  <c r="M156" i="13"/>
  <c r="Q155" i="13"/>
  <c r="M155" i="13"/>
  <c r="Q154" i="13"/>
  <c r="M154" i="13"/>
  <c r="Q153" i="13"/>
  <c r="M153" i="13"/>
  <c r="Q152" i="13"/>
  <c r="M152" i="13"/>
  <c r="Q151" i="13"/>
  <c r="M151" i="13"/>
  <c r="Q150" i="13"/>
  <c r="M150" i="13"/>
  <c r="Q149" i="13"/>
  <c r="M149" i="13"/>
  <c r="Q148" i="13"/>
  <c r="M148" i="13"/>
  <c r="Q147" i="13"/>
  <c r="M147" i="13"/>
  <c r="Q146" i="13"/>
  <c r="M146" i="13"/>
  <c r="Q145" i="13"/>
  <c r="M145" i="13"/>
  <c r="Q144" i="13"/>
  <c r="M144" i="13"/>
  <c r="Q143" i="13"/>
  <c r="M143" i="13"/>
  <c r="Q142" i="13"/>
  <c r="M142" i="13"/>
  <c r="Q141" i="13"/>
  <c r="M141" i="13"/>
  <c r="Q140" i="13"/>
  <c r="M140" i="13"/>
  <c r="Q139" i="13"/>
  <c r="M139" i="13"/>
  <c r="Q138" i="13"/>
  <c r="M138" i="13"/>
  <c r="Q137" i="13"/>
  <c r="M137" i="13"/>
  <c r="Q136" i="13"/>
  <c r="M136" i="13"/>
  <c r="Q135" i="13"/>
  <c r="M135" i="13"/>
  <c r="Q134" i="13"/>
  <c r="M134" i="13"/>
  <c r="Q133" i="13"/>
  <c r="M133" i="13"/>
  <c r="Q132" i="13"/>
  <c r="M132" i="13"/>
  <c r="Q131" i="13"/>
  <c r="M131" i="13"/>
  <c r="Q130" i="13"/>
  <c r="M130" i="13"/>
  <c r="Q129" i="13"/>
  <c r="M129" i="13"/>
  <c r="Q128" i="13"/>
  <c r="M128" i="13"/>
  <c r="Q127" i="13"/>
  <c r="M127" i="13"/>
  <c r="Q126" i="13"/>
  <c r="M126" i="13"/>
  <c r="Q125" i="13"/>
  <c r="M125" i="13"/>
  <c r="Q124" i="13"/>
  <c r="M124" i="13"/>
  <c r="Q123" i="13"/>
  <c r="M123" i="13"/>
  <c r="Q122" i="13"/>
  <c r="M122" i="13"/>
  <c r="Q121" i="13"/>
  <c r="M121" i="13"/>
  <c r="Q120" i="13"/>
  <c r="M120" i="13"/>
  <c r="Q119" i="13"/>
  <c r="M119" i="13"/>
  <c r="Q118" i="13"/>
  <c r="M118" i="13"/>
  <c r="Q117" i="13"/>
  <c r="M117" i="13"/>
  <c r="Q116" i="13"/>
  <c r="M116" i="13"/>
  <c r="Q115" i="13"/>
  <c r="M115" i="13"/>
  <c r="Q114" i="13"/>
  <c r="M114" i="13"/>
  <c r="Q113" i="13"/>
  <c r="M113" i="13"/>
  <c r="Q112" i="13"/>
  <c r="M112" i="13"/>
  <c r="Q111" i="13"/>
  <c r="M111" i="13"/>
  <c r="Q110" i="13"/>
  <c r="M110" i="13"/>
  <c r="Q109" i="13"/>
  <c r="M109" i="13"/>
  <c r="Q108" i="13"/>
  <c r="M108" i="13"/>
  <c r="Q107" i="13"/>
  <c r="M107" i="13"/>
  <c r="Q106" i="13"/>
  <c r="M106" i="13"/>
  <c r="Q105" i="13"/>
  <c r="M105" i="13"/>
  <c r="Q104" i="13"/>
  <c r="M104" i="13"/>
  <c r="Q103" i="13"/>
  <c r="M103" i="13"/>
  <c r="Q102" i="13"/>
  <c r="M102" i="13"/>
  <c r="Q101" i="13"/>
  <c r="M101" i="13"/>
  <c r="Q100" i="13"/>
  <c r="M100" i="13"/>
  <c r="Q99" i="13"/>
  <c r="M99" i="13"/>
  <c r="Q98" i="13"/>
  <c r="M98" i="13"/>
  <c r="Q97" i="13"/>
  <c r="M97" i="13"/>
  <c r="Q96" i="13"/>
  <c r="M96" i="13"/>
  <c r="Q95" i="13"/>
  <c r="M95" i="13"/>
  <c r="Q94" i="13"/>
  <c r="M94" i="13"/>
  <c r="Q93" i="13"/>
  <c r="M93" i="13"/>
  <c r="Q92" i="13"/>
  <c r="M92" i="13"/>
  <c r="Q91" i="13"/>
  <c r="M91" i="13"/>
  <c r="Q90" i="13"/>
  <c r="M90" i="13"/>
  <c r="Q89" i="13"/>
  <c r="M89" i="13"/>
  <c r="Q88" i="13"/>
  <c r="M88" i="13"/>
  <c r="Q87" i="13"/>
  <c r="M87" i="13"/>
  <c r="Q86" i="13"/>
  <c r="M86" i="13"/>
  <c r="Q85" i="13"/>
  <c r="M85" i="13"/>
  <c r="Q84" i="13"/>
  <c r="M84" i="13"/>
  <c r="Q83" i="13"/>
  <c r="M83" i="13"/>
  <c r="Q82" i="13"/>
  <c r="M82" i="13"/>
  <c r="Q81" i="13"/>
  <c r="M81" i="13"/>
  <c r="Q80" i="13"/>
  <c r="M80" i="13"/>
  <c r="Q79" i="13"/>
  <c r="M79" i="13"/>
  <c r="Q78" i="13"/>
  <c r="M78" i="13"/>
  <c r="Q77" i="13"/>
  <c r="M77" i="13"/>
  <c r="Q76" i="13"/>
  <c r="M76" i="13"/>
  <c r="Q75" i="13"/>
  <c r="M75" i="13"/>
  <c r="Q74" i="13"/>
  <c r="M74" i="13"/>
  <c r="Q73" i="13"/>
  <c r="M73" i="13"/>
  <c r="Q72" i="13"/>
  <c r="M72" i="13"/>
  <c r="Q71" i="13"/>
  <c r="M71" i="13"/>
  <c r="Q70" i="13"/>
  <c r="M70" i="13"/>
  <c r="Q69" i="13"/>
  <c r="M69" i="13"/>
  <c r="Q68" i="13"/>
  <c r="M68" i="13"/>
  <c r="Q67" i="13"/>
  <c r="M67" i="13"/>
  <c r="Q66" i="13"/>
  <c r="M66" i="13"/>
  <c r="Q65" i="13"/>
  <c r="M65" i="13"/>
  <c r="Q64" i="13"/>
  <c r="M64" i="13"/>
  <c r="Q63" i="13"/>
  <c r="M63" i="13"/>
  <c r="Q62" i="13"/>
  <c r="M62" i="13"/>
  <c r="Q61" i="13"/>
  <c r="M61" i="13"/>
  <c r="Q60" i="13"/>
  <c r="M60" i="13"/>
  <c r="Q59" i="13"/>
  <c r="M59" i="13"/>
  <c r="Q58" i="13"/>
  <c r="M58" i="13"/>
  <c r="Q57" i="13"/>
  <c r="M57" i="13"/>
  <c r="Q56" i="13"/>
  <c r="M56" i="13"/>
  <c r="V55" i="13"/>
  <c r="Q55" i="13"/>
  <c r="M55" i="13"/>
  <c r="V54" i="13"/>
  <c r="Q54" i="13"/>
  <c r="M54" i="13"/>
  <c r="V53" i="13"/>
  <c r="Q53" i="13"/>
  <c r="M53" i="13"/>
  <c r="V52" i="13"/>
  <c r="Q52" i="13"/>
  <c r="M52" i="13"/>
  <c r="V51" i="13"/>
  <c r="Q51" i="13"/>
  <c r="M51" i="13"/>
  <c r="V50" i="13"/>
  <c r="Q50" i="13"/>
  <c r="M50" i="13"/>
  <c r="V49" i="13"/>
  <c r="Q49" i="13"/>
  <c r="M49" i="13"/>
  <c r="V48" i="13"/>
  <c r="Q48" i="13"/>
  <c r="M48" i="13"/>
  <c r="V47" i="13"/>
  <c r="Q47" i="13"/>
  <c r="M47" i="13"/>
  <c r="V46" i="13"/>
  <c r="Q46" i="13"/>
  <c r="M46" i="13"/>
  <c r="V45" i="13"/>
  <c r="Q45" i="13"/>
  <c r="M45" i="13"/>
  <c r="V44" i="13"/>
  <c r="Q44" i="13"/>
  <c r="M44" i="13"/>
  <c r="V43" i="13"/>
  <c r="Q43" i="13"/>
  <c r="M43" i="13"/>
  <c r="V42" i="13"/>
  <c r="Q42" i="13"/>
  <c r="M42" i="13"/>
  <c r="V41" i="13"/>
  <c r="Q41" i="13"/>
  <c r="M41" i="13"/>
  <c r="V40" i="13"/>
  <c r="Q40" i="13"/>
  <c r="M40" i="13"/>
  <c r="V39" i="13"/>
  <c r="Q39" i="13"/>
  <c r="M39" i="13"/>
  <c r="V38" i="13"/>
  <c r="Q38" i="13"/>
  <c r="M38" i="13"/>
  <c r="V37" i="13"/>
  <c r="Q37" i="13"/>
  <c r="M37" i="13"/>
  <c r="V36" i="13"/>
  <c r="Q36" i="13"/>
  <c r="M36" i="13"/>
  <c r="V35" i="13"/>
  <c r="Q35" i="13"/>
  <c r="M35" i="13"/>
  <c r="V34" i="13"/>
  <c r="Q34" i="13"/>
  <c r="M34" i="13"/>
  <c r="V33" i="13"/>
  <c r="Q33" i="13"/>
  <c r="M33" i="13"/>
  <c r="V32" i="13"/>
  <c r="Q32" i="13"/>
  <c r="M32" i="13"/>
  <c r="V31" i="13"/>
  <c r="Q31" i="13"/>
  <c r="M31" i="13"/>
  <c r="V30" i="13"/>
  <c r="Q30" i="13"/>
  <c r="M30" i="13"/>
  <c r="V29" i="13"/>
  <c r="Q29" i="13"/>
  <c r="M29" i="13"/>
  <c r="V28" i="13"/>
  <c r="Q28" i="13"/>
  <c r="M28" i="13"/>
  <c r="V27" i="13"/>
  <c r="Q27" i="13"/>
  <c r="M27" i="13"/>
  <c r="V26" i="13"/>
  <c r="Q26" i="13"/>
  <c r="M26" i="13"/>
  <c r="V25" i="13"/>
  <c r="Q25" i="13"/>
  <c r="M25" i="13"/>
  <c r="V24" i="13"/>
  <c r="Q24" i="13"/>
  <c r="M24" i="13"/>
  <c r="V23" i="13"/>
  <c r="Q23" i="13"/>
  <c r="M23" i="13"/>
  <c r="V22" i="13"/>
  <c r="Q22" i="13"/>
  <c r="M22" i="13"/>
  <c r="V21" i="13"/>
  <c r="Q21" i="13"/>
  <c r="M21" i="13"/>
  <c r="V20" i="13"/>
  <c r="Q20" i="13"/>
  <c r="M20" i="13"/>
  <c r="V19" i="13"/>
  <c r="Q19" i="13"/>
  <c r="M19" i="13"/>
  <c r="V18" i="13"/>
  <c r="Q18" i="13"/>
  <c r="M18" i="13"/>
  <c r="V17" i="13"/>
  <c r="Q17" i="13"/>
  <c r="M17" i="13"/>
  <c r="V16" i="13"/>
  <c r="Q16" i="13"/>
  <c r="M16" i="13"/>
  <c r="V15" i="13"/>
  <c r="Q15" i="13"/>
  <c r="M15" i="13"/>
  <c r="V14" i="13"/>
  <c r="Q14" i="13"/>
  <c r="M14" i="13"/>
  <c r="V13" i="13"/>
  <c r="Q13" i="13"/>
  <c r="M13" i="13"/>
  <c r="V12" i="13"/>
  <c r="Q12" i="13"/>
  <c r="M12" i="13"/>
  <c r="V11" i="13"/>
  <c r="Q11" i="13"/>
  <c r="M11" i="13"/>
  <c r="V10" i="13"/>
  <c r="Q10" i="13"/>
  <c r="M10" i="13"/>
  <c r="V9" i="13"/>
  <c r="Q9" i="13"/>
  <c r="M9" i="13"/>
  <c r="V8" i="13"/>
  <c r="Q8" i="13"/>
  <c r="M8" i="13"/>
  <c r="Q7" i="13"/>
  <c r="M7" i="13"/>
  <c r="Q6" i="13"/>
  <c r="M6" i="13"/>
  <c r="Q5" i="13"/>
  <c r="M5" i="13"/>
  <c r="Q4" i="13"/>
  <c r="M4" i="1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S19" i="3"/>
  <c r="N19" i="3"/>
  <c r="J19" i="3"/>
  <c r="S18" i="3"/>
  <c r="N18" i="3"/>
  <c r="J18" i="3"/>
  <c r="S17" i="3"/>
  <c r="N17" i="3"/>
  <c r="J17" i="3"/>
  <c r="S16" i="3"/>
  <c r="N16" i="3"/>
  <c r="J16" i="3"/>
  <c r="S15" i="3"/>
  <c r="N15" i="3"/>
  <c r="J15" i="3"/>
  <c r="S14" i="3"/>
  <c r="N14" i="3"/>
  <c r="J14" i="3"/>
  <c r="S13" i="3"/>
  <c r="N13" i="3"/>
  <c r="J13" i="3"/>
  <c r="S12" i="3"/>
  <c r="N12" i="3"/>
  <c r="J12" i="3"/>
  <c r="S11" i="3"/>
  <c r="N11" i="3"/>
  <c r="J11" i="3"/>
  <c r="S10" i="3"/>
  <c r="N10" i="3"/>
  <c r="J10" i="3"/>
  <c r="S9" i="3"/>
  <c r="N9" i="3"/>
  <c r="J9" i="3"/>
  <c r="S8" i="3"/>
  <c r="N8" i="3"/>
  <c r="J8" i="3"/>
  <c r="S7" i="3"/>
  <c r="N7" i="3"/>
  <c r="J7" i="3"/>
  <c r="S6" i="3"/>
  <c r="N6" i="3"/>
  <c r="J6" i="3"/>
  <c r="S5" i="3"/>
  <c r="N5" i="3"/>
  <c r="J5" i="3"/>
  <c r="J4" i="3"/>
  <c r="J3" i="3"/>
  <c r="DG32" i="2"/>
  <c r="DE32" i="2"/>
  <c r="DD32" i="2"/>
  <c r="DC32" i="2"/>
  <c r="DB32" i="2"/>
  <c r="DA32" i="2"/>
  <c r="CZ32" i="2"/>
  <c r="BZ32" i="2"/>
  <c r="BY32" i="2"/>
  <c r="BX32" i="2"/>
  <c r="AM32" i="2"/>
  <c r="CM32" i="2" s="1"/>
  <c r="AL32" i="2"/>
  <c r="CL32" i="2" s="1"/>
  <c r="AK32" i="2"/>
  <c r="CK32" i="2" s="1"/>
  <c r="B32" i="2"/>
  <c r="DG31" i="2"/>
  <c r="DE31" i="2"/>
  <c r="DD31" i="2"/>
  <c r="DC31" i="2"/>
  <c r="DB31" i="2"/>
  <c r="DA31" i="2"/>
  <c r="CZ31" i="2"/>
  <c r="BZ31" i="2"/>
  <c r="BY31" i="2"/>
  <c r="BX31" i="2"/>
  <c r="AM31" i="2"/>
  <c r="CM31" i="2" s="1"/>
  <c r="AL31" i="2"/>
  <c r="CL31" i="2" s="1"/>
  <c r="AK31" i="2"/>
  <c r="CK31" i="2" s="1"/>
  <c r="B31" i="2"/>
  <c r="DG30" i="2"/>
  <c r="DE30" i="2"/>
  <c r="DD30" i="2"/>
  <c r="DC30" i="2"/>
  <c r="DB30" i="2"/>
  <c r="DA30" i="2"/>
  <c r="CZ30" i="2"/>
  <c r="BZ30" i="2"/>
  <c r="BY30" i="2"/>
  <c r="BX30" i="2"/>
  <c r="AM30" i="2"/>
  <c r="CM30" i="2" s="1"/>
  <c r="AL30" i="2"/>
  <c r="CL30" i="2" s="1"/>
  <c r="AK30" i="2"/>
  <c r="CK30" i="2" s="1"/>
  <c r="B30" i="2"/>
  <c r="DG29" i="2"/>
  <c r="DE29" i="2"/>
  <c r="DD29" i="2"/>
  <c r="DC29" i="2"/>
  <c r="DB29" i="2"/>
  <c r="DA29" i="2"/>
  <c r="CZ29" i="2"/>
  <c r="BZ29" i="2"/>
  <c r="BY29" i="2"/>
  <c r="BX29" i="2"/>
  <c r="AM29" i="2"/>
  <c r="CM29" i="2" s="1"/>
  <c r="AL29" i="2"/>
  <c r="CL29" i="2" s="1"/>
  <c r="AK29" i="2"/>
  <c r="CK29" i="2" s="1"/>
  <c r="B29" i="2"/>
  <c r="DG28" i="2"/>
  <c r="DE28" i="2"/>
  <c r="DD28" i="2"/>
  <c r="DC28" i="2"/>
  <c r="DB28" i="2"/>
  <c r="DA28" i="2"/>
  <c r="CZ28" i="2"/>
  <c r="BZ28" i="2"/>
  <c r="BY28" i="2"/>
  <c r="BX28" i="2"/>
  <c r="AM28" i="2"/>
  <c r="CM28" i="2" s="1"/>
  <c r="AL28" i="2"/>
  <c r="CL28" i="2" s="1"/>
  <c r="AK28" i="2"/>
  <c r="CK28" i="2" s="1"/>
  <c r="B28" i="2"/>
  <c r="DG27" i="2"/>
  <c r="DE27" i="2"/>
  <c r="DD27" i="2"/>
  <c r="DC27" i="2"/>
  <c r="DB27" i="2"/>
  <c r="DA27" i="2"/>
  <c r="CZ27" i="2"/>
  <c r="BZ27" i="2"/>
  <c r="BY27" i="2"/>
  <c r="BX27" i="2"/>
  <c r="AM27" i="2"/>
  <c r="CM27" i="2" s="1"/>
  <c r="AL27" i="2"/>
  <c r="CL27" i="2" s="1"/>
  <c r="AK27" i="2"/>
  <c r="CK27" i="2" s="1"/>
  <c r="B27" i="2"/>
  <c r="DG26" i="2"/>
  <c r="DE26" i="2"/>
  <c r="DD26" i="2"/>
  <c r="DC26" i="2"/>
  <c r="DB26" i="2"/>
  <c r="DA26" i="2"/>
  <c r="CZ26" i="2"/>
  <c r="BZ26" i="2"/>
  <c r="BY26" i="2"/>
  <c r="BX26" i="2"/>
  <c r="AM26" i="2"/>
  <c r="CM26" i="2" s="1"/>
  <c r="AL26" i="2"/>
  <c r="CL26" i="2" s="1"/>
  <c r="AK26" i="2"/>
  <c r="CK26" i="2" s="1"/>
  <c r="B26" i="2"/>
  <c r="DG25" i="2"/>
  <c r="DE25" i="2"/>
  <c r="DD25" i="2"/>
  <c r="DC25" i="2"/>
  <c r="DB25" i="2"/>
  <c r="DA25" i="2"/>
  <c r="CZ25" i="2"/>
  <c r="BZ25" i="2"/>
  <c r="BY25" i="2"/>
  <c r="BX25" i="2"/>
  <c r="AM25" i="2"/>
  <c r="CM25" i="2" s="1"/>
  <c r="AL25" i="2"/>
  <c r="CL25" i="2" s="1"/>
  <c r="AK25" i="2"/>
  <c r="CK25" i="2" s="1"/>
  <c r="B25" i="2"/>
  <c r="DG24" i="2"/>
  <c r="DE24" i="2"/>
  <c r="DD24" i="2"/>
  <c r="DC24" i="2"/>
  <c r="DB24" i="2"/>
  <c r="DA24" i="2"/>
  <c r="CZ24" i="2"/>
  <c r="BZ24" i="2"/>
  <c r="BY24" i="2"/>
  <c r="BX24" i="2"/>
  <c r="AM24" i="2"/>
  <c r="CM24" i="2" s="1"/>
  <c r="AL24" i="2"/>
  <c r="CL24" i="2" s="1"/>
  <c r="AK24" i="2"/>
  <c r="CK24" i="2" s="1"/>
  <c r="B24" i="2"/>
  <c r="DG23" i="2"/>
  <c r="DE23" i="2"/>
  <c r="DD23" i="2"/>
  <c r="DC23" i="2"/>
  <c r="DB23" i="2"/>
  <c r="DA23" i="2"/>
  <c r="CZ23" i="2"/>
  <c r="BZ23" i="2"/>
  <c r="BY23" i="2"/>
  <c r="BX23" i="2"/>
  <c r="AM23" i="2"/>
  <c r="CM23" i="2" s="1"/>
  <c r="AL23" i="2"/>
  <c r="CL23" i="2" s="1"/>
  <c r="AK23" i="2"/>
  <c r="CK23" i="2" s="1"/>
  <c r="B23" i="2"/>
  <c r="DG22" i="2"/>
  <c r="DE22" i="2"/>
  <c r="DD22" i="2"/>
  <c r="DC22" i="2"/>
  <c r="DB22" i="2"/>
  <c r="DA22" i="2"/>
  <c r="CZ22" i="2"/>
  <c r="BZ22" i="2"/>
  <c r="BY22" i="2"/>
  <c r="BX22" i="2"/>
  <c r="AM22" i="2"/>
  <c r="CM22" i="2" s="1"/>
  <c r="AL22" i="2"/>
  <c r="CL22" i="2" s="1"/>
  <c r="AK22" i="2"/>
  <c r="CK22" i="2" s="1"/>
  <c r="B22" i="2"/>
  <c r="DG21" i="2"/>
  <c r="DE21" i="2"/>
  <c r="DD21" i="2"/>
  <c r="DC21" i="2"/>
  <c r="DB21" i="2"/>
  <c r="DA21" i="2"/>
  <c r="CZ21" i="2"/>
  <c r="BZ21" i="2"/>
  <c r="BY21" i="2"/>
  <c r="BX21" i="2"/>
  <c r="AM21" i="2"/>
  <c r="CM21" i="2" s="1"/>
  <c r="AL21" i="2"/>
  <c r="CL21" i="2" s="1"/>
  <c r="AK21" i="2"/>
  <c r="CK21" i="2" s="1"/>
  <c r="B21" i="2"/>
  <c r="DG20" i="2"/>
  <c r="DE20" i="2"/>
  <c r="DD20" i="2"/>
  <c r="DC20" i="2"/>
  <c r="DB20" i="2"/>
  <c r="DA20" i="2"/>
  <c r="CZ20" i="2"/>
  <c r="BZ20" i="2"/>
  <c r="BY20" i="2"/>
  <c r="BX20" i="2"/>
  <c r="AM20" i="2"/>
  <c r="CM20" i="2" s="1"/>
  <c r="AL20" i="2"/>
  <c r="CL20" i="2" s="1"/>
  <c r="AK20" i="2"/>
  <c r="CK20" i="2" s="1"/>
  <c r="B20" i="2"/>
  <c r="DG19" i="2"/>
  <c r="DE19" i="2"/>
  <c r="DD19" i="2"/>
  <c r="DC19" i="2"/>
  <c r="DB19" i="2"/>
  <c r="DA19" i="2"/>
  <c r="CZ19" i="2"/>
  <c r="BZ19" i="2"/>
  <c r="BY19" i="2"/>
  <c r="BX19" i="2"/>
  <c r="AM19" i="2"/>
  <c r="CM19" i="2" s="1"/>
  <c r="AL19" i="2"/>
  <c r="CL19" i="2" s="1"/>
  <c r="AK19" i="2"/>
  <c r="CK19" i="2" s="1"/>
  <c r="B19" i="2"/>
  <c r="DG18" i="2"/>
  <c r="DE18" i="2"/>
  <c r="DD18" i="2"/>
  <c r="DC18" i="2"/>
  <c r="DB18" i="2"/>
  <c r="DA18" i="2"/>
  <c r="CZ18" i="2"/>
  <c r="BZ18" i="2"/>
  <c r="BY18" i="2"/>
  <c r="BX18" i="2"/>
  <c r="AM18" i="2"/>
  <c r="CM18" i="2" s="1"/>
  <c r="AL18" i="2"/>
  <c r="CL18" i="2" s="1"/>
  <c r="AK18" i="2"/>
  <c r="CK18" i="2" s="1"/>
  <c r="B18" i="2"/>
  <c r="DG17" i="2"/>
  <c r="DE17" i="2"/>
  <c r="DD17" i="2"/>
  <c r="DC17" i="2"/>
  <c r="DB17" i="2"/>
  <c r="DA17" i="2"/>
  <c r="CZ17" i="2"/>
  <c r="BZ17" i="2"/>
  <c r="BY17" i="2"/>
  <c r="BX17" i="2"/>
  <c r="AM17" i="2"/>
  <c r="CM17" i="2" s="1"/>
  <c r="AL17" i="2"/>
  <c r="CL17" i="2" s="1"/>
  <c r="AK17" i="2"/>
  <c r="CK17" i="2" s="1"/>
  <c r="B17" i="2"/>
  <c r="DG16" i="2"/>
  <c r="DE16" i="2"/>
  <c r="DD16" i="2"/>
  <c r="DC16" i="2"/>
  <c r="DB16" i="2"/>
  <c r="DA16" i="2"/>
  <c r="CZ16" i="2"/>
  <c r="BZ16" i="2"/>
  <c r="BY16" i="2"/>
  <c r="BX16" i="2"/>
  <c r="AM16" i="2"/>
  <c r="CM16" i="2" s="1"/>
  <c r="AL16" i="2"/>
  <c r="CL16" i="2" s="1"/>
  <c r="AK16" i="2"/>
  <c r="CK16" i="2" s="1"/>
  <c r="B16" i="2"/>
  <c r="DG15" i="2"/>
  <c r="DE15" i="2"/>
  <c r="DD15" i="2"/>
  <c r="DC15" i="2"/>
  <c r="DB15" i="2"/>
  <c r="DA15" i="2"/>
  <c r="CZ15" i="2"/>
  <c r="BZ15" i="2"/>
  <c r="BY15" i="2"/>
  <c r="BX15" i="2"/>
  <c r="AM15" i="2"/>
  <c r="CM15" i="2" s="1"/>
  <c r="AL15" i="2"/>
  <c r="CL15" i="2" s="1"/>
  <c r="AK15" i="2"/>
  <c r="CK15" i="2" s="1"/>
  <c r="B15" i="2"/>
  <c r="DG14" i="2"/>
  <c r="DE14" i="2"/>
  <c r="DD14" i="2"/>
  <c r="DC14" i="2"/>
  <c r="DB14" i="2"/>
  <c r="DA14" i="2"/>
  <c r="CZ14" i="2"/>
  <c r="BZ14" i="2"/>
  <c r="BY14" i="2"/>
  <c r="BX14" i="2"/>
  <c r="AM14" i="2"/>
  <c r="CM14" i="2" s="1"/>
  <c r="AL14" i="2"/>
  <c r="CL14" i="2" s="1"/>
  <c r="AK14" i="2"/>
  <c r="CK14" i="2" s="1"/>
  <c r="B14" i="2"/>
  <c r="DG13" i="2"/>
  <c r="DE13" i="2"/>
  <c r="DD13" i="2"/>
  <c r="DC13" i="2"/>
  <c r="DB13" i="2"/>
  <c r="DA13" i="2"/>
  <c r="CZ13" i="2"/>
  <c r="BZ13" i="2"/>
  <c r="BY13" i="2"/>
  <c r="BX13" i="2"/>
  <c r="AM13" i="2"/>
  <c r="CM13" i="2" s="1"/>
  <c r="AL13" i="2"/>
  <c r="CL13" i="2" s="1"/>
  <c r="AK13" i="2"/>
  <c r="CK13" i="2" s="1"/>
  <c r="B13" i="2"/>
  <c r="DG12" i="2"/>
  <c r="DE12" i="2"/>
  <c r="DD12" i="2"/>
  <c r="DC12" i="2"/>
  <c r="DB12" i="2"/>
  <c r="DA12" i="2"/>
  <c r="CZ12" i="2"/>
  <c r="BZ12" i="2"/>
  <c r="BY12" i="2"/>
  <c r="BX12" i="2"/>
  <c r="AM12" i="2"/>
  <c r="CM12" i="2" s="1"/>
  <c r="AL12" i="2"/>
  <c r="CL12" i="2" s="1"/>
  <c r="AK12" i="2"/>
  <c r="CK12" i="2" s="1"/>
  <c r="B12" i="2"/>
  <c r="DG11" i="2"/>
  <c r="DE11" i="2"/>
  <c r="DD11" i="2"/>
  <c r="DC11" i="2"/>
  <c r="DB11" i="2"/>
  <c r="DA11" i="2"/>
  <c r="CZ11" i="2"/>
  <c r="BZ11" i="2"/>
  <c r="BY11" i="2"/>
  <c r="BX11" i="2"/>
  <c r="AM11" i="2"/>
  <c r="CM11" i="2" s="1"/>
  <c r="AL11" i="2"/>
  <c r="CL11" i="2" s="1"/>
  <c r="AK11" i="2"/>
  <c r="CK11" i="2" s="1"/>
  <c r="B11" i="2"/>
  <c r="DG10" i="2"/>
  <c r="DE10" i="2"/>
  <c r="DD10" i="2"/>
  <c r="DC10" i="2"/>
  <c r="DB10" i="2"/>
  <c r="DA10" i="2"/>
  <c r="CZ10" i="2"/>
  <c r="BZ10" i="2"/>
  <c r="BY10" i="2"/>
  <c r="BX10" i="2"/>
  <c r="AM10" i="2"/>
  <c r="CM10" i="2" s="1"/>
  <c r="AL10" i="2"/>
  <c r="CL10" i="2" s="1"/>
  <c r="AK10" i="2"/>
  <c r="CK10" i="2" s="1"/>
  <c r="B10" i="2"/>
  <c r="DG9" i="2"/>
  <c r="DE9" i="2"/>
  <c r="DD9" i="2"/>
  <c r="DC9" i="2"/>
  <c r="DB9" i="2"/>
  <c r="DA9" i="2"/>
  <c r="CZ9" i="2"/>
  <c r="BZ9" i="2"/>
  <c r="BY9" i="2"/>
  <c r="BX9" i="2"/>
  <c r="AM9" i="2"/>
  <c r="CM9" i="2" s="1"/>
  <c r="AL9" i="2"/>
  <c r="CL9" i="2" s="1"/>
  <c r="AK9" i="2"/>
  <c r="CK9" i="2" s="1"/>
  <c r="B9" i="2"/>
  <c r="DG8" i="2"/>
  <c r="DE8" i="2"/>
  <c r="DD8" i="2"/>
  <c r="DC8" i="2"/>
  <c r="DB8" i="2"/>
  <c r="DA8" i="2"/>
  <c r="CZ8" i="2"/>
  <c r="BZ8" i="2"/>
  <c r="BY8" i="2"/>
  <c r="BX8" i="2"/>
  <c r="AM8" i="2"/>
  <c r="CM8" i="2" s="1"/>
  <c r="AL8" i="2"/>
  <c r="CL8" i="2" s="1"/>
  <c r="AK8" i="2"/>
  <c r="CK8" i="2" s="1"/>
  <c r="B8" i="2"/>
  <c r="DG7" i="2"/>
  <c r="DE7" i="2"/>
  <c r="DD7" i="2"/>
  <c r="DC7" i="2"/>
  <c r="DB7" i="2"/>
  <c r="DA7" i="2"/>
  <c r="CZ7" i="2"/>
  <c r="BZ7" i="2"/>
  <c r="BY7" i="2"/>
  <c r="BX7" i="2"/>
  <c r="AM7" i="2"/>
  <c r="CM7" i="2" s="1"/>
  <c r="AL7" i="2"/>
  <c r="CL7" i="2" s="1"/>
  <c r="AK7" i="2"/>
  <c r="CK7" i="2" s="1"/>
  <c r="B7" i="2"/>
  <c r="DG6" i="2"/>
  <c r="DE6" i="2"/>
  <c r="DD6" i="2"/>
  <c r="DC6" i="2"/>
  <c r="DB6" i="2"/>
  <c r="DA6" i="2"/>
  <c r="CZ6" i="2"/>
  <c r="BZ6" i="2"/>
  <c r="BY6" i="2"/>
  <c r="BX6" i="2"/>
  <c r="AM6" i="2"/>
  <c r="CM6" i="2" s="1"/>
  <c r="AL6" i="2"/>
  <c r="CL6" i="2" s="1"/>
  <c r="AK6" i="2"/>
  <c r="CK6" i="2" s="1"/>
  <c r="B6" i="2"/>
  <c r="DG5" i="2"/>
  <c r="DE5" i="2"/>
  <c r="DD5" i="2"/>
  <c r="DC5" i="2"/>
  <c r="DB5" i="2"/>
  <c r="DA5" i="2"/>
  <c r="CZ5" i="2"/>
  <c r="BZ5" i="2"/>
  <c r="BY5" i="2"/>
  <c r="BX5" i="2"/>
  <c r="AM5" i="2"/>
  <c r="CM5" i="2" s="1"/>
  <c r="AL5" i="2"/>
  <c r="CL5" i="2" s="1"/>
  <c r="AK5" i="2"/>
  <c r="CK5" i="2" s="1"/>
  <c r="B5" i="2"/>
  <c r="DG4" i="2"/>
  <c r="DE4" i="2"/>
  <c r="DD4" i="2"/>
  <c r="DC4" i="2"/>
  <c r="DB4" i="2"/>
  <c r="DA4" i="2"/>
  <c r="CZ4" i="2"/>
  <c r="BZ4" i="2"/>
  <c r="BY4" i="2"/>
  <c r="BX4" i="2"/>
  <c r="AM4" i="2"/>
  <c r="CM4" i="2" s="1"/>
  <c r="AL4" i="2"/>
  <c r="CL4" i="2" s="1"/>
  <c r="AK4" i="2"/>
  <c r="CK4" i="2" s="1"/>
  <c r="B4" i="2"/>
  <c r="DG3" i="2"/>
  <c r="DE3" i="2"/>
  <c r="DD3" i="2"/>
  <c r="DC3" i="2"/>
  <c r="DB3" i="2"/>
  <c r="DA3" i="2"/>
  <c r="CZ3" i="2"/>
  <c r="BZ3" i="2"/>
  <c r="BY3" i="2"/>
  <c r="BX3" i="2"/>
  <c r="AM3" i="2"/>
  <c r="CM3" i="2" s="1"/>
  <c r="AL3" i="2"/>
  <c r="CL3" i="2" s="1"/>
  <c r="AK3" i="2"/>
  <c r="CK3" i="2" s="1"/>
  <c r="B3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W2" i="2"/>
  <c r="U2" i="2"/>
  <c r="T2" i="2"/>
  <c r="S2" i="2"/>
  <c r="P2" i="2"/>
  <c r="O2" i="2"/>
  <c r="N2" i="2"/>
  <c r="L2" i="2"/>
  <c r="K2" i="2"/>
  <c r="J2" i="2"/>
  <c r="I2" i="2"/>
  <c r="H2" i="2"/>
  <c r="EJ372" i="1"/>
  <c r="CG372" i="1"/>
  <c r="EJ371" i="1"/>
  <c r="CG371" i="1"/>
  <c r="EJ370" i="1"/>
  <c r="CG370" i="1"/>
  <c r="EJ369" i="1"/>
  <c r="CG369" i="1"/>
  <c r="EJ368" i="1"/>
  <c r="CG368" i="1"/>
  <c r="EJ367" i="1"/>
  <c r="CG367" i="1"/>
  <c r="EJ366" i="1"/>
  <c r="CG366" i="1"/>
  <c r="EJ365" i="1"/>
  <c r="CG365" i="1"/>
  <c r="EJ364" i="1"/>
  <c r="CG364" i="1"/>
  <c r="EJ363" i="1"/>
  <c r="CG363" i="1"/>
  <c r="EJ362" i="1"/>
  <c r="CG362" i="1"/>
  <c r="EJ361" i="1"/>
  <c r="CG361" i="1"/>
  <c r="EJ360" i="1"/>
  <c r="CG360" i="1"/>
  <c r="EJ359" i="1"/>
  <c r="CG359" i="1"/>
  <c r="EJ358" i="1"/>
  <c r="CG358" i="1"/>
  <c r="EJ357" i="1"/>
  <c r="CG357" i="1"/>
  <c r="EJ356" i="1"/>
  <c r="CG356" i="1"/>
  <c r="EJ355" i="1"/>
  <c r="CG355" i="1"/>
  <c r="EJ354" i="1"/>
  <c r="CG354" i="1"/>
  <c r="EJ353" i="1"/>
  <c r="CG353" i="1"/>
  <c r="EJ352" i="1"/>
  <c r="CG352" i="1"/>
  <c r="EJ351" i="1"/>
  <c r="CG351" i="1"/>
  <c r="EJ350" i="1"/>
  <c r="CG350" i="1"/>
  <c r="EJ349" i="1"/>
  <c r="CG349" i="1"/>
  <c r="EJ348" i="1"/>
  <c r="CG348" i="1"/>
  <c r="EJ347" i="1"/>
  <c r="CG347" i="1"/>
  <c r="EJ346" i="1"/>
  <c r="CG346" i="1"/>
  <c r="EJ345" i="1"/>
  <c r="CG345" i="1"/>
  <c r="EJ344" i="1"/>
  <c r="CG344" i="1"/>
  <c r="EJ343" i="1"/>
  <c r="CG343" i="1"/>
  <c r="EJ342" i="1"/>
  <c r="CG342" i="1"/>
  <c r="EJ341" i="1"/>
  <c r="CG341" i="1"/>
  <c r="EJ340" i="1"/>
  <c r="CG340" i="1"/>
  <c r="EJ339" i="1"/>
  <c r="CG339" i="1"/>
  <c r="EJ338" i="1"/>
  <c r="CG338" i="1"/>
  <c r="EJ337" i="1"/>
  <c r="CG337" i="1"/>
  <c r="EJ336" i="1"/>
  <c r="CG336" i="1"/>
  <c r="EJ335" i="1"/>
  <c r="CG335" i="1"/>
  <c r="EJ334" i="1"/>
  <c r="CG334" i="1"/>
  <c r="EJ333" i="1"/>
  <c r="CG333" i="1"/>
  <c r="EJ332" i="1"/>
  <c r="CG332" i="1"/>
  <c r="EJ331" i="1"/>
  <c r="CG331" i="1"/>
  <c r="EJ330" i="1"/>
  <c r="CG330" i="1"/>
  <c r="EJ329" i="1"/>
  <c r="CG329" i="1"/>
  <c r="EJ328" i="1"/>
  <c r="CG328" i="1"/>
  <c r="EJ327" i="1"/>
  <c r="CG327" i="1"/>
  <c r="EJ326" i="1"/>
  <c r="CG326" i="1"/>
  <c r="EJ325" i="1"/>
  <c r="CG325" i="1"/>
  <c r="EJ324" i="1"/>
  <c r="CG324" i="1"/>
  <c r="EJ323" i="1"/>
  <c r="CG323" i="1"/>
  <c r="EJ322" i="1"/>
  <c r="CG322" i="1"/>
  <c r="EJ321" i="1"/>
  <c r="CG321" i="1"/>
  <c r="EJ320" i="1"/>
  <c r="CG320" i="1"/>
  <c r="EJ319" i="1"/>
  <c r="CG319" i="1"/>
  <c r="EJ318" i="1"/>
  <c r="CG318" i="1"/>
  <c r="EJ317" i="1"/>
  <c r="CG317" i="1"/>
  <c r="EJ316" i="1"/>
  <c r="CG316" i="1"/>
  <c r="EJ315" i="1"/>
  <c r="CG315" i="1"/>
  <c r="EJ314" i="1"/>
  <c r="CG314" i="1"/>
  <c r="EJ313" i="1"/>
  <c r="CG313" i="1"/>
  <c r="EJ312" i="1"/>
  <c r="CG312" i="1"/>
  <c r="EJ311" i="1"/>
  <c r="CG311" i="1"/>
  <c r="EJ310" i="1"/>
  <c r="CG310" i="1"/>
  <c r="EJ309" i="1"/>
  <c r="CG309" i="1"/>
  <c r="EJ308" i="1"/>
  <c r="CG308" i="1"/>
  <c r="EJ307" i="1"/>
  <c r="CG307" i="1"/>
  <c r="EJ306" i="1"/>
  <c r="CG306" i="1"/>
  <c r="EJ305" i="1"/>
  <c r="CG305" i="1"/>
  <c r="EJ304" i="1"/>
  <c r="CG304" i="1"/>
  <c r="EJ303" i="1"/>
  <c r="CG303" i="1"/>
  <c r="EJ302" i="1"/>
  <c r="CG302" i="1"/>
  <c r="EJ301" i="1"/>
  <c r="CG301" i="1"/>
  <c r="EJ300" i="1"/>
  <c r="CG300" i="1"/>
  <c r="EJ299" i="1"/>
  <c r="CG299" i="1"/>
  <c r="EJ298" i="1"/>
  <c r="CG298" i="1"/>
  <c r="EJ297" i="1"/>
  <c r="CG297" i="1"/>
  <c r="EJ296" i="1"/>
  <c r="CG296" i="1"/>
  <c r="EJ295" i="1"/>
  <c r="CG295" i="1"/>
  <c r="EJ294" i="1"/>
  <c r="CG294" i="1"/>
  <c r="EJ293" i="1"/>
  <c r="CG293" i="1"/>
  <c r="EJ292" i="1"/>
  <c r="CG292" i="1"/>
  <c r="EJ291" i="1"/>
  <c r="CG291" i="1"/>
  <c r="EJ290" i="1"/>
  <c r="CG290" i="1"/>
  <c r="EJ289" i="1"/>
  <c r="CG289" i="1"/>
  <c r="EJ288" i="1"/>
  <c r="CG288" i="1"/>
  <c r="EJ287" i="1"/>
  <c r="CG287" i="1"/>
  <c r="EJ286" i="1"/>
  <c r="CG286" i="1"/>
  <c r="EJ285" i="1"/>
  <c r="CG285" i="1"/>
  <c r="EJ284" i="1"/>
  <c r="CG284" i="1"/>
  <c r="EJ283" i="1"/>
  <c r="CG283" i="1"/>
  <c r="EJ282" i="1"/>
  <c r="CG282" i="1"/>
  <c r="EJ281" i="1"/>
  <c r="CG281" i="1"/>
  <c r="EJ280" i="1"/>
  <c r="CG280" i="1"/>
  <c r="EJ279" i="1"/>
  <c r="CG279" i="1"/>
  <c r="EJ278" i="1"/>
  <c r="CG278" i="1"/>
  <c r="EJ277" i="1"/>
  <c r="CG277" i="1"/>
  <c r="EJ276" i="1"/>
  <c r="CG276" i="1"/>
  <c r="EJ275" i="1"/>
  <c r="CG275" i="1"/>
  <c r="EJ274" i="1"/>
  <c r="CG274" i="1"/>
  <c r="EJ273" i="1"/>
  <c r="CG273" i="1"/>
  <c r="EJ272" i="1"/>
  <c r="CG272" i="1"/>
  <c r="EJ271" i="1"/>
  <c r="CG271" i="1"/>
  <c r="EJ270" i="1"/>
  <c r="CG270" i="1"/>
  <c r="EJ269" i="1"/>
  <c r="CG269" i="1"/>
  <c r="EJ268" i="1"/>
  <c r="CG268" i="1"/>
  <c r="EJ267" i="1"/>
  <c r="CG267" i="1"/>
  <c r="EJ266" i="1"/>
  <c r="CG266" i="1"/>
  <c r="EJ265" i="1"/>
  <c r="CG265" i="1"/>
  <c r="EJ264" i="1"/>
  <c r="CG264" i="1"/>
  <c r="EJ263" i="1"/>
  <c r="CG263" i="1"/>
  <c r="EJ262" i="1"/>
  <c r="CG262" i="1"/>
  <c r="EJ261" i="1"/>
  <c r="CG261" i="1"/>
  <c r="EJ260" i="1"/>
  <c r="CG260" i="1"/>
  <c r="EJ259" i="1"/>
  <c r="CG259" i="1"/>
  <c r="EJ258" i="1"/>
  <c r="CG258" i="1"/>
  <c r="EJ257" i="1"/>
  <c r="CG257" i="1"/>
  <c r="EJ256" i="1"/>
  <c r="CG256" i="1"/>
  <c r="EJ255" i="1"/>
  <c r="CG255" i="1"/>
  <c r="EJ254" i="1"/>
  <c r="CG254" i="1"/>
  <c r="EJ253" i="1"/>
  <c r="CG253" i="1"/>
  <c r="EJ252" i="1"/>
  <c r="CG252" i="1"/>
  <c r="EJ251" i="1"/>
  <c r="CG251" i="1"/>
  <c r="EJ250" i="1"/>
  <c r="CG250" i="1"/>
  <c r="EJ249" i="1"/>
  <c r="CG249" i="1"/>
  <c r="EJ248" i="1"/>
  <c r="CG248" i="1"/>
  <c r="EJ247" i="1"/>
  <c r="CG247" i="1"/>
  <c r="EJ246" i="1"/>
  <c r="CG246" i="1"/>
  <c r="EJ245" i="1"/>
  <c r="CG245" i="1"/>
  <c r="EJ244" i="1"/>
  <c r="CG244" i="1"/>
  <c r="EJ243" i="1"/>
  <c r="CG243" i="1"/>
  <c r="EJ242" i="1"/>
  <c r="CG242" i="1"/>
  <c r="EJ241" i="1"/>
  <c r="CG241" i="1"/>
  <c r="EJ240" i="1"/>
  <c r="CG240" i="1"/>
  <c r="EJ239" i="1"/>
  <c r="CG239" i="1"/>
  <c r="EJ238" i="1"/>
  <c r="CG238" i="1"/>
  <c r="EJ237" i="1"/>
  <c r="CG237" i="1"/>
  <c r="EJ236" i="1"/>
  <c r="CG236" i="1"/>
  <c r="EJ235" i="1"/>
  <c r="CG235" i="1"/>
  <c r="EJ234" i="1"/>
  <c r="CG234" i="1"/>
  <c r="EJ233" i="1"/>
  <c r="CG233" i="1"/>
  <c r="EJ232" i="1"/>
  <c r="CG232" i="1"/>
  <c r="EJ231" i="1"/>
  <c r="CG231" i="1"/>
  <c r="EJ230" i="1"/>
  <c r="CG230" i="1"/>
  <c r="EJ229" i="1"/>
  <c r="CG229" i="1"/>
  <c r="EJ228" i="1"/>
  <c r="CG228" i="1"/>
  <c r="EJ227" i="1"/>
  <c r="CG227" i="1"/>
  <c r="EJ226" i="1"/>
  <c r="CG226" i="1"/>
  <c r="EJ225" i="1"/>
  <c r="CG225" i="1"/>
  <c r="EJ224" i="1"/>
  <c r="CG224" i="1"/>
  <c r="EJ223" i="1"/>
  <c r="CG223" i="1"/>
  <c r="EJ222" i="1"/>
  <c r="CG222" i="1"/>
  <c r="EJ221" i="1"/>
  <c r="CG221" i="1"/>
  <c r="EJ220" i="1"/>
  <c r="CG220" i="1"/>
  <c r="EJ219" i="1"/>
  <c r="CG219" i="1"/>
  <c r="EJ218" i="1"/>
  <c r="CG218" i="1"/>
  <c r="EJ217" i="1"/>
  <c r="CG217" i="1"/>
  <c r="EJ216" i="1"/>
  <c r="CG216" i="1"/>
  <c r="EJ215" i="1"/>
  <c r="CG215" i="1"/>
  <c r="EJ214" i="1"/>
  <c r="CG214" i="1"/>
  <c r="EJ213" i="1"/>
  <c r="CG213" i="1"/>
  <c r="EJ212" i="1"/>
  <c r="CG212" i="1"/>
  <c r="EJ211" i="1"/>
  <c r="CG211" i="1"/>
  <c r="EJ210" i="1"/>
  <c r="CG210" i="1"/>
  <c r="EJ209" i="1"/>
  <c r="CG209" i="1"/>
  <c r="EJ208" i="1"/>
  <c r="CG208" i="1"/>
  <c r="EJ207" i="1"/>
  <c r="CG207" i="1"/>
  <c r="EJ206" i="1"/>
  <c r="CG206" i="1"/>
  <c r="EJ205" i="1"/>
  <c r="CG205" i="1"/>
  <c r="EJ204" i="1"/>
  <c r="CG204" i="1"/>
  <c r="EJ203" i="1"/>
  <c r="CG203" i="1"/>
  <c r="EJ202" i="1"/>
  <c r="CG202" i="1"/>
  <c r="EJ201" i="1"/>
  <c r="CG201" i="1"/>
  <c r="EJ200" i="1"/>
  <c r="CG200" i="1"/>
  <c r="EJ199" i="1"/>
  <c r="CG199" i="1"/>
  <c r="EJ198" i="1"/>
  <c r="CG198" i="1"/>
  <c r="EJ197" i="1"/>
  <c r="CG197" i="1"/>
  <c r="EJ196" i="1"/>
  <c r="CG196" i="1"/>
  <c r="EJ195" i="1"/>
  <c r="CG195" i="1"/>
  <c r="EJ194" i="1"/>
  <c r="CG194" i="1"/>
  <c r="EJ193" i="1"/>
  <c r="CG193" i="1"/>
  <c r="EJ192" i="1"/>
  <c r="CG192" i="1"/>
  <c r="EJ191" i="1"/>
  <c r="CG191" i="1"/>
  <c r="EJ190" i="1"/>
  <c r="CG190" i="1"/>
  <c r="EJ189" i="1"/>
  <c r="CG189" i="1"/>
  <c r="EJ188" i="1"/>
  <c r="CG188" i="1"/>
  <c r="EJ187" i="1"/>
  <c r="CG187" i="1"/>
  <c r="EJ186" i="1"/>
  <c r="CG186" i="1"/>
  <c r="EJ185" i="1"/>
  <c r="CG185" i="1"/>
  <c r="EJ184" i="1"/>
  <c r="CG184" i="1"/>
  <c r="EJ183" i="1"/>
  <c r="CG183" i="1"/>
  <c r="EJ182" i="1"/>
  <c r="CG182" i="1"/>
  <c r="EJ181" i="1"/>
  <c r="CG181" i="1"/>
  <c r="EJ180" i="1"/>
  <c r="CG180" i="1"/>
  <c r="EJ179" i="1"/>
  <c r="CG179" i="1"/>
  <c r="EJ178" i="1"/>
  <c r="CG178" i="1"/>
  <c r="EJ177" i="1"/>
  <c r="CG177" i="1"/>
  <c r="EJ176" i="1"/>
  <c r="CG176" i="1"/>
  <c r="EJ175" i="1"/>
  <c r="CG175" i="1"/>
  <c r="EJ174" i="1"/>
  <c r="CG174" i="1"/>
  <c r="EJ173" i="1"/>
  <c r="CG173" i="1"/>
  <c r="EJ172" i="1"/>
  <c r="CG172" i="1"/>
  <c r="EJ171" i="1"/>
  <c r="CG171" i="1"/>
  <c r="EJ170" i="1"/>
  <c r="CG170" i="1"/>
  <c r="EJ169" i="1"/>
  <c r="CG169" i="1"/>
  <c r="EJ168" i="1"/>
  <c r="CG168" i="1"/>
  <c r="BL168" i="1"/>
  <c r="EJ167" i="1"/>
  <c r="CG167" i="1"/>
  <c r="BL167" i="1"/>
  <c r="EJ166" i="1"/>
  <c r="CG166" i="1"/>
  <c r="BL166" i="1"/>
  <c r="EJ165" i="1"/>
  <c r="CG165" i="1"/>
  <c r="BL165" i="1"/>
  <c r="EJ164" i="1"/>
  <c r="CG164" i="1"/>
  <c r="BL164" i="1"/>
  <c r="EJ163" i="1"/>
  <c r="CG163" i="1"/>
  <c r="BL163" i="1"/>
  <c r="EJ162" i="1"/>
  <c r="CG162" i="1"/>
  <c r="BL162" i="1"/>
  <c r="EJ161" i="1"/>
  <c r="CG161" i="1"/>
  <c r="BL161" i="1"/>
  <c r="EJ160" i="1"/>
  <c r="CG160" i="1"/>
  <c r="BL160" i="1"/>
  <c r="EJ159" i="1"/>
  <c r="CG159" i="1"/>
  <c r="BL159" i="1"/>
  <c r="EJ158" i="1"/>
  <c r="CG158" i="1"/>
  <c r="BL158" i="1"/>
  <c r="EJ157" i="1"/>
  <c r="CG157" i="1"/>
  <c r="BL157" i="1"/>
  <c r="EJ156" i="1"/>
  <c r="CG156" i="1"/>
  <c r="BL156" i="1"/>
  <c r="EJ155" i="1"/>
  <c r="CG155" i="1"/>
  <c r="BL155" i="1"/>
  <c r="EJ154" i="1"/>
  <c r="CG154" i="1"/>
  <c r="BL154" i="1"/>
  <c r="EJ153" i="1"/>
  <c r="CG153" i="1"/>
  <c r="BL153" i="1"/>
  <c r="EJ152" i="1"/>
  <c r="CG152" i="1"/>
  <c r="BL152" i="1"/>
  <c r="EJ151" i="1"/>
  <c r="CG151" i="1"/>
  <c r="BL151" i="1"/>
  <c r="EJ150" i="1"/>
  <c r="CG150" i="1"/>
  <c r="BL150" i="1"/>
  <c r="EJ149" i="1"/>
  <c r="CG149" i="1"/>
  <c r="BL149" i="1"/>
  <c r="EJ148" i="1"/>
  <c r="CG148" i="1"/>
  <c r="BL148" i="1"/>
  <c r="EJ147" i="1"/>
  <c r="CG147" i="1"/>
  <c r="BL147" i="1"/>
  <c r="EJ146" i="1"/>
  <c r="CG146" i="1"/>
  <c r="BL146" i="1"/>
  <c r="EJ145" i="1"/>
  <c r="CG145" i="1"/>
  <c r="BL145" i="1"/>
  <c r="EJ144" i="1"/>
  <c r="CG144" i="1"/>
  <c r="BL144" i="1"/>
  <c r="EJ143" i="1"/>
  <c r="CG143" i="1"/>
  <c r="BL143" i="1"/>
  <c r="EJ142" i="1"/>
  <c r="CG142" i="1"/>
  <c r="BL142" i="1"/>
  <c r="EJ141" i="1"/>
  <c r="CG141" i="1"/>
  <c r="BL141" i="1"/>
  <c r="EJ140" i="1"/>
  <c r="CG140" i="1"/>
  <c r="BL140" i="1"/>
  <c r="EJ139" i="1"/>
  <c r="CG139" i="1"/>
  <c r="BL139" i="1"/>
  <c r="EJ138" i="1"/>
  <c r="CG138" i="1"/>
  <c r="BL138" i="1"/>
  <c r="EJ137" i="1"/>
  <c r="CG137" i="1"/>
  <c r="BL137" i="1"/>
  <c r="EJ136" i="1"/>
  <c r="CG136" i="1"/>
  <c r="BL136" i="1"/>
  <c r="EJ135" i="1"/>
  <c r="CG135" i="1"/>
  <c r="BL135" i="1"/>
  <c r="EJ134" i="1"/>
  <c r="CG134" i="1"/>
  <c r="BL134" i="1"/>
  <c r="EJ133" i="1"/>
  <c r="CG133" i="1"/>
  <c r="BL133" i="1"/>
  <c r="EJ132" i="1"/>
  <c r="CG132" i="1"/>
  <c r="BL132" i="1"/>
  <c r="EJ131" i="1"/>
  <c r="CG131" i="1"/>
  <c r="BL131" i="1"/>
  <c r="EJ130" i="1"/>
  <c r="CG130" i="1"/>
  <c r="BL130" i="1"/>
  <c r="EJ129" i="1"/>
  <c r="CG129" i="1"/>
  <c r="BL129" i="1"/>
  <c r="EJ128" i="1"/>
  <c r="CG128" i="1"/>
  <c r="BL128" i="1"/>
  <c r="EJ127" i="1"/>
  <c r="CG127" i="1"/>
  <c r="BL127" i="1"/>
  <c r="EJ126" i="1"/>
  <c r="CG126" i="1"/>
  <c r="BL126" i="1"/>
  <c r="EJ125" i="1"/>
  <c r="CG125" i="1"/>
  <c r="BL125" i="1"/>
  <c r="EJ124" i="1"/>
  <c r="CG124" i="1"/>
  <c r="BL124" i="1"/>
  <c r="EJ123" i="1"/>
  <c r="CG123" i="1"/>
  <c r="BL123" i="1"/>
  <c r="EJ122" i="1"/>
  <c r="CG122" i="1"/>
  <c r="BL122" i="1"/>
  <c r="EJ121" i="1"/>
  <c r="CG121" i="1"/>
  <c r="BL121" i="1"/>
  <c r="EJ120" i="1"/>
  <c r="CG120" i="1"/>
  <c r="BL120" i="1"/>
  <c r="EJ119" i="1"/>
  <c r="CG119" i="1"/>
  <c r="BL119" i="1"/>
  <c r="EJ118" i="1"/>
  <c r="CG118" i="1"/>
  <c r="BL118" i="1"/>
  <c r="EJ117" i="1"/>
  <c r="CG117" i="1"/>
  <c r="BL117" i="1"/>
  <c r="EJ116" i="1"/>
  <c r="CG116" i="1"/>
  <c r="BL116" i="1"/>
  <c r="EJ115" i="1"/>
  <c r="CG115" i="1"/>
  <c r="BL115" i="1"/>
  <c r="EJ114" i="1"/>
  <c r="CG114" i="1"/>
  <c r="BL114" i="1"/>
  <c r="EJ113" i="1"/>
  <c r="CG113" i="1"/>
  <c r="BL113" i="1"/>
  <c r="EJ112" i="1"/>
  <c r="CG112" i="1"/>
  <c r="BL112" i="1"/>
  <c r="EJ111" i="1"/>
  <c r="CG111" i="1"/>
  <c r="BL111" i="1"/>
  <c r="EJ110" i="1"/>
  <c r="CG110" i="1"/>
  <c r="BL110" i="1"/>
  <c r="EJ109" i="1"/>
  <c r="CG109" i="1"/>
  <c r="BL109" i="1"/>
  <c r="EJ108" i="1"/>
  <c r="CG108" i="1"/>
  <c r="BL108" i="1"/>
  <c r="EJ107" i="1"/>
  <c r="CG107" i="1"/>
  <c r="BL107" i="1"/>
  <c r="EJ106" i="1"/>
  <c r="CG106" i="1"/>
  <c r="BL106" i="1"/>
  <c r="EJ105" i="1"/>
  <c r="CG105" i="1"/>
  <c r="BL105" i="1"/>
  <c r="EJ104" i="1"/>
  <c r="CG104" i="1"/>
  <c r="BL104" i="1"/>
  <c r="EJ103" i="1"/>
  <c r="CG103" i="1"/>
  <c r="BL103" i="1"/>
  <c r="EJ102" i="1"/>
  <c r="CG102" i="1"/>
  <c r="BL102" i="1"/>
  <c r="EJ101" i="1"/>
  <c r="CG101" i="1"/>
  <c r="BL101" i="1"/>
  <c r="EJ100" i="1"/>
  <c r="CG100" i="1"/>
  <c r="BL100" i="1"/>
  <c r="EJ99" i="1"/>
  <c r="CG99" i="1"/>
  <c r="BL99" i="1"/>
  <c r="EJ98" i="1"/>
  <c r="CG98" i="1"/>
  <c r="BL98" i="1"/>
  <c r="EJ97" i="1"/>
  <c r="CG97" i="1"/>
  <c r="BL97" i="1"/>
  <c r="EJ96" i="1"/>
  <c r="CG96" i="1"/>
  <c r="BL96" i="1"/>
  <c r="EJ95" i="1"/>
  <c r="CG95" i="1"/>
  <c r="BL95" i="1"/>
  <c r="EJ94" i="1"/>
  <c r="CG94" i="1"/>
  <c r="BL94" i="1"/>
  <c r="EJ93" i="1"/>
  <c r="CG93" i="1"/>
  <c r="BL93" i="1"/>
  <c r="EJ92" i="1"/>
  <c r="CG92" i="1"/>
  <c r="BL92" i="1"/>
  <c r="EJ91" i="1"/>
  <c r="CG91" i="1"/>
  <c r="BL91" i="1"/>
  <c r="EJ90" i="1"/>
  <c r="CG90" i="1"/>
  <c r="BL90" i="1"/>
  <c r="EJ89" i="1"/>
  <c r="CG89" i="1"/>
  <c r="BL89" i="1"/>
  <c r="EJ88" i="1"/>
  <c r="CG88" i="1"/>
  <c r="BL88" i="1"/>
  <c r="EJ87" i="1"/>
  <c r="CG87" i="1"/>
  <c r="BL87" i="1"/>
  <c r="EJ86" i="1"/>
  <c r="CG86" i="1"/>
  <c r="BL86" i="1"/>
  <c r="EJ85" i="1"/>
  <c r="CG85" i="1"/>
  <c r="BL85" i="1"/>
  <c r="EJ84" i="1"/>
  <c r="CG84" i="1"/>
  <c r="BL84" i="1"/>
  <c r="EJ83" i="1"/>
  <c r="CG83" i="1"/>
  <c r="BL83" i="1"/>
  <c r="EJ82" i="1"/>
  <c r="CG82" i="1"/>
  <c r="BL82" i="1"/>
  <c r="EJ81" i="1"/>
  <c r="CG81" i="1"/>
  <c r="BL81" i="1"/>
  <c r="EJ80" i="1"/>
  <c r="CG80" i="1"/>
  <c r="BL80" i="1"/>
  <c r="EJ79" i="1"/>
  <c r="CG79" i="1"/>
  <c r="BL79" i="1"/>
  <c r="EJ78" i="1"/>
  <c r="CG78" i="1"/>
  <c r="BL78" i="1"/>
  <c r="EJ77" i="1"/>
  <c r="CG77" i="1"/>
  <c r="BL77" i="1"/>
  <c r="EJ76" i="1"/>
  <c r="CG76" i="1"/>
  <c r="BL76" i="1"/>
  <c r="EJ75" i="1"/>
  <c r="CG75" i="1"/>
  <c r="BL75" i="1"/>
  <c r="EJ74" i="1"/>
  <c r="CG74" i="1"/>
  <c r="BL74" i="1"/>
  <c r="EJ73" i="1"/>
  <c r="CG73" i="1"/>
  <c r="BL73" i="1"/>
  <c r="EJ72" i="1"/>
  <c r="CG72" i="1"/>
  <c r="BL72" i="1"/>
  <c r="EJ71" i="1"/>
  <c r="CG71" i="1"/>
  <c r="BL71" i="1"/>
  <c r="EJ70" i="1"/>
  <c r="CG70" i="1"/>
  <c r="BL70" i="1"/>
  <c r="EJ69" i="1"/>
  <c r="CG69" i="1"/>
  <c r="BL69" i="1"/>
  <c r="EJ68" i="1"/>
  <c r="CG68" i="1"/>
  <c r="BL68" i="1"/>
  <c r="EJ67" i="1"/>
  <c r="CG67" i="1"/>
  <c r="BL67" i="1"/>
  <c r="EJ66" i="1"/>
  <c r="CG66" i="1"/>
  <c r="BL66" i="1"/>
  <c r="EJ65" i="1"/>
  <c r="CG65" i="1"/>
  <c r="BL65" i="1"/>
  <c r="EJ64" i="1"/>
  <c r="CG64" i="1"/>
  <c r="BL64" i="1"/>
  <c r="EJ63" i="1"/>
  <c r="CG63" i="1"/>
  <c r="BL63" i="1"/>
  <c r="EJ62" i="1"/>
  <c r="CG62" i="1"/>
  <c r="BL62" i="1"/>
  <c r="EJ61" i="1"/>
  <c r="CG61" i="1"/>
  <c r="BL61" i="1"/>
  <c r="EJ60" i="1"/>
  <c r="CG60" i="1"/>
  <c r="BL60" i="1"/>
  <c r="EJ59" i="1"/>
  <c r="CG59" i="1"/>
  <c r="BL59" i="1"/>
  <c r="EJ58" i="1"/>
  <c r="CG58" i="1"/>
  <c r="BL58" i="1"/>
  <c r="EJ57" i="1"/>
  <c r="CG57" i="1"/>
  <c r="BL57" i="1"/>
  <c r="EJ56" i="1"/>
  <c r="CG56" i="1"/>
  <c r="BL56" i="1"/>
  <c r="EJ55" i="1"/>
  <c r="CG55" i="1"/>
  <c r="BL55" i="1"/>
  <c r="EJ54" i="1"/>
  <c r="CG54" i="1"/>
  <c r="BL54" i="1"/>
  <c r="EJ53" i="1"/>
  <c r="CG53" i="1"/>
  <c r="BL53" i="1"/>
  <c r="EJ52" i="1"/>
  <c r="CG52" i="1"/>
  <c r="BL52" i="1"/>
  <c r="EJ51" i="1"/>
  <c r="CG51" i="1"/>
  <c r="BL51" i="1"/>
  <c r="EJ50" i="1"/>
  <c r="CG50" i="1"/>
  <c r="BL50" i="1"/>
  <c r="EJ49" i="1"/>
  <c r="CG49" i="1"/>
  <c r="BL49" i="1"/>
  <c r="EJ48" i="1"/>
  <c r="CG48" i="1"/>
  <c r="BL48" i="1"/>
  <c r="EJ47" i="1"/>
  <c r="CG47" i="1"/>
  <c r="BL47" i="1"/>
  <c r="EJ46" i="1"/>
  <c r="CG46" i="1"/>
  <c r="BL46" i="1"/>
  <c r="EJ45" i="1"/>
  <c r="CG45" i="1"/>
  <c r="BL45" i="1"/>
  <c r="EJ44" i="1"/>
  <c r="CG44" i="1"/>
  <c r="BL44" i="1"/>
  <c r="EJ43" i="1"/>
  <c r="CG43" i="1"/>
  <c r="BL43" i="1"/>
  <c r="EJ42" i="1"/>
  <c r="CG42" i="1"/>
  <c r="BL42" i="1"/>
  <c r="EJ41" i="1"/>
  <c r="CG41" i="1"/>
  <c r="BL41" i="1"/>
  <c r="EJ40" i="1"/>
  <c r="CG40" i="1"/>
  <c r="BL40" i="1"/>
  <c r="EJ39" i="1"/>
  <c r="CG39" i="1"/>
  <c r="BL39" i="1"/>
  <c r="EJ38" i="1"/>
  <c r="CG38" i="1"/>
  <c r="BL38" i="1"/>
  <c r="EJ37" i="1"/>
  <c r="CG37" i="1"/>
  <c r="BL37" i="1"/>
  <c r="EJ36" i="1"/>
  <c r="CG36" i="1"/>
  <c r="BL36" i="1"/>
  <c r="EJ35" i="1"/>
  <c r="CG35" i="1"/>
  <c r="BL35" i="1"/>
  <c r="EJ34" i="1"/>
  <c r="CG34" i="1"/>
  <c r="BL34" i="1"/>
  <c r="EJ33" i="1"/>
  <c r="BL33" i="1"/>
  <c r="EJ32" i="1"/>
  <c r="BL32" i="1"/>
  <c r="EJ31" i="1"/>
  <c r="BL31" i="1"/>
  <c r="EJ30" i="1"/>
  <c r="BL30" i="1"/>
  <c r="EJ29" i="1"/>
  <c r="BL29" i="1"/>
  <c r="EJ28" i="1"/>
  <c r="BL28" i="1"/>
  <c r="EJ27" i="1"/>
  <c r="BL27" i="1"/>
  <c r="EJ26" i="1"/>
  <c r="BL26" i="1"/>
  <c r="EJ25" i="1"/>
  <c r="BL25" i="1"/>
  <c r="EJ24" i="1"/>
  <c r="BL24" i="1"/>
  <c r="EJ23" i="1"/>
  <c r="BL23" i="1"/>
  <c r="EJ22" i="1"/>
  <c r="BL22" i="1"/>
  <c r="EJ21" i="1"/>
  <c r="BL21" i="1"/>
  <c r="EJ20" i="1"/>
  <c r="BL20" i="1"/>
  <c r="EJ19" i="1"/>
  <c r="BL19" i="1"/>
  <c r="EJ18" i="1"/>
  <c r="BL18" i="1"/>
  <c r="EJ17" i="1"/>
  <c r="BL17" i="1"/>
  <c r="EJ16" i="1"/>
  <c r="BL16" i="1"/>
  <c r="EJ15" i="1"/>
  <c r="BL15" i="1"/>
  <c r="EJ14" i="1"/>
  <c r="BL14" i="1"/>
  <c r="EJ13" i="1"/>
  <c r="BL13" i="1"/>
  <c r="EJ12" i="1"/>
  <c r="BL12" i="1"/>
  <c r="EJ11" i="1"/>
  <c r="BL11" i="1"/>
  <c r="EJ10" i="1"/>
  <c r="BL10" i="1"/>
  <c r="EJ9" i="1"/>
  <c r="BL9" i="1"/>
  <c r="EJ8" i="1"/>
  <c r="BL8" i="1"/>
  <c r="EJ7" i="1"/>
  <c r="BL7" i="1"/>
  <c r="EJ6" i="1"/>
  <c r="BL6" i="1"/>
  <c r="EJ5" i="1"/>
  <c r="BL5" i="1"/>
  <c r="EJ4" i="1"/>
  <c r="BL4" i="1"/>
  <c r="DY2" i="1"/>
  <c r="BX33" i="1" l="1"/>
  <c r="BX10" i="1"/>
  <c r="BX16" i="1"/>
  <c r="BX22" i="1"/>
  <c r="BX28" i="1"/>
  <c r="BX8" i="1"/>
  <c r="BX14" i="1"/>
  <c r="BX20" i="1"/>
  <c r="BX26" i="1"/>
  <c r="BX32" i="1"/>
  <c r="BX6" i="1"/>
  <c r="BX12" i="1"/>
  <c r="BX18" i="1"/>
  <c r="BX24" i="1"/>
  <c r="BX30" i="1"/>
  <c r="BX4" i="1"/>
  <c r="BX5" i="1"/>
  <c r="BX7" i="1"/>
  <c r="BX9" i="1"/>
  <c r="BX11" i="1"/>
  <c r="BX13" i="1"/>
  <c r="BX15" i="1"/>
  <c r="BX17" i="1"/>
  <c r="BX19" i="1"/>
  <c r="BX21" i="1"/>
  <c r="BX23" i="1"/>
  <c r="BX25" i="1"/>
  <c r="BX27" i="1"/>
  <c r="BX29" i="1"/>
  <c r="BX31" i="1"/>
  <c r="J28" i="15"/>
  <c r="I4" i="15"/>
  <c r="I126" i="15"/>
  <c r="I142" i="15"/>
  <c r="I143" i="15"/>
  <c r="I173" i="15"/>
  <c r="I178" i="15"/>
  <c r="I186" i="15"/>
  <c r="I7" i="15"/>
  <c r="J68" i="15"/>
  <c r="J143" i="15"/>
  <c r="I210" i="15"/>
  <c r="I218" i="15"/>
  <c r="J20" i="15"/>
  <c r="J15" i="15"/>
  <c r="I46" i="15"/>
  <c r="I62" i="15"/>
  <c r="J132" i="15"/>
  <c r="I158" i="15"/>
  <c r="I94" i="15"/>
  <c r="J113" i="15"/>
  <c r="I141" i="15"/>
  <c r="J159" i="15"/>
  <c r="I176" i="15"/>
  <c r="I13" i="15"/>
  <c r="I181" i="15"/>
  <c r="I31" i="15"/>
  <c r="J52" i="15"/>
  <c r="J78" i="15"/>
  <c r="I110" i="15"/>
  <c r="I125" i="15"/>
  <c r="I159" i="15"/>
  <c r="J49" i="15"/>
  <c r="I213" i="15"/>
  <c r="J167" i="15"/>
  <c r="J175" i="15"/>
  <c r="I184" i="15"/>
  <c r="I109" i="15"/>
  <c r="J127" i="15"/>
  <c r="I15" i="15"/>
  <c r="I22" i="15"/>
  <c r="I23" i="15"/>
  <c r="I127" i="15"/>
  <c r="J151" i="15"/>
  <c r="I208" i="15"/>
  <c r="J199" i="15"/>
  <c r="J33" i="15"/>
  <c r="J44" i="15"/>
  <c r="I70" i="15"/>
  <c r="J76" i="15"/>
  <c r="J92" i="15"/>
  <c r="J100" i="15"/>
  <c r="J110" i="15"/>
  <c r="I111" i="15"/>
  <c r="I52" i="15"/>
  <c r="I84" i="15"/>
  <c r="I124" i="15"/>
  <c r="I140" i="15"/>
  <c r="I156" i="15"/>
  <c r="I189" i="15"/>
  <c r="I194" i="15"/>
  <c r="J215" i="15"/>
  <c r="I6" i="15"/>
  <c r="I30" i="15"/>
  <c r="I118" i="15"/>
  <c r="I119" i="15"/>
  <c r="J124" i="15"/>
  <c r="I134" i="15"/>
  <c r="I135" i="15"/>
  <c r="J140" i="15"/>
  <c r="I150" i="15"/>
  <c r="I151" i="15"/>
  <c r="J156" i="15"/>
  <c r="I157" i="15"/>
  <c r="I168" i="15"/>
  <c r="I197" i="15"/>
  <c r="I202" i="15"/>
  <c r="I21" i="15"/>
  <c r="J39" i="15"/>
  <c r="J89" i="15"/>
  <c r="I102" i="15"/>
  <c r="I103" i="15"/>
  <c r="J7" i="15"/>
  <c r="I14" i="15"/>
  <c r="I28" i="15"/>
  <c r="J60" i="15"/>
  <c r="J71" i="15"/>
  <c r="I132" i="15"/>
  <c r="I148" i="15"/>
  <c r="I164" i="15"/>
  <c r="J183" i="15"/>
  <c r="I192" i="15"/>
  <c r="I5" i="15"/>
  <c r="I29" i="15"/>
  <c r="I54" i="15"/>
  <c r="I86" i="15"/>
  <c r="I100" i="15"/>
  <c r="J103" i="15"/>
  <c r="I117" i="15"/>
  <c r="I133" i="15"/>
  <c r="I149" i="15"/>
  <c r="J164" i="15"/>
  <c r="I165" i="15"/>
  <c r="I170" i="15"/>
  <c r="J191" i="15"/>
  <c r="I200" i="15"/>
  <c r="J6" i="15"/>
  <c r="J14" i="15"/>
  <c r="I37" i="15"/>
  <c r="I108" i="15"/>
  <c r="D6" i="15"/>
  <c r="J45" i="15"/>
  <c r="J85" i="15"/>
  <c r="J99" i="15"/>
  <c r="J118" i="15"/>
  <c r="J121" i="15"/>
  <c r="J126" i="15"/>
  <c r="J129" i="15"/>
  <c r="J137" i="15"/>
  <c r="J142" i="15"/>
  <c r="J145" i="15"/>
  <c r="J150" i="15"/>
  <c r="J153" i="15"/>
  <c r="J158" i="15"/>
  <c r="J161" i="15"/>
  <c r="J169" i="15"/>
  <c r="J177" i="15"/>
  <c r="J178" i="15"/>
  <c r="J185" i="15"/>
  <c r="J186" i="15"/>
  <c r="J193" i="15"/>
  <c r="J194" i="15"/>
  <c r="J201" i="15"/>
  <c r="J209" i="15"/>
  <c r="J210" i="15"/>
  <c r="J217" i="15"/>
  <c r="J218" i="15"/>
  <c r="J4" i="15"/>
  <c r="J12" i="15"/>
  <c r="J23" i="15"/>
  <c r="J31" i="15"/>
  <c r="I38" i="15"/>
  <c r="J54" i="15"/>
  <c r="J57" i="15"/>
  <c r="J62" i="15"/>
  <c r="J65" i="15"/>
  <c r="I68" i="15"/>
  <c r="J73" i="15"/>
  <c r="I76" i="15"/>
  <c r="J81" i="15"/>
  <c r="J86" i="15"/>
  <c r="J94" i="15"/>
  <c r="J102" i="15"/>
  <c r="J105" i="15"/>
  <c r="J111" i="15"/>
  <c r="J168" i="15"/>
  <c r="J176" i="15"/>
  <c r="J184" i="15"/>
  <c r="J192" i="15"/>
  <c r="J200" i="15"/>
  <c r="J208" i="15"/>
  <c r="J216" i="15"/>
  <c r="I44" i="15"/>
  <c r="J46" i="15"/>
  <c r="J70" i="15"/>
  <c r="J97" i="15"/>
  <c r="I101" i="15"/>
  <c r="J83" i="15"/>
  <c r="J21" i="15"/>
  <c r="J35" i="15"/>
  <c r="I36" i="15"/>
  <c r="J38" i="15"/>
  <c r="I55" i="15"/>
  <c r="I63" i="15"/>
  <c r="I87" i="15"/>
  <c r="I95" i="15"/>
  <c r="J109" i="15"/>
  <c r="J75" i="15"/>
  <c r="D5" i="15"/>
  <c r="J25" i="15"/>
  <c r="I47" i="15"/>
  <c r="I53" i="15"/>
  <c r="J55" i="15"/>
  <c r="I61" i="15"/>
  <c r="J63" i="15"/>
  <c r="I71" i="15"/>
  <c r="I79" i="15"/>
  <c r="I85" i="15"/>
  <c r="I93" i="15"/>
  <c r="J9" i="15"/>
  <c r="J11" i="15"/>
  <c r="J17" i="15"/>
  <c r="J19" i="15"/>
  <c r="I20" i="15"/>
  <c r="J22" i="15"/>
  <c r="J30" i="15"/>
  <c r="I39" i="15"/>
  <c r="J41" i="15"/>
  <c r="I45" i="15"/>
  <c r="J47" i="15"/>
  <c r="I69" i="15"/>
  <c r="I77" i="15"/>
  <c r="J87" i="15"/>
  <c r="J95" i="15"/>
  <c r="I116" i="15"/>
  <c r="J134" i="15"/>
  <c r="I167" i="15"/>
  <c r="J170" i="15"/>
  <c r="I175" i="15"/>
  <c r="I183" i="15"/>
  <c r="I191" i="15"/>
  <c r="I199" i="15"/>
  <c r="J202" i="15"/>
  <c r="I207" i="15"/>
  <c r="I8" i="15"/>
  <c r="J8" i="15"/>
  <c r="J29" i="15"/>
  <c r="I34" i="15"/>
  <c r="J34" i="15"/>
  <c r="I72" i="15"/>
  <c r="J72" i="15"/>
  <c r="J93" i="15"/>
  <c r="I98" i="15"/>
  <c r="J98" i="15"/>
  <c r="I16" i="15"/>
  <c r="J16" i="15"/>
  <c r="J27" i="15"/>
  <c r="J37" i="15"/>
  <c r="I42" i="15"/>
  <c r="J42" i="15"/>
  <c r="I80" i="15"/>
  <c r="J80" i="15"/>
  <c r="J91" i="15"/>
  <c r="J101" i="15"/>
  <c r="I106" i="15"/>
  <c r="J106" i="15"/>
  <c r="I24" i="15"/>
  <c r="J24" i="15"/>
  <c r="I50" i="15"/>
  <c r="J50" i="15"/>
  <c r="I88" i="15"/>
  <c r="J88" i="15"/>
  <c r="I114" i="15"/>
  <c r="J114" i="15"/>
  <c r="I90" i="15"/>
  <c r="J90" i="15"/>
  <c r="I32" i="15"/>
  <c r="J32" i="15"/>
  <c r="J43" i="15"/>
  <c r="J53" i="15"/>
  <c r="I58" i="15"/>
  <c r="J58" i="15"/>
  <c r="I96" i="15"/>
  <c r="J96" i="15"/>
  <c r="J107" i="15"/>
  <c r="J117" i="15"/>
  <c r="J125" i="15"/>
  <c r="J133" i="15"/>
  <c r="J141" i="15"/>
  <c r="J149" i="15"/>
  <c r="J157" i="15"/>
  <c r="J165" i="15"/>
  <c r="J173" i="15"/>
  <c r="J181" i="15"/>
  <c r="J189" i="15"/>
  <c r="J197" i="15"/>
  <c r="J205" i="15"/>
  <c r="J213" i="15"/>
  <c r="I26" i="15"/>
  <c r="J26" i="15"/>
  <c r="I40" i="15"/>
  <c r="J40" i="15"/>
  <c r="J51" i="15"/>
  <c r="J61" i="15"/>
  <c r="I66" i="15"/>
  <c r="J66" i="15"/>
  <c r="I104" i="15"/>
  <c r="J104" i="15"/>
  <c r="J115" i="15"/>
  <c r="J123" i="15"/>
  <c r="J131" i="15"/>
  <c r="J139" i="15"/>
  <c r="J147" i="15"/>
  <c r="J155" i="15"/>
  <c r="J163" i="15"/>
  <c r="I64" i="15"/>
  <c r="J64" i="15"/>
  <c r="J5" i="15"/>
  <c r="I10" i="15"/>
  <c r="J10" i="15"/>
  <c r="I48" i="15"/>
  <c r="J48" i="15"/>
  <c r="J59" i="15"/>
  <c r="J69" i="15"/>
  <c r="I74" i="15"/>
  <c r="J74" i="15"/>
  <c r="I112" i="15"/>
  <c r="J112" i="15"/>
  <c r="I172" i="15"/>
  <c r="J172" i="15"/>
  <c r="I180" i="15"/>
  <c r="J180" i="15"/>
  <c r="I188" i="15"/>
  <c r="J188" i="15"/>
  <c r="I196" i="15"/>
  <c r="J196" i="15"/>
  <c r="I204" i="15"/>
  <c r="J204" i="15"/>
  <c r="I212" i="15"/>
  <c r="J212" i="15"/>
  <c r="J13" i="15"/>
  <c r="I18" i="15"/>
  <c r="J18" i="15"/>
  <c r="I56" i="15"/>
  <c r="J56" i="15"/>
  <c r="J67" i="15"/>
  <c r="J77" i="15"/>
  <c r="I82" i="15"/>
  <c r="J82" i="15"/>
  <c r="I120" i="15"/>
  <c r="J120" i="15"/>
  <c r="I128" i="15"/>
  <c r="J128" i="15"/>
  <c r="I136" i="15"/>
  <c r="J136" i="15"/>
  <c r="I144" i="15"/>
  <c r="J144" i="15"/>
  <c r="I152" i="15"/>
  <c r="J152" i="15"/>
  <c r="I160" i="15"/>
  <c r="J160" i="15"/>
  <c r="J171" i="15"/>
  <c r="J179" i="15"/>
  <c r="J187" i="15"/>
  <c r="J195" i="15"/>
  <c r="J203" i="15"/>
  <c r="J211" i="15"/>
  <c r="J219" i="15"/>
  <c r="I9" i="15"/>
  <c r="I17" i="15"/>
  <c r="I25" i="15"/>
  <c r="I33" i="15"/>
  <c r="I41" i="15"/>
  <c r="I49" i="15"/>
  <c r="I57" i="15"/>
  <c r="I65" i="15"/>
  <c r="I73" i="15"/>
  <c r="I81" i="15"/>
  <c r="I89" i="15"/>
  <c r="I97" i="15"/>
  <c r="I105" i="15"/>
  <c r="I113" i="15"/>
  <c r="I121" i="15"/>
  <c r="I129" i="15"/>
  <c r="I137" i="15"/>
  <c r="I145" i="15"/>
  <c r="I153" i="15"/>
  <c r="I161" i="15"/>
  <c r="I169" i="15"/>
  <c r="I177" i="15"/>
  <c r="I185" i="15"/>
  <c r="I193" i="15"/>
  <c r="I201" i="15"/>
  <c r="I209" i="15"/>
  <c r="I217" i="15"/>
  <c r="I11" i="15"/>
  <c r="I19" i="15"/>
  <c r="I27" i="15"/>
  <c r="I35" i="15"/>
  <c r="I43" i="15"/>
  <c r="I51" i="15"/>
  <c r="I59" i="15"/>
  <c r="I67" i="15"/>
  <c r="I75" i="15"/>
  <c r="I83" i="15"/>
  <c r="I91" i="15"/>
  <c r="I99" i="15"/>
  <c r="I107" i="15"/>
  <c r="I115" i="15"/>
  <c r="J122" i="15"/>
  <c r="I123" i="15"/>
  <c r="J130" i="15"/>
  <c r="I131" i="15"/>
  <c r="J138" i="15"/>
  <c r="I139" i="15"/>
  <c r="J146" i="15"/>
  <c r="I147" i="15"/>
  <c r="J154" i="15"/>
  <c r="I155" i="15"/>
  <c r="J162" i="15"/>
  <c r="I163" i="15"/>
  <c r="J166" i="15"/>
  <c r="I171" i="15"/>
  <c r="J174" i="15"/>
  <c r="I179" i="15"/>
  <c r="J182" i="15"/>
  <c r="I187" i="15"/>
  <c r="J190" i="15"/>
  <c r="I195" i="15"/>
  <c r="J198" i="15"/>
  <c r="I203" i="15"/>
  <c r="J206" i="15"/>
  <c r="I211" i="15"/>
  <c r="J214" i="15"/>
  <c r="I219" i="15"/>
  <c r="I122" i="15"/>
  <c r="I130" i="15"/>
  <c r="I138" i="15"/>
  <c r="I146" i="15"/>
  <c r="I154" i="15"/>
  <c r="I162" i="15"/>
  <c r="I166" i="15"/>
  <c r="I174" i="15"/>
  <c r="I182" i="15"/>
  <c r="I190" i="15"/>
  <c r="I198" i="15"/>
  <c r="I206" i="15"/>
  <c r="I214" i="15"/>
  <c r="BI33" i="1" l="1"/>
  <c r="AR32" i="2" s="1"/>
  <c r="CR32" i="2" s="1"/>
  <c r="BG33" i="1"/>
  <c r="AT32" i="2" s="1"/>
  <c r="CT32" i="2" s="1"/>
  <c r="BF33" i="1"/>
  <c r="AO32" i="2" s="1"/>
  <c r="CO32" i="2" s="1"/>
  <c r="BE33" i="1"/>
  <c r="AP32" i="2" s="1"/>
  <c r="CP32" i="2" s="1"/>
  <c r="BD33" i="1"/>
  <c r="AQ32" i="2" s="1"/>
  <c r="CQ32" i="2" s="1"/>
  <c r="BC33" i="1"/>
  <c r="AN32" i="2" s="1"/>
  <c r="CN32" i="2" s="1"/>
  <c r="W33" i="1"/>
  <c r="G33" i="1"/>
  <c r="BI32" i="1"/>
  <c r="AR31" i="2" s="1"/>
  <c r="CR31" i="2" s="1"/>
  <c r="BG32" i="1"/>
  <c r="AT31" i="2" s="1"/>
  <c r="CT31" i="2" s="1"/>
  <c r="BE32" i="1"/>
  <c r="AP31" i="2" s="1"/>
  <c r="CP31" i="2" s="1"/>
  <c r="BD32" i="1"/>
  <c r="AQ31" i="2" s="1"/>
  <c r="CQ31" i="2" s="1"/>
  <c r="BC32" i="1"/>
  <c r="AN31" i="2" s="1"/>
  <c r="CN31" i="2" s="1"/>
  <c r="W32" i="1"/>
  <c r="G32" i="1"/>
  <c r="BH32" i="1"/>
  <c r="AS31" i="2" s="1"/>
  <c r="CS31" i="2" s="1"/>
  <c r="BC31" i="1"/>
  <c r="AN30" i="2" s="1"/>
  <c r="CN30" i="2" s="1"/>
  <c r="BI30" i="1"/>
  <c r="AR29" i="2" s="1"/>
  <c r="CR29" i="2" s="1"/>
  <c r="BH30" i="1"/>
  <c r="AS29" i="2" s="1"/>
  <c r="CS29" i="2" s="1"/>
  <c r="BF30" i="1"/>
  <c r="AO29" i="2" s="1"/>
  <c r="CO29" i="2" s="1"/>
  <c r="G30" i="1"/>
  <c r="BI29" i="1"/>
  <c r="AR28" i="2" s="1"/>
  <c r="CR28" i="2" s="1"/>
  <c r="BG29" i="1"/>
  <c r="AT28" i="2" s="1"/>
  <c r="CT28" i="2" s="1"/>
  <c r="BF29" i="1"/>
  <c r="AO28" i="2" s="1"/>
  <c r="CO28" i="2" s="1"/>
  <c r="BE29" i="1"/>
  <c r="AP28" i="2" s="1"/>
  <c r="CP28" i="2" s="1"/>
  <c r="BD29" i="1"/>
  <c r="AQ28" i="2" s="1"/>
  <c r="CQ28" i="2" s="1"/>
  <c r="BC29" i="1"/>
  <c r="AN28" i="2" s="1"/>
  <c r="CN28" i="2" s="1"/>
  <c r="W29" i="1"/>
  <c r="G29" i="1"/>
  <c r="BI28" i="1"/>
  <c r="AR27" i="2" s="1"/>
  <c r="CR27" i="2" s="1"/>
  <c r="BG28" i="1"/>
  <c r="AT27" i="2" s="1"/>
  <c r="CT27" i="2" s="1"/>
  <c r="BE28" i="1"/>
  <c r="AP27" i="2" s="1"/>
  <c r="CP27" i="2" s="1"/>
  <c r="BD28" i="1"/>
  <c r="AQ27" i="2" s="1"/>
  <c r="CQ27" i="2" s="1"/>
  <c r="BC28" i="1"/>
  <c r="AN27" i="2" s="1"/>
  <c r="CN27" i="2" s="1"/>
  <c r="W28" i="1"/>
  <c r="G28" i="1"/>
  <c r="BH28" i="1"/>
  <c r="AS27" i="2" s="1"/>
  <c r="CS27" i="2" s="1"/>
  <c r="BC27" i="1"/>
  <c r="AN26" i="2" s="1"/>
  <c r="CN26" i="2" s="1"/>
  <c r="BI26" i="1"/>
  <c r="AR25" i="2" s="1"/>
  <c r="CR25" i="2" s="1"/>
  <c r="BH26" i="1"/>
  <c r="AS25" i="2" s="1"/>
  <c r="CS25" i="2" s="1"/>
  <c r="BF26" i="1"/>
  <c r="AO25" i="2" s="1"/>
  <c r="CO25" i="2" s="1"/>
  <c r="BE26" i="1"/>
  <c r="AP25" i="2" s="1"/>
  <c r="CP25" i="2" s="1"/>
  <c r="G26" i="1"/>
  <c r="BI25" i="1"/>
  <c r="AR24" i="2" s="1"/>
  <c r="CR24" i="2" s="1"/>
  <c r="BG25" i="1"/>
  <c r="AT24" i="2" s="1"/>
  <c r="CT24" i="2" s="1"/>
  <c r="BF25" i="1"/>
  <c r="AO24" i="2" s="1"/>
  <c r="CO24" i="2" s="1"/>
  <c r="BE25" i="1"/>
  <c r="AP24" i="2" s="1"/>
  <c r="CP24" i="2" s="1"/>
  <c r="BD25" i="1"/>
  <c r="AQ24" i="2" s="1"/>
  <c r="CQ24" i="2" s="1"/>
  <c r="BC25" i="1"/>
  <c r="AN24" i="2" s="1"/>
  <c r="CN24" i="2" s="1"/>
  <c r="W25" i="1"/>
  <c r="G25" i="1"/>
  <c r="BI24" i="1"/>
  <c r="AR23" i="2" s="1"/>
  <c r="CR23" i="2" s="1"/>
  <c r="BG24" i="1"/>
  <c r="AT23" i="2" s="1"/>
  <c r="CT23" i="2" s="1"/>
  <c r="BE24" i="1"/>
  <c r="AP23" i="2" s="1"/>
  <c r="CP23" i="2" s="1"/>
  <c r="BD24" i="1"/>
  <c r="AQ23" i="2" s="1"/>
  <c r="CQ23" i="2" s="1"/>
  <c r="BC24" i="1"/>
  <c r="AN23" i="2" s="1"/>
  <c r="CN23" i="2" s="1"/>
  <c r="W24" i="1"/>
  <c r="G24" i="1"/>
  <c r="BH24" i="1"/>
  <c r="AS23" i="2" s="1"/>
  <c r="CS23" i="2" s="1"/>
  <c r="BC23" i="1"/>
  <c r="AN22" i="2" s="1"/>
  <c r="CN22" i="2" s="1"/>
  <c r="G23" i="1"/>
  <c r="BI22" i="1"/>
  <c r="AR21" i="2" s="1"/>
  <c r="CR21" i="2" s="1"/>
  <c r="BH22" i="1"/>
  <c r="AS21" i="2" s="1"/>
  <c r="CS21" i="2" s="1"/>
  <c r="BG22" i="1"/>
  <c r="AT21" i="2" s="1"/>
  <c r="CT21" i="2" s="1"/>
  <c r="BF22" i="1"/>
  <c r="AO21" i="2" s="1"/>
  <c r="CO21" i="2" s="1"/>
  <c r="BE22" i="1"/>
  <c r="AP21" i="2" s="1"/>
  <c r="CP21" i="2" s="1"/>
  <c r="G22" i="1"/>
  <c r="BI21" i="1"/>
  <c r="AR20" i="2" s="1"/>
  <c r="CR20" i="2" s="1"/>
  <c r="BG21" i="1"/>
  <c r="AT20" i="2" s="1"/>
  <c r="CT20" i="2" s="1"/>
  <c r="BF21" i="1"/>
  <c r="AO20" i="2" s="1"/>
  <c r="CO20" i="2" s="1"/>
  <c r="BE21" i="1"/>
  <c r="AP20" i="2" s="1"/>
  <c r="CP20" i="2" s="1"/>
  <c r="BD21" i="1"/>
  <c r="AQ20" i="2" s="1"/>
  <c r="CQ20" i="2" s="1"/>
  <c r="BC21" i="1"/>
  <c r="AN20" i="2" s="1"/>
  <c r="CN20" i="2" s="1"/>
  <c r="W21" i="1"/>
  <c r="G21" i="1"/>
  <c r="BI20" i="1"/>
  <c r="AR19" i="2" s="1"/>
  <c r="CR19" i="2" s="1"/>
  <c r="BG20" i="1"/>
  <c r="AT19" i="2" s="1"/>
  <c r="CT19" i="2" s="1"/>
  <c r="BE20" i="1"/>
  <c r="AP19" i="2" s="1"/>
  <c r="CP19" i="2" s="1"/>
  <c r="BD20" i="1"/>
  <c r="AQ19" i="2" s="1"/>
  <c r="CQ19" i="2" s="1"/>
  <c r="BC20" i="1"/>
  <c r="AN19" i="2" s="1"/>
  <c r="CN19" i="2" s="1"/>
  <c r="W20" i="1"/>
  <c r="G20" i="1"/>
  <c r="BH20" i="1"/>
  <c r="AS19" i="2" s="1"/>
  <c r="CS19" i="2" s="1"/>
  <c r="BE19" i="1"/>
  <c r="AP18" i="2" s="1"/>
  <c r="CP18" i="2" s="1"/>
  <c r="BC19" i="1"/>
  <c r="AN18" i="2" s="1"/>
  <c r="CN18" i="2" s="1"/>
  <c r="G19" i="1"/>
  <c r="BI18" i="1"/>
  <c r="AR17" i="2" s="1"/>
  <c r="CR17" i="2" s="1"/>
  <c r="BH18" i="1"/>
  <c r="AS17" i="2" s="1"/>
  <c r="CS17" i="2" s="1"/>
  <c r="BG18" i="1"/>
  <c r="AT17" i="2" s="1"/>
  <c r="CT17" i="2" s="1"/>
  <c r="BF18" i="1"/>
  <c r="AO17" i="2" s="1"/>
  <c r="CO17" i="2" s="1"/>
  <c r="BE18" i="1"/>
  <c r="AP17" i="2" s="1"/>
  <c r="CP17" i="2" s="1"/>
  <c r="G18" i="1"/>
  <c r="BI17" i="1"/>
  <c r="AR16" i="2" s="1"/>
  <c r="CR16" i="2" s="1"/>
  <c r="BG17" i="1"/>
  <c r="AT16" i="2" s="1"/>
  <c r="CT16" i="2" s="1"/>
  <c r="BF17" i="1"/>
  <c r="AO16" i="2" s="1"/>
  <c r="CO16" i="2" s="1"/>
  <c r="BE17" i="1"/>
  <c r="AP16" i="2" s="1"/>
  <c r="CP16" i="2" s="1"/>
  <c r="BD17" i="1"/>
  <c r="AQ16" i="2" s="1"/>
  <c r="CQ16" i="2" s="1"/>
  <c r="BC17" i="1"/>
  <c r="AN16" i="2" s="1"/>
  <c r="CN16" i="2" s="1"/>
  <c r="W17" i="1"/>
  <c r="G17" i="1"/>
  <c r="BI16" i="1"/>
  <c r="AR15" i="2" s="1"/>
  <c r="CR15" i="2" s="1"/>
  <c r="BG16" i="1"/>
  <c r="AT15" i="2" s="1"/>
  <c r="CT15" i="2" s="1"/>
  <c r="BE16" i="1"/>
  <c r="AP15" i="2" s="1"/>
  <c r="CP15" i="2" s="1"/>
  <c r="BD16" i="1"/>
  <c r="AQ15" i="2" s="1"/>
  <c r="CQ15" i="2" s="1"/>
  <c r="BC16" i="1"/>
  <c r="AN15" i="2" s="1"/>
  <c r="CN15" i="2" s="1"/>
  <c r="W16" i="1"/>
  <c r="G16" i="1"/>
  <c r="BH16" i="1"/>
  <c r="AS15" i="2" s="1"/>
  <c r="CS15" i="2" s="1"/>
  <c r="BI15" i="1"/>
  <c r="AR14" i="2" s="1"/>
  <c r="CR14" i="2" s="1"/>
  <c r="BC15" i="1"/>
  <c r="AN14" i="2" s="1"/>
  <c r="CN14" i="2" s="1"/>
  <c r="G15" i="1"/>
  <c r="BH14" i="1"/>
  <c r="AS13" i="2" s="1"/>
  <c r="CS13" i="2" s="1"/>
  <c r="BG14" i="1"/>
  <c r="AT13" i="2" s="1"/>
  <c r="CT13" i="2" s="1"/>
  <c r="BF14" i="1"/>
  <c r="AO13" i="2" s="1"/>
  <c r="CO13" i="2" s="1"/>
  <c r="BD14" i="1"/>
  <c r="AQ13" i="2" s="1"/>
  <c r="CQ13" i="2" s="1"/>
  <c r="BC14" i="1"/>
  <c r="AN13" i="2" s="1"/>
  <c r="CN13" i="2" s="1"/>
  <c r="W14" i="1"/>
  <c r="BI13" i="1"/>
  <c r="AR12" i="2" s="1"/>
  <c r="CR12" i="2" s="1"/>
  <c r="BG13" i="1"/>
  <c r="AT12" i="2" s="1"/>
  <c r="CT12" i="2" s="1"/>
  <c r="BF13" i="1"/>
  <c r="AO12" i="2" s="1"/>
  <c r="CO12" i="2" s="1"/>
  <c r="BE13" i="1"/>
  <c r="AP12" i="2" s="1"/>
  <c r="CP12" i="2" s="1"/>
  <c r="BD13" i="1"/>
  <c r="AQ12" i="2" s="1"/>
  <c r="CQ12" i="2" s="1"/>
  <c r="BC13" i="1"/>
  <c r="AN12" i="2" s="1"/>
  <c r="CN12" i="2" s="1"/>
  <c r="W13" i="1"/>
  <c r="G13" i="1"/>
  <c r="BH13" i="1"/>
  <c r="AS12" i="2" s="1"/>
  <c r="CS12" i="2" s="1"/>
  <c r="BI12" i="1"/>
  <c r="AR11" i="2" s="1"/>
  <c r="CR11" i="2" s="1"/>
  <c r="BE12" i="1"/>
  <c r="AP11" i="2" s="1"/>
  <c r="CP11" i="2" s="1"/>
  <c r="BD12" i="1"/>
  <c r="AQ11" i="2" s="1"/>
  <c r="CQ11" i="2" s="1"/>
  <c r="BC12" i="1"/>
  <c r="AN11" i="2" s="1"/>
  <c r="CN11" i="2" s="1"/>
  <c r="W12" i="1"/>
  <c r="G12" i="1"/>
  <c r="BI11" i="1"/>
  <c r="AR10" i="2" s="1"/>
  <c r="CR10" i="2" s="1"/>
  <c r="BF11" i="1"/>
  <c r="AO10" i="2" s="1"/>
  <c r="CO10" i="2" s="1"/>
  <c r="W11" i="1"/>
  <c r="G11" i="1"/>
  <c r="BE11" i="1"/>
  <c r="AP10" i="2" s="1"/>
  <c r="CP10" i="2" s="1"/>
  <c r="BI10" i="1"/>
  <c r="AR9" i="2" s="1"/>
  <c r="CR9" i="2" s="1"/>
  <c r="BH10" i="1"/>
  <c r="AS9" i="2" s="1"/>
  <c r="CS9" i="2" s="1"/>
  <c r="BG10" i="1"/>
  <c r="AT9" i="2" s="1"/>
  <c r="CT9" i="2" s="1"/>
  <c r="BF10" i="1"/>
  <c r="AO9" i="2" s="1"/>
  <c r="CO9" i="2" s="1"/>
  <c r="BD10" i="1"/>
  <c r="AQ9" i="2" s="1"/>
  <c r="CQ9" i="2" s="1"/>
  <c r="BC10" i="1"/>
  <c r="AN9" i="2" s="1"/>
  <c r="CN9" i="2" s="1"/>
  <c r="W10" i="1"/>
  <c r="BI9" i="1"/>
  <c r="AR8" i="2" s="1"/>
  <c r="CR8" i="2" s="1"/>
  <c r="BG9" i="1"/>
  <c r="AT8" i="2" s="1"/>
  <c r="CT8" i="2" s="1"/>
  <c r="BF9" i="1"/>
  <c r="AO8" i="2" s="1"/>
  <c r="CO8" i="2" s="1"/>
  <c r="BE9" i="1"/>
  <c r="AP8" i="2" s="1"/>
  <c r="CP8" i="2" s="1"/>
  <c r="BD9" i="1"/>
  <c r="AQ8" i="2" s="1"/>
  <c r="CQ8" i="2" s="1"/>
  <c r="BC9" i="1"/>
  <c r="AN8" i="2" s="1"/>
  <c r="CN8" i="2" s="1"/>
  <c r="W9" i="1"/>
  <c r="G9" i="1"/>
  <c r="BH9" i="1"/>
  <c r="AS8" i="2" s="1"/>
  <c r="CS8" i="2" s="1"/>
  <c r="BI8" i="1"/>
  <c r="AR7" i="2" s="1"/>
  <c r="CR7" i="2" s="1"/>
  <c r="BE8" i="1"/>
  <c r="AP7" i="2" s="1"/>
  <c r="CP7" i="2" s="1"/>
  <c r="BD8" i="1"/>
  <c r="AQ7" i="2" s="1"/>
  <c r="CQ7" i="2" s="1"/>
  <c r="BC8" i="1"/>
  <c r="AN7" i="2" s="1"/>
  <c r="CN7" i="2" s="1"/>
  <c r="W8" i="1"/>
  <c r="G8" i="1"/>
  <c r="BI7" i="1"/>
  <c r="AR6" i="2" s="1"/>
  <c r="CR6" i="2" s="1"/>
  <c r="BF7" i="1"/>
  <c r="AO6" i="2" s="1"/>
  <c r="CO6" i="2" s="1"/>
  <c r="W7" i="1"/>
  <c r="G7" i="1"/>
  <c r="BE7" i="1"/>
  <c r="AP6" i="2" s="1"/>
  <c r="CP6" i="2" s="1"/>
  <c r="BI6" i="1"/>
  <c r="AR5" i="2" s="1"/>
  <c r="CR5" i="2" s="1"/>
  <c r="BH6" i="1"/>
  <c r="AS5" i="2" s="1"/>
  <c r="CS5" i="2" s="1"/>
  <c r="BG6" i="1"/>
  <c r="AT5" i="2" s="1"/>
  <c r="CT5" i="2" s="1"/>
  <c r="BF6" i="1"/>
  <c r="AO5" i="2" s="1"/>
  <c r="CO5" i="2" s="1"/>
  <c r="BD6" i="1"/>
  <c r="AQ5" i="2" s="1"/>
  <c r="CQ5" i="2" s="1"/>
  <c r="BC6" i="1"/>
  <c r="AN5" i="2" s="1"/>
  <c r="CN5" i="2" s="1"/>
  <c r="W6" i="1"/>
  <c r="BI5" i="1"/>
  <c r="AR4" i="2" s="1"/>
  <c r="CR4" i="2" s="1"/>
  <c r="BG5" i="1"/>
  <c r="AT4" i="2" s="1"/>
  <c r="CT4" i="2" s="1"/>
  <c r="BF5" i="1"/>
  <c r="AO4" i="2" s="1"/>
  <c r="CO4" i="2" s="1"/>
  <c r="BE5" i="1"/>
  <c r="AP4" i="2" s="1"/>
  <c r="CP4" i="2" s="1"/>
  <c r="BD5" i="1"/>
  <c r="AQ4" i="2" s="1"/>
  <c r="CQ4" i="2" s="1"/>
  <c r="BC5" i="1"/>
  <c r="AN4" i="2" s="1"/>
  <c r="CN4" i="2" s="1"/>
  <c r="W5" i="1"/>
  <c r="G5" i="1"/>
  <c r="BH5" i="1"/>
  <c r="AS4" i="2" s="1"/>
  <c r="CS4" i="2" s="1"/>
  <c r="BI4" i="1"/>
  <c r="AR3" i="2" s="1"/>
  <c r="CR3" i="2" s="1"/>
  <c r="BE4" i="1"/>
  <c r="AP3" i="2" s="1"/>
  <c r="CP3" i="2" s="1"/>
  <c r="BD4" i="1"/>
  <c r="AQ3" i="2" s="1"/>
  <c r="CQ3" i="2" s="1"/>
  <c r="BC4" i="1"/>
  <c r="AN3" i="2" s="1"/>
  <c r="CN3" i="2" s="1"/>
  <c r="W4" i="1"/>
  <c r="G4" i="1"/>
  <c r="Q33" i="1"/>
  <c r="AG32" i="2" s="1"/>
  <c r="CG32" i="2" s="1"/>
  <c r="P33" i="1"/>
  <c r="AF32" i="2" s="1"/>
  <c r="CF32" i="2" s="1"/>
  <c r="O33" i="1"/>
  <c r="AE32" i="2" s="1"/>
  <c r="CE32" i="2" s="1"/>
  <c r="K33" i="1"/>
  <c r="AA32" i="2" s="1"/>
  <c r="CA32" i="2" s="1"/>
  <c r="AF33" i="1"/>
  <c r="P32" i="2" s="1"/>
  <c r="BP32" i="2" s="1"/>
  <c r="V33" i="1"/>
  <c r="AY32" i="2" s="1"/>
  <c r="I33" i="1"/>
  <c r="Q32" i="1"/>
  <c r="AG31" i="2" s="1"/>
  <c r="CG31" i="2" s="1"/>
  <c r="O32" i="1"/>
  <c r="AE31" i="2" s="1"/>
  <c r="CE31" i="2" s="1"/>
  <c r="K32" i="1"/>
  <c r="AA31" i="2" s="1"/>
  <c r="CA31" i="2" s="1"/>
  <c r="V32" i="1"/>
  <c r="AY31" i="2" s="1"/>
  <c r="I32" i="1"/>
  <c r="Q30" i="1"/>
  <c r="AG29" i="2" s="1"/>
  <c r="CG29" i="2" s="1"/>
  <c r="O30" i="1"/>
  <c r="AE29" i="2" s="1"/>
  <c r="CE29" i="2" s="1"/>
  <c r="R30" i="1"/>
  <c r="AW29" i="2" s="1"/>
  <c r="CW29" i="2" s="1"/>
  <c r="I30" i="1"/>
  <c r="Q29" i="1"/>
  <c r="AG28" i="2" s="1"/>
  <c r="CG28" i="2" s="1"/>
  <c r="O29" i="1"/>
  <c r="AE28" i="2" s="1"/>
  <c r="CE28" i="2" s="1"/>
  <c r="K29" i="1"/>
  <c r="AA28" i="2" s="1"/>
  <c r="CA28" i="2" s="1"/>
  <c r="AF29" i="1"/>
  <c r="P28" i="2" s="1"/>
  <c r="BP28" i="2" s="1"/>
  <c r="X29" i="1"/>
  <c r="AJ28" i="2" s="1"/>
  <c r="CJ28" i="2" s="1"/>
  <c r="V29" i="1"/>
  <c r="AY28" i="2" s="1"/>
  <c r="I29" i="1"/>
  <c r="F29" i="1"/>
  <c r="Q28" i="1"/>
  <c r="AG27" i="2" s="1"/>
  <c r="CG27" i="2" s="1"/>
  <c r="K28" i="1"/>
  <c r="AA27" i="2" s="1"/>
  <c r="CA27" i="2" s="1"/>
  <c r="V28" i="1"/>
  <c r="AY27" i="2" s="1"/>
  <c r="I28" i="1"/>
  <c r="F28" i="1"/>
  <c r="J27" i="1"/>
  <c r="O26" i="1"/>
  <c r="AE25" i="2" s="1"/>
  <c r="CE25" i="2" s="1"/>
  <c r="X26" i="1"/>
  <c r="AJ25" i="2" s="1"/>
  <c r="CJ25" i="2" s="1"/>
  <c r="R26" i="1"/>
  <c r="AW25" i="2" s="1"/>
  <c r="CW25" i="2" s="1"/>
  <c r="I26" i="1"/>
  <c r="Q26" i="1"/>
  <c r="AG25" i="2" s="1"/>
  <c r="CG25" i="2" s="1"/>
  <c r="K25" i="1"/>
  <c r="AA24" i="2" s="1"/>
  <c r="CA24" i="2" s="1"/>
  <c r="AF25" i="1"/>
  <c r="P24" i="2" s="1"/>
  <c r="BP24" i="2" s="1"/>
  <c r="V25" i="1"/>
  <c r="AY24" i="2" s="1"/>
  <c r="I25" i="1"/>
  <c r="F25" i="1"/>
  <c r="Q24" i="1"/>
  <c r="AG23" i="2" s="1"/>
  <c r="CG23" i="2" s="1"/>
  <c r="O24" i="1"/>
  <c r="AE23" i="2" s="1"/>
  <c r="CE23" i="2" s="1"/>
  <c r="K24" i="1"/>
  <c r="AA23" i="2" s="1"/>
  <c r="CA23" i="2" s="1"/>
  <c r="V24" i="1"/>
  <c r="AY23" i="2" s="1"/>
  <c r="I24" i="1"/>
  <c r="F24" i="1"/>
  <c r="K23" i="1"/>
  <c r="AA22" i="2" s="1"/>
  <c r="CA22" i="2" s="1"/>
  <c r="R23" i="1"/>
  <c r="AW22" i="2" s="1"/>
  <c r="CW22" i="2" s="1"/>
  <c r="J23" i="1"/>
  <c r="Q22" i="1"/>
  <c r="AG21" i="2" s="1"/>
  <c r="CG21" i="2" s="1"/>
  <c r="R22" i="1"/>
  <c r="AW21" i="2" s="1"/>
  <c r="CW21" i="2" s="1"/>
  <c r="I22" i="1"/>
  <c r="X22" i="1"/>
  <c r="AJ21" i="2" s="1"/>
  <c r="CJ21" i="2" s="1"/>
  <c r="K21" i="1"/>
  <c r="AA20" i="2" s="1"/>
  <c r="CA20" i="2" s="1"/>
  <c r="AF21" i="1"/>
  <c r="P20" i="2" s="1"/>
  <c r="BP20" i="2" s="1"/>
  <c r="X21" i="1"/>
  <c r="AJ20" i="2" s="1"/>
  <c r="CJ20" i="2" s="1"/>
  <c r="V21" i="1"/>
  <c r="AY20" i="2" s="1"/>
  <c r="I21" i="1"/>
  <c r="F21" i="1"/>
  <c r="O20" i="1"/>
  <c r="AE19" i="2" s="1"/>
  <c r="CE19" i="2" s="1"/>
  <c r="K20" i="1"/>
  <c r="AA19" i="2" s="1"/>
  <c r="CA19" i="2" s="1"/>
  <c r="V20" i="1"/>
  <c r="AY19" i="2" s="1"/>
  <c r="I20" i="1"/>
  <c r="F20" i="1"/>
  <c r="K19" i="1"/>
  <c r="AA18" i="2" s="1"/>
  <c r="CA18" i="2" s="1"/>
  <c r="Q18" i="1"/>
  <c r="AG17" i="2" s="1"/>
  <c r="CG17" i="2" s="1"/>
  <c r="X18" i="1"/>
  <c r="AJ17" i="2" s="1"/>
  <c r="CJ17" i="2" s="1"/>
  <c r="R18" i="1"/>
  <c r="AW17" i="2" s="1"/>
  <c r="CW17" i="2" s="1"/>
  <c r="I18" i="1"/>
  <c r="P18" i="1"/>
  <c r="AF17" i="2" s="1"/>
  <c r="CF17" i="2" s="1"/>
  <c r="K17" i="1"/>
  <c r="AA16" i="2" s="1"/>
  <c r="CA16" i="2" s="1"/>
  <c r="AF17" i="1"/>
  <c r="P16" i="2" s="1"/>
  <c r="BP16" i="2" s="1"/>
  <c r="V17" i="1"/>
  <c r="AY16" i="2" s="1"/>
  <c r="I17" i="1"/>
  <c r="Q16" i="1"/>
  <c r="AG15" i="2" s="1"/>
  <c r="CG15" i="2" s="1"/>
  <c r="O16" i="1"/>
  <c r="AE15" i="2" s="1"/>
  <c r="CE15" i="2" s="1"/>
  <c r="K16" i="1"/>
  <c r="AA15" i="2" s="1"/>
  <c r="CA15" i="2" s="1"/>
  <c r="V16" i="1"/>
  <c r="AY15" i="2" s="1"/>
  <c r="I16" i="1"/>
  <c r="F16" i="1"/>
  <c r="O15" i="1"/>
  <c r="AE14" i="2" s="1"/>
  <c r="CE14" i="2" s="1"/>
  <c r="X15" i="1"/>
  <c r="AJ14" i="2" s="1"/>
  <c r="CJ14" i="2" s="1"/>
  <c r="J15" i="1"/>
  <c r="P15" i="1"/>
  <c r="AF14" i="2" s="1"/>
  <c r="CF14" i="2" s="1"/>
  <c r="K14" i="1"/>
  <c r="AA13" i="2" s="1"/>
  <c r="CA13" i="2" s="1"/>
  <c r="AF14" i="1"/>
  <c r="P13" i="2" s="1"/>
  <c r="BP13" i="2" s="1"/>
  <c r="R14" i="1"/>
  <c r="AW13" i="2" s="1"/>
  <c r="CW13" i="2" s="1"/>
  <c r="I14" i="1"/>
  <c r="P13" i="1"/>
  <c r="AF12" i="2" s="1"/>
  <c r="CF12" i="2" s="1"/>
  <c r="K13" i="1"/>
  <c r="AA12" i="2" s="1"/>
  <c r="CA12" i="2" s="1"/>
  <c r="AF13" i="1"/>
  <c r="P12" i="2" s="1"/>
  <c r="BP12" i="2" s="1"/>
  <c r="X13" i="1"/>
  <c r="AJ12" i="2" s="1"/>
  <c r="CJ12" i="2" s="1"/>
  <c r="V13" i="1"/>
  <c r="AY12" i="2" s="1"/>
  <c r="I13" i="1"/>
  <c r="V12" i="1"/>
  <c r="AY11" i="2" s="1"/>
  <c r="J12" i="1"/>
  <c r="I12" i="1"/>
  <c r="AF11" i="1"/>
  <c r="P10" i="2" s="1"/>
  <c r="BP10" i="2" s="1"/>
  <c r="X11" i="1"/>
  <c r="AJ10" i="2" s="1"/>
  <c r="CJ10" i="2" s="1"/>
  <c r="J11" i="1"/>
  <c r="Q10" i="1"/>
  <c r="AG9" i="2" s="1"/>
  <c r="CG9" i="2" s="1"/>
  <c r="K10" i="1"/>
  <c r="AA9" i="2" s="1"/>
  <c r="CA9" i="2" s="1"/>
  <c r="AF10" i="1"/>
  <c r="P9" i="2" s="1"/>
  <c r="BP9" i="2" s="1"/>
  <c r="X10" i="1"/>
  <c r="AJ9" i="2" s="1"/>
  <c r="CJ9" i="2" s="1"/>
  <c r="R10" i="1"/>
  <c r="AW9" i="2" s="1"/>
  <c r="CW9" i="2" s="1"/>
  <c r="V10" i="1"/>
  <c r="AY9" i="2" s="1"/>
  <c r="I10" i="1"/>
  <c r="F10" i="1"/>
  <c r="K9" i="1"/>
  <c r="AA8" i="2" s="1"/>
  <c r="CA8" i="2" s="1"/>
  <c r="AF9" i="1"/>
  <c r="P8" i="2" s="1"/>
  <c r="BP8" i="2" s="1"/>
  <c r="V9" i="1"/>
  <c r="AY8" i="2" s="1"/>
  <c r="I9" i="1"/>
  <c r="O9" i="1"/>
  <c r="AE8" i="2" s="1"/>
  <c r="CE8" i="2" s="1"/>
  <c r="Q8" i="1"/>
  <c r="AG7" i="2" s="1"/>
  <c r="CG7" i="2" s="1"/>
  <c r="R8" i="1"/>
  <c r="AW7" i="2" s="1"/>
  <c r="CW7" i="2" s="1"/>
  <c r="V8" i="1"/>
  <c r="AY7" i="2" s="1"/>
  <c r="J8" i="1"/>
  <c r="I8" i="1"/>
  <c r="O7" i="1"/>
  <c r="AE6" i="2" s="1"/>
  <c r="CE6" i="2" s="1"/>
  <c r="AF7" i="1"/>
  <c r="P6" i="2" s="1"/>
  <c r="BP6" i="2" s="1"/>
  <c r="X7" i="1"/>
  <c r="AJ6" i="2" s="1"/>
  <c r="CJ6" i="2" s="1"/>
  <c r="J7" i="1"/>
  <c r="P7" i="1"/>
  <c r="AF6" i="2" s="1"/>
  <c r="CF6" i="2" s="1"/>
  <c r="K6" i="1"/>
  <c r="AA5" i="2" s="1"/>
  <c r="CA5" i="2" s="1"/>
  <c r="AF6" i="1"/>
  <c r="P5" i="2" s="1"/>
  <c r="BP5" i="2" s="1"/>
  <c r="R6" i="1"/>
  <c r="AW5" i="2" s="1"/>
  <c r="CW5" i="2" s="1"/>
  <c r="I6" i="1"/>
  <c r="O5" i="1"/>
  <c r="AE4" i="2" s="1"/>
  <c r="CE4" i="2" s="1"/>
  <c r="K5" i="1"/>
  <c r="AA4" i="2" s="1"/>
  <c r="CA4" i="2" s="1"/>
  <c r="AF5" i="1"/>
  <c r="P4" i="2" s="1"/>
  <c r="BP4" i="2" s="1"/>
  <c r="I5" i="1"/>
  <c r="J4" i="1"/>
  <c r="I4" i="1"/>
  <c r="M8" i="1"/>
  <c r="AC7" i="2" s="1"/>
  <c r="CC7" i="2" s="1"/>
  <c r="AG6" i="1"/>
  <c r="AH5" i="2" s="1"/>
  <c r="CH5" i="2" s="1"/>
  <c r="CY24" i="2" l="1"/>
  <c r="BF24" i="2"/>
  <c r="DF24" i="2" s="1"/>
  <c r="BF12" i="2"/>
  <c r="DF12" i="2" s="1"/>
  <c r="CY12" i="2"/>
  <c r="CY31" i="2"/>
  <c r="BF31" i="2"/>
  <c r="DF31" i="2" s="1"/>
  <c r="BF15" i="2"/>
  <c r="DF15" i="2" s="1"/>
  <c r="CY15" i="2"/>
  <c r="CY32" i="2"/>
  <c r="BF32" i="2"/>
  <c r="DF32" i="2" s="1"/>
  <c r="BF16" i="2"/>
  <c r="DF16" i="2" s="1"/>
  <c r="CY16" i="2"/>
  <c r="BF11" i="2"/>
  <c r="DF11" i="2" s="1"/>
  <c r="CY11" i="2"/>
  <c r="CY19" i="2"/>
  <c r="BF19" i="2"/>
  <c r="DF19" i="2" s="1"/>
  <c r="BF20" i="2"/>
  <c r="DF20" i="2" s="1"/>
  <c r="CY20" i="2"/>
  <c r="CY7" i="2"/>
  <c r="BF7" i="2"/>
  <c r="DF7" i="2" s="1"/>
  <c r="BF9" i="2"/>
  <c r="DF9" i="2" s="1"/>
  <c r="CY9" i="2"/>
  <c r="CY8" i="2"/>
  <c r="BF8" i="2"/>
  <c r="DF8" i="2" s="1"/>
  <c r="CY23" i="2"/>
  <c r="BF23" i="2"/>
  <c r="DF23" i="2" s="1"/>
  <c r="CY27" i="2"/>
  <c r="BF27" i="2"/>
  <c r="DF27" i="2" s="1"/>
  <c r="CY28" i="2"/>
  <c r="BF28" i="2"/>
  <c r="DF28" i="2" s="1"/>
  <c r="H9" i="1"/>
  <c r="AY15" i="1"/>
  <c r="H19" i="1"/>
  <c r="H32" i="1"/>
  <c r="H7" i="1"/>
  <c r="H13" i="1"/>
  <c r="H16" i="1"/>
  <c r="AY26" i="1"/>
  <c r="AY29" i="1"/>
  <c r="H11" i="1"/>
  <c r="H20" i="1"/>
  <c r="AY25" i="1"/>
  <c r="H28" i="1"/>
  <c r="H12" i="1"/>
  <c r="H24" i="1"/>
  <c r="H18" i="1"/>
  <c r="H5" i="1"/>
  <c r="AY22" i="1"/>
  <c r="AY30" i="1"/>
  <c r="AY33" i="1"/>
  <c r="H22" i="1"/>
  <c r="AY7" i="1"/>
  <c r="AY11" i="1"/>
  <c r="AY18" i="1"/>
  <c r="AJ23" i="1"/>
  <c r="V22" i="2" s="1"/>
  <c r="BV22" i="2" s="1"/>
  <c r="N8" i="1"/>
  <c r="AD7" i="2" s="1"/>
  <c r="CD7" i="2" s="1"/>
  <c r="AJ7" i="1"/>
  <c r="V6" i="2" s="1"/>
  <c r="BV6" i="2" s="1"/>
  <c r="AB8" i="1"/>
  <c r="S7" i="2" s="1"/>
  <c r="BS7" i="2" s="1"/>
  <c r="AB7" i="1"/>
  <c r="S6" i="2" s="1"/>
  <c r="BS6" i="2" s="1"/>
  <c r="AD29" i="1"/>
  <c r="U28" i="2" s="1"/>
  <c r="BU28" i="2" s="1"/>
  <c r="AD32" i="1"/>
  <c r="U31" i="2" s="1"/>
  <c r="BU31" i="2" s="1"/>
  <c r="AD33" i="1"/>
  <c r="U32" i="2" s="1"/>
  <c r="BU32" i="2" s="1"/>
  <c r="AD28" i="1"/>
  <c r="U27" i="2" s="1"/>
  <c r="BU27" i="2" s="1"/>
  <c r="AD24" i="1"/>
  <c r="U23" i="2" s="1"/>
  <c r="BU23" i="2" s="1"/>
  <c r="AB24" i="1"/>
  <c r="S23" i="2" s="1"/>
  <c r="BS23" i="2" s="1"/>
  <c r="AB32" i="1"/>
  <c r="S31" i="2" s="1"/>
  <c r="BS31" i="2" s="1"/>
  <c r="N5" i="1"/>
  <c r="AD4" i="2" s="1"/>
  <c r="CD4" i="2" s="1"/>
  <c r="S4" i="1"/>
  <c r="I3" i="2" s="1"/>
  <c r="BI3" i="2" s="1"/>
  <c r="S7" i="1"/>
  <c r="I6" i="2" s="1"/>
  <c r="BI6" i="2" s="1"/>
  <c r="AD16" i="1"/>
  <c r="U15" i="2" s="1"/>
  <c r="BU15" i="2" s="1"/>
  <c r="M29" i="1"/>
  <c r="AC28" i="2" s="1"/>
  <c r="CC28" i="2" s="1"/>
  <c r="M26" i="1"/>
  <c r="AC25" i="2" s="1"/>
  <c r="CC25" i="2" s="1"/>
  <c r="M33" i="1"/>
  <c r="AC32" i="2" s="1"/>
  <c r="CC32" i="2" s="1"/>
  <c r="M24" i="1"/>
  <c r="AC23" i="2" s="1"/>
  <c r="CC23" i="2" s="1"/>
  <c r="AH19" i="1"/>
  <c r="AI18" i="2" s="1"/>
  <c r="CI18" i="2" s="1"/>
  <c r="AH21" i="1"/>
  <c r="AI20" i="2" s="1"/>
  <c r="CI20" i="2" s="1"/>
  <c r="AH23" i="1"/>
  <c r="AI22" i="2" s="1"/>
  <c r="CI22" i="2" s="1"/>
  <c r="AH15" i="1"/>
  <c r="AI14" i="2" s="1"/>
  <c r="CI14" i="2" s="1"/>
  <c r="AD6" i="1"/>
  <c r="U5" i="2" s="1"/>
  <c r="BU5" i="2" s="1"/>
  <c r="AD10" i="1"/>
  <c r="U9" i="2" s="1"/>
  <c r="BU9" i="2" s="1"/>
  <c r="AC13" i="1"/>
  <c r="T12" i="2" s="1"/>
  <c r="BT12" i="2" s="1"/>
  <c r="N21" i="1"/>
  <c r="AD20" i="2" s="1"/>
  <c r="CD20" i="2" s="1"/>
  <c r="N16" i="1"/>
  <c r="AD15" i="2" s="1"/>
  <c r="CD15" i="2" s="1"/>
  <c r="AH7" i="1"/>
  <c r="AI6" i="2" s="1"/>
  <c r="CI6" i="2" s="1"/>
  <c r="AH8" i="1"/>
  <c r="AI7" i="2" s="1"/>
  <c r="CI7" i="2" s="1"/>
  <c r="AH13" i="1"/>
  <c r="AI12" i="2" s="1"/>
  <c r="CI12" i="2" s="1"/>
  <c r="AH11" i="1"/>
  <c r="AI10" i="2" s="1"/>
  <c r="CI10" i="2" s="1"/>
  <c r="AH24" i="1"/>
  <c r="AI23" i="2" s="1"/>
  <c r="CI23" i="2" s="1"/>
  <c r="AH27" i="1"/>
  <c r="AI26" i="2" s="1"/>
  <c r="CI26" i="2" s="1"/>
  <c r="AH29" i="1"/>
  <c r="AI28" i="2" s="1"/>
  <c r="CI28" i="2" s="1"/>
  <c r="AD14" i="1"/>
  <c r="U13" i="2" s="1"/>
  <c r="BU13" i="2" s="1"/>
  <c r="Y5" i="1"/>
  <c r="L4" i="2" s="1"/>
  <c r="BL4" i="2" s="1"/>
  <c r="M5" i="1"/>
  <c r="AC4" i="2" s="1"/>
  <c r="CC4" i="2" s="1"/>
  <c r="AH5" i="1"/>
  <c r="AI4" i="2" s="1"/>
  <c r="CI4" i="2" s="1"/>
  <c r="F6" i="1"/>
  <c r="N6" i="1"/>
  <c r="AD5" i="2" s="1"/>
  <c r="CD5" i="2" s="1"/>
  <c r="V6" i="1"/>
  <c r="AY5" i="2" s="1"/>
  <c r="Y9" i="1"/>
  <c r="L8" i="2" s="1"/>
  <c r="BL8" i="2" s="1"/>
  <c r="N9" i="1"/>
  <c r="AD8" i="2" s="1"/>
  <c r="CD8" i="2" s="1"/>
  <c r="AG11" i="1"/>
  <c r="AH10" i="2" s="1"/>
  <c r="CH10" i="2" s="1"/>
  <c r="AG14" i="1"/>
  <c r="AH13" i="2" s="1"/>
  <c r="CH13" i="2" s="1"/>
  <c r="AK23" i="1"/>
  <c r="R22" i="2" s="1"/>
  <c r="BR22" i="2" s="1"/>
  <c r="Q4" i="1"/>
  <c r="AG3" i="2" s="1"/>
  <c r="CG3" i="2" s="1"/>
  <c r="V4" i="1"/>
  <c r="AY3" i="2" s="1"/>
  <c r="AG7" i="1"/>
  <c r="AH6" i="2" s="1"/>
  <c r="CH6" i="2" s="1"/>
  <c r="AG12" i="1"/>
  <c r="AH11" i="2" s="1"/>
  <c r="CH11" i="2" s="1"/>
  <c r="M12" i="1"/>
  <c r="AC11" i="2" s="1"/>
  <c r="CC11" i="2" s="1"/>
  <c r="Q12" i="1"/>
  <c r="AG11" i="2" s="1"/>
  <c r="CG11" i="2" s="1"/>
  <c r="R12" i="1"/>
  <c r="AW11" i="2" s="1"/>
  <c r="CW11" i="2" s="1"/>
  <c r="CF12" i="1"/>
  <c r="CG12" i="1" s="1"/>
  <c r="N12" i="1"/>
  <c r="AD11" i="2" s="1"/>
  <c r="CD11" i="2" s="1"/>
  <c r="V14" i="1"/>
  <c r="AY13" i="2" s="1"/>
  <c r="AN4" i="1"/>
  <c r="AV3" i="2" s="1"/>
  <c r="CV3" i="2" s="1"/>
  <c r="CF13" i="1"/>
  <c r="CG13" i="1" s="1"/>
  <c r="AL14" i="1"/>
  <c r="H13" i="2" s="1"/>
  <c r="BH13" i="2" s="1"/>
  <c r="R4" i="1"/>
  <c r="AW3" i="2" s="1"/>
  <c r="CW3" i="2" s="1"/>
  <c r="O6" i="1"/>
  <c r="AE5" i="2" s="1"/>
  <c r="CE5" i="2" s="1"/>
  <c r="AB16" i="1"/>
  <c r="S15" i="2" s="1"/>
  <c r="BS15" i="2" s="1"/>
  <c r="AB23" i="1"/>
  <c r="S22" i="2" s="1"/>
  <c r="BS22" i="2" s="1"/>
  <c r="N24" i="1"/>
  <c r="AD23" i="2" s="1"/>
  <c r="CD23" i="2" s="1"/>
  <c r="N29" i="1"/>
  <c r="AD28" i="2" s="1"/>
  <c r="CD28" i="2" s="1"/>
  <c r="AG4" i="1"/>
  <c r="AH3" i="2" s="1"/>
  <c r="CH3" i="2" s="1"/>
  <c r="X6" i="1"/>
  <c r="AJ5" i="2" s="1"/>
  <c r="CJ5" i="2" s="1"/>
  <c r="M7" i="1"/>
  <c r="AC6" i="2" s="1"/>
  <c r="CC6" i="2" s="1"/>
  <c r="M11" i="1"/>
  <c r="AC10" i="2" s="1"/>
  <c r="CC10" i="2" s="1"/>
  <c r="AH14" i="1"/>
  <c r="AI13" i="2" s="1"/>
  <c r="CI13" i="2" s="1"/>
  <c r="N14" i="1"/>
  <c r="AD13" i="2" s="1"/>
  <c r="CD13" i="2" s="1"/>
  <c r="X14" i="1"/>
  <c r="AJ13" i="2" s="1"/>
  <c r="CJ13" i="2" s="1"/>
  <c r="M14" i="1"/>
  <c r="AC13" i="2" s="1"/>
  <c r="CC13" i="2" s="1"/>
  <c r="F17" i="1"/>
  <c r="N17" i="1"/>
  <c r="AD16" i="2" s="1"/>
  <c r="CD16" i="2" s="1"/>
  <c r="AG17" i="1"/>
  <c r="AH16" i="2" s="1"/>
  <c r="CH16" i="2" s="1"/>
  <c r="M17" i="1"/>
  <c r="AC16" i="2" s="1"/>
  <c r="CC16" i="2" s="1"/>
  <c r="Q17" i="1"/>
  <c r="AG16" i="2" s="1"/>
  <c r="CG16" i="2" s="1"/>
  <c r="AD17" i="1"/>
  <c r="U16" i="2" s="1"/>
  <c r="BU16" i="2" s="1"/>
  <c r="O17" i="1"/>
  <c r="AE16" i="2" s="1"/>
  <c r="CE16" i="2" s="1"/>
  <c r="X17" i="1"/>
  <c r="AJ16" i="2" s="1"/>
  <c r="CJ16" i="2" s="1"/>
  <c r="AC17" i="1"/>
  <c r="T16" i="2" s="1"/>
  <c r="BT16" i="2" s="1"/>
  <c r="AL9" i="1"/>
  <c r="H8" i="2" s="1"/>
  <c r="BH8" i="2" s="1"/>
  <c r="AL30" i="1"/>
  <c r="H29" i="2" s="1"/>
  <c r="BH29" i="2" s="1"/>
  <c r="AG23" i="1"/>
  <c r="AH22" i="2" s="1"/>
  <c r="CH22" i="2" s="1"/>
  <c r="AG15" i="1"/>
  <c r="AH14" i="2" s="1"/>
  <c r="CH14" i="2" s="1"/>
  <c r="AG16" i="1"/>
  <c r="AH15" i="2" s="1"/>
  <c r="CH15" i="2" s="1"/>
  <c r="AG29" i="1"/>
  <c r="AH28" i="2" s="1"/>
  <c r="CH28" i="2" s="1"/>
  <c r="AG33" i="1"/>
  <c r="AH32" i="2" s="1"/>
  <c r="CH32" i="2" s="1"/>
  <c r="AG32" i="1"/>
  <c r="AH31" i="2" s="1"/>
  <c r="CH31" i="2" s="1"/>
  <c r="AG30" i="1"/>
  <c r="AH29" i="2" s="1"/>
  <c r="CH29" i="2" s="1"/>
  <c r="AG24" i="1"/>
  <c r="AH23" i="2" s="1"/>
  <c r="CH23" i="2" s="1"/>
  <c r="AG27" i="1"/>
  <c r="AH26" i="2" s="1"/>
  <c r="CH26" i="2" s="1"/>
  <c r="AC33" i="1"/>
  <c r="T32" i="2" s="1"/>
  <c r="BT32" i="2" s="1"/>
  <c r="F5" i="1"/>
  <c r="Q5" i="1"/>
  <c r="AG4" i="2" s="1"/>
  <c r="CG4" i="2" s="1"/>
  <c r="AD5" i="1"/>
  <c r="U4" i="2" s="1"/>
  <c r="BU4" i="2" s="1"/>
  <c r="V5" i="1"/>
  <c r="AY4" i="2" s="1"/>
  <c r="Q6" i="1"/>
  <c r="AG5" i="2" s="1"/>
  <c r="CG5" i="2" s="1"/>
  <c r="AG8" i="1"/>
  <c r="AH7" i="2" s="1"/>
  <c r="CH7" i="2" s="1"/>
  <c r="AL16" i="1"/>
  <c r="H15" i="2" s="1"/>
  <c r="BH15" i="2" s="1"/>
  <c r="M4" i="1"/>
  <c r="AC3" i="2" s="1"/>
  <c r="CC3" i="2" s="1"/>
  <c r="F9" i="1"/>
  <c r="AG9" i="1"/>
  <c r="AH8" i="2" s="1"/>
  <c r="CH8" i="2" s="1"/>
  <c r="M9" i="1"/>
  <c r="AC8" i="2" s="1"/>
  <c r="CC8" i="2" s="1"/>
  <c r="X9" i="1"/>
  <c r="AJ8" i="2" s="1"/>
  <c r="CJ8" i="2" s="1"/>
  <c r="AB9" i="1"/>
  <c r="S8" i="2" s="1"/>
  <c r="BS8" i="2" s="1"/>
  <c r="P9" i="1"/>
  <c r="AF8" i="2" s="1"/>
  <c r="CF8" i="2" s="1"/>
  <c r="AG19" i="1"/>
  <c r="AH18" i="2" s="1"/>
  <c r="CH18" i="2" s="1"/>
  <c r="AB20" i="1"/>
  <c r="S19" i="2" s="1"/>
  <c r="BS19" i="2" s="1"/>
  <c r="AJ17" i="1"/>
  <c r="V16" i="2" s="1"/>
  <c r="BV16" i="2" s="1"/>
  <c r="N4" i="1"/>
  <c r="AD3" i="2" s="1"/>
  <c r="CD3" i="2" s="1"/>
  <c r="AB5" i="1"/>
  <c r="S4" i="2" s="1"/>
  <c r="BS4" i="2" s="1"/>
  <c r="P5" i="1"/>
  <c r="AF4" i="2" s="1"/>
  <c r="CF4" i="2" s="1"/>
  <c r="M6" i="1"/>
  <c r="AC5" i="2" s="1"/>
  <c r="CC5" i="2" s="1"/>
  <c r="AC9" i="1"/>
  <c r="T8" i="2" s="1"/>
  <c r="BT8" i="2" s="1"/>
  <c r="Q9" i="1"/>
  <c r="AG8" i="2" s="1"/>
  <c r="CG8" i="2" s="1"/>
  <c r="AH12" i="1"/>
  <c r="AI11" i="2" s="1"/>
  <c r="CI11" i="2" s="1"/>
  <c r="F13" i="1"/>
  <c r="O13" i="1"/>
  <c r="AE12" i="2" s="1"/>
  <c r="CE12" i="2" s="1"/>
  <c r="AB13" i="1"/>
  <c r="S12" i="2" s="1"/>
  <c r="BS12" i="2" s="1"/>
  <c r="Y13" i="1"/>
  <c r="L12" i="2" s="1"/>
  <c r="BL12" i="2" s="1"/>
  <c r="AG13" i="1"/>
  <c r="AH12" i="2" s="1"/>
  <c r="CH12" i="2" s="1"/>
  <c r="M13" i="1"/>
  <c r="AC12" i="2" s="1"/>
  <c r="CC12" i="2" s="1"/>
  <c r="Q13" i="1"/>
  <c r="AG12" i="2" s="1"/>
  <c r="CG12" i="2" s="1"/>
  <c r="AD13" i="1"/>
  <c r="U12" i="2" s="1"/>
  <c r="BU12" i="2" s="1"/>
  <c r="N13" i="1"/>
  <c r="AD12" i="2" s="1"/>
  <c r="CD12" i="2" s="1"/>
  <c r="P17" i="1"/>
  <c r="AF16" i="2" s="1"/>
  <c r="CF16" i="2" s="1"/>
  <c r="AL5" i="1"/>
  <c r="H4" i="2" s="1"/>
  <c r="BH4" i="2" s="1"/>
  <c r="AJ11" i="1"/>
  <c r="V10" i="2" s="1"/>
  <c r="BV10" i="2" s="1"/>
  <c r="M15" i="1"/>
  <c r="AC14" i="2" s="1"/>
  <c r="CC14" i="2" s="1"/>
  <c r="M16" i="1"/>
  <c r="AC15" i="2" s="1"/>
  <c r="CC15" i="2" s="1"/>
  <c r="X5" i="1"/>
  <c r="AJ4" i="2" s="1"/>
  <c r="CJ4" i="2" s="1"/>
  <c r="AC5" i="1"/>
  <c r="T4" i="2" s="1"/>
  <c r="BT4" i="2" s="1"/>
  <c r="AG5" i="1"/>
  <c r="AH4" i="2" s="1"/>
  <c r="CH4" i="2" s="1"/>
  <c r="AD9" i="1"/>
  <c r="U8" i="2" s="1"/>
  <c r="BU8" i="2" s="1"/>
  <c r="AB12" i="1"/>
  <c r="S11" i="2" s="1"/>
  <c r="BS11" i="2" s="1"/>
  <c r="Q14" i="1"/>
  <c r="AG13" i="2" s="1"/>
  <c r="CG13" i="2" s="1"/>
  <c r="S9" i="1"/>
  <c r="I8" i="2" s="1"/>
  <c r="BI8" i="2" s="1"/>
  <c r="AJ6" i="1"/>
  <c r="V5" i="2" s="1"/>
  <c r="BV5" i="2" s="1"/>
  <c r="AL6" i="1"/>
  <c r="H5" i="2" s="1"/>
  <c r="BH5" i="2" s="1"/>
  <c r="M10" i="1"/>
  <c r="AC9" i="2" s="1"/>
  <c r="CC9" i="2" s="1"/>
  <c r="AG10" i="1"/>
  <c r="AH9" i="2" s="1"/>
  <c r="CH9" i="2" s="1"/>
  <c r="Y11" i="1"/>
  <c r="L10" i="2" s="1"/>
  <c r="BL10" i="2" s="1"/>
  <c r="AB11" i="1"/>
  <c r="S10" i="2" s="1"/>
  <c r="BS10" i="2" s="1"/>
  <c r="O11" i="1"/>
  <c r="AE10" i="2" s="1"/>
  <c r="CE10" i="2" s="1"/>
  <c r="AC16" i="1"/>
  <c r="T15" i="2" s="1"/>
  <c r="BT15" i="2" s="1"/>
  <c r="M18" i="1"/>
  <c r="AC17" i="2" s="1"/>
  <c r="CC17" i="2" s="1"/>
  <c r="AG18" i="1"/>
  <c r="AH17" i="2" s="1"/>
  <c r="CH17" i="2" s="1"/>
  <c r="AB19" i="1"/>
  <c r="S18" i="2" s="1"/>
  <c r="BS18" i="2" s="1"/>
  <c r="AD21" i="1"/>
  <c r="U20" i="2" s="1"/>
  <c r="BU20" i="2" s="1"/>
  <c r="Q21" i="1"/>
  <c r="AG20" i="2" s="1"/>
  <c r="CG20" i="2" s="1"/>
  <c r="AC24" i="1"/>
  <c r="T23" i="2" s="1"/>
  <c r="BT23" i="2" s="1"/>
  <c r="X25" i="1"/>
  <c r="AJ24" i="2" s="1"/>
  <c r="CJ24" i="2" s="1"/>
  <c r="AH26" i="1"/>
  <c r="AI25" i="2" s="1"/>
  <c r="CI25" i="2" s="1"/>
  <c r="AC30" i="1"/>
  <c r="T29" i="2" s="1"/>
  <c r="BT29" i="2" s="1"/>
  <c r="AL10" i="1"/>
  <c r="H9" i="2" s="1"/>
  <c r="BH9" i="2" s="1"/>
  <c r="AL27" i="1"/>
  <c r="H26" i="2" s="1"/>
  <c r="BH26" i="2" s="1"/>
  <c r="AN14" i="1"/>
  <c r="AV13" i="2" s="1"/>
  <c r="CV13" i="2" s="1"/>
  <c r="N10" i="1"/>
  <c r="AD9" i="2" s="1"/>
  <c r="CD9" i="2" s="1"/>
  <c r="AH10" i="1"/>
  <c r="AI9" i="2" s="1"/>
  <c r="CI9" i="2" s="1"/>
  <c r="P11" i="1"/>
  <c r="AF10" i="2" s="1"/>
  <c r="CF10" i="2" s="1"/>
  <c r="AH18" i="1"/>
  <c r="AI17" i="2" s="1"/>
  <c r="CI17" i="2" s="1"/>
  <c r="M21" i="1"/>
  <c r="AC20" i="2" s="1"/>
  <c r="CC20" i="2" s="1"/>
  <c r="AG21" i="1"/>
  <c r="AH20" i="2" s="1"/>
  <c r="CH20" i="2" s="1"/>
  <c r="O22" i="1"/>
  <c r="AE21" i="2" s="1"/>
  <c r="CE21" i="2" s="1"/>
  <c r="AB28" i="1"/>
  <c r="S27" i="2" s="1"/>
  <c r="BS27" i="2" s="1"/>
  <c r="O28" i="1"/>
  <c r="AE27" i="2" s="1"/>
  <c r="CE27" i="2" s="1"/>
  <c r="AL4" i="1"/>
  <c r="H3" i="2" s="1"/>
  <c r="BH3" i="2" s="1"/>
  <c r="AL29" i="1"/>
  <c r="H28" i="2" s="1"/>
  <c r="BH28" i="2" s="1"/>
  <c r="AL32" i="1"/>
  <c r="H31" i="2" s="1"/>
  <c r="BH31" i="2" s="1"/>
  <c r="AN30" i="1"/>
  <c r="AV29" i="2" s="1"/>
  <c r="CV29" i="2" s="1"/>
  <c r="AC22" i="1"/>
  <c r="T21" i="2" s="1"/>
  <c r="BT21" i="2" s="1"/>
  <c r="P22" i="1"/>
  <c r="AF21" i="2" s="1"/>
  <c r="CF21" i="2" s="1"/>
  <c r="O25" i="1"/>
  <c r="AE24" i="2" s="1"/>
  <c r="CE24" i="2" s="1"/>
  <c r="S12" i="1"/>
  <c r="I11" i="2" s="1"/>
  <c r="BI11" i="2" s="1"/>
  <c r="CF32" i="1"/>
  <c r="CG32" i="1" s="1"/>
  <c r="AL12" i="1"/>
  <c r="H11" i="2" s="1"/>
  <c r="BH11" i="2" s="1"/>
  <c r="CF7" i="1"/>
  <c r="CG7" i="1" s="1"/>
  <c r="AM9" i="1"/>
  <c r="AU8" i="2" s="1"/>
  <c r="CU8" i="2" s="1"/>
  <c r="AM32" i="1"/>
  <c r="AU31" i="2" s="1"/>
  <c r="CU31" i="2" s="1"/>
  <c r="H8" i="1"/>
  <c r="AY8" i="1"/>
  <c r="AC25" i="1"/>
  <c r="T24" i="2" s="1"/>
  <c r="BT24" i="2" s="1"/>
  <c r="P25" i="1"/>
  <c r="AF24" i="2" s="1"/>
  <c r="CF24" i="2" s="1"/>
  <c r="AL20" i="1"/>
  <c r="H19" i="2" s="1"/>
  <c r="BH19" i="2" s="1"/>
  <c r="AM8" i="1"/>
  <c r="AU7" i="2" s="1"/>
  <c r="CU7" i="2" s="1"/>
  <c r="AN15" i="1"/>
  <c r="AV14" i="2" s="1"/>
  <c r="CV14" i="2" s="1"/>
  <c r="AM17" i="1"/>
  <c r="AU16" i="2" s="1"/>
  <c r="CU16" i="2" s="1"/>
  <c r="CF19" i="1"/>
  <c r="CG19" i="1" s="1"/>
  <c r="AN22" i="1"/>
  <c r="AV21" i="2" s="1"/>
  <c r="CV21" i="2" s="1"/>
  <c r="AN32" i="1"/>
  <c r="AV31" i="2" s="1"/>
  <c r="CV31" i="2" s="1"/>
  <c r="AH4" i="1"/>
  <c r="AI3" i="2" s="1"/>
  <c r="CI3" i="2" s="1"/>
  <c r="AC20" i="1"/>
  <c r="T19" i="2" s="1"/>
  <c r="BT19" i="2" s="1"/>
  <c r="M22" i="1"/>
  <c r="AC21" i="2" s="1"/>
  <c r="CC21" i="2" s="1"/>
  <c r="AG22" i="1"/>
  <c r="AH21" i="2" s="1"/>
  <c r="CH21" i="2" s="1"/>
  <c r="Q25" i="1"/>
  <c r="AG24" i="2" s="1"/>
  <c r="CG24" i="2" s="1"/>
  <c r="M28" i="1"/>
  <c r="AC27" i="2" s="1"/>
  <c r="CC27" i="2" s="1"/>
  <c r="AG28" i="1"/>
  <c r="AH27" i="2" s="1"/>
  <c r="CH27" i="2" s="1"/>
  <c r="S8" i="1"/>
  <c r="I7" i="2" s="1"/>
  <c r="BI7" i="2" s="1"/>
  <c r="AL15" i="1"/>
  <c r="H14" i="2" s="1"/>
  <c r="BH14" i="2" s="1"/>
  <c r="AL28" i="1"/>
  <c r="H27" i="2" s="1"/>
  <c r="BH27" i="2" s="1"/>
  <c r="AM7" i="1"/>
  <c r="AU6" i="2" s="1"/>
  <c r="CU6" i="2" s="1"/>
  <c r="AN17" i="1"/>
  <c r="AV16" i="2" s="1"/>
  <c r="CV16" i="2" s="1"/>
  <c r="AB15" i="1"/>
  <c r="S14" i="2" s="1"/>
  <c r="BS14" i="2" s="1"/>
  <c r="O10" i="1"/>
  <c r="AE9" i="2" s="1"/>
  <c r="CE9" i="2" s="1"/>
  <c r="O18" i="1"/>
  <c r="AE17" i="2" s="1"/>
  <c r="CE17" i="2" s="1"/>
  <c r="AD20" i="1"/>
  <c r="U19" i="2" s="1"/>
  <c r="BU19" i="2" s="1"/>
  <c r="Q20" i="1"/>
  <c r="AG19" i="2" s="1"/>
  <c r="CG19" i="2" s="1"/>
  <c r="AH22" i="1"/>
  <c r="AI21" i="2" s="1"/>
  <c r="CI21" i="2" s="1"/>
  <c r="M25" i="1"/>
  <c r="AC24" i="2" s="1"/>
  <c r="CC24" i="2" s="1"/>
  <c r="AG25" i="1"/>
  <c r="AH24" i="2" s="1"/>
  <c r="CH24" i="2" s="1"/>
  <c r="P26" i="1"/>
  <c r="AF25" i="2" s="1"/>
  <c r="CF25" i="2" s="1"/>
  <c r="N28" i="1"/>
  <c r="AD27" i="2" s="1"/>
  <c r="CD27" i="2" s="1"/>
  <c r="AC29" i="1"/>
  <c r="T28" i="2" s="1"/>
  <c r="BT28" i="2" s="1"/>
  <c r="P29" i="1"/>
  <c r="AF28" i="2" s="1"/>
  <c r="CF28" i="2" s="1"/>
  <c r="AG31" i="1"/>
  <c r="AH30" i="2" s="1"/>
  <c r="CH30" i="2" s="1"/>
  <c r="M32" i="1"/>
  <c r="AC31" i="2" s="1"/>
  <c r="CC31" i="2" s="1"/>
  <c r="F33" i="1"/>
  <c r="X33" i="1"/>
  <c r="AJ32" i="2" s="1"/>
  <c r="CJ32" i="2" s="1"/>
  <c r="N33" i="1"/>
  <c r="AD32" i="2" s="1"/>
  <c r="CD32" i="2" s="1"/>
  <c r="AH33" i="1"/>
  <c r="AI32" i="2" s="1"/>
  <c r="CI32" i="2" s="1"/>
  <c r="S33" i="1"/>
  <c r="I32" i="2" s="1"/>
  <c r="BI32" i="2" s="1"/>
  <c r="S25" i="1"/>
  <c r="I24" i="2" s="1"/>
  <c r="BI24" i="2" s="1"/>
  <c r="S21" i="1"/>
  <c r="I20" i="2" s="1"/>
  <c r="BI20" i="2" s="1"/>
  <c r="S17" i="1"/>
  <c r="I16" i="2" s="1"/>
  <c r="BI16" i="2" s="1"/>
  <c r="AN29" i="1"/>
  <c r="AV28" i="2" s="1"/>
  <c r="CV28" i="2" s="1"/>
  <c r="AM28" i="1"/>
  <c r="AU27" i="2" s="1"/>
  <c r="CU27" i="2" s="1"/>
  <c r="S26" i="1"/>
  <c r="I25" i="2" s="1"/>
  <c r="BI25" i="2" s="1"/>
  <c r="S32" i="1"/>
  <c r="I31" i="2" s="1"/>
  <c r="BI31" i="2" s="1"/>
  <c r="S28" i="1"/>
  <c r="I27" i="2" s="1"/>
  <c r="BI27" i="2" s="1"/>
  <c r="S24" i="1"/>
  <c r="I23" i="2" s="1"/>
  <c r="BI23" i="2" s="1"/>
  <c r="S20" i="1"/>
  <c r="I19" i="2" s="1"/>
  <c r="BI19" i="2" s="1"/>
  <c r="S16" i="1"/>
  <c r="I15" i="2" s="1"/>
  <c r="BI15" i="2" s="1"/>
  <c r="S18" i="1"/>
  <c r="I17" i="2" s="1"/>
  <c r="BI17" i="2" s="1"/>
  <c r="CF33" i="1"/>
  <c r="CG33" i="1" s="1"/>
  <c r="AM27" i="1"/>
  <c r="AU26" i="2" s="1"/>
  <c r="CU26" i="2" s="1"/>
  <c r="AN16" i="1"/>
  <c r="AV15" i="2" s="1"/>
  <c r="CV15" i="2" s="1"/>
  <c r="S13" i="1"/>
  <c r="I12" i="2" s="1"/>
  <c r="BI12" i="2" s="1"/>
  <c r="AM30" i="1"/>
  <c r="AU29" i="2" s="1"/>
  <c r="CU29" i="2" s="1"/>
  <c r="AM23" i="1"/>
  <c r="AU22" i="2" s="1"/>
  <c r="CU22" i="2" s="1"/>
  <c r="AM18" i="1"/>
  <c r="AU17" i="2" s="1"/>
  <c r="CU17" i="2" s="1"/>
  <c r="AM11" i="1"/>
  <c r="AU10" i="2" s="1"/>
  <c r="CU10" i="2" s="1"/>
  <c r="AM4" i="1"/>
  <c r="AU3" i="2" s="1"/>
  <c r="CU3" i="2" s="1"/>
  <c r="S15" i="1"/>
  <c r="I14" i="2" s="1"/>
  <c r="BI14" i="2" s="1"/>
  <c r="S11" i="1"/>
  <c r="I10" i="2" s="1"/>
  <c r="BI10" i="2" s="1"/>
  <c r="AM29" i="1"/>
  <c r="AU28" i="2" s="1"/>
  <c r="CU28" i="2" s="1"/>
  <c r="AM22" i="1"/>
  <c r="AU21" i="2" s="1"/>
  <c r="CU21" i="2" s="1"/>
  <c r="AM15" i="1"/>
  <c r="AU14" i="2" s="1"/>
  <c r="CU14" i="2" s="1"/>
  <c r="AM6" i="1"/>
  <c r="AU5" i="2" s="1"/>
  <c r="CU5" i="2" s="1"/>
  <c r="AL23" i="1"/>
  <c r="H22" i="2" s="1"/>
  <c r="BH22" i="2" s="1"/>
  <c r="CF21" i="1"/>
  <c r="CG21" i="1" s="1"/>
  <c r="AN23" i="1"/>
  <c r="AV22" i="2" s="1"/>
  <c r="CV22" i="2" s="1"/>
  <c r="H4" i="1"/>
  <c r="AY4" i="1"/>
  <c r="AC18" i="1"/>
  <c r="T17" i="2" s="1"/>
  <c r="BT17" i="2" s="1"/>
  <c r="M20" i="1"/>
  <c r="AC19" i="2" s="1"/>
  <c r="CC19" i="2" s="1"/>
  <c r="AG20" i="1"/>
  <c r="AH19" i="2" s="1"/>
  <c r="CH19" i="2" s="1"/>
  <c r="O21" i="1"/>
  <c r="AE20" i="2" s="1"/>
  <c r="CE20" i="2" s="1"/>
  <c r="N25" i="1"/>
  <c r="AD24" i="2" s="1"/>
  <c r="CD24" i="2" s="1"/>
  <c r="AH25" i="1"/>
  <c r="AI24" i="2" s="1"/>
  <c r="CI24" i="2" s="1"/>
  <c r="AH31" i="1"/>
  <c r="AI30" i="2" s="1"/>
  <c r="CI30" i="2" s="1"/>
  <c r="F32" i="1"/>
  <c r="AC32" i="1"/>
  <c r="T31" i="2" s="1"/>
  <c r="BT31" i="2" s="1"/>
  <c r="N32" i="1"/>
  <c r="AD31" i="2" s="1"/>
  <c r="CD31" i="2" s="1"/>
  <c r="AM20" i="1"/>
  <c r="AU19" i="2" s="1"/>
  <c r="CU19" i="2" s="1"/>
  <c r="S22" i="1"/>
  <c r="I21" i="2" s="1"/>
  <c r="BI21" i="2" s="1"/>
  <c r="AL22" i="1"/>
  <c r="H21" i="2" s="1"/>
  <c r="BH21" i="2" s="1"/>
  <c r="AL31" i="1"/>
  <c r="H30" i="2" s="1"/>
  <c r="BH30" i="2" s="1"/>
  <c r="CF25" i="1"/>
  <c r="CG25" i="1" s="1"/>
  <c r="N20" i="1"/>
  <c r="AD19" i="2" s="1"/>
  <c r="CD19" i="2" s="1"/>
  <c r="AH20" i="1"/>
  <c r="AI19" i="2" s="1"/>
  <c r="CI19" i="2" s="1"/>
  <c r="AC21" i="1"/>
  <c r="T20" i="2" s="1"/>
  <c r="BT20" i="2" s="1"/>
  <c r="P21" i="1"/>
  <c r="AF20" i="2" s="1"/>
  <c r="CF20" i="2" s="1"/>
  <c r="AM14" i="1"/>
  <c r="AU13" i="2" s="1"/>
  <c r="CU13" i="2" s="1"/>
  <c r="S5" i="1"/>
  <c r="I4" i="2" s="1"/>
  <c r="BI4" i="2" s="1"/>
  <c r="AH6" i="1"/>
  <c r="AI5" i="2" s="1"/>
  <c r="CI5" i="2" s="1"/>
  <c r="S29" i="1"/>
  <c r="I28" i="2" s="1"/>
  <c r="BI28" i="2" s="1"/>
  <c r="AD4" i="1"/>
  <c r="U3" i="2" s="1"/>
  <c r="BU3" i="2" s="1"/>
  <c r="BH4" i="1"/>
  <c r="AS3" i="2" s="1"/>
  <c r="CS3" i="2" s="1"/>
  <c r="AY5" i="1"/>
  <c r="G6" i="1"/>
  <c r="P6" i="1"/>
  <c r="AF5" i="2" s="1"/>
  <c r="CF5" i="2" s="1"/>
  <c r="Y6" i="1"/>
  <c r="L5" i="2" s="1"/>
  <c r="BL5" i="2" s="1"/>
  <c r="I7" i="1"/>
  <c r="R7" i="1"/>
  <c r="AW6" i="2" s="1"/>
  <c r="CW6" i="2" s="1"/>
  <c r="AD8" i="1"/>
  <c r="U7" i="2" s="1"/>
  <c r="BU7" i="2" s="1"/>
  <c r="BH8" i="1"/>
  <c r="AS7" i="2" s="1"/>
  <c r="CS7" i="2" s="1"/>
  <c r="AY9" i="1"/>
  <c r="G10" i="1"/>
  <c r="P10" i="1"/>
  <c r="AF9" i="2" s="1"/>
  <c r="CF9" i="2" s="1"/>
  <c r="I11" i="1"/>
  <c r="R11" i="1"/>
  <c r="AW10" i="2" s="1"/>
  <c r="CW10" i="2" s="1"/>
  <c r="AD12" i="1"/>
  <c r="U11" i="2" s="1"/>
  <c r="BU11" i="2" s="1"/>
  <c r="BH12" i="1"/>
  <c r="AS11" i="2" s="1"/>
  <c r="CS11" i="2" s="1"/>
  <c r="AY13" i="1"/>
  <c r="G14" i="1"/>
  <c r="P14" i="1"/>
  <c r="AF13" i="2" s="1"/>
  <c r="CF13" i="2" s="1"/>
  <c r="I15" i="1"/>
  <c r="R15" i="1"/>
  <c r="AW14" i="2" s="1"/>
  <c r="CW14" i="2" s="1"/>
  <c r="S19" i="1"/>
  <c r="I18" i="2" s="1"/>
  <c r="BI18" i="2" s="1"/>
  <c r="BD7" i="1"/>
  <c r="AQ6" i="2" s="1"/>
  <c r="CQ6" i="2" s="1"/>
  <c r="AD7" i="1"/>
  <c r="U6" i="2" s="1"/>
  <c r="BU6" i="2" s="1"/>
  <c r="V7" i="1"/>
  <c r="AY6" i="2" s="1"/>
  <c r="N7" i="1"/>
  <c r="AD6" i="2" s="1"/>
  <c r="CD6" i="2" s="1"/>
  <c r="F7" i="1"/>
  <c r="K7" i="1"/>
  <c r="AA6" i="2" s="1"/>
  <c r="CA6" i="2" s="1"/>
  <c r="AC7" i="1"/>
  <c r="T6" i="2" s="1"/>
  <c r="BT6" i="2" s="1"/>
  <c r="BG7" i="1"/>
  <c r="AT6" i="2" s="1"/>
  <c r="CT6" i="2" s="1"/>
  <c r="BD11" i="1"/>
  <c r="AQ10" i="2" s="1"/>
  <c r="CQ10" i="2" s="1"/>
  <c r="AD11" i="1"/>
  <c r="U10" i="2" s="1"/>
  <c r="BU10" i="2" s="1"/>
  <c r="V11" i="1"/>
  <c r="AY10" i="2" s="1"/>
  <c r="N11" i="1"/>
  <c r="AD10" i="2" s="1"/>
  <c r="CD10" i="2" s="1"/>
  <c r="F11" i="1"/>
  <c r="K11" i="1"/>
  <c r="AA10" i="2" s="1"/>
  <c r="CA10" i="2" s="1"/>
  <c r="AC11" i="1"/>
  <c r="T10" i="2" s="1"/>
  <c r="BT10" i="2" s="1"/>
  <c r="BG11" i="1"/>
  <c r="AT10" i="2" s="1"/>
  <c r="CT10" i="2" s="1"/>
  <c r="AY12" i="1"/>
  <c r="BD15" i="1"/>
  <c r="AQ14" i="2" s="1"/>
  <c r="CQ14" i="2" s="1"/>
  <c r="BG15" i="1"/>
  <c r="AT14" i="2" s="1"/>
  <c r="CT14" i="2" s="1"/>
  <c r="AD15" i="1"/>
  <c r="U14" i="2" s="1"/>
  <c r="BU14" i="2" s="1"/>
  <c r="V15" i="1"/>
  <c r="AY14" i="2" s="1"/>
  <c r="N15" i="1"/>
  <c r="AD14" i="2" s="1"/>
  <c r="CD14" i="2" s="1"/>
  <c r="F15" i="1"/>
  <c r="BH15" i="1"/>
  <c r="AS14" i="2" s="1"/>
  <c r="CS14" i="2" s="1"/>
  <c r="W15" i="1"/>
  <c r="K15" i="1"/>
  <c r="AA14" i="2" s="1"/>
  <c r="CA14" i="2" s="1"/>
  <c r="AF15" i="1"/>
  <c r="P14" i="2" s="1"/>
  <c r="BP14" i="2" s="1"/>
  <c r="BE15" i="1"/>
  <c r="AP14" i="2" s="1"/>
  <c r="CP14" i="2" s="1"/>
  <c r="I19" i="1"/>
  <c r="AY19" i="1"/>
  <c r="AY21" i="1"/>
  <c r="H21" i="1"/>
  <c r="S30" i="1"/>
  <c r="I29" i="2" s="1"/>
  <c r="BI29" i="2" s="1"/>
  <c r="F4" i="1"/>
  <c r="O4" i="1"/>
  <c r="AE3" i="2" s="1"/>
  <c r="CE3" i="2" s="1"/>
  <c r="AB6" i="1"/>
  <c r="S5" i="2" s="1"/>
  <c r="BS5" i="2" s="1"/>
  <c r="J6" i="1"/>
  <c r="S6" i="1"/>
  <c r="I5" i="2" s="1"/>
  <c r="BI5" i="2" s="1"/>
  <c r="AC6" i="1"/>
  <c r="T5" i="2" s="1"/>
  <c r="BT5" i="2" s="1"/>
  <c r="BE6" i="1"/>
  <c r="AP5" i="2" s="1"/>
  <c r="CP5" i="2" s="1"/>
  <c r="BH7" i="1"/>
  <c r="AS6" i="2" s="1"/>
  <c r="CS6" i="2" s="1"/>
  <c r="F8" i="1"/>
  <c r="O8" i="1"/>
  <c r="AE7" i="2" s="1"/>
  <c r="CE7" i="2" s="1"/>
  <c r="AB10" i="1"/>
  <c r="S9" i="2" s="1"/>
  <c r="BS9" i="2" s="1"/>
  <c r="J10" i="1"/>
  <c r="S10" i="1"/>
  <c r="I9" i="2" s="1"/>
  <c r="BI9" i="2" s="1"/>
  <c r="AC10" i="1"/>
  <c r="T9" i="2" s="1"/>
  <c r="BT9" i="2" s="1"/>
  <c r="BE10" i="1"/>
  <c r="AP9" i="2" s="1"/>
  <c r="CP9" i="2" s="1"/>
  <c r="BH11" i="1"/>
  <c r="AS10" i="2" s="1"/>
  <c r="CS10" i="2" s="1"/>
  <c r="F12" i="1"/>
  <c r="O12" i="1"/>
  <c r="AE11" i="2" s="1"/>
  <c r="CE11" i="2" s="1"/>
  <c r="AB14" i="1"/>
  <c r="S13" i="2" s="1"/>
  <c r="BS13" i="2" s="1"/>
  <c r="J14" i="1"/>
  <c r="S14" i="1"/>
  <c r="I13" i="2" s="1"/>
  <c r="BI13" i="2" s="1"/>
  <c r="AC14" i="1"/>
  <c r="T13" i="2" s="1"/>
  <c r="BT13" i="2" s="1"/>
  <c r="BE14" i="1"/>
  <c r="AP13" i="2" s="1"/>
  <c r="CP13" i="2" s="1"/>
  <c r="BF15" i="1"/>
  <c r="AO14" i="2" s="1"/>
  <c r="CO14" i="2" s="1"/>
  <c r="J19" i="1"/>
  <c r="W19" i="1"/>
  <c r="AC23" i="1"/>
  <c r="T22" i="2" s="1"/>
  <c r="BT22" i="2" s="1"/>
  <c r="AY17" i="1"/>
  <c r="H17" i="1"/>
  <c r="H23" i="1"/>
  <c r="AY23" i="1"/>
  <c r="BF19" i="1"/>
  <c r="AO18" i="2" s="1"/>
  <c r="CO18" i="2" s="1"/>
  <c r="AF19" i="1"/>
  <c r="P18" i="2" s="1"/>
  <c r="BP18" i="2" s="1"/>
  <c r="X19" i="1"/>
  <c r="AJ18" i="2" s="1"/>
  <c r="CJ18" i="2" s="1"/>
  <c r="P19" i="1"/>
  <c r="AF18" i="2" s="1"/>
  <c r="CF18" i="2" s="1"/>
  <c r="BD19" i="1"/>
  <c r="AQ18" i="2" s="1"/>
  <c r="CQ18" i="2" s="1"/>
  <c r="AD19" i="1"/>
  <c r="U18" i="2" s="1"/>
  <c r="BU18" i="2" s="1"/>
  <c r="V19" i="1"/>
  <c r="AY18" i="2" s="1"/>
  <c r="N19" i="1"/>
  <c r="AD18" i="2" s="1"/>
  <c r="CD18" i="2" s="1"/>
  <c r="F19" i="1"/>
  <c r="BG19" i="1"/>
  <c r="AT18" i="2" s="1"/>
  <c r="CT18" i="2" s="1"/>
  <c r="M19" i="1"/>
  <c r="AC18" i="2" s="1"/>
  <c r="CC18" i="2" s="1"/>
  <c r="BH19" i="1"/>
  <c r="AS18" i="2" s="1"/>
  <c r="CS18" i="2" s="1"/>
  <c r="O19" i="1"/>
  <c r="AE18" i="2" s="1"/>
  <c r="CE18" i="2" s="1"/>
  <c r="Q19" i="1"/>
  <c r="AG18" i="2" s="1"/>
  <c r="CG18" i="2" s="1"/>
  <c r="AC19" i="1"/>
  <c r="T18" i="2" s="1"/>
  <c r="BT18" i="2" s="1"/>
  <c r="BI19" i="1"/>
  <c r="AR18" i="2" s="1"/>
  <c r="CR18" i="2" s="1"/>
  <c r="BF4" i="1"/>
  <c r="AO3" i="2" s="1"/>
  <c r="CO3" i="2" s="1"/>
  <c r="AF4" i="1"/>
  <c r="P3" i="2" s="1"/>
  <c r="BP3" i="2" s="1"/>
  <c r="X4" i="1"/>
  <c r="AJ3" i="2" s="1"/>
  <c r="CJ3" i="2" s="1"/>
  <c r="P4" i="1"/>
  <c r="AF3" i="2" s="1"/>
  <c r="CF3" i="2" s="1"/>
  <c r="K4" i="1"/>
  <c r="AA3" i="2" s="1"/>
  <c r="CA3" i="2" s="1"/>
  <c r="AC4" i="1"/>
  <c r="T3" i="2" s="1"/>
  <c r="BT3" i="2" s="1"/>
  <c r="BG4" i="1"/>
  <c r="AT3" i="2" s="1"/>
  <c r="CT3" i="2" s="1"/>
  <c r="Q7" i="1"/>
  <c r="AG6" i="2" s="1"/>
  <c r="CG6" i="2" s="1"/>
  <c r="BC7" i="1"/>
  <c r="AN6" i="2" s="1"/>
  <c r="CN6" i="2" s="1"/>
  <c r="BF8" i="1"/>
  <c r="AO7" i="2" s="1"/>
  <c r="CO7" i="2" s="1"/>
  <c r="AF8" i="1"/>
  <c r="P7" i="2" s="1"/>
  <c r="BP7" i="2" s="1"/>
  <c r="X8" i="1"/>
  <c r="AJ7" i="2" s="1"/>
  <c r="CJ7" i="2" s="1"/>
  <c r="P8" i="1"/>
  <c r="AF7" i="2" s="1"/>
  <c r="CF7" i="2" s="1"/>
  <c r="K8" i="1"/>
  <c r="AA7" i="2" s="1"/>
  <c r="CA7" i="2" s="1"/>
  <c r="AC8" i="1"/>
  <c r="T7" i="2" s="1"/>
  <c r="BT7" i="2" s="1"/>
  <c r="BG8" i="1"/>
  <c r="AT7" i="2" s="1"/>
  <c r="CT7" i="2" s="1"/>
  <c r="Q11" i="1"/>
  <c r="AG10" i="2" s="1"/>
  <c r="CG10" i="2" s="1"/>
  <c r="BC11" i="1"/>
  <c r="AN10" i="2" s="1"/>
  <c r="CN10" i="2" s="1"/>
  <c r="BF12" i="1"/>
  <c r="AO11" i="2" s="1"/>
  <c r="CO11" i="2" s="1"/>
  <c r="AF12" i="1"/>
  <c r="P11" i="2" s="1"/>
  <c r="BP11" i="2" s="1"/>
  <c r="X12" i="1"/>
  <c r="AJ11" i="2" s="1"/>
  <c r="CJ11" i="2" s="1"/>
  <c r="P12" i="1"/>
  <c r="AF11" i="2" s="1"/>
  <c r="CF11" i="2" s="1"/>
  <c r="K12" i="1"/>
  <c r="AA11" i="2" s="1"/>
  <c r="CA11" i="2" s="1"/>
  <c r="AC12" i="1"/>
  <c r="T11" i="2" s="1"/>
  <c r="BT11" i="2" s="1"/>
  <c r="BG12" i="1"/>
  <c r="AT11" i="2" s="1"/>
  <c r="CT11" i="2" s="1"/>
  <c r="F14" i="1"/>
  <c r="O14" i="1"/>
  <c r="AE13" i="2" s="1"/>
  <c r="CE13" i="2" s="1"/>
  <c r="BI14" i="1"/>
  <c r="AR13" i="2" s="1"/>
  <c r="CR13" i="2" s="1"/>
  <c r="H15" i="1"/>
  <c r="Q15" i="1"/>
  <c r="AG14" i="2" s="1"/>
  <c r="CG14" i="2" s="1"/>
  <c r="R19" i="1"/>
  <c r="AW18" i="2" s="1"/>
  <c r="CW18" i="2" s="1"/>
  <c r="AY16" i="1"/>
  <c r="BD18" i="1"/>
  <c r="AQ17" i="2" s="1"/>
  <c r="CQ17" i="2" s="1"/>
  <c r="AL18" i="1"/>
  <c r="H17" i="2" s="1"/>
  <c r="BH17" i="2" s="1"/>
  <c r="AD18" i="1"/>
  <c r="U17" i="2" s="1"/>
  <c r="BU17" i="2" s="1"/>
  <c r="V18" i="1"/>
  <c r="AY17" i="2" s="1"/>
  <c r="N18" i="1"/>
  <c r="AD17" i="2" s="1"/>
  <c r="CD17" i="2" s="1"/>
  <c r="F18" i="1"/>
  <c r="AB18" i="1"/>
  <c r="S17" i="2" s="1"/>
  <c r="BS17" i="2" s="1"/>
  <c r="K18" i="1"/>
  <c r="AA17" i="2" s="1"/>
  <c r="CA17" i="2" s="1"/>
  <c r="W18" i="1"/>
  <c r="BC18" i="1"/>
  <c r="AN17" i="2" s="1"/>
  <c r="CN17" i="2" s="1"/>
  <c r="AY20" i="1"/>
  <c r="BD22" i="1"/>
  <c r="AQ21" i="2" s="1"/>
  <c r="CQ21" i="2" s="1"/>
  <c r="AD22" i="1"/>
  <c r="U21" i="2" s="1"/>
  <c r="BU21" i="2" s="1"/>
  <c r="V22" i="1"/>
  <c r="AY21" i="2" s="1"/>
  <c r="N22" i="1"/>
  <c r="AD21" i="2" s="1"/>
  <c r="CD21" i="2" s="1"/>
  <c r="F22" i="1"/>
  <c r="AB22" i="1"/>
  <c r="S21" i="2" s="1"/>
  <c r="BS21" i="2" s="1"/>
  <c r="K22" i="1"/>
  <c r="AA21" i="2" s="1"/>
  <c r="CA21" i="2" s="1"/>
  <c r="W22" i="1"/>
  <c r="BC22" i="1"/>
  <c r="AN21" i="2" s="1"/>
  <c r="CN21" i="2" s="1"/>
  <c r="O23" i="1"/>
  <c r="AE22" i="2" s="1"/>
  <c r="CE22" i="2" s="1"/>
  <c r="BH23" i="1"/>
  <c r="AS22" i="2" s="1"/>
  <c r="CS22" i="2" s="1"/>
  <c r="AY24" i="1"/>
  <c r="BD26" i="1"/>
  <c r="AQ25" i="2" s="1"/>
  <c r="CQ25" i="2" s="1"/>
  <c r="AD26" i="1"/>
  <c r="U25" i="2" s="1"/>
  <c r="BU25" i="2" s="1"/>
  <c r="V26" i="1"/>
  <c r="AY25" i="2" s="1"/>
  <c r="N26" i="1"/>
  <c r="AD25" i="2" s="1"/>
  <c r="CD25" i="2" s="1"/>
  <c r="F26" i="1"/>
  <c r="AB26" i="1"/>
  <c r="S25" i="2" s="1"/>
  <c r="BS25" i="2" s="1"/>
  <c r="K26" i="1"/>
  <c r="AA25" i="2" s="1"/>
  <c r="CA25" i="2" s="1"/>
  <c r="W26" i="1"/>
  <c r="AG26" i="1"/>
  <c r="AH25" i="2" s="1"/>
  <c r="CH25" i="2" s="1"/>
  <c r="BC26" i="1"/>
  <c r="AN25" i="2" s="1"/>
  <c r="CN25" i="2" s="1"/>
  <c r="O27" i="1"/>
  <c r="AE26" i="2" s="1"/>
  <c r="CE26" i="2" s="1"/>
  <c r="BH27" i="1"/>
  <c r="AS26" i="2" s="1"/>
  <c r="CS26" i="2" s="1"/>
  <c r="AY28" i="1"/>
  <c r="BD30" i="1"/>
  <c r="AQ29" i="2" s="1"/>
  <c r="CQ29" i="2" s="1"/>
  <c r="AD30" i="1"/>
  <c r="U29" i="2" s="1"/>
  <c r="BU29" i="2" s="1"/>
  <c r="V30" i="1"/>
  <c r="AY29" i="2" s="1"/>
  <c r="N30" i="1"/>
  <c r="AD29" i="2" s="1"/>
  <c r="CD29" i="2" s="1"/>
  <c r="F30" i="1"/>
  <c r="AB30" i="1"/>
  <c r="S29" i="2" s="1"/>
  <c r="BS29" i="2" s="1"/>
  <c r="K30" i="1"/>
  <c r="AA29" i="2" s="1"/>
  <c r="CA29" i="2" s="1"/>
  <c r="W30" i="1"/>
  <c r="BC30" i="1"/>
  <c r="AN29" i="2" s="1"/>
  <c r="CN29" i="2" s="1"/>
  <c r="O31" i="1"/>
  <c r="AE30" i="2" s="1"/>
  <c r="CE30" i="2" s="1"/>
  <c r="BH31" i="1"/>
  <c r="AS30" i="2" s="1"/>
  <c r="CS30" i="2" s="1"/>
  <c r="AY32" i="1"/>
  <c r="Q23" i="1"/>
  <c r="AG22" i="2" s="1"/>
  <c r="CG22" i="2" s="1"/>
  <c r="BI23" i="1"/>
  <c r="AR22" i="2" s="1"/>
  <c r="CR22" i="2" s="1"/>
  <c r="Q27" i="1"/>
  <c r="AG26" i="2" s="1"/>
  <c r="CG26" i="2" s="1"/>
  <c r="BI27" i="1"/>
  <c r="AR26" i="2" s="1"/>
  <c r="CR26" i="2" s="1"/>
  <c r="M30" i="1"/>
  <c r="AC29" i="2" s="1"/>
  <c r="CC29" i="2" s="1"/>
  <c r="X30" i="1"/>
  <c r="AJ29" i="2" s="1"/>
  <c r="CJ29" i="2" s="1"/>
  <c r="AH30" i="1"/>
  <c r="AI29" i="2" s="1"/>
  <c r="CI29" i="2" s="1"/>
  <c r="BE30" i="1"/>
  <c r="AP29" i="2" s="1"/>
  <c r="CP29" i="2" s="1"/>
  <c r="Q31" i="1"/>
  <c r="AG30" i="2" s="1"/>
  <c r="CG30" i="2" s="1"/>
  <c r="BI31" i="1"/>
  <c r="AR30" i="2" s="1"/>
  <c r="CR30" i="2" s="1"/>
  <c r="G27" i="1"/>
  <c r="R27" i="1"/>
  <c r="AW26" i="2" s="1"/>
  <c r="CW26" i="2" s="1"/>
  <c r="AB27" i="1"/>
  <c r="S26" i="2" s="1"/>
  <c r="BS26" i="2" s="1"/>
  <c r="G31" i="1"/>
  <c r="R31" i="1"/>
  <c r="AW30" i="2" s="1"/>
  <c r="CW30" i="2" s="1"/>
  <c r="AB31" i="1"/>
  <c r="S30" i="2" s="1"/>
  <c r="BS30" i="2" s="1"/>
  <c r="I23" i="1"/>
  <c r="S23" i="1"/>
  <c r="I22" i="2" s="1"/>
  <c r="BI22" i="2" s="1"/>
  <c r="BG26" i="1"/>
  <c r="AT25" i="2" s="1"/>
  <c r="CT25" i="2" s="1"/>
  <c r="I27" i="1"/>
  <c r="S27" i="1"/>
  <c r="I26" i="2" s="1"/>
  <c r="BI26" i="2" s="1"/>
  <c r="AC27" i="1"/>
  <c r="T26" i="2" s="1"/>
  <c r="BT26" i="2" s="1"/>
  <c r="P30" i="1"/>
  <c r="AF29" i="2" s="1"/>
  <c r="CF29" i="2" s="1"/>
  <c r="BG30" i="1"/>
  <c r="AT29" i="2" s="1"/>
  <c r="CT29" i="2" s="1"/>
  <c r="I31" i="1"/>
  <c r="S31" i="1"/>
  <c r="I30" i="2" s="1"/>
  <c r="BI30" i="2" s="1"/>
  <c r="AC31" i="1"/>
  <c r="T30" i="2" s="1"/>
  <c r="BT30" i="2" s="1"/>
  <c r="J31" i="1"/>
  <c r="H26" i="1"/>
  <c r="K27" i="1"/>
  <c r="AA26" i="2" s="1"/>
  <c r="CA26" i="2" s="1"/>
  <c r="H30" i="1"/>
  <c r="K31" i="1"/>
  <c r="AA30" i="2" s="1"/>
  <c r="CA30" i="2" s="1"/>
  <c r="BF23" i="1"/>
  <c r="AO22" i="2" s="1"/>
  <c r="CO22" i="2" s="1"/>
  <c r="AF23" i="1"/>
  <c r="P22" i="2" s="1"/>
  <c r="BP22" i="2" s="1"/>
  <c r="X23" i="1"/>
  <c r="AJ22" i="2" s="1"/>
  <c r="CJ22" i="2" s="1"/>
  <c r="P23" i="1"/>
  <c r="AF22" i="2" s="1"/>
  <c r="CF22" i="2" s="1"/>
  <c r="BD23" i="1"/>
  <c r="AQ22" i="2" s="1"/>
  <c r="CQ22" i="2" s="1"/>
  <c r="AD23" i="1"/>
  <c r="U22" i="2" s="1"/>
  <c r="BU22" i="2" s="1"/>
  <c r="V23" i="1"/>
  <c r="AY22" i="2" s="1"/>
  <c r="N23" i="1"/>
  <c r="AD22" i="2" s="1"/>
  <c r="CD22" i="2" s="1"/>
  <c r="F23" i="1"/>
  <c r="W23" i="1"/>
  <c r="BE23" i="1"/>
  <c r="AP22" i="2" s="1"/>
  <c r="CP22" i="2" s="1"/>
  <c r="BF27" i="1"/>
  <c r="AO26" i="2" s="1"/>
  <c r="CO26" i="2" s="1"/>
  <c r="AF27" i="1"/>
  <c r="P26" i="2" s="1"/>
  <c r="BP26" i="2" s="1"/>
  <c r="X27" i="1"/>
  <c r="AJ26" i="2" s="1"/>
  <c r="CJ26" i="2" s="1"/>
  <c r="P27" i="1"/>
  <c r="AF26" i="2" s="1"/>
  <c r="CF26" i="2" s="1"/>
  <c r="BD27" i="1"/>
  <c r="AQ26" i="2" s="1"/>
  <c r="CQ26" i="2" s="1"/>
  <c r="AD27" i="1"/>
  <c r="U26" i="2" s="1"/>
  <c r="BU26" i="2" s="1"/>
  <c r="V27" i="1"/>
  <c r="AY26" i="2" s="1"/>
  <c r="N27" i="1"/>
  <c r="AD26" i="2" s="1"/>
  <c r="CD26" i="2" s="1"/>
  <c r="F27" i="1"/>
  <c r="W27" i="1"/>
  <c r="BE27" i="1"/>
  <c r="AP26" i="2" s="1"/>
  <c r="CP26" i="2" s="1"/>
  <c r="BF31" i="1"/>
  <c r="AO30" i="2" s="1"/>
  <c r="CO30" i="2" s="1"/>
  <c r="AF31" i="1"/>
  <c r="P30" i="2" s="1"/>
  <c r="BP30" i="2" s="1"/>
  <c r="X31" i="1"/>
  <c r="AJ30" i="2" s="1"/>
  <c r="CJ30" i="2" s="1"/>
  <c r="P31" i="1"/>
  <c r="AF30" i="2" s="1"/>
  <c r="CF30" i="2" s="1"/>
  <c r="BD31" i="1"/>
  <c r="AQ30" i="2" s="1"/>
  <c r="CQ30" i="2" s="1"/>
  <c r="AD31" i="1"/>
  <c r="U30" i="2" s="1"/>
  <c r="BU30" i="2" s="1"/>
  <c r="V31" i="1"/>
  <c r="AY30" i="2" s="1"/>
  <c r="N31" i="1"/>
  <c r="AD30" i="2" s="1"/>
  <c r="CD30" i="2" s="1"/>
  <c r="F31" i="1"/>
  <c r="W31" i="1"/>
  <c r="BE31" i="1"/>
  <c r="AP30" i="2" s="1"/>
  <c r="CP30" i="2" s="1"/>
  <c r="J5" i="1"/>
  <c r="R5" i="1"/>
  <c r="AW4" i="2" s="1"/>
  <c r="CW4" i="2" s="1"/>
  <c r="J9" i="1"/>
  <c r="R9" i="1"/>
  <c r="AW8" i="2" s="1"/>
  <c r="CW8" i="2" s="1"/>
  <c r="AH9" i="1"/>
  <c r="AI8" i="2" s="1"/>
  <c r="CI8" i="2" s="1"/>
  <c r="J13" i="1"/>
  <c r="R13" i="1"/>
  <c r="AW12" i="2" s="1"/>
  <c r="CW12" i="2" s="1"/>
  <c r="J18" i="1"/>
  <c r="AF18" i="1"/>
  <c r="P17" i="2" s="1"/>
  <c r="BP17" i="2" s="1"/>
  <c r="J22" i="1"/>
  <c r="AF22" i="1"/>
  <c r="P21" i="2" s="1"/>
  <c r="BP21" i="2" s="1"/>
  <c r="M23" i="1"/>
  <c r="AC22" i="2" s="1"/>
  <c r="CC22" i="2" s="1"/>
  <c r="BG23" i="1"/>
  <c r="AT22" i="2" s="1"/>
  <c r="CT22" i="2" s="1"/>
  <c r="H25" i="1"/>
  <c r="J26" i="1"/>
  <c r="AF26" i="1"/>
  <c r="P25" i="2" s="1"/>
  <c r="BP25" i="2" s="1"/>
  <c r="M27" i="1"/>
  <c r="AC26" i="2" s="1"/>
  <c r="CC26" i="2" s="1"/>
  <c r="BG27" i="1"/>
  <c r="AT26" i="2" s="1"/>
  <c r="CT26" i="2" s="1"/>
  <c r="H29" i="1"/>
  <c r="J30" i="1"/>
  <c r="AF30" i="1"/>
  <c r="P29" i="2" s="1"/>
  <c r="BP29" i="2" s="1"/>
  <c r="M31" i="1"/>
  <c r="AC30" i="2" s="1"/>
  <c r="CC30" i="2" s="1"/>
  <c r="BG31" i="1"/>
  <c r="AT30" i="2" s="1"/>
  <c r="CT30" i="2" s="1"/>
  <c r="H33" i="1"/>
  <c r="P16" i="1"/>
  <c r="AF15" i="2" s="1"/>
  <c r="CF15" i="2" s="1"/>
  <c r="X16" i="1"/>
  <c r="AJ15" i="2" s="1"/>
  <c r="CJ15" i="2" s="1"/>
  <c r="AF16" i="1"/>
  <c r="P15" i="2" s="1"/>
  <c r="BP15" i="2" s="1"/>
  <c r="BF16" i="1"/>
  <c r="AO15" i="2" s="1"/>
  <c r="CO15" i="2" s="1"/>
  <c r="J17" i="1"/>
  <c r="R17" i="1"/>
  <c r="AW16" i="2" s="1"/>
  <c r="CW16" i="2" s="1"/>
  <c r="AH17" i="1"/>
  <c r="AI16" i="2" s="1"/>
  <c r="CI16" i="2" s="1"/>
  <c r="BH17" i="1"/>
  <c r="AS16" i="2" s="1"/>
  <c r="CS16" i="2" s="1"/>
  <c r="P20" i="1"/>
  <c r="AF19" i="2" s="1"/>
  <c r="CF19" i="2" s="1"/>
  <c r="X20" i="1"/>
  <c r="AJ19" i="2" s="1"/>
  <c r="CJ19" i="2" s="1"/>
  <c r="AF20" i="1"/>
  <c r="P19" i="2" s="1"/>
  <c r="BP19" i="2" s="1"/>
  <c r="BF20" i="1"/>
  <c r="AO19" i="2" s="1"/>
  <c r="CO19" i="2" s="1"/>
  <c r="J21" i="1"/>
  <c r="R21" i="1"/>
  <c r="AW20" i="2" s="1"/>
  <c r="CW20" i="2" s="1"/>
  <c r="BH21" i="1"/>
  <c r="AS20" i="2" s="1"/>
  <c r="CS20" i="2" s="1"/>
  <c r="P24" i="1"/>
  <c r="AF23" i="2" s="1"/>
  <c r="CF23" i="2" s="1"/>
  <c r="X24" i="1"/>
  <c r="AJ23" i="2" s="1"/>
  <c r="CJ23" i="2" s="1"/>
  <c r="AF24" i="1"/>
  <c r="P23" i="2" s="1"/>
  <c r="BP23" i="2" s="1"/>
  <c r="BF24" i="1"/>
  <c r="AO23" i="2" s="1"/>
  <c r="CO23" i="2" s="1"/>
  <c r="J25" i="1"/>
  <c r="R25" i="1"/>
  <c r="AW24" i="2" s="1"/>
  <c r="CW24" i="2" s="1"/>
  <c r="BH25" i="1"/>
  <c r="AS24" i="2" s="1"/>
  <c r="CS24" i="2" s="1"/>
  <c r="P28" i="1"/>
  <c r="AF27" i="2" s="1"/>
  <c r="CF27" i="2" s="1"/>
  <c r="X28" i="1"/>
  <c r="AJ27" i="2" s="1"/>
  <c r="CJ27" i="2" s="1"/>
  <c r="AF28" i="1"/>
  <c r="P27" i="2" s="1"/>
  <c r="BP27" i="2" s="1"/>
  <c r="BF28" i="1"/>
  <c r="AO27" i="2" s="1"/>
  <c r="CO27" i="2" s="1"/>
  <c r="J29" i="1"/>
  <c r="R29" i="1"/>
  <c r="AW28" i="2" s="1"/>
  <c r="CW28" i="2" s="1"/>
  <c r="BH29" i="1"/>
  <c r="AS28" i="2" s="1"/>
  <c r="CS28" i="2" s="1"/>
  <c r="P32" i="1"/>
  <c r="AF31" i="2" s="1"/>
  <c r="CF31" i="2" s="1"/>
  <c r="X32" i="1"/>
  <c r="AJ31" i="2" s="1"/>
  <c r="CJ31" i="2" s="1"/>
  <c r="AF32" i="1"/>
  <c r="P31" i="2" s="1"/>
  <c r="BP31" i="2" s="1"/>
  <c r="BF32" i="1"/>
  <c r="AO31" i="2" s="1"/>
  <c r="CO31" i="2" s="1"/>
  <c r="J33" i="1"/>
  <c r="R33" i="1"/>
  <c r="AW32" i="2" s="1"/>
  <c r="CW32" i="2" s="1"/>
  <c r="BH33" i="1"/>
  <c r="AS32" i="2" s="1"/>
  <c r="CS32" i="2" s="1"/>
  <c r="J16" i="1"/>
  <c r="R16" i="1"/>
  <c r="AW15" i="2" s="1"/>
  <c r="CW15" i="2" s="1"/>
  <c r="AH16" i="1"/>
  <c r="AI15" i="2" s="1"/>
  <c r="CI15" i="2" s="1"/>
  <c r="AB17" i="1"/>
  <c r="S16" i="2" s="1"/>
  <c r="BS16" i="2" s="1"/>
  <c r="J20" i="1"/>
  <c r="R20" i="1"/>
  <c r="AW19" i="2" s="1"/>
  <c r="CW19" i="2" s="1"/>
  <c r="AB21" i="1"/>
  <c r="S20" i="2" s="1"/>
  <c r="BS20" i="2" s="1"/>
  <c r="J24" i="1"/>
  <c r="R24" i="1"/>
  <c r="AW23" i="2" s="1"/>
  <c r="CW23" i="2" s="1"/>
  <c r="AB25" i="1"/>
  <c r="S24" i="2" s="1"/>
  <c r="BS24" i="2" s="1"/>
  <c r="J28" i="1"/>
  <c r="R28" i="1"/>
  <c r="AW27" i="2" s="1"/>
  <c r="CW27" i="2" s="1"/>
  <c r="AH28" i="1"/>
  <c r="AI27" i="2" s="1"/>
  <c r="CI27" i="2" s="1"/>
  <c r="AB29" i="1"/>
  <c r="S28" i="2" s="1"/>
  <c r="BS28" i="2" s="1"/>
  <c r="J32" i="1"/>
  <c r="R32" i="1"/>
  <c r="AW31" i="2" s="1"/>
  <c r="CW31" i="2" s="1"/>
  <c r="AH32" i="1"/>
  <c r="AI31" i="2" s="1"/>
  <c r="CI31" i="2" s="1"/>
  <c r="AB33" i="1"/>
  <c r="S32" i="2" s="1"/>
  <c r="BS32" i="2" s="1"/>
  <c r="AM24" i="1" l="1"/>
  <c r="AU23" i="2" s="1"/>
  <c r="CU23" i="2" s="1"/>
  <c r="AM26" i="1"/>
  <c r="AU25" i="2" s="1"/>
  <c r="CU25" i="2" s="1"/>
  <c r="AL11" i="1"/>
  <c r="H10" i="2" s="1"/>
  <c r="BH10" i="2" s="1"/>
  <c r="Y10" i="1"/>
  <c r="L9" i="2" s="1"/>
  <c r="BL9" i="2" s="1"/>
  <c r="CY14" i="2"/>
  <c r="BF14" i="2"/>
  <c r="DF14" i="2" s="1"/>
  <c r="CY25" i="2"/>
  <c r="BF25" i="2"/>
  <c r="DF25" i="2" s="1"/>
  <c r="BF3" i="2"/>
  <c r="DF3" i="2" s="1"/>
  <c r="CY3" i="2"/>
  <c r="BF21" i="2"/>
  <c r="DF21" i="2" s="1"/>
  <c r="CY21" i="2"/>
  <c r="CY30" i="2"/>
  <c r="BF30" i="2"/>
  <c r="DF30" i="2" s="1"/>
  <c r="CY22" i="2"/>
  <c r="BF22" i="2"/>
  <c r="DF22" i="2" s="1"/>
  <c r="CY29" i="2"/>
  <c r="BF29" i="2"/>
  <c r="DF29" i="2" s="1"/>
  <c r="BF10" i="2"/>
  <c r="DF10" i="2" s="1"/>
  <c r="CY10" i="2"/>
  <c r="CY6" i="2"/>
  <c r="BF6" i="2"/>
  <c r="DF6" i="2" s="1"/>
  <c r="BF17" i="2"/>
  <c r="DF17" i="2" s="1"/>
  <c r="CY17" i="2"/>
  <c r="BF26" i="2"/>
  <c r="DF26" i="2" s="1"/>
  <c r="CY26" i="2"/>
  <c r="CY18" i="2"/>
  <c r="BF18" i="2"/>
  <c r="DF18" i="2" s="1"/>
  <c r="BF5" i="2"/>
  <c r="DF5" i="2" s="1"/>
  <c r="CY5" i="2"/>
  <c r="CY4" i="2"/>
  <c r="BF4" i="2"/>
  <c r="DF4" i="2" s="1"/>
  <c r="CY13" i="2"/>
  <c r="BF13" i="2"/>
  <c r="DF13" i="2" s="1"/>
  <c r="AN27" i="1"/>
  <c r="AV26" i="2" s="1"/>
  <c r="CV26" i="2" s="1"/>
  <c r="AN6" i="1"/>
  <c r="AV5" i="2" s="1"/>
  <c r="CV5" i="2" s="1"/>
  <c r="AN26" i="1"/>
  <c r="AV25" i="2" s="1"/>
  <c r="CV25" i="2" s="1"/>
  <c r="AN12" i="1"/>
  <c r="AV11" i="2" s="1"/>
  <c r="CV11" i="2" s="1"/>
  <c r="AN9" i="1"/>
  <c r="AV8" i="2" s="1"/>
  <c r="CV8" i="2" s="1"/>
  <c r="AN13" i="1"/>
  <c r="AV12" i="2" s="1"/>
  <c r="CV12" i="2" s="1"/>
  <c r="CF4" i="1"/>
  <c r="CG4" i="1" s="1"/>
  <c r="CF16" i="1"/>
  <c r="CG16" i="1" s="1"/>
  <c r="CH14" i="1"/>
  <c r="CF30" i="1"/>
  <c r="CG30" i="1" s="1"/>
  <c r="T5" i="1"/>
  <c r="K4" i="2" s="1"/>
  <c r="BK4" i="2" s="1"/>
  <c r="AJ33" i="1"/>
  <c r="V32" i="2" s="1"/>
  <c r="BV32" i="2" s="1"/>
  <c r="CF5" i="1"/>
  <c r="CG5" i="1" s="1"/>
  <c r="AJ31" i="1"/>
  <c r="V30" i="2" s="1"/>
  <c r="BV30" i="2" s="1"/>
  <c r="CF23" i="1"/>
  <c r="CG23" i="1" s="1"/>
  <c r="CF31" i="1"/>
  <c r="CG31" i="1" s="1"/>
  <c r="CH15" i="1"/>
  <c r="AK27" i="1"/>
  <c r="R26" i="2" s="1"/>
  <c r="BR26" i="2" s="1"/>
  <c r="AJ27" i="1"/>
  <c r="V26" i="2" s="1"/>
  <c r="BV26" i="2" s="1"/>
  <c r="AK19" i="1"/>
  <c r="R18" i="2" s="1"/>
  <c r="BR18" i="2" s="1"/>
  <c r="AK30" i="1"/>
  <c r="R29" i="2" s="1"/>
  <c r="BR29" i="2" s="1"/>
  <c r="CF6" i="1"/>
  <c r="CG6" i="1" s="1"/>
  <c r="AJ26" i="1"/>
  <c r="V25" i="2" s="1"/>
  <c r="BV25" i="2" s="1"/>
  <c r="AK31" i="1"/>
  <c r="R30" i="2" s="1"/>
  <c r="BR30" i="2" s="1"/>
  <c r="AJ21" i="1"/>
  <c r="V20" i="2" s="1"/>
  <c r="BV20" i="2" s="1"/>
  <c r="AK15" i="1"/>
  <c r="R14" i="2" s="1"/>
  <c r="BR14" i="2" s="1"/>
  <c r="CF15" i="1"/>
  <c r="CG15" i="1" s="1"/>
  <c r="T29" i="1"/>
  <c r="K28" i="2" s="1"/>
  <c r="BK28" i="2" s="1"/>
  <c r="AK29" i="1"/>
  <c r="R28" i="2" s="1"/>
  <c r="BR28" i="2" s="1"/>
  <c r="AK21" i="1"/>
  <c r="R20" i="2" s="1"/>
  <c r="BR20" i="2" s="1"/>
  <c r="CF9" i="1"/>
  <c r="CG9" i="1" s="1"/>
  <c r="AJ20" i="1"/>
  <c r="V19" i="2" s="1"/>
  <c r="BV19" i="2" s="1"/>
  <c r="AJ12" i="1"/>
  <c r="V11" i="2" s="1"/>
  <c r="BV11" i="2" s="1"/>
  <c r="T30" i="1"/>
  <c r="K29" i="2" s="1"/>
  <c r="BK29" i="2" s="1"/>
  <c r="T20" i="1"/>
  <c r="K19" i="2" s="1"/>
  <c r="BK19" i="2" s="1"/>
  <c r="AJ9" i="1"/>
  <c r="V8" i="2" s="1"/>
  <c r="BV8" i="2" s="1"/>
  <c r="T14" i="1"/>
  <c r="K13" i="2" s="1"/>
  <c r="BK13" i="2" s="1"/>
  <c r="AJ25" i="1"/>
  <c r="V24" i="2" s="1"/>
  <c r="BV24" i="2" s="1"/>
  <c r="AK18" i="1"/>
  <c r="R17" i="2" s="1"/>
  <c r="BR17" i="2" s="1"/>
  <c r="AJ22" i="1"/>
  <c r="V21" i="2" s="1"/>
  <c r="BV21" i="2" s="1"/>
  <c r="AJ10" i="1"/>
  <c r="V9" i="2" s="1"/>
  <c r="BV9" i="2" s="1"/>
  <c r="AK24" i="1"/>
  <c r="R23" i="2" s="1"/>
  <c r="BR23" i="2" s="1"/>
  <c r="AK28" i="1"/>
  <c r="R27" i="2" s="1"/>
  <c r="BR27" i="2" s="1"/>
  <c r="AJ14" i="1"/>
  <c r="V13" i="2" s="1"/>
  <c r="BV13" i="2" s="1"/>
  <c r="AK8" i="1"/>
  <c r="R7" i="2" s="1"/>
  <c r="BR7" i="2" s="1"/>
  <c r="AK12" i="1"/>
  <c r="R11" i="2" s="1"/>
  <c r="BR11" i="2" s="1"/>
  <c r="CF27" i="1"/>
  <c r="CG27" i="1" s="1"/>
  <c r="AM25" i="1"/>
  <c r="AU24" i="2" s="1"/>
  <c r="CU24" i="2" s="1"/>
  <c r="AJ16" i="1"/>
  <c r="V15" i="2" s="1"/>
  <c r="BV15" i="2" s="1"/>
  <c r="AJ30" i="1"/>
  <c r="V29" i="2" s="1"/>
  <c r="BV29" i="2" s="1"/>
  <c r="AJ24" i="1"/>
  <c r="V23" i="2" s="1"/>
  <c r="BV23" i="2" s="1"/>
  <c r="T31" i="1"/>
  <c r="K30" i="2" s="1"/>
  <c r="BK30" i="2" s="1"/>
  <c r="T15" i="1"/>
  <c r="K14" i="2" s="1"/>
  <c r="BK14" i="2" s="1"/>
  <c r="T18" i="1"/>
  <c r="K17" i="2" s="1"/>
  <c r="BK17" i="2" s="1"/>
  <c r="AK13" i="1"/>
  <c r="R12" i="2" s="1"/>
  <c r="BR12" i="2" s="1"/>
  <c r="AM33" i="1"/>
  <c r="AU32" i="2" s="1"/>
  <c r="CU32" i="2" s="1"/>
  <c r="AJ18" i="1"/>
  <c r="V17" i="2" s="1"/>
  <c r="BV17" i="2" s="1"/>
  <c r="AJ29" i="1"/>
  <c r="V28" i="2" s="1"/>
  <c r="BV28" i="2" s="1"/>
  <c r="T23" i="1"/>
  <c r="K22" i="2" s="1"/>
  <c r="BK22" i="2" s="1"/>
  <c r="AM31" i="1"/>
  <c r="AU30" i="2" s="1"/>
  <c r="CU30" i="2" s="1"/>
  <c r="AK14" i="1"/>
  <c r="R13" i="2" s="1"/>
  <c r="BR13" i="2" s="1"/>
  <c r="AM21" i="1"/>
  <c r="AU20" i="2" s="1"/>
  <c r="CU20" i="2" s="1"/>
  <c r="AJ32" i="1"/>
  <c r="V31" i="2" s="1"/>
  <c r="BV31" i="2" s="1"/>
  <c r="AJ28" i="1"/>
  <c r="V27" i="2" s="1"/>
  <c r="BV27" i="2" s="1"/>
  <c r="AK33" i="1"/>
  <c r="R32" i="2" s="1"/>
  <c r="BR32" i="2" s="1"/>
  <c r="T17" i="1"/>
  <c r="K16" i="2" s="1"/>
  <c r="BK16" i="2" s="1"/>
  <c r="T16" i="1"/>
  <c r="K15" i="2" s="1"/>
  <c r="BK15" i="2" s="1"/>
  <c r="AJ19" i="1"/>
  <c r="V18" i="2" s="1"/>
  <c r="BV18" i="2" s="1"/>
  <c r="AC26" i="1"/>
  <c r="T25" i="2" s="1"/>
  <c r="BT25" i="2" s="1"/>
  <c r="AM19" i="1"/>
  <c r="AU18" i="2" s="1"/>
  <c r="CU18" i="2" s="1"/>
  <c r="AC28" i="1"/>
  <c r="T27" i="2" s="1"/>
  <c r="BT27" i="2" s="1"/>
  <c r="CF28" i="1"/>
  <c r="CG28" i="1" s="1"/>
  <c r="AJ13" i="1"/>
  <c r="V12" i="2" s="1"/>
  <c r="BV12" i="2" s="1"/>
  <c r="AJ5" i="1"/>
  <c r="V4" i="2" s="1"/>
  <c r="BV4" i="2" s="1"/>
  <c r="AK25" i="1"/>
  <c r="R24" i="2" s="1"/>
  <c r="BR24" i="2" s="1"/>
  <c r="AN10" i="1"/>
  <c r="AV9" i="2" s="1"/>
  <c r="CV9" i="2" s="1"/>
  <c r="AK9" i="1"/>
  <c r="R8" i="2" s="1"/>
  <c r="BR8" i="2" s="1"/>
  <c r="AL8" i="1"/>
  <c r="H7" i="2" s="1"/>
  <c r="BH7" i="2" s="1"/>
  <c r="AL13" i="1"/>
  <c r="H12" i="2" s="1"/>
  <c r="BH12" i="2" s="1"/>
  <c r="CF20" i="1"/>
  <c r="CG20" i="1" s="1"/>
  <c r="H31" i="1"/>
  <c r="AY31" i="1"/>
  <c r="AK6" i="1"/>
  <c r="R5" i="2" s="1"/>
  <c r="BR5" i="2" s="1"/>
  <c r="AK10" i="1"/>
  <c r="R9" i="2" s="1"/>
  <c r="BR9" i="2" s="1"/>
  <c r="CH23" i="1"/>
  <c r="AL21" i="1"/>
  <c r="H20" i="2" s="1"/>
  <c r="BH20" i="2" s="1"/>
  <c r="AL17" i="1"/>
  <c r="H16" i="2" s="1"/>
  <c r="BH16" i="2" s="1"/>
  <c r="CF24" i="1"/>
  <c r="CG24" i="1" s="1"/>
  <c r="AJ4" i="1"/>
  <c r="V3" i="2" s="1"/>
  <c r="BV3" i="2" s="1"/>
  <c r="T9" i="1"/>
  <c r="K8" i="2" s="1"/>
  <c r="BK8" i="2" s="1"/>
  <c r="AK17" i="1"/>
  <c r="R16" i="2" s="1"/>
  <c r="BR16" i="2" s="1"/>
  <c r="AK26" i="1"/>
  <c r="R25" i="2" s="1"/>
  <c r="BR25" i="2" s="1"/>
  <c r="AM16" i="1"/>
  <c r="AU15" i="2" s="1"/>
  <c r="CU15" i="2" s="1"/>
  <c r="AB4" i="1"/>
  <c r="S3" i="2" s="1"/>
  <c r="BS3" i="2" s="1"/>
  <c r="CF22" i="1"/>
  <c r="CG22" i="1" s="1"/>
  <c r="AY6" i="1"/>
  <c r="H6" i="1"/>
  <c r="AK4" i="1"/>
  <c r="R3" i="2" s="1"/>
  <c r="BR3" i="2" s="1"/>
  <c r="AJ8" i="1"/>
  <c r="V7" i="2" s="1"/>
  <c r="BV7" i="2" s="1"/>
  <c r="AC15" i="1"/>
  <c r="T14" i="2" s="1"/>
  <c r="BT14" i="2" s="1"/>
  <c r="AM13" i="1"/>
  <c r="AU12" i="2" s="1"/>
  <c r="CU12" i="2" s="1"/>
  <c r="AN5" i="1"/>
  <c r="AV4" i="2" s="1"/>
  <c r="CV4" i="2" s="1"/>
  <c r="AK7" i="1"/>
  <c r="R6" i="2" s="1"/>
  <c r="BR6" i="2" s="1"/>
  <c r="AL19" i="1"/>
  <c r="H18" i="2" s="1"/>
  <c r="BH18" i="2" s="1"/>
  <c r="CK31" i="1"/>
  <c r="CF18" i="1"/>
  <c r="CG18" i="1" s="1"/>
  <c r="AY14" i="1"/>
  <c r="H14" i="1"/>
  <c r="AY10" i="1"/>
  <c r="H10" i="1"/>
  <c r="CF10" i="1"/>
  <c r="CG10" i="1" s="1"/>
  <c r="CF29" i="1"/>
  <c r="CG29" i="1" s="1"/>
  <c r="AN24" i="1"/>
  <c r="AV23" i="2" s="1"/>
  <c r="CV23" i="2" s="1"/>
  <c r="CH22" i="1"/>
  <c r="CF8" i="1"/>
  <c r="CG8" i="1" s="1"/>
  <c r="AK16" i="1"/>
  <c r="R15" i="2" s="1"/>
  <c r="BR15" i="2" s="1"/>
  <c r="AK20" i="1"/>
  <c r="R19" i="2" s="1"/>
  <c r="BR19" i="2" s="1"/>
  <c r="CL20" i="1"/>
  <c r="CF26" i="1"/>
  <c r="CG26" i="1" s="1"/>
  <c r="AK32" i="1"/>
  <c r="R31" i="2" s="1"/>
  <c r="BR31" i="2" s="1"/>
  <c r="AK22" i="1"/>
  <c r="R21" i="2" s="1"/>
  <c r="BR21" i="2" s="1"/>
  <c r="AJ15" i="1"/>
  <c r="V14" i="2" s="1"/>
  <c r="BV14" i="2" s="1"/>
  <c r="AM12" i="1"/>
  <c r="AU11" i="2" s="1"/>
  <c r="CU11" i="2" s="1"/>
  <c r="AD25" i="1"/>
  <c r="U24" i="2" s="1"/>
  <c r="BU24" i="2" s="1"/>
  <c r="AM5" i="1"/>
  <c r="AU4" i="2" s="1"/>
  <c r="CU4" i="2" s="1"/>
  <c r="CF17" i="1"/>
  <c r="CG17" i="1" s="1"/>
  <c r="CL5" i="1"/>
  <c r="AK5" i="1"/>
  <c r="R4" i="2" s="1"/>
  <c r="BR4" i="2" s="1"/>
  <c r="CL30" i="1"/>
  <c r="H27" i="1"/>
  <c r="AY27" i="1"/>
  <c r="CF14" i="1"/>
  <c r="CG14" i="1" s="1"/>
  <c r="CF11" i="1"/>
  <c r="CG11" i="1" s="1"/>
  <c r="AK11" i="1"/>
  <c r="R10" i="2" s="1"/>
  <c r="BR10" i="2" s="1"/>
  <c r="AM10" i="1"/>
  <c r="AU9" i="2" s="1"/>
  <c r="CU9" i="2" s="1"/>
  <c r="AL24" i="1"/>
  <c r="H23" i="2" s="1"/>
  <c r="BH23" i="2" s="1"/>
  <c r="AL33" i="1"/>
  <c r="H32" i="2" s="1"/>
  <c r="BH32" i="2" s="1"/>
  <c r="CK27" i="1"/>
  <c r="CL27" i="1"/>
  <c r="AL7" i="1" l="1"/>
  <c r="H6" i="2" s="1"/>
  <c r="BH6" i="2" s="1"/>
  <c r="CE9" i="1"/>
  <c r="CE6" i="1"/>
  <c r="T6" i="1"/>
  <c r="K5" i="2" s="1"/>
  <c r="BK5" i="2" s="1"/>
  <c r="CK33" i="1"/>
  <c r="CH30" i="1"/>
  <c r="CL16" i="1"/>
  <c r="CL15" i="1"/>
  <c r="CK21" i="1"/>
  <c r="CH10" i="1"/>
  <c r="CH4" i="1"/>
  <c r="CK20" i="1"/>
  <c r="CL6" i="1"/>
  <c r="CN22" i="1"/>
  <c r="CL13" i="1"/>
  <c r="CL19" i="1"/>
  <c r="CL22" i="1"/>
  <c r="CL31" i="1"/>
  <c r="CL33" i="1"/>
  <c r="CK29" i="1"/>
  <c r="CL8" i="1"/>
  <c r="CK13" i="1"/>
  <c r="CK9" i="1"/>
  <c r="T10" i="1"/>
  <c r="K9" i="2" s="1"/>
  <c r="BK9" i="2" s="1"/>
  <c r="CH32" i="1"/>
  <c r="CK23" i="1"/>
  <c r="CH29" i="1"/>
  <c r="AO6" i="1"/>
  <c r="AX5" i="2" s="1"/>
  <c r="CX5" i="2" s="1"/>
  <c r="CK7" i="1"/>
  <c r="CK12" i="1"/>
  <c r="T11" i="1"/>
  <c r="K10" i="2" s="1"/>
  <c r="BK10" i="2" s="1"/>
  <c r="CL18" i="1"/>
  <c r="AO5" i="1"/>
  <c r="AX4" i="2" s="1"/>
  <c r="CX4" i="2" s="1"/>
  <c r="CK15" i="1"/>
  <c r="T32" i="1"/>
  <c r="K31" i="2" s="1"/>
  <c r="BK31" i="2" s="1"/>
  <c r="CL23" i="1"/>
  <c r="CK11" i="1"/>
  <c r="CK14" i="1"/>
  <c r="T26" i="1"/>
  <c r="K25" i="2" s="1"/>
  <c r="BK25" i="2" s="1"/>
  <c r="CK18" i="1"/>
  <c r="CN23" i="1"/>
  <c r="CL17" i="1"/>
  <c r="CK28" i="1"/>
  <c r="CK19" i="1"/>
  <c r="CL14" i="1"/>
  <c r="CN15" i="1"/>
  <c r="T4" i="1"/>
  <c r="K3" i="2" s="1"/>
  <c r="BK3" i="2" s="1"/>
  <c r="CH28" i="1"/>
  <c r="CL11" i="1"/>
  <c r="T8" i="1"/>
  <c r="K7" i="2" s="1"/>
  <c r="BK7" i="2" s="1"/>
  <c r="U22" i="1"/>
  <c r="J21" i="2" s="1"/>
  <c r="BJ21" i="2" s="1"/>
  <c r="Y7" i="1"/>
  <c r="L6" i="2" s="1"/>
  <c r="BL6" i="2" s="1"/>
  <c r="T28" i="1"/>
  <c r="K27" i="2" s="1"/>
  <c r="BK27" i="2" s="1"/>
  <c r="CK6" i="1"/>
  <c r="AN31" i="1"/>
  <c r="AV30" i="2" s="1"/>
  <c r="CV30" i="2" s="1"/>
  <c r="CE18" i="1"/>
  <c r="CE31" i="1"/>
  <c r="CK16" i="1"/>
  <c r="CL12" i="1"/>
  <c r="CK22" i="1"/>
  <c r="CK25" i="1"/>
  <c r="CE14" i="1"/>
  <c r="CE20" i="1"/>
  <c r="CE29" i="1"/>
  <c r="AN7" i="1"/>
  <c r="AV6" i="2" s="1"/>
  <c r="CV6" i="2" s="1"/>
  <c r="U27" i="1"/>
  <c r="J26" i="2" s="1"/>
  <c r="BJ26" i="2" s="1"/>
  <c r="U24" i="1"/>
  <c r="J23" i="2" s="1"/>
  <c r="BJ23" i="2" s="1"/>
  <c r="CK5" i="1"/>
  <c r="Y12" i="1"/>
  <c r="L11" i="2" s="1"/>
  <c r="BL11" i="2" s="1"/>
  <c r="T24" i="1"/>
  <c r="K23" i="2" s="1"/>
  <c r="BK23" i="2" s="1"/>
  <c r="CK24" i="1"/>
  <c r="CL25" i="1"/>
  <c r="AN18" i="1"/>
  <c r="AV17" i="2" s="1"/>
  <c r="CV17" i="2" s="1"/>
  <c r="T22" i="1"/>
  <c r="K21" i="2" s="1"/>
  <c r="BK21" i="2" s="1"/>
  <c r="AO17" i="1"/>
  <c r="AX16" i="2" s="1"/>
  <c r="CX16" i="2" s="1"/>
  <c r="AN33" i="1"/>
  <c r="AV32" i="2" s="1"/>
  <c r="CV32" i="2" s="1"/>
  <c r="AO18" i="1"/>
  <c r="AX17" i="2" s="1"/>
  <c r="CX17" i="2" s="1"/>
  <c r="T21" i="1"/>
  <c r="K20" i="2" s="1"/>
  <c r="BK20" i="2" s="1"/>
  <c r="CL32" i="1"/>
  <c r="CN14" i="1"/>
  <c r="AN28" i="1"/>
  <c r="AV27" i="2" s="1"/>
  <c r="CV27" i="2" s="1"/>
  <c r="CH20" i="1"/>
  <c r="CL4" i="1"/>
  <c r="Y4" i="1"/>
  <c r="L3" i="2" s="1"/>
  <c r="BL3" i="2" s="1"/>
  <c r="U17" i="1"/>
  <c r="J16" i="2" s="1"/>
  <c r="BJ16" i="2" s="1"/>
  <c r="CE17" i="1"/>
  <c r="AO23" i="1"/>
  <c r="AX22" i="2" s="1"/>
  <c r="CX22" i="2" s="1"/>
  <c r="CE30" i="1"/>
  <c r="AO29" i="1"/>
  <c r="AX28" i="2" s="1"/>
  <c r="CX28" i="2" s="1"/>
  <c r="U5" i="1"/>
  <c r="J4" i="2" s="1"/>
  <c r="BJ4" i="2" s="1"/>
  <c r="AN19" i="1"/>
  <c r="AV18" i="2" s="1"/>
  <c r="CV18" i="2" s="1"/>
  <c r="T12" i="1"/>
  <c r="K11" i="2" s="1"/>
  <c r="BK11" i="2" s="1"/>
  <c r="CL26" i="1"/>
  <c r="AN20" i="1"/>
  <c r="AV19" i="2" s="1"/>
  <c r="CV19" i="2" s="1"/>
  <c r="Y8" i="1"/>
  <c r="L7" i="2" s="1"/>
  <c r="BL7" i="2" s="1"/>
  <c r="T7" i="1"/>
  <c r="K6" i="2" s="1"/>
  <c r="BK6" i="2" s="1"/>
  <c r="U6" i="1"/>
  <c r="J5" i="2" s="1"/>
  <c r="BJ5" i="2" s="1"/>
  <c r="CE23" i="1"/>
  <c r="CE10" i="1"/>
  <c r="AO30" i="1"/>
  <c r="AX29" i="2" s="1"/>
  <c r="CX29" i="2" s="1"/>
  <c r="CL21" i="1"/>
  <c r="CH26" i="1"/>
  <c r="U30" i="1"/>
  <c r="J29" i="2" s="1"/>
  <c r="BJ29" i="2" s="1"/>
  <c r="U9" i="1"/>
  <c r="J8" i="2" s="1"/>
  <c r="BJ8" i="2" s="1"/>
  <c r="CL7" i="1"/>
  <c r="CH16" i="1"/>
  <c r="U16" i="1"/>
  <c r="J15" i="2" s="1"/>
  <c r="BJ15" i="2" s="1"/>
  <c r="CK4" i="1"/>
  <c r="CK17" i="1"/>
  <c r="CL28" i="1"/>
  <c r="AN25" i="1"/>
  <c r="AV24" i="2" s="1"/>
  <c r="CV24" i="2" s="1"/>
  <c r="CE4" i="1"/>
  <c r="T19" i="1"/>
  <c r="K18" i="2" s="1"/>
  <c r="BK18" i="2" s="1"/>
  <c r="U31" i="1"/>
  <c r="J30" i="2" s="1"/>
  <c r="BJ30" i="2" s="1"/>
  <c r="CL10" i="1"/>
  <c r="CL24" i="1"/>
  <c r="U20" i="1"/>
  <c r="J19" i="2" s="1"/>
  <c r="BJ19" i="2" s="1"/>
  <c r="CK32" i="1"/>
  <c r="AN21" i="1"/>
  <c r="AV20" i="2" s="1"/>
  <c r="CV20" i="2" s="1"/>
  <c r="CE15" i="1"/>
  <c r="AN8" i="1"/>
  <c r="AV7" i="2" s="1"/>
  <c r="CV7" i="2" s="1"/>
  <c r="CK8" i="1"/>
  <c r="U12" i="1"/>
  <c r="J11" i="2" s="1"/>
  <c r="BJ11" i="2" s="1"/>
  <c r="T27" i="1"/>
  <c r="K26" i="2" s="1"/>
  <c r="BK26" i="2" s="1"/>
  <c r="T25" i="1"/>
  <c r="K24" i="2" s="1"/>
  <c r="BK24" i="2" s="1"/>
  <c r="AO9" i="1"/>
  <c r="AX8" i="2" s="1"/>
  <c r="CX8" i="2" s="1"/>
  <c r="U28" i="1"/>
  <c r="J27" i="2" s="1"/>
  <c r="BJ27" i="2" s="1"/>
  <c r="CL9" i="1"/>
  <c r="CE16" i="1"/>
  <c r="AO15" i="1"/>
  <c r="AX14" i="2" s="1"/>
  <c r="CX14" i="2" s="1"/>
  <c r="CK30" i="1"/>
  <c r="CK10" i="1"/>
  <c r="AO20" i="1"/>
  <c r="AX19" i="2" s="1"/>
  <c r="CX19" i="2" s="1"/>
  <c r="CL29" i="1"/>
  <c r="U25" i="1"/>
  <c r="J24" i="2" s="1"/>
  <c r="BJ24" i="2" s="1"/>
  <c r="T33" i="1"/>
  <c r="K32" i="2" s="1"/>
  <c r="BK32" i="2" s="1"/>
  <c r="CK26" i="1"/>
  <c r="AN11" i="1"/>
  <c r="AV10" i="2" s="1"/>
  <c r="CV10" i="2" s="1"/>
  <c r="U14" i="1"/>
  <c r="J13" i="2" s="1"/>
  <c r="BJ13" i="2" s="1"/>
  <c r="U8" i="1"/>
  <c r="J7" i="2" s="1"/>
  <c r="BJ7" i="2" s="1"/>
  <c r="CE11" i="1"/>
  <c r="T13" i="1"/>
  <c r="K12" i="2" s="1"/>
  <c r="BK12" i="2" s="1"/>
  <c r="U33" i="1"/>
  <c r="J32" i="2" s="1"/>
  <c r="BJ32" i="2" s="1"/>
  <c r="AO16" i="1"/>
  <c r="AX15" i="2" s="1"/>
  <c r="CX15" i="2" s="1"/>
  <c r="AO31" i="1"/>
  <c r="AX30" i="2" s="1"/>
  <c r="CX30" i="2" s="1"/>
  <c r="AO14" i="1"/>
  <c r="AX13" i="2" s="1"/>
  <c r="CX13" i="2" s="1"/>
  <c r="CH25" i="1" l="1"/>
  <c r="AL26" i="1"/>
  <c r="H25" i="2" s="1"/>
  <c r="BH25" i="2" s="1"/>
  <c r="AL25" i="1"/>
  <c r="H24" i="2" s="1"/>
  <c r="BH24" i="2" s="1"/>
  <c r="CM9" i="1"/>
  <c r="AO10" i="1"/>
  <c r="AX9" i="2" s="1"/>
  <c r="CX9" i="2" s="1"/>
  <c r="CN16" i="1"/>
  <c r="CM30" i="1"/>
  <c r="CN4" i="1"/>
  <c r="CN29" i="1"/>
  <c r="CN30" i="1"/>
  <c r="CM16" i="1"/>
  <c r="CN28" i="1"/>
  <c r="CN26" i="1"/>
  <c r="CN32" i="1"/>
  <c r="CH21" i="1"/>
  <c r="CM18" i="1"/>
  <c r="CN10" i="1"/>
  <c r="CE5" i="1"/>
  <c r="CH13" i="1"/>
  <c r="CM15" i="1"/>
  <c r="CM20" i="1"/>
  <c r="CH19" i="1"/>
  <c r="CM14" i="1"/>
  <c r="CM6" i="1"/>
  <c r="CN20" i="1"/>
  <c r="AO11" i="1"/>
  <c r="AX10" i="2" s="1"/>
  <c r="CX10" i="2" s="1"/>
  <c r="CM31" i="1"/>
  <c r="AO32" i="1"/>
  <c r="AX31" i="2" s="1"/>
  <c r="CX31" i="2" s="1"/>
  <c r="CE32" i="1"/>
  <c r="CM23" i="1"/>
  <c r="AO26" i="1"/>
  <c r="AX25" i="2" s="1"/>
  <c r="CX25" i="2" s="1"/>
  <c r="CE26" i="1"/>
  <c r="CM10" i="1"/>
  <c r="AO4" i="1"/>
  <c r="AX3" i="2" s="1"/>
  <c r="CX3" i="2" s="1"/>
  <c r="CM17" i="1"/>
  <c r="CH6" i="1"/>
  <c r="CM4" i="1"/>
  <c r="AA23" i="1"/>
  <c r="O22" i="2" s="1"/>
  <c r="BO22" i="2" s="1"/>
  <c r="AA15" i="1"/>
  <c r="O14" i="2" s="1"/>
  <c r="BO14" i="2" s="1"/>
  <c r="AA20" i="1"/>
  <c r="O19" i="2" s="1"/>
  <c r="BO19" i="2" s="1"/>
  <c r="AA17" i="1"/>
  <c r="O16" i="2" s="1"/>
  <c r="BO16" i="2" s="1"/>
  <c r="AA22" i="1"/>
  <c r="O21" i="2" s="1"/>
  <c r="BO21" i="2" s="1"/>
  <c r="AA16" i="1"/>
  <c r="O15" i="2" s="1"/>
  <c r="BO15" i="2" s="1"/>
  <c r="AA21" i="1"/>
  <c r="O20" i="2" s="1"/>
  <c r="BO20" i="2" s="1"/>
  <c r="AA18" i="1"/>
  <c r="O17" i="2" s="1"/>
  <c r="BO17" i="2" s="1"/>
  <c r="AA19" i="1"/>
  <c r="O18" i="2" s="1"/>
  <c r="BO18" i="2" s="1"/>
  <c r="AA14" i="1"/>
  <c r="O13" i="2" s="1"/>
  <c r="BO13" i="2" s="1"/>
  <c r="Y31" i="1"/>
  <c r="L30" i="2" s="1"/>
  <c r="BL30" i="2" s="1"/>
  <c r="U23" i="1"/>
  <c r="J22" i="2" s="1"/>
  <c r="BJ22" i="2" s="1"/>
  <c r="Y17" i="1"/>
  <c r="L16" i="2" s="1"/>
  <c r="BL16" i="2" s="1"/>
  <c r="AO24" i="1"/>
  <c r="AX23" i="2" s="1"/>
  <c r="CX23" i="2" s="1"/>
  <c r="U29" i="1"/>
  <c r="J28" i="2" s="1"/>
  <c r="BJ28" i="2" s="1"/>
  <c r="AO25" i="1"/>
  <c r="AX24" i="2" s="1"/>
  <c r="CX24" i="2" s="1"/>
  <c r="CE33" i="1"/>
  <c r="Y28" i="1"/>
  <c r="L27" i="2" s="1"/>
  <c r="BL27" i="2" s="1"/>
  <c r="AE31" i="1"/>
  <c r="W30" i="2" s="1"/>
  <c r="BW30" i="2" s="1"/>
  <c r="AE25" i="1"/>
  <c r="W24" i="2" s="1"/>
  <c r="BW24" i="2" s="1"/>
  <c r="AE24" i="1"/>
  <c r="W23" i="2" s="1"/>
  <c r="BW23" i="2" s="1"/>
  <c r="AE29" i="1"/>
  <c r="W28" i="2" s="1"/>
  <c r="BW28" i="2" s="1"/>
  <c r="Y14" i="1"/>
  <c r="L13" i="2" s="1"/>
  <c r="BL13" i="2" s="1"/>
  <c r="AE32" i="1"/>
  <c r="W31" i="2" s="1"/>
  <c r="BW31" i="2" s="1"/>
  <c r="AE33" i="1"/>
  <c r="W32" i="2" s="1"/>
  <c r="BW32" i="2" s="1"/>
  <c r="AE28" i="1"/>
  <c r="W27" i="2" s="1"/>
  <c r="BW27" i="2" s="1"/>
  <c r="AE30" i="1"/>
  <c r="W29" i="2" s="1"/>
  <c r="BW29" i="2" s="1"/>
  <c r="AE27" i="1"/>
  <c r="W26" i="2" s="1"/>
  <c r="BW26" i="2" s="1"/>
  <c r="AE26" i="1"/>
  <c r="W25" i="2" s="1"/>
  <c r="BW25" i="2" s="1"/>
  <c r="CE22" i="1"/>
  <c r="CE24" i="1"/>
  <c r="AA29" i="1"/>
  <c r="O28" i="2" s="1"/>
  <c r="BO28" i="2" s="1"/>
  <c r="AA31" i="1"/>
  <c r="O30" i="2" s="1"/>
  <c r="BO30" i="2" s="1"/>
  <c r="AA25" i="1"/>
  <c r="O24" i="2" s="1"/>
  <c r="BO24" i="2" s="1"/>
  <c r="AA24" i="1"/>
  <c r="O23" i="2" s="1"/>
  <c r="BO23" i="2" s="1"/>
  <c r="U7" i="1"/>
  <c r="J6" i="2" s="1"/>
  <c r="BJ6" i="2" s="1"/>
  <c r="AE11" i="1"/>
  <c r="W10" i="2" s="1"/>
  <c r="BW10" i="2" s="1"/>
  <c r="AE12" i="1"/>
  <c r="W11" i="2" s="1"/>
  <c r="BW11" i="2" s="1"/>
  <c r="AE4" i="1"/>
  <c r="W3" i="2" s="1"/>
  <c r="BW3" i="2" s="1"/>
  <c r="AE13" i="1"/>
  <c r="W12" i="2" s="1"/>
  <c r="BW12" i="2" s="1"/>
  <c r="AE8" i="1"/>
  <c r="W7" i="2" s="1"/>
  <c r="BW7" i="2" s="1"/>
  <c r="AE6" i="1"/>
  <c r="W5" i="2" s="1"/>
  <c r="BW5" i="2" s="1"/>
  <c r="AE7" i="1"/>
  <c r="W6" i="2" s="1"/>
  <c r="BW6" i="2" s="1"/>
  <c r="AE5" i="1"/>
  <c r="W4" i="2" s="1"/>
  <c r="BW4" i="2" s="1"/>
  <c r="AE10" i="1"/>
  <c r="W9" i="2" s="1"/>
  <c r="BW9" i="2" s="1"/>
  <c r="AE9" i="1"/>
  <c r="W8" i="2" s="1"/>
  <c r="BW8" i="2" s="1"/>
  <c r="AO33" i="1"/>
  <c r="AX32" i="2" s="1"/>
  <c r="CX32" i="2" s="1"/>
  <c r="CE25" i="1"/>
  <c r="Y33" i="1"/>
  <c r="L32" i="2" s="1"/>
  <c r="BL32" i="2" s="1"/>
  <c r="Y20" i="1"/>
  <c r="L19" i="2" s="1"/>
  <c r="BL19" i="2" s="1"/>
  <c r="CH31" i="1"/>
  <c r="CH9" i="1"/>
  <c r="U4" i="1"/>
  <c r="J3" i="2" s="1"/>
  <c r="BJ3" i="2" s="1"/>
  <c r="AE17" i="1"/>
  <c r="W16" i="2" s="1"/>
  <c r="BW16" i="2" s="1"/>
  <c r="AE22" i="1"/>
  <c r="W21" i="2" s="1"/>
  <c r="BW21" i="2" s="1"/>
  <c r="AE14" i="1"/>
  <c r="W13" i="2" s="1"/>
  <c r="BW13" i="2" s="1"/>
  <c r="AE19" i="1"/>
  <c r="W18" i="2" s="1"/>
  <c r="BW18" i="2" s="1"/>
  <c r="AE16" i="1"/>
  <c r="W15" i="2" s="1"/>
  <c r="BW15" i="2" s="1"/>
  <c r="AE18" i="1"/>
  <c r="W17" i="2" s="1"/>
  <c r="BW17" i="2" s="1"/>
  <c r="AE23" i="1"/>
  <c r="W22" i="2" s="1"/>
  <c r="BW22" i="2" s="1"/>
  <c r="AE15" i="1"/>
  <c r="W14" i="2" s="1"/>
  <c r="BW14" i="2" s="1"/>
  <c r="AE20" i="1"/>
  <c r="W19" i="2" s="1"/>
  <c r="BW19" i="2" s="1"/>
  <c r="AE21" i="1"/>
  <c r="W20" i="2" s="1"/>
  <c r="BW20" i="2" s="1"/>
  <c r="AO22" i="1"/>
  <c r="AX21" i="2" s="1"/>
  <c r="CX21" i="2" s="1"/>
  <c r="Z11" i="1"/>
  <c r="N10" i="2" s="1"/>
  <c r="BN10" i="2" s="1"/>
  <c r="Z8" i="1"/>
  <c r="N7" i="2" s="1"/>
  <c r="BN7" i="2" s="1"/>
  <c r="Z10" i="1"/>
  <c r="N9" i="2" s="1"/>
  <c r="BN9" i="2" s="1"/>
  <c r="Z7" i="1"/>
  <c r="N6" i="2" s="1"/>
  <c r="BN6" i="2" s="1"/>
  <c r="Z9" i="1"/>
  <c r="N8" i="2" s="1"/>
  <c r="BN8" i="2" s="1"/>
  <c r="Z6" i="1"/>
  <c r="N5" i="2" s="1"/>
  <c r="BN5" i="2" s="1"/>
  <c r="Z13" i="1"/>
  <c r="N12" i="2" s="1"/>
  <c r="BN12" i="2" s="1"/>
  <c r="Z12" i="1"/>
  <c r="N11" i="2" s="1"/>
  <c r="BN11" i="2" s="1"/>
  <c r="Z5" i="1"/>
  <c r="N4" i="2" s="1"/>
  <c r="BN4" i="2" s="1"/>
  <c r="Z4" i="1"/>
  <c r="N3" i="2" s="1"/>
  <c r="BN3" i="2" s="1"/>
  <c r="U13" i="1"/>
  <c r="J12" i="2" s="1"/>
  <c r="BJ12" i="2" s="1"/>
  <c r="U10" i="1"/>
  <c r="J9" i="2" s="1"/>
  <c r="BJ9" i="2" s="1"/>
  <c r="CE8" i="1"/>
  <c r="Y29" i="1"/>
  <c r="L28" i="2" s="1"/>
  <c r="BL28" i="2" s="1"/>
  <c r="CH24" i="1"/>
  <c r="Y15" i="1"/>
  <c r="L14" i="2" s="1"/>
  <c r="BL14" i="2" s="1"/>
  <c r="AA12" i="1"/>
  <c r="O11" i="2" s="1"/>
  <c r="BO11" i="2" s="1"/>
  <c r="AA9" i="1"/>
  <c r="O8" i="2" s="1"/>
  <c r="BO8" i="2" s="1"/>
  <c r="AA13" i="1"/>
  <c r="O12" i="2" s="1"/>
  <c r="BO12" i="2" s="1"/>
  <c r="AA10" i="1"/>
  <c r="O9" i="2" s="1"/>
  <c r="BO9" i="2" s="1"/>
  <c r="AA11" i="1"/>
  <c r="O10" i="2" s="1"/>
  <c r="BO10" i="2" s="1"/>
  <c r="AA8" i="1"/>
  <c r="O7" i="2" s="1"/>
  <c r="BO7" i="2" s="1"/>
  <c r="AA6" i="1"/>
  <c r="O5" i="2" s="1"/>
  <c r="BO5" i="2" s="1"/>
  <c r="AA4" i="1"/>
  <c r="O3" i="2" s="1"/>
  <c r="BO3" i="2" s="1"/>
  <c r="AA7" i="1"/>
  <c r="O6" i="2" s="1"/>
  <c r="BO6" i="2" s="1"/>
  <c r="AA5" i="1"/>
  <c r="O4" i="2" s="1"/>
  <c r="BO4" i="2" s="1"/>
  <c r="AO21" i="1"/>
  <c r="AX20" i="2" s="1"/>
  <c r="CX20" i="2" s="1"/>
  <c r="U15" i="1"/>
  <c r="J14" i="2" s="1"/>
  <c r="BJ14" i="2" s="1"/>
  <c r="CH5" i="1"/>
  <c r="AO8" i="1"/>
  <c r="AX7" i="2" s="1"/>
  <c r="CX7" i="2" s="1"/>
  <c r="AO27" i="1"/>
  <c r="AX26" i="2" s="1"/>
  <c r="CX26" i="2" s="1"/>
  <c r="AO13" i="1"/>
  <c r="AX12" i="2" s="1"/>
  <c r="CX12" i="2" s="1"/>
  <c r="CN25" i="1"/>
  <c r="CE27" i="1"/>
  <c r="Y32" i="1"/>
  <c r="L31" i="2" s="1"/>
  <c r="BL31" i="2" s="1"/>
  <c r="CE19" i="1"/>
  <c r="Y18" i="1"/>
  <c r="L17" i="2" s="1"/>
  <c r="BL17" i="2" s="1"/>
  <c r="Y23" i="1"/>
  <c r="L22" i="2" s="1"/>
  <c r="BL22" i="2" s="1"/>
  <c r="CH33" i="1"/>
  <c r="AO7" i="1"/>
  <c r="AX6" i="2" s="1"/>
  <c r="CX6" i="2" s="1"/>
  <c r="CE28" i="1"/>
  <c r="CM11" i="1"/>
  <c r="U21" i="1"/>
  <c r="J20" i="2" s="1"/>
  <c r="BJ20" i="2" s="1"/>
  <c r="Y24" i="1"/>
  <c r="L23" i="2" s="1"/>
  <c r="BL23" i="2" s="1"/>
  <c r="AO19" i="1"/>
  <c r="AX18" i="2" s="1"/>
  <c r="CX18" i="2" s="1"/>
  <c r="Y19" i="1"/>
  <c r="L18" i="2" s="1"/>
  <c r="BL18" i="2" s="1"/>
  <c r="Y16" i="1"/>
  <c r="L15" i="2" s="1"/>
  <c r="BL15" i="2" s="1"/>
  <c r="CE21" i="1"/>
  <c r="CM29" i="1"/>
  <c r="AO28" i="1"/>
  <c r="AX27" i="2" s="1"/>
  <c r="CX27" i="2" s="1"/>
  <c r="CH17" i="1"/>
  <c r="U11" i="1"/>
  <c r="J10" i="2" s="1"/>
  <c r="BJ10" i="2" s="1"/>
  <c r="Y26" i="1"/>
  <c r="L25" i="2" s="1"/>
  <c r="BL25" i="2" s="1"/>
  <c r="Y27" i="1"/>
  <c r="L26" i="2" s="1"/>
  <c r="BL26" i="2" s="1"/>
  <c r="CH27" i="1"/>
  <c r="Y21" i="1"/>
  <c r="L20" i="2" s="1"/>
  <c r="BL20" i="2" s="1"/>
  <c r="CH12" i="1"/>
  <c r="CE7" i="1"/>
  <c r="AO12" i="1"/>
  <c r="AX11" i="2" s="1"/>
  <c r="CX11" i="2" s="1"/>
  <c r="U18" i="1"/>
  <c r="J17" i="2" s="1"/>
  <c r="BJ17" i="2" s="1"/>
  <c r="U19" i="1"/>
  <c r="J18" i="2" s="1"/>
  <c r="BJ18" i="2" s="1"/>
  <c r="CE13" i="1"/>
  <c r="Y25" i="1"/>
  <c r="L24" i="2" s="1"/>
  <c r="BL24" i="2" s="1"/>
  <c r="Y30" i="1"/>
  <c r="L29" i="2" s="1"/>
  <c r="BL29" i="2" s="1"/>
  <c r="Y22" i="1"/>
  <c r="L21" i="2" s="1"/>
  <c r="BL21" i="2" s="1"/>
  <c r="AA32" i="1"/>
  <c r="O31" i="2" s="1"/>
  <c r="BO31" i="2" s="1"/>
  <c r="AA33" i="1"/>
  <c r="O32" i="2" s="1"/>
  <c r="BO32" i="2" s="1"/>
  <c r="AA28" i="1"/>
  <c r="O27" i="2" s="1"/>
  <c r="BO27" i="2" s="1"/>
  <c r="AA30" i="1"/>
  <c r="O29" i="2" s="1"/>
  <c r="BO29" i="2" s="1"/>
  <c r="AA27" i="1"/>
  <c r="O26" i="2" s="1"/>
  <c r="BO26" i="2" s="1"/>
  <c r="AA26" i="1"/>
  <c r="O25" i="2" s="1"/>
  <c r="BO25" i="2" s="1"/>
  <c r="CE12" i="1"/>
  <c r="CH7" i="1"/>
  <c r="U32" i="1"/>
  <c r="J31" i="2" s="1"/>
  <c r="BJ31" i="2" s="1"/>
  <c r="U26" i="1"/>
  <c r="J25" i="2" s="1"/>
  <c r="BJ25" i="2" s="1"/>
  <c r="CH18" i="1"/>
  <c r="CN21" i="1" l="1"/>
  <c r="DB4" i="1"/>
  <c r="CZ4" i="1"/>
  <c r="DA4" i="1"/>
  <c r="CN19" i="1"/>
  <c r="CN33" i="1"/>
  <c r="CN13" i="1"/>
  <c r="CN31" i="1"/>
  <c r="CN27" i="1"/>
  <c r="CN6" i="1"/>
  <c r="CN17" i="1"/>
  <c r="CN24" i="1"/>
  <c r="CN5" i="1"/>
  <c r="CN18" i="1"/>
  <c r="CN12" i="1"/>
  <c r="CN9" i="1"/>
  <c r="CM19" i="1"/>
  <c r="CM5" i="1"/>
  <c r="CM21" i="1"/>
  <c r="CM8" i="1"/>
  <c r="CM22" i="1"/>
  <c r="CN7" i="1"/>
  <c r="CM7" i="1"/>
  <c r="CM24" i="1"/>
  <c r="CM33" i="1"/>
  <c r="CM25" i="1"/>
  <c r="CM26" i="1"/>
  <c r="CM32" i="1"/>
  <c r="CM27" i="1"/>
  <c r="CM13" i="1"/>
  <c r="AI7" i="1"/>
  <c r="M6" i="2" s="1"/>
  <c r="BM6" i="2" s="1"/>
  <c r="AI9" i="1"/>
  <c r="M8" i="2" s="1"/>
  <c r="BM8" i="2" s="1"/>
  <c r="CM28" i="1"/>
  <c r="AI5" i="1"/>
  <c r="M4" i="2" s="1"/>
  <c r="BM4" i="2" s="1"/>
  <c r="Z26" i="1"/>
  <c r="N25" i="2" s="1"/>
  <c r="BN25" i="2" s="1"/>
  <c r="Z29" i="1"/>
  <c r="N28" i="2" s="1"/>
  <c r="BN28" i="2" s="1"/>
  <c r="Z33" i="1"/>
  <c r="N32" i="2" s="1"/>
  <c r="BN32" i="2" s="1"/>
  <c r="Z28" i="1"/>
  <c r="N27" i="2" s="1"/>
  <c r="BN27" i="2" s="1"/>
  <c r="Z30" i="1"/>
  <c r="N29" i="2" s="1"/>
  <c r="BN29" i="2" s="1"/>
  <c r="Z27" i="1"/>
  <c r="N26" i="2" s="1"/>
  <c r="BN26" i="2" s="1"/>
  <c r="Z24" i="1"/>
  <c r="N23" i="2" s="1"/>
  <c r="BN23" i="2" s="1"/>
  <c r="Z25" i="1"/>
  <c r="N24" i="2" s="1"/>
  <c r="BN24" i="2" s="1"/>
  <c r="Z32" i="1"/>
  <c r="N31" i="2" s="1"/>
  <c r="BN31" i="2" s="1"/>
  <c r="Z31" i="1"/>
  <c r="N30" i="2" s="1"/>
  <c r="BN30" i="2" s="1"/>
  <c r="AI13" i="1"/>
  <c r="M12" i="2" s="1"/>
  <c r="BM12" i="2" s="1"/>
  <c r="CH11" i="1"/>
  <c r="L11" i="1"/>
  <c r="AB10" i="2" s="1"/>
  <c r="CB10" i="2" s="1"/>
  <c r="L8" i="1"/>
  <c r="AB7" i="2" s="1"/>
  <c r="CB7" i="2" s="1"/>
  <c r="L4" i="1"/>
  <c r="AB3" i="2" s="1"/>
  <c r="CB3" i="2" s="1"/>
  <c r="L10" i="1"/>
  <c r="AB9" i="2" s="1"/>
  <c r="CB9" i="2" s="1"/>
  <c r="L7" i="1"/>
  <c r="AB6" i="2" s="1"/>
  <c r="CB6" i="2" s="1"/>
  <c r="L6" i="1"/>
  <c r="AB5" i="2" s="1"/>
  <c r="CB5" i="2" s="1"/>
  <c r="L12" i="1"/>
  <c r="AB11" i="2" s="1"/>
  <c r="CB11" i="2" s="1"/>
  <c r="L9" i="1"/>
  <c r="AB8" i="2" s="1"/>
  <c r="CB8" i="2" s="1"/>
  <c r="L13" i="1"/>
  <c r="AB12" i="2" s="1"/>
  <c r="CB12" i="2" s="1"/>
  <c r="L5" i="1"/>
  <c r="AB4" i="2" s="1"/>
  <c r="CB4" i="2" s="1"/>
  <c r="AI11" i="1"/>
  <c r="M10" i="2" s="1"/>
  <c r="BM10" i="2" s="1"/>
  <c r="AI12" i="1"/>
  <c r="M11" i="2" s="1"/>
  <c r="BM11" i="2" s="1"/>
  <c r="L30" i="1"/>
  <c r="AB29" i="2" s="1"/>
  <c r="CB29" i="2" s="1"/>
  <c r="L27" i="1"/>
  <c r="AB26" i="2" s="1"/>
  <c r="CB26" i="2" s="1"/>
  <c r="L24" i="1"/>
  <c r="AB23" i="2" s="1"/>
  <c r="CB23" i="2" s="1"/>
  <c r="L26" i="1"/>
  <c r="AB25" i="2" s="1"/>
  <c r="CB25" i="2" s="1"/>
  <c r="L32" i="1"/>
  <c r="AB31" i="2" s="1"/>
  <c r="CB31" i="2" s="1"/>
  <c r="L29" i="1"/>
  <c r="AB28" i="2" s="1"/>
  <c r="CB28" i="2" s="1"/>
  <c r="L33" i="1"/>
  <c r="AB32" i="2" s="1"/>
  <c r="CB32" i="2" s="1"/>
  <c r="L28" i="1"/>
  <c r="AB27" i="2" s="1"/>
  <c r="CB27" i="2" s="1"/>
  <c r="L31" i="1"/>
  <c r="AB30" i="2" s="1"/>
  <c r="CB30" i="2" s="1"/>
  <c r="L25" i="1"/>
  <c r="AB24" i="2" s="1"/>
  <c r="CB24" i="2" s="1"/>
  <c r="AI8" i="1"/>
  <c r="M7" i="2" s="1"/>
  <c r="BM7" i="2" s="1"/>
  <c r="AI6" i="1"/>
  <c r="M5" i="2" s="1"/>
  <c r="BM5" i="2" s="1"/>
  <c r="Z18" i="1"/>
  <c r="N17" i="2" s="1"/>
  <c r="BN17" i="2" s="1"/>
  <c r="Z23" i="1"/>
  <c r="N22" i="2" s="1"/>
  <c r="BN22" i="2" s="1"/>
  <c r="Z15" i="1"/>
  <c r="N14" i="2" s="1"/>
  <c r="BN14" i="2" s="1"/>
  <c r="Z19" i="1"/>
  <c r="N18" i="2" s="1"/>
  <c r="BN18" i="2" s="1"/>
  <c r="Z16" i="1"/>
  <c r="N15" i="2" s="1"/>
  <c r="BN15" i="2" s="1"/>
  <c r="Z14" i="1"/>
  <c r="N13" i="2" s="1"/>
  <c r="BN13" i="2" s="1"/>
  <c r="Z22" i="1"/>
  <c r="N21" i="2" s="1"/>
  <c r="BN21" i="2" s="1"/>
  <c r="Z17" i="1"/>
  <c r="N16" i="2" s="1"/>
  <c r="BN16" i="2" s="1"/>
  <c r="Z21" i="1"/>
  <c r="N20" i="2" s="1"/>
  <c r="BN20" i="2" s="1"/>
  <c r="Z20" i="1"/>
  <c r="N19" i="2" s="1"/>
  <c r="BN19" i="2" s="1"/>
  <c r="CM12" i="1"/>
  <c r="AI4" i="1"/>
  <c r="M3" i="2" s="1"/>
  <c r="BM3" i="2" s="1"/>
  <c r="CH8" i="1"/>
  <c r="L19" i="1"/>
  <c r="AB18" i="2" s="1"/>
  <c r="CB18" i="2" s="1"/>
  <c r="L16" i="1"/>
  <c r="AB15" i="2" s="1"/>
  <c r="CB15" i="2" s="1"/>
  <c r="L18" i="1"/>
  <c r="AB17" i="2" s="1"/>
  <c r="CB17" i="2" s="1"/>
  <c r="L20" i="1"/>
  <c r="AB19" i="2" s="1"/>
  <c r="CB19" i="2" s="1"/>
  <c r="L23" i="1"/>
  <c r="AB22" i="2" s="1"/>
  <c r="CB22" i="2" s="1"/>
  <c r="L15" i="1"/>
  <c r="AB14" i="2" s="1"/>
  <c r="CB14" i="2" s="1"/>
  <c r="L14" i="1"/>
  <c r="AB13" i="2" s="1"/>
  <c r="CB13" i="2" s="1"/>
  <c r="L22" i="1"/>
  <c r="AB21" i="2" s="1"/>
  <c r="CB21" i="2" s="1"/>
  <c r="L21" i="1"/>
  <c r="AB20" i="2" s="1"/>
  <c r="CB20" i="2" s="1"/>
  <c r="L17" i="1"/>
  <c r="AB16" i="2" s="1"/>
  <c r="CB16" i="2" s="1"/>
  <c r="AI10" i="1"/>
  <c r="M9" i="2" s="1"/>
  <c r="BM9" i="2" s="1"/>
  <c r="DD4" i="1" l="1"/>
  <c r="DI4" i="1" s="1"/>
  <c r="DC4" i="1"/>
  <c r="DF4" i="1"/>
  <c r="DG4" i="1" s="1"/>
  <c r="DJ4" i="1"/>
  <c r="DQ4" i="1" s="1"/>
  <c r="EI4" i="1"/>
  <c r="DZ4" i="1"/>
  <c r="ED4" i="1" s="1"/>
  <c r="DE4" i="1"/>
  <c r="CN8" i="1"/>
  <c r="CN11" i="1"/>
  <c r="CJ4" i="1"/>
  <c r="CJ8" i="1"/>
  <c r="CJ9" i="1"/>
  <c r="AI18" i="1"/>
  <c r="M17" i="2" s="1"/>
  <c r="BM17" i="2" s="1"/>
  <c r="AI17" i="1"/>
  <c r="M16" i="2" s="1"/>
  <c r="BM16" i="2" s="1"/>
  <c r="CJ11" i="1"/>
  <c r="AI29" i="1"/>
  <c r="M28" i="2" s="1"/>
  <c r="BM28" i="2" s="1"/>
  <c r="AI16" i="1"/>
  <c r="M15" i="2" s="1"/>
  <c r="BM15" i="2" s="1"/>
  <c r="AI14" i="1"/>
  <c r="M13" i="2" s="1"/>
  <c r="BM13" i="2" s="1"/>
  <c r="CJ13" i="1"/>
  <c r="AI27" i="1"/>
  <c r="M26" i="2" s="1"/>
  <c r="BM26" i="2" s="1"/>
  <c r="AI19" i="1"/>
  <c r="M18" i="2" s="1"/>
  <c r="BM18" i="2" s="1"/>
  <c r="AI30" i="1"/>
  <c r="M29" i="2" s="1"/>
  <c r="BM29" i="2" s="1"/>
  <c r="AI20" i="1"/>
  <c r="M19" i="2" s="1"/>
  <c r="BM19" i="2" s="1"/>
  <c r="CJ5" i="1"/>
  <c r="AI32" i="1"/>
  <c r="M31" i="2" s="1"/>
  <c r="BM31" i="2" s="1"/>
  <c r="CJ10" i="1"/>
  <c r="AI15" i="1"/>
  <c r="M14" i="2" s="1"/>
  <c r="BM14" i="2" s="1"/>
  <c r="CJ12" i="1"/>
  <c r="AI26" i="1"/>
  <c r="M25" i="2" s="1"/>
  <c r="BM25" i="2" s="1"/>
  <c r="CJ6" i="1"/>
  <c r="AI21" i="1"/>
  <c r="M20" i="2" s="1"/>
  <c r="BM20" i="2" s="1"/>
  <c r="AI25" i="1"/>
  <c r="M24" i="2" s="1"/>
  <c r="BM24" i="2" s="1"/>
  <c r="AI31" i="1"/>
  <c r="M30" i="2" s="1"/>
  <c r="BM30" i="2" s="1"/>
  <c r="CJ7" i="1"/>
  <c r="AI23" i="1"/>
  <c r="M22" i="2" s="1"/>
  <c r="BM22" i="2" s="1"/>
  <c r="AI28" i="1"/>
  <c r="M27" i="2" s="1"/>
  <c r="BM27" i="2" s="1"/>
  <c r="AI33" i="1"/>
  <c r="M32" i="2" s="1"/>
  <c r="BM32" i="2" s="1"/>
  <c r="AI22" i="1"/>
  <c r="M21" i="2" s="1"/>
  <c r="BM21" i="2" s="1"/>
  <c r="AI24" i="1"/>
  <c r="M23" i="2" s="1"/>
  <c r="BM23" i="2" s="1"/>
  <c r="DP4" i="1" l="1"/>
  <c r="DR4" i="1"/>
  <c r="DV4" i="1"/>
  <c r="DK4" i="1"/>
  <c r="DL4" i="1"/>
  <c r="DM4" i="1"/>
  <c r="DT4" i="1"/>
  <c r="CY5" i="1"/>
  <c r="DW4" i="1"/>
  <c r="DX4" i="1" s="1"/>
  <c r="DU4" i="1"/>
  <c r="EG4" i="1"/>
  <c r="DN4" i="1"/>
  <c r="DS4" i="1"/>
  <c r="EA4" i="1"/>
  <c r="DO4" i="1"/>
  <c r="DH4" i="1"/>
  <c r="EB4" i="1"/>
  <c r="CJ30" i="1"/>
  <c r="CJ22" i="1"/>
  <c r="CJ27" i="1"/>
  <c r="CJ21" i="1"/>
  <c r="CJ26" i="1"/>
  <c r="CJ20" i="1"/>
  <c r="CJ16" i="1"/>
  <c r="CJ14" i="1"/>
  <c r="CJ17" i="1"/>
  <c r="CJ25" i="1"/>
  <c r="CJ19" i="1"/>
  <c r="CJ33" i="1"/>
  <c r="CJ29" i="1"/>
  <c r="CJ28" i="1"/>
  <c r="CJ31" i="1"/>
  <c r="CJ24" i="1"/>
  <c r="CJ23" i="1"/>
  <c r="CJ15" i="1"/>
  <c r="CJ18" i="1"/>
  <c r="CJ32" i="1"/>
  <c r="DY4" i="1" l="1"/>
  <c r="EE4" i="1"/>
  <c r="CZ5" i="1"/>
  <c r="DA5" i="1"/>
  <c r="DB5" i="1"/>
  <c r="DD5" i="1" l="1"/>
  <c r="DC5" i="1"/>
  <c r="DZ5" i="1"/>
  <c r="ED5" i="1" s="1"/>
  <c r="DF5" i="1"/>
  <c r="DE5" i="1"/>
  <c r="EI5" i="1"/>
  <c r="DJ5" i="1"/>
  <c r="EG5" i="1" s="1"/>
  <c r="CY6" i="1" l="1"/>
  <c r="DG5" i="1"/>
  <c r="DH5" i="1" s="1"/>
  <c r="DK5" i="1"/>
  <c r="DW5" i="1"/>
  <c r="DX5" i="1" s="1"/>
  <c r="DU5" i="1"/>
  <c r="DS5" i="1"/>
  <c r="DR5" i="1"/>
  <c r="DM5" i="1"/>
  <c r="DP5" i="1"/>
  <c r="DO5" i="1"/>
  <c r="CZ6" i="1"/>
  <c r="DA6" i="1"/>
  <c r="DB6" i="1"/>
  <c r="DT5" i="1"/>
  <c r="DN5" i="1"/>
  <c r="DQ5" i="1"/>
  <c r="EA5" i="1"/>
  <c r="DV5" i="1"/>
  <c r="DL5" i="1"/>
  <c r="EB5" i="1"/>
  <c r="DI5" i="1"/>
  <c r="DY5" i="1" l="1"/>
  <c r="DD6" i="1"/>
  <c r="DC6" i="1"/>
  <c r="EI6" i="1"/>
  <c r="DE6" i="1"/>
  <c r="DJ6" i="1"/>
  <c r="DS6" i="1" s="1"/>
  <c r="DF6" i="1"/>
  <c r="DZ6" i="1"/>
  <c r="ED6" i="1" s="1"/>
  <c r="EE5" i="1"/>
  <c r="DT6" i="1" l="1"/>
  <c r="CY7" i="1"/>
  <c r="DN6" i="1"/>
  <c r="DL6" i="1"/>
  <c r="DQ6" i="1"/>
  <c r="DR6" i="1"/>
  <c r="EB6" i="1"/>
  <c r="DO6" i="1"/>
  <c r="DP6" i="1"/>
  <c r="EA6" i="1"/>
  <c r="DV6" i="1"/>
  <c r="DW6" i="1"/>
  <c r="DX6" i="1" s="1"/>
  <c r="DM6" i="1"/>
  <c r="DI6" i="1"/>
  <c r="DK6" i="1"/>
  <c r="DA7" i="1"/>
  <c r="CZ7" i="1"/>
  <c r="DB7" i="1"/>
  <c r="DG6" i="1"/>
  <c r="DH6" i="1" s="1"/>
  <c r="DU6" i="1"/>
  <c r="EG6" i="1"/>
  <c r="EE6" i="1" l="1"/>
  <c r="EI7" i="1"/>
  <c r="DZ7" i="1"/>
  <c r="ED7" i="1" s="1"/>
  <c r="DF7" i="1"/>
  <c r="DJ7" i="1"/>
  <c r="DK7" i="1" s="1"/>
  <c r="DE7" i="1"/>
  <c r="DG7" i="1"/>
  <c r="DC7" i="1"/>
  <c r="DD7" i="1"/>
  <c r="DI7" i="1" s="1"/>
  <c r="DY6" i="1"/>
  <c r="DH7" i="1" l="1"/>
  <c r="DN7" i="1"/>
  <c r="EA7" i="1"/>
  <c r="DO7" i="1"/>
  <c r="DV7" i="1"/>
  <c r="DU7" i="1"/>
  <c r="DW7" i="1"/>
  <c r="DX7" i="1" s="1"/>
  <c r="DP7" i="1"/>
  <c r="EB7" i="1"/>
  <c r="DL7" i="1"/>
  <c r="EG7" i="1"/>
  <c r="DS7" i="1"/>
  <c r="CY8" i="1"/>
  <c r="DQ7" i="1"/>
  <c r="DT7" i="1"/>
  <c r="DR7" i="1"/>
  <c r="DM7" i="1"/>
  <c r="EE7" i="1" l="1"/>
  <c r="DY7" i="1"/>
  <c r="DB8" i="1"/>
  <c r="DA8" i="1"/>
  <c r="CZ8" i="1"/>
  <c r="DF8" i="1" l="1"/>
  <c r="DE8" i="1"/>
  <c r="DJ8" i="1"/>
  <c r="EG8" i="1" s="1"/>
  <c r="EI8" i="1"/>
  <c r="DZ8" i="1"/>
  <c r="ED8" i="1" s="1"/>
  <c r="DG8" i="1"/>
  <c r="DH8" i="1" s="1"/>
  <c r="DM8" i="1"/>
  <c r="DO8" i="1"/>
  <c r="DD8" i="1"/>
  <c r="DI8" i="1" s="1"/>
  <c r="DC8" i="1"/>
  <c r="DP8" i="1" l="1"/>
  <c r="DW8" i="1"/>
  <c r="DX8" i="1" s="1"/>
  <c r="DN8" i="1"/>
  <c r="DR8" i="1"/>
  <c r="EB8" i="1"/>
  <c r="DT8" i="1"/>
  <c r="EA8" i="1"/>
  <c r="DL8" i="1"/>
  <c r="DS8" i="1"/>
  <c r="DU8" i="1"/>
  <c r="DQ8" i="1"/>
  <c r="DV8" i="1"/>
  <c r="DK8" i="1"/>
  <c r="CY9" i="1"/>
  <c r="EE8" i="1" l="1"/>
  <c r="DY8" i="1"/>
  <c r="DB9" i="1"/>
  <c r="CZ9" i="1"/>
  <c r="DA9" i="1"/>
  <c r="DC9" i="1" l="1"/>
  <c r="DD9" i="1"/>
  <c r="DE9" i="1"/>
  <c r="DF9" i="1"/>
  <c r="DZ9" i="1"/>
  <c r="ED9" i="1" s="1"/>
  <c r="EI9" i="1"/>
  <c r="DJ9" i="1"/>
  <c r="EG9" i="1" s="1"/>
  <c r="CY10" i="1" l="1"/>
  <c r="DR9" i="1"/>
  <c r="DK9" i="1"/>
  <c r="DO9" i="1"/>
  <c r="DW9" i="1"/>
  <c r="DX9" i="1" s="1"/>
  <c r="DL9" i="1"/>
  <c r="DN9" i="1"/>
  <c r="DM9" i="1"/>
  <c r="DQ9" i="1"/>
  <c r="DT9" i="1"/>
  <c r="DG9" i="1"/>
  <c r="DH9" i="1" s="1"/>
  <c r="EA9" i="1"/>
  <c r="DP9" i="1"/>
  <c r="DU9" i="1"/>
  <c r="EB9" i="1"/>
  <c r="DV9" i="1"/>
  <c r="DI9" i="1"/>
  <c r="DB10" i="1"/>
  <c r="CZ10" i="1"/>
  <c r="DA10" i="1"/>
  <c r="DS9" i="1"/>
  <c r="DY9" i="1" l="1"/>
  <c r="DC10" i="1"/>
  <c r="DD10" i="1"/>
  <c r="EE9" i="1"/>
  <c r="DZ10" i="1"/>
  <c r="ED10" i="1" s="1"/>
  <c r="DF10" i="1"/>
  <c r="DJ10" i="1"/>
  <c r="EG10" i="1" s="1"/>
  <c r="EI10" i="1"/>
  <c r="DE10" i="1"/>
  <c r="CY11" i="1" l="1"/>
  <c r="DO10" i="1"/>
  <c r="DQ10" i="1"/>
  <c r="DN10" i="1"/>
  <c r="DK10" i="1"/>
  <c r="DU10" i="1"/>
  <c r="DW10" i="1"/>
  <c r="DX10" i="1" s="1"/>
  <c r="DR10" i="1"/>
  <c r="DT10" i="1"/>
  <c r="DS10" i="1"/>
  <c r="DL10" i="1"/>
  <c r="DG10" i="1"/>
  <c r="DH10" i="1" s="1"/>
  <c r="DV10" i="1"/>
  <c r="EB10" i="1"/>
  <c r="DM10" i="1"/>
  <c r="EA10" i="1"/>
  <c r="DP10" i="1"/>
  <c r="DI10" i="1"/>
  <c r="DB11" i="1"/>
  <c r="DA11" i="1"/>
  <c r="CZ11" i="1"/>
  <c r="DY10" i="1" l="1"/>
  <c r="EE10" i="1"/>
  <c r="DZ11" i="1"/>
  <c r="ED11" i="1" s="1"/>
  <c r="DF11" i="1"/>
  <c r="DJ11" i="1"/>
  <c r="EG11" i="1" s="1"/>
  <c r="DE11" i="1"/>
  <c r="EI11" i="1"/>
  <c r="DC11" i="1"/>
  <c r="DD11" i="1"/>
  <c r="DI11" i="1" s="1"/>
  <c r="DW11" i="1" l="1"/>
  <c r="DX11" i="1" s="1"/>
  <c r="DM11" i="1"/>
  <c r="EA11" i="1"/>
  <c r="DO11" i="1"/>
  <c r="EB11" i="1"/>
  <c r="DK11" i="1"/>
  <c r="DL11" i="1"/>
  <c r="DT11" i="1"/>
  <c r="CY12" i="1"/>
  <c r="DV11" i="1"/>
  <c r="DR11" i="1"/>
  <c r="DQ11" i="1"/>
  <c r="DG11" i="1"/>
  <c r="DH11" i="1" s="1"/>
  <c r="DN11" i="1"/>
  <c r="DP11" i="1"/>
  <c r="DU11" i="1"/>
  <c r="DS11" i="1"/>
  <c r="DB12" i="1" l="1"/>
  <c r="CZ12" i="1"/>
  <c r="DA12" i="1"/>
  <c r="DY11" i="1"/>
  <c r="EE11" i="1"/>
  <c r="DC12" i="1" l="1"/>
  <c r="DD12" i="1"/>
  <c r="DZ12" i="1"/>
  <c r="ED12" i="1" s="1"/>
  <c r="EI12" i="1"/>
  <c r="DF12" i="1"/>
  <c r="DG12" i="1" s="1"/>
  <c r="DJ12" i="1"/>
  <c r="EG12" i="1" s="1"/>
  <c r="DE12" i="1"/>
  <c r="DT12" i="1" l="1"/>
  <c r="DW12" i="1"/>
  <c r="DX12" i="1" s="1"/>
  <c r="DM12" i="1"/>
  <c r="DQ12" i="1"/>
  <c r="DS12" i="1"/>
  <c r="DU12" i="1"/>
  <c r="DI12" i="1"/>
  <c r="DK12" i="1"/>
  <c r="DO12" i="1"/>
  <c r="DV12" i="1"/>
  <c r="DL12" i="1"/>
  <c r="DP12" i="1"/>
  <c r="EA12" i="1"/>
  <c r="DR12" i="1"/>
  <c r="CY13" i="1"/>
  <c r="EB12" i="1"/>
  <c r="DH12" i="1"/>
  <c r="DN12" i="1"/>
  <c r="EE12" i="1" l="1"/>
  <c r="DY12" i="1"/>
  <c r="DA13" i="1"/>
  <c r="CZ13" i="1"/>
  <c r="DB13" i="1"/>
  <c r="EI13" i="1" l="1"/>
  <c r="DF13" i="1"/>
  <c r="DJ13" i="1"/>
  <c r="EG13" i="1" s="1"/>
  <c r="DZ13" i="1"/>
  <c r="ED13" i="1" s="1"/>
  <c r="DE13" i="1"/>
  <c r="DV13" i="1"/>
  <c r="DT13" i="1"/>
  <c r="DG13" i="1"/>
  <c r="DH13" i="1" s="1"/>
  <c r="DD13" i="1"/>
  <c r="DI13" i="1" s="1"/>
  <c r="DC13" i="1"/>
  <c r="EB13" i="1" l="1"/>
  <c r="EA13" i="1"/>
  <c r="EE13" i="1" s="1"/>
  <c r="DU13" i="1"/>
  <c r="DR13" i="1"/>
  <c r="DP13" i="1"/>
  <c r="DM13" i="1"/>
  <c r="DK13" i="1"/>
  <c r="DS13" i="1"/>
  <c r="DL13" i="1"/>
  <c r="DW13" i="1"/>
  <c r="DX13" i="1" s="1"/>
  <c r="CY14" i="1"/>
  <c r="DO13" i="1"/>
  <c r="DQ13" i="1"/>
  <c r="DN13" i="1"/>
  <c r="CZ14" i="1" l="1"/>
  <c r="DA14" i="1"/>
  <c r="DB14" i="1"/>
  <c r="DY13" i="1"/>
  <c r="DD14" i="1" l="1"/>
  <c r="DC14" i="1"/>
  <c r="DE14" i="1"/>
  <c r="DF14" i="1"/>
  <c r="EI14" i="1"/>
  <c r="DJ14" i="1"/>
  <c r="EB14" i="1" s="1"/>
  <c r="DZ14" i="1"/>
  <c r="ED14" i="1" s="1"/>
  <c r="DG14" i="1"/>
  <c r="DH14" i="1" s="1"/>
  <c r="CY15" i="1" l="1"/>
  <c r="DR14" i="1"/>
  <c r="DK14" i="1"/>
  <c r="DL14" i="1"/>
  <c r="DU14" i="1"/>
  <c r="DA15" i="1"/>
  <c r="DB15" i="1"/>
  <c r="CZ15" i="1"/>
  <c r="DT14" i="1"/>
  <c r="DO14" i="1"/>
  <c r="DN14" i="1"/>
  <c r="DP14" i="1"/>
  <c r="EA14" i="1"/>
  <c r="EE14" i="1" s="1"/>
  <c r="DW14" i="1"/>
  <c r="DX14" i="1" s="1"/>
  <c r="DQ14" i="1"/>
  <c r="DV14" i="1"/>
  <c r="DM14" i="1"/>
  <c r="DI14" i="1"/>
  <c r="DS14" i="1"/>
  <c r="EG14" i="1"/>
  <c r="DF15" i="1" l="1"/>
  <c r="DE15" i="1"/>
  <c r="DJ15" i="1"/>
  <c r="EG15" i="1" s="1"/>
  <c r="DG15" i="1"/>
  <c r="DZ15" i="1"/>
  <c r="ED15" i="1" s="1"/>
  <c r="EI15" i="1"/>
  <c r="DD15" i="1"/>
  <c r="DI15" i="1" s="1"/>
  <c r="DC15" i="1"/>
  <c r="DY14" i="1"/>
  <c r="DH15" i="1" l="1"/>
  <c r="EB15" i="1"/>
  <c r="DO15" i="1"/>
  <c r="DR15" i="1"/>
  <c r="DM15" i="1"/>
  <c r="DS15" i="1"/>
  <c r="DU15" i="1"/>
  <c r="DK15" i="1"/>
  <c r="EA15" i="1"/>
  <c r="DW15" i="1"/>
  <c r="DX15" i="1" s="1"/>
  <c r="DT15" i="1"/>
  <c r="DV15" i="1"/>
  <c r="DQ15" i="1"/>
  <c r="DL15" i="1"/>
  <c r="DN15" i="1"/>
  <c r="DP15" i="1"/>
  <c r="CY16" i="1"/>
  <c r="EE15" i="1" l="1"/>
  <c r="DY15" i="1"/>
  <c r="DA16" i="1"/>
  <c r="CZ16" i="1"/>
  <c r="DB16" i="1"/>
  <c r="DZ16" i="1" l="1"/>
  <c r="ED16" i="1" s="1"/>
  <c r="DJ16" i="1"/>
  <c r="EG16" i="1" s="1"/>
  <c r="EI16" i="1"/>
  <c r="DE16" i="1"/>
  <c r="DF16" i="1"/>
  <c r="DD16" i="1"/>
  <c r="DC16" i="1"/>
  <c r="DS16" i="1" l="1"/>
  <c r="DM16" i="1"/>
  <c r="DU16" i="1"/>
  <c r="EB16" i="1"/>
  <c r="DO16" i="1"/>
  <c r="DQ16" i="1"/>
  <c r="DR16" i="1"/>
  <c r="DV16" i="1"/>
  <c r="EA16" i="1"/>
  <c r="EE16" i="1" s="1"/>
  <c r="DK16" i="1"/>
  <c r="DG16" i="1"/>
  <c r="DH16" i="1" s="1"/>
  <c r="CY17" i="1"/>
  <c r="DI16" i="1"/>
  <c r="DW16" i="1"/>
  <c r="DX16" i="1" s="1"/>
  <c r="DT16" i="1"/>
  <c r="DP16" i="1"/>
  <c r="DL16" i="1"/>
  <c r="DN16" i="1"/>
  <c r="DY16" i="1" l="1"/>
  <c r="DB17" i="1"/>
  <c r="DA17" i="1"/>
  <c r="CZ17" i="1"/>
  <c r="DE17" i="1" l="1"/>
  <c r="DJ17" i="1"/>
  <c r="EG17" i="1" s="1"/>
  <c r="DZ17" i="1"/>
  <c r="ED17" i="1" s="1"/>
  <c r="EI17" i="1"/>
  <c r="DF17" i="1"/>
  <c r="DN17" i="1"/>
  <c r="DL17" i="1"/>
  <c r="DU17" i="1"/>
  <c r="DC17" i="1"/>
  <c r="DD17" i="1"/>
  <c r="EA17" i="1" l="1"/>
  <c r="EB17" i="1"/>
  <c r="DQ17" i="1"/>
  <c r="CY18" i="1"/>
  <c r="DB18" i="1" s="1"/>
  <c r="DG17" i="1"/>
  <c r="DH17" i="1" s="1"/>
  <c r="DP17" i="1"/>
  <c r="DM17" i="1"/>
  <c r="DI17" i="1"/>
  <c r="DV17" i="1"/>
  <c r="DR17" i="1"/>
  <c r="DK17" i="1"/>
  <c r="DT17" i="1"/>
  <c r="DW17" i="1"/>
  <c r="DX17" i="1" s="1"/>
  <c r="DO17" i="1"/>
  <c r="DS17" i="1"/>
  <c r="CZ18" i="1" l="1"/>
  <c r="EI18" i="1" s="1"/>
  <c r="DA18" i="1"/>
  <c r="DD18" i="1" s="1"/>
  <c r="EE17" i="1"/>
  <c r="DY17" i="1"/>
  <c r="DZ18" i="1"/>
  <c r="ED18" i="1" s="1"/>
  <c r="DJ18" i="1"/>
  <c r="DT18" i="1" s="1"/>
  <c r="DE18" i="1"/>
  <c r="DF18" i="1"/>
  <c r="DC18" i="1" l="1"/>
  <c r="DK18" i="1"/>
  <c r="DL18" i="1"/>
  <c r="DI18" i="1"/>
  <c r="DQ18" i="1"/>
  <c r="DS18" i="1"/>
  <c r="DO18" i="1"/>
  <c r="DV18" i="1"/>
  <c r="DU18" i="1"/>
  <c r="EA18" i="1"/>
  <c r="DR18" i="1"/>
  <c r="CY19" i="1"/>
  <c r="EB18" i="1"/>
  <c r="EG18" i="1"/>
  <c r="DG18" i="1"/>
  <c r="DH18" i="1" s="1"/>
  <c r="DM18" i="1"/>
  <c r="DW18" i="1"/>
  <c r="DX18" i="1" s="1"/>
  <c r="DP18" i="1"/>
  <c r="DN18" i="1"/>
  <c r="EE18" i="1" l="1"/>
  <c r="DY18" i="1"/>
  <c r="CZ19" i="1"/>
  <c r="DB19" i="1"/>
  <c r="DA19" i="1"/>
  <c r="DD19" i="1" l="1"/>
  <c r="DC19" i="1"/>
  <c r="DF19" i="1"/>
  <c r="DZ19" i="1"/>
  <c r="ED19" i="1" s="1"/>
  <c r="DE19" i="1"/>
  <c r="EI19" i="1"/>
  <c r="DJ19" i="1"/>
  <c r="DV19" i="1" s="1"/>
  <c r="CY20" i="1" l="1"/>
  <c r="DQ19" i="1"/>
  <c r="DM19" i="1"/>
  <c r="DU19" i="1"/>
  <c r="DT19" i="1"/>
  <c r="DN19" i="1"/>
  <c r="DA20" i="1"/>
  <c r="DB20" i="1"/>
  <c r="CZ20" i="1"/>
  <c r="DL19" i="1"/>
  <c r="DI19" i="1"/>
  <c r="DR19" i="1"/>
  <c r="DO19" i="1"/>
  <c r="EB19" i="1"/>
  <c r="DW19" i="1"/>
  <c r="DX19" i="1" s="1"/>
  <c r="DG19" i="1"/>
  <c r="DH19" i="1" s="1"/>
  <c r="EA19" i="1"/>
  <c r="DK19" i="1"/>
  <c r="DS19" i="1"/>
  <c r="DP19" i="1"/>
  <c r="EG19" i="1"/>
  <c r="DY19" i="1" l="1"/>
  <c r="DF20" i="1"/>
  <c r="DZ20" i="1"/>
  <c r="ED20" i="1" s="1"/>
  <c r="DJ20" i="1"/>
  <c r="EB20" i="1" s="1"/>
  <c r="DG20" i="1"/>
  <c r="DE20" i="1"/>
  <c r="EI20" i="1"/>
  <c r="EE19" i="1"/>
  <c r="DD20" i="1"/>
  <c r="DI20" i="1" s="1"/>
  <c r="DC20" i="1"/>
  <c r="DW20" i="1" l="1"/>
  <c r="DX20" i="1" s="1"/>
  <c r="DO20" i="1"/>
  <c r="DH20" i="1"/>
  <c r="DK20" i="1"/>
  <c r="DN20" i="1"/>
  <c r="DQ20" i="1"/>
  <c r="DT20" i="1"/>
  <c r="DL20" i="1"/>
  <c r="CY21" i="1"/>
  <c r="DV20" i="1"/>
  <c r="DS20" i="1"/>
  <c r="DR20" i="1"/>
  <c r="DM20" i="1"/>
  <c r="EA20" i="1"/>
  <c r="EE20" i="1" s="1"/>
  <c r="DU20" i="1"/>
  <c r="DP20" i="1"/>
  <c r="EG20" i="1"/>
  <c r="DY20" i="1" l="1"/>
  <c r="DA21" i="1"/>
  <c r="CZ21" i="1"/>
  <c r="DB21" i="1"/>
  <c r="EI21" i="1" l="1"/>
  <c r="DF21" i="1"/>
  <c r="DE21" i="1"/>
  <c r="DZ21" i="1"/>
  <c r="ED21" i="1" s="1"/>
  <c r="DJ21" i="1"/>
  <c r="EG21" i="1" s="1"/>
  <c r="DG21" i="1"/>
  <c r="DH21" i="1" s="1"/>
  <c r="DD21" i="1"/>
  <c r="DI21" i="1" s="1"/>
  <c r="DC21" i="1"/>
  <c r="DO21" i="1" l="1"/>
  <c r="DS21" i="1"/>
  <c r="EB21" i="1"/>
  <c r="DU21" i="1"/>
  <c r="EA21" i="1"/>
  <c r="EE21" i="1" s="1"/>
  <c r="DT21" i="1"/>
  <c r="DK21" i="1"/>
  <c r="DM21" i="1"/>
  <c r="DV21" i="1"/>
  <c r="DP21" i="1"/>
  <c r="DN21" i="1"/>
  <c r="DR21" i="1"/>
  <c r="CY22" i="1"/>
  <c r="DQ21" i="1"/>
  <c r="DW21" i="1"/>
  <c r="DX21" i="1" s="1"/>
  <c r="DL21" i="1"/>
  <c r="DY21" i="1" l="1"/>
  <c r="DB22" i="1"/>
  <c r="DA22" i="1"/>
  <c r="CZ22" i="1"/>
  <c r="DZ22" i="1" l="1"/>
  <c r="ED22" i="1" s="1"/>
  <c r="DJ22" i="1"/>
  <c r="EG22" i="1" s="1"/>
  <c r="EI22" i="1"/>
  <c r="DF22" i="1"/>
  <c r="DE22" i="1"/>
  <c r="DD22" i="1"/>
  <c r="DC22" i="1"/>
  <c r="DP22" i="1" l="1"/>
  <c r="DQ22" i="1"/>
  <c r="DS22" i="1"/>
  <c r="DI22" i="1"/>
  <c r="DV22" i="1"/>
  <c r="DO22" i="1"/>
  <c r="DW22" i="1"/>
  <c r="DX22" i="1" s="1"/>
  <c r="DR22" i="1"/>
  <c r="EB22" i="1"/>
  <c r="DM22" i="1"/>
  <c r="EA22" i="1"/>
  <c r="DU22" i="1"/>
  <c r="CY23" i="1"/>
  <c r="DK22" i="1"/>
  <c r="DL22" i="1"/>
  <c r="DG22" i="1"/>
  <c r="DH22" i="1" s="1"/>
  <c r="DT22" i="1"/>
  <c r="DN22" i="1"/>
  <c r="EE22" i="1" l="1"/>
  <c r="DY22" i="1"/>
  <c r="DB23" i="1"/>
  <c r="DA23" i="1"/>
  <c r="CZ23" i="1"/>
  <c r="DF23" i="1" l="1"/>
  <c r="DE23" i="1"/>
  <c r="DZ23" i="1"/>
  <c r="ED23" i="1" s="1"/>
  <c r="DJ23" i="1"/>
  <c r="DW23" i="1" s="1"/>
  <c r="DX23" i="1" s="1"/>
  <c r="DG23" i="1"/>
  <c r="DH23" i="1" s="1"/>
  <c r="EI23" i="1"/>
  <c r="DC23" i="1"/>
  <c r="DD23" i="1"/>
  <c r="DI23" i="1" s="1"/>
  <c r="DT23" i="1" l="1"/>
  <c r="DO23" i="1"/>
  <c r="EA23" i="1"/>
  <c r="DN23" i="1"/>
  <c r="EB23" i="1"/>
  <c r="DU23" i="1"/>
  <c r="DQ23" i="1"/>
  <c r="DV23" i="1"/>
  <c r="DL23" i="1"/>
  <c r="DR23" i="1"/>
  <c r="DM23" i="1"/>
  <c r="DP23" i="1"/>
  <c r="CY24" i="1"/>
  <c r="DS23" i="1"/>
  <c r="DK23" i="1"/>
  <c r="EG23" i="1"/>
  <c r="EE23" i="1" l="1"/>
  <c r="DY23" i="1"/>
  <c r="DA24" i="1"/>
  <c r="DB24" i="1"/>
  <c r="CZ24" i="1"/>
  <c r="DZ24" i="1" l="1"/>
  <c r="ED24" i="1" s="1"/>
  <c r="DJ24" i="1"/>
  <c r="EG24" i="1" s="1"/>
  <c r="DF24" i="1"/>
  <c r="DG24" i="1" s="1"/>
  <c r="DE24" i="1"/>
  <c r="EI24" i="1"/>
  <c r="DD24" i="1"/>
  <c r="DI24" i="1" s="1"/>
  <c r="DC24" i="1"/>
  <c r="DH24" i="1" l="1"/>
  <c r="DT24" i="1"/>
  <c r="DR24" i="1"/>
  <c r="EA24" i="1"/>
  <c r="EB24" i="1"/>
  <c r="DV24" i="1"/>
  <c r="DU24" i="1"/>
  <c r="DP24" i="1"/>
  <c r="DK24" i="1"/>
  <c r="DN24" i="1"/>
  <c r="DQ24" i="1"/>
  <c r="DO24" i="1"/>
  <c r="DL24" i="1"/>
  <c r="CY25" i="1"/>
  <c r="DM24" i="1"/>
  <c r="DW24" i="1"/>
  <c r="DX24" i="1" s="1"/>
  <c r="DS24" i="1"/>
  <c r="DY24" i="1" l="1"/>
  <c r="EE24" i="1"/>
  <c r="CZ25" i="1"/>
  <c r="DB25" i="1"/>
  <c r="DA25" i="1"/>
  <c r="DC25" i="1" l="1"/>
  <c r="DD25" i="1"/>
  <c r="DE25" i="1"/>
  <c r="DF25" i="1"/>
  <c r="DG25" i="1" s="1"/>
  <c r="DH25" i="1" s="1"/>
  <c r="DZ25" i="1"/>
  <c r="ED25" i="1" s="1"/>
  <c r="EI25" i="1"/>
  <c r="DJ25" i="1"/>
  <c r="DT25" i="1" s="1"/>
  <c r="DI25" i="1" l="1"/>
  <c r="DW25" i="1"/>
  <c r="DX25" i="1" s="1"/>
  <c r="DV25" i="1"/>
  <c r="DR25" i="1"/>
  <c r="DU25" i="1"/>
  <c r="DQ25" i="1"/>
  <c r="DN25" i="1"/>
  <c r="DM25" i="1"/>
  <c r="CY26" i="1"/>
  <c r="DS25" i="1"/>
  <c r="DP25" i="1"/>
  <c r="EB25" i="1"/>
  <c r="DO25" i="1"/>
  <c r="DK25" i="1"/>
  <c r="EA25" i="1"/>
  <c r="DL25" i="1"/>
  <c r="EG25" i="1"/>
  <c r="DB26" i="1" l="1"/>
  <c r="DA26" i="1"/>
  <c r="CZ26" i="1"/>
  <c r="DY25" i="1"/>
  <c r="EE25" i="1"/>
  <c r="DF26" i="1" l="1"/>
  <c r="DJ26" i="1"/>
  <c r="EB26" i="1" s="1"/>
  <c r="DE26" i="1"/>
  <c r="DZ26" i="1"/>
  <c r="ED26" i="1" s="1"/>
  <c r="EI26" i="1"/>
  <c r="DD26" i="1"/>
  <c r="DC26" i="1"/>
  <c r="DI26" i="1" l="1"/>
  <c r="DW26" i="1"/>
  <c r="DX26" i="1" s="1"/>
  <c r="DM26" i="1"/>
  <c r="DL26" i="1"/>
  <c r="CY27" i="1"/>
  <c r="DV26" i="1"/>
  <c r="DT26" i="1"/>
  <c r="DP26" i="1"/>
  <c r="DG26" i="1"/>
  <c r="DH26" i="1" s="1"/>
  <c r="DK26" i="1"/>
  <c r="DU26" i="1"/>
  <c r="DO26" i="1"/>
  <c r="DS26" i="1"/>
  <c r="EA26" i="1"/>
  <c r="EE26" i="1" s="1"/>
  <c r="DR26" i="1"/>
  <c r="DQ26" i="1"/>
  <c r="DN26" i="1"/>
  <c r="EG26" i="1"/>
  <c r="CZ27" i="1" l="1"/>
  <c r="DA27" i="1"/>
  <c r="DB27" i="1"/>
  <c r="DY26" i="1"/>
  <c r="DC27" i="1" l="1"/>
  <c r="DD27" i="1"/>
  <c r="DJ27" i="1"/>
  <c r="EG27" i="1" s="1"/>
  <c r="DE27" i="1"/>
  <c r="DZ27" i="1"/>
  <c r="ED27" i="1" s="1"/>
  <c r="EI27" i="1"/>
  <c r="DF27" i="1"/>
  <c r="DK27" i="1"/>
  <c r="DM27" i="1" l="1"/>
  <c r="CY28" i="1"/>
  <c r="DV27" i="1"/>
  <c r="DP27" i="1"/>
  <c r="DT27" i="1"/>
  <c r="DU27" i="1"/>
  <c r="DS27" i="1"/>
  <c r="EB27" i="1"/>
  <c r="DQ27" i="1"/>
  <c r="DW27" i="1"/>
  <c r="DX27" i="1" s="1"/>
  <c r="DR27" i="1"/>
  <c r="EA27" i="1"/>
  <c r="DN27" i="1"/>
  <c r="DO27" i="1"/>
  <c r="DI27" i="1"/>
  <c r="DL27" i="1"/>
  <c r="DB28" i="1"/>
  <c r="CZ28" i="1"/>
  <c r="DA28" i="1"/>
  <c r="DG27" i="1"/>
  <c r="DH27" i="1" s="1"/>
  <c r="EE27" i="1" l="1"/>
  <c r="DY27" i="1"/>
  <c r="DF28" i="1"/>
  <c r="DZ28" i="1"/>
  <c r="ED28" i="1" s="1"/>
  <c r="DJ28" i="1"/>
  <c r="EG28" i="1" s="1"/>
  <c r="EI28" i="1"/>
  <c r="DE28" i="1"/>
  <c r="DD28" i="1"/>
  <c r="DI28" i="1" s="1"/>
  <c r="DC28" i="1"/>
  <c r="EA28" i="1" l="1"/>
  <c r="DT28" i="1"/>
  <c r="DV28" i="1"/>
  <c r="EB28" i="1"/>
  <c r="EE28" i="1" s="1"/>
  <c r="DS28" i="1"/>
  <c r="DU28" i="1"/>
  <c r="DK28" i="1"/>
  <c r="DR28" i="1"/>
  <c r="DO28" i="1"/>
  <c r="DP28" i="1"/>
  <c r="DM28" i="1"/>
  <c r="DW28" i="1"/>
  <c r="DX28" i="1" s="1"/>
  <c r="DG28" i="1"/>
  <c r="DH28" i="1" s="1"/>
  <c r="CY29" i="1"/>
  <c r="DQ28" i="1"/>
  <c r="DN28" i="1"/>
  <c r="DL28" i="1"/>
  <c r="DY28" i="1" l="1"/>
  <c r="CZ29" i="1"/>
  <c r="DA29" i="1"/>
  <c r="DB29" i="1"/>
  <c r="DD29" i="1" l="1"/>
  <c r="DC29" i="1"/>
  <c r="EI29" i="1"/>
  <c r="DF29" i="1"/>
  <c r="CY30" i="1" s="1"/>
  <c r="DJ29" i="1"/>
  <c r="EG29" i="1" s="1"/>
  <c r="DZ29" i="1"/>
  <c r="ED29" i="1" s="1"/>
  <c r="DE29" i="1"/>
  <c r="DN29" i="1" l="1"/>
  <c r="DV29" i="1"/>
  <c r="DM29" i="1"/>
  <c r="DW29" i="1"/>
  <c r="DX29" i="1" s="1"/>
  <c r="DQ29" i="1"/>
  <c r="CZ30" i="1"/>
  <c r="DA30" i="1"/>
  <c r="DB30" i="1"/>
  <c r="DR29" i="1"/>
  <c r="DS29" i="1"/>
  <c r="DU29" i="1"/>
  <c r="DT29" i="1"/>
  <c r="EB29" i="1"/>
  <c r="DK29" i="1"/>
  <c r="DG29" i="1"/>
  <c r="DH29" i="1" s="1"/>
  <c r="EA29" i="1"/>
  <c r="DO29" i="1"/>
  <c r="DL29" i="1"/>
  <c r="DP29" i="1"/>
  <c r="DI29" i="1"/>
  <c r="EE29" i="1" l="1"/>
  <c r="DC30" i="1"/>
  <c r="DD30" i="1"/>
  <c r="DY29" i="1"/>
  <c r="DZ30" i="1"/>
  <c r="ED30" i="1" s="1"/>
  <c r="DJ30" i="1"/>
  <c r="EG30" i="1" s="1"/>
  <c r="DE30" i="1"/>
  <c r="DF30" i="1"/>
  <c r="CY31" i="1" s="1"/>
  <c r="EI30" i="1"/>
  <c r="DW30" i="1" l="1"/>
  <c r="DX30" i="1" s="1"/>
  <c r="DV30" i="1"/>
  <c r="DI30" i="1"/>
  <c r="DG30" i="1"/>
  <c r="DH30" i="1" s="1"/>
  <c r="DT30" i="1"/>
  <c r="DO30" i="1"/>
  <c r="EB30" i="1"/>
  <c r="DP30" i="1"/>
  <c r="DK30" i="1"/>
  <c r="DQ30" i="1"/>
  <c r="DS30" i="1"/>
  <c r="DU30" i="1"/>
  <c r="EA30" i="1"/>
  <c r="DN30" i="1"/>
  <c r="DM30" i="1"/>
  <c r="DB31" i="1"/>
  <c r="CZ31" i="1"/>
  <c r="DA31" i="1"/>
  <c r="DR30" i="1"/>
  <c r="DL30" i="1"/>
  <c r="EE30" i="1" l="1"/>
  <c r="DD31" i="1"/>
  <c r="DC31" i="1"/>
  <c r="DY30" i="1"/>
  <c r="DF31" i="1"/>
  <c r="CY32" i="1" s="1"/>
  <c r="DE31" i="1"/>
  <c r="DZ31" i="1"/>
  <c r="ED31" i="1" s="1"/>
  <c r="EI31" i="1"/>
  <c r="DJ31" i="1"/>
  <c r="DW31" i="1" s="1"/>
  <c r="DX31" i="1" s="1"/>
  <c r="DN31" i="1" l="1"/>
  <c r="DO31" i="1"/>
  <c r="DV31" i="1"/>
  <c r="DT31" i="1"/>
  <c r="DP31" i="1"/>
  <c r="DR31" i="1"/>
  <c r="DU31" i="1"/>
  <c r="DS31" i="1"/>
  <c r="DQ31" i="1"/>
  <c r="EA31" i="1"/>
  <c r="DA32" i="1"/>
  <c r="DB32" i="1"/>
  <c r="CZ32" i="1"/>
  <c r="DK31" i="1"/>
  <c r="DG31" i="1"/>
  <c r="DH31" i="1" s="1"/>
  <c r="EB31" i="1"/>
  <c r="DL31" i="1"/>
  <c r="DI31" i="1"/>
  <c r="DM31" i="1"/>
  <c r="EG31" i="1"/>
  <c r="DY31" i="1" l="1"/>
  <c r="DZ32" i="1"/>
  <c r="ED32" i="1" s="1"/>
  <c r="DJ32" i="1"/>
  <c r="EG32" i="1" s="1"/>
  <c r="EI32" i="1"/>
  <c r="DF32" i="1"/>
  <c r="DG32" i="1" s="1"/>
  <c r="DE32" i="1"/>
  <c r="DD32" i="1"/>
  <c r="DC32" i="1"/>
  <c r="EE31" i="1"/>
  <c r="DV32" i="1" l="1"/>
  <c r="DM32" i="1"/>
  <c r="DI32" i="1"/>
  <c r="EB32" i="1"/>
  <c r="DL32" i="1"/>
  <c r="DR32" i="1"/>
  <c r="DN32" i="1"/>
  <c r="DP32" i="1"/>
  <c r="EA32" i="1"/>
  <c r="EE32" i="1" s="1"/>
  <c r="DQ32" i="1"/>
  <c r="DK32" i="1"/>
  <c r="DU32" i="1"/>
  <c r="DH32" i="1"/>
  <c r="CY33" i="1"/>
  <c r="DW32" i="1"/>
  <c r="DX32" i="1" s="1"/>
  <c r="DS32" i="1"/>
  <c r="DT32" i="1"/>
  <c r="DO32" i="1"/>
  <c r="DY32" i="1" s="1"/>
  <c r="DA33" i="1" l="1"/>
  <c r="CZ33" i="1"/>
  <c r="DB33" i="1"/>
  <c r="DE33" i="1" l="1"/>
  <c r="DZ33" i="1"/>
  <c r="ED33" i="1" s="1"/>
  <c r="EI33" i="1"/>
  <c r="DF33" i="1"/>
  <c r="DG33" i="1" s="1"/>
  <c r="DH33" i="1" s="1"/>
  <c r="DJ33" i="1"/>
  <c r="EG33" i="1" s="1"/>
  <c r="DD33" i="1"/>
  <c r="DI33" i="1" s="1"/>
  <c r="DC33" i="1"/>
  <c r="DK33" i="1" l="1"/>
  <c r="DV33" i="1"/>
  <c r="EB33" i="1"/>
  <c r="DQ33" i="1"/>
  <c r="DS33" i="1"/>
  <c r="DL33" i="1"/>
  <c r="EA33" i="1"/>
  <c r="EE33" i="1" s="1"/>
  <c r="DP33" i="1"/>
  <c r="DT33" i="1"/>
  <c r="CY34" i="1"/>
  <c r="DW33" i="1"/>
  <c r="DX33" i="1" s="1"/>
  <c r="DN33" i="1"/>
  <c r="DO33" i="1"/>
  <c r="DM33" i="1"/>
  <c r="DU33" i="1"/>
  <c r="DR33" i="1"/>
  <c r="DB34" i="1" l="1"/>
  <c r="CZ34" i="1"/>
  <c r="DA34" i="1"/>
  <c r="DY33" i="1"/>
  <c r="DC34" i="1" l="1"/>
  <c r="DD34" i="1"/>
  <c r="DE34" i="1"/>
  <c r="DZ34" i="1"/>
  <c r="ED34" i="1" s="1"/>
  <c r="EI34" i="1"/>
  <c r="DJ34" i="1"/>
  <c r="EG34" i="1" s="1"/>
  <c r="DF34" i="1"/>
  <c r="CY35" i="1" s="1"/>
  <c r="DW34" i="1" l="1"/>
  <c r="DX34" i="1" s="1"/>
  <c r="DS34" i="1"/>
  <c r="DO34" i="1"/>
  <c r="DV34" i="1"/>
  <c r="DK34" i="1"/>
  <c r="DL34" i="1"/>
  <c r="DR34" i="1"/>
  <c r="DP34" i="1"/>
  <c r="DT34" i="1"/>
  <c r="EA34" i="1"/>
  <c r="DN34" i="1"/>
  <c r="DG34" i="1"/>
  <c r="DH34" i="1" s="1"/>
  <c r="EB34" i="1"/>
  <c r="DM34" i="1"/>
  <c r="DU34" i="1"/>
  <c r="DI34" i="1"/>
  <c r="DQ34" i="1"/>
  <c r="DA35" i="1"/>
  <c r="DB35" i="1"/>
  <c r="CZ35" i="1"/>
  <c r="DY34" i="1" l="1"/>
  <c r="DJ35" i="1"/>
  <c r="EG35" i="1" s="1"/>
  <c r="DE35" i="1"/>
  <c r="DF35" i="1"/>
  <c r="DZ35" i="1"/>
  <c r="ED35" i="1" s="1"/>
  <c r="EI35" i="1"/>
  <c r="DS35" i="1"/>
  <c r="DG35" i="1"/>
  <c r="DH35" i="1" s="1"/>
  <c r="DD35" i="1"/>
  <c r="DI35" i="1" s="1"/>
  <c r="DC35" i="1"/>
  <c r="EE34" i="1"/>
  <c r="EB35" i="1" l="1"/>
  <c r="EA35" i="1"/>
  <c r="EE35" i="1" s="1"/>
  <c r="DU35" i="1"/>
  <c r="DR35" i="1"/>
  <c r="DT35" i="1"/>
  <c r="DP35" i="1"/>
  <c r="DL35" i="1"/>
  <c r="DV35" i="1"/>
  <c r="DK35" i="1"/>
  <c r="DO35" i="1"/>
  <c r="DM35" i="1"/>
  <c r="DW35" i="1"/>
  <c r="DX35" i="1" s="1"/>
  <c r="CY36" i="1"/>
  <c r="DQ35" i="1"/>
  <c r="DN35" i="1"/>
  <c r="DY35" i="1" l="1"/>
  <c r="DB36" i="1"/>
  <c r="DA36" i="1"/>
  <c r="CZ36" i="1"/>
  <c r="DF36" i="1" l="1"/>
  <c r="DE36" i="1"/>
  <c r="DZ36" i="1"/>
  <c r="ED36" i="1" s="1"/>
  <c r="DJ36" i="1"/>
  <c r="DR36" i="1" s="1"/>
  <c r="EI36" i="1"/>
  <c r="DG36" i="1"/>
  <c r="DH36" i="1" s="1"/>
  <c r="DD36" i="1"/>
  <c r="DI36" i="1" s="1"/>
  <c r="DC36" i="1"/>
  <c r="DT36" i="1" l="1"/>
  <c r="EA36" i="1"/>
  <c r="EB36" i="1"/>
  <c r="DU36" i="1"/>
  <c r="DV36" i="1"/>
  <c r="DP36" i="1"/>
  <c r="DK36" i="1"/>
  <c r="EE36" i="1"/>
  <c r="DW36" i="1"/>
  <c r="DX36" i="1" s="1"/>
  <c r="DQ36" i="1"/>
  <c r="DS36" i="1"/>
  <c r="DL36" i="1"/>
  <c r="DN36" i="1"/>
  <c r="CY37" i="1"/>
  <c r="DM36" i="1"/>
  <c r="DO36" i="1"/>
  <c r="EG36" i="1"/>
  <c r="DY36" i="1" l="1"/>
  <c r="DB37" i="1"/>
  <c r="CZ37" i="1"/>
  <c r="DA37" i="1"/>
  <c r="DC37" i="1" l="1"/>
  <c r="DD37" i="1"/>
  <c r="DE37" i="1"/>
  <c r="EI37" i="1"/>
  <c r="DF37" i="1"/>
  <c r="DJ37" i="1"/>
  <c r="DN37" i="1" s="1"/>
  <c r="DZ37" i="1"/>
  <c r="ED37" i="1" s="1"/>
  <c r="CY38" i="1" l="1"/>
  <c r="DP37" i="1"/>
  <c r="DS37" i="1"/>
  <c r="DO37" i="1"/>
  <c r="DT37" i="1"/>
  <c r="DW37" i="1"/>
  <c r="DX37" i="1" s="1"/>
  <c r="EB37" i="1"/>
  <c r="DR37" i="1"/>
  <c r="DK37" i="1"/>
  <c r="DU37" i="1"/>
  <c r="DQ37" i="1"/>
  <c r="DV37" i="1"/>
  <c r="DL37" i="1"/>
  <c r="DG37" i="1"/>
  <c r="DH37" i="1" s="1"/>
  <c r="DM37" i="1"/>
  <c r="EA37" i="1"/>
  <c r="EE37" i="1" s="1"/>
  <c r="DI37" i="1"/>
  <c r="DB38" i="1"/>
  <c r="DA38" i="1"/>
  <c r="CZ38" i="1"/>
  <c r="EG37" i="1"/>
  <c r="DY37" i="1" l="1"/>
  <c r="DE38" i="1"/>
  <c r="DJ38" i="1"/>
  <c r="EG38" i="1" s="1"/>
  <c r="EI38" i="1"/>
  <c r="DF38" i="1"/>
  <c r="DG38" i="1" s="1"/>
  <c r="DH38" i="1" s="1"/>
  <c r="DZ38" i="1"/>
  <c r="ED38" i="1" s="1"/>
  <c r="DC38" i="1"/>
  <c r="DD38" i="1"/>
  <c r="DM38" i="1" l="1"/>
  <c r="DI38" i="1"/>
  <c r="DS38" i="1"/>
  <c r="EA38" i="1"/>
  <c r="DT38" i="1"/>
  <c r="DQ38" i="1"/>
  <c r="DP38" i="1"/>
  <c r="DR38" i="1"/>
  <c r="EB38" i="1"/>
  <c r="DL38" i="1"/>
  <c r="CY39" i="1"/>
  <c r="DO38" i="1"/>
  <c r="EE38" i="1"/>
  <c r="DV38" i="1"/>
  <c r="DK38" i="1"/>
  <c r="DN38" i="1"/>
  <c r="DU38" i="1"/>
  <c r="DW38" i="1"/>
  <c r="DX38" i="1" s="1"/>
  <c r="DY38" i="1" l="1"/>
  <c r="DB39" i="1"/>
  <c r="CZ39" i="1"/>
  <c r="DA39" i="1"/>
  <c r="DD39" i="1" l="1"/>
  <c r="DC39" i="1"/>
  <c r="EI39" i="1"/>
  <c r="DJ39" i="1"/>
  <c r="EG39" i="1" s="1"/>
  <c r="DF39" i="1"/>
  <c r="CY40" i="1" s="1"/>
  <c r="DE39" i="1"/>
  <c r="DZ39" i="1"/>
  <c r="ED39" i="1" s="1"/>
  <c r="DP39" i="1" l="1"/>
  <c r="DT39" i="1"/>
  <c r="DQ39" i="1"/>
  <c r="DR39" i="1"/>
  <c r="DK39" i="1"/>
  <c r="DO39" i="1"/>
  <c r="DN39" i="1"/>
  <c r="DS39" i="1"/>
  <c r="DB40" i="1"/>
  <c r="CZ40" i="1"/>
  <c r="DA40" i="1"/>
  <c r="DG39" i="1"/>
  <c r="DH39" i="1" s="1"/>
  <c r="DV39" i="1"/>
  <c r="EA39" i="1"/>
  <c r="DL39" i="1"/>
  <c r="EB39" i="1"/>
  <c r="DW39" i="1"/>
  <c r="DX39" i="1" s="1"/>
  <c r="DM39" i="1"/>
  <c r="DU39" i="1"/>
  <c r="DI39" i="1"/>
  <c r="DY39" i="1" l="1"/>
  <c r="EE39" i="1"/>
  <c r="DC40" i="1"/>
  <c r="DD40" i="1"/>
  <c r="DF40" i="1"/>
  <c r="DE40" i="1"/>
  <c r="DZ40" i="1"/>
  <c r="ED40" i="1" s="1"/>
  <c r="EI40" i="1"/>
  <c r="DJ40" i="1"/>
  <c r="DW40" i="1" s="1"/>
  <c r="DX40" i="1" s="1"/>
  <c r="DL40" i="1" l="1"/>
  <c r="CY41" i="1"/>
  <c r="DU40" i="1"/>
  <c r="DO40" i="1"/>
  <c r="DN40" i="1"/>
  <c r="DS40" i="1"/>
  <c r="DV40" i="1"/>
  <c r="DB41" i="1"/>
  <c r="DA41" i="1"/>
  <c r="CZ41" i="1"/>
  <c r="DR40" i="1"/>
  <c r="DQ40" i="1"/>
  <c r="EB40" i="1"/>
  <c r="DP40" i="1"/>
  <c r="DM40" i="1"/>
  <c r="EA40" i="1"/>
  <c r="DI40" i="1"/>
  <c r="DT40" i="1"/>
  <c r="DG40" i="1"/>
  <c r="DH40" i="1" s="1"/>
  <c r="DK40" i="1"/>
  <c r="EG40" i="1"/>
  <c r="EE40" i="1" l="1"/>
  <c r="DZ41" i="1"/>
  <c r="ED41" i="1" s="1"/>
  <c r="DF41" i="1"/>
  <c r="DG41" i="1" s="1"/>
  <c r="DE41" i="1"/>
  <c r="DJ41" i="1"/>
  <c r="EG41" i="1" s="1"/>
  <c r="EI41" i="1"/>
  <c r="DY40" i="1"/>
  <c r="DD41" i="1"/>
  <c r="DI41" i="1" s="1"/>
  <c r="DC41" i="1"/>
  <c r="DH41" i="1" l="1"/>
  <c r="EA41" i="1"/>
  <c r="DR41" i="1"/>
  <c r="DT41" i="1"/>
  <c r="EB41" i="1"/>
  <c r="EE41" i="1" s="1"/>
  <c r="DK41" i="1"/>
  <c r="DP41" i="1"/>
  <c r="DS41" i="1"/>
  <c r="DN41" i="1"/>
  <c r="DV41" i="1"/>
  <c r="DO41" i="1"/>
  <c r="DW41" i="1"/>
  <c r="DX41" i="1" s="1"/>
  <c r="DQ41" i="1"/>
  <c r="DL41" i="1"/>
  <c r="DM41" i="1"/>
  <c r="CY42" i="1"/>
  <c r="DU41" i="1"/>
  <c r="DA42" i="1" l="1"/>
  <c r="DB42" i="1"/>
  <c r="CZ42" i="1"/>
  <c r="DY41" i="1"/>
  <c r="DZ42" i="1" l="1"/>
  <c r="ED42" i="1" s="1"/>
  <c r="EI42" i="1"/>
  <c r="DJ42" i="1"/>
  <c r="EG42" i="1" s="1"/>
  <c r="DE42" i="1"/>
  <c r="DF42" i="1"/>
  <c r="DG42" i="1" s="1"/>
  <c r="DH42" i="1" s="1"/>
  <c r="DC42" i="1"/>
  <c r="DD42" i="1"/>
  <c r="DW42" i="1" l="1"/>
  <c r="DX42" i="1" s="1"/>
  <c r="EB42" i="1"/>
  <c r="DI42" i="1"/>
  <c r="DV42" i="1"/>
  <c r="EA42" i="1"/>
  <c r="EE42" i="1" s="1"/>
  <c r="DK42" i="1"/>
  <c r="DM42" i="1"/>
  <c r="DR42" i="1"/>
  <c r="CY43" i="1"/>
  <c r="DN42" i="1"/>
  <c r="DP42" i="1"/>
  <c r="DT42" i="1"/>
  <c r="DO42" i="1"/>
  <c r="DQ42" i="1"/>
  <c r="DL42" i="1"/>
  <c r="DU42" i="1"/>
  <c r="DS42" i="1"/>
  <c r="DY42" i="1" l="1"/>
  <c r="DA43" i="1"/>
  <c r="DB43" i="1"/>
  <c r="CZ43" i="1"/>
  <c r="EI43" i="1" l="1"/>
  <c r="DE43" i="1"/>
  <c r="DJ43" i="1"/>
  <c r="EG43" i="1" s="1"/>
  <c r="DF43" i="1"/>
  <c r="DG43" i="1" s="1"/>
  <c r="DH43" i="1" s="1"/>
  <c r="DZ43" i="1"/>
  <c r="ED43" i="1" s="1"/>
  <c r="DD43" i="1"/>
  <c r="DC43" i="1"/>
  <c r="DT43" i="1" l="1"/>
  <c r="DR43" i="1"/>
  <c r="DV43" i="1"/>
  <c r="DI43" i="1"/>
  <c r="DN43" i="1"/>
  <c r="DL43" i="1"/>
  <c r="DO43" i="1"/>
  <c r="EA43" i="1"/>
  <c r="DU43" i="1"/>
  <c r="EB43" i="1"/>
  <c r="DK43" i="1"/>
  <c r="DP43" i="1"/>
  <c r="CY44" i="1"/>
  <c r="DQ43" i="1"/>
  <c r="DS43" i="1"/>
  <c r="DM43" i="1"/>
  <c r="DW43" i="1"/>
  <c r="DX43" i="1" s="1"/>
  <c r="DY43" i="1" l="1"/>
  <c r="EE43" i="1"/>
  <c r="DB44" i="1"/>
  <c r="CZ44" i="1"/>
  <c r="DA44" i="1"/>
  <c r="DD44" i="1" l="1"/>
  <c r="DC44" i="1"/>
  <c r="DF44" i="1"/>
  <c r="DZ44" i="1"/>
  <c r="ED44" i="1" s="1"/>
  <c r="DJ44" i="1"/>
  <c r="DW44" i="1" s="1"/>
  <c r="DX44" i="1" s="1"/>
  <c r="EI44" i="1"/>
  <c r="DE44" i="1"/>
  <c r="CY45" i="1" l="1"/>
  <c r="DK44" i="1"/>
  <c r="DV44" i="1"/>
  <c r="DU44" i="1"/>
  <c r="DA45" i="1"/>
  <c r="DB45" i="1"/>
  <c r="CZ45" i="1"/>
  <c r="EB44" i="1"/>
  <c r="EA44" i="1"/>
  <c r="DR44" i="1"/>
  <c r="DT44" i="1"/>
  <c r="DM44" i="1"/>
  <c r="DL44" i="1"/>
  <c r="DI44" i="1"/>
  <c r="DO44" i="1"/>
  <c r="DQ44" i="1"/>
  <c r="DS44" i="1"/>
  <c r="DG44" i="1"/>
  <c r="DH44" i="1" s="1"/>
  <c r="DN44" i="1"/>
  <c r="DP44" i="1"/>
  <c r="EG44" i="1"/>
  <c r="EE44" i="1" l="1"/>
  <c r="DE45" i="1"/>
  <c r="DJ45" i="1"/>
  <c r="EG45" i="1" s="1"/>
  <c r="EI45" i="1"/>
  <c r="DZ45" i="1"/>
  <c r="ED45" i="1" s="1"/>
  <c r="DF45" i="1"/>
  <c r="DG45" i="1" s="1"/>
  <c r="DH45" i="1" s="1"/>
  <c r="DD45" i="1"/>
  <c r="DC45" i="1"/>
  <c r="DY44" i="1"/>
  <c r="DQ45" i="1" l="1"/>
  <c r="EB45" i="1"/>
  <c r="EA45" i="1"/>
  <c r="DI45" i="1"/>
  <c r="DR45" i="1"/>
  <c r="DP45" i="1"/>
  <c r="DT45" i="1"/>
  <c r="DW45" i="1"/>
  <c r="DX45" i="1" s="1"/>
  <c r="DL45" i="1"/>
  <c r="CY46" i="1"/>
  <c r="EE45" i="1"/>
  <c r="DK45" i="1"/>
  <c r="DV45" i="1"/>
  <c r="DM45" i="1"/>
  <c r="DU45" i="1"/>
  <c r="DN45" i="1"/>
  <c r="DS45" i="1"/>
  <c r="DO45" i="1"/>
  <c r="DY45" i="1" l="1"/>
  <c r="DB46" i="1"/>
  <c r="DA46" i="1"/>
  <c r="CZ46" i="1"/>
  <c r="DZ46" i="1" l="1"/>
  <c r="ED46" i="1" s="1"/>
  <c r="EI46" i="1"/>
  <c r="DJ46" i="1"/>
  <c r="EG46" i="1" s="1"/>
  <c r="DF46" i="1"/>
  <c r="DG46" i="1" s="1"/>
  <c r="DE46" i="1"/>
  <c r="DC46" i="1"/>
  <c r="DD46" i="1"/>
  <c r="DI46" i="1" s="1"/>
  <c r="DH46" i="1" l="1"/>
  <c r="DW46" i="1"/>
  <c r="DX46" i="1" s="1"/>
  <c r="DP46" i="1"/>
  <c r="DN46" i="1"/>
  <c r="EB46" i="1"/>
  <c r="DK46" i="1"/>
  <c r="DM46" i="1"/>
  <c r="EA46" i="1"/>
  <c r="DT46" i="1"/>
  <c r="CY47" i="1"/>
  <c r="DL46" i="1"/>
  <c r="DU46" i="1"/>
  <c r="DS46" i="1"/>
  <c r="DV46" i="1"/>
  <c r="DO46" i="1"/>
  <c r="DQ46" i="1"/>
  <c r="DR46" i="1"/>
  <c r="DB47" i="1" l="1"/>
  <c r="CZ47" i="1"/>
  <c r="DA47" i="1"/>
  <c r="DY46" i="1"/>
  <c r="EE46" i="1"/>
  <c r="DC47" i="1" l="1"/>
  <c r="DD47" i="1"/>
  <c r="DF47" i="1"/>
  <c r="DE47" i="1"/>
  <c r="DZ47" i="1"/>
  <c r="ED47" i="1" s="1"/>
  <c r="EI47" i="1"/>
  <c r="DJ47" i="1"/>
  <c r="EG47" i="1" s="1"/>
  <c r="DT47" i="1" l="1"/>
  <c r="CY48" i="1"/>
  <c r="DB48" i="1" s="1"/>
  <c r="DV47" i="1"/>
  <c r="DU47" i="1"/>
  <c r="DN47" i="1"/>
  <c r="DR47" i="1"/>
  <c r="DP47" i="1"/>
  <c r="DQ47" i="1"/>
  <c r="DA48" i="1"/>
  <c r="CZ48" i="1"/>
  <c r="DK47" i="1"/>
  <c r="DM47" i="1"/>
  <c r="EB47" i="1"/>
  <c r="DO47" i="1"/>
  <c r="DG47" i="1"/>
  <c r="DH47" i="1" s="1"/>
  <c r="EA47" i="1"/>
  <c r="DS47" i="1"/>
  <c r="DW47" i="1"/>
  <c r="DX47" i="1" s="1"/>
  <c r="DL47" i="1"/>
  <c r="DI47" i="1"/>
  <c r="EE47" i="1" l="1"/>
  <c r="DC48" i="1"/>
  <c r="DD48" i="1"/>
  <c r="DF48" i="1"/>
  <c r="DE48" i="1"/>
  <c r="DZ48" i="1"/>
  <c r="ED48" i="1" s="1"/>
  <c r="DJ48" i="1"/>
  <c r="DT48" i="1" s="1"/>
  <c r="EI48" i="1"/>
  <c r="DY47" i="1"/>
  <c r="DV48" i="1" l="1"/>
  <c r="DS48" i="1"/>
  <c r="DM48" i="1"/>
  <c r="CY49" i="1"/>
  <c r="DR48" i="1"/>
  <c r="DP48" i="1"/>
  <c r="DG48" i="1"/>
  <c r="DH48" i="1" s="1"/>
  <c r="DA49" i="1"/>
  <c r="DB49" i="1"/>
  <c r="CZ49" i="1"/>
  <c r="DO48" i="1"/>
  <c r="DQ48" i="1"/>
  <c r="DW48" i="1"/>
  <c r="DX48" i="1" s="1"/>
  <c r="EB48" i="1"/>
  <c r="DL48" i="1"/>
  <c r="DN48" i="1"/>
  <c r="DU48" i="1"/>
  <c r="EA48" i="1"/>
  <c r="DI48" i="1"/>
  <c r="DK48" i="1"/>
  <c r="EG48" i="1"/>
  <c r="EE48" i="1" l="1"/>
  <c r="DY48" i="1"/>
  <c r="DZ49" i="1"/>
  <c r="ED49" i="1" s="1"/>
  <c r="EI49" i="1"/>
  <c r="DE49" i="1"/>
  <c r="DF49" i="1"/>
  <c r="DG49" i="1" s="1"/>
  <c r="DJ49" i="1"/>
  <c r="EG49" i="1" s="1"/>
  <c r="DC49" i="1"/>
  <c r="DD49" i="1"/>
  <c r="DH49" i="1" l="1"/>
  <c r="DI49" i="1"/>
  <c r="EA49" i="1"/>
  <c r="DR49" i="1"/>
  <c r="DL49" i="1"/>
  <c r="EB49" i="1"/>
  <c r="DP49" i="1"/>
  <c r="DW49" i="1"/>
  <c r="DX49" i="1" s="1"/>
  <c r="CY50" i="1"/>
  <c r="DT49" i="1"/>
  <c r="DN49" i="1"/>
  <c r="DS49" i="1"/>
  <c r="DM49" i="1"/>
  <c r="DK49" i="1"/>
  <c r="DV49" i="1"/>
  <c r="DO49" i="1"/>
  <c r="DQ49" i="1"/>
  <c r="DU49" i="1"/>
  <c r="DB50" i="1" l="1"/>
  <c r="CZ50" i="1"/>
  <c r="DA50" i="1"/>
  <c r="DY49" i="1"/>
  <c r="EE49" i="1"/>
  <c r="DD50" i="1" l="1"/>
  <c r="DC50" i="1"/>
  <c r="DJ50" i="1"/>
  <c r="EG50" i="1" s="1"/>
  <c r="DE50" i="1"/>
  <c r="DZ50" i="1"/>
  <c r="ED50" i="1" s="1"/>
  <c r="EI50" i="1"/>
  <c r="DF50" i="1"/>
  <c r="DR50" i="1" l="1"/>
  <c r="DQ50" i="1"/>
  <c r="DI50" i="1"/>
  <c r="DU50" i="1"/>
  <c r="DW50" i="1"/>
  <c r="DX50" i="1" s="1"/>
  <c r="EA50" i="1"/>
  <c r="DS50" i="1"/>
  <c r="DV50" i="1"/>
  <c r="DM50" i="1"/>
  <c r="DT50" i="1"/>
  <c r="DO50" i="1"/>
  <c r="DL50" i="1"/>
  <c r="DK50" i="1"/>
  <c r="DN50" i="1"/>
  <c r="DP50" i="1"/>
  <c r="DG50" i="1"/>
  <c r="DH50" i="1" s="1"/>
  <c r="CY51" i="1"/>
  <c r="EB50" i="1"/>
  <c r="CZ51" i="1" l="1"/>
  <c r="DA51" i="1"/>
  <c r="DB51" i="1"/>
  <c r="EE50" i="1"/>
  <c r="DY50" i="1"/>
  <c r="DD51" i="1" l="1"/>
  <c r="DC51" i="1"/>
  <c r="EI51" i="1"/>
  <c r="DF51" i="1"/>
  <c r="DE51" i="1"/>
  <c r="DJ51" i="1"/>
  <c r="EG51" i="1" s="1"/>
  <c r="DZ51" i="1"/>
  <c r="ED51" i="1" s="1"/>
  <c r="DG51" i="1"/>
  <c r="DH51" i="1" s="1"/>
  <c r="CY52" i="1" l="1"/>
  <c r="DP51" i="1"/>
  <c r="DS51" i="1"/>
  <c r="DU51" i="1"/>
  <c r="DN51" i="1"/>
  <c r="DO51" i="1"/>
  <c r="DB52" i="1"/>
  <c r="CZ52" i="1"/>
  <c r="DA52" i="1"/>
  <c r="DW51" i="1"/>
  <c r="DX51" i="1" s="1"/>
  <c r="DR51" i="1"/>
  <c r="DK51" i="1"/>
  <c r="DT51" i="1"/>
  <c r="EA51" i="1"/>
  <c r="DV51" i="1"/>
  <c r="DM51" i="1"/>
  <c r="EB51" i="1"/>
  <c r="DL51" i="1"/>
  <c r="DQ51" i="1"/>
  <c r="DI51" i="1"/>
  <c r="DF52" i="1" l="1"/>
  <c r="DE52" i="1"/>
  <c r="DZ52" i="1"/>
  <c r="ED52" i="1" s="1"/>
  <c r="DJ52" i="1"/>
  <c r="DM52" i="1" s="1"/>
  <c r="EI52" i="1"/>
  <c r="DG52" i="1"/>
  <c r="DH52" i="1" s="1"/>
  <c r="EE51" i="1"/>
  <c r="DC52" i="1"/>
  <c r="DD52" i="1"/>
  <c r="DI52" i="1" s="1"/>
  <c r="DY51" i="1"/>
  <c r="DQ52" i="1" l="1"/>
  <c r="DW52" i="1"/>
  <c r="DX52" i="1" s="1"/>
  <c r="DN52" i="1"/>
  <c r="EB52" i="1"/>
  <c r="DL52" i="1"/>
  <c r="DV52" i="1"/>
  <c r="EA52" i="1"/>
  <c r="EE52" i="1" s="1"/>
  <c r="DR52" i="1"/>
  <c r="DT52" i="1"/>
  <c r="DP52" i="1"/>
  <c r="DK52" i="1"/>
  <c r="DU52" i="1"/>
  <c r="EG52" i="1"/>
  <c r="DS52" i="1"/>
  <c r="DO52" i="1"/>
  <c r="CY53" i="1"/>
  <c r="DY52" i="1" l="1"/>
  <c r="DA53" i="1"/>
  <c r="DB53" i="1"/>
  <c r="CZ53" i="1"/>
  <c r="DZ53" i="1" l="1"/>
  <c r="ED53" i="1" s="1"/>
  <c r="DJ53" i="1"/>
  <c r="EG53" i="1" s="1"/>
  <c r="DE53" i="1"/>
  <c r="EI53" i="1"/>
  <c r="DF53" i="1"/>
  <c r="DC53" i="1"/>
  <c r="DD53" i="1"/>
  <c r="DP53" i="1" l="1"/>
  <c r="DK53" i="1"/>
  <c r="DI53" i="1"/>
  <c r="DV53" i="1"/>
  <c r="EB53" i="1"/>
  <c r="EA53" i="1"/>
  <c r="DW53" i="1"/>
  <c r="DX53" i="1" s="1"/>
  <c r="DN53" i="1"/>
  <c r="DT53" i="1"/>
  <c r="DL53" i="1"/>
  <c r="CY54" i="1"/>
  <c r="DR53" i="1"/>
  <c r="DM53" i="1"/>
  <c r="DS53" i="1"/>
  <c r="DU53" i="1"/>
  <c r="DQ53" i="1"/>
  <c r="DO53" i="1"/>
  <c r="DG53" i="1"/>
  <c r="DH53" i="1" s="1"/>
  <c r="EE53" i="1" l="1"/>
  <c r="DY53" i="1"/>
  <c r="DB54" i="1"/>
  <c r="DA54" i="1"/>
  <c r="CZ54" i="1"/>
  <c r="DZ54" i="1" l="1"/>
  <c r="ED54" i="1" s="1"/>
  <c r="DJ54" i="1"/>
  <c r="EG54" i="1" s="1"/>
  <c r="DF54" i="1"/>
  <c r="EI54" i="1"/>
  <c r="DE54" i="1"/>
  <c r="DD54" i="1"/>
  <c r="DI54" i="1" s="1"/>
  <c r="DC54" i="1"/>
  <c r="DN54" i="1" l="1"/>
  <c r="DU54" i="1"/>
  <c r="DO54" i="1"/>
  <c r="EB54" i="1"/>
  <c r="DQ54" i="1"/>
  <c r="DM54" i="1"/>
  <c r="DV54" i="1"/>
  <c r="DK54" i="1"/>
  <c r="DW54" i="1"/>
  <c r="DX54" i="1" s="1"/>
  <c r="EA54" i="1"/>
  <c r="EE54" i="1" s="1"/>
  <c r="DL54" i="1"/>
  <c r="DR54" i="1"/>
  <c r="DS54" i="1"/>
  <c r="DG54" i="1"/>
  <c r="DH54" i="1" s="1"/>
  <c r="CY55" i="1"/>
  <c r="DP54" i="1"/>
  <c r="DT54" i="1"/>
  <c r="DY54" i="1" l="1"/>
  <c r="DA55" i="1"/>
  <c r="CZ55" i="1"/>
  <c r="DB55" i="1"/>
  <c r="EI55" i="1" l="1"/>
  <c r="DF55" i="1"/>
  <c r="DE55" i="1"/>
  <c r="DJ55" i="1"/>
  <c r="EG55" i="1" s="1"/>
  <c r="DZ55" i="1"/>
  <c r="ED55" i="1" s="1"/>
  <c r="DG55" i="1"/>
  <c r="DC55" i="1"/>
  <c r="DD55" i="1"/>
  <c r="DI55" i="1" s="1"/>
  <c r="EA55" i="1" l="1"/>
  <c r="EB55" i="1"/>
  <c r="DS55" i="1"/>
  <c r="DW55" i="1"/>
  <c r="DX55" i="1" s="1"/>
  <c r="DT55" i="1"/>
  <c r="DO55" i="1"/>
  <c r="DH55" i="1"/>
  <c r="DV55" i="1"/>
  <c r="DR55" i="1"/>
  <c r="DQ55" i="1"/>
  <c r="DK55" i="1"/>
  <c r="DL55" i="1"/>
  <c r="DU55" i="1"/>
  <c r="DP55" i="1"/>
  <c r="CY56" i="1"/>
  <c r="DM55" i="1"/>
  <c r="DN55" i="1"/>
  <c r="EE55" i="1" l="1"/>
  <c r="DB56" i="1"/>
  <c r="DA56" i="1"/>
  <c r="CZ56" i="1"/>
  <c r="DY55" i="1"/>
  <c r="DF56" i="1" l="1"/>
  <c r="DZ56" i="1"/>
  <c r="ED56" i="1" s="1"/>
  <c r="DJ56" i="1"/>
  <c r="DW56" i="1" s="1"/>
  <c r="DX56" i="1" s="1"/>
  <c r="DE56" i="1"/>
  <c r="EI56" i="1"/>
  <c r="DG56" i="1"/>
  <c r="DH56" i="1" s="1"/>
  <c r="DC56" i="1"/>
  <c r="DD56" i="1"/>
  <c r="DI56" i="1" s="1"/>
  <c r="EB56" i="1" l="1"/>
  <c r="DN56" i="1"/>
  <c r="DT56" i="1"/>
  <c r="EA56" i="1"/>
  <c r="EE56" i="1" s="1"/>
  <c r="DL56" i="1"/>
  <c r="DO56" i="1"/>
  <c r="DV56" i="1"/>
  <c r="DQ56" i="1"/>
  <c r="DU56" i="1"/>
  <c r="DP56" i="1"/>
  <c r="DK56" i="1"/>
  <c r="DR56" i="1"/>
  <c r="CY57" i="1"/>
  <c r="DS56" i="1"/>
  <c r="DM56" i="1"/>
  <c r="EG56" i="1"/>
  <c r="DY56" i="1" l="1"/>
  <c r="DB57" i="1"/>
  <c r="DA57" i="1"/>
  <c r="CZ57" i="1"/>
  <c r="DE57" i="1" l="1"/>
  <c r="DZ57" i="1"/>
  <c r="ED57" i="1" s="1"/>
  <c r="DJ57" i="1"/>
  <c r="EG57" i="1" s="1"/>
  <c r="EI57" i="1"/>
  <c r="DF57" i="1"/>
  <c r="DD57" i="1"/>
  <c r="DC57" i="1"/>
  <c r="DR57" i="1" l="1"/>
  <c r="DK57" i="1"/>
  <c r="DO57" i="1"/>
  <c r="EA57" i="1"/>
  <c r="DI57" i="1"/>
  <c r="DP57" i="1"/>
  <c r="DL57" i="1"/>
  <c r="DQ57" i="1"/>
  <c r="DW57" i="1"/>
  <c r="DX57" i="1" s="1"/>
  <c r="DU57" i="1"/>
  <c r="DN57" i="1"/>
  <c r="EB57" i="1"/>
  <c r="EE57" i="1" s="1"/>
  <c r="DT57" i="1"/>
  <c r="DG57" i="1"/>
  <c r="DH57" i="1" s="1"/>
  <c r="CY58" i="1"/>
  <c r="DS57" i="1"/>
  <c r="DV57" i="1"/>
  <c r="DM57" i="1"/>
  <c r="DY57" i="1" l="1"/>
  <c r="DA58" i="1"/>
  <c r="CZ58" i="1"/>
  <c r="DB58" i="1"/>
  <c r="DZ58" i="1" l="1"/>
  <c r="ED58" i="1" s="1"/>
  <c r="EI58" i="1"/>
  <c r="DE58" i="1"/>
  <c r="DJ58" i="1"/>
  <c r="EG58" i="1" s="1"/>
  <c r="DF58" i="1"/>
  <c r="DD58" i="1"/>
  <c r="DC58" i="1"/>
  <c r="DI58" i="1" l="1"/>
  <c r="EA58" i="1"/>
  <c r="DQ58" i="1"/>
  <c r="DO58" i="1"/>
  <c r="DL58" i="1"/>
  <c r="DW58" i="1"/>
  <c r="DX58" i="1" s="1"/>
  <c r="DK58" i="1"/>
  <c r="EB58" i="1"/>
  <c r="EE58" i="1" s="1"/>
  <c r="DP58" i="1"/>
  <c r="DM58" i="1"/>
  <c r="DS58" i="1"/>
  <c r="DG58" i="1"/>
  <c r="DH58" i="1" s="1"/>
  <c r="CY59" i="1"/>
  <c r="DR58" i="1"/>
  <c r="DU58" i="1"/>
  <c r="DN58" i="1"/>
  <c r="DV58" i="1"/>
  <c r="DT58" i="1"/>
  <c r="DY58" i="1" l="1"/>
  <c r="CZ59" i="1"/>
  <c r="DA59" i="1"/>
  <c r="DB59" i="1"/>
  <c r="DC59" i="1" s="1"/>
  <c r="DD59" i="1" l="1"/>
  <c r="EI59" i="1"/>
  <c r="DJ59" i="1"/>
  <c r="EG59" i="1" s="1"/>
  <c r="DF59" i="1"/>
  <c r="CY60" i="1" s="1"/>
  <c r="DZ59" i="1"/>
  <c r="ED59" i="1" s="1"/>
  <c r="DE59" i="1"/>
  <c r="DW59" i="1" l="1"/>
  <c r="DX59" i="1" s="1"/>
  <c r="DS59" i="1"/>
  <c r="DM59" i="1"/>
  <c r="DL59" i="1"/>
  <c r="DN59" i="1"/>
  <c r="DO59" i="1"/>
  <c r="DB60" i="1"/>
  <c r="DA60" i="1"/>
  <c r="CZ60" i="1"/>
  <c r="DR59" i="1"/>
  <c r="DV59" i="1"/>
  <c r="DP59" i="1"/>
  <c r="DT59" i="1"/>
  <c r="DI59" i="1"/>
  <c r="DU59" i="1"/>
  <c r="DG59" i="1"/>
  <c r="DH59" i="1" s="1"/>
  <c r="EB59" i="1"/>
  <c r="DK59" i="1"/>
  <c r="DQ59" i="1"/>
  <c r="EA59" i="1"/>
  <c r="EE59" i="1" s="1"/>
  <c r="DY59" i="1" l="1"/>
  <c r="DF60" i="1"/>
  <c r="DZ60" i="1"/>
  <c r="ED60" i="1" s="1"/>
  <c r="DE60" i="1"/>
  <c r="DJ60" i="1"/>
  <c r="DU60" i="1" s="1"/>
  <c r="EI60" i="1"/>
  <c r="DG60" i="1"/>
  <c r="DD60" i="1"/>
  <c r="DI60" i="1" s="1"/>
  <c r="DC60" i="1"/>
  <c r="EB60" i="1" l="1"/>
  <c r="DL60" i="1"/>
  <c r="DR60" i="1"/>
  <c r="DN60" i="1"/>
  <c r="DS60" i="1"/>
  <c r="DP60" i="1"/>
  <c r="DQ60" i="1"/>
  <c r="DT60" i="1"/>
  <c r="EA60" i="1"/>
  <c r="EE60" i="1" s="1"/>
  <c r="DW60" i="1"/>
  <c r="DX60" i="1" s="1"/>
  <c r="EG60" i="1"/>
  <c r="DO60" i="1"/>
  <c r="DV60" i="1"/>
  <c r="DM60" i="1"/>
  <c r="DH60" i="1"/>
  <c r="DK60" i="1"/>
  <c r="CY61" i="1"/>
  <c r="DB61" i="1" l="1"/>
  <c r="DA61" i="1"/>
  <c r="CZ61" i="1"/>
  <c r="DY60" i="1"/>
  <c r="DE61" i="1" l="1"/>
  <c r="DZ61" i="1"/>
  <c r="ED61" i="1" s="1"/>
  <c r="DJ61" i="1"/>
  <c r="EG61" i="1" s="1"/>
  <c r="EI61" i="1"/>
  <c r="DF61" i="1"/>
  <c r="DG61" i="1" s="1"/>
  <c r="DH61" i="1" s="1"/>
  <c r="DD61" i="1"/>
  <c r="DC61" i="1"/>
  <c r="EA61" i="1" l="1"/>
  <c r="DU61" i="1"/>
  <c r="DQ61" i="1"/>
  <c r="EB61" i="1"/>
  <c r="DI61" i="1"/>
  <c r="DT61" i="1"/>
  <c r="DL61" i="1"/>
  <c r="DS61" i="1"/>
  <c r="DO61" i="1"/>
  <c r="EE61" i="1"/>
  <c r="DV61" i="1"/>
  <c r="DP61" i="1"/>
  <c r="CY62" i="1"/>
  <c r="DR61" i="1"/>
  <c r="DM61" i="1"/>
  <c r="DK61" i="1"/>
  <c r="DW61" i="1"/>
  <c r="DX61" i="1" s="1"/>
  <c r="DN61" i="1"/>
  <c r="DY61" i="1" l="1"/>
  <c r="DA62" i="1"/>
  <c r="CZ62" i="1"/>
  <c r="DB62" i="1"/>
  <c r="DZ62" i="1" l="1"/>
  <c r="ED62" i="1" s="1"/>
  <c r="DE62" i="1"/>
  <c r="DJ62" i="1"/>
  <c r="EG62" i="1" s="1"/>
  <c r="DF62" i="1"/>
  <c r="DG62" i="1" s="1"/>
  <c r="EI62" i="1"/>
  <c r="DC62" i="1"/>
  <c r="DD62" i="1"/>
  <c r="DI62" i="1" s="1"/>
  <c r="DH62" i="1" l="1"/>
  <c r="DP62" i="1"/>
  <c r="DR62" i="1"/>
  <c r="DO62" i="1"/>
  <c r="DL62" i="1"/>
  <c r="DV62" i="1"/>
  <c r="DU62" i="1"/>
  <c r="DK62" i="1"/>
  <c r="EA62" i="1"/>
  <c r="DS62" i="1"/>
  <c r="EB62" i="1"/>
  <c r="DT62" i="1"/>
  <c r="CY63" i="1"/>
  <c r="DN62" i="1"/>
  <c r="DM62" i="1"/>
  <c r="DW62" i="1"/>
  <c r="DX62" i="1" s="1"/>
  <c r="DQ62" i="1"/>
  <c r="DY62" i="1" l="1"/>
  <c r="EE62" i="1"/>
  <c r="DB63" i="1"/>
  <c r="DA63" i="1"/>
  <c r="CZ63" i="1"/>
  <c r="EI63" i="1" l="1"/>
  <c r="DF63" i="1"/>
  <c r="DE63" i="1"/>
  <c r="DJ63" i="1"/>
  <c r="EG63" i="1" s="1"/>
  <c r="DZ63" i="1"/>
  <c r="ED63" i="1" s="1"/>
  <c r="DG63" i="1"/>
  <c r="DH63" i="1" s="1"/>
  <c r="DC63" i="1"/>
  <c r="DD63" i="1"/>
  <c r="DI63" i="1" s="1"/>
  <c r="DM63" i="1" l="1"/>
  <c r="DP63" i="1"/>
  <c r="DK63" i="1"/>
  <c r="EA63" i="1"/>
  <c r="DS63" i="1"/>
  <c r="DL63" i="1"/>
  <c r="EB63" i="1"/>
  <c r="DV63" i="1"/>
  <c r="DU63" i="1"/>
  <c r="DT63" i="1"/>
  <c r="DO63" i="1"/>
  <c r="DN63" i="1"/>
  <c r="DQ63" i="1"/>
  <c r="CY64" i="1"/>
  <c r="DR63" i="1"/>
  <c r="DW63" i="1"/>
  <c r="DX63" i="1" s="1"/>
  <c r="DY63" i="1" l="1"/>
  <c r="DB64" i="1"/>
  <c r="DA64" i="1"/>
  <c r="CZ64" i="1"/>
  <c r="EE63" i="1"/>
  <c r="DF64" i="1" l="1"/>
  <c r="EI64" i="1"/>
  <c r="DE64" i="1"/>
  <c r="DJ64" i="1"/>
  <c r="DL64" i="1" s="1"/>
  <c r="DZ64" i="1"/>
  <c r="ED64" i="1" s="1"/>
  <c r="DG64" i="1"/>
  <c r="DH64" i="1" s="1"/>
  <c r="DC64" i="1"/>
  <c r="DD64" i="1"/>
  <c r="DI64" i="1" s="1"/>
  <c r="DK64" i="1" l="1"/>
  <c r="DO64" i="1"/>
  <c r="DP64" i="1"/>
  <c r="EB64" i="1"/>
  <c r="DN64" i="1"/>
  <c r="EA64" i="1"/>
  <c r="EE64" i="1" s="1"/>
  <c r="DR64" i="1"/>
  <c r="DT64" i="1"/>
  <c r="DU64" i="1"/>
  <c r="DM64" i="1"/>
  <c r="DQ64" i="1"/>
  <c r="DV64" i="1"/>
  <c r="CY65" i="1"/>
  <c r="DS64" i="1"/>
  <c r="DW64" i="1"/>
  <c r="DX64" i="1" s="1"/>
  <c r="EG64" i="1"/>
  <c r="DB65" i="1" l="1"/>
  <c r="DA65" i="1"/>
  <c r="CZ65" i="1"/>
  <c r="DY64" i="1"/>
  <c r="DZ65" i="1" l="1"/>
  <c r="ED65" i="1" s="1"/>
  <c r="DJ65" i="1"/>
  <c r="DW65" i="1" s="1"/>
  <c r="DX65" i="1" s="1"/>
  <c r="EI65" i="1"/>
  <c r="DF65" i="1"/>
  <c r="DE65" i="1"/>
  <c r="DD65" i="1"/>
  <c r="DC65" i="1"/>
  <c r="DT65" i="1" l="1"/>
  <c r="DU65" i="1"/>
  <c r="DM65" i="1"/>
  <c r="DI65" i="1"/>
  <c r="DL65" i="1"/>
  <c r="DV65" i="1"/>
  <c r="DN65" i="1"/>
  <c r="DO65" i="1"/>
  <c r="DR65" i="1"/>
  <c r="EB65" i="1"/>
  <c r="DQ65" i="1"/>
  <c r="DS65" i="1"/>
  <c r="DG65" i="1"/>
  <c r="DH65" i="1" s="1"/>
  <c r="CY66" i="1"/>
  <c r="EA65" i="1"/>
  <c r="EG65" i="1"/>
  <c r="DP65" i="1"/>
  <c r="DK65" i="1"/>
  <c r="DY65" i="1" l="1"/>
  <c r="DA66" i="1"/>
  <c r="CZ66" i="1"/>
  <c r="DB66" i="1"/>
  <c r="EE65" i="1"/>
  <c r="EI66" i="1" l="1"/>
  <c r="DE66" i="1"/>
  <c r="DZ66" i="1"/>
  <c r="ED66" i="1" s="1"/>
  <c r="DF66" i="1"/>
  <c r="DG66" i="1" s="1"/>
  <c r="DH66" i="1" s="1"/>
  <c r="DJ66" i="1"/>
  <c r="DV66" i="1" s="1"/>
  <c r="DC66" i="1"/>
  <c r="DD66" i="1"/>
  <c r="DI66" i="1" l="1"/>
  <c r="DN66" i="1"/>
  <c r="EB66" i="1"/>
  <c r="DL66" i="1"/>
  <c r="EA66" i="1"/>
  <c r="DK66" i="1"/>
  <c r="DW66" i="1"/>
  <c r="DX66" i="1" s="1"/>
  <c r="DR66" i="1"/>
  <c r="CY67" i="1"/>
  <c r="DP66" i="1"/>
  <c r="DQ66" i="1"/>
  <c r="DU66" i="1"/>
  <c r="DO66" i="1"/>
  <c r="DM66" i="1"/>
  <c r="DY66" i="1" s="1"/>
  <c r="DS66" i="1"/>
  <c r="DT66" i="1"/>
  <c r="EG66" i="1"/>
  <c r="EE66" i="1" l="1"/>
  <c r="DA67" i="1"/>
  <c r="DB67" i="1"/>
  <c r="CZ67" i="1"/>
  <c r="DF67" i="1" l="1"/>
  <c r="DJ67" i="1"/>
  <c r="EA67" i="1" s="1"/>
  <c r="DZ67" i="1"/>
  <c r="ED67" i="1" s="1"/>
  <c r="EI67" i="1"/>
  <c r="DE67" i="1"/>
  <c r="DD67" i="1"/>
  <c r="DI67" i="1" s="1"/>
  <c r="DC67" i="1"/>
  <c r="DN67" i="1" l="1"/>
  <c r="DV67" i="1"/>
  <c r="DW67" i="1"/>
  <c r="DX67" i="1" s="1"/>
  <c r="EB67" i="1"/>
  <c r="EE67" i="1" s="1"/>
  <c r="DS67" i="1"/>
  <c r="DU67" i="1"/>
  <c r="DP67" i="1"/>
  <c r="DR67" i="1"/>
  <c r="DQ67" i="1"/>
  <c r="DM67" i="1"/>
  <c r="DL67" i="1"/>
  <c r="DG67" i="1"/>
  <c r="DH67" i="1" s="1"/>
  <c r="CY68" i="1"/>
  <c r="DT67" i="1"/>
  <c r="DO67" i="1"/>
  <c r="DK67" i="1"/>
  <c r="EG67" i="1"/>
  <c r="DY67" i="1" l="1"/>
  <c r="DA68" i="1"/>
  <c r="CZ68" i="1"/>
  <c r="DB68" i="1"/>
  <c r="DJ68" i="1" l="1"/>
  <c r="EG68" i="1" s="1"/>
  <c r="DE68" i="1"/>
  <c r="EI68" i="1"/>
  <c r="DZ68" i="1"/>
  <c r="ED68" i="1" s="1"/>
  <c r="DF68" i="1"/>
  <c r="DD68" i="1"/>
  <c r="DC68" i="1"/>
  <c r="DW68" i="1" l="1"/>
  <c r="DX68" i="1" s="1"/>
  <c r="DK68" i="1"/>
  <c r="DS68" i="1"/>
  <c r="DR68" i="1"/>
  <c r="EB68" i="1"/>
  <c r="EA68" i="1"/>
  <c r="DI68" i="1"/>
  <c r="DV68" i="1"/>
  <c r="DO68" i="1"/>
  <c r="DM68" i="1"/>
  <c r="DQ68" i="1"/>
  <c r="CY69" i="1"/>
  <c r="DG68" i="1"/>
  <c r="DH68" i="1" s="1"/>
  <c r="EE68" i="1"/>
  <c r="DN68" i="1"/>
  <c r="DL68" i="1"/>
  <c r="DU68" i="1"/>
  <c r="DT68" i="1"/>
  <c r="DP68" i="1"/>
  <c r="DY68" i="1" l="1"/>
  <c r="CZ69" i="1"/>
  <c r="DB69" i="1"/>
  <c r="DA69" i="1"/>
  <c r="DD69" i="1" l="1"/>
  <c r="DC69" i="1"/>
  <c r="DZ69" i="1"/>
  <c r="ED69" i="1" s="1"/>
  <c r="DJ69" i="1"/>
  <c r="DS69" i="1" s="1"/>
  <c r="DE69" i="1"/>
  <c r="DF69" i="1"/>
  <c r="DG69" i="1" s="1"/>
  <c r="EI69" i="1"/>
  <c r="DQ69" i="1" l="1"/>
  <c r="DO69" i="1"/>
  <c r="DW69" i="1"/>
  <c r="DX69" i="1" s="1"/>
  <c r="DI69" i="1"/>
  <c r="DL69" i="1"/>
  <c r="DU69" i="1"/>
  <c r="DR69" i="1"/>
  <c r="DH69" i="1"/>
  <c r="EA69" i="1"/>
  <c r="DM69" i="1"/>
  <c r="DV69" i="1"/>
  <c r="EB69" i="1"/>
  <c r="DP69" i="1"/>
  <c r="DN69" i="1"/>
  <c r="DK69" i="1"/>
  <c r="DT69" i="1"/>
  <c r="CY70" i="1"/>
  <c r="EG69" i="1"/>
  <c r="CZ70" i="1" l="1"/>
  <c r="DA70" i="1"/>
  <c r="DB70" i="1"/>
  <c r="EE69" i="1"/>
  <c r="DY69" i="1"/>
  <c r="DC70" i="1" l="1"/>
  <c r="DD70" i="1"/>
  <c r="EI70" i="1"/>
  <c r="DF70" i="1"/>
  <c r="DZ70" i="1"/>
  <c r="ED70" i="1" s="1"/>
  <c r="DJ70" i="1"/>
  <c r="EG70" i="1" s="1"/>
  <c r="DE70" i="1"/>
  <c r="CY71" i="1" l="1"/>
  <c r="DL70" i="1"/>
  <c r="DM70" i="1"/>
  <c r="DT70" i="1"/>
  <c r="DN70" i="1"/>
  <c r="DB71" i="1"/>
  <c r="DA71" i="1"/>
  <c r="CZ71" i="1"/>
  <c r="DU70" i="1"/>
  <c r="DW70" i="1"/>
  <c r="DX70" i="1" s="1"/>
  <c r="DR70" i="1"/>
  <c r="DO70" i="1"/>
  <c r="EA70" i="1"/>
  <c r="DP70" i="1"/>
  <c r="DK70" i="1"/>
  <c r="EB70" i="1"/>
  <c r="DQ70" i="1"/>
  <c r="DS70" i="1"/>
  <c r="DG70" i="1"/>
  <c r="DH70" i="1" s="1"/>
  <c r="DI70" i="1"/>
  <c r="DV70" i="1"/>
  <c r="EE70" i="1" l="1"/>
  <c r="DY70" i="1"/>
  <c r="DF71" i="1"/>
  <c r="DJ71" i="1"/>
  <c r="DW71" i="1" s="1"/>
  <c r="DX71" i="1" s="1"/>
  <c r="EI71" i="1"/>
  <c r="DZ71" i="1"/>
  <c r="ED71" i="1" s="1"/>
  <c r="DG71" i="1"/>
  <c r="DE71" i="1"/>
  <c r="DC71" i="1"/>
  <c r="DD71" i="1"/>
  <c r="DI71" i="1" s="1"/>
  <c r="DM71" i="1" l="1"/>
  <c r="DH71" i="1"/>
  <c r="EA71" i="1"/>
  <c r="DU71" i="1"/>
  <c r="DT71" i="1"/>
  <c r="EB71" i="1"/>
  <c r="DO71" i="1"/>
  <c r="EE71" i="1"/>
  <c r="DP71" i="1"/>
  <c r="DV71" i="1"/>
  <c r="DK71" i="1"/>
  <c r="DR71" i="1"/>
  <c r="CY72" i="1"/>
  <c r="DL71" i="1"/>
  <c r="DS71" i="1"/>
  <c r="DQ71" i="1"/>
  <c r="DN71" i="1"/>
  <c r="EG71" i="1"/>
  <c r="DA72" i="1" l="1"/>
  <c r="CZ72" i="1"/>
  <c r="DB72" i="1"/>
  <c r="DC72" i="1" s="1"/>
  <c r="DY71" i="1"/>
  <c r="DE72" i="1" l="1"/>
  <c r="DZ72" i="1"/>
  <c r="ED72" i="1" s="1"/>
  <c r="DF72" i="1"/>
  <c r="EI72" i="1"/>
  <c r="DJ72" i="1"/>
  <c r="EG72" i="1" s="1"/>
  <c r="DG72" i="1"/>
  <c r="DH72" i="1" s="1"/>
  <c r="DD72" i="1"/>
  <c r="DI72" i="1" s="1"/>
  <c r="DV72" i="1" l="1"/>
  <c r="DT72" i="1"/>
  <c r="DM72" i="1"/>
  <c r="DQ72" i="1"/>
  <c r="DL72" i="1"/>
  <c r="EB72" i="1"/>
  <c r="DN72" i="1"/>
  <c r="DO72" i="1"/>
  <c r="EA72" i="1"/>
  <c r="DP72" i="1"/>
  <c r="DS72" i="1"/>
  <c r="DW72" i="1"/>
  <c r="DX72" i="1" s="1"/>
  <c r="DR72" i="1"/>
  <c r="CY73" i="1"/>
  <c r="DK72" i="1"/>
  <c r="DU72" i="1"/>
  <c r="DY72" i="1" l="1"/>
  <c r="DA73" i="1"/>
  <c r="CZ73" i="1"/>
  <c r="DB73" i="1"/>
  <c r="EE72" i="1"/>
  <c r="DZ73" i="1" l="1"/>
  <c r="ED73" i="1" s="1"/>
  <c r="DJ73" i="1"/>
  <c r="EG73" i="1" s="1"/>
  <c r="DE73" i="1"/>
  <c r="EI73" i="1"/>
  <c r="DF73" i="1"/>
  <c r="DC73" i="1"/>
  <c r="DD73" i="1"/>
  <c r="DI73" i="1" s="1"/>
  <c r="DW73" i="1" l="1"/>
  <c r="DX73" i="1" s="1"/>
  <c r="DU73" i="1"/>
  <c r="DQ73" i="1"/>
  <c r="EB73" i="1"/>
  <c r="DV73" i="1"/>
  <c r="DK73" i="1"/>
  <c r="DL73" i="1"/>
  <c r="DR73" i="1"/>
  <c r="DO73" i="1"/>
  <c r="EA73" i="1"/>
  <c r="EE73" i="1" s="1"/>
  <c r="DT73" i="1"/>
  <c r="DG73" i="1"/>
  <c r="DH73" i="1" s="1"/>
  <c r="CY74" i="1"/>
  <c r="DS73" i="1"/>
  <c r="DM73" i="1"/>
  <c r="DN73" i="1"/>
  <c r="DP73" i="1"/>
  <c r="DY73" i="1" l="1"/>
  <c r="DB74" i="1"/>
  <c r="DA74" i="1"/>
  <c r="CZ74" i="1"/>
  <c r="EI74" i="1" l="1"/>
  <c r="DJ74" i="1"/>
  <c r="EG74" i="1" s="1"/>
  <c r="DZ74" i="1"/>
  <c r="ED74" i="1" s="1"/>
  <c r="DF74" i="1"/>
  <c r="DE74" i="1"/>
  <c r="DC74" i="1"/>
  <c r="DD74" i="1"/>
  <c r="DO74" i="1" l="1"/>
  <c r="DS74" i="1"/>
  <c r="DW74" i="1"/>
  <c r="DX74" i="1" s="1"/>
  <c r="EA74" i="1"/>
  <c r="EB74" i="1"/>
  <c r="DM74" i="1"/>
  <c r="DN74" i="1"/>
  <c r="DI74" i="1"/>
  <c r="CY75" i="1"/>
  <c r="DV74" i="1"/>
  <c r="DR74" i="1"/>
  <c r="DU74" i="1"/>
  <c r="DT74" i="1"/>
  <c r="DQ74" i="1"/>
  <c r="DK74" i="1"/>
  <c r="DL74" i="1"/>
  <c r="DG74" i="1"/>
  <c r="DH74" i="1" s="1"/>
  <c r="DP74" i="1"/>
  <c r="EE74" i="1" l="1"/>
  <c r="DB75" i="1"/>
  <c r="DA75" i="1"/>
  <c r="CZ75" i="1"/>
  <c r="DY74" i="1"/>
  <c r="DF75" i="1" l="1"/>
  <c r="DJ75" i="1"/>
  <c r="DL75" i="1" s="1"/>
  <c r="DE75" i="1"/>
  <c r="EI75" i="1"/>
  <c r="DG75" i="1"/>
  <c r="DH75" i="1" s="1"/>
  <c r="DZ75" i="1"/>
  <c r="ED75" i="1" s="1"/>
  <c r="DD75" i="1"/>
  <c r="DI75" i="1" s="1"/>
  <c r="DC75" i="1"/>
  <c r="DV75" i="1" l="1"/>
  <c r="DN75" i="1"/>
  <c r="EB75" i="1"/>
  <c r="EA75" i="1"/>
  <c r="EE75" i="1" s="1"/>
  <c r="DM75" i="1"/>
  <c r="DR75" i="1"/>
  <c r="DS75" i="1"/>
  <c r="DT75" i="1"/>
  <c r="DU75" i="1"/>
  <c r="DK75" i="1"/>
  <c r="DQ75" i="1"/>
  <c r="DW75" i="1"/>
  <c r="DX75" i="1" s="1"/>
  <c r="EG75" i="1"/>
  <c r="DP75" i="1"/>
  <c r="DO75" i="1"/>
  <c r="CY76" i="1"/>
  <c r="DY75" i="1" l="1"/>
  <c r="CZ76" i="1"/>
  <c r="DA76" i="1"/>
  <c r="DB76" i="1"/>
  <c r="DD76" i="1" l="1"/>
  <c r="DC76" i="1"/>
  <c r="DE76" i="1"/>
  <c r="DJ76" i="1"/>
  <c r="EG76" i="1" s="1"/>
  <c r="DZ76" i="1"/>
  <c r="ED76" i="1" s="1"/>
  <c r="EI76" i="1"/>
  <c r="DF76" i="1"/>
  <c r="DR76" i="1" l="1"/>
  <c r="DK76" i="1"/>
  <c r="EA76" i="1"/>
  <c r="DU76" i="1"/>
  <c r="DN76" i="1"/>
  <c r="DQ76" i="1"/>
  <c r="DW76" i="1"/>
  <c r="DX76" i="1" s="1"/>
  <c r="DT76" i="1"/>
  <c r="DV76" i="1"/>
  <c r="DP76" i="1"/>
  <c r="DM76" i="1"/>
  <c r="EB76" i="1"/>
  <c r="DL76" i="1"/>
  <c r="DO76" i="1"/>
  <c r="DS76" i="1"/>
  <c r="DG76" i="1"/>
  <c r="DH76" i="1" s="1"/>
  <c r="CY77" i="1"/>
  <c r="DI76" i="1"/>
  <c r="EE76" i="1" l="1"/>
  <c r="DY76" i="1"/>
  <c r="DB77" i="1"/>
  <c r="CZ77" i="1"/>
  <c r="DA77" i="1"/>
  <c r="DD77" i="1" l="1"/>
  <c r="DC77" i="1"/>
  <c r="DZ77" i="1"/>
  <c r="ED77" i="1" s="1"/>
  <c r="DJ77" i="1"/>
  <c r="EG77" i="1" s="1"/>
  <c r="DF77" i="1"/>
  <c r="CY78" i="1" s="1"/>
  <c r="DE77" i="1"/>
  <c r="EI77" i="1"/>
  <c r="DK77" i="1" l="1"/>
  <c r="DP77" i="1"/>
  <c r="DS77" i="1"/>
  <c r="DW77" i="1"/>
  <c r="DX77" i="1" s="1"/>
  <c r="DA78" i="1"/>
  <c r="CZ78" i="1"/>
  <c r="DB78" i="1"/>
  <c r="DT77" i="1"/>
  <c r="DU77" i="1"/>
  <c r="DN77" i="1"/>
  <c r="DO77" i="1"/>
  <c r="EB77" i="1"/>
  <c r="DV77" i="1"/>
  <c r="DQ77" i="1"/>
  <c r="DR77" i="1"/>
  <c r="EA77" i="1"/>
  <c r="DG77" i="1"/>
  <c r="DH77" i="1" s="1"/>
  <c r="DL77" i="1"/>
  <c r="DM77" i="1"/>
  <c r="DI77" i="1"/>
  <c r="EE77" i="1" l="1"/>
  <c r="DZ78" i="1"/>
  <c r="ED78" i="1" s="1"/>
  <c r="DE78" i="1"/>
  <c r="DJ78" i="1"/>
  <c r="EG78" i="1" s="1"/>
  <c r="DF78" i="1"/>
  <c r="DG78" i="1" s="1"/>
  <c r="DH78" i="1" s="1"/>
  <c r="EI78" i="1"/>
  <c r="DC78" i="1"/>
  <c r="DD78" i="1"/>
  <c r="DY77" i="1"/>
  <c r="EB78" i="1" l="1"/>
  <c r="DI78" i="1"/>
  <c r="DR78" i="1"/>
  <c r="EA78" i="1"/>
  <c r="EE78" i="1" s="1"/>
  <c r="DV78" i="1"/>
  <c r="DU78" i="1"/>
  <c r="DN78" i="1"/>
  <c r="DW78" i="1"/>
  <c r="DX78" i="1" s="1"/>
  <c r="DO78" i="1"/>
  <c r="DL78" i="1"/>
  <c r="DP78" i="1"/>
  <c r="DT78" i="1"/>
  <c r="CY79" i="1"/>
  <c r="DM78" i="1"/>
  <c r="DQ78" i="1"/>
  <c r="DK78" i="1"/>
  <c r="DY78" i="1" s="1"/>
  <c r="DS78" i="1"/>
  <c r="DB79" i="1" l="1"/>
  <c r="DA79" i="1"/>
  <c r="CZ79" i="1"/>
  <c r="DF79" i="1" l="1"/>
  <c r="EI79" i="1"/>
  <c r="DJ79" i="1"/>
  <c r="DW79" i="1" s="1"/>
  <c r="DX79" i="1" s="1"/>
  <c r="DE79" i="1"/>
  <c r="DZ79" i="1"/>
  <c r="ED79" i="1" s="1"/>
  <c r="DG79" i="1"/>
  <c r="DH79" i="1" s="1"/>
  <c r="DC79" i="1"/>
  <c r="DD79" i="1"/>
  <c r="DI79" i="1" s="1"/>
  <c r="EA79" i="1" l="1"/>
  <c r="DN79" i="1"/>
  <c r="DV79" i="1"/>
  <c r="DR79" i="1"/>
  <c r="DT79" i="1"/>
  <c r="EB79" i="1"/>
  <c r="EE79" i="1" s="1"/>
  <c r="DL79" i="1"/>
  <c r="DK79" i="1"/>
  <c r="DU79" i="1"/>
  <c r="DM79" i="1"/>
  <c r="DS79" i="1"/>
  <c r="DO79" i="1"/>
  <c r="CY80" i="1"/>
  <c r="DP79" i="1"/>
  <c r="DQ79" i="1"/>
  <c r="EG79" i="1"/>
  <c r="DY79" i="1" l="1"/>
  <c r="DB80" i="1"/>
  <c r="DA80" i="1"/>
  <c r="CZ80" i="1"/>
  <c r="DE80" i="1" l="1"/>
  <c r="EI80" i="1"/>
  <c r="DF80" i="1"/>
  <c r="DG80" i="1" s="1"/>
  <c r="DH80" i="1" s="1"/>
  <c r="DJ80" i="1"/>
  <c r="EG80" i="1" s="1"/>
  <c r="DZ80" i="1"/>
  <c r="ED80" i="1" s="1"/>
  <c r="DD80" i="1"/>
  <c r="DI80" i="1" s="1"/>
  <c r="DC80" i="1"/>
  <c r="DV80" i="1" l="1"/>
  <c r="DR80" i="1"/>
  <c r="DL80" i="1"/>
  <c r="EB80" i="1"/>
  <c r="DW80" i="1"/>
  <c r="DX80" i="1" s="1"/>
  <c r="EA80" i="1"/>
  <c r="DQ80" i="1"/>
  <c r="DT80" i="1"/>
  <c r="DO80" i="1"/>
  <c r="DM80" i="1"/>
  <c r="CY81" i="1"/>
  <c r="DK80" i="1"/>
  <c r="DP80" i="1"/>
  <c r="DN80" i="1"/>
  <c r="DS80" i="1"/>
  <c r="DU80" i="1"/>
  <c r="EE80" i="1" l="1"/>
  <c r="DY80" i="1"/>
  <c r="DB81" i="1"/>
  <c r="DA81" i="1"/>
  <c r="CZ81" i="1"/>
  <c r="DZ81" i="1" l="1"/>
  <c r="ED81" i="1" s="1"/>
  <c r="DJ81" i="1"/>
  <c r="EG81" i="1" s="1"/>
  <c r="DE81" i="1"/>
  <c r="DF81" i="1"/>
  <c r="DG81" i="1" s="1"/>
  <c r="DH81" i="1" s="1"/>
  <c r="EI81" i="1"/>
  <c r="DD81" i="1"/>
  <c r="DI81" i="1" s="1"/>
  <c r="DC81" i="1"/>
  <c r="DW81" i="1" l="1"/>
  <c r="DX81" i="1" s="1"/>
  <c r="DO81" i="1"/>
  <c r="EB81" i="1"/>
  <c r="DS81" i="1"/>
  <c r="DQ81" i="1"/>
  <c r="DM81" i="1"/>
  <c r="DL81" i="1"/>
  <c r="DT81" i="1"/>
  <c r="EA81" i="1"/>
  <c r="EE81" i="1" s="1"/>
  <c r="DP81" i="1"/>
  <c r="CY82" i="1"/>
  <c r="DN81" i="1"/>
  <c r="DR81" i="1"/>
  <c r="DK81" i="1"/>
  <c r="DU81" i="1"/>
  <c r="DV81" i="1"/>
  <c r="DY81" i="1" l="1"/>
  <c r="DA82" i="1"/>
  <c r="CZ82" i="1"/>
  <c r="DB82" i="1"/>
  <c r="DE82" i="1" l="1"/>
  <c r="DF82" i="1"/>
  <c r="EI82" i="1"/>
  <c r="DJ82" i="1"/>
  <c r="EG82" i="1" s="1"/>
  <c r="DZ82" i="1"/>
  <c r="ED82" i="1" s="1"/>
  <c r="DD82" i="1"/>
  <c r="DI82" i="1" s="1"/>
  <c r="DC82" i="1"/>
  <c r="DW82" i="1" l="1"/>
  <c r="DX82" i="1" s="1"/>
  <c r="DQ82" i="1"/>
  <c r="EB82" i="1"/>
  <c r="DT82" i="1"/>
  <c r="DK82" i="1"/>
  <c r="EA82" i="1"/>
  <c r="EE82" i="1" s="1"/>
  <c r="DL82" i="1"/>
  <c r="DO82" i="1"/>
  <c r="DV82" i="1"/>
  <c r="DR82" i="1"/>
  <c r="DN82" i="1"/>
  <c r="DU82" i="1"/>
  <c r="DM82" i="1"/>
  <c r="DP82" i="1"/>
  <c r="CY83" i="1"/>
  <c r="DS82" i="1"/>
  <c r="DG82" i="1"/>
  <c r="DH82" i="1" s="1"/>
  <c r="DY82" i="1" l="1"/>
  <c r="DB83" i="1"/>
  <c r="DA83" i="1"/>
  <c r="CZ83" i="1"/>
  <c r="DE83" i="1" l="1"/>
  <c r="DZ83" i="1"/>
  <c r="ED83" i="1" s="1"/>
  <c r="EI83" i="1"/>
  <c r="DF83" i="1"/>
  <c r="DG83" i="1" s="1"/>
  <c r="DH83" i="1" s="1"/>
  <c r="DJ83" i="1"/>
  <c r="DL83" i="1" s="1"/>
  <c r="DC83" i="1"/>
  <c r="DD83" i="1"/>
  <c r="DI83" i="1" s="1"/>
  <c r="DS83" i="1" l="1"/>
  <c r="DO83" i="1"/>
  <c r="EB83" i="1"/>
  <c r="DU83" i="1"/>
  <c r="EA83" i="1"/>
  <c r="EE83" i="1" s="1"/>
  <c r="DQ83" i="1"/>
  <c r="DM83" i="1"/>
  <c r="CY84" i="1"/>
  <c r="DV83" i="1"/>
  <c r="DW83" i="1"/>
  <c r="DX83" i="1" s="1"/>
  <c r="DP83" i="1"/>
  <c r="DT83" i="1"/>
  <c r="DR83" i="1"/>
  <c r="DK83" i="1"/>
  <c r="DN83" i="1"/>
  <c r="EG83" i="1"/>
  <c r="DY83" i="1" l="1"/>
  <c r="DA84" i="1"/>
  <c r="DB84" i="1"/>
  <c r="CZ84" i="1"/>
  <c r="DE84" i="1" l="1"/>
  <c r="EI84" i="1"/>
  <c r="DJ84" i="1"/>
  <c r="EG84" i="1" s="1"/>
  <c r="DZ84" i="1"/>
  <c r="ED84" i="1" s="1"/>
  <c r="DF84" i="1"/>
  <c r="DG84" i="1" s="1"/>
  <c r="DH84" i="1" s="1"/>
  <c r="DD84" i="1"/>
  <c r="DC84" i="1"/>
  <c r="EB84" i="1" l="1"/>
  <c r="DW84" i="1"/>
  <c r="DX84" i="1" s="1"/>
  <c r="DT84" i="1"/>
  <c r="EA84" i="1"/>
  <c r="EE84" i="1" s="1"/>
  <c r="DI84" i="1"/>
  <c r="DN84" i="1"/>
  <c r="DR84" i="1"/>
  <c r="DV84" i="1"/>
  <c r="DQ84" i="1"/>
  <c r="CY85" i="1"/>
  <c r="DP84" i="1"/>
  <c r="DS84" i="1"/>
  <c r="DK84" i="1"/>
  <c r="DL84" i="1"/>
  <c r="DM84" i="1"/>
  <c r="DU84" i="1"/>
  <c r="DO84" i="1"/>
  <c r="DB85" i="1" l="1"/>
  <c r="CZ85" i="1"/>
  <c r="DA85" i="1"/>
  <c r="DY84" i="1"/>
  <c r="DC85" i="1" l="1"/>
  <c r="DD85" i="1"/>
  <c r="DJ85" i="1"/>
  <c r="EG85" i="1" s="1"/>
  <c r="DE85" i="1"/>
  <c r="DZ85" i="1"/>
  <c r="ED85" i="1" s="1"/>
  <c r="EI85" i="1"/>
  <c r="DF85" i="1"/>
  <c r="DG85" i="1" s="1"/>
  <c r="DH85" i="1" s="1"/>
  <c r="DI85" i="1" l="1"/>
  <c r="DS85" i="1"/>
  <c r="DL85" i="1"/>
  <c r="DN85" i="1"/>
  <c r="DM85" i="1"/>
  <c r="DO85" i="1"/>
  <c r="DQ85" i="1"/>
  <c r="DP85" i="1"/>
  <c r="DK85" i="1"/>
  <c r="EA85" i="1"/>
  <c r="DV85" i="1"/>
  <c r="DW85" i="1"/>
  <c r="DX85" i="1" s="1"/>
  <c r="EB85" i="1"/>
  <c r="DU85" i="1"/>
  <c r="DR85" i="1"/>
  <c r="DT85" i="1"/>
  <c r="CY86" i="1"/>
  <c r="DY85" i="1" l="1"/>
  <c r="DB86" i="1"/>
  <c r="DA86" i="1"/>
  <c r="CZ86" i="1"/>
  <c r="EE85" i="1"/>
  <c r="DE86" i="1" l="1"/>
  <c r="EI86" i="1"/>
  <c r="DZ86" i="1"/>
  <c r="ED86" i="1" s="1"/>
  <c r="DF86" i="1"/>
  <c r="DJ86" i="1"/>
  <c r="EG86" i="1" s="1"/>
  <c r="DD86" i="1"/>
  <c r="DI86" i="1" s="1"/>
  <c r="DC86" i="1"/>
  <c r="EA86" i="1" l="1"/>
  <c r="DN86" i="1"/>
  <c r="DW86" i="1"/>
  <c r="DX86" i="1" s="1"/>
  <c r="DV86" i="1"/>
  <c r="DM86" i="1"/>
  <c r="DS86" i="1"/>
  <c r="EB86" i="1"/>
  <c r="EE86" i="1" s="1"/>
  <c r="DR86" i="1"/>
  <c r="DT86" i="1"/>
  <c r="DP86" i="1"/>
  <c r="CY87" i="1"/>
  <c r="DO86" i="1"/>
  <c r="DU86" i="1"/>
  <c r="DG86" i="1"/>
  <c r="DH86" i="1" s="1"/>
  <c r="DQ86" i="1"/>
  <c r="DK86" i="1"/>
  <c r="DL86" i="1"/>
  <c r="DB87" i="1" l="1"/>
  <c r="DA87" i="1"/>
  <c r="CZ87" i="1"/>
  <c r="DY86" i="1"/>
  <c r="DF87" i="1" l="1"/>
  <c r="EI87" i="1"/>
  <c r="DZ87" i="1"/>
  <c r="ED87" i="1" s="1"/>
  <c r="DE87" i="1"/>
  <c r="DJ87" i="1"/>
  <c r="DL87" i="1" s="1"/>
  <c r="DG87" i="1"/>
  <c r="DC87" i="1"/>
  <c r="DD87" i="1"/>
  <c r="DI87" i="1" s="1"/>
  <c r="DH87" i="1" l="1"/>
  <c r="DK87" i="1"/>
  <c r="EB87" i="1"/>
  <c r="DP87" i="1"/>
  <c r="DR87" i="1"/>
  <c r="DV87" i="1"/>
  <c r="DS87" i="1"/>
  <c r="EA87" i="1"/>
  <c r="EE87" i="1" s="1"/>
  <c r="DN87" i="1"/>
  <c r="DW87" i="1"/>
  <c r="DX87" i="1" s="1"/>
  <c r="EG87" i="1"/>
  <c r="DU87" i="1"/>
  <c r="DM87" i="1"/>
  <c r="DQ87" i="1"/>
  <c r="DO87" i="1"/>
  <c r="DT87" i="1"/>
  <c r="CY88" i="1"/>
  <c r="DY87" i="1" l="1"/>
  <c r="CZ88" i="1"/>
  <c r="DB88" i="1"/>
  <c r="DA88" i="1"/>
  <c r="DC88" i="1" l="1"/>
  <c r="DD88" i="1"/>
  <c r="DE88" i="1"/>
  <c r="DF88" i="1"/>
  <c r="DJ88" i="1"/>
  <c r="EG88" i="1" s="1"/>
  <c r="DZ88" i="1"/>
  <c r="ED88" i="1" s="1"/>
  <c r="EI88" i="1"/>
  <c r="CY89" i="1" l="1"/>
  <c r="DG88" i="1"/>
  <c r="DH88" i="1" s="1"/>
  <c r="DU88" i="1"/>
  <c r="DN88" i="1"/>
  <c r="CZ89" i="1"/>
  <c r="DB89" i="1"/>
  <c r="DA89" i="1"/>
  <c r="DM88" i="1"/>
  <c r="DO88" i="1"/>
  <c r="DR88" i="1"/>
  <c r="DQ88" i="1"/>
  <c r="DT88" i="1"/>
  <c r="DV88" i="1"/>
  <c r="EB88" i="1"/>
  <c r="DP88" i="1"/>
  <c r="DK88" i="1"/>
  <c r="EA88" i="1"/>
  <c r="EE88" i="1" s="1"/>
  <c r="DW88" i="1"/>
  <c r="DX88" i="1" s="1"/>
  <c r="DS88" i="1"/>
  <c r="DI88" i="1"/>
  <c r="DL88" i="1"/>
  <c r="DY88" i="1" l="1"/>
  <c r="DC89" i="1"/>
  <c r="DD89" i="1"/>
  <c r="DZ89" i="1"/>
  <c r="ED89" i="1" s="1"/>
  <c r="DJ89" i="1"/>
  <c r="EG89" i="1" s="1"/>
  <c r="DE89" i="1"/>
  <c r="EI89" i="1"/>
  <c r="DF89" i="1"/>
  <c r="DI89" i="1" l="1"/>
  <c r="DO89" i="1"/>
  <c r="DK89" i="1"/>
  <c r="EA89" i="1"/>
  <c r="DR89" i="1"/>
  <c r="DP89" i="1"/>
  <c r="DL89" i="1"/>
  <c r="DW89" i="1"/>
  <c r="DX89" i="1" s="1"/>
  <c r="DQ89" i="1"/>
  <c r="DM89" i="1"/>
  <c r="DU89" i="1"/>
  <c r="EB89" i="1"/>
  <c r="EE89" i="1" s="1"/>
  <c r="DT89" i="1"/>
  <c r="DV89" i="1"/>
  <c r="DS89" i="1"/>
  <c r="DG89" i="1"/>
  <c r="DH89" i="1" s="1"/>
  <c r="CY90" i="1"/>
  <c r="DN89" i="1"/>
  <c r="DY89" i="1" l="1"/>
  <c r="DA90" i="1"/>
  <c r="CZ90" i="1"/>
  <c r="DB90" i="1"/>
  <c r="EI90" i="1" l="1"/>
  <c r="DE90" i="1"/>
  <c r="DZ90" i="1"/>
  <c r="ED90" i="1" s="1"/>
  <c r="DJ90" i="1"/>
  <c r="EG90" i="1" s="1"/>
  <c r="DF90" i="1"/>
  <c r="DC90" i="1"/>
  <c r="DD90" i="1"/>
  <c r="DI90" i="1" l="1"/>
  <c r="DO90" i="1"/>
  <c r="DR90" i="1"/>
  <c r="CY91" i="1"/>
  <c r="EA90" i="1"/>
  <c r="DM90" i="1"/>
  <c r="DV90" i="1"/>
  <c r="DP90" i="1"/>
  <c r="EB90" i="1"/>
  <c r="DS90" i="1"/>
  <c r="DQ90" i="1"/>
  <c r="DU90" i="1"/>
  <c r="DK90" i="1"/>
  <c r="DT90" i="1"/>
  <c r="DG90" i="1"/>
  <c r="DH90" i="1" s="1"/>
  <c r="DN90" i="1"/>
  <c r="DW90" i="1"/>
  <c r="DX90" i="1" s="1"/>
  <c r="DL90" i="1"/>
  <c r="DY90" i="1" l="1"/>
  <c r="EE90" i="1"/>
  <c r="DB91" i="1"/>
  <c r="DA91" i="1"/>
  <c r="CZ91" i="1"/>
  <c r="DF91" i="1" l="1"/>
  <c r="DE91" i="1"/>
  <c r="EI91" i="1"/>
  <c r="DZ91" i="1"/>
  <c r="ED91" i="1" s="1"/>
  <c r="DJ91" i="1"/>
  <c r="DW91" i="1" s="1"/>
  <c r="DX91" i="1" s="1"/>
  <c r="DG91" i="1"/>
  <c r="DH91" i="1" s="1"/>
  <c r="DD91" i="1"/>
  <c r="DI91" i="1" s="1"/>
  <c r="DC91" i="1"/>
  <c r="EB91" i="1" l="1"/>
  <c r="DV91" i="1"/>
  <c r="DK91" i="1"/>
  <c r="EA91" i="1"/>
  <c r="EE91" i="1" s="1"/>
  <c r="DQ91" i="1"/>
  <c r="DL91" i="1"/>
  <c r="DS91" i="1"/>
  <c r="DO91" i="1"/>
  <c r="DP91" i="1"/>
  <c r="DT91" i="1"/>
  <c r="DM91" i="1"/>
  <c r="DU91" i="1"/>
  <c r="CY92" i="1"/>
  <c r="DN91" i="1"/>
  <c r="DR91" i="1"/>
  <c r="EG91" i="1"/>
  <c r="DY91" i="1" l="1"/>
  <c r="DA92" i="1"/>
  <c r="DB92" i="1"/>
  <c r="CZ92" i="1"/>
  <c r="DE92" i="1" l="1"/>
  <c r="DF92" i="1"/>
  <c r="EI92" i="1"/>
  <c r="DZ92" i="1"/>
  <c r="ED92" i="1" s="1"/>
  <c r="DJ92" i="1"/>
  <c r="EG92" i="1" s="1"/>
  <c r="DG92" i="1"/>
  <c r="DH92" i="1" s="1"/>
  <c r="DC92" i="1"/>
  <c r="DD92" i="1"/>
  <c r="DI92" i="1" s="1"/>
  <c r="DM92" i="1" l="1"/>
  <c r="EB92" i="1"/>
  <c r="DO92" i="1"/>
  <c r="DR92" i="1"/>
  <c r="DW92" i="1"/>
  <c r="DX92" i="1" s="1"/>
  <c r="DK92" i="1"/>
  <c r="EA92" i="1"/>
  <c r="EE92" i="1" s="1"/>
  <c r="DS92" i="1"/>
  <c r="DT92" i="1"/>
  <c r="DU92" i="1"/>
  <c r="DL92" i="1"/>
  <c r="DN92" i="1"/>
  <c r="DQ92" i="1"/>
  <c r="CY93" i="1"/>
  <c r="DP92" i="1"/>
  <c r="DV92" i="1"/>
  <c r="CZ93" i="1" l="1"/>
  <c r="DB93" i="1"/>
  <c r="DA93" i="1"/>
  <c r="DY92" i="1"/>
  <c r="DD93" i="1" l="1"/>
  <c r="DC93" i="1"/>
  <c r="DJ93" i="1"/>
  <c r="EG93" i="1" s="1"/>
  <c r="DF93" i="1"/>
  <c r="EI93" i="1"/>
  <c r="DE93" i="1"/>
  <c r="DZ93" i="1"/>
  <c r="ED93" i="1" s="1"/>
  <c r="CY94" i="1" l="1"/>
  <c r="DU93" i="1"/>
  <c r="DV93" i="1"/>
  <c r="DM93" i="1"/>
  <c r="DR93" i="1"/>
  <c r="DP93" i="1"/>
  <c r="DO93" i="1"/>
  <c r="DQ93" i="1"/>
  <c r="DA94" i="1"/>
  <c r="CZ94" i="1"/>
  <c r="DB94" i="1"/>
  <c r="DW93" i="1"/>
  <c r="DX93" i="1" s="1"/>
  <c r="DS93" i="1"/>
  <c r="EB93" i="1"/>
  <c r="DK93" i="1"/>
  <c r="DN93" i="1"/>
  <c r="EA93" i="1"/>
  <c r="DL93" i="1"/>
  <c r="DT93" i="1"/>
  <c r="DG93" i="1"/>
  <c r="DH93" i="1" s="1"/>
  <c r="DI93" i="1"/>
  <c r="EE93" i="1" l="1"/>
  <c r="EI94" i="1"/>
  <c r="DE94" i="1"/>
  <c r="DF94" i="1"/>
  <c r="DJ94" i="1"/>
  <c r="EG94" i="1" s="1"/>
  <c r="DZ94" i="1"/>
  <c r="ED94" i="1" s="1"/>
  <c r="DD94" i="1"/>
  <c r="DI94" i="1" s="1"/>
  <c r="DC94" i="1"/>
  <c r="DY93" i="1"/>
  <c r="DU94" i="1" l="1"/>
  <c r="DV94" i="1"/>
  <c r="DR94" i="1"/>
  <c r="EA94" i="1"/>
  <c r="DW94" i="1"/>
  <c r="DX94" i="1" s="1"/>
  <c r="DM94" i="1"/>
  <c r="EB94" i="1"/>
  <c r="DL94" i="1"/>
  <c r="DP94" i="1"/>
  <c r="DT94" i="1"/>
  <c r="DQ94" i="1"/>
  <c r="DK94" i="1"/>
  <c r="CY95" i="1"/>
  <c r="DN94" i="1"/>
  <c r="DO94" i="1"/>
  <c r="DG94" i="1"/>
  <c r="DH94" i="1" s="1"/>
  <c r="DS94" i="1"/>
  <c r="DB95" i="1" l="1"/>
  <c r="DA95" i="1"/>
  <c r="CZ95" i="1"/>
  <c r="DY94" i="1"/>
  <c r="EE94" i="1"/>
  <c r="DF95" i="1" l="1"/>
  <c r="DJ95" i="1"/>
  <c r="DM95" i="1" s="1"/>
  <c r="DG95" i="1"/>
  <c r="DE95" i="1"/>
  <c r="DZ95" i="1"/>
  <c r="ED95" i="1" s="1"/>
  <c r="EI95" i="1"/>
  <c r="DC95" i="1"/>
  <c r="DD95" i="1"/>
  <c r="DI95" i="1" s="1"/>
  <c r="DP95" i="1" l="1"/>
  <c r="DK95" i="1"/>
  <c r="EA95" i="1"/>
  <c r="DT95" i="1"/>
  <c r="EB95" i="1"/>
  <c r="EE95" i="1" s="1"/>
  <c r="DL95" i="1"/>
  <c r="DN95" i="1"/>
  <c r="DO95" i="1"/>
  <c r="DV95" i="1"/>
  <c r="DQ95" i="1"/>
  <c r="DH95" i="1"/>
  <c r="DU95" i="1"/>
  <c r="DS95" i="1"/>
  <c r="CY96" i="1"/>
  <c r="DR95" i="1"/>
  <c r="DW95" i="1"/>
  <c r="DX95" i="1" s="1"/>
  <c r="EG95" i="1"/>
  <c r="DY95" i="1" l="1"/>
  <c r="DA96" i="1"/>
  <c r="DB96" i="1"/>
  <c r="CZ96" i="1"/>
  <c r="DE96" i="1" l="1"/>
  <c r="DF96" i="1"/>
  <c r="DG96" i="1" s="1"/>
  <c r="DH96" i="1" s="1"/>
  <c r="EI96" i="1"/>
  <c r="DZ96" i="1"/>
  <c r="ED96" i="1" s="1"/>
  <c r="DJ96" i="1"/>
  <c r="EG96" i="1" s="1"/>
  <c r="DD96" i="1"/>
  <c r="DI96" i="1" s="1"/>
  <c r="DC96" i="1"/>
  <c r="DM96" i="1" l="1"/>
  <c r="DL96" i="1"/>
  <c r="EA96" i="1"/>
  <c r="DQ96" i="1"/>
  <c r="DS96" i="1"/>
  <c r="EB96" i="1"/>
  <c r="DN96" i="1"/>
  <c r="DW96" i="1"/>
  <c r="DX96" i="1" s="1"/>
  <c r="DR96" i="1"/>
  <c r="DT96" i="1"/>
  <c r="DV96" i="1"/>
  <c r="DK96" i="1"/>
  <c r="DU96" i="1"/>
  <c r="CY97" i="1"/>
  <c r="DO96" i="1"/>
  <c r="DP96" i="1"/>
  <c r="EE96" i="1" l="1"/>
  <c r="DY96" i="1"/>
  <c r="DB97" i="1"/>
  <c r="DA97" i="1"/>
  <c r="CZ97" i="1"/>
  <c r="DJ97" i="1" l="1"/>
  <c r="EG97" i="1" s="1"/>
  <c r="DF97" i="1"/>
  <c r="DE97" i="1"/>
  <c r="EI97" i="1"/>
  <c r="DZ97" i="1"/>
  <c r="ED97" i="1" s="1"/>
  <c r="DG97" i="1"/>
  <c r="DH97" i="1" s="1"/>
  <c r="DD97" i="1"/>
  <c r="DI97" i="1" s="1"/>
  <c r="DC97" i="1"/>
  <c r="DO97" i="1" l="1"/>
  <c r="DM97" i="1"/>
  <c r="DN97" i="1"/>
  <c r="EA97" i="1"/>
  <c r="DQ97" i="1"/>
  <c r="DU97" i="1"/>
  <c r="DW97" i="1"/>
  <c r="DX97" i="1" s="1"/>
  <c r="DS97" i="1"/>
  <c r="EB97" i="1"/>
  <c r="EE97" i="1" s="1"/>
  <c r="DK97" i="1"/>
  <c r="DR97" i="1"/>
  <c r="DL97" i="1"/>
  <c r="DT97" i="1"/>
  <c r="DP97" i="1"/>
  <c r="DV97" i="1"/>
  <c r="CY98" i="1"/>
  <c r="DY97" i="1" l="1"/>
  <c r="DA98" i="1"/>
  <c r="DB98" i="1"/>
  <c r="CZ98" i="1"/>
  <c r="DE98" i="1" l="1"/>
  <c r="DJ98" i="1"/>
  <c r="EG98" i="1" s="1"/>
  <c r="DZ98" i="1"/>
  <c r="ED98" i="1" s="1"/>
  <c r="EI98" i="1"/>
  <c r="DF98" i="1"/>
  <c r="DD98" i="1"/>
  <c r="DC98" i="1"/>
  <c r="DU98" i="1" l="1"/>
  <c r="DO98" i="1"/>
  <c r="DM98" i="1"/>
  <c r="EB98" i="1"/>
  <c r="EA98" i="1"/>
  <c r="DW98" i="1"/>
  <c r="DX98" i="1" s="1"/>
  <c r="CY99" i="1"/>
  <c r="CZ99" i="1" s="1"/>
  <c r="DN98" i="1"/>
  <c r="DT98" i="1"/>
  <c r="DG98" i="1"/>
  <c r="DH98" i="1" s="1"/>
  <c r="DP98" i="1"/>
  <c r="DV98" i="1"/>
  <c r="DI98" i="1"/>
  <c r="DK98" i="1"/>
  <c r="DB99" i="1"/>
  <c r="DA99" i="1"/>
  <c r="DR98" i="1"/>
  <c r="DQ98" i="1"/>
  <c r="DL98" i="1"/>
  <c r="DS98" i="1"/>
  <c r="DY98" i="1" l="1"/>
  <c r="EE98" i="1"/>
  <c r="EI99" i="1"/>
  <c r="DE99" i="1"/>
  <c r="DZ99" i="1"/>
  <c r="ED99" i="1" s="1"/>
  <c r="DF99" i="1"/>
  <c r="DJ99" i="1"/>
  <c r="DU99" i="1" s="1"/>
  <c r="DD99" i="1"/>
  <c r="DC99" i="1"/>
  <c r="DS99" i="1" l="1"/>
  <c r="DL99" i="1"/>
  <c r="DM99" i="1"/>
  <c r="EA99" i="1"/>
  <c r="DI99" i="1"/>
  <c r="EG99" i="1"/>
  <c r="DP99" i="1"/>
  <c r="DV99" i="1"/>
  <c r="EB99" i="1"/>
  <c r="EE99" i="1" s="1"/>
  <c r="DT99" i="1"/>
  <c r="CY100" i="1"/>
  <c r="DK99" i="1"/>
  <c r="DG99" i="1"/>
  <c r="DH99" i="1" s="1"/>
  <c r="DW99" i="1"/>
  <c r="DX99" i="1" s="1"/>
  <c r="DQ99" i="1"/>
  <c r="DR99" i="1"/>
  <c r="DN99" i="1"/>
  <c r="DO99" i="1"/>
  <c r="DY99" i="1" l="1"/>
  <c r="CZ100" i="1"/>
  <c r="DA100" i="1"/>
  <c r="DB100" i="1"/>
  <c r="DC100" i="1" l="1"/>
  <c r="DD100" i="1"/>
  <c r="DF100" i="1"/>
  <c r="DE100" i="1"/>
  <c r="DZ100" i="1"/>
  <c r="ED100" i="1" s="1"/>
  <c r="EI100" i="1"/>
  <c r="DJ100" i="1"/>
  <c r="EG100" i="1" s="1"/>
  <c r="CY101" i="1" l="1"/>
  <c r="DO100" i="1"/>
  <c r="DQ100" i="1"/>
  <c r="DP100" i="1"/>
  <c r="DN100" i="1"/>
  <c r="CZ101" i="1"/>
  <c r="DB101" i="1"/>
  <c r="DA101" i="1"/>
  <c r="DU100" i="1"/>
  <c r="DL100" i="1"/>
  <c r="DT100" i="1"/>
  <c r="DM100" i="1"/>
  <c r="DW100" i="1"/>
  <c r="DX100" i="1" s="1"/>
  <c r="DR100" i="1"/>
  <c r="EA100" i="1"/>
  <c r="DV100" i="1"/>
  <c r="DK100" i="1"/>
  <c r="EB100" i="1"/>
  <c r="DI100" i="1"/>
  <c r="DS100" i="1"/>
  <c r="DG100" i="1"/>
  <c r="DH100" i="1" s="1"/>
  <c r="DY100" i="1" l="1"/>
  <c r="EE100" i="1"/>
  <c r="DC101" i="1"/>
  <c r="DD101" i="1"/>
  <c r="DZ101" i="1"/>
  <c r="ED101" i="1" s="1"/>
  <c r="DJ101" i="1"/>
  <c r="EB101" i="1" s="1"/>
  <c r="EI101" i="1"/>
  <c r="DE101" i="1"/>
  <c r="DF101" i="1"/>
  <c r="DG101" i="1" s="1"/>
  <c r="DI101" i="1" l="1"/>
  <c r="DH101" i="1"/>
  <c r="DK101" i="1"/>
  <c r="DP101" i="1"/>
  <c r="DO101" i="1"/>
  <c r="DT101" i="1"/>
  <c r="DS101" i="1"/>
  <c r="DV101" i="1"/>
  <c r="DW101" i="1"/>
  <c r="DX101" i="1" s="1"/>
  <c r="EA101" i="1"/>
  <c r="EE101" i="1" s="1"/>
  <c r="DU101" i="1"/>
  <c r="DN101" i="1"/>
  <c r="DM101" i="1"/>
  <c r="DL101" i="1"/>
  <c r="DQ101" i="1"/>
  <c r="CY102" i="1"/>
  <c r="DR101" i="1"/>
  <c r="EG101" i="1"/>
  <c r="DB102" i="1" l="1"/>
  <c r="CZ102" i="1"/>
  <c r="DA102" i="1"/>
  <c r="DY101" i="1"/>
  <c r="DC102" i="1" l="1"/>
  <c r="DD102" i="1"/>
  <c r="DZ102" i="1"/>
  <c r="ED102" i="1" s="1"/>
  <c r="EI102" i="1"/>
  <c r="DF102" i="1"/>
  <c r="DJ102" i="1"/>
  <c r="EG102" i="1" s="1"/>
  <c r="DE102" i="1"/>
  <c r="CY103" i="1" l="1"/>
  <c r="DV102" i="1"/>
  <c r="DQ102" i="1"/>
  <c r="DM102" i="1"/>
  <c r="CZ103" i="1"/>
  <c r="DA103" i="1"/>
  <c r="DB103" i="1"/>
  <c r="DK102" i="1"/>
  <c r="DP102" i="1"/>
  <c r="DS102" i="1"/>
  <c r="DN102" i="1"/>
  <c r="DW102" i="1"/>
  <c r="DX102" i="1" s="1"/>
  <c r="DL102" i="1"/>
  <c r="EA102" i="1"/>
  <c r="DR102" i="1"/>
  <c r="DG102" i="1"/>
  <c r="DH102" i="1" s="1"/>
  <c r="EB102" i="1"/>
  <c r="DO102" i="1"/>
  <c r="DT102" i="1"/>
  <c r="DI102" i="1"/>
  <c r="DU102" i="1"/>
  <c r="DY102" i="1" l="1"/>
  <c r="EE102" i="1"/>
  <c r="DD103" i="1"/>
  <c r="DC103" i="1"/>
  <c r="EI103" i="1"/>
  <c r="DF103" i="1"/>
  <c r="DE103" i="1"/>
  <c r="DJ103" i="1"/>
  <c r="EA103" i="1" s="1"/>
  <c r="DZ103" i="1"/>
  <c r="ED103" i="1" s="1"/>
  <c r="CY104" i="1" l="1"/>
  <c r="DQ103" i="1"/>
  <c r="DS103" i="1"/>
  <c r="DK103" i="1"/>
  <c r="DN103" i="1"/>
  <c r="DL103" i="1"/>
  <c r="DB104" i="1"/>
  <c r="CZ104" i="1"/>
  <c r="DA104" i="1"/>
  <c r="DR103" i="1"/>
  <c r="DV103" i="1"/>
  <c r="EB103" i="1"/>
  <c r="EE103" i="1" s="1"/>
  <c r="DO103" i="1"/>
  <c r="DP103" i="1"/>
  <c r="DT103" i="1"/>
  <c r="DI103" i="1"/>
  <c r="DM103" i="1"/>
  <c r="DG103" i="1"/>
  <c r="DH103" i="1" s="1"/>
  <c r="DW103" i="1"/>
  <c r="DX103" i="1" s="1"/>
  <c r="DU103" i="1"/>
  <c r="EG103" i="1"/>
  <c r="DD104" i="1" l="1"/>
  <c r="DC104" i="1"/>
  <c r="DE104" i="1"/>
  <c r="EI104" i="1"/>
  <c r="DZ104" i="1"/>
  <c r="ED104" i="1" s="1"/>
  <c r="DJ104" i="1"/>
  <c r="EG104" i="1" s="1"/>
  <c r="DF104" i="1"/>
  <c r="CY105" i="1" s="1"/>
  <c r="DY103" i="1"/>
  <c r="DV104" i="1" l="1"/>
  <c r="DN104" i="1"/>
  <c r="DU104" i="1"/>
  <c r="DL104" i="1"/>
  <c r="DQ104" i="1"/>
  <c r="DT104" i="1"/>
  <c r="DW104" i="1"/>
  <c r="DX104" i="1" s="1"/>
  <c r="DR104" i="1"/>
  <c r="DK104" i="1"/>
  <c r="EA104" i="1"/>
  <c r="DP104" i="1"/>
  <c r="DS104" i="1"/>
  <c r="EB104" i="1"/>
  <c r="DM104" i="1"/>
  <c r="DG104" i="1"/>
  <c r="DH104" i="1" s="1"/>
  <c r="DO104" i="1"/>
  <c r="CZ105" i="1"/>
  <c r="DB105" i="1"/>
  <c r="DA105" i="1"/>
  <c r="DI104" i="1"/>
  <c r="DZ105" i="1" l="1"/>
  <c r="ED105" i="1" s="1"/>
  <c r="DJ105" i="1"/>
  <c r="DT105" i="1" s="1"/>
  <c r="DE105" i="1"/>
  <c r="DF105" i="1"/>
  <c r="EI105" i="1"/>
  <c r="EE104" i="1"/>
  <c r="DC105" i="1"/>
  <c r="DD105" i="1"/>
  <c r="DY104" i="1"/>
  <c r="CY106" i="1" l="1"/>
  <c r="EA105" i="1"/>
  <c r="DR105" i="1"/>
  <c r="DS105" i="1"/>
  <c r="DN105" i="1"/>
  <c r="EB105" i="1"/>
  <c r="EE105" i="1" s="1"/>
  <c r="DM105" i="1"/>
  <c r="DV105" i="1"/>
  <c r="DI105" i="1"/>
  <c r="DW105" i="1"/>
  <c r="DX105" i="1" s="1"/>
  <c r="DK105" i="1"/>
  <c r="DA106" i="1"/>
  <c r="DB106" i="1"/>
  <c r="CZ106" i="1"/>
  <c r="DO105" i="1"/>
  <c r="DL105" i="1"/>
  <c r="DG105" i="1"/>
  <c r="DH105" i="1" s="1"/>
  <c r="DU105" i="1"/>
  <c r="DP105" i="1"/>
  <c r="DQ105" i="1"/>
  <c r="EG105" i="1"/>
  <c r="DZ106" i="1" l="1"/>
  <c r="ED106" i="1" s="1"/>
  <c r="DJ106" i="1"/>
  <c r="EG106" i="1" s="1"/>
  <c r="DF106" i="1"/>
  <c r="DG106" i="1" s="1"/>
  <c r="EI106" i="1"/>
  <c r="DE106" i="1"/>
  <c r="DD106" i="1"/>
  <c r="DI106" i="1" s="1"/>
  <c r="DC106" i="1"/>
  <c r="DY105" i="1"/>
  <c r="DW106" i="1" l="1"/>
  <c r="DX106" i="1" s="1"/>
  <c r="DH106" i="1"/>
  <c r="DM106" i="1"/>
  <c r="DO106" i="1"/>
  <c r="EB106" i="1"/>
  <c r="DN106" i="1"/>
  <c r="DT106" i="1"/>
  <c r="EA106" i="1"/>
  <c r="DU106" i="1"/>
  <c r="DV106" i="1"/>
  <c r="DS106" i="1"/>
  <c r="DP106" i="1"/>
  <c r="DK106" i="1"/>
  <c r="DQ106" i="1"/>
  <c r="CY107" i="1"/>
  <c r="DL106" i="1"/>
  <c r="DR106" i="1"/>
  <c r="EE106" i="1" l="1"/>
  <c r="DY106" i="1"/>
  <c r="CZ107" i="1"/>
  <c r="DA107" i="1"/>
  <c r="DB107" i="1"/>
  <c r="DC107" i="1" l="1"/>
  <c r="DD107" i="1"/>
  <c r="DF107" i="1"/>
  <c r="DE107" i="1"/>
  <c r="EI107" i="1"/>
  <c r="DJ107" i="1"/>
  <c r="EG107" i="1" s="1"/>
  <c r="DZ107" i="1"/>
  <c r="ED107" i="1" s="1"/>
  <c r="CY108" i="1" l="1"/>
  <c r="DL107" i="1"/>
  <c r="DW107" i="1"/>
  <c r="DX107" i="1" s="1"/>
  <c r="DQ107" i="1"/>
  <c r="DT107" i="1"/>
  <c r="DR107" i="1"/>
  <c r="DO107" i="1"/>
  <c r="DU107" i="1"/>
  <c r="DB108" i="1"/>
  <c r="DA108" i="1"/>
  <c r="CZ108" i="1"/>
  <c r="DV107" i="1"/>
  <c r="DG107" i="1"/>
  <c r="DH107" i="1" s="1"/>
  <c r="EB107" i="1"/>
  <c r="DM107" i="1"/>
  <c r="DK107" i="1"/>
  <c r="EA107" i="1"/>
  <c r="DP107" i="1"/>
  <c r="DS107" i="1"/>
  <c r="DI107" i="1"/>
  <c r="DN107" i="1"/>
  <c r="DY107" i="1" l="1"/>
  <c r="DF108" i="1"/>
  <c r="DJ108" i="1"/>
  <c r="DV108" i="1" s="1"/>
  <c r="EI108" i="1"/>
  <c r="DE108" i="1"/>
  <c r="DG108" i="1"/>
  <c r="DZ108" i="1"/>
  <c r="ED108" i="1" s="1"/>
  <c r="EE107" i="1"/>
  <c r="DD108" i="1"/>
  <c r="DI108" i="1" s="1"/>
  <c r="DC108" i="1"/>
  <c r="DH108" i="1" l="1"/>
  <c r="DO108" i="1"/>
  <c r="EA108" i="1"/>
  <c r="DS108" i="1"/>
  <c r="DL108" i="1"/>
  <c r="DT108" i="1"/>
  <c r="DW108" i="1"/>
  <c r="DX108" i="1" s="1"/>
  <c r="DN108" i="1"/>
  <c r="DM108" i="1"/>
  <c r="DQ108" i="1"/>
  <c r="CY109" i="1"/>
  <c r="DK108" i="1"/>
  <c r="DP108" i="1"/>
  <c r="EB108" i="1"/>
  <c r="EE108" i="1" s="1"/>
  <c r="DR108" i="1"/>
  <c r="DU108" i="1"/>
  <c r="EG108" i="1"/>
  <c r="DY108" i="1" l="1"/>
  <c r="DB109" i="1"/>
  <c r="CZ109" i="1"/>
  <c r="DA109" i="1"/>
  <c r="DC109" i="1" l="1"/>
  <c r="DD109" i="1"/>
  <c r="DJ109" i="1"/>
  <c r="EG109" i="1" s="1"/>
  <c r="DZ109" i="1"/>
  <c r="ED109" i="1" s="1"/>
  <c r="EI109" i="1"/>
  <c r="DE109" i="1"/>
  <c r="DF109" i="1"/>
  <c r="DI109" i="1" l="1"/>
  <c r="DK109" i="1"/>
  <c r="DN109" i="1"/>
  <c r="DR109" i="1"/>
  <c r="DO109" i="1"/>
  <c r="EA109" i="1"/>
  <c r="DS109" i="1"/>
  <c r="DP109" i="1"/>
  <c r="DM109" i="1"/>
  <c r="DQ109" i="1"/>
  <c r="DW109" i="1"/>
  <c r="DX109" i="1" s="1"/>
  <c r="DU109" i="1"/>
  <c r="EB109" i="1"/>
  <c r="DV109" i="1"/>
  <c r="DT109" i="1"/>
  <c r="DL109" i="1"/>
  <c r="DG109" i="1"/>
  <c r="DH109" i="1" s="1"/>
  <c r="CY110" i="1"/>
  <c r="EE109" i="1" l="1"/>
  <c r="DB110" i="1"/>
  <c r="DA110" i="1"/>
  <c r="CZ110" i="1"/>
  <c r="DY109" i="1"/>
  <c r="DZ110" i="1" l="1"/>
  <c r="ED110" i="1" s="1"/>
  <c r="EI110" i="1"/>
  <c r="DF110" i="1"/>
  <c r="DJ110" i="1"/>
  <c r="EG110" i="1" s="1"/>
  <c r="DE110" i="1"/>
  <c r="DG110" i="1"/>
  <c r="DC110" i="1"/>
  <c r="DD110" i="1"/>
  <c r="DI110" i="1" s="1"/>
  <c r="DH110" i="1" l="1"/>
  <c r="DN110" i="1"/>
  <c r="DP110" i="1"/>
  <c r="EA110" i="1"/>
  <c r="EB110" i="1"/>
  <c r="DR110" i="1"/>
  <c r="DO110" i="1"/>
  <c r="DM110" i="1"/>
  <c r="DT110" i="1"/>
  <c r="DK110" i="1"/>
  <c r="CY111" i="1"/>
  <c r="DW110" i="1"/>
  <c r="DX110" i="1" s="1"/>
  <c r="DL110" i="1"/>
  <c r="DS110" i="1"/>
  <c r="DU110" i="1"/>
  <c r="DQ110" i="1"/>
  <c r="DV110" i="1"/>
  <c r="DY110" i="1" l="1"/>
  <c r="EE110" i="1"/>
  <c r="DB111" i="1"/>
  <c r="DA111" i="1"/>
  <c r="CZ111" i="1"/>
  <c r="EI111" i="1" l="1"/>
  <c r="DE111" i="1"/>
  <c r="DJ111" i="1"/>
  <c r="DW111" i="1" s="1"/>
  <c r="DX111" i="1" s="1"/>
  <c r="DF111" i="1"/>
  <c r="DG111" i="1" s="1"/>
  <c r="DH111" i="1" s="1"/>
  <c r="DZ111" i="1"/>
  <c r="ED111" i="1" s="1"/>
  <c r="DD111" i="1"/>
  <c r="DI111" i="1" s="1"/>
  <c r="DC111" i="1"/>
  <c r="DP111" i="1" l="1"/>
  <c r="EG111" i="1"/>
  <c r="DM111" i="1"/>
  <c r="DS111" i="1"/>
  <c r="DU111" i="1"/>
  <c r="EB111" i="1"/>
  <c r="DN111" i="1"/>
  <c r="DO111" i="1"/>
  <c r="EA111" i="1"/>
  <c r="EE111" i="1" s="1"/>
  <c r="DK111" i="1"/>
  <c r="DL111" i="1"/>
  <c r="CY112" i="1"/>
  <c r="DQ111" i="1"/>
  <c r="DR111" i="1"/>
  <c r="DT111" i="1"/>
  <c r="DV111" i="1"/>
  <c r="DB112" i="1" l="1"/>
  <c r="CZ112" i="1"/>
  <c r="DA112" i="1"/>
  <c r="DY111" i="1"/>
  <c r="DD112" i="1" l="1"/>
  <c r="DC112" i="1"/>
  <c r="EI112" i="1"/>
  <c r="DE112" i="1"/>
  <c r="DZ112" i="1"/>
  <c r="ED112" i="1" s="1"/>
  <c r="DF112" i="1"/>
  <c r="CY113" i="1" s="1"/>
  <c r="DJ112" i="1"/>
  <c r="EG112" i="1" s="1"/>
  <c r="DO112" i="1" l="1"/>
  <c r="DK112" i="1"/>
  <c r="DW112" i="1"/>
  <c r="DX112" i="1" s="1"/>
  <c r="DP112" i="1"/>
  <c r="DL112" i="1"/>
  <c r="DG112" i="1"/>
  <c r="DH112" i="1" s="1"/>
  <c r="DM112" i="1"/>
  <c r="DR112" i="1"/>
  <c r="DN112" i="1"/>
  <c r="EB112" i="1"/>
  <c r="DB113" i="1"/>
  <c r="CZ113" i="1"/>
  <c r="DA113" i="1"/>
  <c r="DT112" i="1"/>
  <c r="DV112" i="1"/>
  <c r="DU112" i="1"/>
  <c r="EA112" i="1"/>
  <c r="DS112" i="1"/>
  <c r="DQ112" i="1"/>
  <c r="DI112" i="1"/>
  <c r="EE112" i="1" l="1"/>
  <c r="DC113" i="1"/>
  <c r="DD113" i="1"/>
  <c r="DY112" i="1"/>
  <c r="DZ113" i="1"/>
  <c r="ED113" i="1" s="1"/>
  <c r="EI113" i="1"/>
  <c r="DE113" i="1"/>
  <c r="DJ113" i="1"/>
  <c r="EB113" i="1" s="1"/>
  <c r="DF113" i="1"/>
  <c r="DN113" i="1" l="1"/>
  <c r="DS113" i="1"/>
  <c r="DV113" i="1"/>
  <c r="DI113" i="1"/>
  <c r="DW113" i="1"/>
  <c r="DX113" i="1" s="1"/>
  <c r="DP113" i="1"/>
  <c r="DU113" i="1"/>
  <c r="DM113" i="1"/>
  <c r="DT113" i="1"/>
  <c r="DK113" i="1"/>
  <c r="DO113" i="1"/>
  <c r="EA113" i="1"/>
  <c r="EE113" i="1" s="1"/>
  <c r="DQ113" i="1"/>
  <c r="DL113" i="1"/>
  <c r="DR113" i="1"/>
  <c r="DG113" i="1"/>
  <c r="DH113" i="1" s="1"/>
  <c r="CY114" i="1"/>
  <c r="EG113" i="1"/>
  <c r="DY113" i="1" l="1"/>
  <c r="CZ114" i="1"/>
  <c r="DB114" i="1"/>
  <c r="DA114" i="1"/>
  <c r="DD114" i="1" l="1"/>
  <c r="DC114" i="1"/>
  <c r="DZ114" i="1"/>
  <c r="ED114" i="1" s="1"/>
  <c r="DJ114" i="1"/>
  <c r="EG114" i="1" s="1"/>
  <c r="DE114" i="1"/>
  <c r="EI114" i="1"/>
  <c r="DF114" i="1"/>
  <c r="DI114" i="1" l="1"/>
  <c r="DO114" i="1"/>
  <c r="DQ114" i="1"/>
  <c r="DR114" i="1"/>
  <c r="DM114" i="1"/>
  <c r="DN114" i="1"/>
  <c r="DP114" i="1"/>
  <c r="DW114" i="1"/>
  <c r="DX114" i="1" s="1"/>
  <c r="DU114" i="1"/>
  <c r="DT114" i="1"/>
  <c r="DS114" i="1"/>
  <c r="EA114" i="1"/>
  <c r="DL114" i="1"/>
  <c r="DV114" i="1"/>
  <c r="DK114" i="1"/>
  <c r="DG114" i="1"/>
  <c r="DH114" i="1" s="1"/>
  <c r="CY115" i="1"/>
  <c r="EB114" i="1"/>
  <c r="EE114" i="1" l="1"/>
  <c r="DY114" i="1"/>
  <c r="CZ115" i="1"/>
  <c r="DB115" i="1"/>
  <c r="DA115" i="1"/>
  <c r="DD115" i="1" l="1"/>
  <c r="DC115" i="1"/>
  <c r="EI115" i="1"/>
  <c r="DZ115" i="1"/>
  <c r="ED115" i="1" s="1"/>
  <c r="DE115" i="1"/>
  <c r="DJ115" i="1"/>
  <c r="EB115" i="1" s="1"/>
  <c r="DF115" i="1"/>
  <c r="DR115" i="1" l="1"/>
  <c r="DI115" i="1"/>
  <c r="DV115" i="1"/>
  <c r="DW115" i="1"/>
  <c r="DX115" i="1" s="1"/>
  <c r="DK115" i="1"/>
  <c r="DQ115" i="1"/>
  <c r="DS115" i="1"/>
  <c r="DN115" i="1"/>
  <c r="DO115" i="1"/>
  <c r="EA115" i="1"/>
  <c r="EE115" i="1" s="1"/>
  <c r="DU115" i="1"/>
  <c r="DM115" i="1"/>
  <c r="DT115" i="1"/>
  <c r="DL115" i="1"/>
  <c r="DP115" i="1"/>
  <c r="DG115" i="1"/>
  <c r="DH115" i="1" s="1"/>
  <c r="CY116" i="1"/>
  <c r="EG115" i="1"/>
  <c r="DY115" i="1" l="1"/>
  <c r="DA116" i="1"/>
  <c r="DB116" i="1"/>
  <c r="DC116" i="1" s="1"/>
  <c r="CZ116" i="1"/>
  <c r="DZ116" i="1" l="1"/>
  <c r="ED116" i="1" s="1"/>
  <c r="DJ116" i="1"/>
  <c r="DS116" i="1" s="1"/>
  <c r="DE116" i="1"/>
  <c r="EI116" i="1"/>
  <c r="DF116" i="1"/>
  <c r="DD116" i="1"/>
  <c r="DI116" i="1" s="1"/>
  <c r="DL116" i="1" l="1"/>
  <c r="DQ116" i="1"/>
  <c r="DR116" i="1"/>
  <c r="CY117" i="1"/>
  <c r="DO116" i="1"/>
  <c r="EA116" i="1"/>
  <c r="DM116" i="1"/>
  <c r="DG116" i="1"/>
  <c r="DH116" i="1" s="1"/>
  <c r="DK116" i="1"/>
  <c r="EB116" i="1"/>
  <c r="DV116" i="1"/>
  <c r="DT116" i="1"/>
  <c r="DU116" i="1"/>
  <c r="DW116" i="1"/>
  <c r="DX116" i="1" s="1"/>
  <c r="DP116" i="1"/>
  <c r="DN116" i="1"/>
  <c r="EG116" i="1"/>
  <c r="EE116" i="1" l="1"/>
  <c r="DY116" i="1"/>
  <c r="DA117" i="1"/>
  <c r="DB117" i="1"/>
  <c r="CZ117" i="1"/>
  <c r="EI117" i="1" l="1"/>
  <c r="DE117" i="1"/>
  <c r="DF117" i="1"/>
  <c r="DJ117" i="1"/>
  <c r="DR117" i="1" s="1"/>
  <c r="DZ117" i="1"/>
  <c r="ED117" i="1" s="1"/>
  <c r="DD117" i="1"/>
  <c r="DI117" i="1" s="1"/>
  <c r="DC117" i="1"/>
  <c r="DS117" i="1" l="1"/>
  <c r="DL117" i="1"/>
  <c r="DU117" i="1"/>
  <c r="EA117" i="1"/>
  <c r="DM117" i="1"/>
  <c r="DT117" i="1"/>
  <c r="DP117" i="1"/>
  <c r="DW117" i="1"/>
  <c r="DX117" i="1" s="1"/>
  <c r="EB117" i="1"/>
  <c r="EE117" i="1" s="1"/>
  <c r="DK117" i="1"/>
  <c r="EG117" i="1"/>
  <c r="DN117" i="1"/>
  <c r="DG117" i="1"/>
  <c r="DH117" i="1" s="1"/>
  <c r="CY118" i="1"/>
  <c r="DQ117" i="1"/>
  <c r="DO117" i="1"/>
  <c r="DV117" i="1"/>
  <c r="DY117" i="1" l="1"/>
  <c r="DB118" i="1"/>
  <c r="CZ118" i="1"/>
  <c r="DA118" i="1"/>
  <c r="DD118" i="1" l="1"/>
  <c r="DC118" i="1"/>
  <c r="DJ118" i="1"/>
  <c r="EG118" i="1" s="1"/>
  <c r="EI118" i="1"/>
  <c r="DF118" i="1"/>
  <c r="CY119" i="1" s="1"/>
  <c r="DE118" i="1"/>
  <c r="DZ118" i="1"/>
  <c r="ED118" i="1" s="1"/>
  <c r="DM118" i="1" l="1"/>
  <c r="DP118" i="1"/>
  <c r="DV118" i="1"/>
  <c r="DS118" i="1"/>
  <c r="DO118" i="1"/>
  <c r="DN118" i="1"/>
  <c r="DW118" i="1"/>
  <c r="DX118" i="1" s="1"/>
  <c r="DQ118" i="1"/>
  <c r="DU118" i="1"/>
  <c r="EB118" i="1"/>
  <c r="DB119" i="1"/>
  <c r="DA119" i="1"/>
  <c r="CZ119" i="1"/>
  <c r="DK118" i="1"/>
  <c r="DR118" i="1"/>
  <c r="EA118" i="1"/>
  <c r="DL118" i="1"/>
  <c r="DT118" i="1"/>
  <c r="DG118" i="1"/>
  <c r="DH118" i="1" s="1"/>
  <c r="DI118" i="1"/>
  <c r="DY118" i="1" l="1"/>
  <c r="EE118" i="1"/>
  <c r="DE119" i="1"/>
  <c r="DZ119" i="1"/>
  <c r="ED119" i="1" s="1"/>
  <c r="EI119" i="1"/>
  <c r="DJ119" i="1"/>
  <c r="DN119" i="1" s="1"/>
  <c r="DF119" i="1"/>
  <c r="DG119" i="1" s="1"/>
  <c r="DH119" i="1" s="1"/>
  <c r="DD119" i="1"/>
  <c r="DC119" i="1"/>
  <c r="DI119" i="1" l="1"/>
  <c r="EA119" i="1"/>
  <c r="DL119" i="1"/>
  <c r="DU119" i="1"/>
  <c r="DO119" i="1"/>
  <c r="EB119" i="1"/>
  <c r="CY120" i="1"/>
  <c r="DW119" i="1"/>
  <c r="DX119" i="1" s="1"/>
  <c r="EG119" i="1"/>
  <c r="DV119" i="1"/>
  <c r="DT119" i="1"/>
  <c r="DM119" i="1"/>
  <c r="DQ119" i="1"/>
  <c r="DR119" i="1"/>
  <c r="DK119" i="1"/>
  <c r="DS119" i="1"/>
  <c r="DP119" i="1"/>
  <c r="DY119" i="1" l="1"/>
  <c r="CZ120" i="1"/>
  <c r="DA120" i="1"/>
  <c r="DB120" i="1"/>
  <c r="EE119" i="1"/>
  <c r="DD120" i="1" l="1"/>
  <c r="DC120" i="1"/>
  <c r="DZ120" i="1"/>
  <c r="ED120" i="1" s="1"/>
  <c r="EI120" i="1"/>
  <c r="DF120" i="1"/>
  <c r="CY121" i="1" s="1"/>
  <c r="DJ120" i="1"/>
  <c r="DE120" i="1"/>
  <c r="EB120" i="1" l="1"/>
  <c r="EG120" i="1"/>
  <c r="DL120" i="1"/>
  <c r="DB121" i="1"/>
  <c r="DA121" i="1"/>
  <c r="CZ121" i="1"/>
  <c r="DQ120" i="1"/>
  <c r="DR120" i="1"/>
  <c r="DV120" i="1"/>
  <c r="DT120" i="1"/>
  <c r="DN120" i="1"/>
  <c r="DK120" i="1"/>
  <c r="DP120" i="1"/>
  <c r="DW120" i="1"/>
  <c r="DX120" i="1" s="1"/>
  <c r="DO120" i="1"/>
  <c r="EA120" i="1"/>
  <c r="EE120" i="1" s="1"/>
  <c r="DU120" i="1"/>
  <c r="DM120" i="1"/>
  <c r="DS120" i="1"/>
  <c r="DG120" i="1"/>
  <c r="DH120" i="1" s="1"/>
  <c r="DI120" i="1"/>
  <c r="DZ121" i="1" l="1"/>
  <c r="ED121" i="1" s="1"/>
  <c r="DJ121" i="1"/>
  <c r="EG121" i="1" s="1"/>
  <c r="EI121" i="1"/>
  <c r="DF121" i="1"/>
  <c r="DG121" i="1" s="1"/>
  <c r="DE121" i="1"/>
  <c r="DD121" i="1"/>
  <c r="DI121" i="1" s="1"/>
  <c r="DC121" i="1"/>
  <c r="DY120" i="1"/>
  <c r="DH121" i="1" l="1"/>
  <c r="DW121" i="1"/>
  <c r="DX121" i="1" s="1"/>
  <c r="DV121" i="1"/>
  <c r="DN121" i="1"/>
  <c r="EB121" i="1"/>
  <c r="DK121" i="1"/>
  <c r="DL121" i="1"/>
  <c r="DT121" i="1"/>
  <c r="EA121" i="1"/>
  <c r="DR121" i="1"/>
  <c r="DQ121" i="1"/>
  <c r="DO121" i="1"/>
  <c r="CY122" i="1"/>
  <c r="DS121" i="1"/>
  <c r="DM121" i="1"/>
  <c r="DU121" i="1"/>
  <c r="DP121" i="1"/>
  <c r="EE121" i="1" l="1"/>
  <c r="DY121" i="1"/>
  <c r="CZ122" i="1"/>
  <c r="DB122" i="1"/>
  <c r="DA122" i="1"/>
  <c r="DD122" i="1" l="1"/>
  <c r="DC122" i="1"/>
  <c r="DZ122" i="1"/>
  <c r="ED122" i="1" s="1"/>
  <c r="DJ122" i="1"/>
  <c r="DP122" i="1" s="1"/>
  <c r="EI122" i="1"/>
  <c r="DF122" i="1"/>
  <c r="DE122" i="1"/>
  <c r="DG122" i="1"/>
  <c r="DH122" i="1" s="1"/>
  <c r="DI122" i="1" l="1"/>
  <c r="DV122" i="1"/>
  <c r="DT122" i="1"/>
  <c r="DR122" i="1"/>
  <c r="DL122" i="1"/>
  <c r="DO122" i="1"/>
  <c r="DS122" i="1"/>
  <c r="EB122" i="1"/>
  <c r="DU122" i="1"/>
  <c r="DN122" i="1"/>
  <c r="EA122" i="1"/>
  <c r="DQ122" i="1"/>
  <c r="DK122" i="1"/>
  <c r="DM122" i="1"/>
  <c r="DW122" i="1"/>
  <c r="DX122" i="1" s="1"/>
  <c r="CY123" i="1"/>
  <c r="EG122" i="1"/>
  <c r="DY122" i="1" l="1"/>
  <c r="CZ123" i="1"/>
  <c r="DA123" i="1"/>
  <c r="DB123" i="1"/>
  <c r="DC123" i="1" s="1"/>
  <c r="EE122" i="1"/>
  <c r="DD123" i="1" l="1"/>
  <c r="EI123" i="1"/>
  <c r="DJ123" i="1"/>
  <c r="DW123" i="1" s="1"/>
  <c r="DX123" i="1" s="1"/>
  <c r="DE123" i="1"/>
  <c r="DF123" i="1"/>
  <c r="DG123" i="1" s="1"/>
  <c r="DH123" i="1" s="1"/>
  <c r="DZ123" i="1"/>
  <c r="ED123" i="1" s="1"/>
  <c r="DL123" i="1" l="1"/>
  <c r="DK123" i="1"/>
  <c r="DR123" i="1"/>
  <c r="DT123" i="1"/>
  <c r="DQ123" i="1"/>
  <c r="EB123" i="1"/>
  <c r="DN123" i="1"/>
  <c r="DO123" i="1"/>
  <c r="DV123" i="1"/>
  <c r="DS123" i="1"/>
  <c r="EA123" i="1"/>
  <c r="EE123" i="1" s="1"/>
  <c r="DM123" i="1"/>
  <c r="DP123" i="1"/>
  <c r="CY124" i="1"/>
  <c r="DI123" i="1"/>
  <c r="DU123" i="1"/>
  <c r="EG123" i="1"/>
  <c r="CZ124" i="1" l="1"/>
  <c r="DB124" i="1"/>
  <c r="DA124" i="1"/>
  <c r="DY123" i="1"/>
  <c r="DD124" i="1" l="1"/>
  <c r="DC124" i="1"/>
  <c r="DE124" i="1"/>
  <c r="DJ124" i="1"/>
  <c r="DO124" i="1" s="1"/>
  <c r="EI124" i="1"/>
  <c r="DZ124" i="1"/>
  <c r="ED124" i="1" s="1"/>
  <c r="DF124" i="1"/>
  <c r="CY125" i="1" s="1"/>
  <c r="DP124" i="1" l="1"/>
  <c r="DT124" i="1"/>
  <c r="DW124" i="1"/>
  <c r="DX124" i="1" s="1"/>
  <c r="DG124" i="1"/>
  <c r="DH124" i="1" s="1"/>
  <c r="DL124" i="1"/>
  <c r="DM124" i="1"/>
  <c r="DU124" i="1"/>
  <c r="EA124" i="1"/>
  <c r="DR124" i="1"/>
  <c r="DV124" i="1"/>
  <c r="EB124" i="1"/>
  <c r="DS124" i="1"/>
  <c r="DQ124" i="1"/>
  <c r="DN124" i="1"/>
  <c r="DA125" i="1"/>
  <c r="CZ125" i="1"/>
  <c r="DB125" i="1"/>
  <c r="DI124" i="1"/>
  <c r="DK124" i="1"/>
  <c r="EG124" i="1"/>
  <c r="DZ125" i="1" l="1"/>
  <c r="ED125" i="1" s="1"/>
  <c r="DJ125" i="1"/>
  <c r="DK125" i="1" s="1"/>
  <c r="DF125" i="1"/>
  <c r="DE125" i="1"/>
  <c r="EI125" i="1"/>
  <c r="DG125" i="1"/>
  <c r="DH125" i="1" s="1"/>
  <c r="EE124" i="1"/>
  <c r="DC125" i="1"/>
  <c r="DD125" i="1"/>
  <c r="DI125" i="1" s="1"/>
  <c r="DY124" i="1"/>
  <c r="DN125" i="1" l="1"/>
  <c r="DU125" i="1"/>
  <c r="EA125" i="1"/>
  <c r="DQ125" i="1"/>
  <c r="DS125" i="1"/>
  <c r="DP125" i="1"/>
  <c r="EB125" i="1"/>
  <c r="EE125" i="1" s="1"/>
  <c r="DM125" i="1"/>
  <c r="DW125" i="1"/>
  <c r="DX125" i="1" s="1"/>
  <c r="DL125" i="1"/>
  <c r="DR125" i="1"/>
  <c r="CY126" i="1"/>
  <c r="DT125" i="1"/>
  <c r="EG125" i="1"/>
  <c r="DV125" i="1"/>
  <c r="DO125" i="1"/>
  <c r="DY125" i="1" l="1"/>
  <c r="DA126" i="1"/>
  <c r="CZ126" i="1"/>
  <c r="DB126" i="1"/>
  <c r="DZ126" i="1" l="1"/>
  <c r="ED126" i="1" s="1"/>
  <c r="EI126" i="1"/>
  <c r="DF126" i="1"/>
  <c r="DE126" i="1"/>
  <c r="DJ126" i="1"/>
  <c r="EG126" i="1" s="1"/>
  <c r="DG126" i="1"/>
  <c r="DH126" i="1" s="1"/>
  <c r="DD126" i="1"/>
  <c r="DI126" i="1" s="1"/>
  <c r="DC126" i="1"/>
  <c r="DO126" i="1" l="1"/>
  <c r="DN126" i="1"/>
  <c r="DV126" i="1"/>
  <c r="EB126" i="1"/>
  <c r="DQ126" i="1"/>
  <c r="DM126" i="1"/>
  <c r="EA126" i="1"/>
  <c r="EE126" i="1" s="1"/>
  <c r="DK126" i="1"/>
  <c r="DT126" i="1"/>
  <c r="DL126" i="1"/>
  <c r="DU126" i="1"/>
  <c r="CY127" i="1"/>
  <c r="DR126" i="1"/>
  <c r="DP126" i="1"/>
  <c r="DW126" i="1"/>
  <c r="DX126" i="1" s="1"/>
  <c r="DS126" i="1"/>
  <c r="DY126" i="1" l="1"/>
  <c r="CZ127" i="1"/>
  <c r="DB127" i="1"/>
  <c r="DA127" i="1"/>
  <c r="DD127" i="1" l="1"/>
  <c r="DC127" i="1"/>
  <c r="EI127" i="1"/>
  <c r="DZ127" i="1"/>
  <c r="ED127" i="1" s="1"/>
  <c r="DJ127" i="1"/>
  <c r="DW127" i="1" s="1"/>
  <c r="DX127" i="1" s="1"/>
  <c r="DE127" i="1"/>
  <c r="DF127" i="1"/>
  <c r="CY128" i="1" s="1"/>
  <c r="DR127" i="1" l="1"/>
  <c r="DT127" i="1"/>
  <c r="DK127" i="1"/>
  <c r="DO127" i="1"/>
  <c r="DQ127" i="1"/>
  <c r="EA127" i="1"/>
  <c r="DL127" i="1"/>
  <c r="DM127" i="1"/>
  <c r="DV127" i="1"/>
  <c r="DS127" i="1"/>
  <c r="DN127" i="1"/>
  <c r="EB127" i="1"/>
  <c r="CZ128" i="1"/>
  <c r="DA128" i="1"/>
  <c r="DB128" i="1"/>
  <c r="DU127" i="1"/>
  <c r="DG127" i="1"/>
  <c r="DH127" i="1" s="1"/>
  <c r="DI127" i="1"/>
  <c r="DP127" i="1"/>
  <c r="EG127" i="1"/>
  <c r="DC128" i="1" l="1"/>
  <c r="DD128" i="1"/>
  <c r="EE127" i="1"/>
  <c r="EI128" i="1"/>
  <c r="DJ128" i="1"/>
  <c r="EG128" i="1" s="1"/>
  <c r="DE128" i="1"/>
  <c r="DF128" i="1"/>
  <c r="DG128" i="1" s="1"/>
  <c r="DH128" i="1" s="1"/>
  <c r="DZ128" i="1"/>
  <c r="ED128" i="1" s="1"/>
  <c r="DY127" i="1"/>
  <c r="DL128" i="1" l="1"/>
  <c r="DI128" i="1"/>
  <c r="DV128" i="1"/>
  <c r="DT128" i="1"/>
  <c r="DP128" i="1"/>
  <c r="DS128" i="1"/>
  <c r="DM128" i="1"/>
  <c r="DR128" i="1"/>
  <c r="DK128" i="1"/>
  <c r="DO128" i="1"/>
  <c r="DQ128" i="1"/>
  <c r="EA128" i="1"/>
  <c r="DU128" i="1"/>
  <c r="DN128" i="1"/>
  <c r="EB128" i="1"/>
  <c r="DW128" i="1"/>
  <c r="DX128" i="1" s="1"/>
  <c r="CY129" i="1"/>
  <c r="DY128" i="1" l="1"/>
  <c r="DB129" i="1"/>
  <c r="DA129" i="1"/>
  <c r="CZ129" i="1"/>
  <c r="EE128" i="1"/>
  <c r="DF129" i="1" l="1"/>
  <c r="EI129" i="1"/>
  <c r="DZ129" i="1"/>
  <c r="ED129" i="1" s="1"/>
  <c r="DJ129" i="1"/>
  <c r="DM129" i="1" s="1"/>
  <c r="DG129" i="1"/>
  <c r="DE129" i="1"/>
  <c r="DD129" i="1"/>
  <c r="DI129" i="1" s="1"/>
  <c r="DC129" i="1"/>
  <c r="DH129" i="1" l="1"/>
  <c r="DO129" i="1"/>
  <c r="DR129" i="1"/>
  <c r="DS129" i="1"/>
  <c r="DK129" i="1"/>
  <c r="DU129" i="1"/>
  <c r="EA129" i="1"/>
  <c r="DV129" i="1"/>
  <c r="EB129" i="1"/>
  <c r="EG129" i="1"/>
  <c r="DQ129" i="1"/>
  <c r="DL129" i="1"/>
  <c r="DT129" i="1"/>
  <c r="DW129" i="1"/>
  <c r="DX129" i="1" s="1"/>
  <c r="DN129" i="1"/>
  <c r="DP129" i="1"/>
  <c r="CY130" i="1"/>
  <c r="DB130" i="1" l="1"/>
  <c r="DA130" i="1"/>
  <c r="CZ130" i="1"/>
  <c r="EE129" i="1"/>
  <c r="DY129" i="1"/>
  <c r="DF130" i="1" l="1"/>
  <c r="DG130" i="1" s="1"/>
  <c r="DE130" i="1"/>
  <c r="DZ130" i="1"/>
  <c r="ED130" i="1" s="1"/>
  <c r="DJ130" i="1"/>
  <c r="EG130" i="1" s="1"/>
  <c r="EI130" i="1"/>
  <c r="DC130" i="1"/>
  <c r="DD130" i="1"/>
  <c r="DI130" i="1" s="1"/>
  <c r="DT130" i="1" l="1"/>
  <c r="DL130" i="1"/>
  <c r="EA130" i="1"/>
  <c r="DW130" i="1"/>
  <c r="DX130" i="1" s="1"/>
  <c r="DV130" i="1"/>
  <c r="DP130" i="1"/>
  <c r="EB130" i="1"/>
  <c r="EE130" i="1" s="1"/>
  <c r="DR130" i="1"/>
  <c r="DK130" i="1"/>
  <c r="DS130" i="1"/>
  <c r="DM130" i="1"/>
  <c r="DO130" i="1"/>
  <c r="DN130" i="1"/>
  <c r="DH130" i="1"/>
  <c r="DU130" i="1"/>
  <c r="DQ130" i="1"/>
  <c r="CY131" i="1"/>
  <c r="CZ131" i="1" l="1"/>
  <c r="DB131" i="1"/>
  <c r="DA131" i="1"/>
  <c r="DY130" i="1"/>
  <c r="DD131" i="1" l="1"/>
  <c r="DC131" i="1"/>
  <c r="DZ131" i="1"/>
  <c r="ED131" i="1" s="1"/>
  <c r="DF131" i="1"/>
  <c r="EI131" i="1"/>
  <c r="DJ131" i="1"/>
  <c r="EB131" i="1" s="1"/>
  <c r="DE131" i="1"/>
  <c r="DU131" i="1" l="1"/>
  <c r="DO131" i="1"/>
  <c r="DK131" i="1"/>
  <c r="DG131" i="1"/>
  <c r="DH131" i="1" s="1"/>
  <c r="CY132" i="1"/>
  <c r="DS131" i="1"/>
  <c r="DQ131" i="1"/>
  <c r="DL131" i="1"/>
  <c r="DV131" i="1"/>
  <c r="DT131" i="1"/>
  <c r="EA131" i="1"/>
  <c r="EE131" i="1" s="1"/>
  <c r="DP131" i="1"/>
  <c r="DM131" i="1"/>
  <c r="DN131" i="1"/>
  <c r="DW131" i="1"/>
  <c r="DX131" i="1" s="1"/>
  <c r="DI131" i="1"/>
  <c r="DR131" i="1"/>
  <c r="EG131" i="1"/>
  <c r="DB132" i="1" l="1"/>
  <c r="DA132" i="1"/>
  <c r="CZ132" i="1"/>
  <c r="DY131" i="1"/>
  <c r="DE132" i="1" l="1"/>
  <c r="DZ132" i="1"/>
  <c r="ED132" i="1" s="1"/>
  <c r="EI132" i="1"/>
  <c r="DF132" i="1"/>
  <c r="DJ132" i="1"/>
  <c r="EG132" i="1" s="1"/>
  <c r="DC132" i="1"/>
  <c r="DD132" i="1"/>
  <c r="DI132" i="1" s="1"/>
  <c r="DT132" i="1" l="1"/>
  <c r="CY133" i="1"/>
  <c r="DM132" i="1"/>
  <c r="DV132" i="1"/>
  <c r="EA132" i="1"/>
  <c r="DW132" i="1"/>
  <c r="DX132" i="1" s="1"/>
  <c r="DS132" i="1"/>
  <c r="EB132" i="1"/>
  <c r="DL132" i="1"/>
  <c r="DN132" i="1"/>
  <c r="DG132" i="1"/>
  <c r="DH132" i="1" s="1"/>
  <c r="DQ132" i="1"/>
  <c r="DP132" i="1"/>
  <c r="DO132" i="1"/>
  <c r="DR132" i="1"/>
  <c r="DK132" i="1"/>
  <c r="DU132" i="1"/>
  <c r="EE132" i="1" l="1"/>
  <c r="DY132" i="1"/>
  <c r="CZ133" i="1"/>
  <c r="DB133" i="1"/>
  <c r="DA133" i="1"/>
  <c r="DD133" i="1" l="1"/>
  <c r="DC133" i="1"/>
  <c r="EI133" i="1"/>
  <c r="DJ133" i="1"/>
  <c r="EB133" i="1" s="1"/>
  <c r="DZ133" i="1"/>
  <c r="ED133" i="1" s="1"/>
  <c r="DE133" i="1"/>
  <c r="DF133" i="1"/>
  <c r="DN133" i="1" l="1"/>
  <c r="DU133" i="1"/>
  <c r="DQ133" i="1"/>
  <c r="DL133" i="1"/>
  <c r="DR133" i="1"/>
  <c r="DP133" i="1"/>
  <c r="DT133" i="1"/>
  <c r="DO133" i="1"/>
  <c r="EG133" i="1"/>
  <c r="DK133" i="1"/>
  <c r="DV133" i="1"/>
  <c r="EA133" i="1"/>
  <c r="EE133" i="1" s="1"/>
  <c r="DM133" i="1"/>
  <c r="DW133" i="1"/>
  <c r="DX133" i="1" s="1"/>
  <c r="DS133" i="1"/>
  <c r="DG133" i="1"/>
  <c r="DH133" i="1" s="1"/>
  <c r="CY134" i="1"/>
  <c r="DI133" i="1"/>
  <c r="DY133" i="1" l="1"/>
  <c r="DB134" i="1"/>
  <c r="DA134" i="1"/>
  <c r="CZ134" i="1"/>
  <c r="DZ134" i="1" l="1"/>
  <c r="ED134" i="1" s="1"/>
  <c r="DJ134" i="1"/>
  <c r="EG134" i="1" s="1"/>
  <c r="DF134" i="1"/>
  <c r="EI134" i="1"/>
  <c r="DE134" i="1"/>
  <c r="DG134" i="1"/>
  <c r="DD134" i="1"/>
  <c r="DI134" i="1" s="1"/>
  <c r="DC134" i="1"/>
  <c r="DH134" i="1" l="1"/>
  <c r="DS134" i="1"/>
  <c r="DN134" i="1"/>
  <c r="DR134" i="1"/>
  <c r="DP134" i="1"/>
  <c r="DU134" i="1"/>
  <c r="EB134" i="1"/>
  <c r="DT134" i="1"/>
  <c r="EA134" i="1"/>
  <c r="DQ134" i="1"/>
  <c r="DO134" i="1"/>
  <c r="DK134" i="1"/>
  <c r="DW134" i="1"/>
  <c r="DX134" i="1" s="1"/>
  <c r="DM134" i="1"/>
  <c r="CY135" i="1"/>
  <c r="DV134" i="1"/>
  <c r="DL134" i="1"/>
  <c r="EE134" i="1" l="1"/>
  <c r="DB135" i="1"/>
  <c r="DA135" i="1"/>
  <c r="CZ135" i="1"/>
  <c r="DY134" i="1"/>
  <c r="EI135" i="1" l="1"/>
  <c r="DF135" i="1"/>
  <c r="DJ135" i="1"/>
  <c r="DS135" i="1" s="1"/>
  <c r="DE135" i="1"/>
  <c r="DZ135" i="1"/>
  <c r="ED135" i="1" s="1"/>
  <c r="DG135" i="1"/>
  <c r="DD135" i="1"/>
  <c r="DI135" i="1" s="1"/>
  <c r="DC135" i="1"/>
  <c r="DW135" i="1" l="1"/>
  <c r="DX135" i="1" s="1"/>
  <c r="DN135" i="1"/>
  <c r="DR135" i="1"/>
  <c r="DK135" i="1"/>
  <c r="DO135" i="1"/>
  <c r="DT135" i="1"/>
  <c r="EB135" i="1"/>
  <c r="DM135" i="1"/>
  <c r="DP135" i="1"/>
  <c r="DU135" i="1"/>
  <c r="EA135" i="1"/>
  <c r="EG135" i="1"/>
  <c r="DQ135" i="1"/>
  <c r="DH135" i="1"/>
  <c r="CY136" i="1"/>
  <c r="DL135" i="1"/>
  <c r="DV135" i="1"/>
  <c r="CZ136" i="1" l="1"/>
  <c r="DB136" i="1"/>
  <c r="DA136" i="1"/>
  <c r="EE135" i="1"/>
  <c r="DY135" i="1"/>
  <c r="DD136" i="1" l="1"/>
  <c r="DC136" i="1"/>
  <c r="DZ136" i="1"/>
  <c r="ED136" i="1" s="1"/>
  <c r="DE136" i="1"/>
  <c r="EI136" i="1"/>
  <c r="DJ136" i="1"/>
  <c r="DW136" i="1" s="1"/>
  <c r="DX136" i="1" s="1"/>
  <c r="DF136" i="1"/>
  <c r="CY137" i="1" s="1"/>
  <c r="DR136" i="1" l="1"/>
  <c r="DP136" i="1"/>
  <c r="DQ136" i="1"/>
  <c r="DL136" i="1"/>
  <c r="DT136" i="1"/>
  <c r="DS136" i="1"/>
  <c r="DU136" i="1"/>
  <c r="DG136" i="1"/>
  <c r="DH136" i="1" s="1"/>
  <c r="EB136" i="1"/>
  <c r="DV136" i="1"/>
  <c r="DK136" i="1"/>
  <c r="EA136" i="1"/>
  <c r="DN136" i="1"/>
  <c r="DO136" i="1"/>
  <c r="DM136" i="1"/>
  <c r="CZ137" i="1"/>
  <c r="DB137" i="1"/>
  <c r="DA137" i="1"/>
  <c r="DI136" i="1"/>
  <c r="EG136" i="1"/>
  <c r="DF137" i="1" l="1"/>
  <c r="DZ137" i="1"/>
  <c r="ED137" i="1" s="1"/>
  <c r="DJ137" i="1"/>
  <c r="EG137" i="1" s="1"/>
  <c r="EI137" i="1"/>
  <c r="DE137" i="1"/>
  <c r="DG137" i="1"/>
  <c r="DD137" i="1"/>
  <c r="DI137" i="1" s="1"/>
  <c r="DC137" i="1"/>
  <c r="EE136" i="1"/>
  <c r="DY136" i="1"/>
  <c r="DR137" i="1" l="1"/>
  <c r="DK137" i="1"/>
  <c r="DM137" i="1"/>
  <c r="DH137" i="1"/>
  <c r="DW137" i="1"/>
  <c r="DX137" i="1" s="1"/>
  <c r="EA137" i="1"/>
  <c r="DL137" i="1"/>
  <c r="DV137" i="1"/>
  <c r="EB137" i="1"/>
  <c r="DN137" i="1"/>
  <c r="DO137" i="1"/>
  <c r="DP137" i="1"/>
  <c r="DU137" i="1"/>
  <c r="DQ137" i="1"/>
  <c r="DT137" i="1"/>
  <c r="DS137" i="1"/>
  <c r="CY138" i="1"/>
  <c r="DY137" i="1" l="1"/>
  <c r="DB138" i="1"/>
  <c r="DA138" i="1"/>
  <c r="CZ138" i="1"/>
  <c r="EE137" i="1"/>
  <c r="DZ138" i="1" l="1"/>
  <c r="ED138" i="1" s="1"/>
  <c r="DJ138" i="1"/>
  <c r="EG138" i="1" s="1"/>
  <c r="EI138" i="1"/>
  <c r="DF138" i="1"/>
  <c r="DG138" i="1" s="1"/>
  <c r="DE138" i="1"/>
  <c r="DD138" i="1"/>
  <c r="DI138" i="1" s="1"/>
  <c r="DC138" i="1"/>
  <c r="DH138" i="1" l="1"/>
  <c r="DS138" i="1"/>
  <c r="DQ138" i="1"/>
  <c r="DW138" i="1"/>
  <c r="DX138" i="1" s="1"/>
  <c r="EB138" i="1"/>
  <c r="DT138" i="1"/>
  <c r="DP138" i="1"/>
  <c r="EA138" i="1"/>
  <c r="EE138" i="1" s="1"/>
  <c r="DO138" i="1"/>
  <c r="DU138" i="1"/>
  <c r="DR138" i="1"/>
  <c r="DN138" i="1"/>
  <c r="CY139" i="1"/>
  <c r="DM138" i="1"/>
  <c r="DK138" i="1"/>
  <c r="DL138" i="1"/>
  <c r="DV138" i="1"/>
  <c r="DY138" i="1" l="1"/>
  <c r="CZ139" i="1"/>
  <c r="DA139" i="1"/>
  <c r="DB139" i="1"/>
  <c r="DD139" i="1" l="1"/>
  <c r="DC139" i="1"/>
  <c r="EI139" i="1"/>
  <c r="DF139" i="1"/>
  <c r="DJ139" i="1"/>
  <c r="DW139" i="1" s="1"/>
  <c r="DX139" i="1" s="1"/>
  <c r="DE139" i="1"/>
  <c r="DZ139" i="1"/>
  <c r="ED139" i="1" s="1"/>
  <c r="DG139" i="1"/>
  <c r="DH139" i="1" s="1"/>
  <c r="CY140" i="1" l="1"/>
  <c r="DU139" i="1"/>
  <c r="DM139" i="1"/>
  <c r="DB140" i="1"/>
  <c r="CZ140" i="1"/>
  <c r="DA140" i="1"/>
  <c r="DS139" i="1"/>
  <c r="DR139" i="1"/>
  <c r="DK139" i="1"/>
  <c r="DT139" i="1"/>
  <c r="EA139" i="1"/>
  <c r="DO139" i="1"/>
  <c r="EB139" i="1"/>
  <c r="DL139" i="1"/>
  <c r="DQ139" i="1"/>
  <c r="DP139" i="1"/>
  <c r="DV139" i="1"/>
  <c r="DI139" i="1"/>
  <c r="DN139" i="1"/>
  <c r="EG139" i="1"/>
  <c r="DY139" i="1" l="1"/>
  <c r="DD140" i="1"/>
  <c r="DC140" i="1"/>
  <c r="DE140" i="1"/>
  <c r="DJ140" i="1"/>
  <c r="DL140" i="1" s="1"/>
  <c r="EI140" i="1"/>
  <c r="DF140" i="1"/>
  <c r="DG140" i="1" s="1"/>
  <c r="DH140" i="1" s="1"/>
  <c r="DZ140" i="1"/>
  <c r="ED140" i="1" s="1"/>
  <c r="EE139" i="1"/>
  <c r="DI140" i="1" l="1"/>
  <c r="DV140" i="1"/>
  <c r="DQ140" i="1"/>
  <c r="DM140" i="1"/>
  <c r="DT140" i="1"/>
  <c r="DO140" i="1"/>
  <c r="DW140" i="1"/>
  <c r="DX140" i="1" s="1"/>
  <c r="DU140" i="1"/>
  <c r="EB140" i="1"/>
  <c r="DR140" i="1"/>
  <c r="DS140" i="1"/>
  <c r="EA140" i="1"/>
  <c r="EE140" i="1" s="1"/>
  <c r="DK140" i="1"/>
  <c r="DN140" i="1"/>
  <c r="DP140" i="1"/>
  <c r="CY141" i="1"/>
  <c r="EG140" i="1"/>
  <c r="DA141" i="1" l="1"/>
  <c r="DB141" i="1"/>
  <c r="CZ141" i="1"/>
  <c r="DY140" i="1"/>
  <c r="DZ141" i="1" l="1"/>
  <c r="ED141" i="1" s="1"/>
  <c r="DJ141" i="1"/>
  <c r="EG141" i="1" s="1"/>
  <c r="EI141" i="1"/>
  <c r="DE141" i="1"/>
  <c r="DF141" i="1"/>
  <c r="DD141" i="1"/>
  <c r="DC141" i="1"/>
  <c r="DI141" i="1" l="1"/>
  <c r="DQ141" i="1"/>
  <c r="DK141" i="1"/>
  <c r="DP141" i="1"/>
  <c r="DO141" i="1"/>
  <c r="EB141" i="1"/>
  <c r="DR141" i="1"/>
  <c r="DT141" i="1"/>
  <c r="EA141" i="1"/>
  <c r="DU141" i="1"/>
  <c r="DS141" i="1"/>
  <c r="DV141" i="1"/>
  <c r="CY142" i="1"/>
  <c r="DN141" i="1"/>
  <c r="DM141" i="1"/>
  <c r="DL141" i="1"/>
  <c r="DW141" i="1"/>
  <c r="DX141" i="1" s="1"/>
  <c r="DG141" i="1"/>
  <c r="DH141" i="1" s="1"/>
  <c r="DY141" i="1" l="1"/>
  <c r="EE141" i="1"/>
  <c r="DA142" i="1"/>
  <c r="DB142" i="1"/>
  <c r="CZ142" i="1"/>
  <c r="DE142" i="1" l="1"/>
  <c r="DZ142" i="1"/>
  <c r="ED142" i="1" s="1"/>
  <c r="DJ142" i="1"/>
  <c r="EG142" i="1" s="1"/>
  <c r="DF142" i="1"/>
  <c r="EI142" i="1"/>
  <c r="DD142" i="1"/>
  <c r="DI142" i="1" s="1"/>
  <c r="DC142" i="1"/>
  <c r="DT142" i="1" l="1"/>
  <c r="DS142" i="1"/>
  <c r="EB142" i="1"/>
  <c r="DU142" i="1"/>
  <c r="DW142" i="1"/>
  <c r="DX142" i="1" s="1"/>
  <c r="DL142" i="1"/>
  <c r="EA142" i="1"/>
  <c r="EE142" i="1" s="1"/>
  <c r="DR142" i="1"/>
  <c r="DN142" i="1"/>
  <c r="DP142" i="1"/>
  <c r="DG142" i="1"/>
  <c r="DH142" i="1" s="1"/>
  <c r="CY143" i="1"/>
  <c r="DO142" i="1"/>
  <c r="DM142" i="1"/>
  <c r="DQ142" i="1"/>
  <c r="DK142" i="1"/>
  <c r="DV142" i="1"/>
  <c r="DY142" i="1" l="1"/>
  <c r="CZ143" i="1"/>
  <c r="DA143" i="1"/>
  <c r="DB143" i="1"/>
  <c r="DD143" i="1" s="1"/>
  <c r="DC143" i="1" l="1"/>
  <c r="DF143" i="1"/>
  <c r="CY144" i="1" s="1"/>
  <c r="DZ143" i="1"/>
  <c r="ED143" i="1" s="1"/>
  <c r="DJ143" i="1"/>
  <c r="DM143" i="1" s="1"/>
  <c r="EI143" i="1"/>
  <c r="DE143" i="1"/>
  <c r="DG143" i="1"/>
  <c r="DH143" i="1" l="1"/>
  <c r="DL143" i="1"/>
  <c r="DB144" i="1"/>
  <c r="CZ144" i="1"/>
  <c r="DA144" i="1"/>
  <c r="DV143" i="1"/>
  <c r="EB143" i="1"/>
  <c r="DO143" i="1"/>
  <c r="DK143" i="1"/>
  <c r="DQ143" i="1"/>
  <c r="DU143" i="1"/>
  <c r="DR143" i="1"/>
  <c r="DW143" i="1"/>
  <c r="DX143" i="1" s="1"/>
  <c r="EA143" i="1"/>
  <c r="DN143" i="1"/>
  <c r="DP143" i="1"/>
  <c r="DS143" i="1"/>
  <c r="DI143" i="1"/>
  <c r="DT143" i="1"/>
  <c r="EG143" i="1"/>
  <c r="EE143" i="1" l="1"/>
  <c r="DY143" i="1"/>
  <c r="DC144" i="1"/>
  <c r="DD144" i="1"/>
  <c r="DE144" i="1"/>
  <c r="DJ144" i="1"/>
  <c r="EG144" i="1" s="1"/>
  <c r="DF144" i="1"/>
  <c r="DZ144" i="1"/>
  <c r="ED144" i="1" s="1"/>
  <c r="EI144" i="1"/>
  <c r="CY145" i="1" l="1"/>
  <c r="DA145" i="1" s="1"/>
  <c r="DB145" i="1"/>
  <c r="DG144" i="1"/>
  <c r="DH144" i="1" s="1"/>
  <c r="DK144" i="1"/>
  <c r="DR144" i="1"/>
  <c r="DQ144" i="1"/>
  <c r="DP144" i="1"/>
  <c r="DT144" i="1"/>
  <c r="DW144" i="1"/>
  <c r="DX144" i="1" s="1"/>
  <c r="DU144" i="1"/>
  <c r="DV144" i="1"/>
  <c r="DO144" i="1"/>
  <c r="EA144" i="1"/>
  <c r="DL144" i="1"/>
  <c r="DN144" i="1"/>
  <c r="EB144" i="1"/>
  <c r="DM144" i="1"/>
  <c r="DI144" i="1"/>
  <c r="DS144" i="1"/>
  <c r="DC145" i="1" l="1"/>
  <c r="CZ145" i="1"/>
  <c r="DE145" i="1" s="1"/>
  <c r="EE144" i="1"/>
  <c r="DY144" i="1"/>
  <c r="DZ145" i="1"/>
  <c r="ED145" i="1" s="1"/>
  <c r="EI145" i="1"/>
  <c r="DF145" i="1"/>
  <c r="DG145" i="1" s="1"/>
  <c r="DJ145" i="1"/>
  <c r="EG145" i="1" s="1"/>
  <c r="DD145" i="1"/>
  <c r="EA145" i="1" l="1"/>
  <c r="DO145" i="1"/>
  <c r="DH145" i="1"/>
  <c r="CY146" i="1"/>
  <c r="DI145" i="1"/>
  <c r="DT145" i="1"/>
  <c r="DM145" i="1"/>
  <c r="DQ145" i="1"/>
  <c r="DK145" i="1"/>
  <c r="DV145" i="1"/>
  <c r="DW145" i="1"/>
  <c r="DX145" i="1" s="1"/>
  <c r="DL145" i="1"/>
  <c r="DR145" i="1"/>
  <c r="DS145" i="1"/>
  <c r="DP145" i="1"/>
  <c r="EB145" i="1"/>
  <c r="DN145" i="1"/>
  <c r="DU145" i="1"/>
  <c r="DA146" i="1" l="1"/>
  <c r="DB146" i="1"/>
  <c r="CZ146" i="1"/>
  <c r="DY145" i="1"/>
  <c r="EE145" i="1"/>
  <c r="DE146" i="1" l="1"/>
  <c r="DJ146" i="1"/>
  <c r="EG146" i="1" s="1"/>
  <c r="DF146" i="1"/>
  <c r="EI146" i="1"/>
  <c r="DZ146" i="1"/>
  <c r="ED146" i="1" s="1"/>
  <c r="DC146" i="1"/>
  <c r="DD146" i="1"/>
  <c r="DI146" i="1" s="1"/>
  <c r="DL146" i="1" l="1"/>
  <c r="DK146" i="1"/>
  <c r="DN146" i="1"/>
  <c r="DU146" i="1"/>
  <c r="EB146" i="1"/>
  <c r="DO146" i="1"/>
  <c r="DW146" i="1"/>
  <c r="DX146" i="1" s="1"/>
  <c r="EA146" i="1"/>
  <c r="EE146" i="1" s="1"/>
  <c r="DQ146" i="1"/>
  <c r="DV146" i="1"/>
  <c r="DP146" i="1"/>
  <c r="DG146" i="1"/>
  <c r="DH146" i="1" s="1"/>
  <c r="CY147" i="1"/>
  <c r="DR146" i="1"/>
  <c r="DT146" i="1"/>
  <c r="DS146" i="1"/>
  <c r="DM146" i="1"/>
  <c r="DY146" i="1" s="1"/>
  <c r="DB147" i="1" l="1"/>
  <c r="CZ147" i="1"/>
  <c r="DA147" i="1"/>
  <c r="DD147" i="1" l="1"/>
  <c r="DC147" i="1"/>
  <c r="DZ147" i="1"/>
  <c r="ED147" i="1" s="1"/>
  <c r="EI147" i="1"/>
  <c r="DE147" i="1"/>
  <c r="DF147" i="1"/>
  <c r="CY148" i="1" s="1"/>
  <c r="DJ147" i="1"/>
  <c r="EB147" i="1" s="1"/>
  <c r="CZ148" i="1" l="1"/>
  <c r="DA148" i="1"/>
  <c r="DB148" i="1"/>
  <c r="DT147" i="1"/>
  <c r="DL147" i="1"/>
  <c r="DS147" i="1"/>
  <c r="DQ147" i="1"/>
  <c r="DG147" i="1"/>
  <c r="DH147" i="1" s="1"/>
  <c r="DO147" i="1"/>
  <c r="DM147" i="1"/>
  <c r="DV147" i="1"/>
  <c r="DP147" i="1"/>
  <c r="DK147" i="1"/>
  <c r="EA147" i="1"/>
  <c r="EE147" i="1" s="1"/>
  <c r="DN147" i="1"/>
  <c r="DR147" i="1"/>
  <c r="DU147" i="1"/>
  <c r="DW147" i="1"/>
  <c r="DX147" i="1" s="1"/>
  <c r="DI147" i="1"/>
  <c r="EG147" i="1"/>
  <c r="DY147" i="1" l="1"/>
  <c r="DD148" i="1"/>
  <c r="DC148" i="1"/>
  <c r="DJ148" i="1"/>
  <c r="EB148" i="1" s="1"/>
  <c r="DE148" i="1"/>
  <c r="DF148" i="1"/>
  <c r="CY149" i="1" s="1"/>
  <c r="DZ148" i="1"/>
  <c r="ED148" i="1" s="1"/>
  <c r="EI148" i="1"/>
  <c r="DB149" i="1" l="1"/>
  <c r="DA149" i="1"/>
  <c r="CZ149" i="1"/>
  <c r="DQ148" i="1"/>
  <c r="DK148" i="1"/>
  <c r="DM148" i="1"/>
  <c r="DL148" i="1"/>
  <c r="DN148" i="1"/>
  <c r="DT148" i="1"/>
  <c r="DS148" i="1"/>
  <c r="DU148" i="1"/>
  <c r="EA148" i="1"/>
  <c r="EE148" i="1" s="1"/>
  <c r="DO148" i="1"/>
  <c r="DP148" i="1"/>
  <c r="DW148" i="1"/>
  <c r="DX148" i="1" s="1"/>
  <c r="DG148" i="1"/>
  <c r="DH148" i="1" s="1"/>
  <c r="DI148" i="1"/>
  <c r="DV148" i="1"/>
  <c r="DR148" i="1"/>
  <c r="EG148" i="1"/>
  <c r="DY148" i="1" l="1"/>
  <c r="DJ149" i="1"/>
  <c r="DL149" i="1" s="1"/>
  <c r="EI149" i="1"/>
  <c r="DZ149" i="1"/>
  <c r="ED149" i="1" s="1"/>
  <c r="DE149" i="1"/>
  <c r="DF149" i="1"/>
  <c r="DG149" i="1" s="1"/>
  <c r="DC149" i="1"/>
  <c r="DD149" i="1"/>
  <c r="DH149" i="1" l="1"/>
  <c r="DI149" i="1"/>
  <c r="DQ149" i="1"/>
  <c r="DS149" i="1"/>
  <c r="EA149" i="1"/>
  <c r="DU149" i="1"/>
  <c r="DM149" i="1"/>
  <c r="DW149" i="1"/>
  <c r="DX149" i="1" s="1"/>
  <c r="CY150" i="1"/>
  <c r="DV149" i="1"/>
  <c r="DT149" i="1"/>
  <c r="DP149" i="1"/>
  <c r="DR149" i="1"/>
  <c r="DO149" i="1"/>
  <c r="EB149" i="1"/>
  <c r="EE149" i="1" s="1"/>
  <c r="EG149" i="1"/>
  <c r="DN149" i="1"/>
  <c r="DK149" i="1"/>
  <c r="DY149" i="1" l="1"/>
  <c r="DB150" i="1"/>
  <c r="CZ150" i="1"/>
  <c r="DA150" i="1"/>
  <c r="DZ150" i="1" l="1"/>
  <c r="ED150" i="1" s="1"/>
  <c r="DJ150" i="1"/>
  <c r="EG150" i="1" s="1"/>
  <c r="EI150" i="1"/>
  <c r="DF150" i="1"/>
  <c r="DE150" i="1"/>
  <c r="DC150" i="1"/>
  <c r="DD150" i="1"/>
  <c r="DT150" i="1" l="1"/>
  <c r="DP150" i="1"/>
  <c r="DI150" i="1"/>
  <c r="DN150" i="1"/>
  <c r="DK150" i="1"/>
  <c r="DM150" i="1"/>
  <c r="DV150" i="1"/>
  <c r="EB150" i="1"/>
  <c r="DS150" i="1"/>
  <c r="DL150" i="1"/>
  <c r="EA150" i="1"/>
  <c r="DR150" i="1"/>
  <c r="DQ150" i="1"/>
  <c r="DG150" i="1"/>
  <c r="DH150" i="1" s="1"/>
  <c r="CY151" i="1"/>
  <c r="DU150" i="1"/>
  <c r="DO150" i="1"/>
  <c r="DW150" i="1"/>
  <c r="DX150" i="1" s="1"/>
  <c r="EE150" i="1" l="1"/>
  <c r="DA151" i="1"/>
  <c r="DB151" i="1"/>
  <c r="CZ151" i="1"/>
  <c r="DY150" i="1"/>
  <c r="DF151" i="1" l="1"/>
  <c r="DG151" i="1" s="1"/>
  <c r="EI151" i="1"/>
  <c r="DE151" i="1"/>
  <c r="DZ151" i="1"/>
  <c r="ED151" i="1" s="1"/>
  <c r="DJ151" i="1"/>
  <c r="DM151" i="1" s="1"/>
  <c r="DC151" i="1"/>
  <c r="DD151" i="1"/>
  <c r="DI151" i="1" s="1"/>
  <c r="DH151" i="1" l="1"/>
  <c r="DU151" i="1"/>
  <c r="DV151" i="1"/>
  <c r="EB151" i="1"/>
  <c r="DP151" i="1"/>
  <c r="EA151" i="1"/>
  <c r="EE151" i="1" s="1"/>
  <c r="DR151" i="1"/>
  <c r="DO151" i="1"/>
  <c r="DW151" i="1"/>
  <c r="DX151" i="1" s="1"/>
  <c r="DS151" i="1"/>
  <c r="DN151" i="1"/>
  <c r="DL151" i="1"/>
  <c r="DK151" i="1"/>
  <c r="CY152" i="1"/>
  <c r="DQ151" i="1"/>
  <c r="DT151" i="1"/>
  <c r="EG151" i="1"/>
  <c r="DY151" i="1" l="1"/>
  <c r="CZ152" i="1"/>
  <c r="DA152" i="1"/>
  <c r="DB152" i="1"/>
  <c r="DC152" i="1" l="1"/>
  <c r="DD152" i="1"/>
  <c r="DE152" i="1"/>
  <c r="DZ152" i="1"/>
  <c r="ED152" i="1" s="1"/>
  <c r="DF152" i="1"/>
  <c r="EI152" i="1"/>
  <c r="DJ152" i="1"/>
  <c r="EG152" i="1" s="1"/>
  <c r="CY153" i="1" l="1"/>
  <c r="DT152" i="1"/>
  <c r="DR152" i="1"/>
  <c r="DL152" i="1"/>
  <c r="DK152" i="1"/>
  <c r="DB153" i="1"/>
  <c r="CZ153" i="1"/>
  <c r="DA153" i="1"/>
  <c r="DW152" i="1"/>
  <c r="DX152" i="1" s="1"/>
  <c r="DU152" i="1"/>
  <c r="DO152" i="1"/>
  <c r="DG152" i="1"/>
  <c r="DH152" i="1" s="1"/>
  <c r="DP152" i="1"/>
  <c r="DV152" i="1"/>
  <c r="EB152" i="1"/>
  <c r="DS152" i="1"/>
  <c r="DM152" i="1"/>
  <c r="EA152" i="1"/>
  <c r="EE152" i="1" s="1"/>
  <c r="DN152" i="1"/>
  <c r="DQ152" i="1"/>
  <c r="DI152" i="1"/>
  <c r="DD153" i="1" l="1"/>
  <c r="DC153" i="1"/>
  <c r="DF153" i="1"/>
  <c r="DJ153" i="1"/>
  <c r="EB153" i="1" s="1"/>
  <c r="DG153" i="1"/>
  <c r="DE153" i="1"/>
  <c r="DZ153" i="1"/>
  <c r="ED153" i="1" s="1"/>
  <c r="EI153" i="1"/>
  <c r="DY152" i="1"/>
  <c r="CY154" i="1" l="1"/>
  <c r="DV153" i="1"/>
  <c r="DU153" i="1"/>
  <c r="DS153" i="1"/>
  <c r="DP153" i="1"/>
  <c r="DM153" i="1"/>
  <c r="DH153" i="1"/>
  <c r="DT153" i="1"/>
  <c r="DN153" i="1"/>
  <c r="DB154" i="1"/>
  <c r="DA154" i="1"/>
  <c r="CZ154" i="1"/>
  <c r="DL153" i="1"/>
  <c r="DO153" i="1"/>
  <c r="EA153" i="1"/>
  <c r="EE153" i="1" s="1"/>
  <c r="DR153" i="1"/>
  <c r="DK153" i="1"/>
  <c r="DW153" i="1"/>
  <c r="DX153" i="1" s="1"/>
  <c r="DI153" i="1"/>
  <c r="DQ153" i="1"/>
  <c r="EG153" i="1"/>
  <c r="DY153" i="1" l="1"/>
  <c r="DE154" i="1"/>
  <c r="DJ154" i="1"/>
  <c r="EG154" i="1" s="1"/>
  <c r="DF154" i="1"/>
  <c r="DZ154" i="1"/>
  <c r="ED154" i="1" s="1"/>
  <c r="EI154" i="1"/>
  <c r="DC154" i="1"/>
  <c r="DD154" i="1"/>
  <c r="DI154" i="1" s="1"/>
  <c r="DO154" i="1" l="1"/>
  <c r="DW154" i="1"/>
  <c r="DX154" i="1" s="1"/>
  <c r="DN154" i="1"/>
  <c r="DM154" i="1"/>
  <c r="DP154" i="1"/>
  <c r="DT154" i="1"/>
  <c r="EB154" i="1"/>
  <c r="DL154" i="1"/>
  <c r="DS154" i="1"/>
  <c r="EA154" i="1"/>
  <c r="DK154" i="1"/>
  <c r="DR154" i="1"/>
  <c r="DQ154" i="1"/>
  <c r="DG154" i="1"/>
  <c r="DH154" i="1" s="1"/>
  <c r="CY155" i="1"/>
  <c r="DV154" i="1"/>
  <c r="DU154" i="1"/>
  <c r="DY154" i="1" l="1"/>
  <c r="EE154" i="1"/>
  <c r="CZ155" i="1"/>
  <c r="DA155" i="1"/>
  <c r="DB155" i="1"/>
  <c r="DD155" i="1" l="1"/>
  <c r="DC155" i="1"/>
  <c r="DZ155" i="1"/>
  <c r="ED155" i="1" s="1"/>
  <c r="DE155" i="1"/>
  <c r="DF155" i="1"/>
  <c r="CY156" i="1" s="1"/>
  <c r="DJ155" i="1"/>
  <c r="EA155" i="1" s="1"/>
  <c r="EI155" i="1"/>
  <c r="DP155" i="1" l="1"/>
  <c r="DQ155" i="1"/>
  <c r="DV155" i="1"/>
  <c r="DB156" i="1"/>
  <c r="CZ156" i="1"/>
  <c r="DA156" i="1"/>
  <c r="DK155" i="1"/>
  <c r="DL155" i="1"/>
  <c r="DN155" i="1"/>
  <c r="DO155" i="1"/>
  <c r="DS155" i="1"/>
  <c r="DU155" i="1"/>
  <c r="EB155" i="1"/>
  <c r="EE155" i="1" s="1"/>
  <c r="DM155" i="1"/>
  <c r="DT155" i="1"/>
  <c r="DR155" i="1"/>
  <c r="DW155" i="1"/>
  <c r="DX155" i="1" s="1"/>
  <c r="DI155" i="1"/>
  <c r="DG155" i="1"/>
  <c r="DH155" i="1" s="1"/>
  <c r="EG155" i="1"/>
  <c r="DY155" i="1" l="1"/>
  <c r="DC156" i="1"/>
  <c r="DD156" i="1"/>
  <c r="DZ156" i="1"/>
  <c r="ED156" i="1" s="1"/>
  <c r="EI156" i="1"/>
  <c r="DJ156" i="1"/>
  <c r="EG156" i="1" s="1"/>
  <c r="DF156" i="1"/>
  <c r="DE156" i="1"/>
  <c r="CY157" i="1" l="1"/>
  <c r="DG156" i="1"/>
  <c r="DH156" i="1" s="1"/>
  <c r="DV156" i="1"/>
  <c r="DK156" i="1"/>
  <c r="DR156" i="1"/>
  <c r="DO156" i="1"/>
  <c r="DU156" i="1"/>
  <c r="DQ156" i="1"/>
  <c r="DL156" i="1"/>
  <c r="EB156" i="1"/>
  <c r="DS156" i="1"/>
  <c r="DW156" i="1"/>
  <c r="DX156" i="1" s="1"/>
  <c r="EA156" i="1"/>
  <c r="EE156" i="1" s="1"/>
  <c r="DN156" i="1"/>
  <c r="DT156" i="1"/>
  <c r="DI156" i="1"/>
  <c r="DP156" i="1"/>
  <c r="DM156" i="1"/>
  <c r="DB157" i="1"/>
  <c r="CZ157" i="1"/>
  <c r="DA157" i="1"/>
  <c r="DD157" i="1" l="1"/>
  <c r="DC157" i="1"/>
  <c r="EI157" i="1"/>
  <c r="DJ157" i="1"/>
  <c r="EG157" i="1" s="1"/>
  <c r="DE157" i="1"/>
  <c r="DZ157" i="1"/>
  <c r="ED157" i="1" s="1"/>
  <c r="DF157" i="1"/>
  <c r="DY156" i="1"/>
  <c r="CY158" i="1" l="1"/>
  <c r="DG157" i="1"/>
  <c r="DK157" i="1"/>
  <c r="DO157" i="1"/>
  <c r="DN157" i="1"/>
  <c r="DU157" i="1"/>
  <c r="DW157" i="1"/>
  <c r="DX157" i="1" s="1"/>
  <c r="DL157" i="1"/>
  <c r="DV157" i="1"/>
  <c r="DT157" i="1"/>
  <c r="DM157" i="1"/>
  <c r="EB157" i="1"/>
  <c r="DS157" i="1"/>
  <c r="DR157" i="1"/>
  <c r="EA157" i="1"/>
  <c r="EE157" i="1" s="1"/>
  <c r="DP157" i="1"/>
  <c r="DH157" i="1"/>
  <c r="DQ157" i="1"/>
  <c r="DB158" i="1"/>
  <c r="CZ158" i="1"/>
  <c r="DA158" i="1"/>
  <c r="DI157" i="1"/>
  <c r="DD158" i="1" l="1"/>
  <c r="DC158" i="1"/>
  <c r="DJ158" i="1"/>
  <c r="EG158" i="1" s="1"/>
  <c r="EI158" i="1"/>
  <c r="DE158" i="1"/>
  <c r="DF158" i="1"/>
  <c r="CY159" i="1" s="1"/>
  <c r="DZ158" i="1"/>
  <c r="ED158" i="1" s="1"/>
  <c r="DY157" i="1"/>
  <c r="DA159" i="1" l="1"/>
  <c r="DB159" i="1"/>
  <c r="CZ159" i="1"/>
  <c r="DU158" i="1"/>
  <c r="DW158" i="1"/>
  <c r="DX158" i="1" s="1"/>
  <c r="DS158" i="1"/>
  <c r="DO158" i="1"/>
  <c r="DP158" i="1"/>
  <c r="DM158" i="1"/>
  <c r="DN158" i="1"/>
  <c r="DV158" i="1"/>
  <c r="DK158" i="1"/>
  <c r="EB158" i="1"/>
  <c r="DT158" i="1"/>
  <c r="DR158" i="1"/>
  <c r="EA158" i="1"/>
  <c r="DQ158" i="1"/>
  <c r="DL158" i="1"/>
  <c r="DG158" i="1"/>
  <c r="DH158" i="1" s="1"/>
  <c r="DI158" i="1"/>
  <c r="DY158" i="1" l="1"/>
  <c r="EE158" i="1"/>
  <c r="EI159" i="1"/>
  <c r="DZ159" i="1"/>
  <c r="ED159" i="1" s="1"/>
  <c r="DF159" i="1"/>
  <c r="DG159" i="1" s="1"/>
  <c r="DE159" i="1"/>
  <c r="DJ159" i="1"/>
  <c r="EG159" i="1" s="1"/>
  <c r="DC159" i="1"/>
  <c r="DD159" i="1"/>
  <c r="DH159" i="1" l="1"/>
  <c r="DI159" i="1"/>
  <c r="DU159" i="1"/>
  <c r="DN159" i="1"/>
  <c r="EA159" i="1"/>
  <c r="DO159" i="1"/>
  <c r="EB159" i="1"/>
  <c r="DK159" i="1"/>
  <c r="DW159" i="1"/>
  <c r="DX159" i="1" s="1"/>
  <c r="DP159" i="1"/>
  <c r="DM159" i="1"/>
  <c r="CY160" i="1"/>
  <c r="DS159" i="1"/>
  <c r="DV159" i="1"/>
  <c r="DL159" i="1"/>
  <c r="DQ159" i="1"/>
  <c r="DR159" i="1"/>
  <c r="DT159" i="1"/>
  <c r="DY159" i="1" l="1"/>
  <c r="EE159" i="1"/>
  <c r="DB160" i="1"/>
  <c r="DA160" i="1"/>
  <c r="CZ160" i="1"/>
  <c r="DF160" i="1" l="1"/>
  <c r="DJ160" i="1"/>
  <c r="DL160" i="1" s="1"/>
  <c r="EI160" i="1"/>
  <c r="DE160" i="1"/>
  <c r="DZ160" i="1"/>
  <c r="ED160" i="1" s="1"/>
  <c r="DG160" i="1"/>
  <c r="DH160" i="1" s="1"/>
  <c r="DD160" i="1"/>
  <c r="DI160" i="1" s="1"/>
  <c r="DC160" i="1"/>
  <c r="DU160" i="1" l="1"/>
  <c r="DT160" i="1"/>
  <c r="DW160" i="1"/>
  <c r="DX160" i="1" s="1"/>
  <c r="DO160" i="1"/>
  <c r="EB160" i="1"/>
  <c r="DS160" i="1"/>
  <c r="EA160" i="1"/>
  <c r="DR160" i="1"/>
  <c r="DV160" i="1"/>
  <c r="DM160" i="1"/>
  <c r="DN160" i="1"/>
  <c r="DK160" i="1"/>
  <c r="CY161" i="1"/>
  <c r="DP160" i="1"/>
  <c r="DQ160" i="1"/>
  <c r="EG160" i="1"/>
  <c r="EE160" i="1" l="1"/>
  <c r="DA161" i="1"/>
  <c r="CZ161" i="1"/>
  <c r="DB161" i="1"/>
  <c r="DY160" i="1"/>
  <c r="DE161" i="1" l="1"/>
  <c r="DJ161" i="1"/>
  <c r="EG161" i="1" s="1"/>
  <c r="DF161" i="1"/>
  <c r="EI161" i="1"/>
  <c r="DZ161" i="1"/>
  <c r="ED161" i="1" s="1"/>
  <c r="DC161" i="1"/>
  <c r="DD161" i="1"/>
  <c r="DI161" i="1" s="1"/>
  <c r="DW161" i="1" l="1"/>
  <c r="DX161" i="1" s="1"/>
  <c r="DV161" i="1"/>
  <c r="EA161" i="1"/>
  <c r="DP161" i="1"/>
  <c r="DU161" i="1"/>
  <c r="DM161" i="1"/>
  <c r="DT161" i="1"/>
  <c r="EB161" i="1"/>
  <c r="DO161" i="1"/>
  <c r="DK161" i="1"/>
  <c r="DS161" i="1"/>
  <c r="DR161" i="1"/>
  <c r="DL161" i="1"/>
  <c r="DN161" i="1"/>
  <c r="CY162" i="1"/>
  <c r="DQ161" i="1"/>
  <c r="DG161" i="1"/>
  <c r="DH161" i="1" s="1"/>
  <c r="DB162" i="1" l="1"/>
  <c r="CZ162" i="1"/>
  <c r="DA162" i="1"/>
  <c r="EE161" i="1"/>
  <c r="DY161" i="1"/>
  <c r="DC162" i="1" l="1"/>
  <c r="DD162" i="1"/>
  <c r="EI162" i="1"/>
  <c r="DZ162" i="1"/>
  <c r="ED162" i="1" s="1"/>
  <c r="DJ162" i="1"/>
  <c r="DS162" i="1" s="1"/>
  <c r="DF162" i="1"/>
  <c r="DE162" i="1"/>
  <c r="DI162" i="1" l="1"/>
  <c r="DR162" i="1"/>
  <c r="DO162" i="1"/>
  <c r="DV162" i="1"/>
  <c r="DM162" i="1"/>
  <c r="DW162" i="1"/>
  <c r="DX162" i="1" s="1"/>
  <c r="DK162" i="1"/>
  <c r="EA162" i="1"/>
  <c r="DN162" i="1"/>
  <c r="DL162" i="1"/>
  <c r="EB162" i="1"/>
  <c r="DQ162" i="1"/>
  <c r="DU162" i="1"/>
  <c r="DT162" i="1"/>
  <c r="DP162" i="1"/>
  <c r="DG162" i="1"/>
  <c r="DH162" i="1" s="1"/>
  <c r="CY163" i="1"/>
  <c r="EG162" i="1"/>
  <c r="DB163" i="1" l="1"/>
  <c r="DA163" i="1"/>
  <c r="CZ163" i="1"/>
  <c r="EE162" i="1"/>
  <c r="DY162" i="1"/>
  <c r="DJ163" i="1" l="1"/>
  <c r="EG163" i="1" s="1"/>
  <c r="EI163" i="1"/>
  <c r="DE163" i="1"/>
  <c r="DF163" i="1"/>
  <c r="DZ163" i="1"/>
  <c r="ED163" i="1" s="1"/>
  <c r="DD163" i="1"/>
  <c r="DI163" i="1" s="1"/>
  <c r="DC163" i="1"/>
  <c r="DL163" i="1" l="1"/>
  <c r="DM163" i="1"/>
  <c r="DN163" i="1"/>
  <c r="DS163" i="1"/>
  <c r="EB163" i="1"/>
  <c r="CY164" i="1"/>
  <c r="CZ164" i="1" s="1"/>
  <c r="DO163" i="1"/>
  <c r="DV163" i="1"/>
  <c r="EA163" i="1"/>
  <c r="EE163" i="1" s="1"/>
  <c r="DT163" i="1"/>
  <c r="DK163" i="1"/>
  <c r="DB164" i="1"/>
  <c r="DU163" i="1"/>
  <c r="DG163" i="1"/>
  <c r="DH163" i="1" s="1"/>
  <c r="DW163" i="1"/>
  <c r="DX163" i="1" s="1"/>
  <c r="DQ163" i="1"/>
  <c r="DR163" i="1"/>
  <c r="DP163" i="1"/>
  <c r="DY163" i="1" l="1"/>
  <c r="DA164" i="1"/>
  <c r="DC164" i="1" s="1"/>
  <c r="DE164" i="1"/>
  <c r="DF164" i="1"/>
  <c r="DJ164" i="1"/>
  <c r="DW164" i="1" s="1"/>
  <c r="DX164" i="1" s="1"/>
  <c r="DZ164" i="1"/>
  <c r="ED164" i="1" s="1"/>
  <c r="EI164" i="1"/>
  <c r="DD164" i="1" l="1"/>
  <c r="CY165" i="1" s="1"/>
  <c r="DN164" i="1"/>
  <c r="DR164" i="1"/>
  <c r="DP164" i="1"/>
  <c r="DG164" i="1"/>
  <c r="DH164" i="1" s="1"/>
  <c r="DU164" i="1"/>
  <c r="EA164" i="1"/>
  <c r="DV164" i="1"/>
  <c r="DK164" i="1"/>
  <c r="DL164" i="1"/>
  <c r="DM164" i="1"/>
  <c r="EB164" i="1"/>
  <c r="DS164" i="1"/>
  <c r="DO164" i="1"/>
  <c r="DI164" i="1"/>
  <c r="DT164" i="1"/>
  <c r="DQ164" i="1"/>
  <c r="EG164" i="1"/>
  <c r="CZ165" i="1" l="1"/>
  <c r="DB165" i="1"/>
  <c r="DA165" i="1"/>
  <c r="EE164" i="1"/>
  <c r="DY164" i="1"/>
  <c r="DZ165" i="1"/>
  <c r="ED165" i="1" s="1"/>
  <c r="DE165" i="1"/>
  <c r="DF165" i="1"/>
  <c r="EI165" i="1"/>
  <c r="DJ165" i="1"/>
  <c r="EG165" i="1" l="1"/>
  <c r="DC165" i="1"/>
  <c r="DD165" i="1"/>
  <c r="CY166" i="1" s="1"/>
  <c r="DU165" i="1"/>
  <c r="DV165" i="1"/>
  <c r="DK165" i="1"/>
  <c r="DN165" i="1"/>
  <c r="DQ165" i="1"/>
  <c r="DT165" i="1"/>
  <c r="DL165" i="1"/>
  <c r="DS165" i="1"/>
  <c r="DP165" i="1"/>
  <c r="DM165" i="1"/>
  <c r="DW165" i="1"/>
  <c r="DX165" i="1" s="1"/>
  <c r="EB165" i="1"/>
  <c r="DO165" i="1"/>
  <c r="DG165" i="1"/>
  <c r="DH165" i="1" s="1"/>
  <c r="EA165" i="1"/>
  <c r="DI165" i="1"/>
  <c r="DR165" i="1"/>
  <c r="CZ166" i="1" l="1"/>
  <c r="DA166" i="1"/>
  <c r="DB166" i="1"/>
  <c r="DD166" i="1" s="1"/>
  <c r="EE165" i="1"/>
  <c r="DY165" i="1"/>
  <c r="DE166" i="1"/>
  <c r="EI166" i="1"/>
  <c r="DZ166" i="1"/>
  <c r="ED166" i="1" s="1"/>
  <c r="DJ166" i="1"/>
  <c r="DW166" i="1" s="1"/>
  <c r="DX166" i="1" s="1"/>
  <c r="DF166" i="1"/>
  <c r="DG166" i="1" s="1"/>
  <c r="DC166" i="1" l="1"/>
  <c r="DH166" i="1"/>
  <c r="CY167" i="1"/>
  <c r="DU166" i="1"/>
  <c r="DQ166" i="1"/>
  <c r="DL166" i="1"/>
  <c r="DS166" i="1"/>
  <c r="DM166" i="1"/>
  <c r="EA166" i="1"/>
  <c r="DK166" i="1"/>
  <c r="EB166" i="1"/>
  <c r="DN166" i="1"/>
  <c r="DV166" i="1"/>
  <c r="DO166" i="1"/>
  <c r="DT166" i="1"/>
  <c r="CZ167" i="1"/>
  <c r="DB167" i="1"/>
  <c r="DA167" i="1"/>
  <c r="DI166" i="1"/>
  <c r="DR166" i="1"/>
  <c r="DP166" i="1"/>
  <c r="EG166" i="1"/>
  <c r="EE166" i="1" l="1"/>
  <c r="DC167" i="1"/>
  <c r="DD167" i="1"/>
  <c r="DY166" i="1"/>
  <c r="EI167" i="1"/>
  <c r="DF167" i="1"/>
  <c r="DZ167" i="1"/>
  <c r="ED167" i="1" s="1"/>
  <c r="DE167" i="1"/>
  <c r="DJ167" i="1"/>
  <c r="EG167" i="1" s="1"/>
  <c r="CY168" i="1" l="1"/>
  <c r="DL167" i="1"/>
  <c r="DK167" i="1"/>
  <c r="CZ168" i="1"/>
  <c r="DA168" i="1"/>
  <c r="DB168" i="1"/>
  <c r="DN167" i="1"/>
  <c r="DU167" i="1"/>
  <c r="DR167" i="1"/>
  <c r="DS167" i="1"/>
  <c r="DP167" i="1"/>
  <c r="DO167" i="1"/>
  <c r="DV167" i="1"/>
  <c r="DW167" i="1"/>
  <c r="DX167" i="1" s="1"/>
  <c r="DQ167" i="1"/>
  <c r="EA167" i="1"/>
  <c r="DG167" i="1"/>
  <c r="DH167" i="1" s="1"/>
  <c r="DM167" i="1"/>
  <c r="EB167" i="1"/>
  <c r="DI167" i="1"/>
  <c r="DT167" i="1"/>
  <c r="EE167" i="1" l="1"/>
  <c r="DC168" i="1"/>
  <c r="DD168" i="1"/>
  <c r="DJ168" i="1"/>
  <c r="DW168" i="1" s="1"/>
  <c r="DX168" i="1" s="1"/>
  <c r="DE168" i="1"/>
  <c r="DZ168" i="1"/>
  <c r="ED168" i="1" s="1"/>
  <c r="EI168" i="1"/>
  <c r="DF168" i="1"/>
  <c r="CY169" i="1" s="1"/>
  <c r="DY167" i="1"/>
  <c r="DI168" i="1" l="1"/>
  <c r="DG168" i="1"/>
  <c r="DH168" i="1" s="1"/>
  <c r="DQ168" i="1"/>
  <c r="DS168" i="1"/>
  <c r="DV168" i="1"/>
  <c r="DT168" i="1"/>
  <c r="DO168" i="1"/>
  <c r="DP168" i="1"/>
  <c r="EB168" i="1"/>
  <c r="DR168" i="1"/>
  <c r="DM168" i="1"/>
  <c r="EA168" i="1"/>
  <c r="EE168" i="1" s="1"/>
  <c r="DL168" i="1"/>
  <c r="DK168" i="1"/>
  <c r="DN168" i="1"/>
  <c r="CZ169" i="1"/>
  <c r="DB169" i="1"/>
  <c r="DA169" i="1"/>
  <c r="DU168" i="1"/>
  <c r="EG168" i="1"/>
  <c r="DC169" i="1" l="1"/>
  <c r="DD169" i="1"/>
  <c r="EI169" i="1"/>
  <c r="DZ169" i="1"/>
  <c r="ED169" i="1" s="1"/>
  <c r="DE169" i="1"/>
  <c r="DF169" i="1"/>
  <c r="DJ169" i="1"/>
  <c r="EG169" i="1" s="1"/>
  <c r="DY168" i="1"/>
  <c r="CY170" i="1" l="1"/>
  <c r="DW169" i="1"/>
  <c r="DX169" i="1" s="1"/>
  <c r="DA170" i="1"/>
  <c r="DB170" i="1"/>
  <c r="CZ170" i="1"/>
  <c r="DK169" i="1"/>
  <c r="DV169" i="1"/>
  <c r="DM169" i="1"/>
  <c r="DQ169" i="1"/>
  <c r="DS169" i="1"/>
  <c r="DT169" i="1"/>
  <c r="DG169" i="1"/>
  <c r="DH169" i="1" s="1"/>
  <c r="DO169" i="1"/>
  <c r="DP169" i="1"/>
  <c r="EB169" i="1"/>
  <c r="DN169" i="1"/>
  <c r="DU169" i="1"/>
  <c r="EA169" i="1"/>
  <c r="DR169" i="1"/>
  <c r="DL169" i="1"/>
  <c r="DI169" i="1"/>
  <c r="EE169" i="1" l="1"/>
  <c r="DY169" i="1"/>
  <c r="DF170" i="1"/>
  <c r="DZ170" i="1"/>
  <c r="ED170" i="1" s="1"/>
  <c r="DG170" i="1"/>
  <c r="DE170" i="1"/>
  <c r="DJ170" i="1"/>
  <c r="EG170" i="1" s="1"/>
  <c r="EI170" i="1"/>
  <c r="DC170" i="1"/>
  <c r="DD170" i="1"/>
  <c r="DI170" i="1" s="1"/>
  <c r="DU170" i="1" l="1"/>
  <c r="EA170" i="1"/>
  <c r="DT170" i="1"/>
  <c r="DM170" i="1"/>
  <c r="EB170" i="1"/>
  <c r="DR170" i="1"/>
  <c r="DK170" i="1"/>
  <c r="DL170" i="1"/>
  <c r="DW170" i="1"/>
  <c r="DX170" i="1" s="1"/>
  <c r="DH170" i="1"/>
  <c r="DP170" i="1"/>
  <c r="DV170" i="1"/>
  <c r="DN170" i="1"/>
  <c r="DS170" i="1"/>
  <c r="CY171" i="1"/>
  <c r="DQ170" i="1"/>
  <c r="DO170" i="1"/>
  <c r="DA171" i="1" l="1"/>
  <c r="CZ171" i="1"/>
  <c r="DB171" i="1"/>
  <c r="DY170" i="1"/>
  <c r="EE170" i="1"/>
  <c r="EI171" i="1" l="1"/>
  <c r="DZ171" i="1"/>
  <c r="ED171" i="1" s="1"/>
  <c r="DE171" i="1"/>
  <c r="DF171" i="1"/>
  <c r="DJ171" i="1"/>
  <c r="DQ171" i="1" s="1"/>
  <c r="DC171" i="1"/>
  <c r="DD171" i="1"/>
  <c r="DO171" i="1" l="1"/>
  <c r="DR171" i="1"/>
  <c r="DK171" i="1"/>
  <c r="EA171" i="1"/>
  <c r="DI171" i="1"/>
  <c r="DL171" i="1"/>
  <c r="DN171" i="1"/>
  <c r="DM171" i="1"/>
  <c r="EB171" i="1"/>
  <c r="EG171" i="1"/>
  <c r="DU171" i="1"/>
  <c r="DG171" i="1"/>
  <c r="DH171" i="1" s="1"/>
  <c r="CY172" i="1"/>
  <c r="DS171" i="1"/>
  <c r="DT171" i="1"/>
  <c r="DP171" i="1"/>
  <c r="EE171" i="1"/>
  <c r="DW171" i="1"/>
  <c r="DX171" i="1" s="1"/>
  <c r="DV171" i="1"/>
  <c r="DY171" i="1" l="1"/>
  <c r="DB172" i="1"/>
  <c r="DA172" i="1"/>
  <c r="CZ172" i="1"/>
  <c r="DZ172" i="1" l="1"/>
  <c r="ED172" i="1" s="1"/>
  <c r="DJ172" i="1"/>
  <c r="DN172" i="1" s="1"/>
  <c r="EI172" i="1"/>
  <c r="DF172" i="1"/>
  <c r="DE172" i="1"/>
  <c r="DC172" i="1"/>
  <c r="DD172" i="1"/>
  <c r="DI172" i="1" s="1"/>
  <c r="DR172" i="1" l="1"/>
  <c r="DS172" i="1"/>
  <c r="DK172" i="1"/>
  <c r="DQ172" i="1"/>
  <c r="DU172" i="1"/>
  <c r="EB172" i="1"/>
  <c r="DT172" i="1"/>
  <c r="DL172" i="1"/>
  <c r="DP172" i="1"/>
  <c r="DM172" i="1"/>
  <c r="CY173" i="1"/>
  <c r="EA172" i="1"/>
  <c r="EE172" i="1" s="1"/>
  <c r="DO172" i="1"/>
  <c r="DW172" i="1"/>
  <c r="DX172" i="1" s="1"/>
  <c r="EG172" i="1"/>
  <c r="DV172" i="1"/>
  <c r="DG172" i="1"/>
  <c r="DH172" i="1" s="1"/>
  <c r="CZ173" i="1" l="1"/>
  <c r="DA173" i="1"/>
  <c r="DB173" i="1"/>
  <c r="DY172" i="1"/>
  <c r="DC173" i="1" l="1"/>
  <c r="DD173" i="1"/>
  <c r="DZ173" i="1"/>
  <c r="ED173" i="1" s="1"/>
  <c r="DF173" i="1"/>
  <c r="DE173" i="1"/>
  <c r="EI173" i="1"/>
  <c r="DJ173" i="1"/>
  <c r="EA173" i="1" s="1"/>
  <c r="DW173" i="1" l="1"/>
  <c r="DX173" i="1" s="1"/>
  <c r="DI173" i="1"/>
  <c r="DP173" i="1"/>
  <c r="DR173" i="1"/>
  <c r="DV173" i="1"/>
  <c r="DQ173" i="1"/>
  <c r="DG173" i="1"/>
  <c r="DH173" i="1" s="1"/>
  <c r="CY174" i="1"/>
  <c r="DL173" i="1"/>
  <c r="DK173" i="1"/>
  <c r="DM173" i="1"/>
  <c r="DS173" i="1"/>
  <c r="EB173" i="1"/>
  <c r="EE173" i="1" s="1"/>
  <c r="DN173" i="1"/>
  <c r="DO173" i="1"/>
  <c r="DT173" i="1"/>
  <c r="DU173" i="1"/>
  <c r="EG173" i="1"/>
  <c r="DY173" i="1" l="1"/>
  <c r="DA174" i="1"/>
  <c r="CZ174" i="1"/>
  <c r="DB174" i="1"/>
  <c r="DZ174" i="1" l="1"/>
  <c r="ED174" i="1" s="1"/>
  <c r="DF174" i="1"/>
  <c r="EI174" i="1"/>
  <c r="DE174" i="1"/>
  <c r="DJ174" i="1"/>
  <c r="EG174" i="1" s="1"/>
  <c r="DG174" i="1"/>
  <c r="DH174" i="1" s="1"/>
  <c r="DD174" i="1"/>
  <c r="DI174" i="1" s="1"/>
  <c r="DC174" i="1"/>
  <c r="DV174" i="1" l="1"/>
  <c r="DS174" i="1"/>
  <c r="DW174" i="1"/>
  <c r="DX174" i="1" s="1"/>
  <c r="EB174" i="1"/>
  <c r="EA174" i="1"/>
  <c r="EE174" i="1" s="1"/>
  <c r="DU174" i="1"/>
  <c r="DN174" i="1"/>
  <c r="DT174" i="1"/>
  <c r="DP174" i="1"/>
  <c r="DK174" i="1"/>
  <c r="DR174" i="1"/>
  <c r="DM174" i="1"/>
  <c r="DL174" i="1"/>
  <c r="CY175" i="1"/>
  <c r="DQ174" i="1"/>
  <c r="DO174" i="1"/>
  <c r="DB175" i="1" l="1"/>
  <c r="DA175" i="1"/>
  <c r="CZ175" i="1"/>
  <c r="DY174" i="1"/>
  <c r="EI175" i="1" l="1"/>
  <c r="DZ175" i="1"/>
  <c r="ED175" i="1" s="1"/>
  <c r="DJ175" i="1"/>
  <c r="DO175" i="1" s="1"/>
  <c r="DF175" i="1"/>
  <c r="DE175" i="1"/>
  <c r="DD175" i="1"/>
  <c r="DI175" i="1" s="1"/>
  <c r="DC175" i="1"/>
  <c r="DM175" i="1" l="1"/>
  <c r="DR175" i="1"/>
  <c r="DT175" i="1"/>
  <c r="DK175" i="1"/>
  <c r="DL175" i="1"/>
  <c r="DS175" i="1"/>
  <c r="EA175" i="1"/>
  <c r="DP175" i="1"/>
  <c r="DG175" i="1"/>
  <c r="DH175" i="1" s="1"/>
  <c r="CY176" i="1"/>
  <c r="EB175" i="1"/>
  <c r="EG175" i="1"/>
  <c r="DQ175" i="1"/>
  <c r="DN175" i="1"/>
  <c r="DU175" i="1"/>
  <c r="DW175" i="1"/>
  <c r="DX175" i="1" s="1"/>
  <c r="DV175" i="1"/>
  <c r="EE175" i="1" l="1"/>
  <c r="DY175" i="1"/>
  <c r="DB176" i="1"/>
  <c r="CZ176" i="1"/>
  <c r="DA176" i="1"/>
  <c r="DC176" i="1" l="1"/>
  <c r="DD176" i="1"/>
  <c r="DE176" i="1"/>
  <c r="DJ176" i="1"/>
  <c r="EA176" i="1" s="1"/>
  <c r="DZ176" i="1"/>
  <c r="ED176" i="1" s="1"/>
  <c r="EI176" i="1"/>
  <c r="DF176" i="1"/>
  <c r="DG176" i="1" s="1"/>
  <c r="DH176" i="1" s="1"/>
  <c r="DI176" i="1" l="1"/>
  <c r="DU176" i="1"/>
  <c r="DM176" i="1"/>
  <c r="DR176" i="1"/>
  <c r="DL176" i="1"/>
  <c r="EB176" i="1"/>
  <c r="EE176" i="1" s="1"/>
  <c r="DN176" i="1"/>
  <c r="DT176" i="1"/>
  <c r="DO176" i="1"/>
  <c r="DV176" i="1"/>
  <c r="DS176" i="1"/>
  <c r="DW176" i="1"/>
  <c r="DX176" i="1" s="1"/>
  <c r="DQ176" i="1"/>
  <c r="DP176" i="1"/>
  <c r="DK176" i="1"/>
  <c r="DY176" i="1" s="1"/>
  <c r="CY177" i="1"/>
  <c r="EG176" i="1"/>
  <c r="DB177" i="1" l="1"/>
  <c r="DA177" i="1"/>
  <c r="CZ177" i="1"/>
  <c r="DZ177" i="1" l="1"/>
  <c r="ED177" i="1" s="1"/>
  <c r="DJ177" i="1"/>
  <c r="EG177" i="1" s="1"/>
  <c r="DE177" i="1"/>
  <c r="EI177" i="1"/>
  <c r="DF177" i="1"/>
  <c r="DG177" i="1" s="1"/>
  <c r="DH177" i="1" s="1"/>
  <c r="DD177" i="1"/>
  <c r="DI177" i="1" s="1"/>
  <c r="DC177" i="1"/>
  <c r="DO177" i="1" l="1"/>
  <c r="DV177" i="1"/>
  <c r="DQ177" i="1"/>
  <c r="EB177" i="1"/>
  <c r="DT177" i="1"/>
  <c r="DP177" i="1"/>
  <c r="EA177" i="1"/>
  <c r="EE177" i="1" s="1"/>
  <c r="DK177" i="1"/>
  <c r="DR177" i="1"/>
  <c r="DN177" i="1"/>
  <c r="CY178" i="1"/>
  <c r="DL177" i="1"/>
  <c r="DW177" i="1"/>
  <c r="DX177" i="1" s="1"/>
  <c r="DS177" i="1"/>
  <c r="DU177" i="1"/>
  <c r="DM177" i="1"/>
  <c r="DY177" i="1" l="1"/>
  <c r="DA178" i="1"/>
  <c r="CZ178" i="1"/>
  <c r="DB178" i="1"/>
  <c r="DJ178" i="1" l="1"/>
  <c r="DP178" i="1" s="1"/>
  <c r="DF178" i="1"/>
  <c r="DZ178" i="1"/>
  <c r="ED178" i="1" s="1"/>
  <c r="DG178" i="1"/>
  <c r="EI178" i="1"/>
  <c r="DE178" i="1"/>
  <c r="DD178" i="1"/>
  <c r="DI178" i="1" s="1"/>
  <c r="DC178" i="1"/>
  <c r="DL178" i="1" l="1"/>
  <c r="DN178" i="1"/>
  <c r="DW178" i="1"/>
  <c r="DX178" i="1" s="1"/>
  <c r="DO178" i="1"/>
  <c r="DT178" i="1"/>
  <c r="DS178" i="1"/>
  <c r="EB178" i="1"/>
  <c r="DQ178" i="1"/>
  <c r="EA178" i="1"/>
  <c r="DK178" i="1"/>
  <c r="DR178" i="1"/>
  <c r="DH178" i="1"/>
  <c r="DM178" i="1"/>
  <c r="DV178" i="1"/>
  <c r="CY179" i="1"/>
  <c r="DU178" i="1"/>
  <c r="EG178" i="1"/>
  <c r="DY178" i="1" l="1"/>
  <c r="EE178" i="1"/>
  <c r="CZ179" i="1"/>
  <c r="DB179" i="1"/>
  <c r="DA179" i="1"/>
  <c r="DD179" i="1" l="1"/>
  <c r="DC179" i="1"/>
  <c r="EI179" i="1"/>
  <c r="DZ179" i="1"/>
  <c r="ED179" i="1" s="1"/>
  <c r="DE179" i="1"/>
  <c r="DJ179" i="1"/>
  <c r="EB179" i="1" s="1"/>
  <c r="DF179" i="1"/>
  <c r="CY180" i="1" s="1"/>
  <c r="DN179" i="1" l="1"/>
  <c r="DU179" i="1"/>
  <c r="DS179" i="1"/>
  <c r="DR179" i="1"/>
  <c r="DQ179" i="1"/>
  <c r="DT179" i="1"/>
  <c r="DW179" i="1"/>
  <c r="DX179" i="1" s="1"/>
  <c r="DO179" i="1"/>
  <c r="DP179" i="1"/>
  <c r="EG179" i="1"/>
  <c r="DG179" i="1"/>
  <c r="DH179" i="1" s="1"/>
  <c r="DM179" i="1"/>
  <c r="EA179" i="1"/>
  <c r="EE179" i="1" s="1"/>
  <c r="DK179" i="1"/>
  <c r="DV179" i="1"/>
  <c r="DL179" i="1"/>
  <c r="CZ180" i="1"/>
  <c r="DA180" i="1"/>
  <c r="DB180" i="1"/>
  <c r="DI179" i="1"/>
  <c r="DJ180" i="1" l="1"/>
  <c r="DS180" i="1" s="1"/>
  <c r="DF180" i="1"/>
  <c r="EI180" i="1"/>
  <c r="DE180" i="1"/>
  <c r="DZ180" i="1"/>
  <c r="ED180" i="1" s="1"/>
  <c r="DG180" i="1"/>
  <c r="DC180" i="1"/>
  <c r="DD180" i="1"/>
  <c r="DI180" i="1" s="1"/>
  <c r="DY179" i="1"/>
  <c r="DK180" i="1" l="1"/>
  <c r="DU180" i="1"/>
  <c r="EG180" i="1"/>
  <c r="DP180" i="1"/>
  <c r="DQ180" i="1"/>
  <c r="DO180" i="1"/>
  <c r="DR180" i="1"/>
  <c r="EB180" i="1"/>
  <c r="DV180" i="1"/>
  <c r="DM180" i="1"/>
  <c r="EA180" i="1"/>
  <c r="DT180" i="1"/>
  <c r="DN180" i="1"/>
  <c r="DW180" i="1"/>
  <c r="DX180" i="1" s="1"/>
  <c r="DL180" i="1"/>
  <c r="DH180" i="1"/>
  <c r="CY181" i="1"/>
  <c r="DY180" i="1" l="1"/>
  <c r="EE180" i="1"/>
  <c r="CZ181" i="1"/>
  <c r="DB181" i="1"/>
  <c r="DA181" i="1"/>
  <c r="DC181" i="1" l="1"/>
  <c r="DD181" i="1"/>
  <c r="EI181" i="1"/>
  <c r="DF181" i="1"/>
  <c r="DE181" i="1"/>
  <c r="DJ181" i="1"/>
  <c r="DV181" i="1" s="1"/>
  <c r="DZ181" i="1"/>
  <c r="ED181" i="1" s="1"/>
  <c r="DG181" i="1" l="1"/>
  <c r="DH181" i="1" s="1"/>
  <c r="CY182" i="1"/>
  <c r="DO181" i="1"/>
  <c r="DL181" i="1"/>
  <c r="DQ181" i="1"/>
  <c r="DW181" i="1"/>
  <c r="DX181" i="1" s="1"/>
  <c r="DM181" i="1"/>
  <c r="DN181" i="1"/>
  <c r="DP181" i="1"/>
  <c r="EB181" i="1"/>
  <c r="DK181" i="1"/>
  <c r="DT181" i="1"/>
  <c r="EA181" i="1"/>
  <c r="DU181" i="1"/>
  <c r="DR181" i="1"/>
  <c r="DI181" i="1"/>
  <c r="DS181" i="1"/>
  <c r="EG181" i="1"/>
  <c r="EE181" i="1" l="1"/>
  <c r="DY181" i="1"/>
  <c r="CZ182" i="1"/>
  <c r="DB182" i="1"/>
  <c r="DA182" i="1"/>
  <c r="DD182" i="1" l="1"/>
  <c r="DC182" i="1"/>
  <c r="DE182" i="1"/>
  <c r="DZ182" i="1"/>
  <c r="ED182" i="1" s="1"/>
  <c r="EI182" i="1"/>
  <c r="DJ182" i="1"/>
  <c r="DT182" i="1" s="1"/>
  <c r="DF182" i="1"/>
  <c r="CY183" i="1" s="1"/>
  <c r="DN182" i="1" l="1"/>
  <c r="DK182" i="1"/>
  <c r="DO182" i="1"/>
  <c r="DR182" i="1"/>
  <c r="DP182" i="1"/>
  <c r="DV182" i="1"/>
  <c r="DU182" i="1"/>
  <c r="DL182" i="1"/>
  <c r="EB182" i="1"/>
  <c r="DW182" i="1"/>
  <c r="DX182" i="1" s="1"/>
  <c r="DM182" i="1"/>
  <c r="EA182" i="1"/>
  <c r="EE182" i="1" s="1"/>
  <c r="DQ182" i="1"/>
  <c r="DG182" i="1"/>
  <c r="DH182" i="1" s="1"/>
  <c r="DS182" i="1"/>
  <c r="DA183" i="1"/>
  <c r="DB183" i="1"/>
  <c r="CZ183" i="1"/>
  <c r="DI182" i="1"/>
  <c r="EG182" i="1"/>
  <c r="DF183" i="1" l="1"/>
  <c r="DE183" i="1"/>
  <c r="DJ183" i="1"/>
  <c r="DK183" i="1" s="1"/>
  <c r="EI183" i="1"/>
  <c r="DZ183" i="1"/>
  <c r="ED183" i="1" s="1"/>
  <c r="DG183" i="1"/>
  <c r="DH183" i="1" s="1"/>
  <c r="DC183" i="1"/>
  <c r="DD183" i="1"/>
  <c r="DI183" i="1" s="1"/>
  <c r="DY182" i="1"/>
  <c r="DQ183" i="1" l="1"/>
  <c r="DO183" i="1"/>
  <c r="DP183" i="1"/>
  <c r="DV183" i="1"/>
  <c r="DM183" i="1"/>
  <c r="EA183" i="1"/>
  <c r="DU183" i="1"/>
  <c r="EB183" i="1"/>
  <c r="DS183" i="1"/>
  <c r="DW183" i="1"/>
  <c r="DX183" i="1" s="1"/>
  <c r="EG183" i="1"/>
  <c r="DR183" i="1"/>
  <c r="DL183" i="1"/>
  <c r="DY183" i="1" s="1"/>
  <c r="DN183" i="1"/>
  <c r="DT183" i="1"/>
  <c r="CY184" i="1"/>
  <c r="EE183" i="1" l="1"/>
  <c r="DA184" i="1"/>
  <c r="DB184" i="1"/>
  <c r="CZ184" i="1"/>
  <c r="DF184" i="1" l="1"/>
  <c r="DE184" i="1"/>
  <c r="DJ184" i="1"/>
  <c r="EG184" i="1" s="1"/>
  <c r="EI184" i="1"/>
  <c r="DZ184" i="1"/>
  <c r="ED184" i="1" s="1"/>
  <c r="DG184" i="1"/>
  <c r="DH184" i="1" s="1"/>
  <c r="DC184" i="1"/>
  <c r="DD184" i="1"/>
  <c r="DI184" i="1" s="1"/>
  <c r="DT184" i="1" l="1"/>
  <c r="EA184" i="1"/>
  <c r="DR184" i="1"/>
  <c r="DL184" i="1"/>
  <c r="DN184" i="1"/>
  <c r="EB184" i="1"/>
  <c r="DK184" i="1"/>
  <c r="DM184" i="1"/>
  <c r="DW184" i="1"/>
  <c r="DX184" i="1" s="1"/>
  <c r="DP184" i="1"/>
  <c r="DS184" i="1"/>
  <c r="DV184" i="1"/>
  <c r="DQ184" i="1"/>
  <c r="DO184" i="1"/>
  <c r="DU184" i="1"/>
  <c r="CY185" i="1"/>
  <c r="DY184" i="1" l="1"/>
  <c r="DB185" i="1"/>
  <c r="CZ185" i="1"/>
  <c r="DA185" i="1"/>
  <c r="EE184" i="1"/>
  <c r="DC185" i="1" l="1"/>
  <c r="DD185" i="1"/>
  <c r="DE185" i="1"/>
  <c r="DZ185" i="1"/>
  <c r="ED185" i="1" s="1"/>
  <c r="DJ185" i="1"/>
  <c r="EG185" i="1" s="1"/>
  <c r="DF185" i="1"/>
  <c r="EI185" i="1"/>
  <c r="CY186" i="1" l="1"/>
  <c r="DW185" i="1"/>
  <c r="DX185" i="1" s="1"/>
  <c r="DQ185" i="1"/>
  <c r="DG185" i="1"/>
  <c r="DH185" i="1" s="1"/>
  <c r="DN185" i="1"/>
  <c r="DK185" i="1"/>
  <c r="DV185" i="1"/>
  <c r="DP185" i="1"/>
  <c r="DU185" i="1"/>
  <c r="DR185" i="1"/>
  <c r="EA185" i="1"/>
  <c r="DA186" i="1"/>
  <c r="CZ186" i="1"/>
  <c r="DB186" i="1"/>
  <c r="DL185" i="1"/>
  <c r="DM185" i="1"/>
  <c r="EB185" i="1"/>
  <c r="DT185" i="1"/>
  <c r="DS185" i="1"/>
  <c r="DI185" i="1"/>
  <c r="DO185" i="1"/>
  <c r="EE185" i="1" l="1"/>
  <c r="DD186" i="1"/>
  <c r="DC186" i="1"/>
  <c r="DY185" i="1"/>
  <c r="DZ186" i="1"/>
  <c r="ED186" i="1" s="1"/>
  <c r="DF186" i="1"/>
  <c r="CY187" i="1" s="1"/>
  <c r="DJ186" i="1"/>
  <c r="EB186" i="1" s="1"/>
  <c r="DE186" i="1"/>
  <c r="EI186" i="1"/>
  <c r="DG186" i="1" l="1"/>
  <c r="DH186" i="1" s="1"/>
  <c r="DL186" i="1"/>
  <c r="DN186" i="1"/>
  <c r="DM186" i="1"/>
  <c r="DK186" i="1"/>
  <c r="DW186" i="1"/>
  <c r="DX186" i="1" s="1"/>
  <c r="DA187" i="1"/>
  <c r="DB187" i="1"/>
  <c r="CZ187" i="1"/>
  <c r="DT186" i="1"/>
  <c r="DR186" i="1"/>
  <c r="DS186" i="1"/>
  <c r="DV186" i="1"/>
  <c r="DP186" i="1"/>
  <c r="DU186" i="1"/>
  <c r="EG186" i="1"/>
  <c r="DQ186" i="1"/>
  <c r="EA186" i="1"/>
  <c r="EE186" i="1" s="1"/>
  <c r="DO186" i="1"/>
  <c r="DI186" i="1"/>
  <c r="DE187" i="1" l="1"/>
  <c r="DF187" i="1"/>
  <c r="DZ187" i="1"/>
  <c r="ED187" i="1" s="1"/>
  <c r="DJ187" i="1"/>
  <c r="EG187" i="1" s="1"/>
  <c r="EI187" i="1"/>
  <c r="DG187" i="1"/>
  <c r="DH187" i="1" s="1"/>
  <c r="DC187" i="1"/>
  <c r="DD187" i="1"/>
  <c r="DI187" i="1" s="1"/>
  <c r="DY186" i="1"/>
  <c r="DR187" i="1" l="1"/>
  <c r="DW187" i="1"/>
  <c r="DX187" i="1" s="1"/>
  <c r="DT187" i="1"/>
  <c r="EB187" i="1"/>
  <c r="DV187" i="1"/>
  <c r="DL187" i="1"/>
  <c r="EA187" i="1"/>
  <c r="EE187" i="1" s="1"/>
  <c r="DU187" i="1"/>
  <c r="DN187" i="1"/>
  <c r="DK187" i="1"/>
  <c r="DP187" i="1"/>
  <c r="DO187" i="1"/>
  <c r="DM187" i="1"/>
  <c r="CY188" i="1"/>
  <c r="DQ187" i="1"/>
  <c r="DS187" i="1"/>
  <c r="DY187" i="1" l="1"/>
  <c r="CZ188" i="1"/>
  <c r="DA188" i="1"/>
  <c r="DB188" i="1"/>
  <c r="DC188" i="1" l="1"/>
  <c r="DD188" i="1"/>
  <c r="DF188" i="1"/>
  <c r="DG188" i="1" s="1"/>
  <c r="DE188" i="1"/>
  <c r="DZ188" i="1"/>
  <c r="ED188" i="1" s="1"/>
  <c r="EI188" i="1"/>
  <c r="DJ188" i="1"/>
  <c r="EG188" i="1" s="1"/>
  <c r="DI188" i="1" l="1"/>
  <c r="DH188" i="1"/>
  <c r="DN188" i="1"/>
  <c r="CY189" i="1"/>
  <c r="DV188" i="1"/>
  <c r="DL188" i="1"/>
  <c r="DM188" i="1"/>
  <c r="DQ188" i="1"/>
  <c r="DW188" i="1"/>
  <c r="DX188" i="1" s="1"/>
  <c r="DU188" i="1"/>
  <c r="DS188" i="1"/>
  <c r="DR188" i="1"/>
  <c r="DO188" i="1"/>
  <c r="EB188" i="1"/>
  <c r="DP188" i="1"/>
  <c r="DT188" i="1"/>
  <c r="EA188" i="1"/>
  <c r="DK188" i="1"/>
  <c r="EE188" i="1" l="1"/>
  <c r="DB189" i="1"/>
  <c r="DA189" i="1"/>
  <c r="CZ189" i="1"/>
  <c r="DY188" i="1"/>
  <c r="DF189" i="1" l="1"/>
  <c r="DZ189" i="1"/>
  <c r="ED189" i="1" s="1"/>
  <c r="DE189" i="1"/>
  <c r="DJ189" i="1"/>
  <c r="EG189" i="1" s="1"/>
  <c r="EI189" i="1"/>
  <c r="DG189" i="1"/>
  <c r="DH189" i="1" s="1"/>
  <c r="DD189" i="1"/>
  <c r="DI189" i="1" s="1"/>
  <c r="DC189" i="1"/>
  <c r="DR189" i="1" l="1"/>
  <c r="DL189" i="1"/>
  <c r="DS189" i="1"/>
  <c r="EA189" i="1"/>
  <c r="DT189" i="1"/>
  <c r="DN189" i="1"/>
  <c r="EB189" i="1"/>
  <c r="DU189" i="1"/>
  <c r="DW189" i="1"/>
  <c r="DX189" i="1" s="1"/>
  <c r="DK189" i="1"/>
  <c r="DV189" i="1"/>
  <c r="DO189" i="1"/>
  <c r="DQ189" i="1"/>
  <c r="DP189" i="1"/>
  <c r="DM189" i="1"/>
  <c r="CY190" i="1"/>
  <c r="DY189" i="1" l="1"/>
  <c r="DB190" i="1"/>
  <c r="CZ190" i="1"/>
  <c r="DA190" i="1"/>
  <c r="EE189" i="1"/>
  <c r="DD190" i="1" l="1"/>
  <c r="DC190" i="1"/>
  <c r="DJ190" i="1"/>
  <c r="EG190" i="1" s="1"/>
  <c r="DF190" i="1"/>
  <c r="CY191" i="1" s="1"/>
  <c r="DZ190" i="1"/>
  <c r="ED190" i="1" s="1"/>
  <c r="DE190" i="1"/>
  <c r="EI190" i="1"/>
  <c r="DB191" i="1" l="1"/>
  <c r="CZ191" i="1"/>
  <c r="DA191" i="1"/>
  <c r="DM190" i="1"/>
  <c r="DU190" i="1"/>
  <c r="DL190" i="1"/>
  <c r="DP190" i="1"/>
  <c r="DR190" i="1"/>
  <c r="DK190" i="1"/>
  <c r="DQ190" i="1"/>
  <c r="DO190" i="1"/>
  <c r="DN190" i="1"/>
  <c r="EA190" i="1"/>
  <c r="DV190" i="1"/>
  <c r="DS190" i="1"/>
  <c r="EB190" i="1"/>
  <c r="DW190" i="1"/>
  <c r="DX190" i="1" s="1"/>
  <c r="DG190" i="1"/>
  <c r="DH190" i="1" s="1"/>
  <c r="DT190" i="1"/>
  <c r="DI190" i="1"/>
  <c r="EE190" i="1" l="1"/>
  <c r="DC191" i="1"/>
  <c r="DD191" i="1"/>
  <c r="DY190" i="1"/>
  <c r="EI191" i="1"/>
  <c r="DZ191" i="1"/>
  <c r="ED191" i="1" s="1"/>
  <c r="DF191" i="1"/>
  <c r="DJ191" i="1"/>
  <c r="DM191" i="1" s="1"/>
  <c r="DE191" i="1"/>
  <c r="DI191" i="1" l="1"/>
  <c r="DR191" i="1"/>
  <c r="DP191" i="1"/>
  <c r="DO191" i="1"/>
  <c r="DU191" i="1"/>
  <c r="DT191" i="1"/>
  <c r="EB191" i="1"/>
  <c r="DV191" i="1"/>
  <c r="DS191" i="1"/>
  <c r="DK191" i="1"/>
  <c r="DL191" i="1"/>
  <c r="EA191" i="1"/>
  <c r="DW191" i="1"/>
  <c r="DX191" i="1" s="1"/>
  <c r="DN191" i="1"/>
  <c r="DG191" i="1"/>
  <c r="DH191" i="1" s="1"/>
  <c r="CY192" i="1"/>
  <c r="DQ191" i="1"/>
  <c r="EG191" i="1"/>
  <c r="EE191" i="1" l="1"/>
  <c r="DB192" i="1"/>
  <c r="CZ192" i="1"/>
  <c r="DA192" i="1"/>
  <c r="DY191" i="1"/>
  <c r="DD192" i="1" l="1"/>
  <c r="DC192" i="1"/>
  <c r="DJ192" i="1"/>
  <c r="EG192" i="1" s="1"/>
  <c r="EI192" i="1"/>
  <c r="DZ192" i="1"/>
  <c r="ED192" i="1" s="1"/>
  <c r="DE192" i="1"/>
  <c r="DF192" i="1"/>
  <c r="CY193" i="1" s="1"/>
  <c r="DW192" i="1" l="1"/>
  <c r="DX192" i="1" s="1"/>
  <c r="DV192" i="1"/>
  <c r="DO192" i="1"/>
  <c r="DQ192" i="1"/>
  <c r="DL192" i="1"/>
  <c r="DS192" i="1"/>
  <c r="DK192" i="1"/>
  <c r="EB192" i="1"/>
  <c r="DT192" i="1"/>
  <c r="DM192" i="1"/>
  <c r="DN192" i="1"/>
  <c r="DU192" i="1"/>
  <c r="EA192" i="1"/>
  <c r="DR192" i="1"/>
  <c r="DA193" i="1"/>
  <c r="DB193" i="1"/>
  <c r="CZ193" i="1"/>
  <c r="DP192" i="1"/>
  <c r="DG192" i="1"/>
  <c r="DH192" i="1" s="1"/>
  <c r="DI192" i="1"/>
  <c r="EE192" i="1" l="1"/>
  <c r="DD193" i="1"/>
  <c r="DC193" i="1"/>
  <c r="DY192" i="1"/>
  <c r="DE193" i="1"/>
  <c r="EI193" i="1"/>
  <c r="DJ193" i="1"/>
  <c r="EG193" i="1" s="1"/>
  <c r="DF193" i="1"/>
  <c r="CY194" i="1" s="1"/>
  <c r="DZ193" i="1"/>
  <c r="ED193" i="1" s="1"/>
  <c r="DP193" i="1" l="1"/>
  <c r="DL193" i="1"/>
  <c r="DG193" i="1"/>
  <c r="DH193" i="1" s="1"/>
  <c r="DR193" i="1"/>
  <c r="DQ193" i="1"/>
  <c r="DS193" i="1"/>
  <c r="DK193" i="1"/>
  <c r="DU193" i="1"/>
  <c r="DO193" i="1"/>
  <c r="DN193" i="1"/>
  <c r="EA193" i="1"/>
  <c r="DW193" i="1"/>
  <c r="DX193" i="1" s="1"/>
  <c r="DM193" i="1"/>
  <c r="EB193" i="1"/>
  <c r="DT193" i="1"/>
  <c r="DV193" i="1"/>
  <c r="CZ194" i="1"/>
  <c r="DB194" i="1"/>
  <c r="DA194" i="1"/>
  <c r="DI193" i="1"/>
  <c r="DD194" i="1" l="1"/>
  <c r="DC194" i="1"/>
  <c r="EE193" i="1"/>
  <c r="DF194" i="1"/>
  <c r="DZ194" i="1"/>
  <c r="ED194" i="1" s="1"/>
  <c r="DJ194" i="1"/>
  <c r="EB194" i="1" s="1"/>
  <c r="EI194" i="1"/>
  <c r="DE194" i="1"/>
  <c r="DY193" i="1"/>
  <c r="CY195" i="1" l="1"/>
  <c r="DV194" i="1"/>
  <c r="DG194" i="1"/>
  <c r="DH194" i="1" s="1"/>
  <c r="DN194" i="1"/>
  <c r="DO194" i="1"/>
  <c r="DS194" i="1"/>
  <c r="DL194" i="1"/>
  <c r="DK194" i="1"/>
  <c r="CZ195" i="1"/>
  <c r="DB195" i="1"/>
  <c r="DA195" i="1"/>
  <c r="DQ194" i="1"/>
  <c r="DP194" i="1"/>
  <c r="DW194" i="1"/>
  <c r="DX194" i="1" s="1"/>
  <c r="EA194" i="1"/>
  <c r="EE194" i="1" s="1"/>
  <c r="DU194" i="1"/>
  <c r="DT194" i="1"/>
  <c r="DM194" i="1"/>
  <c r="DI194" i="1"/>
  <c r="DR194" i="1"/>
  <c r="EG194" i="1"/>
  <c r="DD195" i="1" l="1"/>
  <c r="DC195" i="1"/>
  <c r="DZ195" i="1"/>
  <c r="ED195" i="1" s="1"/>
  <c r="DJ195" i="1"/>
  <c r="EG195" i="1" s="1"/>
  <c r="DE195" i="1"/>
  <c r="EI195" i="1"/>
  <c r="DF195" i="1"/>
  <c r="CY196" i="1" s="1"/>
  <c r="DY194" i="1"/>
  <c r="DM195" i="1" l="1"/>
  <c r="DU195" i="1"/>
  <c r="DN195" i="1"/>
  <c r="DR195" i="1"/>
  <c r="DT195" i="1"/>
  <c r="DK195" i="1"/>
  <c r="DQ195" i="1"/>
  <c r="DS195" i="1"/>
  <c r="DG195" i="1"/>
  <c r="DH195" i="1" s="1"/>
  <c r="EB195" i="1"/>
  <c r="DO195" i="1"/>
  <c r="DL195" i="1"/>
  <c r="EA195" i="1"/>
  <c r="DW195" i="1"/>
  <c r="DX195" i="1" s="1"/>
  <c r="DP195" i="1"/>
  <c r="DV195" i="1"/>
  <c r="DB196" i="1"/>
  <c r="DA196" i="1"/>
  <c r="CZ196" i="1"/>
  <c r="DI195" i="1"/>
  <c r="EE195" i="1" l="1"/>
  <c r="DY195" i="1"/>
  <c r="DD196" i="1"/>
  <c r="DC196" i="1"/>
  <c r="DZ196" i="1"/>
  <c r="ED196" i="1" s="1"/>
  <c r="DF196" i="1"/>
  <c r="CY197" i="1" s="1"/>
  <c r="DE196" i="1"/>
  <c r="DJ196" i="1"/>
  <c r="EG196" i="1" s="1"/>
  <c r="EI196" i="1"/>
  <c r="DM196" i="1" l="1"/>
  <c r="DG196" i="1"/>
  <c r="DH196" i="1" s="1"/>
  <c r="DR196" i="1"/>
  <c r="DP196" i="1"/>
  <c r="DN196" i="1"/>
  <c r="DB197" i="1"/>
  <c r="DA197" i="1"/>
  <c r="CZ197" i="1"/>
  <c r="DW196" i="1"/>
  <c r="DX196" i="1" s="1"/>
  <c r="DK196" i="1"/>
  <c r="DO196" i="1"/>
  <c r="DT196" i="1"/>
  <c r="EB196" i="1"/>
  <c r="DL196" i="1"/>
  <c r="DU196" i="1"/>
  <c r="EA196" i="1"/>
  <c r="DS196" i="1"/>
  <c r="DQ196" i="1"/>
  <c r="DV196" i="1"/>
  <c r="DI196" i="1"/>
  <c r="DY196" i="1" l="1"/>
  <c r="EE196" i="1"/>
  <c r="EI197" i="1"/>
  <c r="DE197" i="1"/>
  <c r="DZ197" i="1"/>
  <c r="ED197" i="1" s="1"/>
  <c r="DJ197" i="1"/>
  <c r="EG197" i="1" s="1"/>
  <c r="DF197" i="1"/>
  <c r="DC197" i="1"/>
  <c r="DD197" i="1"/>
  <c r="DS197" i="1" l="1"/>
  <c r="DI197" i="1"/>
  <c r="DW197" i="1"/>
  <c r="DX197" i="1" s="1"/>
  <c r="EB197" i="1"/>
  <c r="DU197" i="1"/>
  <c r="DQ197" i="1"/>
  <c r="EA197" i="1"/>
  <c r="EE197" i="1" s="1"/>
  <c r="DM197" i="1"/>
  <c r="DG197" i="1"/>
  <c r="DH197" i="1" s="1"/>
  <c r="CY198" i="1"/>
  <c r="DR197" i="1"/>
  <c r="DN197" i="1"/>
  <c r="DL197" i="1"/>
  <c r="DT197" i="1"/>
  <c r="DV197" i="1"/>
  <c r="DP197" i="1"/>
  <c r="DO197" i="1"/>
  <c r="DK197" i="1"/>
  <c r="DY197" i="1" l="1"/>
  <c r="DB198" i="1"/>
  <c r="CZ198" i="1"/>
  <c r="DA198" i="1"/>
  <c r="DD198" i="1" l="1"/>
  <c r="DC198" i="1"/>
  <c r="EI198" i="1"/>
  <c r="DE198" i="1"/>
  <c r="DZ198" i="1"/>
  <c r="ED198" i="1" s="1"/>
  <c r="DJ198" i="1"/>
  <c r="EB198" i="1" s="1"/>
  <c r="DF198" i="1"/>
  <c r="DG198" i="1" s="1"/>
  <c r="DH198" i="1" s="1"/>
  <c r="DI198" i="1" l="1"/>
  <c r="DM198" i="1"/>
  <c r="DT198" i="1"/>
  <c r="DU198" i="1"/>
  <c r="DW198" i="1"/>
  <c r="DX198" i="1" s="1"/>
  <c r="DN198" i="1"/>
  <c r="DR198" i="1"/>
  <c r="DS198" i="1"/>
  <c r="DQ198" i="1"/>
  <c r="DK198" i="1"/>
  <c r="EA198" i="1"/>
  <c r="EE198" i="1" s="1"/>
  <c r="DP198" i="1"/>
  <c r="DV198" i="1"/>
  <c r="DO198" i="1"/>
  <c r="DL198" i="1"/>
  <c r="CY199" i="1"/>
  <c r="EG198" i="1"/>
  <c r="DA199" i="1" l="1"/>
  <c r="DB199" i="1"/>
  <c r="CZ199" i="1"/>
  <c r="DY198" i="1"/>
  <c r="DE199" i="1" l="1"/>
  <c r="DJ199" i="1"/>
  <c r="EG199" i="1" s="1"/>
  <c r="DZ199" i="1"/>
  <c r="ED199" i="1" s="1"/>
  <c r="EI199" i="1"/>
  <c r="DF199" i="1"/>
  <c r="DC199" i="1"/>
  <c r="DD199" i="1"/>
  <c r="DR199" i="1" l="1"/>
  <c r="DP199" i="1"/>
  <c r="DI199" i="1"/>
  <c r="DT199" i="1"/>
  <c r="DL199" i="1"/>
  <c r="DS199" i="1"/>
  <c r="DW199" i="1"/>
  <c r="DX199" i="1" s="1"/>
  <c r="EB199" i="1"/>
  <c r="DO199" i="1"/>
  <c r="DV199" i="1"/>
  <c r="EA199" i="1"/>
  <c r="DK199" i="1"/>
  <c r="DG199" i="1"/>
  <c r="DH199" i="1" s="1"/>
  <c r="CY200" i="1"/>
  <c r="DQ199" i="1"/>
  <c r="DN199" i="1"/>
  <c r="DM199" i="1"/>
  <c r="DU199" i="1"/>
  <c r="EE199" i="1" l="1"/>
  <c r="DB200" i="1"/>
  <c r="DA200" i="1"/>
  <c r="CZ200" i="1"/>
  <c r="DY199" i="1"/>
  <c r="DJ200" i="1" l="1"/>
  <c r="EG200" i="1" s="1"/>
  <c r="EI200" i="1"/>
  <c r="DE200" i="1"/>
  <c r="DF200" i="1"/>
  <c r="DZ200" i="1"/>
  <c r="ED200" i="1" s="1"/>
  <c r="DC200" i="1"/>
  <c r="DD200" i="1"/>
  <c r="DI200" i="1" l="1"/>
  <c r="DK200" i="1"/>
  <c r="DR200" i="1"/>
  <c r="DV200" i="1"/>
  <c r="EA200" i="1"/>
  <c r="DN200" i="1"/>
  <c r="DP200" i="1"/>
  <c r="DS200" i="1"/>
  <c r="EB200" i="1"/>
  <c r="DM200" i="1"/>
  <c r="DW200" i="1"/>
  <c r="DX200" i="1" s="1"/>
  <c r="DG200" i="1"/>
  <c r="DH200" i="1" s="1"/>
  <c r="CY201" i="1"/>
  <c r="DO200" i="1"/>
  <c r="DT200" i="1"/>
  <c r="DU200" i="1"/>
  <c r="DQ200" i="1"/>
  <c r="DL200" i="1"/>
  <c r="DY200" i="1" s="1"/>
  <c r="CZ201" i="1" l="1"/>
  <c r="DB201" i="1"/>
  <c r="DA201" i="1"/>
  <c r="EE200" i="1"/>
  <c r="DC201" i="1" l="1"/>
  <c r="DD201" i="1"/>
  <c r="DE201" i="1"/>
  <c r="DZ201" i="1"/>
  <c r="ED201" i="1" s="1"/>
  <c r="DF201" i="1"/>
  <c r="EI201" i="1"/>
  <c r="DJ201" i="1"/>
  <c r="EG201" i="1" s="1"/>
  <c r="CY202" i="1" l="1"/>
  <c r="DU201" i="1"/>
  <c r="DT201" i="1"/>
  <c r="DM201" i="1"/>
  <c r="DO201" i="1"/>
  <c r="DV201" i="1"/>
  <c r="DP201" i="1"/>
  <c r="DA202" i="1"/>
  <c r="DB202" i="1"/>
  <c r="CZ202" i="1"/>
  <c r="DW201" i="1"/>
  <c r="DX201" i="1" s="1"/>
  <c r="DR201" i="1"/>
  <c r="DS201" i="1"/>
  <c r="DQ201" i="1"/>
  <c r="EB201" i="1"/>
  <c r="DK201" i="1"/>
  <c r="DG201" i="1"/>
  <c r="DH201" i="1" s="1"/>
  <c r="EA201" i="1"/>
  <c r="DN201" i="1"/>
  <c r="DL201" i="1"/>
  <c r="DI201" i="1"/>
  <c r="EE201" i="1" l="1"/>
  <c r="DY201" i="1"/>
  <c r="DC202" i="1"/>
  <c r="DD202" i="1"/>
  <c r="DI202" i="1" s="1"/>
  <c r="DJ202" i="1"/>
  <c r="EG202" i="1" s="1"/>
  <c r="EI202" i="1"/>
  <c r="DZ202" i="1"/>
  <c r="ED202" i="1" s="1"/>
  <c r="DE202" i="1"/>
  <c r="DF202" i="1"/>
  <c r="DG202" i="1"/>
  <c r="DN202" i="1" l="1"/>
  <c r="DQ202" i="1"/>
  <c r="DH202" i="1"/>
  <c r="DS202" i="1"/>
  <c r="DL202" i="1"/>
  <c r="DR202" i="1"/>
  <c r="DV202" i="1"/>
  <c r="DK202" i="1"/>
  <c r="DP202" i="1"/>
  <c r="EB202" i="1"/>
  <c r="DW202" i="1"/>
  <c r="DX202" i="1" s="1"/>
  <c r="DU202" i="1"/>
  <c r="EA202" i="1"/>
  <c r="DT202" i="1"/>
  <c r="DO202" i="1"/>
  <c r="CY203" i="1"/>
  <c r="DM202" i="1"/>
  <c r="CZ203" i="1" l="1"/>
  <c r="DA203" i="1"/>
  <c r="DB203" i="1"/>
  <c r="DY202" i="1"/>
  <c r="EE202" i="1"/>
  <c r="DD203" i="1" l="1"/>
  <c r="DC203" i="1"/>
  <c r="DZ203" i="1"/>
  <c r="ED203" i="1" s="1"/>
  <c r="EI203" i="1"/>
  <c r="DJ203" i="1"/>
  <c r="EA203" i="1" s="1"/>
  <c r="DF203" i="1"/>
  <c r="DG203" i="1" s="1"/>
  <c r="DE203" i="1"/>
  <c r="DH203" i="1" l="1"/>
  <c r="DI203" i="1"/>
  <c r="DW203" i="1"/>
  <c r="DX203" i="1" s="1"/>
  <c r="DM203" i="1"/>
  <c r="DK203" i="1"/>
  <c r="DU203" i="1"/>
  <c r="DQ203" i="1"/>
  <c r="DP203" i="1"/>
  <c r="DN203" i="1"/>
  <c r="DR203" i="1"/>
  <c r="DS203" i="1"/>
  <c r="EB203" i="1"/>
  <c r="EE203" i="1" s="1"/>
  <c r="DV203" i="1"/>
  <c r="DO203" i="1"/>
  <c r="DT203" i="1"/>
  <c r="DL203" i="1"/>
  <c r="CY204" i="1"/>
  <c r="EG203" i="1"/>
  <c r="DB204" i="1" l="1"/>
  <c r="DA204" i="1"/>
  <c r="CZ204" i="1"/>
  <c r="DY203" i="1"/>
  <c r="DJ204" i="1" l="1"/>
  <c r="DR204" i="1" s="1"/>
  <c r="DF204" i="1"/>
  <c r="DZ204" i="1"/>
  <c r="ED204" i="1" s="1"/>
  <c r="DE204" i="1"/>
  <c r="EI204" i="1"/>
  <c r="DG204" i="1"/>
  <c r="DD204" i="1"/>
  <c r="DI204" i="1" s="1"/>
  <c r="DC204" i="1"/>
  <c r="DL204" i="1" l="1"/>
  <c r="DM204" i="1"/>
  <c r="DQ204" i="1"/>
  <c r="DN204" i="1"/>
  <c r="DP204" i="1"/>
  <c r="DH204" i="1"/>
  <c r="EB204" i="1"/>
  <c r="DO204" i="1"/>
  <c r="EA204" i="1"/>
  <c r="DW204" i="1"/>
  <c r="DX204" i="1" s="1"/>
  <c r="DK204" i="1"/>
  <c r="DU204" i="1"/>
  <c r="DT204" i="1"/>
  <c r="DS204" i="1"/>
  <c r="CY205" i="1"/>
  <c r="DV204" i="1"/>
  <c r="EG204" i="1"/>
  <c r="DY204" i="1" l="1"/>
  <c r="EE204" i="1"/>
  <c r="DB205" i="1"/>
  <c r="CZ205" i="1"/>
  <c r="DA205" i="1"/>
  <c r="DD205" i="1" l="1"/>
  <c r="DC205" i="1"/>
  <c r="DE205" i="1"/>
  <c r="DZ205" i="1"/>
  <c r="ED205" i="1" s="1"/>
  <c r="DF205" i="1"/>
  <c r="CY206" i="1" s="1"/>
  <c r="EI205" i="1"/>
  <c r="DJ205" i="1"/>
  <c r="EG205" i="1" s="1"/>
  <c r="DG205" i="1" l="1"/>
  <c r="DH205" i="1" s="1"/>
  <c r="CZ206" i="1"/>
  <c r="DB206" i="1"/>
  <c r="DA206" i="1"/>
  <c r="DU205" i="1"/>
  <c r="DQ205" i="1"/>
  <c r="DM205" i="1"/>
  <c r="DS205" i="1"/>
  <c r="DT205" i="1"/>
  <c r="DN205" i="1"/>
  <c r="DR205" i="1"/>
  <c r="DK205" i="1"/>
  <c r="DL205" i="1"/>
  <c r="EB205" i="1"/>
  <c r="DP205" i="1"/>
  <c r="DW205" i="1"/>
  <c r="DX205" i="1" s="1"/>
  <c r="EA205" i="1"/>
  <c r="DO205" i="1"/>
  <c r="DV205" i="1"/>
  <c r="DI205" i="1"/>
  <c r="DY205" i="1" l="1"/>
  <c r="DC206" i="1"/>
  <c r="DD206" i="1"/>
  <c r="EE205" i="1"/>
  <c r="DF206" i="1"/>
  <c r="DE206" i="1"/>
  <c r="EI206" i="1"/>
  <c r="DJ206" i="1"/>
  <c r="DW206" i="1" s="1"/>
  <c r="DX206" i="1" s="1"/>
  <c r="DZ206" i="1"/>
  <c r="ED206" i="1" s="1"/>
  <c r="CY207" i="1" l="1"/>
  <c r="DP206" i="1"/>
  <c r="DM206" i="1"/>
  <c r="DK206" i="1"/>
  <c r="DL206" i="1"/>
  <c r="DV206" i="1"/>
  <c r="EA206" i="1"/>
  <c r="DU206" i="1"/>
  <c r="DT206" i="1"/>
  <c r="DG206" i="1"/>
  <c r="DH206" i="1" s="1"/>
  <c r="EB206" i="1"/>
  <c r="DO206" i="1"/>
  <c r="DI206" i="1"/>
  <c r="DN206" i="1"/>
  <c r="DB207" i="1"/>
  <c r="CZ207" i="1"/>
  <c r="DA207" i="1"/>
  <c r="DS206" i="1"/>
  <c r="DQ206" i="1"/>
  <c r="DR206" i="1"/>
  <c r="EG206" i="1"/>
  <c r="EE206" i="1" l="1"/>
  <c r="DY206" i="1"/>
  <c r="DC207" i="1"/>
  <c r="DD207" i="1"/>
  <c r="DJ207" i="1"/>
  <c r="DO207" i="1" s="1"/>
  <c r="EI207" i="1"/>
  <c r="DE207" i="1"/>
  <c r="DF207" i="1"/>
  <c r="DG207" i="1" s="1"/>
  <c r="DZ207" i="1"/>
  <c r="ED207" i="1" s="1"/>
  <c r="DR207" i="1" l="1"/>
  <c r="DI207" i="1"/>
  <c r="DQ207" i="1"/>
  <c r="DM207" i="1"/>
  <c r="DL207" i="1"/>
  <c r="DU207" i="1"/>
  <c r="DK207" i="1"/>
  <c r="DP207" i="1"/>
  <c r="EA207" i="1"/>
  <c r="DW207" i="1"/>
  <c r="DX207" i="1" s="1"/>
  <c r="DS207" i="1"/>
  <c r="EB207" i="1"/>
  <c r="DH207" i="1"/>
  <c r="DT207" i="1"/>
  <c r="DV207" i="1"/>
  <c r="DN207" i="1"/>
  <c r="CY208" i="1"/>
  <c r="EG207" i="1"/>
  <c r="DA208" i="1" l="1"/>
  <c r="CZ208" i="1"/>
  <c r="DB208" i="1"/>
  <c r="EE207" i="1"/>
  <c r="DY207" i="1"/>
  <c r="EI208" i="1" l="1"/>
  <c r="DE208" i="1"/>
  <c r="DJ208" i="1"/>
  <c r="EG208" i="1" s="1"/>
  <c r="DF208" i="1"/>
  <c r="DG208" i="1" s="1"/>
  <c r="DZ208" i="1"/>
  <c r="ED208" i="1" s="1"/>
  <c r="DC208" i="1"/>
  <c r="DD208" i="1"/>
  <c r="DI208" i="1" s="1"/>
  <c r="DH208" i="1" l="1"/>
  <c r="DV208" i="1"/>
  <c r="EA208" i="1"/>
  <c r="DP208" i="1"/>
  <c r="DO208" i="1"/>
  <c r="DM208" i="1"/>
  <c r="EB208" i="1"/>
  <c r="DW208" i="1"/>
  <c r="DX208" i="1" s="1"/>
  <c r="DL208" i="1"/>
  <c r="DS208" i="1"/>
  <c r="CY209" i="1"/>
  <c r="DT208" i="1"/>
  <c r="DR208" i="1"/>
  <c r="DN208" i="1"/>
  <c r="DU208" i="1"/>
  <c r="DK208" i="1"/>
  <c r="DQ208" i="1"/>
  <c r="DY208" i="1" l="1"/>
  <c r="DB209" i="1"/>
  <c r="CZ209" i="1"/>
  <c r="DA209" i="1"/>
  <c r="EE208" i="1"/>
  <c r="DD209" i="1" l="1"/>
  <c r="DC209" i="1"/>
  <c r="DZ209" i="1"/>
  <c r="ED209" i="1" s="1"/>
  <c r="DF209" i="1"/>
  <c r="CY210" i="1" s="1"/>
  <c r="DJ209" i="1"/>
  <c r="EG209" i="1" s="1"/>
  <c r="DE209" i="1"/>
  <c r="EI209" i="1"/>
  <c r="DG209" i="1" l="1"/>
  <c r="DH209" i="1" s="1"/>
  <c r="CZ210" i="1"/>
  <c r="DA210" i="1"/>
  <c r="DB210" i="1"/>
  <c r="DQ209" i="1"/>
  <c r="DU209" i="1"/>
  <c r="DK209" i="1"/>
  <c r="DW209" i="1"/>
  <c r="DX209" i="1" s="1"/>
  <c r="EA209" i="1"/>
  <c r="DN209" i="1"/>
  <c r="DL209" i="1"/>
  <c r="DV209" i="1"/>
  <c r="DT209" i="1"/>
  <c r="DS209" i="1"/>
  <c r="EB209" i="1"/>
  <c r="DP209" i="1"/>
  <c r="DO209" i="1"/>
  <c r="DM209" i="1"/>
  <c r="DR209" i="1"/>
  <c r="DI209" i="1"/>
  <c r="EE209" i="1" l="1"/>
  <c r="DY209" i="1"/>
  <c r="DC210" i="1"/>
  <c r="DD210" i="1"/>
  <c r="DZ210" i="1"/>
  <c r="ED210" i="1" s="1"/>
  <c r="EI210" i="1"/>
  <c r="DE210" i="1"/>
  <c r="DF210" i="1"/>
  <c r="DG210" i="1" s="1"/>
  <c r="DJ210" i="1"/>
  <c r="EG210" i="1" s="1"/>
  <c r="CY211" i="1" l="1"/>
  <c r="DS210" i="1"/>
  <c r="DL210" i="1"/>
  <c r="DQ210" i="1"/>
  <c r="DO210" i="1"/>
  <c r="EA210" i="1"/>
  <c r="DP210" i="1"/>
  <c r="DK210" i="1"/>
  <c r="DW210" i="1"/>
  <c r="DX210" i="1" s="1"/>
  <c r="DU210" i="1"/>
  <c r="DN210" i="1"/>
  <c r="DM210" i="1"/>
  <c r="EB210" i="1"/>
  <c r="DR210" i="1"/>
  <c r="DV210" i="1"/>
  <c r="DT210" i="1"/>
  <c r="DI210" i="1"/>
  <c r="DH210" i="1"/>
  <c r="DA211" i="1"/>
  <c r="DB211" i="1"/>
  <c r="CZ211" i="1"/>
  <c r="DY210" i="1" l="1"/>
  <c r="EE210" i="1"/>
  <c r="DE211" i="1"/>
  <c r="DF211" i="1"/>
  <c r="DJ211" i="1"/>
  <c r="EA211" i="1" s="1"/>
  <c r="EI211" i="1"/>
  <c r="DZ211" i="1"/>
  <c r="ED211" i="1" s="1"/>
  <c r="DC211" i="1"/>
  <c r="DD211" i="1"/>
  <c r="DI211" i="1" s="1"/>
  <c r="DW211" i="1" l="1"/>
  <c r="DX211" i="1" s="1"/>
  <c r="EB211" i="1"/>
  <c r="EE211" i="1" s="1"/>
  <c r="DK211" i="1"/>
  <c r="DQ211" i="1"/>
  <c r="DR211" i="1"/>
  <c r="CY212" i="1"/>
  <c r="DG211" i="1"/>
  <c r="DH211" i="1" s="1"/>
  <c r="DM211" i="1"/>
  <c r="DL211" i="1"/>
  <c r="DO211" i="1"/>
  <c r="DT211" i="1"/>
  <c r="DS211" i="1"/>
  <c r="DV211" i="1"/>
  <c r="DU211" i="1"/>
  <c r="DN211" i="1"/>
  <c r="DP211" i="1"/>
  <c r="EG211" i="1"/>
  <c r="DA212" i="1" l="1"/>
  <c r="DB212" i="1"/>
  <c r="CZ212" i="1"/>
  <c r="DY211" i="1"/>
  <c r="DE212" i="1" l="1"/>
  <c r="EI212" i="1"/>
  <c r="DJ212" i="1"/>
  <c r="EG212" i="1" s="1"/>
  <c r="DF212" i="1"/>
  <c r="DZ212" i="1"/>
  <c r="ED212" i="1" s="1"/>
  <c r="DC212" i="1"/>
  <c r="DD212" i="1"/>
  <c r="DI212" i="1" s="1"/>
  <c r="DV212" i="1" l="1"/>
  <c r="DM212" i="1"/>
  <c r="DT212" i="1"/>
  <c r="DR212" i="1"/>
  <c r="DO212" i="1"/>
  <c r="DN212" i="1"/>
  <c r="DU212" i="1"/>
  <c r="CY213" i="1"/>
  <c r="EB212" i="1"/>
  <c r="EA212" i="1"/>
  <c r="DS212" i="1"/>
  <c r="DL212" i="1"/>
  <c r="DG212" i="1"/>
  <c r="DH212" i="1" s="1"/>
  <c r="DP212" i="1"/>
  <c r="DW212" i="1"/>
  <c r="DX212" i="1" s="1"/>
  <c r="DQ212" i="1"/>
  <c r="DK212" i="1"/>
  <c r="EE212" i="1" l="1"/>
  <c r="DA213" i="1"/>
  <c r="CZ213" i="1"/>
  <c r="DB213" i="1"/>
  <c r="DY212" i="1"/>
  <c r="DE213" i="1" l="1"/>
  <c r="DZ213" i="1"/>
  <c r="ED213" i="1" s="1"/>
  <c r="DJ213" i="1"/>
  <c r="EG213" i="1" s="1"/>
  <c r="DF213" i="1"/>
  <c r="EI213" i="1"/>
  <c r="DC213" i="1"/>
  <c r="DD213" i="1"/>
  <c r="DI213" i="1" s="1"/>
  <c r="DM213" i="1" l="1"/>
  <c r="DU213" i="1"/>
  <c r="DS213" i="1"/>
  <c r="DR213" i="1"/>
  <c r="DQ213" i="1"/>
  <c r="EA213" i="1"/>
  <c r="EB213" i="1"/>
  <c r="DN213" i="1"/>
  <c r="DK213" i="1"/>
  <c r="DV213" i="1"/>
  <c r="DL213" i="1"/>
  <c r="DG213" i="1"/>
  <c r="DH213" i="1" s="1"/>
  <c r="CY214" i="1"/>
  <c r="DT213" i="1"/>
  <c r="DP213" i="1"/>
  <c r="DW213" i="1"/>
  <c r="DX213" i="1" s="1"/>
  <c r="DO213" i="1"/>
  <c r="DA214" i="1" l="1"/>
  <c r="DB214" i="1"/>
  <c r="CZ214" i="1"/>
  <c r="EE213" i="1"/>
  <c r="DY213" i="1"/>
  <c r="EI214" i="1" l="1"/>
  <c r="DE214" i="1"/>
  <c r="DZ214" i="1"/>
  <c r="ED214" i="1" s="1"/>
  <c r="DJ214" i="1"/>
  <c r="EG214" i="1" s="1"/>
  <c r="DF214" i="1"/>
  <c r="DD214" i="1"/>
  <c r="DI214" i="1" s="1"/>
  <c r="DC214" i="1"/>
  <c r="DP214" i="1" l="1"/>
  <c r="DR214" i="1"/>
  <c r="DU214" i="1"/>
  <c r="DK214" i="1"/>
  <c r="DG214" i="1"/>
  <c r="DH214" i="1" s="1"/>
  <c r="CY215" i="1"/>
  <c r="DW214" i="1"/>
  <c r="DX214" i="1" s="1"/>
  <c r="EB214" i="1"/>
  <c r="EA214" i="1"/>
  <c r="DT214" i="1"/>
  <c r="DV214" i="1"/>
  <c r="DS214" i="1"/>
  <c r="DO214" i="1"/>
  <c r="DL214" i="1"/>
  <c r="DQ214" i="1"/>
  <c r="DM214" i="1"/>
  <c r="DN214" i="1"/>
  <c r="EE214" i="1" l="1"/>
  <c r="DB215" i="1"/>
  <c r="CZ215" i="1"/>
  <c r="DA215" i="1"/>
  <c r="DY214" i="1"/>
  <c r="DC215" i="1" l="1"/>
  <c r="DD215" i="1"/>
  <c r="DJ215" i="1"/>
  <c r="DT215" i="1" s="1"/>
  <c r="DE215" i="1"/>
  <c r="DF215" i="1"/>
  <c r="EI215" i="1"/>
  <c r="DZ215" i="1"/>
  <c r="ED215" i="1" s="1"/>
  <c r="DI215" i="1" l="1"/>
  <c r="EB215" i="1"/>
  <c r="DG215" i="1"/>
  <c r="DH215" i="1" s="1"/>
  <c r="CY216" i="1"/>
  <c r="DV215" i="1"/>
  <c r="DU215" i="1"/>
  <c r="EA215" i="1"/>
  <c r="EE215" i="1" s="1"/>
  <c r="DL215" i="1"/>
  <c r="DQ215" i="1"/>
  <c r="DP215" i="1"/>
  <c r="DK215" i="1"/>
  <c r="DW215" i="1"/>
  <c r="DX215" i="1" s="1"/>
  <c r="DS215" i="1"/>
  <c r="DR215" i="1"/>
  <c r="DN215" i="1"/>
  <c r="DM215" i="1"/>
  <c r="DO215" i="1"/>
  <c r="EG215" i="1"/>
  <c r="CZ216" i="1" l="1"/>
  <c r="DA216" i="1"/>
  <c r="DB216" i="1"/>
  <c r="DY215" i="1"/>
  <c r="DD216" i="1" l="1"/>
  <c r="DC216" i="1"/>
  <c r="DZ216" i="1"/>
  <c r="ED216" i="1" s="1"/>
  <c r="DJ216" i="1"/>
  <c r="EG216" i="1" s="1"/>
  <c r="DF216" i="1"/>
  <c r="CY217" i="1" s="1"/>
  <c r="DE216" i="1"/>
  <c r="EI216" i="1"/>
  <c r="DM216" i="1" l="1"/>
  <c r="DA217" i="1"/>
  <c r="CZ217" i="1"/>
  <c r="DB217" i="1"/>
  <c r="DQ216" i="1"/>
  <c r="DP216" i="1"/>
  <c r="EA216" i="1"/>
  <c r="DS216" i="1"/>
  <c r="DW216" i="1"/>
  <c r="DX216" i="1" s="1"/>
  <c r="DV216" i="1"/>
  <c r="DK216" i="1"/>
  <c r="DO216" i="1"/>
  <c r="DR216" i="1"/>
  <c r="EB216" i="1"/>
  <c r="DU216" i="1"/>
  <c r="DL216" i="1"/>
  <c r="DT216" i="1"/>
  <c r="DG216" i="1"/>
  <c r="DH216" i="1" s="1"/>
  <c r="DN216" i="1"/>
  <c r="DI216" i="1"/>
  <c r="EE216" i="1" l="1"/>
  <c r="DY216" i="1"/>
  <c r="DZ217" i="1"/>
  <c r="ED217" i="1" s="1"/>
  <c r="EI217" i="1"/>
  <c r="DE217" i="1"/>
  <c r="DJ217" i="1"/>
  <c r="EG217" i="1" s="1"/>
  <c r="DF217" i="1"/>
  <c r="DG217" i="1" s="1"/>
  <c r="DH217" i="1" s="1"/>
  <c r="DD217" i="1"/>
  <c r="DC217" i="1"/>
  <c r="DI217" i="1" l="1"/>
  <c r="EB217" i="1"/>
  <c r="DO217" i="1"/>
  <c r="DS217" i="1"/>
  <c r="CY218" i="1"/>
  <c r="DP217" i="1"/>
  <c r="DV217" i="1"/>
  <c r="DK217" i="1"/>
  <c r="DU217" i="1"/>
  <c r="DR217" i="1"/>
  <c r="DW217" i="1"/>
  <c r="DX217" i="1" s="1"/>
  <c r="DL217" i="1"/>
  <c r="DQ217" i="1"/>
  <c r="EA217" i="1"/>
  <c r="DM217" i="1"/>
  <c r="DN217" i="1"/>
  <c r="DT217" i="1"/>
  <c r="EE217" i="1" l="1"/>
  <c r="DY217" i="1"/>
  <c r="DA218" i="1"/>
  <c r="DB218" i="1"/>
  <c r="CZ218" i="1"/>
  <c r="DC218" i="1" l="1"/>
  <c r="DD218" i="1"/>
  <c r="DE218" i="1"/>
  <c r="DF218" i="1"/>
  <c r="DJ218" i="1"/>
  <c r="EG218" i="1" s="1"/>
  <c r="EI218" i="1"/>
  <c r="DZ218" i="1"/>
  <c r="ED218" i="1" s="1"/>
  <c r="DG218" i="1" l="1"/>
  <c r="DH218" i="1" s="1"/>
  <c r="CY219" i="1"/>
  <c r="DW218" i="1"/>
  <c r="DX218" i="1" s="1"/>
  <c r="DL218" i="1"/>
  <c r="DV218" i="1"/>
  <c r="DU218" i="1"/>
  <c r="EB218" i="1"/>
  <c r="DR218" i="1"/>
  <c r="DK218" i="1"/>
  <c r="EA218" i="1"/>
  <c r="DM218" i="1"/>
  <c r="DT218" i="1"/>
  <c r="DN218" i="1"/>
  <c r="DS218" i="1"/>
  <c r="DP218" i="1"/>
  <c r="DI218" i="1"/>
  <c r="DO218" i="1"/>
  <c r="DQ218" i="1"/>
  <c r="EE218" i="1" l="1"/>
  <c r="DB219" i="1"/>
  <c r="CZ219" i="1"/>
  <c r="DA219" i="1"/>
  <c r="DY218" i="1"/>
  <c r="DD219" i="1" l="1"/>
  <c r="DC219" i="1"/>
  <c r="EI219" i="1"/>
  <c r="DF219" i="1"/>
  <c r="CY220" i="1" s="1"/>
  <c r="DJ219" i="1"/>
  <c r="EG219" i="1" s="1"/>
  <c r="DE219" i="1"/>
  <c r="DZ219" i="1"/>
  <c r="ED219" i="1" s="1"/>
  <c r="DN219" i="1" l="1"/>
  <c r="DA220" i="1"/>
  <c r="DB220" i="1"/>
  <c r="CZ220" i="1"/>
  <c r="DM219" i="1"/>
  <c r="DR219" i="1"/>
  <c r="DQ219" i="1"/>
  <c r="DW219" i="1"/>
  <c r="DX219" i="1" s="1"/>
  <c r="DU219" i="1"/>
  <c r="EB219" i="1"/>
  <c r="DT219" i="1"/>
  <c r="DV219" i="1"/>
  <c r="DO219" i="1"/>
  <c r="DK219" i="1"/>
  <c r="EA219" i="1"/>
  <c r="DG219" i="1"/>
  <c r="DH219" i="1" s="1"/>
  <c r="DP219" i="1"/>
  <c r="DL219" i="1"/>
  <c r="DS219" i="1"/>
  <c r="DI219" i="1"/>
  <c r="EE219" i="1" l="1"/>
  <c r="DY219" i="1"/>
  <c r="DE220" i="1"/>
  <c r="DJ220" i="1"/>
  <c r="EG220" i="1" s="1"/>
  <c r="DZ220" i="1"/>
  <c r="ED220" i="1" s="1"/>
  <c r="DF220" i="1"/>
  <c r="DG220" i="1" s="1"/>
  <c r="DH220" i="1" s="1"/>
  <c r="EI220" i="1"/>
  <c r="DD220" i="1"/>
  <c r="DI220" i="1" s="1"/>
  <c r="DC220" i="1"/>
  <c r="DO220" i="1" l="1"/>
  <c r="DK220" i="1"/>
  <c r="EA220" i="1"/>
  <c r="EB220" i="1"/>
  <c r="DM220" i="1"/>
  <c r="DU220" i="1"/>
  <c r="DQ220" i="1"/>
  <c r="DR220" i="1"/>
  <c r="CY221" i="1"/>
  <c r="DT220" i="1"/>
  <c r="DL220" i="1"/>
  <c r="DW220" i="1"/>
  <c r="DX220" i="1" s="1"/>
  <c r="DN220" i="1"/>
  <c r="DV220" i="1"/>
  <c r="DP220" i="1"/>
  <c r="DS220" i="1"/>
  <c r="EE220" i="1" l="1"/>
  <c r="DY220" i="1"/>
  <c r="DB221" i="1"/>
  <c r="CZ221" i="1"/>
  <c r="DA221" i="1"/>
  <c r="DD221" i="1" l="1"/>
  <c r="DC221" i="1"/>
  <c r="DF221" i="1"/>
  <c r="CY222" i="1" s="1"/>
  <c r="DE221" i="1"/>
  <c r="DJ221" i="1"/>
  <c r="EG221" i="1" s="1"/>
  <c r="DZ221" i="1"/>
  <c r="ED221" i="1" s="1"/>
  <c r="EI221" i="1"/>
  <c r="DM221" i="1" l="1"/>
  <c r="DW221" i="1"/>
  <c r="DX221" i="1" s="1"/>
  <c r="DO221" i="1"/>
  <c r="DV221" i="1"/>
  <c r="DN221" i="1"/>
  <c r="DQ221" i="1"/>
  <c r="EB221" i="1"/>
  <c r="CZ222" i="1"/>
  <c r="DB222" i="1"/>
  <c r="DA222" i="1"/>
  <c r="DK221" i="1"/>
  <c r="EA221" i="1"/>
  <c r="DT221" i="1"/>
  <c r="DS221" i="1"/>
  <c r="DL221" i="1"/>
  <c r="DU221" i="1"/>
  <c r="DP221" i="1"/>
  <c r="DR221" i="1"/>
  <c r="DG221" i="1"/>
  <c r="DH221" i="1" s="1"/>
  <c r="DI221" i="1"/>
  <c r="EE221" i="1" l="1"/>
  <c r="DY221" i="1"/>
  <c r="DF222" i="1"/>
  <c r="DE222" i="1"/>
  <c r="DZ222" i="1"/>
  <c r="ED222" i="1" s="1"/>
  <c r="EI222" i="1"/>
  <c r="DJ222" i="1"/>
  <c r="EG222" i="1" s="1"/>
  <c r="DG222" i="1"/>
  <c r="DH222" i="1" s="1"/>
  <c r="DD222" i="1"/>
  <c r="DI222" i="1" s="1"/>
  <c r="DC222" i="1"/>
  <c r="DK222" i="1" l="1"/>
  <c r="DM222" i="1"/>
  <c r="EA222" i="1"/>
  <c r="DU222" i="1"/>
  <c r="DS222" i="1"/>
  <c r="EB222" i="1"/>
  <c r="DW222" i="1"/>
  <c r="DX222" i="1" s="1"/>
  <c r="DR222" i="1"/>
  <c r="DP222" i="1"/>
  <c r="DT222" i="1"/>
  <c r="DO222" i="1"/>
  <c r="DV222" i="1"/>
  <c r="DQ222" i="1"/>
  <c r="DL222" i="1"/>
  <c r="DN222" i="1"/>
  <c r="CY223" i="1"/>
  <c r="DB223" i="1" l="1"/>
  <c r="DA223" i="1"/>
  <c r="CZ223" i="1"/>
  <c r="EE222" i="1"/>
  <c r="DY222" i="1"/>
  <c r="DE223" i="1" l="1"/>
  <c r="DJ223" i="1"/>
  <c r="DR223" i="1" s="1"/>
  <c r="EI223" i="1"/>
  <c r="DF223" i="1"/>
  <c r="DZ223" i="1"/>
  <c r="ED223" i="1" s="1"/>
  <c r="DD223" i="1"/>
  <c r="DI223" i="1" s="1"/>
  <c r="DC223" i="1"/>
  <c r="DU223" i="1" l="1"/>
  <c r="DO223" i="1"/>
  <c r="DP223" i="1"/>
  <c r="DV223" i="1"/>
  <c r="CY224" i="1"/>
  <c r="DL223" i="1"/>
  <c r="EA223" i="1"/>
  <c r="DM223" i="1"/>
  <c r="EB223" i="1"/>
  <c r="DK223" i="1"/>
  <c r="DN223" i="1"/>
  <c r="DQ223" i="1"/>
  <c r="EG223" i="1"/>
  <c r="DT223" i="1"/>
  <c r="DW223" i="1"/>
  <c r="DX223" i="1" s="1"/>
  <c r="DG223" i="1"/>
  <c r="DH223" i="1" s="1"/>
  <c r="DS223" i="1"/>
  <c r="DY223" i="1" l="1"/>
  <c r="EE223" i="1"/>
  <c r="DA224" i="1"/>
  <c r="DB224" i="1"/>
  <c r="CZ224" i="1"/>
  <c r="DC224" i="1" l="1"/>
  <c r="DD224" i="1"/>
  <c r="DF224" i="1"/>
  <c r="DE224" i="1"/>
  <c r="DZ224" i="1"/>
  <c r="ED224" i="1" s="1"/>
  <c r="DJ224" i="1"/>
  <c r="DW224" i="1" s="1"/>
  <c r="DX224" i="1" s="1"/>
  <c r="EI224" i="1"/>
  <c r="DG224" i="1"/>
  <c r="CY225" i="1" l="1"/>
  <c r="DO224" i="1"/>
  <c r="DV224" i="1"/>
  <c r="DT224" i="1"/>
  <c r="DP224" i="1"/>
  <c r="DS224" i="1"/>
  <c r="DK224" i="1"/>
  <c r="EA224" i="1"/>
  <c r="DB225" i="1"/>
  <c r="CZ225" i="1"/>
  <c r="DA225" i="1"/>
  <c r="DL224" i="1"/>
  <c r="DQ224" i="1"/>
  <c r="DR224" i="1"/>
  <c r="EB224" i="1"/>
  <c r="DM224" i="1"/>
  <c r="DN224" i="1"/>
  <c r="DI224" i="1"/>
  <c r="DH224" i="1"/>
  <c r="DU224" i="1"/>
  <c r="EG224" i="1"/>
  <c r="EE224" i="1" l="1"/>
  <c r="DY224" i="1"/>
  <c r="DD225" i="1"/>
  <c r="DC225" i="1"/>
  <c r="EI225" i="1"/>
  <c r="DJ225" i="1"/>
  <c r="EG225" i="1" s="1"/>
  <c r="DZ225" i="1"/>
  <c r="ED225" i="1" s="1"/>
  <c r="DF225" i="1"/>
  <c r="CY226" i="1" s="1"/>
  <c r="DE225" i="1"/>
  <c r="DW225" i="1" l="1"/>
  <c r="DX225" i="1" s="1"/>
  <c r="EA225" i="1"/>
  <c r="DV225" i="1"/>
  <c r="DQ225" i="1"/>
  <c r="DS225" i="1"/>
  <c r="DK225" i="1"/>
  <c r="DO225" i="1"/>
  <c r="DL225" i="1"/>
  <c r="DU225" i="1"/>
  <c r="EB225" i="1"/>
  <c r="DA226" i="1"/>
  <c r="DB226" i="1"/>
  <c r="CZ226" i="1"/>
  <c r="DI225" i="1"/>
  <c r="DN225" i="1"/>
  <c r="DR225" i="1"/>
  <c r="DT225" i="1"/>
  <c r="DP225" i="1"/>
  <c r="DM225" i="1"/>
  <c r="DG225" i="1"/>
  <c r="DH225" i="1" s="1"/>
  <c r="DY225" i="1" l="1"/>
  <c r="DZ226" i="1"/>
  <c r="ED226" i="1" s="1"/>
  <c r="EI226" i="1"/>
  <c r="DF226" i="1"/>
  <c r="DG226" i="1" s="1"/>
  <c r="DE226" i="1"/>
  <c r="DJ226" i="1"/>
  <c r="EG226" i="1" s="1"/>
  <c r="DC226" i="1"/>
  <c r="DD226" i="1"/>
  <c r="DI226" i="1" s="1"/>
  <c r="EE225" i="1"/>
  <c r="DH226" i="1" l="1"/>
  <c r="EB226" i="1"/>
  <c r="DO226" i="1"/>
  <c r="DS226" i="1"/>
  <c r="EA226" i="1"/>
  <c r="EE226" i="1" s="1"/>
  <c r="DW226" i="1"/>
  <c r="DX226" i="1" s="1"/>
  <c r="DK226" i="1"/>
  <c r="DR226" i="1"/>
  <c r="DV226" i="1"/>
  <c r="CY227" i="1"/>
  <c r="DM226" i="1"/>
  <c r="DU226" i="1"/>
  <c r="DL226" i="1"/>
  <c r="DT226" i="1"/>
  <c r="DP226" i="1"/>
  <c r="DN226" i="1"/>
  <c r="DQ226" i="1"/>
  <c r="DY226" i="1" l="1"/>
  <c r="DA227" i="1"/>
  <c r="CZ227" i="1"/>
  <c r="DB227" i="1"/>
  <c r="DZ227" i="1" l="1"/>
  <c r="ED227" i="1" s="1"/>
  <c r="EI227" i="1"/>
  <c r="DJ227" i="1"/>
  <c r="DL227" i="1" s="1"/>
  <c r="DF227" i="1"/>
  <c r="DE227" i="1"/>
  <c r="DG227" i="1"/>
  <c r="DC227" i="1"/>
  <c r="DD227" i="1"/>
  <c r="DI227" i="1" s="1"/>
  <c r="DH227" i="1" l="1"/>
  <c r="DR227" i="1"/>
  <c r="DS227" i="1"/>
  <c r="EA227" i="1"/>
  <c r="DT227" i="1"/>
  <c r="EG227" i="1"/>
  <c r="EB227" i="1"/>
  <c r="DO227" i="1"/>
  <c r="CY228" i="1"/>
  <c r="DV227" i="1"/>
  <c r="DK227" i="1"/>
  <c r="DQ227" i="1"/>
  <c r="DU227" i="1"/>
  <c r="DW227" i="1"/>
  <c r="DX227" i="1" s="1"/>
  <c r="DN227" i="1"/>
  <c r="DM227" i="1"/>
  <c r="DP227" i="1"/>
  <c r="DA228" i="1" l="1"/>
  <c r="DB228" i="1"/>
  <c r="CZ228" i="1"/>
  <c r="EE227" i="1"/>
  <c r="DY227" i="1"/>
  <c r="DJ228" i="1" l="1"/>
  <c r="DU228" i="1" s="1"/>
  <c r="DE228" i="1"/>
  <c r="DZ228" i="1"/>
  <c r="ED228" i="1" s="1"/>
  <c r="DF228" i="1"/>
  <c r="EI228" i="1"/>
  <c r="DC228" i="1"/>
  <c r="DD228" i="1"/>
  <c r="DI228" i="1" s="1"/>
  <c r="DO228" i="1" l="1"/>
  <c r="DT228" i="1"/>
  <c r="DK228" i="1"/>
  <c r="DN228" i="1"/>
  <c r="DG228" i="1"/>
  <c r="DH228" i="1" s="1"/>
  <c r="CY229" i="1"/>
  <c r="DV228" i="1"/>
  <c r="EB228" i="1"/>
  <c r="EA228" i="1"/>
  <c r="DM228" i="1"/>
  <c r="DR228" i="1"/>
  <c r="DS228" i="1"/>
  <c r="DP228" i="1"/>
  <c r="DL228" i="1"/>
  <c r="DQ228" i="1"/>
  <c r="DW228" i="1"/>
  <c r="DX228" i="1" s="1"/>
  <c r="EG228" i="1"/>
  <c r="DA229" i="1" l="1"/>
  <c r="DB229" i="1"/>
  <c r="CZ229" i="1"/>
  <c r="DY228" i="1"/>
  <c r="EE228" i="1"/>
  <c r="DF229" i="1" l="1"/>
  <c r="DE229" i="1"/>
  <c r="DJ229" i="1"/>
  <c r="DV229" i="1" s="1"/>
  <c r="DG229" i="1"/>
  <c r="DH229" i="1" s="1"/>
  <c r="EI229" i="1"/>
  <c r="DZ229" i="1"/>
  <c r="ED229" i="1" s="1"/>
  <c r="DC229" i="1"/>
  <c r="DD229" i="1"/>
  <c r="DI229" i="1" s="1"/>
  <c r="DK229" i="1" l="1"/>
  <c r="DP229" i="1"/>
  <c r="DN229" i="1"/>
  <c r="DM229" i="1"/>
  <c r="EB229" i="1"/>
  <c r="EA229" i="1"/>
  <c r="DU229" i="1"/>
  <c r="CY230" i="1"/>
  <c r="DT229" i="1"/>
  <c r="DQ229" i="1"/>
  <c r="DS229" i="1"/>
  <c r="DR229" i="1"/>
  <c r="DW229" i="1"/>
  <c r="DX229" i="1" s="1"/>
  <c r="DL229" i="1"/>
  <c r="DO229" i="1"/>
  <c r="EG229" i="1"/>
  <c r="EE229" i="1" l="1"/>
  <c r="DA230" i="1"/>
  <c r="DB230" i="1"/>
  <c r="CZ230" i="1"/>
  <c r="DY229" i="1"/>
  <c r="DZ230" i="1" l="1"/>
  <c r="ED230" i="1" s="1"/>
  <c r="DF230" i="1"/>
  <c r="EI230" i="1"/>
  <c r="DE230" i="1"/>
  <c r="DJ230" i="1"/>
  <c r="EG230" i="1" s="1"/>
  <c r="DG230" i="1"/>
  <c r="DH230" i="1" s="1"/>
  <c r="DD230" i="1"/>
  <c r="DI230" i="1" s="1"/>
  <c r="DC230" i="1"/>
  <c r="DQ230" i="1" l="1"/>
  <c r="EA230" i="1"/>
  <c r="EB230" i="1"/>
  <c r="DT230" i="1"/>
  <c r="DM230" i="1"/>
  <c r="DR230" i="1"/>
  <c r="DN230" i="1"/>
  <c r="DS230" i="1"/>
  <c r="CY231" i="1"/>
  <c r="DL230" i="1"/>
  <c r="DO230" i="1"/>
  <c r="DP230" i="1"/>
  <c r="DV230" i="1"/>
  <c r="DU230" i="1"/>
  <c r="DK230" i="1"/>
  <c r="DW230" i="1"/>
  <c r="DX230" i="1" s="1"/>
  <c r="DY230" i="1" l="1"/>
  <c r="EE230" i="1"/>
  <c r="DB231" i="1"/>
  <c r="CZ231" i="1"/>
  <c r="DA231" i="1"/>
  <c r="DF231" i="1" l="1"/>
  <c r="DG231" i="1"/>
  <c r="DZ231" i="1"/>
  <c r="ED231" i="1" s="1"/>
  <c r="DE231" i="1"/>
  <c r="EI231" i="1"/>
  <c r="DJ231" i="1"/>
  <c r="EB231" i="1" s="1"/>
  <c r="DC231" i="1"/>
  <c r="DD231" i="1"/>
  <c r="DI231" i="1" s="1"/>
  <c r="EA231" i="1" l="1"/>
  <c r="EE231" i="1" s="1"/>
  <c r="DH231" i="1"/>
  <c r="DP231" i="1"/>
  <c r="DW231" i="1"/>
  <c r="DX231" i="1" s="1"/>
  <c r="DQ231" i="1"/>
  <c r="DK231" i="1"/>
  <c r="DV231" i="1"/>
  <c r="DM231" i="1"/>
  <c r="DO231" i="1"/>
  <c r="DN231" i="1"/>
  <c r="DL231" i="1"/>
  <c r="CY232" i="1"/>
  <c r="DR231" i="1"/>
  <c r="DT231" i="1"/>
  <c r="DS231" i="1"/>
  <c r="DU231" i="1"/>
  <c r="EG231" i="1"/>
  <c r="DY231" i="1" l="1"/>
  <c r="CZ232" i="1"/>
  <c r="DA232" i="1"/>
  <c r="DB232" i="1"/>
  <c r="DC232" i="1" l="1"/>
  <c r="DD232" i="1"/>
  <c r="DZ232" i="1"/>
  <c r="ED232" i="1" s="1"/>
  <c r="DJ232" i="1"/>
  <c r="EG232" i="1" s="1"/>
  <c r="DF232" i="1"/>
  <c r="EI232" i="1"/>
  <c r="DE232" i="1"/>
  <c r="CY233" i="1" l="1"/>
  <c r="DP232" i="1"/>
  <c r="DS232" i="1"/>
  <c r="DO232" i="1"/>
  <c r="DR232" i="1"/>
  <c r="DL232" i="1"/>
  <c r="EA232" i="1"/>
  <c r="DG232" i="1"/>
  <c r="DH232" i="1" s="1"/>
  <c r="DT232" i="1"/>
  <c r="DM232" i="1"/>
  <c r="EB232" i="1"/>
  <c r="DK232" i="1"/>
  <c r="DN232" i="1"/>
  <c r="DW232" i="1"/>
  <c r="DX232" i="1" s="1"/>
  <c r="DU232" i="1"/>
  <c r="DI232" i="1"/>
  <c r="DA233" i="1"/>
  <c r="DB233" i="1"/>
  <c r="CZ233" i="1"/>
  <c r="DQ232" i="1"/>
  <c r="DV232" i="1"/>
  <c r="DD233" i="1" l="1"/>
  <c r="DC233" i="1"/>
  <c r="EE232" i="1"/>
  <c r="DY232" i="1"/>
  <c r="DE233" i="1"/>
  <c r="EI233" i="1"/>
  <c r="DJ233" i="1"/>
  <c r="EG233" i="1" s="1"/>
  <c r="DZ233" i="1"/>
  <c r="ED233" i="1" s="1"/>
  <c r="DF233" i="1"/>
  <c r="DR233" i="1" l="1"/>
  <c r="DM233" i="1"/>
  <c r="DP233" i="1"/>
  <c r="DK233" i="1"/>
  <c r="DU233" i="1"/>
  <c r="DL233" i="1"/>
  <c r="DW233" i="1"/>
  <c r="DX233" i="1" s="1"/>
  <c r="DS233" i="1"/>
  <c r="DT233" i="1"/>
  <c r="DO233" i="1"/>
  <c r="EB233" i="1"/>
  <c r="DQ233" i="1"/>
  <c r="DG233" i="1"/>
  <c r="DH233" i="1" s="1"/>
  <c r="CY234" i="1"/>
  <c r="EA233" i="1"/>
  <c r="EE233" i="1" s="1"/>
  <c r="DN233" i="1"/>
  <c r="DV233" i="1"/>
  <c r="DI233" i="1"/>
  <c r="DA234" i="1" l="1"/>
  <c r="DB234" i="1"/>
  <c r="CZ234" i="1"/>
  <c r="DY233" i="1"/>
  <c r="DE234" i="1" l="1"/>
  <c r="DF234" i="1"/>
  <c r="EI234" i="1"/>
  <c r="DJ234" i="1"/>
  <c r="DW234" i="1" s="1"/>
  <c r="DX234" i="1" s="1"/>
  <c r="DZ234" i="1"/>
  <c r="ED234" i="1" s="1"/>
  <c r="DG234" i="1"/>
  <c r="DH234" i="1" s="1"/>
  <c r="DD234" i="1"/>
  <c r="DI234" i="1" s="1"/>
  <c r="DC234" i="1"/>
  <c r="DL234" i="1" l="1"/>
  <c r="DO234" i="1"/>
  <c r="CY235" i="1"/>
  <c r="DS234" i="1"/>
  <c r="EA234" i="1"/>
  <c r="DN234" i="1"/>
  <c r="EB234" i="1"/>
  <c r="DQ234" i="1"/>
  <c r="DM234" i="1"/>
  <c r="DK234" i="1"/>
  <c r="DT234" i="1"/>
  <c r="DR234" i="1"/>
  <c r="DP234" i="1"/>
  <c r="DU234" i="1"/>
  <c r="DV234" i="1"/>
  <c r="EG234" i="1"/>
  <c r="DY234" i="1" l="1"/>
  <c r="EE234" i="1"/>
  <c r="DB235" i="1"/>
  <c r="DA235" i="1"/>
  <c r="CZ235" i="1"/>
  <c r="DJ235" i="1" l="1"/>
  <c r="EG235" i="1" s="1"/>
  <c r="DE235" i="1"/>
  <c r="DZ235" i="1"/>
  <c r="ED235" i="1" s="1"/>
  <c r="DF235" i="1"/>
  <c r="DG235" i="1" s="1"/>
  <c r="DH235" i="1" s="1"/>
  <c r="EI235" i="1"/>
  <c r="DD235" i="1"/>
  <c r="DI235" i="1" s="1"/>
  <c r="DC235" i="1"/>
  <c r="DL235" i="1" l="1"/>
  <c r="DW235" i="1"/>
  <c r="DX235" i="1" s="1"/>
  <c r="EB235" i="1"/>
  <c r="DQ235" i="1"/>
  <c r="CY236" i="1"/>
  <c r="DK235" i="1"/>
  <c r="DS235" i="1"/>
  <c r="EA235" i="1"/>
  <c r="EE235" i="1" s="1"/>
  <c r="DV235" i="1"/>
  <c r="DU235" i="1"/>
  <c r="DO235" i="1"/>
  <c r="DN235" i="1"/>
  <c r="DT235" i="1"/>
  <c r="DM235" i="1"/>
  <c r="DP235" i="1"/>
  <c r="DR235" i="1"/>
  <c r="DY235" i="1" l="1"/>
  <c r="DB236" i="1"/>
  <c r="DA236" i="1"/>
  <c r="CZ236" i="1"/>
  <c r="DF236" i="1" l="1"/>
  <c r="DE236" i="1"/>
  <c r="DZ236" i="1"/>
  <c r="ED236" i="1" s="1"/>
  <c r="DJ236" i="1"/>
  <c r="EG236" i="1" s="1"/>
  <c r="EI236" i="1"/>
  <c r="DG236" i="1"/>
  <c r="DH236" i="1" s="1"/>
  <c r="DC236" i="1"/>
  <c r="DD236" i="1"/>
  <c r="DI236" i="1" s="1"/>
  <c r="EB236" i="1" l="1"/>
  <c r="DP236" i="1"/>
  <c r="DQ236" i="1"/>
  <c r="DS236" i="1"/>
  <c r="DT236" i="1"/>
  <c r="DO236" i="1"/>
  <c r="DK236" i="1"/>
  <c r="EA236" i="1"/>
  <c r="EE236" i="1" s="1"/>
  <c r="DV236" i="1"/>
  <c r="DR236" i="1"/>
  <c r="DM236" i="1"/>
  <c r="DU236" i="1"/>
  <c r="DW236" i="1"/>
  <c r="DX236" i="1" s="1"/>
  <c r="DN236" i="1"/>
  <c r="DL236" i="1"/>
  <c r="CY237" i="1"/>
  <c r="DB237" i="1" l="1"/>
  <c r="DA237" i="1"/>
  <c r="CZ237" i="1"/>
  <c r="DY236" i="1"/>
  <c r="DE237" i="1" l="1"/>
  <c r="EI237" i="1"/>
  <c r="DF237" i="1"/>
  <c r="DZ237" i="1"/>
  <c r="ED237" i="1" s="1"/>
  <c r="DJ237" i="1"/>
  <c r="EG237" i="1" s="1"/>
  <c r="DC237" i="1"/>
  <c r="DD237" i="1"/>
  <c r="DI237" i="1" s="1"/>
  <c r="DT237" i="1" l="1"/>
  <c r="DN237" i="1"/>
  <c r="DW237" i="1"/>
  <c r="DX237" i="1" s="1"/>
  <c r="EA237" i="1"/>
  <c r="EB237" i="1"/>
  <c r="DP237" i="1"/>
  <c r="DO237" i="1"/>
  <c r="DQ237" i="1"/>
  <c r="DG237" i="1"/>
  <c r="DH237" i="1" s="1"/>
  <c r="CY238" i="1"/>
  <c r="DL237" i="1"/>
  <c r="DK237" i="1"/>
  <c r="DR237" i="1"/>
  <c r="DS237" i="1"/>
  <c r="DM237" i="1"/>
  <c r="DV237" i="1"/>
  <c r="DU237" i="1"/>
  <c r="DY237" i="1" l="1"/>
  <c r="EE237" i="1"/>
  <c r="CZ238" i="1"/>
  <c r="DA238" i="1"/>
  <c r="DB238" i="1"/>
  <c r="DC238" i="1" l="1"/>
  <c r="DD238" i="1"/>
  <c r="EI238" i="1"/>
  <c r="DE238" i="1"/>
  <c r="DJ238" i="1"/>
  <c r="DS238" i="1" s="1"/>
  <c r="DF238" i="1"/>
  <c r="DG238" i="1" s="1"/>
  <c r="DH238" i="1" s="1"/>
  <c r="DZ238" i="1"/>
  <c r="ED238" i="1" s="1"/>
  <c r="DI238" i="1" l="1"/>
  <c r="DL238" i="1"/>
  <c r="DK238" i="1"/>
  <c r="EG238" i="1"/>
  <c r="DO238" i="1"/>
  <c r="DQ238" i="1"/>
  <c r="DR238" i="1"/>
  <c r="EA238" i="1"/>
  <c r="DP238" i="1"/>
  <c r="DV238" i="1"/>
  <c r="DW238" i="1"/>
  <c r="DX238" i="1" s="1"/>
  <c r="DM238" i="1"/>
  <c r="EB238" i="1"/>
  <c r="DN238" i="1"/>
  <c r="DU238" i="1"/>
  <c r="DT238" i="1"/>
  <c r="CY239" i="1"/>
  <c r="EE238" i="1" l="1"/>
  <c r="DY238" i="1"/>
  <c r="DB239" i="1"/>
  <c r="DA239" i="1"/>
  <c r="CZ239" i="1"/>
  <c r="DD239" i="1" l="1"/>
  <c r="DC239" i="1"/>
  <c r="DJ239" i="1"/>
  <c r="EG239" i="1" s="1"/>
  <c r="DE239" i="1"/>
  <c r="EI239" i="1"/>
  <c r="DF239" i="1"/>
  <c r="DZ239" i="1"/>
  <c r="ED239" i="1" s="1"/>
  <c r="DG239" i="1" l="1"/>
  <c r="DH239" i="1" s="1"/>
  <c r="CY240" i="1"/>
  <c r="DN239" i="1"/>
  <c r="DV239" i="1"/>
  <c r="DR239" i="1"/>
  <c r="DU239" i="1"/>
  <c r="DW239" i="1"/>
  <c r="DX239" i="1" s="1"/>
  <c r="DQ239" i="1"/>
  <c r="EB239" i="1"/>
  <c r="DP239" i="1"/>
  <c r="DK239" i="1"/>
  <c r="EA239" i="1"/>
  <c r="EE239" i="1" s="1"/>
  <c r="DT239" i="1"/>
  <c r="DL239" i="1"/>
  <c r="DM239" i="1"/>
  <c r="DS239" i="1"/>
  <c r="DO239" i="1"/>
  <c r="DI239" i="1"/>
  <c r="DB240" i="1" l="1"/>
  <c r="CZ240" i="1"/>
  <c r="DA240" i="1"/>
  <c r="DY239" i="1"/>
  <c r="DC240" i="1" l="1"/>
  <c r="DD240" i="1"/>
  <c r="DF240" i="1"/>
  <c r="DG240" i="1" s="1"/>
  <c r="EI240" i="1"/>
  <c r="DZ240" i="1"/>
  <c r="ED240" i="1" s="1"/>
  <c r="DJ240" i="1"/>
  <c r="EG240" i="1" s="1"/>
  <c r="DE240" i="1"/>
  <c r="DH240" i="1" l="1"/>
  <c r="CY241" i="1"/>
  <c r="CZ241" i="1" s="1"/>
  <c r="DN240" i="1"/>
  <c r="DV240" i="1"/>
  <c r="DB241" i="1"/>
  <c r="DW240" i="1"/>
  <c r="DX240" i="1" s="1"/>
  <c r="DQ240" i="1"/>
  <c r="EA240" i="1"/>
  <c r="DK240" i="1"/>
  <c r="DR240" i="1"/>
  <c r="DM240" i="1"/>
  <c r="DP240" i="1"/>
  <c r="DT240" i="1"/>
  <c r="DS240" i="1"/>
  <c r="EB240" i="1"/>
  <c r="DL240" i="1"/>
  <c r="DU240" i="1"/>
  <c r="DO240" i="1"/>
  <c r="DI240" i="1"/>
  <c r="DA241" i="1" l="1"/>
  <c r="DC241" i="1" s="1"/>
  <c r="DF241" i="1"/>
  <c r="DG241" i="1" s="1"/>
  <c r="DE241" i="1"/>
  <c r="DZ241" i="1"/>
  <c r="ED241" i="1" s="1"/>
  <c r="EI241" i="1"/>
  <c r="DJ241" i="1"/>
  <c r="DT241" i="1" s="1"/>
  <c r="DY240" i="1"/>
  <c r="EE240" i="1"/>
  <c r="DH241" i="1" l="1"/>
  <c r="DD241" i="1"/>
  <c r="CY242" i="1" s="1"/>
  <c r="DA242" i="1" s="1"/>
  <c r="DK241" i="1"/>
  <c r="DV241" i="1"/>
  <c r="DL241" i="1"/>
  <c r="DP241" i="1"/>
  <c r="EA241" i="1"/>
  <c r="DO241" i="1"/>
  <c r="DM241" i="1"/>
  <c r="DQ241" i="1"/>
  <c r="DW241" i="1"/>
  <c r="DX241" i="1" s="1"/>
  <c r="EB241" i="1"/>
  <c r="DN241" i="1"/>
  <c r="DU241" i="1"/>
  <c r="DI241" i="1"/>
  <c r="DS241" i="1"/>
  <c r="DR241" i="1"/>
  <c r="EG241" i="1"/>
  <c r="CZ242" i="1" l="1"/>
  <c r="DZ242" i="1" s="1"/>
  <c r="ED242" i="1" s="1"/>
  <c r="DB242" i="1"/>
  <c r="DC242" i="1" s="1"/>
  <c r="DY241" i="1"/>
  <c r="DJ242" i="1"/>
  <c r="DP242" i="1" s="1"/>
  <c r="EE241" i="1"/>
  <c r="DE242" i="1" l="1"/>
  <c r="DF242" i="1"/>
  <c r="DG242" i="1" s="1"/>
  <c r="DH242" i="1" s="1"/>
  <c r="EI242" i="1"/>
  <c r="DD242" i="1"/>
  <c r="DI242" i="1" s="1"/>
  <c r="EA242" i="1"/>
  <c r="DV242" i="1"/>
  <c r="CY243" i="1"/>
  <c r="DM242" i="1"/>
  <c r="DT242" i="1"/>
  <c r="DN242" i="1"/>
  <c r="DW242" i="1"/>
  <c r="DX242" i="1" s="1"/>
  <c r="DL242" i="1"/>
  <c r="DQ242" i="1"/>
  <c r="DS242" i="1"/>
  <c r="DO242" i="1"/>
  <c r="DK242" i="1"/>
  <c r="EB242" i="1"/>
  <c r="DU242" i="1"/>
  <c r="DR242" i="1"/>
  <c r="EG242" i="1"/>
  <c r="DB243" i="1" l="1"/>
  <c r="DA243" i="1"/>
  <c r="CZ243" i="1"/>
  <c r="DY242" i="1"/>
  <c r="EE242" i="1"/>
  <c r="DJ243" i="1" l="1"/>
  <c r="DT243" i="1" s="1"/>
  <c r="DE243" i="1"/>
  <c r="DF243" i="1"/>
  <c r="DG243" i="1" s="1"/>
  <c r="DH243" i="1" s="1"/>
  <c r="EI243" i="1"/>
  <c r="DZ243" i="1"/>
  <c r="ED243" i="1" s="1"/>
  <c r="DC243" i="1"/>
  <c r="DD243" i="1"/>
  <c r="DI243" i="1" s="1"/>
  <c r="DK243" i="1" l="1"/>
  <c r="DL243" i="1"/>
  <c r="DU243" i="1"/>
  <c r="EA243" i="1"/>
  <c r="DW243" i="1"/>
  <c r="DX243" i="1" s="1"/>
  <c r="DP243" i="1"/>
  <c r="DN243" i="1"/>
  <c r="EB243" i="1"/>
  <c r="DS243" i="1"/>
  <c r="CY244" i="1"/>
  <c r="DR243" i="1"/>
  <c r="DM243" i="1"/>
  <c r="DQ243" i="1"/>
  <c r="DV243" i="1"/>
  <c r="DO243" i="1"/>
  <c r="EG243" i="1"/>
  <c r="EE243" i="1" l="1"/>
  <c r="CZ244" i="1"/>
  <c r="DB244" i="1"/>
  <c r="DA244" i="1"/>
  <c r="DY243" i="1"/>
  <c r="DD244" i="1" l="1"/>
  <c r="DC244" i="1"/>
  <c r="DE244" i="1"/>
  <c r="EI244" i="1"/>
  <c r="DJ244" i="1"/>
  <c r="EB244" i="1" s="1"/>
  <c r="DZ244" i="1"/>
  <c r="ED244" i="1" s="1"/>
  <c r="DF244" i="1"/>
  <c r="DI244" i="1" l="1"/>
  <c r="DL244" i="1"/>
  <c r="DK244" i="1"/>
  <c r="DQ244" i="1"/>
  <c r="DP244" i="1"/>
  <c r="EA244" i="1"/>
  <c r="EE244" i="1" s="1"/>
  <c r="DU244" i="1"/>
  <c r="DS244" i="1"/>
  <c r="DV244" i="1"/>
  <c r="DT244" i="1"/>
  <c r="DN244" i="1"/>
  <c r="DO244" i="1"/>
  <c r="DW244" i="1"/>
  <c r="DX244" i="1" s="1"/>
  <c r="DM244" i="1"/>
  <c r="DR244" i="1"/>
  <c r="DG244" i="1"/>
  <c r="DH244" i="1" s="1"/>
  <c r="CY245" i="1"/>
  <c r="EG244" i="1"/>
  <c r="DA245" i="1" l="1"/>
  <c r="DB245" i="1"/>
  <c r="CZ245" i="1"/>
  <c r="DY244" i="1"/>
  <c r="EI245" i="1" l="1"/>
  <c r="DZ245" i="1"/>
  <c r="ED245" i="1" s="1"/>
  <c r="DF245" i="1"/>
  <c r="DJ245" i="1"/>
  <c r="DW245" i="1" s="1"/>
  <c r="DX245" i="1" s="1"/>
  <c r="DE245" i="1"/>
  <c r="DC245" i="1"/>
  <c r="DD245" i="1"/>
  <c r="DI245" i="1" s="1"/>
  <c r="DK245" i="1" l="1"/>
  <c r="DM245" i="1"/>
  <c r="DU245" i="1"/>
  <c r="DR245" i="1"/>
  <c r="EB245" i="1"/>
  <c r="EA245" i="1"/>
  <c r="DV245" i="1"/>
  <c r="DG245" i="1"/>
  <c r="DH245" i="1" s="1"/>
  <c r="CY246" i="1"/>
  <c r="DN245" i="1"/>
  <c r="DP245" i="1"/>
  <c r="DL245" i="1"/>
  <c r="DQ245" i="1"/>
  <c r="DS245" i="1"/>
  <c r="DO245" i="1"/>
  <c r="DT245" i="1"/>
  <c r="EG245" i="1"/>
  <c r="EE245" i="1" l="1"/>
  <c r="DA246" i="1"/>
  <c r="CZ246" i="1"/>
  <c r="DB246" i="1"/>
  <c r="DY245" i="1"/>
  <c r="DJ246" i="1" l="1"/>
  <c r="EG246" i="1" s="1"/>
  <c r="EI246" i="1"/>
  <c r="DZ246" i="1"/>
  <c r="ED246" i="1" s="1"/>
  <c r="DF246" i="1"/>
  <c r="DG246" i="1" s="1"/>
  <c r="DE246" i="1"/>
  <c r="DC246" i="1"/>
  <c r="DD246" i="1"/>
  <c r="DI246" i="1" s="1"/>
  <c r="DH246" i="1" l="1"/>
  <c r="DQ246" i="1"/>
  <c r="DK246" i="1"/>
  <c r="DO246" i="1"/>
  <c r="DS246" i="1"/>
  <c r="CY247" i="1"/>
  <c r="DU246" i="1"/>
  <c r="DP246" i="1"/>
  <c r="DV246" i="1"/>
  <c r="EB246" i="1"/>
  <c r="DN246" i="1"/>
  <c r="EA246" i="1"/>
  <c r="DL246" i="1"/>
  <c r="DM246" i="1"/>
  <c r="DW246" i="1"/>
  <c r="DX246" i="1" s="1"/>
  <c r="DR246" i="1"/>
  <c r="DT246" i="1"/>
  <c r="EE246" i="1" l="1"/>
  <c r="DB247" i="1"/>
  <c r="CZ247" i="1"/>
  <c r="DA247" i="1"/>
  <c r="DY246" i="1"/>
  <c r="DD247" i="1" l="1"/>
  <c r="DC247" i="1"/>
  <c r="DF247" i="1"/>
  <c r="DE247" i="1"/>
  <c r="EI247" i="1"/>
  <c r="DJ247" i="1"/>
  <c r="EG247" i="1" s="1"/>
  <c r="DZ247" i="1"/>
  <c r="ED247" i="1" s="1"/>
  <c r="CY248" i="1" l="1"/>
  <c r="DG247" i="1"/>
  <c r="DH247" i="1" s="1"/>
  <c r="DL247" i="1"/>
  <c r="CZ248" i="1"/>
  <c r="DB248" i="1"/>
  <c r="DA248" i="1"/>
  <c r="DN247" i="1"/>
  <c r="DK247" i="1"/>
  <c r="DW247" i="1"/>
  <c r="DX247" i="1" s="1"/>
  <c r="DO247" i="1"/>
  <c r="EA247" i="1"/>
  <c r="DU247" i="1"/>
  <c r="DV247" i="1"/>
  <c r="DR247" i="1"/>
  <c r="DM247" i="1"/>
  <c r="DQ247" i="1"/>
  <c r="DS247" i="1"/>
  <c r="EB247" i="1"/>
  <c r="DP247" i="1"/>
  <c r="DT247" i="1"/>
  <c r="DI247" i="1"/>
  <c r="DY247" i="1" l="1"/>
  <c r="DC248" i="1"/>
  <c r="DD248" i="1"/>
  <c r="DJ248" i="1"/>
  <c r="EG248" i="1" s="1"/>
  <c r="DZ248" i="1"/>
  <c r="ED248" i="1" s="1"/>
  <c r="DE248" i="1"/>
  <c r="EI248" i="1"/>
  <c r="DF248" i="1"/>
  <c r="EE247" i="1"/>
  <c r="DI248" i="1" l="1"/>
  <c r="DM248" i="1"/>
  <c r="DQ248" i="1"/>
  <c r="DS248" i="1"/>
  <c r="EB248" i="1"/>
  <c r="DL248" i="1"/>
  <c r="DO248" i="1"/>
  <c r="DT248" i="1"/>
  <c r="EA248" i="1"/>
  <c r="DN248" i="1"/>
  <c r="DV248" i="1"/>
  <c r="DK248" i="1"/>
  <c r="DW248" i="1"/>
  <c r="DX248" i="1" s="1"/>
  <c r="DU248" i="1"/>
  <c r="DG248" i="1"/>
  <c r="DH248" i="1" s="1"/>
  <c r="CY249" i="1"/>
  <c r="DR248" i="1"/>
  <c r="DP248" i="1"/>
  <c r="DY248" i="1" l="1"/>
  <c r="EE248" i="1"/>
  <c r="DB249" i="1"/>
  <c r="CZ249" i="1"/>
  <c r="DA249" i="1"/>
  <c r="DC249" i="1" l="1"/>
  <c r="DD249" i="1"/>
  <c r="EI249" i="1"/>
  <c r="DJ249" i="1"/>
  <c r="EG249" i="1" s="1"/>
  <c r="DE249" i="1"/>
  <c r="DF249" i="1"/>
  <c r="DZ249" i="1"/>
  <c r="ED249" i="1" s="1"/>
  <c r="DT249" i="1" l="1"/>
  <c r="DS249" i="1"/>
  <c r="DV249" i="1"/>
  <c r="DL249" i="1"/>
  <c r="EA249" i="1"/>
  <c r="DG249" i="1"/>
  <c r="DH249" i="1" s="1"/>
  <c r="CY250" i="1"/>
  <c r="DK249" i="1"/>
  <c r="DN249" i="1"/>
  <c r="DQ249" i="1"/>
  <c r="DW249" i="1"/>
  <c r="DX249" i="1" s="1"/>
  <c r="DO249" i="1"/>
  <c r="DM249" i="1"/>
  <c r="EB249" i="1"/>
  <c r="DR249" i="1"/>
  <c r="DI249" i="1"/>
  <c r="DU249" i="1"/>
  <c r="DP249" i="1"/>
  <c r="DA250" i="1" l="1"/>
  <c r="DB250" i="1"/>
  <c r="CZ250" i="1"/>
  <c r="DY249" i="1"/>
  <c r="EE249" i="1"/>
  <c r="DE250" i="1" l="1"/>
  <c r="DZ250" i="1"/>
  <c r="ED250" i="1" s="1"/>
  <c r="DJ250" i="1"/>
  <c r="DW250" i="1" s="1"/>
  <c r="DX250" i="1" s="1"/>
  <c r="DF250" i="1"/>
  <c r="EI250" i="1"/>
  <c r="DC250" i="1"/>
  <c r="DD250" i="1"/>
  <c r="DI250" i="1" s="1"/>
  <c r="DT250" i="1" l="1"/>
  <c r="DN250" i="1"/>
  <c r="EA250" i="1"/>
  <c r="EB250" i="1"/>
  <c r="DK250" i="1"/>
  <c r="DV250" i="1"/>
  <c r="DL250" i="1"/>
  <c r="CY251" i="1"/>
  <c r="DO250" i="1"/>
  <c r="DS250" i="1"/>
  <c r="DQ250" i="1"/>
  <c r="DG250" i="1"/>
  <c r="DH250" i="1" s="1"/>
  <c r="DR250" i="1"/>
  <c r="DP250" i="1"/>
  <c r="DU250" i="1"/>
  <c r="DM250" i="1"/>
  <c r="EG250" i="1"/>
  <c r="EE250" i="1" l="1"/>
  <c r="DY250" i="1"/>
  <c r="DA251" i="1"/>
  <c r="CZ251" i="1"/>
  <c r="DB251" i="1"/>
  <c r="DZ251" i="1" l="1"/>
  <c r="ED251" i="1" s="1"/>
  <c r="DJ251" i="1"/>
  <c r="DO251" i="1" s="1"/>
  <c r="DF251" i="1"/>
  <c r="EI251" i="1"/>
  <c r="DE251" i="1"/>
  <c r="DC251" i="1"/>
  <c r="DD251" i="1"/>
  <c r="DI251" i="1" s="1"/>
  <c r="DM251" i="1" l="1"/>
  <c r="DL251" i="1"/>
  <c r="DR251" i="1"/>
  <c r="DS251" i="1"/>
  <c r="CY252" i="1"/>
  <c r="EB251" i="1"/>
  <c r="EA251" i="1"/>
  <c r="EE251" i="1" s="1"/>
  <c r="DN251" i="1"/>
  <c r="DT251" i="1"/>
  <c r="DV251" i="1"/>
  <c r="DG251" i="1"/>
  <c r="DH251" i="1" s="1"/>
  <c r="DQ251" i="1"/>
  <c r="DU251" i="1"/>
  <c r="DK251" i="1"/>
  <c r="DP251" i="1"/>
  <c r="DW251" i="1"/>
  <c r="DX251" i="1" s="1"/>
  <c r="EG251" i="1"/>
  <c r="DY251" i="1" l="1"/>
  <c r="DB252" i="1"/>
  <c r="CZ252" i="1"/>
  <c r="DA252" i="1"/>
  <c r="DD252" i="1" l="1"/>
  <c r="DC252" i="1"/>
  <c r="EI252" i="1"/>
  <c r="DE252" i="1"/>
  <c r="DJ252" i="1"/>
  <c r="DU252" i="1" s="1"/>
  <c r="DF252" i="1"/>
  <c r="CY253" i="1" s="1"/>
  <c r="DZ252" i="1"/>
  <c r="ED252" i="1" s="1"/>
  <c r="DG252" i="1" l="1"/>
  <c r="DH252" i="1" s="1"/>
  <c r="DQ252" i="1"/>
  <c r="DT252" i="1"/>
  <c r="DO252" i="1"/>
  <c r="EG252" i="1"/>
  <c r="DR252" i="1"/>
  <c r="DK252" i="1"/>
  <c r="DM252" i="1"/>
  <c r="DV252" i="1"/>
  <c r="EA252" i="1"/>
  <c r="DL252" i="1"/>
  <c r="DP252" i="1"/>
  <c r="DN252" i="1"/>
  <c r="EB252" i="1"/>
  <c r="DS252" i="1"/>
  <c r="DW252" i="1"/>
  <c r="DX252" i="1" s="1"/>
  <c r="DA253" i="1"/>
  <c r="CZ253" i="1"/>
  <c r="DB253" i="1"/>
  <c r="DI252" i="1"/>
  <c r="DY252" i="1" l="1"/>
  <c r="DD253" i="1"/>
  <c r="DC253" i="1"/>
  <c r="EI253" i="1"/>
  <c r="DJ253" i="1"/>
  <c r="EA253" i="1" s="1"/>
  <c r="DZ253" i="1"/>
  <c r="ED253" i="1" s="1"/>
  <c r="DF253" i="1"/>
  <c r="CY254" i="1" s="1"/>
  <c r="DE253" i="1"/>
  <c r="EE252" i="1"/>
  <c r="DG253" i="1" l="1"/>
  <c r="DH253" i="1" s="1"/>
  <c r="DN253" i="1"/>
  <c r="DW253" i="1"/>
  <c r="DX253" i="1" s="1"/>
  <c r="EG253" i="1"/>
  <c r="DR253" i="1"/>
  <c r="DP253" i="1"/>
  <c r="EB253" i="1"/>
  <c r="EE253" i="1" s="1"/>
  <c r="DT253" i="1"/>
  <c r="DK253" i="1"/>
  <c r="DL253" i="1"/>
  <c r="DQ253" i="1"/>
  <c r="DM253" i="1"/>
  <c r="DV253" i="1"/>
  <c r="DS253" i="1"/>
  <c r="DO253" i="1"/>
  <c r="DI253" i="1"/>
  <c r="DU253" i="1"/>
  <c r="DB254" i="1"/>
  <c r="CZ254" i="1"/>
  <c r="DA254" i="1"/>
  <c r="DY253" i="1" l="1"/>
  <c r="DJ254" i="1"/>
  <c r="EG254" i="1" s="1"/>
  <c r="DF254" i="1"/>
  <c r="DG254" i="1" s="1"/>
  <c r="DH254" i="1" s="1"/>
  <c r="DE254" i="1"/>
  <c r="EI254" i="1"/>
  <c r="DZ254" i="1"/>
  <c r="ED254" i="1" s="1"/>
  <c r="DC254" i="1"/>
  <c r="DD254" i="1"/>
  <c r="DI254" i="1" l="1"/>
  <c r="DN254" i="1"/>
  <c r="DW254" i="1"/>
  <c r="DX254" i="1" s="1"/>
  <c r="DV254" i="1"/>
  <c r="DQ254" i="1"/>
  <c r="EB254" i="1"/>
  <c r="DS254" i="1"/>
  <c r="EA254" i="1"/>
  <c r="DL254" i="1"/>
  <c r="DR254" i="1"/>
  <c r="DP254" i="1"/>
  <c r="DT254" i="1"/>
  <c r="DM254" i="1"/>
  <c r="DK254" i="1"/>
  <c r="DU254" i="1"/>
  <c r="DO254" i="1"/>
  <c r="CY255" i="1"/>
  <c r="EE254" i="1" l="1"/>
  <c r="DY254" i="1"/>
  <c r="DB255" i="1"/>
  <c r="CZ255" i="1"/>
  <c r="DA255" i="1"/>
  <c r="DD255" i="1" l="1"/>
  <c r="DC255" i="1"/>
  <c r="DF255" i="1"/>
  <c r="EI255" i="1"/>
  <c r="DE255" i="1"/>
  <c r="DJ255" i="1"/>
  <c r="DQ255" i="1" s="1"/>
  <c r="DZ255" i="1"/>
  <c r="ED255" i="1" s="1"/>
  <c r="CY256" i="1" l="1"/>
  <c r="DU255" i="1"/>
  <c r="DS255" i="1"/>
  <c r="DB256" i="1"/>
  <c r="DA256" i="1"/>
  <c r="CZ256" i="1"/>
  <c r="DW255" i="1"/>
  <c r="DX255" i="1" s="1"/>
  <c r="DT255" i="1"/>
  <c r="DK255" i="1"/>
  <c r="DR255" i="1"/>
  <c r="DO255" i="1"/>
  <c r="EB255" i="1"/>
  <c r="DP255" i="1"/>
  <c r="DN255" i="1"/>
  <c r="EA255" i="1"/>
  <c r="DL255" i="1"/>
  <c r="DV255" i="1"/>
  <c r="DM255" i="1"/>
  <c r="DG255" i="1"/>
  <c r="DH255" i="1" s="1"/>
  <c r="DI255" i="1"/>
  <c r="EG255" i="1"/>
  <c r="EE255" i="1" l="1"/>
  <c r="DZ256" i="1"/>
  <c r="ED256" i="1" s="1"/>
  <c r="DF256" i="1"/>
  <c r="DG256" i="1" s="1"/>
  <c r="DH256" i="1" s="1"/>
  <c r="DE256" i="1"/>
  <c r="DJ256" i="1"/>
  <c r="EB256" i="1" s="1"/>
  <c r="EI256" i="1"/>
  <c r="DC256" i="1"/>
  <c r="DD256" i="1"/>
  <c r="DI256" i="1" s="1"/>
  <c r="DY255" i="1"/>
  <c r="DN256" i="1" l="1"/>
  <c r="EA256" i="1"/>
  <c r="EE256" i="1" s="1"/>
  <c r="DL256" i="1"/>
  <c r="DS256" i="1"/>
  <c r="DW256" i="1"/>
  <c r="DX256" i="1" s="1"/>
  <c r="CY257" i="1"/>
  <c r="DM256" i="1"/>
  <c r="DO256" i="1"/>
  <c r="DU256" i="1"/>
  <c r="DV256" i="1"/>
  <c r="DQ256" i="1"/>
  <c r="DR256" i="1"/>
  <c r="DK256" i="1"/>
  <c r="DT256" i="1"/>
  <c r="DP256" i="1"/>
  <c r="EG256" i="1"/>
  <c r="DA257" i="1" l="1"/>
  <c r="DB257" i="1"/>
  <c r="CZ257" i="1"/>
  <c r="DY256" i="1"/>
  <c r="DF257" i="1" l="1"/>
  <c r="DJ257" i="1"/>
  <c r="EG257" i="1" s="1"/>
  <c r="DZ257" i="1"/>
  <c r="ED257" i="1" s="1"/>
  <c r="DE257" i="1"/>
  <c r="EI257" i="1"/>
  <c r="DG257" i="1"/>
  <c r="DC257" i="1"/>
  <c r="DD257" i="1"/>
  <c r="DI257" i="1" s="1"/>
  <c r="EB257" i="1" l="1"/>
  <c r="DW257" i="1"/>
  <c r="DX257" i="1" s="1"/>
  <c r="DO257" i="1"/>
  <c r="DQ257" i="1"/>
  <c r="DP257" i="1"/>
  <c r="DR257" i="1"/>
  <c r="DL257" i="1"/>
  <c r="EA257" i="1"/>
  <c r="EE257" i="1" s="1"/>
  <c r="DS257" i="1"/>
  <c r="DM257" i="1"/>
  <c r="DU257" i="1"/>
  <c r="DT257" i="1"/>
  <c r="DV257" i="1"/>
  <c r="DN257" i="1"/>
  <c r="DK257" i="1"/>
  <c r="DH257" i="1"/>
  <c r="CY258" i="1"/>
  <c r="DY257" i="1" l="1"/>
  <c r="DA258" i="1"/>
  <c r="DB258" i="1"/>
  <c r="CZ258" i="1"/>
  <c r="DJ258" i="1" l="1"/>
  <c r="EG258" i="1" s="1"/>
  <c r="DZ258" i="1"/>
  <c r="ED258" i="1" s="1"/>
  <c r="DE258" i="1"/>
  <c r="EI258" i="1"/>
  <c r="DF258" i="1"/>
  <c r="DG258" i="1" s="1"/>
  <c r="DH258" i="1" s="1"/>
  <c r="DC258" i="1"/>
  <c r="DD258" i="1"/>
  <c r="DI258" i="1" s="1"/>
  <c r="DQ258" i="1" l="1"/>
  <c r="DP258" i="1"/>
  <c r="DW258" i="1"/>
  <c r="DX258" i="1" s="1"/>
  <c r="EB258" i="1"/>
  <c r="DU258" i="1"/>
  <c r="DV258" i="1"/>
  <c r="DL258" i="1"/>
  <c r="DM258" i="1"/>
  <c r="DR258" i="1"/>
  <c r="EA258" i="1"/>
  <c r="DO258" i="1"/>
  <c r="CY259" i="1"/>
  <c r="DN258" i="1"/>
  <c r="DS258" i="1"/>
  <c r="DK258" i="1"/>
  <c r="DT258" i="1"/>
  <c r="EE258" i="1" l="1"/>
  <c r="DY258" i="1"/>
  <c r="DB259" i="1"/>
  <c r="DA259" i="1"/>
  <c r="CZ259" i="1"/>
  <c r="EI259" i="1" l="1"/>
  <c r="DE259" i="1"/>
  <c r="DJ259" i="1"/>
  <c r="EA259" i="1" s="1"/>
  <c r="DF259" i="1"/>
  <c r="DZ259" i="1"/>
  <c r="ED259" i="1" s="1"/>
  <c r="DC259" i="1"/>
  <c r="DD259" i="1"/>
  <c r="DI259" i="1" s="1"/>
  <c r="EB259" i="1" l="1"/>
  <c r="EE259" i="1" s="1"/>
  <c r="DM259" i="1"/>
  <c r="DU259" i="1"/>
  <c r="DO259" i="1"/>
  <c r="DG259" i="1"/>
  <c r="DH259" i="1" s="1"/>
  <c r="CY260" i="1"/>
  <c r="DK259" i="1"/>
  <c r="DS259" i="1"/>
  <c r="DL259" i="1"/>
  <c r="DT259" i="1"/>
  <c r="DN259" i="1"/>
  <c r="DQ259" i="1"/>
  <c r="DP259" i="1"/>
  <c r="DV259" i="1"/>
  <c r="DR259" i="1"/>
  <c r="DW259" i="1"/>
  <c r="DX259" i="1" s="1"/>
  <c r="EG259" i="1"/>
  <c r="DY259" i="1" l="1"/>
  <c r="CZ260" i="1"/>
  <c r="DB260" i="1"/>
  <c r="DA260" i="1"/>
  <c r="DC260" i="1" l="1"/>
  <c r="DD260" i="1"/>
  <c r="DJ260" i="1"/>
  <c r="EG260" i="1" s="1"/>
  <c r="DZ260" i="1"/>
  <c r="ED260" i="1" s="1"/>
  <c r="EI260" i="1"/>
  <c r="DF260" i="1"/>
  <c r="DE260" i="1"/>
  <c r="DN260" i="1" l="1"/>
  <c r="DG260" i="1"/>
  <c r="DH260" i="1" s="1"/>
  <c r="CY261" i="1"/>
  <c r="DW260" i="1"/>
  <c r="DX260" i="1" s="1"/>
  <c r="DK260" i="1"/>
  <c r="DQ260" i="1"/>
  <c r="EB260" i="1"/>
  <c r="DR260" i="1"/>
  <c r="DS260" i="1"/>
  <c r="DP260" i="1"/>
  <c r="DL260" i="1"/>
  <c r="EA260" i="1"/>
  <c r="DI260" i="1"/>
  <c r="DT260" i="1"/>
  <c r="DV260" i="1"/>
  <c r="DU260" i="1"/>
  <c r="DM260" i="1"/>
  <c r="DO260" i="1"/>
  <c r="EE260" i="1" l="1"/>
  <c r="DY260" i="1"/>
  <c r="DA261" i="1"/>
  <c r="CZ261" i="1"/>
  <c r="DB261" i="1"/>
  <c r="DJ261" i="1" l="1"/>
  <c r="EG261" i="1" s="1"/>
  <c r="DZ261" i="1"/>
  <c r="ED261" i="1" s="1"/>
  <c r="DF261" i="1"/>
  <c r="EI261" i="1"/>
  <c r="DE261" i="1"/>
  <c r="DG261" i="1"/>
  <c r="DD261" i="1"/>
  <c r="DI261" i="1" s="1"/>
  <c r="DC261" i="1"/>
  <c r="DH261" i="1" l="1"/>
  <c r="DQ261" i="1"/>
  <c r="DT261" i="1"/>
  <c r="DP261" i="1"/>
  <c r="DV261" i="1"/>
  <c r="DU261" i="1"/>
  <c r="DR261" i="1"/>
  <c r="DL261" i="1"/>
  <c r="CY262" i="1"/>
  <c r="DM261" i="1"/>
  <c r="EB261" i="1"/>
  <c r="EA261" i="1"/>
  <c r="DW261" i="1"/>
  <c r="DX261" i="1" s="1"/>
  <c r="DK261" i="1"/>
  <c r="DO261" i="1"/>
  <c r="DN261" i="1"/>
  <c r="DS261" i="1"/>
  <c r="EE261" i="1" l="1"/>
  <c r="DB262" i="1"/>
  <c r="CZ262" i="1"/>
  <c r="DA262" i="1"/>
  <c r="DY261" i="1"/>
  <c r="DC262" i="1" l="1"/>
  <c r="DD262" i="1"/>
  <c r="DZ262" i="1"/>
  <c r="ED262" i="1" s="1"/>
  <c r="DF262" i="1"/>
  <c r="DE262" i="1"/>
  <c r="EI262" i="1"/>
  <c r="DJ262" i="1"/>
  <c r="EG262" i="1" s="1"/>
  <c r="CY263" i="1" l="1"/>
  <c r="DA263" i="1" s="1"/>
  <c r="DB263" i="1"/>
  <c r="DV262" i="1"/>
  <c r="EB262" i="1"/>
  <c r="DM262" i="1"/>
  <c r="DN262" i="1"/>
  <c r="DT262" i="1"/>
  <c r="DR262" i="1"/>
  <c r="DS262" i="1"/>
  <c r="DP262" i="1"/>
  <c r="DU262" i="1"/>
  <c r="DK262" i="1"/>
  <c r="EA262" i="1"/>
  <c r="EE262" i="1" s="1"/>
  <c r="DW262" i="1"/>
  <c r="DX262" i="1" s="1"/>
  <c r="DL262" i="1"/>
  <c r="DQ262" i="1"/>
  <c r="DI262" i="1"/>
  <c r="DO262" i="1"/>
  <c r="DG262" i="1"/>
  <c r="DH262" i="1" s="1"/>
  <c r="CZ263" i="1" l="1"/>
  <c r="EI263" i="1" s="1"/>
  <c r="DY262" i="1"/>
  <c r="DZ263" i="1"/>
  <c r="ED263" i="1" s="1"/>
  <c r="DJ263" i="1"/>
  <c r="EG263" i="1" s="1"/>
  <c r="DF263" i="1"/>
  <c r="DD263" i="1"/>
  <c r="DI263" i="1" s="1"/>
  <c r="DC263" i="1"/>
  <c r="DE263" i="1" l="1"/>
  <c r="DK263" i="1"/>
  <c r="DM263" i="1"/>
  <c r="DS263" i="1"/>
  <c r="DG263" i="1"/>
  <c r="DH263" i="1" s="1"/>
  <c r="CY264" i="1"/>
  <c r="DQ263" i="1"/>
  <c r="EA263" i="1"/>
  <c r="DL263" i="1"/>
  <c r="DO263" i="1"/>
  <c r="DW263" i="1"/>
  <c r="DX263" i="1" s="1"/>
  <c r="DN263" i="1"/>
  <c r="DU263" i="1"/>
  <c r="DT263" i="1"/>
  <c r="EB263" i="1"/>
  <c r="DV263" i="1"/>
  <c r="DR263" i="1"/>
  <c r="DP263" i="1"/>
  <c r="EE263" i="1" l="1"/>
  <c r="CZ264" i="1"/>
  <c r="DA264" i="1"/>
  <c r="DB264" i="1"/>
  <c r="DY263" i="1"/>
  <c r="DC264" i="1" l="1"/>
  <c r="DD264" i="1"/>
  <c r="DF264" i="1"/>
  <c r="EI264" i="1"/>
  <c r="DE264" i="1"/>
  <c r="DJ264" i="1"/>
  <c r="DW264" i="1" s="1"/>
  <c r="DX264" i="1" s="1"/>
  <c r="DZ264" i="1"/>
  <c r="ED264" i="1" s="1"/>
  <c r="CY265" i="1" l="1"/>
  <c r="DT264" i="1"/>
  <c r="DA265" i="1"/>
  <c r="DB265" i="1"/>
  <c r="CZ265" i="1"/>
  <c r="DU264" i="1"/>
  <c r="EG264" i="1"/>
  <c r="DR264" i="1"/>
  <c r="DP264" i="1"/>
  <c r="DG264" i="1"/>
  <c r="DH264" i="1" s="1"/>
  <c r="DK264" i="1"/>
  <c r="EB264" i="1"/>
  <c r="DO264" i="1"/>
  <c r="DL264" i="1"/>
  <c r="DV264" i="1"/>
  <c r="EA264" i="1"/>
  <c r="EE264" i="1" s="1"/>
  <c r="DQ264" i="1"/>
  <c r="DM264" i="1"/>
  <c r="DS264" i="1"/>
  <c r="DN264" i="1"/>
  <c r="DI264" i="1"/>
  <c r="DJ265" i="1" l="1"/>
  <c r="EG265" i="1" s="1"/>
  <c r="EI265" i="1"/>
  <c r="DE265" i="1"/>
  <c r="DZ265" i="1"/>
  <c r="ED265" i="1" s="1"/>
  <c r="DF265" i="1"/>
  <c r="DY264" i="1"/>
  <c r="DD265" i="1"/>
  <c r="DI265" i="1" s="1"/>
  <c r="DC265" i="1"/>
  <c r="DL265" i="1" l="1"/>
  <c r="DS265" i="1"/>
  <c r="DO265" i="1"/>
  <c r="DQ265" i="1"/>
  <c r="DP265" i="1"/>
  <c r="CY266" i="1"/>
  <c r="DT265" i="1"/>
  <c r="EB265" i="1"/>
  <c r="EA265" i="1"/>
  <c r="DR265" i="1"/>
  <c r="DN265" i="1"/>
  <c r="DG265" i="1"/>
  <c r="DH265" i="1" s="1"/>
  <c r="DV265" i="1"/>
  <c r="DU265" i="1"/>
  <c r="DW265" i="1"/>
  <c r="DX265" i="1" s="1"/>
  <c r="DM265" i="1"/>
  <c r="DK265" i="1"/>
  <c r="CZ266" i="1" l="1"/>
  <c r="DB266" i="1"/>
  <c r="DA266" i="1"/>
  <c r="DY265" i="1"/>
  <c r="EE265" i="1"/>
  <c r="DC266" i="1" l="1"/>
  <c r="DD266" i="1"/>
  <c r="DZ266" i="1"/>
  <c r="ED266" i="1" s="1"/>
  <c r="DE266" i="1"/>
  <c r="EI266" i="1"/>
  <c r="DF266" i="1"/>
  <c r="DJ266" i="1"/>
  <c r="EG266" i="1" s="1"/>
  <c r="CY267" i="1" l="1"/>
  <c r="DA267" i="1"/>
  <c r="DB267" i="1"/>
  <c r="CZ267" i="1"/>
  <c r="DM266" i="1"/>
  <c r="DP266" i="1"/>
  <c r="DT266" i="1"/>
  <c r="DV266" i="1"/>
  <c r="DN266" i="1"/>
  <c r="DK266" i="1"/>
  <c r="EB266" i="1"/>
  <c r="DL266" i="1"/>
  <c r="DW266" i="1"/>
  <c r="DX266" i="1" s="1"/>
  <c r="DU266" i="1"/>
  <c r="DQ266" i="1"/>
  <c r="DS266" i="1"/>
  <c r="DR266" i="1"/>
  <c r="EA266" i="1"/>
  <c r="EE266" i="1" s="1"/>
  <c r="DO266" i="1"/>
  <c r="DG266" i="1"/>
  <c r="DH266" i="1" s="1"/>
  <c r="DI266" i="1"/>
  <c r="DF267" i="1" l="1"/>
  <c r="DE267" i="1"/>
  <c r="DZ267" i="1"/>
  <c r="ED267" i="1" s="1"/>
  <c r="EI267" i="1"/>
  <c r="DJ267" i="1"/>
  <c r="EA267" i="1" s="1"/>
  <c r="DY266" i="1"/>
  <c r="DD267" i="1"/>
  <c r="DI267" i="1" s="1"/>
  <c r="DC267" i="1"/>
  <c r="DO267" i="1" l="1"/>
  <c r="DR267" i="1"/>
  <c r="DL267" i="1"/>
  <c r="EB267" i="1"/>
  <c r="EE267" i="1" s="1"/>
  <c r="DS267" i="1"/>
  <c r="DP267" i="1"/>
  <c r="DN267" i="1"/>
  <c r="DM267" i="1"/>
  <c r="DK267" i="1"/>
  <c r="DG267" i="1"/>
  <c r="DH267" i="1" s="1"/>
  <c r="CY268" i="1"/>
  <c r="DU267" i="1"/>
  <c r="DV267" i="1"/>
  <c r="DT267" i="1"/>
  <c r="DW267" i="1"/>
  <c r="DX267" i="1" s="1"/>
  <c r="DQ267" i="1"/>
  <c r="EG267" i="1"/>
  <c r="DB268" i="1" l="1"/>
  <c r="CZ268" i="1"/>
  <c r="DA268" i="1"/>
  <c r="DY267" i="1"/>
  <c r="DC268" i="1" l="1"/>
  <c r="DD268" i="1"/>
  <c r="DE268" i="1"/>
  <c r="DF268" i="1"/>
  <c r="DZ268" i="1"/>
  <c r="ED268" i="1" s="1"/>
  <c r="DJ268" i="1"/>
  <c r="EG268" i="1" s="1"/>
  <c r="EI268" i="1"/>
  <c r="CY269" i="1" l="1"/>
  <c r="DP268" i="1"/>
  <c r="DM268" i="1"/>
  <c r="DL268" i="1"/>
  <c r="DO268" i="1"/>
  <c r="EB268" i="1"/>
  <c r="DA269" i="1"/>
  <c r="DB269" i="1"/>
  <c r="CZ269" i="1"/>
  <c r="DQ268" i="1"/>
  <c r="DK268" i="1"/>
  <c r="DY268" i="1" s="1"/>
  <c r="DR268" i="1"/>
  <c r="EA268" i="1"/>
  <c r="EE268" i="1" s="1"/>
  <c r="DN268" i="1"/>
  <c r="DI268" i="1"/>
  <c r="DW268" i="1"/>
  <c r="DX268" i="1" s="1"/>
  <c r="DS268" i="1"/>
  <c r="DU268" i="1"/>
  <c r="DV268" i="1"/>
  <c r="DT268" i="1"/>
  <c r="DG268" i="1"/>
  <c r="DH268" i="1" s="1"/>
  <c r="DE269" i="1" l="1"/>
  <c r="DJ269" i="1"/>
  <c r="EG269" i="1" s="1"/>
  <c r="EI269" i="1"/>
  <c r="DF269" i="1"/>
  <c r="DZ269" i="1"/>
  <c r="ED269" i="1" s="1"/>
  <c r="DD269" i="1"/>
  <c r="DI269" i="1" s="1"/>
  <c r="DC269" i="1"/>
  <c r="DV269" i="1" l="1"/>
  <c r="DT269" i="1"/>
  <c r="EB269" i="1"/>
  <c r="DP269" i="1"/>
  <c r="DL269" i="1"/>
  <c r="DW269" i="1"/>
  <c r="DX269" i="1" s="1"/>
  <c r="DS269" i="1"/>
  <c r="DM269" i="1"/>
  <c r="DG269" i="1"/>
  <c r="DH269" i="1" s="1"/>
  <c r="CY270" i="1"/>
  <c r="DQ269" i="1"/>
  <c r="EA269" i="1"/>
  <c r="EE269" i="1" s="1"/>
  <c r="DO269" i="1"/>
  <c r="DN269" i="1"/>
  <c r="DR269" i="1"/>
  <c r="DK269" i="1"/>
  <c r="DU269" i="1"/>
  <c r="DY269" i="1" l="1"/>
  <c r="DA270" i="1"/>
  <c r="CZ270" i="1"/>
  <c r="DB270" i="1"/>
  <c r="EI270" i="1" l="1"/>
  <c r="DJ270" i="1"/>
  <c r="EG270" i="1" s="1"/>
  <c r="DE270" i="1"/>
  <c r="DF270" i="1"/>
  <c r="DZ270" i="1"/>
  <c r="ED270" i="1" s="1"/>
  <c r="DG270" i="1"/>
  <c r="DH270" i="1" s="1"/>
  <c r="DD270" i="1"/>
  <c r="DI270" i="1" s="1"/>
  <c r="DC270" i="1"/>
  <c r="DO270" i="1" l="1"/>
  <c r="EA270" i="1"/>
  <c r="DL270" i="1"/>
  <c r="CY271" i="1"/>
  <c r="EB270" i="1"/>
  <c r="DQ270" i="1"/>
  <c r="DP270" i="1"/>
  <c r="DM270" i="1"/>
  <c r="DN270" i="1"/>
  <c r="DU270" i="1"/>
  <c r="DV270" i="1"/>
  <c r="DR270" i="1"/>
  <c r="DW270" i="1"/>
  <c r="DX270" i="1" s="1"/>
  <c r="DK270" i="1"/>
  <c r="DT270" i="1"/>
  <c r="DS270" i="1"/>
  <c r="DA271" i="1" l="1"/>
  <c r="DB271" i="1"/>
  <c r="CZ271" i="1"/>
  <c r="DY270" i="1"/>
  <c r="EE270" i="1"/>
  <c r="DF271" i="1" l="1"/>
  <c r="DG271" i="1" s="1"/>
  <c r="DJ271" i="1"/>
  <c r="EG271" i="1" s="1"/>
  <c r="EI271" i="1"/>
  <c r="DZ271" i="1"/>
  <c r="ED271" i="1" s="1"/>
  <c r="DE271" i="1"/>
  <c r="DC271" i="1"/>
  <c r="DD271" i="1"/>
  <c r="DI271" i="1" s="1"/>
  <c r="DW271" i="1" l="1"/>
  <c r="DX271" i="1" s="1"/>
  <c r="DT271" i="1"/>
  <c r="DL271" i="1"/>
  <c r="DM271" i="1"/>
  <c r="EB271" i="1"/>
  <c r="DR271" i="1"/>
  <c r="DV271" i="1"/>
  <c r="EA271" i="1"/>
  <c r="DS271" i="1"/>
  <c r="DN271" i="1"/>
  <c r="DP271" i="1"/>
  <c r="DH271" i="1"/>
  <c r="DQ271" i="1"/>
  <c r="DO271" i="1"/>
  <c r="DK271" i="1"/>
  <c r="DU271" i="1"/>
  <c r="CY272" i="1"/>
  <c r="EE271" i="1" l="1"/>
  <c r="DY271" i="1"/>
  <c r="DB272" i="1"/>
  <c r="DA272" i="1"/>
  <c r="CZ272" i="1"/>
  <c r="EI272" i="1" l="1"/>
  <c r="DF272" i="1"/>
  <c r="DE272" i="1"/>
  <c r="DZ272" i="1"/>
  <c r="ED272" i="1" s="1"/>
  <c r="DJ272" i="1"/>
  <c r="EB272" i="1" s="1"/>
  <c r="DG272" i="1"/>
  <c r="DH272" i="1" s="1"/>
  <c r="DD272" i="1"/>
  <c r="DI272" i="1" s="1"/>
  <c r="DC272" i="1"/>
  <c r="DM272" i="1" l="1"/>
  <c r="DW272" i="1"/>
  <c r="DX272" i="1" s="1"/>
  <c r="DL272" i="1"/>
  <c r="CY273" i="1"/>
  <c r="DQ272" i="1"/>
  <c r="DN272" i="1"/>
  <c r="DP272" i="1"/>
  <c r="DO272" i="1"/>
  <c r="EA272" i="1"/>
  <c r="EE272" i="1" s="1"/>
  <c r="DS272" i="1"/>
  <c r="DV272" i="1"/>
  <c r="DK272" i="1"/>
  <c r="DT272" i="1"/>
  <c r="DR272" i="1"/>
  <c r="DU272" i="1"/>
  <c r="EG272" i="1"/>
  <c r="DY272" i="1" l="1"/>
  <c r="DB273" i="1"/>
  <c r="CZ273" i="1"/>
  <c r="DA273" i="1"/>
  <c r="DC273" i="1" l="1"/>
  <c r="DD273" i="1"/>
  <c r="DE273" i="1"/>
  <c r="DF273" i="1"/>
  <c r="DZ273" i="1"/>
  <c r="ED273" i="1" s="1"/>
  <c r="DJ273" i="1"/>
  <c r="EG273" i="1" s="1"/>
  <c r="EI273" i="1"/>
  <c r="CY274" i="1" l="1"/>
  <c r="DG273" i="1"/>
  <c r="DH273" i="1" s="1"/>
  <c r="DL273" i="1"/>
  <c r="DN273" i="1"/>
  <c r="DQ273" i="1"/>
  <c r="DT273" i="1"/>
  <c r="DK273" i="1"/>
  <c r="EB273" i="1"/>
  <c r="DO273" i="1"/>
  <c r="DA274" i="1"/>
  <c r="DB274" i="1"/>
  <c r="CZ274" i="1"/>
  <c r="DU273" i="1"/>
  <c r="DM273" i="1"/>
  <c r="DV273" i="1"/>
  <c r="DP273" i="1"/>
  <c r="EA273" i="1"/>
  <c r="DW273" i="1"/>
  <c r="DX273" i="1" s="1"/>
  <c r="DR273" i="1"/>
  <c r="DS273" i="1"/>
  <c r="DI273" i="1"/>
  <c r="EE273" i="1" l="1"/>
  <c r="DY273" i="1"/>
  <c r="DC274" i="1"/>
  <c r="DD274" i="1"/>
  <c r="DE274" i="1"/>
  <c r="DJ274" i="1"/>
  <c r="EB274" i="1" s="1"/>
  <c r="DZ274" i="1"/>
  <c r="ED274" i="1" s="1"/>
  <c r="DF274" i="1"/>
  <c r="EI274" i="1"/>
  <c r="DI274" i="1" l="1"/>
  <c r="DS274" i="1"/>
  <c r="DL274" i="1"/>
  <c r="DQ274" i="1"/>
  <c r="DN274" i="1"/>
  <c r="DW274" i="1"/>
  <c r="DX274" i="1" s="1"/>
  <c r="DM274" i="1"/>
  <c r="DV274" i="1"/>
  <c r="EA274" i="1"/>
  <c r="EE274" i="1" s="1"/>
  <c r="DK274" i="1"/>
  <c r="DT274" i="1"/>
  <c r="DO274" i="1"/>
  <c r="DR274" i="1"/>
  <c r="DU274" i="1"/>
  <c r="DP274" i="1"/>
  <c r="DG274" i="1"/>
  <c r="DH274" i="1" s="1"/>
  <c r="CY275" i="1"/>
  <c r="EG274" i="1"/>
  <c r="CZ275" i="1" l="1"/>
  <c r="DB275" i="1"/>
  <c r="DA275" i="1"/>
  <c r="DY274" i="1"/>
  <c r="DC275" i="1" l="1"/>
  <c r="DD275" i="1"/>
  <c r="DJ275" i="1"/>
  <c r="EG275" i="1" s="1"/>
  <c r="DF275" i="1"/>
  <c r="DG275" i="1" s="1"/>
  <c r="EI275" i="1"/>
  <c r="DE275" i="1"/>
  <c r="DZ275" i="1"/>
  <c r="ED275" i="1" s="1"/>
  <c r="DH275" i="1" l="1"/>
  <c r="CY276" i="1"/>
  <c r="DP275" i="1"/>
  <c r="DA276" i="1"/>
  <c r="CZ276" i="1"/>
  <c r="DB276" i="1"/>
  <c r="DK275" i="1"/>
  <c r="DW275" i="1"/>
  <c r="DX275" i="1" s="1"/>
  <c r="EB275" i="1"/>
  <c r="DT275" i="1"/>
  <c r="DO275" i="1"/>
  <c r="DN275" i="1"/>
  <c r="DU275" i="1"/>
  <c r="DS275" i="1"/>
  <c r="DM275" i="1"/>
  <c r="EA275" i="1"/>
  <c r="EE275" i="1" s="1"/>
  <c r="DR275" i="1"/>
  <c r="DI275" i="1"/>
  <c r="DV275" i="1"/>
  <c r="DQ275" i="1"/>
  <c r="DL275" i="1"/>
  <c r="DY275" i="1" l="1"/>
  <c r="DJ276" i="1"/>
  <c r="EG276" i="1" s="1"/>
  <c r="EI276" i="1"/>
  <c r="DF276" i="1"/>
  <c r="DE276" i="1"/>
  <c r="DZ276" i="1"/>
  <c r="ED276" i="1" s="1"/>
  <c r="DC276" i="1"/>
  <c r="DD276" i="1"/>
  <c r="DI276" i="1" s="1"/>
  <c r="DK276" i="1" l="1"/>
  <c r="DW276" i="1"/>
  <c r="DX276" i="1" s="1"/>
  <c r="DT276" i="1"/>
  <c r="DP276" i="1"/>
  <c r="CY277" i="1"/>
  <c r="DR276" i="1"/>
  <c r="DM276" i="1"/>
  <c r="DV276" i="1"/>
  <c r="DN276" i="1"/>
  <c r="EA276" i="1"/>
  <c r="EE276" i="1" s="1"/>
  <c r="EB276" i="1"/>
  <c r="DL276" i="1"/>
  <c r="DQ276" i="1"/>
  <c r="DU276" i="1"/>
  <c r="DO276" i="1"/>
  <c r="DG276" i="1"/>
  <c r="DH276" i="1" s="1"/>
  <c r="DS276" i="1"/>
  <c r="DY276" i="1" l="1"/>
  <c r="DB277" i="1"/>
  <c r="CZ277" i="1"/>
  <c r="DA277" i="1"/>
  <c r="DE277" i="1" l="1"/>
  <c r="EI277" i="1"/>
  <c r="DJ277" i="1"/>
  <c r="EG277" i="1" s="1"/>
  <c r="DF277" i="1"/>
  <c r="DZ277" i="1"/>
  <c r="ED277" i="1" s="1"/>
  <c r="DG277" i="1"/>
  <c r="DH277" i="1" s="1"/>
  <c r="DD277" i="1"/>
  <c r="DI277" i="1" s="1"/>
  <c r="DC277" i="1"/>
  <c r="EB277" i="1" l="1"/>
  <c r="DR277" i="1"/>
  <c r="DL277" i="1"/>
  <c r="DT277" i="1"/>
  <c r="EA277" i="1"/>
  <c r="EE277" i="1" s="1"/>
  <c r="DM277" i="1"/>
  <c r="DW277" i="1"/>
  <c r="DX277" i="1" s="1"/>
  <c r="DP277" i="1"/>
  <c r="DQ277" i="1"/>
  <c r="CY278" i="1"/>
  <c r="DS277" i="1"/>
  <c r="DV277" i="1"/>
  <c r="DK277" i="1"/>
  <c r="DO277" i="1"/>
  <c r="DN277" i="1"/>
  <c r="DU277" i="1"/>
  <c r="DY277" i="1" l="1"/>
  <c r="DA278" i="1"/>
  <c r="DB278" i="1"/>
  <c r="CZ278" i="1"/>
  <c r="DZ278" i="1" l="1"/>
  <c r="ED278" i="1" s="1"/>
  <c r="DJ278" i="1"/>
  <c r="EG278" i="1" s="1"/>
  <c r="DE278" i="1"/>
  <c r="EI278" i="1"/>
  <c r="DF278" i="1"/>
  <c r="DD278" i="1"/>
  <c r="DI278" i="1" s="1"/>
  <c r="DC278" i="1"/>
  <c r="DS278" i="1" l="1"/>
  <c r="DK278" i="1"/>
  <c r="DW278" i="1"/>
  <c r="DX278" i="1" s="1"/>
  <c r="DO278" i="1"/>
  <c r="DP278" i="1"/>
  <c r="EA278" i="1"/>
  <c r="EB278" i="1"/>
  <c r="DU278" i="1"/>
  <c r="DG278" i="1"/>
  <c r="DH278" i="1" s="1"/>
  <c r="CY279" i="1"/>
  <c r="DL278" i="1"/>
  <c r="DR278" i="1"/>
  <c r="DV278" i="1"/>
  <c r="DN278" i="1"/>
  <c r="DT278" i="1"/>
  <c r="DM278" i="1"/>
  <c r="DQ278" i="1"/>
  <c r="EE278" i="1" l="1"/>
  <c r="CZ279" i="1"/>
  <c r="DA279" i="1"/>
  <c r="DB279" i="1"/>
  <c r="DY278" i="1"/>
  <c r="DC279" i="1" l="1"/>
  <c r="DD279" i="1"/>
  <c r="DE279" i="1"/>
  <c r="DZ279" i="1"/>
  <c r="ED279" i="1" s="1"/>
  <c r="EI279" i="1"/>
  <c r="DJ279" i="1"/>
  <c r="EG279" i="1" s="1"/>
  <c r="DF279" i="1"/>
  <c r="CY280" i="1" l="1"/>
  <c r="DG279" i="1"/>
  <c r="DP279" i="1"/>
  <c r="DR279" i="1"/>
  <c r="DO279" i="1"/>
  <c r="DN279" i="1"/>
  <c r="DM279" i="1"/>
  <c r="DK279" i="1"/>
  <c r="DW279" i="1"/>
  <c r="DX279" i="1" s="1"/>
  <c r="EA279" i="1"/>
  <c r="DV279" i="1"/>
  <c r="DQ279" i="1"/>
  <c r="DS279" i="1"/>
  <c r="DH279" i="1"/>
  <c r="DI279" i="1"/>
  <c r="EB279" i="1"/>
  <c r="DL279" i="1"/>
  <c r="DU279" i="1"/>
  <c r="DT279" i="1"/>
  <c r="DB280" i="1"/>
  <c r="CZ280" i="1"/>
  <c r="DA280" i="1"/>
  <c r="EE279" i="1" l="1"/>
  <c r="DY279" i="1"/>
  <c r="DD280" i="1"/>
  <c r="DC280" i="1"/>
  <c r="DE280" i="1"/>
  <c r="EI280" i="1"/>
  <c r="DF280" i="1"/>
  <c r="DJ280" i="1"/>
  <c r="DQ280" i="1" s="1"/>
  <c r="DZ280" i="1"/>
  <c r="ED280" i="1" s="1"/>
  <c r="DI280" i="1" l="1"/>
  <c r="DU280" i="1"/>
  <c r="DR280" i="1"/>
  <c r="DK280" i="1"/>
  <c r="DN280" i="1"/>
  <c r="DP280" i="1"/>
  <c r="EA280" i="1"/>
  <c r="DM280" i="1"/>
  <c r="DT280" i="1"/>
  <c r="DS280" i="1"/>
  <c r="EB280" i="1"/>
  <c r="DW280" i="1"/>
  <c r="DX280" i="1" s="1"/>
  <c r="DV280" i="1"/>
  <c r="DO280" i="1"/>
  <c r="DL280" i="1"/>
  <c r="DG280" i="1"/>
  <c r="DH280" i="1" s="1"/>
  <c r="CY281" i="1"/>
  <c r="EG280" i="1"/>
  <c r="DA281" i="1" l="1"/>
  <c r="CZ281" i="1"/>
  <c r="DB281" i="1"/>
  <c r="EE280" i="1"/>
  <c r="DY280" i="1"/>
  <c r="DE281" i="1" l="1"/>
  <c r="DF281" i="1"/>
  <c r="DZ281" i="1"/>
  <c r="ED281" i="1" s="1"/>
  <c r="DJ281" i="1"/>
  <c r="EG281" i="1" s="1"/>
  <c r="EI281" i="1"/>
  <c r="DC281" i="1"/>
  <c r="DD281" i="1"/>
  <c r="DI281" i="1" s="1"/>
  <c r="DS281" i="1" l="1"/>
  <c r="DT281" i="1"/>
  <c r="DQ281" i="1"/>
  <c r="DK281" i="1"/>
  <c r="EB281" i="1"/>
  <c r="DR281" i="1"/>
  <c r="DP281" i="1"/>
  <c r="DL281" i="1"/>
  <c r="DV281" i="1"/>
  <c r="EA281" i="1"/>
  <c r="DO281" i="1"/>
  <c r="DG281" i="1"/>
  <c r="DH281" i="1" s="1"/>
  <c r="CY282" i="1"/>
  <c r="DM281" i="1"/>
  <c r="DN281" i="1"/>
  <c r="DW281" i="1"/>
  <c r="DX281" i="1" s="1"/>
  <c r="DU281" i="1"/>
  <c r="EE281" i="1" l="1"/>
  <c r="DA282" i="1"/>
  <c r="CZ282" i="1"/>
  <c r="DB282" i="1"/>
  <c r="DY281" i="1"/>
  <c r="EI282" i="1" l="1"/>
  <c r="DJ282" i="1"/>
  <c r="EB282" i="1" s="1"/>
  <c r="DE282" i="1"/>
  <c r="DZ282" i="1"/>
  <c r="ED282" i="1" s="1"/>
  <c r="DF282" i="1"/>
  <c r="DC282" i="1"/>
  <c r="DD282" i="1"/>
  <c r="DI282" i="1" s="1"/>
  <c r="DS282" i="1" l="1"/>
  <c r="DG282" i="1"/>
  <c r="DH282" i="1" s="1"/>
  <c r="CY283" i="1"/>
  <c r="DV282" i="1"/>
  <c r="DU282" i="1"/>
  <c r="DM282" i="1"/>
  <c r="DW282" i="1"/>
  <c r="DX282" i="1" s="1"/>
  <c r="DP282" i="1"/>
  <c r="DT282" i="1"/>
  <c r="DN282" i="1"/>
  <c r="DK282" i="1"/>
  <c r="EA282" i="1"/>
  <c r="EE282" i="1" s="1"/>
  <c r="DQ282" i="1"/>
  <c r="DL282" i="1"/>
  <c r="DO282" i="1"/>
  <c r="DR282" i="1"/>
  <c r="EG282" i="1"/>
  <c r="DY282" i="1" l="1"/>
  <c r="DB283" i="1"/>
  <c r="CZ283" i="1"/>
  <c r="DA283" i="1"/>
  <c r="DC283" i="1" l="1"/>
  <c r="DD283" i="1"/>
  <c r="DJ283" i="1"/>
  <c r="DQ283" i="1" s="1"/>
  <c r="DF283" i="1"/>
  <c r="DE283" i="1"/>
  <c r="EI283" i="1"/>
  <c r="DZ283" i="1"/>
  <c r="ED283" i="1" s="1"/>
  <c r="CY284" i="1" l="1"/>
  <c r="DA284" i="1" s="1"/>
  <c r="DB284" i="1"/>
  <c r="DO283" i="1"/>
  <c r="EA283" i="1"/>
  <c r="DV283" i="1"/>
  <c r="DW283" i="1"/>
  <c r="DX283" i="1" s="1"/>
  <c r="DL283" i="1"/>
  <c r="EB283" i="1"/>
  <c r="DS283" i="1"/>
  <c r="DI283" i="1"/>
  <c r="DG283" i="1"/>
  <c r="DH283" i="1" s="1"/>
  <c r="DT283" i="1"/>
  <c r="DK283" i="1"/>
  <c r="DU283" i="1"/>
  <c r="DM283" i="1"/>
  <c r="DR283" i="1"/>
  <c r="DN283" i="1"/>
  <c r="DP283" i="1"/>
  <c r="EG283" i="1"/>
  <c r="CZ284" i="1" l="1"/>
  <c r="DJ284" i="1" s="1"/>
  <c r="EG284" i="1" s="1"/>
  <c r="DY283" i="1"/>
  <c r="EE283" i="1"/>
  <c r="DE284" i="1"/>
  <c r="DZ284" i="1"/>
  <c r="ED284" i="1" s="1"/>
  <c r="EI284" i="1"/>
  <c r="DF284" i="1"/>
  <c r="DD284" i="1"/>
  <c r="DI284" i="1" s="1"/>
  <c r="DC284" i="1"/>
  <c r="DU284" i="1" l="1"/>
  <c r="CY285" i="1"/>
  <c r="DQ284" i="1"/>
  <c r="DT284" i="1"/>
  <c r="DM284" i="1"/>
  <c r="DO284" i="1"/>
  <c r="DL284" i="1"/>
  <c r="DW284" i="1"/>
  <c r="DX284" i="1" s="1"/>
  <c r="DK284" i="1"/>
  <c r="DV284" i="1"/>
  <c r="DG284" i="1"/>
  <c r="DH284" i="1" s="1"/>
  <c r="DR284" i="1"/>
  <c r="EB284" i="1"/>
  <c r="DN284" i="1"/>
  <c r="EA284" i="1"/>
  <c r="EE284" i="1" s="1"/>
  <c r="DP284" i="1"/>
  <c r="DS284" i="1"/>
  <c r="CZ285" i="1" l="1"/>
  <c r="DB285" i="1"/>
  <c r="DA285" i="1"/>
  <c r="DY284" i="1"/>
  <c r="DC285" i="1" l="1"/>
  <c r="DD285" i="1"/>
  <c r="EI285" i="1"/>
  <c r="DE285" i="1"/>
  <c r="DF285" i="1"/>
  <c r="DJ285" i="1"/>
  <c r="EG285" i="1" s="1"/>
  <c r="DZ285" i="1"/>
  <c r="ED285" i="1" s="1"/>
  <c r="CY286" i="1" l="1"/>
  <c r="DA286" i="1" s="1"/>
  <c r="CZ286" i="1"/>
  <c r="DN285" i="1"/>
  <c r="DL285" i="1"/>
  <c r="DQ285" i="1"/>
  <c r="DM285" i="1"/>
  <c r="DS285" i="1"/>
  <c r="DW285" i="1"/>
  <c r="DX285" i="1" s="1"/>
  <c r="DO285" i="1"/>
  <c r="EA285" i="1"/>
  <c r="DK285" i="1"/>
  <c r="DP285" i="1"/>
  <c r="EB285" i="1"/>
  <c r="DT285" i="1"/>
  <c r="DG285" i="1"/>
  <c r="DH285" i="1" s="1"/>
  <c r="DR285" i="1"/>
  <c r="DI285" i="1"/>
  <c r="DV285" i="1"/>
  <c r="DU285" i="1"/>
  <c r="DB286" i="1" l="1"/>
  <c r="DY285" i="1"/>
  <c r="EE285" i="1"/>
  <c r="DZ286" i="1"/>
  <c r="ED286" i="1" s="1"/>
  <c r="DE286" i="1"/>
  <c r="DJ286" i="1"/>
  <c r="EG286" i="1" s="1"/>
  <c r="EI286" i="1"/>
  <c r="DF286" i="1"/>
  <c r="DD286" i="1"/>
  <c r="DI286" i="1" s="1"/>
  <c r="DC286" i="1"/>
  <c r="DR286" i="1" l="1"/>
  <c r="EB286" i="1"/>
  <c r="DV286" i="1"/>
  <c r="CY287" i="1"/>
  <c r="EA286" i="1"/>
  <c r="EE286" i="1" s="1"/>
  <c r="DL286" i="1"/>
  <c r="DM286" i="1"/>
  <c r="DO286" i="1"/>
  <c r="DU286" i="1"/>
  <c r="DG286" i="1"/>
  <c r="DH286" i="1" s="1"/>
  <c r="DK286" i="1"/>
  <c r="DW286" i="1"/>
  <c r="DX286" i="1" s="1"/>
  <c r="DT286" i="1"/>
  <c r="DN286" i="1"/>
  <c r="DS286" i="1"/>
  <c r="DQ286" i="1"/>
  <c r="DP286" i="1"/>
  <c r="CZ287" i="1" l="1"/>
  <c r="DA287" i="1"/>
  <c r="DB287" i="1"/>
  <c r="DY286" i="1"/>
  <c r="DC287" i="1" l="1"/>
  <c r="DD287" i="1"/>
  <c r="DJ287" i="1"/>
  <c r="EA287" i="1" s="1"/>
  <c r="DE287" i="1"/>
  <c r="DF287" i="1"/>
  <c r="EI287" i="1"/>
  <c r="DZ287" i="1"/>
  <c r="ED287" i="1" s="1"/>
  <c r="CY288" i="1" l="1"/>
  <c r="DM287" i="1"/>
  <c r="DP287" i="1"/>
  <c r="DR287" i="1"/>
  <c r="DK287" i="1"/>
  <c r="DG287" i="1"/>
  <c r="DH287" i="1" s="1"/>
  <c r="DL287" i="1"/>
  <c r="EB287" i="1"/>
  <c r="EE287" i="1" s="1"/>
  <c r="DI287" i="1"/>
  <c r="CZ288" i="1"/>
  <c r="DB288" i="1"/>
  <c r="DA288" i="1"/>
  <c r="DN287" i="1"/>
  <c r="DT287" i="1"/>
  <c r="DS287" i="1"/>
  <c r="DU287" i="1"/>
  <c r="DQ287" i="1"/>
  <c r="DV287" i="1"/>
  <c r="DO287" i="1"/>
  <c r="DW287" i="1"/>
  <c r="DX287" i="1" s="1"/>
  <c r="EG287" i="1"/>
  <c r="DY287" i="1" l="1"/>
  <c r="DD288" i="1"/>
  <c r="DC288" i="1"/>
  <c r="DF288" i="1"/>
  <c r="DE288" i="1"/>
  <c r="EI288" i="1"/>
  <c r="DJ288" i="1"/>
  <c r="EG288" i="1" s="1"/>
  <c r="DZ288" i="1"/>
  <c r="ED288" i="1" s="1"/>
  <c r="CY289" i="1" l="1"/>
  <c r="DG288" i="1"/>
  <c r="DH288" i="1" s="1"/>
  <c r="DA289" i="1"/>
  <c r="DB289" i="1"/>
  <c r="CZ289" i="1"/>
  <c r="DN288" i="1"/>
  <c r="DL288" i="1"/>
  <c r="DM288" i="1"/>
  <c r="DU288" i="1"/>
  <c r="EB288" i="1"/>
  <c r="DR288" i="1"/>
  <c r="DW288" i="1"/>
  <c r="DX288" i="1" s="1"/>
  <c r="DO288" i="1"/>
  <c r="DQ288" i="1"/>
  <c r="DK288" i="1"/>
  <c r="DT288" i="1"/>
  <c r="EA288" i="1"/>
  <c r="EE288" i="1" s="1"/>
  <c r="DS288" i="1"/>
  <c r="DP288" i="1"/>
  <c r="DV288" i="1"/>
  <c r="DI288" i="1"/>
  <c r="DY288" i="1" l="1"/>
  <c r="DJ289" i="1"/>
  <c r="EG289" i="1" s="1"/>
  <c r="DE289" i="1"/>
  <c r="DF289" i="1"/>
  <c r="EI289" i="1"/>
  <c r="DZ289" i="1"/>
  <c r="ED289" i="1" s="1"/>
  <c r="DC289" i="1"/>
  <c r="DD289" i="1"/>
  <c r="DI289" i="1" s="1"/>
  <c r="DQ289" i="1" l="1"/>
  <c r="DS289" i="1"/>
  <c r="DG289" i="1"/>
  <c r="DH289" i="1" s="1"/>
  <c r="CY290" i="1"/>
  <c r="DK289" i="1"/>
  <c r="DV289" i="1"/>
  <c r="DO289" i="1"/>
  <c r="DL289" i="1"/>
  <c r="EB289" i="1"/>
  <c r="DN289" i="1"/>
  <c r="DT289" i="1"/>
  <c r="EA289" i="1"/>
  <c r="DU289" i="1"/>
  <c r="DR289" i="1"/>
  <c r="DW289" i="1"/>
  <c r="DX289" i="1" s="1"/>
  <c r="DP289" i="1"/>
  <c r="DM289" i="1"/>
  <c r="DY289" i="1" l="1"/>
  <c r="EE289" i="1"/>
  <c r="DB290" i="1"/>
  <c r="CZ290" i="1"/>
  <c r="DA290" i="1"/>
  <c r="DD290" i="1" l="1"/>
  <c r="DC290" i="1"/>
  <c r="DF290" i="1"/>
  <c r="DE290" i="1"/>
  <c r="EI290" i="1"/>
  <c r="DJ290" i="1"/>
  <c r="DU290" i="1" s="1"/>
  <c r="DZ290" i="1"/>
  <c r="ED290" i="1" s="1"/>
  <c r="CY291" i="1" l="1"/>
  <c r="DS290" i="1"/>
  <c r="DT290" i="1"/>
  <c r="DA291" i="1"/>
  <c r="DB291" i="1"/>
  <c r="CZ291" i="1"/>
  <c r="DQ290" i="1"/>
  <c r="DP290" i="1"/>
  <c r="DK290" i="1"/>
  <c r="DG290" i="1"/>
  <c r="DH290" i="1" s="1"/>
  <c r="EA290" i="1"/>
  <c r="EE290" i="1" s="1"/>
  <c r="DM290" i="1"/>
  <c r="DV290" i="1"/>
  <c r="EB290" i="1"/>
  <c r="DO290" i="1"/>
  <c r="DN290" i="1"/>
  <c r="DR290" i="1"/>
  <c r="DW290" i="1"/>
  <c r="DX290" i="1" s="1"/>
  <c r="DL290" i="1"/>
  <c r="DI290" i="1"/>
  <c r="EG290" i="1"/>
  <c r="DE291" i="1" l="1"/>
  <c r="EI291" i="1"/>
  <c r="DZ291" i="1"/>
  <c r="ED291" i="1" s="1"/>
  <c r="DJ291" i="1"/>
  <c r="DS291" i="1" s="1"/>
  <c r="DF291" i="1"/>
  <c r="DD291" i="1"/>
  <c r="DC291" i="1"/>
  <c r="DY290" i="1"/>
  <c r="DN291" i="1" l="1"/>
  <c r="DP291" i="1"/>
  <c r="DQ291" i="1"/>
  <c r="DU291" i="1"/>
  <c r="DG291" i="1"/>
  <c r="DH291" i="1" s="1"/>
  <c r="CY292" i="1"/>
  <c r="EA291" i="1"/>
  <c r="DL291" i="1"/>
  <c r="DO291" i="1"/>
  <c r="DW291" i="1"/>
  <c r="DX291" i="1" s="1"/>
  <c r="DK291" i="1"/>
  <c r="DM291" i="1"/>
  <c r="DT291" i="1"/>
  <c r="EB291" i="1"/>
  <c r="DI291" i="1"/>
  <c r="DR291" i="1"/>
  <c r="DV291" i="1"/>
  <c r="EG291" i="1"/>
  <c r="EE291" i="1" l="1"/>
  <c r="DB292" i="1"/>
  <c r="DA292" i="1"/>
  <c r="CZ292" i="1"/>
  <c r="DY291" i="1"/>
  <c r="DJ292" i="1" l="1"/>
  <c r="DQ292" i="1" s="1"/>
  <c r="DZ292" i="1"/>
  <c r="ED292" i="1" s="1"/>
  <c r="DF292" i="1"/>
  <c r="DE292" i="1"/>
  <c r="DG292" i="1"/>
  <c r="EI292" i="1"/>
  <c r="DC292" i="1"/>
  <c r="DD292" i="1"/>
  <c r="DI292" i="1" s="1"/>
  <c r="DH292" i="1" l="1"/>
  <c r="DK292" i="1"/>
  <c r="DL292" i="1"/>
  <c r="DO292" i="1"/>
  <c r="DR292" i="1"/>
  <c r="CY293" i="1"/>
  <c r="DT292" i="1"/>
  <c r="DP292" i="1"/>
  <c r="EA292" i="1"/>
  <c r="DV292" i="1"/>
  <c r="DS292" i="1"/>
  <c r="DW292" i="1"/>
  <c r="DX292" i="1" s="1"/>
  <c r="DN292" i="1"/>
  <c r="DU292" i="1"/>
  <c r="DM292" i="1"/>
  <c r="EB292" i="1"/>
  <c r="EG292" i="1"/>
  <c r="EE292" i="1" l="1"/>
  <c r="DA293" i="1"/>
  <c r="CZ293" i="1"/>
  <c r="DB293" i="1"/>
  <c r="DY292" i="1"/>
  <c r="DJ293" i="1" l="1"/>
  <c r="EG293" i="1" s="1"/>
  <c r="EI293" i="1"/>
  <c r="DE293" i="1"/>
  <c r="DF293" i="1"/>
  <c r="DG293" i="1" s="1"/>
  <c r="DH293" i="1" s="1"/>
  <c r="DZ293" i="1"/>
  <c r="ED293" i="1" s="1"/>
  <c r="DC293" i="1"/>
  <c r="DD293" i="1"/>
  <c r="DI293" i="1" s="1"/>
  <c r="DV293" i="1" l="1"/>
  <c r="DU293" i="1"/>
  <c r="DO293" i="1"/>
  <c r="DN293" i="1"/>
  <c r="EA293" i="1"/>
  <c r="DT293" i="1"/>
  <c r="EB293" i="1"/>
  <c r="DL293" i="1"/>
  <c r="CY294" i="1"/>
  <c r="DK293" i="1"/>
  <c r="DS293" i="1"/>
  <c r="DQ293" i="1"/>
  <c r="DW293" i="1"/>
  <c r="DX293" i="1" s="1"/>
  <c r="DM293" i="1"/>
  <c r="DR293" i="1"/>
  <c r="DP293" i="1"/>
  <c r="EE293" i="1" l="1"/>
  <c r="DY293" i="1"/>
  <c r="DB294" i="1"/>
  <c r="CZ294" i="1"/>
  <c r="DA294" i="1"/>
  <c r="DC294" i="1" l="1"/>
  <c r="DD294" i="1"/>
  <c r="DE294" i="1"/>
  <c r="DZ294" i="1"/>
  <c r="ED294" i="1" s="1"/>
  <c r="EI294" i="1"/>
  <c r="DF294" i="1"/>
  <c r="DJ294" i="1"/>
  <c r="EG294" i="1" s="1"/>
  <c r="CY295" i="1" l="1"/>
  <c r="DK294" i="1"/>
  <c r="DW294" i="1"/>
  <c r="DX294" i="1" s="1"/>
  <c r="DN294" i="1"/>
  <c r="DU294" i="1"/>
  <c r="DM294" i="1"/>
  <c r="DQ294" i="1"/>
  <c r="DO294" i="1"/>
  <c r="EA294" i="1"/>
  <c r="DS294" i="1"/>
  <c r="DL294" i="1"/>
  <c r="DP294" i="1"/>
  <c r="DG294" i="1"/>
  <c r="DH294" i="1" s="1"/>
  <c r="EB294" i="1"/>
  <c r="DA295" i="1"/>
  <c r="DB295" i="1"/>
  <c r="CZ295" i="1"/>
  <c r="DV294" i="1"/>
  <c r="DR294" i="1"/>
  <c r="DT294" i="1"/>
  <c r="DI294" i="1"/>
  <c r="EE294" i="1" l="1"/>
  <c r="DF295" i="1"/>
  <c r="DJ295" i="1"/>
  <c r="DM295" i="1" s="1"/>
  <c r="DZ295" i="1"/>
  <c r="ED295" i="1" s="1"/>
  <c r="DG295" i="1"/>
  <c r="DE295" i="1"/>
  <c r="EI295" i="1"/>
  <c r="DC295" i="1"/>
  <c r="DD295" i="1"/>
  <c r="DI295" i="1" s="1"/>
  <c r="DY294" i="1"/>
  <c r="DH295" i="1" l="1"/>
  <c r="DN295" i="1"/>
  <c r="EB295" i="1"/>
  <c r="DL295" i="1"/>
  <c r="DP295" i="1"/>
  <c r="DS295" i="1"/>
  <c r="DV295" i="1"/>
  <c r="DU295" i="1"/>
  <c r="EA295" i="1"/>
  <c r="DW295" i="1"/>
  <c r="DX295" i="1" s="1"/>
  <c r="EG295" i="1"/>
  <c r="DR295" i="1"/>
  <c r="DT295" i="1"/>
  <c r="DQ295" i="1"/>
  <c r="DK295" i="1"/>
  <c r="DO295" i="1"/>
  <c r="CY296" i="1"/>
  <c r="EE295" i="1" l="1"/>
  <c r="DY295" i="1"/>
  <c r="CZ296" i="1"/>
  <c r="DB296" i="1"/>
  <c r="DA296" i="1"/>
  <c r="DC296" i="1" l="1"/>
  <c r="DD296" i="1"/>
  <c r="DJ296" i="1"/>
  <c r="DO296" i="1" s="1"/>
  <c r="DF296" i="1"/>
  <c r="DE296" i="1"/>
  <c r="DZ296" i="1"/>
  <c r="ED296" i="1" s="1"/>
  <c r="EI296" i="1"/>
  <c r="CY297" i="1" l="1"/>
  <c r="DK296" i="1"/>
  <c r="DL296" i="1"/>
  <c r="DS296" i="1"/>
  <c r="DQ296" i="1"/>
  <c r="DU296" i="1"/>
  <c r="EA296" i="1"/>
  <c r="DI296" i="1"/>
  <c r="CZ297" i="1"/>
  <c r="DB297" i="1"/>
  <c r="DA297" i="1"/>
  <c r="EB296" i="1"/>
  <c r="DP296" i="1"/>
  <c r="DV296" i="1"/>
  <c r="DN296" i="1"/>
  <c r="DT296" i="1"/>
  <c r="DM296" i="1"/>
  <c r="DW296" i="1"/>
  <c r="DX296" i="1" s="1"/>
  <c r="DR296" i="1"/>
  <c r="DG296" i="1"/>
  <c r="DH296" i="1" s="1"/>
  <c r="EG296" i="1"/>
  <c r="DZ297" i="1" l="1"/>
  <c r="ED297" i="1" s="1"/>
  <c r="EI297" i="1"/>
  <c r="DF297" i="1"/>
  <c r="DJ297" i="1"/>
  <c r="DP297" i="1" s="1"/>
  <c r="DE297" i="1"/>
  <c r="EE296" i="1"/>
  <c r="DC297" i="1"/>
  <c r="DD297" i="1"/>
  <c r="DI297" i="1" s="1"/>
  <c r="DY296" i="1"/>
  <c r="DO297" i="1" l="1"/>
  <c r="DW297" i="1"/>
  <c r="DX297" i="1" s="1"/>
  <c r="EA297" i="1"/>
  <c r="DQ297" i="1"/>
  <c r="DN297" i="1"/>
  <c r="EB297" i="1"/>
  <c r="DV297" i="1"/>
  <c r="DG297" i="1"/>
  <c r="DH297" i="1" s="1"/>
  <c r="CY298" i="1"/>
  <c r="DR297" i="1"/>
  <c r="DS297" i="1"/>
  <c r="DL297" i="1"/>
  <c r="DU297" i="1"/>
  <c r="EG297" i="1"/>
  <c r="DT297" i="1"/>
  <c r="DK297" i="1"/>
  <c r="DM297" i="1"/>
  <c r="DY297" i="1" l="1"/>
  <c r="EE297" i="1"/>
  <c r="DA298" i="1"/>
  <c r="DB298" i="1"/>
  <c r="CZ298" i="1"/>
  <c r="DD298" i="1" l="1"/>
  <c r="DC298" i="1"/>
  <c r="EI298" i="1"/>
  <c r="DJ298" i="1"/>
  <c r="DW298" i="1" s="1"/>
  <c r="DX298" i="1" s="1"/>
  <c r="DF298" i="1"/>
  <c r="DZ298" i="1"/>
  <c r="ED298" i="1" s="1"/>
  <c r="DE298" i="1"/>
  <c r="CY299" i="1" l="1"/>
  <c r="DB299" i="1" s="1"/>
  <c r="DL298" i="1"/>
  <c r="DT298" i="1"/>
  <c r="DS298" i="1"/>
  <c r="EB298" i="1"/>
  <c r="DU298" i="1"/>
  <c r="DP298" i="1"/>
  <c r="DQ298" i="1"/>
  <c r="EA298" i="1"/>
  <c r="DM298" i="1"/>
  <c r="DI298" i="1"/>
  <c r="DN298" i="1"/>
  <c r="DR298" i="1"/>
  <c r="DG298" i="1"/>
  <c r="DH298" i="1" s="1"/>
  <c r="DV298" i="1"/>
  <c r="DO298" i="1"/>
  <c r="DK298" i="1"/>
  <c r="EG298" i="1"/>
  <c r="DA299" i="1" l="1"/>
  <c r="CZ299" i="1"/>
  <c r="DE299" i="1" s="1"/>
  <c r="DY298" i="1"/>
  <c r="EE298" i="1"/>
  <c r="DC299" i="1"/>
  <c r="DD299" i="1"/>
  <c r="EI299" i="1" l="1"/>
  <c r="DZ299" i="1"/>
  <c r="ED299" i="1" s="1"/>
  <c r="DJ299" i="1"/>
  <c r="EG299" i="1" s="1"/>
  <c r="DF299" i="1"/>
  <c r="DG299" i="1" s="1"/>
  <c r="DH299" i="1" s="1"/>
  <c r="CY300" i="1" l="1"/>
  <c r="DO299" i="1"/>
  <c r="DT299" i="1"/>
  <c r="DW299" i="1"/>
  <c r="DX299" i="1" s="1"/>
  <c r="DL299" i="1"/>
  <c r="DR299" i="1"/>
  <c r="DN299" i="1"/>
  <c r="DQ299" i="1"/>
  <c r="EB299" i="1"/>
  <c r="DP299" i="1"/>
  <c r="DV299" i="1"/>
  <c r="DS299" i="1"/>
  <c r="EA299" i="1"/>
  <c r="DU299" i="1"/>
  <c r="DM299" i="1"/>
  <c r="DK299" i="1"/>
  <c r="DY299" i="1" s="1"/>
  <c r="DI299" i="1"/>
  <c r="DB300" i="1"/>
  <c r="DA300" i="1"/>
  <c r="CZ300" i="1"/>
  <c r="EE299" i="1" l="1"/>
  <c r="DJ300" i="1"/>
  <c r="EB300" i="1" s="1"/>
  <c r="EI300" i="1"/>
  <c r="DF300" i="1"/>
  <c r="DE300" i="1"/>
  <c r="DZ300" i="1"/>
  <c r="ED300" i="1" s="1"/>
  <c r="DG300" i="1"/>
  <c r="DH300" i="1" s="1"/>
  <c r="DD300" i="1"/>
  <c r="DI300" i="1" s="1"/>
  <c r="DC300" i="1"/>
  <c r="EA300" i="1" l="1"/>
  <c r="EE300" i="1" s="1"/>
  <c r="DT300" i="1"/>
  <c r="DQ300" i="1"/>
  <c r="DR300" i="1"/>
  <c r="CY301" i="1"/>
  <c r="DK300" i="1"/>
  <c r="DV300" i="1"/>
  <c r="DN300" i="1"/>
  <c r="DL300" i="1"/>
  <c r="DW300" i="1"/>
  <c r="DX300" i="1" s="1"/>
  <c r="DU300" i="1"/>
  <c r="DP300" i="1"/>
  <c r="DO300" i="1"/>
  <c r="DM300" i="1"/>
  <c r="DS300" i="1"/>
  <c r="EG300" i="1"/>
  <c r="DY300" i="1" l="1"/>
  <c r="DA301" i="1"/>
  <c r="DB301" i="1"/>
  <c r="CZ301" i="1"/>
  <c r="EI301" i="1" l="1"/>
  <c r="DE301" i="1"/>
  <c r="DZ301" i="1"/>
  <c r="ED301" i="1" s="1"/>
  <c r="DJ301" i="1"/>
  <c r="EG301" i="1" s="1"/>
  <c r="DF301" i="1"/>
  <c r="DD301" i="1"/>
  <c r="DI301" i="1" s="1"/>
  <c r="DC301" i="1"/>
  <c r="DW301" i="1" l="1"/>
  <c r="DX301" i="1" s="1"/>
  <c r="DM301" i="1"/>
  <c r="DL301" i="1"/>
  <c r="EA301" i="1"/>
  <c r="CY302" i="1"/>
  <c r="EB301" i="1"/>
  <c r="DT301" i="1"/>
  <c r="DQ301" i="1"/>
  <c r="DV301" i="1"/>
  <c r="DR301" i="1"/>
  <c r="DK301" i="1"/>
  <c r="DS301" i="1"/>
  <c r="DN301" i="1"/>
  <c r="DG301" i="1"/>
  <c r="DH301" i="1" s="1"/>
  <c r="DO301" i="1"/>
  <c r="DU301" i="1"/>
  <c r="DP301" i="1"/>
  <c r="DB302" i="1" l="1"/>
  <c r="DA302" i="1"/>
  <c r="CZ302" i="1"/>
  <c r="EE301" i="1"/>
  <c r="DY301" i="1"/>
  <c r="DZ302" i="1" l="1"/>
  <c r="ED302" i="1" s="1"/>
  <c r="DF302" i="1"/>
  <c r="DE302" i="1"/>
  <c r="DJ302" i="1"/>
  <c r="EG302" i="1" s="1"/>
  <c r="EI302" i="1"/>
  <c r="DG302" i="1"/>
  <c r="DH302" i="1" s="1"/>
  <c r="DD302" i="1"/>
  <c r="DI302" i="1" s="1"/>
  <c r="DC302" i="1"/>
  <c r="DR302" i="1" l="1"/>
  <c r="DQ302" i="1"/>
  <c r="DL302" i="1"/>
  <c r="EA302" i="1"/>
  <c r="DV302" i="1"/>
  <c r="DN302" i="1"/>
  <c r="DU302" i="1"/>
  <c r="EB302" i="1"/>
  <c r="DS302" i="1"/>
  <c r="DM302" i="1"/>
  <c r="DT302" i="1"/>
  <c r="DW302" i="1"/>
  <c r="DX302" i="1" s="1"/>
  <c r="DP302" i="1"/>
  <c r="CY303" i="1"/>
  <c r="DK302" i="1"/>
  <c r="DO302" i="1"/>
  <c r="EE302" i="1" l="1"/>
  <c r="DY302" i="1"/>
  <c r="DB303" i="1"/>
  <c r="DA303" i="1"/>
  <c r="CZ303" i="1"/>
  <c r="DC303" i="1" l="1"/>
  <c r="DD303" i="1"/>
  <c r="DF303" i="1"/>
  <c r="EI303" i="1"/>
  <c r="DJ303" i="1"/>
  <c r="EB303" i="1" s="1"/>
  <c r="DZ303" i="1"/>
  <c r="ED303" i="1" s="1"/>
  <c r="DE303" i="1"/>
  <c r="CY304" i="1" l="1"/>
  <c r="DV303" i="1"/>
  <c r="DW303" i="1"/>
  <c r="DX303" i="1" s="1"/>
  <c r="DM303" i="1"/>
  <c r="EA303" i="1"/>
  <c r="EE303" i="1" s="1"/>
  <c r="DP303" i="1"/>
  <c r="DI303" i="1"/>
  <c r="DQ303" i="1"/>
  <c r="DO303" i="1"/>
  <c r="DA304" i="1"/>
  <c r="CZ304" i="1"/>
  <c r="DB304" i="1"/>
  <c r="DK303" i="1"/>
  <c r="DT303" i="1"/>
  <c r="DG303" i="1"/>
  <c r="DH303" i="1" s="1"/>
  <c r="DR303" i="1"/>
  <c r="DN303" i="1"/>
  <c r="DS303" i="1"/>
  <c r="DL303" i="1"/>
  <c r="DU303" i="1"/>
  <c r="EG303" i="1"/>
  <c r="DY303" i="1" l="1"/>
  <c r="DJ304" i="1"/>
  <c r="DQ304" i="1" s="1"/>
  <c r="DZ304" i="1"/>
  <c r="ED304" i="1" s="1"/>
  <c r="EI304" i="1"/>
  <c r="DF304" i="1"/>
  <c r="DE304" i="1"/>
  <c r="DD304" i="1"/>
  <c r="DI304" i="1" s="1"/>
  <c r="DC304" i="1"/>
  <c r="DT304" i="1" l="1"/>
  <c r="DN304" i="1"/>
  <c r="CY305" i="1"/>
  <c r="DK304" i="1"/>
  <c r="EB304" i="1"/>
  <c r="EA304" i="1"/>
  <c r="DU304" i="1"/>
  <c r="DG304" i="1"/>
  <c r="DH304" i="1" s="1"/>
  <c r="DM304" i="1"/>
  <c r="DS304" i="1"/>
  <c r="DV304" i="1"/>
  <c r="DO304" i="1"/>
  <c r="DW304" i="1"/>
  <c r="DX304" i="1" s="1"/>
  <c r="DR304" i="1"/>
  <c r="DL304" i="1"/>
  <c r="DP304" i="1"/>
  <c r="EG304" i="1"/>
  <c r="EE304" i="1" l="1"/>
  <c r="DY304" i="1"/>
  <c r="DB305" i="1"/>
  <c r="DA305" i="1"/>
  <c r="CZ305" i="1"/>
  <c r="EI305" i="1" l="1"/>
  <c r="DF305" i="1"/>
  <c r="DZ305" i="1"/>
  <c r="ED305" i="1" s="1"/>
  <c r="DJ305" i="1"/>
  <c r="DU305" i="1" s="1"/>
  <c r="DE305" i="1"/>
  <c r="DG305" i="1"/>
  <c r="DC305" i="1"/>
  <c r="DD305" i="1"/>
  <c r="DI305" i="1" s="1"/>
  <c r="DH305" i="1" l="1"/>
  <c r="DK305" i="1"/>
  <c r="DV305" i="1"/>
  <c r="DS305" i="1"/>
  <c r="CY306" i="1"/>
  <c r="EB305" i="1"/>
  <c r="EA305" i="1"/>
  <c r="EE305" i="1" s="1"/>
  <c r="DT305" i="1"/>
  <c r="DP305" i="1"/>
  <c r="DM305" i="1"/>
  <c r="DO305" i="1"/>
  <c r="DL305" i="1"/>
  <c r="DQ305" i="1"/>
  <c r="DW305" i="1"/>
  <c r="DX305" i="1" s="1"/>
  <c r="DR305" i="1"/>
  <c r="DN305" i="1"/>
  <c r="EG305" i="1"/>
  <c r="DB306" i="1" l="1"/>
  <c r="CZ306" i="1"/>
  <c r="DA306" i="1"/>
  <c r="DY305" i="1"/>
  <c r="DC306" i="1" l="1"/>
  <c r="DD306" i="1"/>
  <c r="EI306" i="1"/>
  <c r="DE306" i="1"/>
  <c r="DJ306" i="1"/>
  <c r="EA306" i="1" s="1"/>
  <c r="DF306" i="1"/>
  <c r="DZ306" i="1"/>
  <c r="ED306" i="1" s="1"/>
  <c r="CY307" i="1" l="1"/>
  <c r="DA307" i="1" s="1"/>
  <c r="CZ307" i="1"/>
  <c r="DB307" i="1"/>
  <c r="DO306" i="1"/>
  <c r="DT306" i="1"/>
  <c r="EG306" i="1"/>
  <c r="DK306" i="1"/>
  <c r="DN306" i="1"/>
  <c r="DM306" i="1"/>
  <c r="DS306" i="1"/>
  <c r="DL306" i="1"/>
  <c r="DV306" i="1"/>
  <c r="EB306" i="1"/>
  <c r="EE306" i="1" s="1"/>
  <c r="DR306" i="1"/>
  <c r="DW306" i="1"/>
  <c r="DX306" i="1" s="1"/>
  <c r="DU306" i="1"/>
  <c r="DG306" i="1"/>
  <c r="DH306" i="1" s="1"/>
  <c r="DI306" i="1"/>
  <c r="DP306" i="1"/>
  <c r="DQ306" i="1"/>
  <c r="DY306" i="1" l="1"/>
  <c r="DJ307" i="1"/>
  <c r="EA307" i="1" s="1"/>
  <c r="DE307" i="1"/>
  <c r="DZ307" i="1"/>
  <c r="ED307" i="1" s="1"/>
  <c r="DF307" i="1"/>
  <c r="DG307" i="1"/>
  <c r="DH307" i="1" s="1"/>
  <c r="EI307" i="1"/>
  <c r="DC307" i="1"/>
  <c r="DD307" i="1"/>
  <c r="DI307" i="1" s="1"/>
  <c r="DT307" i="1" l="1"/>
  <c r="CY308" i="1"/>
  <c r="DM307" i="1"/>
  <c r="EB307" i="1"/>
  <c r="EE307" i="1" s="1"/>
  <c r="DW307" i="1"/>
  <c r="DX307" i="1" s="1"/>
  <c r="DO307" i="1"/>
  <c r="DR307" i="1"/>
  <c r="DK307" i="1"/>
  <c r="DS307" i="1"/>
  <c r="DP307" i="1"/>
  <c r="DN307" i="1"/>
  <c r="DQ307" i="1"/>
  <c r="DL307" i="1"/>
  <c r="DV307" i="1"/>
  <c r="DU307" i="1"/>
  <c r="EG307" i="1"/>
  <c r="DY307" i="1" l="1"/>
  <c r="DA308" i="1"/>
  <c r="CZ308" i="1"/>
  <c r="DB308" i="1"/>
  <c r="DJ308" i="1" l="1"/>
  <c r="EG308" i="1" s="1"/>
  <c r="DZ308" i="1"/>
  <c r="ED308" i="1" s="1"/>
  <c r="EI308" i="1"/>
  <c r="DF308" i="1"/>
  <c r="DE308" i="1"/>
  <c r="DG308" i="1"/>
  <c r="DC308" i="1"/>
  <c r="DD308" i="1"/>
  <c r="DI308" i="1" s="1"/>
  <c r="DH308" i="1" l="1"/>
  <c r="EB308" i="1"/>
  <c r="DT308" i="1"/>
  <c r="DP308" i="1"/>
  <c r="EA308" i="1"/>
  <c r="EE308" i="1" s="1"/>
  <c r="DU308" i="1"/>
  <c r="DS308" i="1"/>
  <c r="DM308" i="1"/>
  <c r="DW308" i="1"/>
  <c r="DX308" i="1" s="1"/>
  <c r="DO308" i="1"/>
  <c r="CY309" i="1"/>
  <c r="DN308" i="1"/>
  <c r="DV308" i="1"/>
  <c r="DL308" i="1"/>
  <c r="DR308" i="1"/>
  <c r="DK308" i="1"/>
  <c r="DQ308" i="1"/>
  <c r="DY308" i="1" l="1"/>
  <c r="DA309" i="1"/>
  <c r="DB309" i="1"/>
  <c r="CZ309" i="1"/>
  <c r="DZ309" i="1" l="1"/>
  <c r="ED309" i="1" s="1"/>
  <c r="DF309" i="1"/>
  <c r="EI309" i="1"/>
  <c r="DJ309" i="1"/>
  <c r="EG309" i="1" s="1"/>
  <c r="DE309" i="1"/>
  <c r="DG309" i="1"/>
  <c r="DC309" i="1"/>
  <c r="DD309" i="1"/>
  <c r="DI309" i="1" s="1"/>
  <c r="DL309" i="1" l="1"/>
  <c r="EB309" i="1"/>
  <c r="DS309" i="1"/>
  <c r="DO309" i="1"/>
  <c r="DT309" i="1"/>
  <c r="DV309" i="1"/>
  <c r="EA309" i="1"/>
  <c r="EE309" i="1" s="1"/>
  <c r="DR309" i="1"/>
  <c r="DU309" i="1"/>
  <c r="DM309" i="1"/>
  <c r="DP309" i="1"/>
  <c r="DH309" i="1"/>
  <c r="CY310" i="1"/>
  <c r="DW309" i="1"/>
  <c r="DX309" i="1" s="1"/>
  <c r="DN309" i="1"/>
  <c r="DK309" i="1"/>
  <c r="DY309" i="1" s="1"/>
  <c r="DQ309" i="1"/>
  <c r="DB310" i="1" l="1"/>
  <c r="CZ310" i="1"/>
  <c r="DA310" i="1"/>
  <c r="DD310" i="1" l="1"/>
  <c r="DC310" i="1"/>
  <c r="DJ310" i="1"/>
  <c r="EG310" i="1" s="1"/>
  <c r="EI310" i="1"/>
  <c r="DZ310" i="1"/>
  <c r="ED310" i="1" s="1"/>
  <c r="DF310" i="1"/>
  <c r="CY311" i="1" s="1"/>
  <c r="DE310" i="1"/>
  <c r="DG310" i="1" l="1"/>
  <c r="DH310" i="1" s="1"/>
  <c r="DK310" i="1"/>
  <c r="DN310" i="1"/>
  <c r="DP310" i="1"/>
  <c r="DO310" i="1"/>
  <c r="EA310" i="1"/>
  <c r="DQ310" i="1"/>
  <c r="DL310" i="1"/>
  <c r="DU310" i="1"/>
  <c r="DM310" i="1"/>
  <c r="DW310" i="1"/>
  <c r="DX310" i="1" s="1"/>
  <c r="DS310" i="1"/>
  <c r="DV310" i="1"/>
  <c r="EB310" i="1"/>
  <c r="DR310" i="1"/>
  <c r="DT310" i="1"/>
  <c r="CZ311" i="1"/>
  <c r="DB311" i="1"/>
  <c r="DA311" i="1"/>
  <c r="DI310" i="1"/>
  <c r="EE310" i="1" l="1"/>
  <c r="DF311" i="1"/>
  <c r="DE311" i="1"/>
  <c r="DZ311" i="1"/>
  <c r="ED311" i="1" s="1"/>
  <c r="EI311" i="1"/>
  <c r="DJ311" i="1"/>
  <c r="DW311" i="1" s="1"/>
  <c r="DX311" i="1" s="1"/>
  <c r="DD311" i="1"/>
  <c r="DI311" i="1" s="1"/>
  <c r="DC311" i="1"/>
  <c r="DY310" i="1"/>
  <c r="DL311" i="1" l="1"/>
  <c r="EB311" i="1"/>
  <c r="DP311" i="1"/>
  <c r="DT311" i="1"/>
  <c r="DO311" i="1"/>
  <c r="DG311" i="1"/>
  <c r="DH311" i="1" s="1"/>
  <c r="CY312" i="1"/>
  <c r="DQ311" i="1"/>
  <c r="DN311" i="1"/>
  <c r="EA311" i="1"/>
  <c r="EE311" i="1" s="1"/>
  <c r="DU311" i="1"/>
  <c r="DR311" i="1"/>
  <c r="DK311" i="1"/>
  <c r="DY311" i="1" s="1"/>
  <c r="DM311" i="1"/>
  <c r="DV311" i="1"/>
  <c r="DS311" i="1"/>
  <c r="EG311" i="1"/>
  <c r="DA312" i="1" l="1"/>
  <c r="CZ312" i="1"/>
  <c r="DB312" i="1"/>
  <c r="DZ312" i="1" l="1"/>
  <c r="ED312" i="1" s="1"/>
  <c r="EI312" i="1"/>
  <c r="DE312" i="1"/>
  <c r="DF312" i="1"/>
  <c r="DJ312" i="1"/>
  <c r="EG312" i="1" s="1"/>
  <c r="DC312" i="1"/>
  <c r="DD312" i="1"/>
  <c r="DI312" i="1" s="1"/>
  <c r="DR312" i="1" l="1"/>
  <c r="EB312" i="1"/>
  <c r="DV312" i="1"/>
  <c r="DM312" i="1"/>
  <c r="DS312" i="1"/>
  <c r="DL312" i="1"/>
  <c r="EA312" i="1"/>
  <c r="EE312" i="1" s="1"/>
  <c r="DG312" i="1"/>
  <c r="DH312" i="1" s="1"/>
  <c r="CY313" i="1"/>
  <c r="DQ312" i="1"/>
  <c r="DT312" i="1"/>
  <c r="DU312" i="1"/>
  <c r="DN312" i="1"/>
  <c r="DW312" i="1"/>
  <c r="DX312" i="1" s="1"/>
  <c r="DO312" i="1"/>
  <c r="DK312" i="1"/>
  <c r="DP312" i="1"/>
  <c r="DY312" i="1" l="1"/>
  <c r="CZ313" i="1"/>
  <c r="DB313" i="1"/>
  <c r="DA313" i="1"/>
  <c r="DD313" i="1" l="1"/>
  <c r="DC313" i="1"/>
  <c r="DE313" i="1"/>
  <c r="DJ313" i="1"/>
  <c r="EG313" i="1" s="1"/>
  <c r="DZ313" i="1"/>
  <c r="ED313" i="1" s="1"/>
  <c r="EI313" i="1"/>
  <c r="DF313" i="1"/>
  <c r="CY314" i="1" s="1"/>
  <c r="DG313" i="1" l="1"/>
  <c r="DH313" i="1" s="1"/>
  <c r="DV313" i="1"/>
  <c r="DO313" i="1"/>
  <c r="DS313" i="1"/>
  <c r="DR313" i="1"/>
  <c r="DQ313" i="1"/>
  <c r="DU313" i="1"/>
  <c r="EA313" i="1"/>
  <c r="DK313" i="1"/>
  <c r="DW313" i="1"/>
  <c r="DX313" i="1" s="1"/>
  <c r="DL313" i="1"/>
  <c r="DM313" i="1"/>
  <c r="EB313" i="1"/>
  <c r="DN313" i="1"/>
  <c r="DP313" i="1"/>
  <c r="DT313" i="1"/>
  <c r="DA314" i="1"/>
  <c r="CZ314" i="1"/>
  <c r="DB314" i="1"/>
  <c r="DI313" i="1"/>
  <c r="EE313" i="1" l="1"/>
  <c r="DY313" i="1"/>
  <c r="DD314" i="1"/>
  <c r="DC314" i="1"/>
  <c r="DE314" i="1"/>
  <c r="DJ314" i="1"/>
  <c r="EB314" i="1" s="1"/>
  <c r="DF314" i="1"/>
  <c r="EI314" i="1"/>
  <c r="DZ314" i="1"/>
  <c r="ED314" i="1" s="1"/>
  <c r="CY315" i="1" l="1"/>
  <c r="DB315" i="1" s="1"/>
  <c r="CZ315" i="1"/>
  <c r="DA315" i="1"/>
  <c r="DV314" i="1"/>
  <c r="DN314" i="1"/>
  <c r="DS314" i="1"/>
  <c r="DP314" i="1"/>
  <c r="DO314" i="1"/>
  <c r="DW314" i="1"/>
  <c r="DX314" i="1" s="1"/>
  <c r="EA314" i="1"/>
  <c r="EE314" i="1" s="1"/>
  <c r="DQ314" i="1"/>
  <c r="DT314" i="1"/>
  <c r="DU314" i="1"/>
  <c r="DG314" i="1"/>
  <c r="DH314" i="1" s="1"/>
  <c r="DI314" i="1"/>
  <c r="DR314" i="1"/>
  <c r="DL314" i="1"/>
  <c r="DK314" i="1"/>
  <c r="DM314" i="1"/>
  <c r="EG314" i="1"/>
  <c r="DD315" i="1" l="1"/>
  <c r="DC315" i="1"/>
  <c r="DY314" i="1"/>
  <c r="DJ315" i="1"/>
  <c r="EG315" i="1" s="1"/>
  <c r="EI315" i="1"/>
  <c r="DF315" i="1"/>
  <c r="CY316" i="1" s="1"/>
  <c r="DE315" i="1"/>
  <c r="DZ315" i="1"/>
  <c r="ED315" i="1" s="1"/>
  <c r="DP315" i="1" l="1"/>
  <c r="DG315" i="1"/>
  <c r="DH315" i="1" s="1"/>
  <c r="DN315" i="1"/>
  <c r="DV315" i="1"/>
  <c r="DS315" i="1"/>
  <c r="EB315" i="1"/>
  <c r="DB316" i="1"/>
  <c r="CZ316" i="1"/>
  <c r="DA316" i="1"/>
  <c r="DL315" i="1"/>
  <c r="DK315" i="1"/>
  <c r="DM315" i="1"/>
  <c r="DQ315" i="1"/>
  <c r="EA315" i="1"/>
  <c r="EE315" i="1" s="1"/>
  <c r="DW315" i="1"/>
  <c r="DX315" i="1" s="1"/>
  <c r="DR315" i="1"/>
  <c r="DT315" i="1"/>
  <c r="DU315" i="1"/>
  <c r="DO315" i="1"/>
  <c r="DI315" i="1"/>
  <c r="DZ316" i="1" l="1"/>
  <c r="ED316" i="1" s="1"/>
  <c r="DJ316" i="1"/>
  <c r="EG316" i="1" s="1"/>
  <c r="DE316" i="1"/>
  <c r="EI316" i="1"/>
  <c r="DF316" i="1"/>
  <c r="DY315" i="1"/>
  <c r="DD316" i="1"/>
  <c r="DI316" i="1" s="1"/>
  <c r="DC316" i="1"/>
  <c r="DT316" i="1" l="1"/>
  <c r="DL316" i="1"/>
  <c r="CY317" i="1"/>
  <c r="EB316" i="1"/>
  <c r="EA316" i="1"/>
  <c r="EE316" i="1" s="1"/>
  <c r="DO316" i="1"/>
  <c r="DK316" i="1"/>
  <c r="DQ316" i="1"/>
  <c r="DW316" i="1"/>
  <c r="DX316" i="1" s="1"/>
  <c r="DG316" i="1"/>
  <c r="DH316" i="1" s="1"/>
  <c r="DN316" i="1"/>
  <c r="DM316" i="1"/>
  <c r="DS316" i="1"/>
  <c r="DU316" i="1"/>
  <c r="DP316" i="1"/>
  <c r="DV316" i="1"/>
  <c r="DR316" i="1"/>
  <c r="DY316" i="1" l="1"/>
  <c r="DB317" i="1"/>
  <c r="CZ317" i="1"/>
  <c r="DA317" i="1"/>
  <c r="DD317" i="1" l="1"/>
  <c r="DC317" i="1"/>
  <c r="EI317" i="1"/>
  <c r="DF317" i="1"/>
  <c r="CY318" i="1" s="1"/>
  <c r="DZ317" i="1"/>
  <c r="ED317" i="1" s="1"/>
  <c r="DE317" i="1"/>
  <c r="DJ317" i="1"/>
  <c r="EG317" i="1" s="1"/>
  <c r="DV317" i="1" l="1"/>
  <c r="DB318" i="1"/>
  <c r="CZ318" i="1"/>
  <c r="DA318" i="1"/>
  <c r="DM317" i="1"/>
  <c r="DP317" i="1"/>
  <c r="DU317" i="1"/>
  <c r="DL317" i="1"/>
  <c r="EB317" i="1"/>
  <c r="DQ317" i="1"/>
  <c r="DN317" i="1"/>
  <c r="DR317" i="1"/>
  <c r="DG317" i="1"/>
  <c r="DH317" i="1" s="1"/>
  <c r="DO317" i="1"/>
  <c r="EA317" i="1"/>
  <c r="EE317" i="1" s="1"/>
  <c r="DS317" i="1"/>
  <c r="DW317" i="1"/>
  <c r="DX317" i="1" s="1"/>
  <c r="DT317" i="1"/>
  <c r="DK317" i="1"/>
  <c r="DI317" i="1"/>
  <c r="DY317" i="1" l="1"/>
  <c r="DD318" i="1"/>
  <c r="DC318" i="1"/>
  <c r="DZ318" i="1"/>
  <c r="ED318" i="1" s="1"/>
  <c r="DJ318" i="1"/>
  <c r="DT318" i="1" s="1"/>
  <c r="DE318" i="1"/>
  <c r="EI318" i="1"/>
  <c r="DF318" i="1"/>
  <c r="DG318" i="1" s="1"/>
  <c r="DI318" i="1" l="1"/>
  <c r="DU318" i="1"/>
  <c r="DN318" i="1"/>
  <c r="EA318" i="1"/>
  <c r="DH318" i="1"/>
  <c r="EB318" i="1"/>
  <c r="DM318" i="1"/>
  <c r="DL318" i="1"/>
  <c r="DV318" i="1"/>
  <c r="DR318" i="1"/>
  <c r="DW318" i="1"/>
  <c r="DX318" i="1" s="1"/>
  <c r="DO318" i="1"/>
  <c r="DP318" i="1"/>
  <c r="DK318" i="1"/>
  <c r="DQ318" i="1"/>
  <c r="CY319" i="1"/>
  <c r="DS318" i="1"/>
  <c r="EG318" i="1"/>
  <c r="DA319" i="1" l="1"/>
  <c r="CZ319" i="1"/>
  <c r="DB319" i="1"/>
  <c r="DY318" i="1"/>
  <c r="EE318" i="1"/>
  <c r="EI319" i="1" l="1"/>
  <c r="DF319" i="1"/>
  <c r="DJ319" i="1"/>
  <c r="EG319" i="1" s="1"/>
  <c r="DE319" i="1"/>
  <c r="DZ319" i="1"/>
  <c r="ED319" i="1" s="1"/>
  <c r="DD319" i="1"/>
  <c r="DI319" i="1" s="1"/>
  <c r="DC319" i="1"/>
  <c r="DL319" i="1" l="1"/>
  <c r="DS319" i="1"/>
  <c r="EA319" i="1"/>
  <c r="DR319" i="1"/>
  <c r="DP319" i="1"/>
  <c r="DT319" i="1"/>
  <c r="DU319" i="1"/>
  <c r="EB319" i="1"/>
  <c r="DQ319" i="1"/>
  <c r="DM319" i="1"/>
  <c r="DW319" i="1"/>
  <c r="DX319" i="1" s="1"/>
  <c r="CY320" i="1"/>
  <c r="DO319" i="1"/>
  <c r="DV319" i="1"/>
  <c r="DK319" i="1"/>
  <c r="DN319" i="1"/>
  <c r="DG319" i="1"/>
  <c r="DH319" i="1" s="1"/>
  <c r="DY319" i="1" l="1"/>
  <c r="CZ320" i="1"/>
  <c r="DA320" i="1"/>
  <c r="DB320" i="1"/>
  <c r="EE319" i="1"/>
  <c r="DC320" i="1" l="1"/>
  <c r="DD320" i="1"/>
  <c r="DZ320" i="1"/>
  <c r="ED320" i="1" s="1"/>
  <c r="EI320" i="1"/>
  <c r="DJ320" i="1"/>
  <c r="DT320" i="1" s="1"/>
  <c r="DF320" i="1"/>
  <c r="DG320" i="1" s="1"/>
  <c r="DE320" i="1"/>
  <c r="DH320" i="1" l="1"/>
  <c r="DI320" i="1"/>
  <c r="DV320" i="1"/>
  <c r="EB320" i="1"/>
  <c r="DR320" i="1"/>
  <c r="DK320" i="1"/>
  <c r="DU320" i="1"/>
  <c r="DS320" i="1"/>
  <c r="EA320" i="1"/>
  <c r="DP320" i="1"/>
  <c r="DQ320" i="1"/>
  <c r="DO320" i="1"/>
  <c r="DN320" i="1"/>
  <c r="DW320" i="1"/>
  <c r="DX320" i="1" s="1"/>
  <c r="DM320" i="1"/>
  <c r="DL320" i="1"/>
  <c r="CY321" i="1"/>
  <c r="EG320" i="1"/>
  <c r="EE320" i="1" l="1"/>
  <c r="CZ321" i="1"/>
  <c r="DA321" i="1"/>
  <c r="DB321" i="1"/>
  <c r="DY320" i="1"/>
  <c r="DD321" i="1" l="1"/>
  <c r="DC321" i="1"/>
  <c r="DJ321" i="1"/>
  <c r="DQ321" i="1" s="1"/>
  <c r="EI321" i="1"/>
  <c r="DZ321" i="1"/>
  <c r="ED321" i="1" s="1"/>
  <c r="DF321" i="1"/>
  <c r="DE321" i="1"/>
  <c r="CY322" i="1" l="1"/>
  <c r="CZ322" i="1"/>
  <c r="DB322" i="1"/>
  <c r="DA322" i="1"/>
  <c r="DS321" i="1"/>
  <c r="DK321" i="1"/>
  <c r="DW321" i="1"/>
  <c r="DX321" i="1" s="1"/>
  <c r="DT321" i="1"/>
  <c r="DL321" i="1"/>
  <c r="DG321" i="1"/>
  <c r="DH321" i="1" s="1"/>
  <c r="DV321" i="1"/>
  <c r="EB321" i="1"/>
  <c r="DO321" i="1"/>
  <c r="DN321" i="1"/>
  <c r="EA321" i="1"/>
  <c r="EE321" i="1" s="1"/>
  <c r="DM321" i="1"/>
  <c r="DR321" i="1"/>
  <c r="EG321" i="1"/>
  <c r="DP321" i="1"/>
  <c r="DU321" i="1"/>
  <c r="DI321" i="1"/>
  <c r="DY321" i="1" l="1"/>
  <c r="DC322" i="1"/>
  <c r="DD322" i="1"/>
  <c r="DE322" i="1"/>
  <c r="DJ322" i="1"/>
  <c r="DP322" i="1" s="1"/>
  <c r="DF322" i="1"/>
  <c r="DG322" i="1" s="1"/>
  <c r="DH322" i="1" s="1"/>
  <c r="DZ322" i="1"/>
  <c r="ED322" i="1" s="1"/>
  <c r="EI322" i="1"/>
  <c r="DI322" i="1" l="1"/>
  <c r="DN322" i="1"/>
  <c r="DL322" i="1"/>
  <c r="EB322" i="1"/>
  <c r="DT322" i="1"/>
  <c r="DM322" i="1"/>
  <c r="DR322" i="1"/>
  <c r="DQ322" i="1"/>
  <c r="DW322" i="1"/>
  <c r="DX322" i="1" s="1"/>
  <c r="EA322" i="1"/>
  <c r="EE322" i="1" s="1"/>
  <c r="DV322" i="1"/>
  <c r="DO322" i="1"/>
  <c r="DS322" i="1"/>
  <c r="DK322" i="1"/>
  <c r="DY322" i="1" s="1"/>
  <c r="DU322" i="1"/>
  <c r="CY323" i="1"/>
  <c r="EG322" i="1"/>
  <c r="CZ323" i="1" l="1"/>
  <c r="DA323" i="1"/>
  <c r="DB323" i="1"/>
  <c r="DD323" i="1" l="1"/>
  <c r="DC323" i="1"/>
  <c r="DF323" i="1"/>
  <c r="DE323" i="1"/>
  <c r="EI323" i="1"/>
  <c r="DJ323" i="1"/>
  <c r="EB323" i="1" s="1"/>
  <c r="DZ323" i="1"/>
  <c r="ED323" i="1" s="1"/>
  <c r="CY324" i="1" l="1"/>
  <c r="DV323" i="1"/>
  <c r="DQ323" i="1"/>
  <c r="DR323" i="1"/>
  <c r="DP323" i="1"/>
  <c r="DO323" i="1"/>
  <c r="DU323" i="1"/>
  <c r="DI323" i="1"/>
  <c r="DW323" i="1"/>
  <c r="DX323" i="1" s="1"/>
  <c r="DK323" i="1"/>
  <c r="CZ324" i="1"/>
  <c r="DA324" i="1"/>
  <c r="DB324" i="1"/>
  <c r="DN323" i="1"/>
  <c r="EA323" i="1"/>
  <c r="EE323" i="1" s="1"/>
  <c r="DM323" i="1"/>
  <c r="DS323" i="1"/>
  <c r="DL323" i="1"/>
  <c r="DG323" i="1"/>
  <c r="DH323" i="1" s="1"/>
  <c r="DT323" i="1"/>
  <c r="EG323" i="1"/>
  <c r="DD324" i="1" l="1"/>
  <c r="DC324" i="1"/>
  <c r="EI324" i="1"/>
  <c r="DJ324" i="1"/>
  <c r="DE324" i="1"/>
  <c r="DF324" i="1"/>
  <c r="CY325" i="1" s="1"/>
  <c r="DZ324" i="1"/>
  <c r="ED324" i="1" s="1"/>
  <c r="DY323" i="1"/>
  <c r="DP324" i="1" l="1"/>
  <c r="EG324" i="1"/>
  <c r="DO324" i="1"/>
  <c r="DR324" i="1"/>
  <c r="DT324" i="1"/>
  <c r="EA324" i="1"/>
  <c r="DB325" i="1"/>
  <c r="CZ325" i="1"/>
  <c r="DA325" i="1"/>
  <c r="DN324" i="1"/>
  <c r="DS324" i="1"/>
  <c r="DM324" i="1"/>
  <c r="DV324" i="1"/>
  <c r="DL324" i="1"/>
  <c r="EB324" i="1"/>
  <c r="DQ324" i="1"/>
  <c r="DU324" i="1"/>
  <c r="DG324" i="1"/>
  <c r="DH324" i="1" s="1"/>
  <c r="DW324" i="1"/>
  <c r="DX324" i="1" s="1"/>
  <c r="DK324" i="1"/>
  <c r="DI324" i="1"/>
  <c r="DE325" i="1" l="1"/>
  <c r="DZ325" i="1"/>
  <c r="ED325" i="1" s="1"/>
  <c r="EI325" i="1"/>
  <c r="DF325" i="1"/>
  <c r="DJ325" i="1"/>
  <c r="EA325" i="1" s="1"/>
  <c r="EE324" i="1"/>
  <c r="DY324" i="1"/>
  <c r="DC325" i="1"/>
  <c r="DD325" i="1"/>
  <c r="DI325" i="1" l="1"/>
  <c r="EB325" i="1"/>
  <c r="EE325" i="1" s="1"/>
  <c r="DW325" i="1"/>
  <c r="DX325" i="1" s="1"/>
  <c r="DG325" i="1"/>
  <c r="DH325" i="1" s="1"/>
  <c r="CY326" i="1"/>
  <c r="DP325" i="1"/>
  <c r="DS325" i="1"/>
  <c r="DL325" i="1"/>
  <c r="DK325" i="1"/>
  <c r="DN325" i="1"/>
  <c r="DV325" i="1"/>
  <c r="DQ325" i="1"/>
  <c r="DT325" i="1"/>
  <c r="DR325" i="1"/>
  <c r="DO325" i="1"/>
  <c r="DM325" i="1"/>
  <c r="DU325" i="1"/>
  <c r="EG325" i="1"/>
  <c r="DY325" i="1" l="1"/>
  <c r="DB326" i="1"/>
  <c r="DA326" i="1"/>
  <c r="CZ326" i="1"/>
  <c r="DE326" i="1" l="1"/>
  <c r="EI326" i="1"/>
  <c r="DZ326" i="1"/>
  <c r="ED326" i="1" s="1"/>
  <c r="DJ326" i="1"/>
  <c r="EG326" i="1" s="1"/>
  <c r="DF326" i="1"/>
  <c r="DD326" i="1"/>
  <c r="DI326" i="1" s="1"/>
  <c r="DC326" i="1"/>
  <c r="DK326" i="1" l="1"/>
  <c r="EA326" i="1"/>
  <c r="CY327" i="1"/>
  <c r="DU326" i="1"/>
  <c r="DW326" i="1"/>
  <c r="DX326" i="1" s="1"/>
  <c r="DN326" i="1"/>
  <c r="EB326" i="1"/>
  <c r="DP326" i="1"/>
  <c r="DG326" i="1"/>
  <c r="DH326" i="1" s="1"/>
  <c r="DT326" i="1"/>
  <c r="DR326" i="1"/>
  <c r="DS326" i="1"/>
  <c r="DV326" i="1"/>
  <c r="DL326" i="1"/>
  <c r="DO326" i="1"/>
  <c r="DM326" i="1"/>
  <c r="DQ326" i="1"/>
  <c r="DB327" i="1" l="1"/>
  <c r="DA327" i="1"/>
  <c r="CZ327" i="1"/>
  <c r="EE326" i="1"/>
  <c r="DY326" i="1"/>
  <c r="DF327" i="1" l="1"/>
  <c r="DJ327" i="1"/>
  <c r="EG327" i="1" s="1"/>
  <c r="DE327" i="1"/>
  <c r="EI327" i="1"/>
  <c r="DG327" i="1"/>
  <c r="DH327" i="1" s="1"/>
  <c r="DZ327" i="1"/>
  <c r="ED327" i="1" s="1"/>
  <c r="DC327" i="1"/>
  <c r="DD327" i="1"/>
  <c r="DI327" i="1" s="1"/>
  <c r="DW327" i="1" l="1"/>
  <c r="DX327" i="1" s="1"/>
  <c r="DR327" i="1"/>
  <c r="DO327" i="1"/>
  <c r="DN327" i="1"/>
  <c r="EB327" i="1"/>
  <c r="DL327" i="1"/>
  <c r="DS327" i="1"/>
  <c r="DT327" i="1"/>
  <c r="EA327" i="1"/>
  <c r="EE327" i="1" s="1"/>
  <c r="DM327" i="1"/>
  <c r="DU327" i="1"/>
  <c r="DV327" i="1"/>
  <c r="DK327" i="1"/>
  <c r="DP327" i="1"/>
  <c r="DQ327" i="1"/>
  <c r="CY328" i="1"/>
  <c r="DB328" i="1" l="1"/>
  <c r="CZ328" i="1"/>
  <c r="DA328" i="1"/>
  <c r="DY327" i="1"/>
  <c r="DC328" i="1" l="1"/>
  <c r="DD328" i="1"/>
  <c r="EI328" i="1"/>
  <c r="DJ328" i="1"/>
  <c r="DS328" i="1" s="1"/>
  <c r="DF328" i="1"/>
  <c r="DE328" i="1"/>
  <c r="DZ328" i="1"/>
  <c r="ED328" i="1" s="1"/>
  <c r="CY329" i="1" l="1"/>
  <c r="DT328" i="1"/>
  <c r="DB329" i="1"/>
  <c r="CZ329" i="1"/>
  <c r="DA329" i="1"/>
  <c r="DG328" i="1"/>
  <c r="DH328" i="1" s="1"/>
  <c r="EA328" i="1"/>
  <c r="DO328" i="1"/>
  <c r="DL328" i="1"/>
  <c r="EB328" i="1"/>
  <c r="DI328" i="1"/>
  <c r="DN328" i="1"/>
  <c r="DM328" i="1"/>
  <c r="DV328" i="1"/>
  <c r="DR328" i="1"/>
  <c r="DW328" i="1"/>
  <c r="DX328" i="1" s="1"/>
  <c r="DK328" i="1"/>
  <c r="DU328" i="1"/>
  <c r="DP328" i="1"/>
  <c r="DQ328" i="1"/>
  <c r="EG328" i="1"/>
  <c r="DY328" i="1" l="1"/>
  <c r="EE328" i="1"/>
  <c r="DC329" i="1"/>
  <c r="DD329" i="1"/>
  <c r="EI329" i="1"/>
  <c r="DJ329" i="1"/>
  <c r="EG329" i="1" s="1"/>
  <c r="DF329" i="1"/>
  <c r="DE329" i="1"/>
  <c r="DZ329" i="1"/>
  <c r="ED329" i="1" s="1"/>
  <c r="CY330" i="1" l="1"/>
  <c r="DQ329" i="1"/>
  <c r="DL329" i="1"/>
  <c r="DW329" i="1"/>
  <c r="DX329" i="1" s="1"/>
  <c r="DN329" i="1"/>
  <c r="EA329" i="1"/>
  <c r="DA330" i="1"/>
  <c r="CZ330" i="1"/>
  <c r="DB330" i="1"/>
  <c r="DP329" i="1"/>
  <c r="DG329" i="1"/>
  <c r="DH329" i="1" s="1"/>
  <c r="EB329" i="1"/>
  <c r="DU329" i="1"/>
  <c r="DI329" i="1"/>
  <c r="DV329" i="1"/>
  <c r="DR329" i="1"/>
  <c r="DK329" i="1"/>
  <c r="DO329" i="1"/>
  <c r="DS329" i="1"/>
  <c r="DT329" i="1"/>
  <c r="DM329" i="1"/>
  <c r="DY329" i="1" l="1"/>
  <c r="DE330" i="1"/>
  <c r="DJ330" i="1"/>
  <c r="EG330" i="1" s="1"/>
  <c r="EI330" i="1"/>
  <c r="DZ330" i="1"/>
  <c r="ED330" i="1" s="1"/>
  <c r="DF330" i="1"/>
  <c r="DD330" i="1"/>
  <c r="DI330" i="1" s="1"/>
  <c r="DC330" i="1"/>
  <c r="EE329" i="1"/>
  <c r="EA330" i="1" l="1"/>
  <c r="DS330" i="1"/>
  <c r="CY331" i="1"/>
  <c r="DL330" i="1"/>
  <c r="DQ330" i="1"/>
  <c r="EB330" i="1"/>
  <c r="DK330" i="1"/>
  <c r="DN330" i="1"/>
  <c r="DG330" i="1"/>
  <c r="DH330" i="1" s="1"/>
  <c r="DM330" i="1"/>
  <c r="DT330" i="1"/>
  <c r="DW330" i="1"/>
  <c r="DX330" i="1" s="1"/>
  <c r="DO330" i="1"/>
  <c r="DP330" i="1"/>
  <c r="DU330" i="1"/>
  <c r="DV330" i="1"/>
  <c r="DR330" i="1"/>
  <c r="DY330" i="1" l="1"/>
  <c r="CZ331" i="1"/>
  <c r="DA331" i="1"/>
  <c r="DB331" i="1"/>
  <c r="EE330" i="1"/>
  <c r="DC331" i="1" l="1"/>
  <c r="DD331" i="1"/>
  <c r="DE331" i="1"/>
  <c r="DF331" i="1"/>
  <c r="EI331" i="1"/>
  <c r="DJ331" i="1"/>
  <c r="EG331" i="1" s="1"/>
  <c r="DZ331" i="1"/>
  <c r="ED331" i="1" s="1"/>
  <c r="CY332" i="1" l="1"/>
  <c r="DV331" i="1"/>
  <c r="DO331" i="1"/>
  <c r="DQ331" i="1"/>
  <c r="DP331" i="1"/>
  <c r="DM331" i="1"/>
  <c r="EB331" i="1"/>
  <c r="DU331" i="1"/>
  <c r="DT331" i="1"/>
  <c r="DR331" i="1"/>
  <c r="DL331" i="1"/>
  <c r="DW331" i="1"/>
  <c r="DX331" i="1" s="1"/>
  <c r="EA331" i="1"/>
  <c r="DA332" i="1"/>
  <c r="DB332" i="1"/>
  <c r="CZ332" i="1"/>
  <c r="DG331" i="1"/>
  <c r="DH331" i="1" s="1"/>
  <c r="DI331" i="1"/>
  <c r="DS331" i="1"/>
  <c r="DN331" i="1"/>
  <c r="DK331" i="1"/>
  <c r="EE331" i="1" l="1"/>
  <c r="DF332" i="1"/>
  <c r="DG332" i="1" s="1"/>
  <c r="DE332" i="1"/>
  <c r="DJ332" i="1"/>
  <c r="EG332" i="1" s="1"/>
  <c r="EI332" i="1"/>
  <c r="DZ332" i="1"/>
  <c r="ED332" i="1" s="1"/>
  <c r="DD332" i="1"/>
  <c r="DC332" i="1"/>
  <c r="DY331" i="1"/>
  <c r="DH332" i="1" l="1"/>
  <c r="DI332" i="1"/>
  <c r="DU332" i="1"/>
  <c r="DK332" i="1"/>
  <c r="DQ332" i="1"/>
  <c r="EA332" i="1"/>
  <c r="EB332" i="1"/>
  <c r="DV332" i="1"/>
  <c r="DS332" i="1"/>
  <c r="DL332" i="1"/>
  <c r="DO332" i="1"/>
  <c r="DN332" i="1"/>
  <c r="DW332" i="1"/>
  <c r="DX332" i="1" s="1"/>
  <c r="DP332" i="1"/>
  <c r="DT332" i="1"/>
  <c r="DM332" i="1"/>
  <c r="DR332" i="1"/>
  <c r="CY333" i="1"/>
  <c r="EE332" i="1" l="1"/>
  <c r="CZ333" i="1"/>
  <c r="DA333" i="1"/>
  <c r="DB333" i="1"/>
  <c r="DY332" i="1"/>
  <c r="DD333" i="1" l="1"/>
  <c r="DC333" i="1"/>
  <c r="DZ333" i="1"/>
  <c r="ED333" i="1" s="1"/>
  <c r="DE333" i="1"/>
  <c r="EI333" i="1"/>
  <c r="DJ333" i="1"/>
  <c r="DV333" i="1" s="1"/>
  <c r="DF333" i="1"/>
  <c r="DU333" i="1" l="1"/>
  <c r="DN333" i="1"/>
  <c r="DW333" i="1"/>
  <c r="DX333" i="1" s="1"/>
  <c r="DK333" i="1"/>
  <c r="DO333" i="1"/>
  <c r="DT333" i="1"/>
  <c r="EA333" i="1"/>
  <c r="DL333" i="1"/>
  <c r="DM333" i="1"/>
  <c r="EB333" i="1"/>
  <c r="DR333" i="1"/>
  <c r="DQ333" i="1"/>
  <c r="DS333" i="1"/>
  <c r="DP333" i="1"/>
  <c r="DG333" i="1"/>
  <c r="DH333" i="1" s="1"/>
  <c r="CY334" i="1"/>
  <c r="DI333" i="1"/>
  <c r="EG333" i="1"/>
  <c r="EE333" i="1" l="1"/>
  <c r="DY333" i="1"/>
  <c r="CZ334" i="1"/>
  <c r="DB334" i="1"/>
  <c r="DA334" i="1"/>
  <c r="DE334" i="1" l="1"/>
  <c r="DZ334" i="1"/>
  <c r="ED334" i="1" s="1"/>
  <c r="DF334" i="1"/>
  <c r="DG334" i="1" s="1"/>
  <c r="DH334" i="1" s="1"/>
  <c r="DJ334" i="1"/>
  <c r="DM334" i="1" s="1"/>
  <c r="EI334" i="1"/>
  <c r="DD334" i="1"/>
  <c r="DI334" i="1" s="1"/>
  <c r="DC334" i="1"/>
  <c r="DO334" i="1" l="1"/>
  <c r="EA334" i="1"/>
  <c r="EB334" i="1"/>
  <c r="DL334" i="1"/>
  <c r="DW334" i="1"/>
  <c r="DX334" i="1" s="1"/>
  <c r="DS334" i="1"/>
  <c r="CY335" i="1"/>
  <c r="DQ334" i="1"/>
  <c r="DT334" i="1"/>
  <c r="DU334" i="1"/>
  <c r="DR334" i="1"/>
  <c r="DK334" i="1"/>
  <c r="DP334" i="1"/>
  <c r="DV334" i="1"/>
  <c r="DN334" i="1"/>
  <c r="EG334" i="1"/>
  <c r="CZ335" i="1" l="1"/>
  <c r="DA335" i="1"/>
  <c r="DB335" i="1"/>
  <c r="DY334" i="1"/>
  <c r="EE334" i="1"/>
  <c r="DD335" i="1" l="1"/>
  <c r="DC335" i="1"/>
  <c r="DZ335" i="1"/>
  <c r="ED335" i="1" s="1"/>
  <c r="DJ335" i="1"/>
  <c r="EB335" i="1" s="1"/>
  <c r="EI335" i="1"/>
  <c r="DE335" i="1"/>
  <c r="DF335" i="1"/>
  <c r="DG335" i="1" s="1"/>
  <c r="DI335" i="1" l="1"/>
  <c r="DP335" i="1"/>
  <c r="DU335" i="1"/>
  <c r="DN335" i="1"/>
  <c r="DO335" i="1"/>
  <c r="EA335" i="1"/>
  <c r="EE335" i="1" s="1"/>
  <c r="DV335" i="1"/>
  <c r="DW335" i="1"/>
  <c r="DX335" i="1" s="1"/>
  <c r="DR335" i="1"/>
  <c r="DK335" i="1"/>
  <c r="DT335" i="1"/>
  <c r="DM335" i="1"/>
  <c r="DL335" i="1"/>
  <c r="DS335" i="1"/>
  <c r="DH335" i="1"/>
  <c r="DQ335" i="1"/>
  <c r="CY336" i="1"/>
  <c r="EG335" i="1"/>
  <c r="DB336" i="1" l="1"/>
  <c r="DA336" i="1"/>
  <c r="CZ336" i="1"/>
  <c r="DY335" i="1"/>
  <c r="EI336" i="1" l="1"/>
  <c r="DJ336" i="1"/>
  <c r="EG336" i="1" s="1"/>
  <c r="DZ336" i="1"/>
  <c r="ED336" i="1" s="1"/>
  <c r="DE336" i="1"/>
  <c r="DF336" i="1"/>
  <c r="DC336" i="1"/>
  <c r="DD336" i="1"/>
  <c r="DI336" i="1" s="1"/>
  <c r="DL336" i="1" l="1"/>
  <c r="DV336" i="1"/>
  <c r="DM336" i="1"/>
  <c r="DT336" i="1"/>
  <c r="DU336" i="1"/>
  <c r="DW336" i="1"/>
  <c r="DX336" i="1" s="1"/>
  <c r="DQ336" i="1"/>
  <c r="EB336" i="1"/>
  <c r="EA336" i="1"/>
  <c r="CY337" i="1"/>
  <c r="DS336" i="1"/>
  <c r="DG336" i="1"/>
  <c r="DH336" i="1" s="1"/>
  <c r="DR336" i="1"/>
  <c r="DO336" i="1"/>
  <c r="DN336" i="1"/>
  <c r="DK336" i="1"/>
  <c r="DP336" i="1"/>
  <c r="EE336" i="1" l="1"/>
  <c r="DY336" i="1"/>
  <c r="CZ337" i="1"/>
  <c r="DA337" i="1"/>
  <c r="DB337" i="1"/>
  <c r="DD337" i="1" l="1"/>
  <c r="DC337" i="1"/>
  <c r="EI337" i="1"/>
  <c r="DZ337" i="1"/>
  <c r="ED337" i="1" s="1"/>
  <c r="DE337" i="1"/>
  <c r="DJ337" i="1"/>
  <c r="EA337" i="1" s="1"/>
  <c r="DF337" i="1"/>
  <c r="DI337" i="1" l="1"/>
  <c r="DS337" i="1"/>
  <c r="DR337" i="1"/>
  <c r="DN337" i="1"/>
  <c r="EB337" i="1"/>
  <c r="EE337" i="1" s="1"/>
  <c r="DW337" i="1"/>
  <c r="DX337" i="1" s="1"/>
  <c r="DP337" i="1"/>
  <c r="DM337" i="1"/>
  <c r="DL337" i="1"/>
  <c r="DU337" i="1"/>
  <c r="DK337" i="1"/>
  <c r="DV337" i="1"/>
  <c r="DQ337" i="1"/>
  <c r="DO337" i="1"/>
  <c r="DT337" i="1"/>
  <c r="DG337" i="1"/>
  <c r="DH337" i="1" s="1"/>
  <c r="CY338" i="1"/>
  <c r="EG337" i="1"/>
  <c r="DA338" i="1" l="1"/>
  <c r="CZ338" i="1"/>
  <c r="DB338" i="1"/>
  <c r="DY337" i="1"/>
  <c r="DF338" i="1" l="1"/>
  <c r="DZ338" i="1"/>
  <c r="ED338" i="1" s="1"/>
  <c r="DG338" i="1"/>
  <c r="DJ338" i="1"/>
  <c r="EG338" i="1" s="1"/>
  <c r="EI338" i="1"/>
  <c r="DE338" i="1"/>
  <c r="DD338" i="1"/>
  <c r="DI338" i="1" s="1"/>
  <c r="DC338" i="1"/>
  <c r="DV338" i="1" l="1"/>
  <c r="DM338" i="1"/>
  <c r="DN338" i="1"/>
  <c r="DS338" i="1"/>
  <c r="EB338" i="1"/>
  <c r="DL338" i="1"/>
  <c r="EA338" i="1"/>
  <c r="DH338" i="1"/>
  <c r="DT338" i="1"/>
  <c r="DK338" i="1"/>
  <c r="DP338" i="1"/>
  <c r="DQ338" i="1"/>
  <c r="DU338" i="1"/>
  <c r="DW338" i="1"/>
  <c r="DX338" i="1" s="1"/>
  <c r="DO338" i="1"/>
  <c r="DR338" i="1"/>
  <c r="CY339" i="1"/>
  <c r="DY338" i="1" l="1"/>
  <c r="CZ339" i="1"/>
  <c r="DB339" i="1"/>
  <c r="DA339" i="1"/>
  <c r="EE338" i="1"/>
  <c r="DD339" i="1" l="1"/>
  <c r="DC339" i="1"/>
  <c r="DJ339" i="1"/>
  <c r="EG339" i="1" s="1"/>
  <c r="DE339" i="1"/>
  <c r="DZ339" i="1"/>
  <c r="ED339" i="1" s="1"/>
  <c r="DF339" i="1"/>
  <c r="CY340" i="1" s="1"/>
  <c r="EI339" i="1"/>
  <c r="DA340" i="1" l="1"/>
  <c r="CZ340" i="1"/>
  <c r="DB340" i="1"/>
  <c r="DO339" i="1"/>
  <c r="DT339" i="1"/>
  <c r="EB339" i="1"/>
  <c r="DV339" i="1"/>
  <c r="DQ339" i="1"/>
  <c r="DN339" i="1"/>
  <c r="DG339" i="1"/>
  <c r="DH339" i="1" s="1"/>
  <c r="DS339" i="1"/>
  <c r="DM339" i="1"/>
  <c r="DR339" i="1"/>
  <c r="DW339" i="1"/>
  <c r="DX339" i="1" s="1"/>
  <c r="EA339" i="1"/>
  <c r="EE339" i="1" s="1"/>
  <c r="DL339" i="1"/>
  <c r="DK339" i="1"/>
  <c r="DU339" i="1"/>
  <c r="DP339" i="1"/>
  <c r="DI339" i="1"/>
  <c r="DY339" i="1" l="1"/>
  <c r="DZ340" i="1"/>
  <c r="ED340" i="1" s="1"/>
  <c r="EI340" i="1"/>
  <c r="DE340" i="1"/>
  <c r="DJ340" i="1"/>
  <c r="EG340" i="1" s="1"/>
  <c r="DF340" i="1"/>
  <c r="DC340" i="1"/>
  <c r="DD340" i="1"/>
  <c r="DI340" i="1" s="1"/>
  <c r="DN340" i="1" l="1"/>
  <c r="DS340" i="1"/>
  <c r="EA340" i="1"/>
  <c r="DW340" i="1"/>
  <c r="DX340" i="1" s="1"/>
  <c r="EB340" i="1"/>
  <c r="CY341" i="1"/>
  <c r="DM340" i="1"/>
  <c r="DR340" i="1"/>
  <c r="DL340" i="1"/>
  <c r="DQ340" i="1"/>
  <c r="DP340" i="1"/>
  <c r="DK340" i="1"/>
  <c r="DT340" i="1"/>
  <c r="DU340" i="1"/>
  <c r="DV340" i="1"/>
  <c r="DO340" i="1"/>
  <c r="DG340" i="1"/>
  <c r="DH340" i="1" s="1"/>
  <c r="DA341" i="1" l="1"/>
  <c r="CZ341" i="1"/>
  <c r="DB341" i="1"/>
  <c r="DY340" i="1"/>
  <c r="EE340" i="1"/>
  <c r="DJ341" i="1" l="1"/>
  <c r="EB341" i="1" s="1"/>
  <c r="DE341" i="1"/>
  <c r="DF341" i="1"/>
  <c r="EI341" i="1"/>
  <c r="DZ341" i="1"/>
  <c r="ED341" i="1" s="1"/>
  <c r="DG341" i="1"/>
  <c r="DH341" i="1" s="1"/>
  <c r="DD341" i="1"/>
  <c r="DI341" i="1" s="1"/>
  <c r="DC341" i="1"/>
  <c r="DV341" i="1" l="1"/>
  <c r="DU341" i="1"/>
  <c r="CY342" i="1"/>
  <c r="DT341" i="1"/>
  <c r="DM341" i="1"/>
  <c r="DL341" i="1"/>
  <c r="EA341" i="1"/>
  <c r="EE341" i="1" s="1"/>
  <c r="DP341" i="1"/>
  <c r="DR341" i="1"/>
  <c r="DN341" i="1"/>
  <c r="DK341" i="1"/>
  <c r="DW341" i="1"/>
  <c r="DX341" i="1" s="1"/>
  <c r="DO341" i="1"/>
  <c r="DQ341" i="1"/>
  <c r="DS341" i="1"/>
  <c r="EG341" i="1"/>
  <c r="DY341" i="1" l="1"/>
  <c r="DA342" i="1"/>
  <c r="CZ342" i="1"/>
  <c r="DB342" i="1"/>
  <c r="DJ342" i="1" l="1"/>
  <c r="EG342" i="1" s="1"/>
  <c r="EI342" i="1"/>
  <c r="DZ342" i="1"/>
  <c r="ED342" i="1" s="1"/>
  <c r="DE342" i="1"/>
  <c r="DF342" i="1"/>
  <c r="DD342" i="1"/>
  <c r="DI342" i="1" s="1"/>
  <c r="DC342" i="1"/>
  <c r="DS342" i="1" l="1"/>
  <c r="EB342" i="1"/>
  <c r="DN342" i="1"/>
  <c r="DV342" i="1"/>
  <c r="DL342" i="1"/>
  <c r="DM342" i="1"/>
  <c r="CY343" i="1"/>
  <c r="DQ342" i="1"/>
  <c r="DG342" i="1"/>
  <c r="DH342" i="1" s="1"/>
  <c r="EA342" i="1"/>
  <c r="EE342" i="1" s="1"/>
  <c r="DR342" i="1"/>
  <c r="DW342" i="1"/>
  <c r="DX342" i="1" s="1"/>
  <c r="DP342" i="1"/>
  <c r="DU342" i="1"/>
  <c r="DT342" i="1"/>
  <c r="DK342" i="1"/>
  <c r="DO342" i="1"/>
  <c r="DY342" i="1" l="1"/>
  <c r="CZ343" i="1"/>
  <c r="DA343" i="1"/>
  <c r="DB343" i="1"/>
  <c r="DD343" i="1" l="1"/>
  <c r="DC343" i="1"/>
  <c r="DF343" i="1"/>
  <c r="DJ343" i="1"/>
  <c r="DW343" i="1" s="1"/>
  <c r="DX343" i="1" s="1"/>
  <c r="DG343" i="1"/>
  <c r="DZ343" i="1"/>
  <c r="ED343" i="1" s="1"/>
  <c r="EI343" i="1"/>
  <c r="DE343" i="1"/>
  <c r="CY344" i="1" l="1"/>
  <c r="DH343" i="1"/>
  <c r="DB344" i="1"/>
  <c r="CZ344" i="1"/>
  <c r="DA344" i="1"/>
  <c r="DS343" i="1"/>
  <c r="DT343" i="1"/>
  <c r="EB343" i="1"/>
  <c r="EA343" i="1"/>
  <c r="DU343" i="1"/>
  <c r="DR343" i="1"/>
  <c r="DN343" i="1"/>
  <c r="DI343" i="1"/>
  <c r="DL343" i="1"/>
  <c r="DM343" i="1"/>
  <c r="DO343" i="1"/>
  <c r="DV343" i="1"/>
  <c r="DP343" i="1"/>
  <c r="DK343" i="1"/>
  <c r="DQ343" i="1"/>
  <c r="EG343" i="1"/>
  <c r="EE343" i="1" l="1"/>
  <c r="DC344" i="1"/>
  <c r="DD344" i="1"/>
  <c r="DZ344" i="1"/>
  <c r="ED344" i="1" s="1"/>
  <c r="DE344" i="1"/>
  <c r="DF344" i="1"/>
  <c r="DJ344" i="1"/>
  <c r="EG344" i="1" s="1"/>
  <c r="EI344" i="1"/>
  <c r="DY343" i="1"/>
  <c r="CY345" i="1" l="1"/>
  <c r="DK344" i="1"/>
  <c r="DN344" i="1"/>
  <c r="DT344" i="1"/>
  <c r="DB345" i="1"/>
  <c r="DA345" i="1"/>
  <c r="CZ345" i="1"/>
  <c r="DQ344" i="1"/>
  <c r="EA344" i="1"/>
  <c r="DP344" i="1"/>
  <c r="DW344" i="1"/>
  <c r="DX344" i="1" s="1"/>
  <c r="DM344" i="1"/>
  <c r="DU344" i="1"/>
  <c r="DR344" i="1"/>
  <c r="EB344" i="1"/>
  <c r="DO344" i="1"/>
  <c r="DV344" i="1"/>
  <c r="DI344" i="1"/>
  <c r="DL344" i="1"/>
  <c r="DS344" i="1"/>
  <c r="DG344" i="1"/>
  <c r="DH344" i="1" s="1"/>
  <c r="EE344" i="1" l="1"/>
  <c r="EI345" i="1"/>
  <c r="DF345" i="1"/>
  <c r="DZ345" i="1"/>
  <c r="ED345" i="1" s="1"/>
  <c r="DJ345" i="1"/>
  <c r="EG345" i="1" s="1"/>
  <c r="DE345" i="1"/>
  <c r="DD345" i="1"/>
  <c r="DI345" i="1" s="1"/>
  <c r="DC345" i="1"/>
  <c r="DY344" i="1"/>
  <c r="DT345" i="1" l="1"/>
  <c r="DO345" i="1"/>
  <c r="DK345" i="1"/>
  <c r="DR345" i="1"/>
  <c r="EA345" i="1"/>
  <c r="EB345" i="1"/>
  <c r="DQ345" i="1"/>
  <c r="DU345" i="1"/>
  <c r="DL345" i="1"/>
  <c r="DP345" i="1"/>
  <c r="DG345" i="1"/>
  <c r="DH345" i="1" s="1"/>
  <c r="CY346" i="1"/>
  <c r="DN345" i="1"/>
  <c r="DM345" i="1"/>
  <c r="DW345" i="1"/>
  <c r="DX345" i="1" s="1"/>
  <c r="DV345" i="1"/>
  <c r="DS345" i="1"/>
  <c r="EE345" i="1" l="1"/>
  <c r="DA346" i="1"/>
  <c r="CZ346" i="1"/>
  <c r="DB346" i="1"/>
  <c r="DY345" i="1"/>
  <c r="EI346" i="1" l="1"/>
  <c r="DJ346" i="1"/>
  <c r="EB346" i="1" s="1"/>
  <c r="DZ346" i="1"/>
  <c r="ED346" i="1" s="1"/>
  <c r="DF346" i="1"/>
  <c r="DG346" i="1" s="1"/>
  <c r="DE346" i="1"/>
  <c r="DC346" i="1"/>
  <c r="DD346" i="1"/>
  <c r="DI346" i="1" s="1"/>
  <c r="DH346" i="1" l="1"/>
  <c r="DS346" i="1"/>
  <c r="EA346" i="1"/>
  <c r="EE346" i="1" s="1"/>
  <c r="DU346" i="1"/>
  <c r="DQ346" i="1"/>
  <c r="DV346" i="1"/>
  <c r="DL346" i="1"/>
  <c r="DM346" i="1"/>
  <c r="DR346" i="1"/>
  <c r="CY347" i="1"/>
  <c r="DO346" i="1"/>
  <c r="DW346" i="1"/>
  <c r="DX346" i="1" s="1"/>
  <c r="DP346" i="1"/>
  <c r="DK346" i="1"/>
  <c r="DT346" i="1"/>
  <c r="DN346" i="1"/>
  <c r="EG346" i="1"/>
  <c r="DY346" i="1" l="1"/>
  <c r="DA347" i="1"/>
  <c r="CZ347" i="1"/>
  <c r="DB347" i="1"/>
  <c r="EI347" i="1" l="1"/>
  <c r="DE347" i="1"/>
  <c r="DF347" i="1"/>
  <c r="DJ347" i="1"/>
  <c r="EG347" i="1" s="1"/>
  <c r="DZ347" i="1"/>
  <c r="ED347" i="1" s="1"/>
  <c r="DC347" i="1"/>
  <c r="DD347" i="1"/>
  <c r="DI347" i="1" s="1"/>
  <c r="DM347" i="1" l="1"/>
  <c r="DL347" i="1"/>
  <c r="DO347" i="1"/>
  <c r="DV347" i="1"/>
  <c r="DW347" i="1"/>
  <c r="DX347" i="1" s="1"/>
  <c r="DG347" i="1"/>
  <c r="DH347" i="1" s="1"/>
  <c r="CY348" i="1"/>
  <c r="DR347" i="1"/>
  <c r="EB347" i="1"/>
  <c r="EA347" i="1"/>
  <c r="DT347" i="1"/>
  <c r="DU347" i="1"/>
  <c r="DK347" i="1"/>
  <c r="DN347" i="1"/>
  <c r="DQ347" i="1"/>
  <c r="DP347" i="1"/>
  <c r="DS347" i="1"/>
  <c r="DY347" i="1" l="1"/>
  <c r="EE347" i="1"/>
  <c r="DA348" i="1"/>
  <c r="CZ348" i="1"/>
  <c r="DB348" i="1"/>
  <c r="EI348" i="1" l="1"/>
  <c r="DZ348" i="1"/>
  <c r="ED348" i="1" s="1"/>
  <c r="DE348" i="1"/>
  <c r="DF348" i="1"/>
  <c r="DJ348" i="1"/>
  <c r="EG348" i="1" s="1"/>
  <c r="DC348" i="1"/>
  <c r="DD348" i="1"/>
  <c r="DI348" i="1" s="1"/>
  <c r="DL348" i="1" l="1"/>
  <c r="EB348" i="1"/>
  <c r="DP348" i="1"/>
  <c r="DN348" i="1"/>
  <c r="DU348" i="1"/>
  <c r="DV348" i="1"/>
  <c r="DO348" i="1"/>
  <c r="EA348" i="1"/>
  <c r="EE348" i="1" s="1"/>
  <c r="CY349" i="1"/>
  <c r="DW348" i="1"/>
  <c r="DX348" i="1" s="1"/>
  <c r="DK348" i="1"/>
  <c r="DG348" i="1"/>
  <c r="DH348" i="1" s="1"/>
  <c r="DR348" i="1"/>
  <c r="DT348" i="1"/>
  <c r="DS348" i="1"/>
  <c r="DM348" i="1"/>
  <c r="DQ348" i="1"/>
  <c r="DY348" i="1" l="1"/>
  <c r="DA349" i="1"/>
  <c r="CZ349" i="1"/>
  <c r="DB349" i="1"/>
  <c r="EI349" i="1" l="1"/>
  <c r="DZ349" i="1"/>
  <c r="ED349" i="1" s="1"/>
  <c r="DJ349" i="1"/>
  <c r="EG349" i="1" s="1"/>
  <c r="DF349" i="1"/>
  <c r="DE349" i="1"/>
  <c r="DC349" i="1"/>
  <c r="DD349" i="1"/>
  <c r="DI349" i="1" s="1"/>
  <c r="DP349" i="1" l="1"/>
  <c r="DQ349" i="1"/>
  <c r="DM349" i="1"/>
  <c r="DW349" i="1"/>
  <c r="DX349" i="1" s="1"/>
  <c r="DG349" i="1"/>
  <c r="DH349" i="1" s="1"/>
  <c r="CY350" i="1"/>
  <c r="DS349" i="1"/>
  <c r="EA349" i="1"/>
  <c r="DK349" i="1"/>
  <c r="EB349" i="1"/>
  <c r="DN349" i="1"/>
  <c r="DR349" i="1"/>
  <c r="DO349" i="1"/>
  <c r="DL349" i="1"/>
  <c r="DU349" i="1"/>
  <c r="DT349" i="1"/>
  <c r="DV349" i="1"/>
  <c r="EE349" i="1" l="1"/>
  <c r="CZ350" i="1"/>
  <c r="DB350" i="1"/>
  <c r="DA350" i="1"/>
  <c r="DY349" i="1"/>
  <c r="DD350" i="1" l="1"/>
  <c r="DC350" i="1"/>
  <c r="DZ350" i="1"/>
  <c r="ED350" i="1" s="1"/>
  <c r="EI350" i="1"/>
  <c r="DF350" i="1"/>
  <c r="CY351" i="1" s="1"/>
  <c r="DE350" i="1"/>
  <c r="DJ350" i="1"/>
  <c r="EG350" i="1" s="1"/>
  <c r="DN350" i="1" l="1"/>
  <c r="DQ350" i="1"/>
  <c r="DS350" i="1"/>
  <c r="DK350" i="1"/>
  <c r="DP350" i="1"/>
  <c r="EA350" i="1"/>
  <c r="CZ351" i="1"/>
  <c r="DB351" i="1"/>
  <c r="DA351" i="1"/>
  <c r="DW350" i="1"/>
  <c r="DX350" i="1" s="1"/>
  <c r="DR350" i="1"/>
  <c r="DU350" i="1"/>
  <c r="DL350" i="1"/>
  <c r="DO350" i="1"/>
  <c r="EB350" i="1"/>
  <c r="DM350" i="1"/>
  <c r="DT350" i="1"/>
  <c r="DV350" i="1"/>
  <c r="DG350" i="1"/>
  <c r="DH350" i="1" s="1"/>
  <c r="DI350" i="1"/>
  <c r="EI351" i="1" l="1"/>
  <c r="DE351" i="1"/>
  <c r="DZ351" i="1"/>
  <c r="ED351" i="1" s="1"/>
  <c r="DJ351" i="1"/>
  <c r="DW351" i="1" s="1"/>
  <c r="DX351" i="1" s="1"/>
  <c r="DF351" i="1"/>
  <c r="EE350" i="1"/>
  <c r="DY350" i="1"/>
  <c r="DD351" i="1"/>
  <c r="DI351" i="1" s="1"/>
  <c r="DC351" i="1"/>
  <c r="EB351" i="1" l="1"/>
  <c r="DU351" i="1"/>
  <c r="DN351" i="1"/>
  <c r="DG351" i="1"/>
  <c r="DH351" i="1" s="1"/>
  <c r="CY352" i="1"/>
  <c r="DP351" i="1"/>
  <c r="EA351" i="1"/>
  <c r="EE351" i="1" s="1"/>
  <c r="DT351" i="1"/>
  <c r="DM351" i="1"/>
  <c r="DL351" i="1"/>
  <c r="DQ351" i="1"/>
  <c r="DR351" i="1"/>
  <c r="DV351" i="1"/>
  <c r="DO351" i="1"/>
  <c r="DS351" i="1"/>
  <c r="DK351" i="1"/>
  <c r="DY351" i="1" s="1"/>
  <c r="EG351" i="1"/>
  <c r="DA352" i="1" l="1"/>
  <c r="CZ352" i="1"/>
  <c r="DB352" i="1"/>
  <c r="DZ352" i="1" l="1"/>
  <c r="ED352" i="1" s="1"/>
  <c r="DJ352" i="1"/>
  <c r="EG352" i="1" s="1"/>
  <c r="EI352" i="1"/>
  <c r="DF352" i="1"/>
  <c r="DG352" i="1" s="1"/>
  <c r="DE352" i="1"/>
  <c r="DD352" i="1"/>
  <c r="DI352" i="1" s="1"/>
  <c r="DC352" i="1"/>
  <c r="DH352" i="1" l="1"/>
  <c r="EA352" i="1"/>
  <c r="DS352" i="1"/>
  <c r="DP352" i="1"/>
  <c r="EB352" i="1"/>
  <c r="DT352" i="1"/>
  <c r="DR352" i="1"/>
  <c r="CY353" i="1"/>
  <c r="DM352" i="1"/>
  <c r="DN352" i="1"/>
  <c r="DK352" i="1"/>
  <c r="DQ352" i="1"/>
  <c r="DO352" i="1"/>
  <c r="DU352" i="1"/>
  <c r="DV352" i="1"/>
  <c r="DL352" i="1"/>
  <c r="DW352" i="1"/>
  <c r="DX352" i="1" s="1"/>
  <c r="DB353" i="1" l="1"/>
  <c r="CZ353" i="1"/>
  <c r="DA353" i="1"/>
  <c r="DY352" i="1"/>
  <c r="EE352" i="1"/>
  <c r="DD353" i="1" l="1"/>
  <c r="DC353" i="1"/>
  <c r="DJ353" i="1"/>
  <c r="DM353" i="1" s="1"/>
  <c r="DE353" i="1"/>
  <c r="DZ353" i="1"/>
  <c r="ED353" i="1" s="1"/>
  <c r="DF353" i="1"/>
  <c r="CY354" i="1" s="1"/>
  <c r="EI353" i="1"/>
  <c r="DG353" i="1" l="1"/>
  <c r="DH353" i="1" s="1"/>
  <c r="EG353" i="1"/>
  <c r="DN353" i="1"/>
  <c r="DP353" i="1"/>
  <c r="DT353" i="1"/>
  <c r="EB353" i="1"/>
  <c r="DO353" i="1"/>
  <c r="DQ353" i="1"/>
  <c r="DL353" i="1"/>
  <c r="EA353" i="1"/>
  <c r="DK353" i="1"/>
  <c r="DR353" i="1"/>
  <c r="DS353" i="1"/>
  <c r="DV353" i="1"/>
  <c r="DU353" i="1"/>
  <c r="DW353" i="1"/>
  <c r="DX353" i="1" s="1"/>
  <c r="DB354" i="1"/>
  <c r="DA354" i="1"/>
  <c r="CZ354" i="1"/>
  <c r="DI353" i="1"/>
  <c r="DY353" i="1" l="1"/>
  <c r="EI354" i="1"/>
  <c r="DZ354" i="1"/>
  <c r="ED354" i="1" s="1"/>
  <c r="DJ354" i="1"/>
  <c r="EG354" i="1" s="1"/>
  <c r="DE354" i="1"/>
  <c r="DF354" i="1"/>
  <c r="DG354" i="1" s="1"/>
  <c r="DD354" i="1"/>
  <c r="DI354" i="1" s="1"/>
  <c r="DC354" i="1"/>
  <c r="EE353" i="1"/>
  <c r="DH354" i="1" l="1"/>
  <c r="DW354" i="1"/>
  <c r="DX354" i="1" s="1"/>
  <c r="DO354" i="1"/>
  <c r="DM354" i="1"/>
  <c r="CY355" i="1"/>
  <c r="EB354" i="1"/>
  <c r="EA354" i="1"/>
  <c r="DK354" i="1"/>
  <c r="DL354" i="1"/>
  <c r="DQ354" i="1"/>
  <c r="DT354" i="1"/>
  <c r="DV354" i="1"/>
  <c r="DU354" i="1"/>
  <c r="DS354" i="1"/>
  <c r="DP354" i="1"/>
  <c r="DR354" i="1"/>
  <c r="DN354" i="1"/>
  <c r="EE354" i="1" l="1"/>
  <c r="DY354" i="1"/>
  <c r="DB355" i="1"/>
  <c r="CZ355" i="1"/>
  <c r="DA355" i="1"/>
  <c r="DD355" i="1" l="1"/>
  <c r="DC355" i="1"/>
  <c r="DZ355" i="1"/>
  <c r="ED355" i="1" s="1"/>
  <c r="DJ355" i="1"/>
  <c r="EG355" i="1" s="1"/>
  <c r="EI355" i="1"/>
  <c r="DF355" i="1"/>
  <c r="CY356" i="1" s="1"/>
  <c r="DE355" i="1"/>
  <c r="DV355" i="1" l="1"/>
  <c r="CZ356" i="1"/>
  <c r="DB356" i="1"/>
  <c r="DA356" i="1"/>
  <c r="DN355" i="1"/>
  <c r="DG355" i="1"/>
  <c r="DH355" i="1" s="1"/>
  <c r="EB355" i="1"/>
  <c r="DP355" i="1"/>
  <c r="DM355" i="1"/>
  <c r="DO355" i="1"/>
  <c r="DU355" i="1"/>
  <c r="DQ355" i="1"/>
  <c r="DK355" i="1"/>
  <c r="EA355" i="1"/>
  <c r="DL355" i="1"/>
  <c r="DR355" i="1"/>
  <c r="DT355" i="1"/>
  <c r="DS355" i="1"/>
  <c r="DW355" i="1"/>
  <c r="DX355" i="1" s="1"/>
  <c r="DI355" i="1"/>
  <c r="EE355" i="1" l="1"/>
  <c r="DY355" i="1"/>
  <c r="DC356" i="1"/>
  <c r="DD356" i="1"/>
  <c r="EI356" i="1"/>
  <c r="DE356" i="1"/>
  <c r="DF356" i="1"/>
  <c r="DJ356" i="1"/>
  <c r="EG356" i="1" s="1"/>
  <c r="DZ356" i="1"/>
  <c r="ED356" i="1" s="1"/>
  <c r="DM356" i="1" l="1"/>
  <c r="DL356" i="1"/>
  <c r="DG356" i="1"/>
  <c r="DH356" i="1" s="1"/>
  <c r="CY357" i="1"/>
  <c r="DT356" i="1"/>
  <c r="DU356" i="1"/>
  <c r="DW356" i="1"/>
  <c r="DX356" i="1" s="1"/>
  <c r="DK356" i="1"/>
  <c r="EB356" i="1"/>
  <c r="DR356" i="1"/>
  <c r="DO356" i="1"/>
  <c r="EA356" i="1"/>
  <c r="DQ356" i="1"/>
  <c r="DN356" i="1"/>
  <c r="DP356" i="1"/>
  <c r="DS356" i="1"/>
  <c r="DV356" i="1"/>
  <c r="DI356" i="1"/>
  <c r="DY356" i="1" l="1"/>
  <c r="EE356" i="1"/>
  <c r="DB357" i="1"/>
  <c r="DA357" i="1"/>
  <c r="CZ357" i="1"/>
  <c r="DJ357" i="1" l="1"/>
  <c r="EB357" i="1" s="1"/>
  <c r="DE357" i="1"/>
  <c r="EI357" i="1"/>
  <c r="DZ357" i="1"/>
  <c r="ED357" i="1" s="1"/>
  <c r="DF357" i="1"/>
  <c r="DD357" i="1"/>
  <c r="DC357" i="1"/>
  <c r="DM357" i="1" l="1"/>
  <c r="DR357" i="1"/>
  <c r="DT357" i="1"/>
  <c r="DS357" i="1"/>
  <c r="DW357" i="1"/>
  <c r="DX357" i="1" s="1"/>
  <c r="DO357" i="1"/>
  <c r="EG357" i="1"/>
  <c r="DP357" i="1"/>
  <c r="DL357" i="1"/>
  <c r="EA357" i="1"/>
  <c r="EE357" i="1" s="1"/>
  <c r="DG357" i="1"/>
  <c r="DH357" i="1" s="1"/>
  <c r="CY358" i="1"/>
  <c r="DQ357" i="1"/>
  <c r="DK357" i="1"/>
  <c r="DN357" i="1"/>
  <c r="DI357" i="1"/>
  <c r="DV357" i="1"/>
  <c r="DU357" i="1"/>
  <c r="DY357" i="1" l="1"/>
  <c r="DA358" i="1"/>
  <c r="DB358" i="1"/>
  <c r="CZ358" i="1"/>
  <c r="DF358" i="1" l="1"/>
  <c r="DG358" i="1" s="1"/>
  <c r="DJ358" i="1"/>
  <c r="EG358" i="1" s="1"/>
  <c r="DZ358" i="1"/>
  <c r="ED358" i="1" s="1"/>
  <c r="EI358" i="1"/>
  <c r="DE358" i="1"/>
  <c r="DD358" i="1"/>
  <c r="DI358" i="1" s="1"/>
  <c r="DC358" i="1"/>
  <c r="DH358" i="1" l="1"/>
  <c r="DV358" i="1"/>
  <c r="EA358" i="1"/>
  <c r="DW358" i="1"/>
  <c r="DX358" i="1" s="1"/>
  <c r="DO358" i="1"/>
  <c r="DM358" i="1"/>
  <c r="EB358" i="1"/>
  <c r="DU358" i="1"/>
  <c r="DL358" i="1"/>
  <c r="DP358" i="1"/>
  <c r="DN358" i="1"/>
  <c r="DS358" i="1"/>
  <c r="DK358" i="1"/>
  <c r="DQ358" i="1"/>
  <c r="DT358" i="1"/>
  <c r="DR358" i="1"/>
  <c r="CY359" i="1"/>
  <c r="EE358" i="1" l="1"/>
  <c r="DA359" i="1"/>
  <c r="DB359" i="1"/>
  <c r="CZ359" i="1"/>
  <c r="DY358" i="1"/>
  <c r="DZ359" i="1" l="1"/>
  <c r="ED359" i="1" s="1"/>
  <c r="DJ359" i="1"/>
  <c r="EG359" i="1" s="1"/>
  <c r="EI359" i="1"/>
  <c r="DF359" i="1"/>
  <c r="DE359" i="1"/>
  <c r="DD359" i="1"/>
  <c r="DI359" i="1" s="1"/>
  <c r="DC359" i="1"/>
  <c r="DN359" i="1" l="1"/>
  <c r="DM359" i="1"/>
  <c r="DW359" i="1"/>
  <c r="DX359" i="1" s="1"/>
  <c r="EB359" i="1"/>
  <c r="DU359" i="1"/>
  <c r="DK359" i="1"/>
  <c r="DT359" i="1"/>
  <c r="DV359" i="1"/>
  <c r="EA359" i="1"/>
  <c r="EE359" i="1" s="1"/>
  <c r="DL359" i="1"/>
  <c r="DG359" i="1"/>
  <c r="DH359" i="1" s="1"/>
  <c r="CY360" i="1"/>
  <c r="DR359" i="1"/>
  <c r="DS359" i="1"/>
  <c r="DP359" i="1"/>
  <c r="DO359" i="1"/>
  <c r="DQ359" i="1"/>
  <c r="DY359" i="1" l="1"/>
  <c r="DA360" i="1"/>
  <c r="DB360" i="1"/>
  <c r="CZ360" i="1"/>
  <c r="DE360" i="1" l="1"/>
  <c r="DJ360" i="1"/>
  <c r="DW360" i="1" s="1"/>
  <c r="DX360" i="1" s="1"/>
  <c r="EI360" i="1"/>
  <c r="DF360" i="1"/>
  <c r="DG360" i="1" s="1"/>
  <c r="DH360" i="1" s="1"/>
  <c r="DZ360" i="1"/>
  <c r="ED360" i="1" s="1"/>
  <c r="DC360" i="1"/>
  <c r="DD360" i="1"/>
  <c r="DI360" i="1" s="1"/>
  <c r="DU360" i="1" l="1"/>
  <c r="EA360" i="1"/>
  <c r="DT360" i="1"/>
  <c r="CY361" i="1"/>
  <c r="DM360" i="1"/>
  <c r="DR360" i="1"/>
  <c r="DO360" i="1"/>
  <c r="DN360" i="1"/>
  <c r="EB360" i="1"/>
  <c r="DQ360" i="1"/>
  <c r="DL360" i="1"/>
  <c r="DV360" i="1"/>
  <c r="DP360" i="1"/>
  <c r="DK360" i="1"/>
  <c r="DS360" i="1"/>
  <c r="EG360" i="1"/>
  <c r="DY360" i="1" l="1"/>
  <c r="DB361" i="1"/>
  <c r="CZ361" i="1"/>
  <c r="DA361" i="1"/>
  <c r="EE360" i="1"/>
  <c r="DD361" i="1" l="1"/>
  <c r="DC361" i="1"/>
  <c r="DZ361" i="1"/>
  <c r="ED361" i="1" s="1"/>
  <c r="DJ361" i="1"/>
  <c r="EB361" i="1" s="1"/>
  <c r="DF361" i="1"/>
  <c r="CY362" i="1" s="1"/>
  <c r="EI361" i="1"/>
  <c r="DE361" i="1"/>
  <c r="DQ361" i="1" l="1"/>
  <c r="DV361" i="1"/>
  <c r="DS361" i="1"/>
  <c r="DW361" i="1"/>
  <c r="DX361" i="1" s="1"/>
  <c r="DK361" i="1"/>
  <c r="EA361" i="1"/>
  <c r="EE361" i="1" s="1"/>
  <c r="CZ362" i="1"/>
  <c r="DB362" i="1"/>
  <c r="DA362" i="1"/>
  <c r="DI361" i="1"/>
  <c r="DR361" i="1"/>
  <c r="DM361" i="1"/>
  <c r="DN361" i="1"/>
  <c r="DG361" i="1"/>
  <c r="DH361" i="1" s="1"/>
  <c r="DL361" i="1"/>
  <c r="DO361" i="1"/>
  <c r="DT361" i="1"/>
  <c r="DU361" i="1"/>
  <c r="DP361" i="1"/>
  <c r="EG361" i="1"/>
  <c r="DZ362" i="1" l="1"/>
  <c r="ED362" i="1" s="1"/>
  <c r="EI362" i="1"/>
  <c r="DE362" i="1"/>
  <c r="DJ362" i="1"/>
  <c r="EG362" i="1" s="1"/>
  <c r="DF362" i="1"/>
  <c r="DY361" i="1"/>
  <c r="DD362" i="1"/>
  <c r="DI362" i="1" s="1"/>
  <c r="DC362" i="1"/>
  <c r="EB362" i="1" l="1"/>
  <c r="DK362" i="1"/>
  <c r="DL362" i="1"/>
  <c r="EA362" i="1"/>
  <c r="EE362" i="1" s="1"/>
  <c r="DV362" i="1"/>
  <c r="DM362" i="1"/>
  <c r="DP362" i="1"/>
  <c r="DW362" i="1"/>
  <c r="DX362" i="1" s="1"/>
  <c r="DG362" i="1"/>
  <c r="DH362" i="1" s="1"/>
  <c r="CY363" i="1"/>
  <c r="DT362" i="1"/>
  <c r="DN362" i="1"/>
  <c r="DU362" i="1"/>
  <c r="DR362" i="1"/>
  <c r="DS362" i="1"/>
  <c r="DO362" i="1"/>
  <c r="DQ362" i="1"/>
  <c r="DB363" i="1" l="1"/>
  <c r="CZ363" i="1"/>
  <c r="DA363" i="1"/>
  <c r="DY362" i="1"/>
  <c r="DC363" i="1" l="1"/>
  <c r="DD363" i="1"/>
  <c r="EI363" i="1"/>
  <c r="DF363" i="1"/>
  <c r="DJ363" i="1"/>
  <c r="EB363" i="1" s="1"/>
  <c r="DZ363" i="1"/>
  <c r="ED363" i="1" s="1"/>
  <c r="DE363" i="1"/>
  <c r="DT363" i="1" l="1"/>
  <c r="DG363" i="1"/>
  <c r="DH363" i="1" s="1"/>
  <c r="CY364" i="1"/>
  <c r="DR363" i="1"/>
  <c r="EA363" i="1"/>
  <c r="EE363" i="1" s="1"/>
  <c r="DI363" i="1"/>
  <c r="DK363" i="1"/>
  <c r="DM363" i="1"/>
  <c r="DU363" i="1"/>
  <c r="DO363" i="1"/>
  <c r="DV363" i="1"/>
  <c r="DS363" i="1"/>
  <c r="DQ363" i="1"/>
  <c r="DW363" i="1"/>
  <c r="DX363" i="1" s="1"/>
  <c r="DL363" i="1"/>
  <c r="DN363" i="1"/>
  <c r="DP363" i="1"/>
  <c r="EG363" i="1"/>
  <c r="DA364" i="1" l="1"/>
  <c r="CZ364" i="1"/>
  <c r="DB364" i="1"/>
  <c r="DY363" i="1"/>
  <c r="DJ364" i="1" l="1"/>
  <c r="EG364" i="1" s="1"/>
  <c r="DF364" i="1"/>
  <c r="DE364" i="1"/>
  <c r="DZ364" i="1"/>
  <c r="ED364" i="1" s="1"/>
  <c r="DG364" i="1"/>
  <c r="DH364" i="1" s="1"/>
  <c r="EI364" i="1"/>
  <c r="DD364" i="1"/>
  <c r="DI364" i="1" s="1"/>
  <c r="DC364" i="1"/>
  <c r="DT364" i="1" l="1"/>
  <c r="DU364" i="1"/>
  <c r="DR364" i="1"/>
  <c r="DQ364" i="1"/>
  <c r="EB364" i="1"/>
  <c r="DO364" i="1"/>
  <c r="DW364" i="1"/>
  <c r="DX364" i="1" s="1"/>
  <c r="DS364" i="1"/>
  <c r="DK364" i="1"/>
  <c r="DP364" i="1"/>
  <c r="DL364" i="1"/>
  <c r="EA364" i="1"/>
  <c r="EE364" i="1" s="1"/>
  <c r="DV364" i="1"/>
  <c r="DM364" i="1"/>
  <c r="DN364" i="1"/>
  <c r="CY365" i="1"/>
  <c r="DA365" i="1" l="1"/>
  <c r="DB365" i="1"/>
  <c r="CZ365" i="1"/>
  <c r="DY364" i="1"/>
  <c r="EI365" i="1" l="1"/>
  <c r="DZ365" i="1"/>
  <c r="ED365" i="1" s="1"/>
  <c r="DJ365" i="1"/>
  <c r="EG365" i="1" s="1"/>
  <c r="DF365" i="1"/>
  <c r="DE365" i="1"/>
  <c r="DC365" i="1"/>
  <c r="DD365" i="1"/>
  <c r="DI365" i="1" s="1"/>
  <c r="DP365" i="1" l="1"/>
  <c r="EA365" i="1"/>
  <c r="DT365" i="1"/>
  <c r="DR365" i="1"/>
  <c r="EB365" i="1"/>
  <c r="DQ365" i="1"/>
  <c r="DS365" i="1"/>
  <c r="DU365" i="1"/>
  <c r="DM365" i="1"/>
  <c r="DW365" i="1"/>
  <c r="DX365" i="1" s="1"/>
  <c r="CY366" i="1"/>
  <c r="DV365" i="1"/>
  <c r="DL365" i="1"/>
  <c r="DO365" i="1"/>
  <c r="DK365" i="1"/>
  <c r="DN365" i="1"/>
  <c r="DG365" i="1"/>
  <c r="DH365" i="1" s="1"/>
  <c r="DY365" i="1" l="1"/>
  <c r="DA366" i="1"/>
  <c r="CZ366" i="1"/>
  <c r="DB366" i="1"/>
  <c r="EE365" i="1"/>
  <c r="DZ366" i="1" l="1"/>
  <c r="ED366" i="1" s="1"/>
  <c r="DJ366" i="1"/>
  <c r="EG366" i="1" s="1"/>
  <c r="DE366" i="1"/>
  <c r="DF366" i="1"/>
  <c r="DG366" i="1"/>
  <c r="DH366" i="1" s="1"/>
  <c r="EI366" i="1"/>
  <c r="DC366" i="1"/>
  <c r="DD366" i="1"/>
  <c r="DI366" i="1" s="1"/>
  <c r="DM366" i="1" l="1"/>
  <c r="DU366" i="1"/>
  <c r="DV366" i="1"/>
  <c r="CY367" i="1"/>
  <c r="DQ366" i="1"/>
  <c r="DT366" i="1"/>
  <c r="EA366" i="1"/>
  <c r="EB366" i="1"/>
  <c r="DN366" i="1"/>
  <c r="DS366" i="1"/>
  <c r="DW366" i="1"/>
  <c r="DX366" i="1" s="1"/>
  <c r="DP366" i="1"/>
  <c r="DL366" i="1"/>
  <c r="DK366" i="1"/>
  <c r="DO366" i="1"/>
  <c r="DR366" i="1"/>
  <c r="DY366" i="1" l="1"/>
  <c r="EE366" i="1"/>
  <c r="DA367" i="1"/>
  <c r="CZ367" i="1"/>
  <c r="DB367" i="1"/>
  <c r="DJ367" i="1" l="1"/>
  <c r="EG367" i="1" s="1"/>
  <c r="DF367" i="1"/>
  <c r="DZ367" i="1"/>
  <c r="ED367" i="1" s="1"/>
  <c r="DE367" i="1"/>
  <c r="EI367" i="1"/>
  <c r="DG367" i="1"/>
  <c r="DH367" i="1" s="1"/>
  <c r="DD367" i="1"/>
  <c r="DI367" i="1" s="1"/>
  <c r="DC367" i="1"/>
  <c r="EB367" i="1" l="1"/>
  <c r="DM367" i="1"/>
  <c r="DT367" i="1"/>
  <c r="DL367" i="1"/>
  <c r="DK367" i="1"/>
  <c r="DR367" i="1"/>
  <c r="DO367" i="1"/>
  <c r="DW367" i="1"/>
  <c r="DX367" i="1" s="1"/>
  <c r="DS367" i="1"/>
  <c r="DP367" i="1"/>
  <c r="EA367" i="1"/>
  <c r="EE367" i="1" s="1"/>
  <c r="DU367" i="1"/>
  <c r="DV367" i="1"/>
  <c r="DQ367" i="1"/>
  <c r="DN367" i="1"/>
  <c r="CY368" i="1"/>
  <c r="CZ368" i="1" l="1"/>
  <c r="DA368" i="1"/>
  <c r="DB368" i="1"/>
  <c r="DY367" i="1"/>
  <c r="DC368" i="1" l="1"/>
  <c r="DD368" i="1"/>
  <c r="DJ368" i="1"/>
  <c r="EB368" i="1" s="1"/>
  <c r="EI368" i="1"/>
  <c r="DE368" i="1"/>
  <c r="DF368" i="1"/>
  <c r="DZ368" i="1"/>
  <c r="ED368" i="1" s="1"/>
  <c r="CY369" i="1" l="1"/>
  <c r="CZ369" i="1" s="1"/>
  <c r="DA369" i="1"/>
  <c r="DB369" i="1"/>
  <c r="DL368" i="1"/>
  <c r="DM368" i="1"/>
  <c r="DS368" i="1"/>
  <c r="EA368" i="1"/>
  <c r="EE368" i="1" s="1"/>
  <c r="DI368" i="1"/>
  <c r="DU368" i="1"/>
  <c r="DK368" i="1"/>
  <c r="DV368" i="1"/>
  <c r="DT368" i="1"/>
  <c r="DW368" i="1"/>
  <c r="DX368" i="1" s="1"/>
  <c r="DQ368" i="1"/>
  <c r="DP368" i="1"/>
  <c r="DN368" i="1"/>
  <c r="DG368" i="1"/>
  <c r="DH368" i="1" s="1"/>
  <c r="DR368" i="1"/>
  <c r="DO368" i="1"/>
  <c r="EG368" i="1"/>
  <c r="DY368" i="1" l="1"/>
  <c r="DD369" i="1"/>
  <c r="DC369" i="1"/>
  <c r="DZ369" i="1"/>
  <c r="ED369" i="1" s="1"/>
  <c r="EI369" i="1"/>
  <c r="DF369" i="1"/>
  <c r="CY370" i="1" s="1"/>
  <c r="DJ369" i="1"/>
  <c r="EG369" i="1" s="1"/>
  <c r="DE369" i="1"/>
  <c r="DU369" i="1" l="1"/>
  <c r="DW369" i="1"/>
  <c r="DX369" i="1" s="1"/>
  <c r="CZ370" i="1"/>
  <c r="DB370" i="1"/>
  <c r="DA370" i="1"/>
  <c r="DO369" i="1"/>
  <c r="EA369" i="1"/>
  <c r="DM369" i="1"/>
  <c r="DL369" i="1"/>
  <c r="DT369" i="1"/>
  <c r="DR369" i="1"/>
  <c r="DQ369" i="1"/>
  <c r="EB369" i="1"/>
  <c r="DN369" i="1"/>
  <c r="DK369" i="1"/>
  <c r="DV369" i="1"/>
  <c r="DG369" i="1"/>
  <c r="DH369" i="1" s="1"/>
  <c r="DP369" i="1"/>
  <c r="DS369" i="1"/>
  <c r="DI369" i="1"/>
  <c r="EE369" i="1" l="1"/>
  <c r="DY369" i="1"/>
  <c r="DD370" i="1"/>
  <c r="DC370" i="1"/>
  <c r="DJ370" i="1"/>
  <c r="EG370" i="1" s="1"/>
  <c r="EI370" i="1"/>
  <c r="DF370" i="1"/>
  <c r="DE370" i="1"/>
  <c r="DZ370" i="1"/>
  <c r="ED370" i="1" s="1"/>
  <c r="CY371" i="1" l="1"/>
  <c r="DR370" i="1"/>
  <c r="DO370" i="1"/>
  <c r="DM370" i="1"/>
  <c r="EA370" i="1"/>
  <c r="DT370" i="1"/>
  <c r="DU370" i="1"/>
  <c r="DG370" i="1"/>
  <c r="DH370" i="1" s="1"/>
  <c r="DV370" i="1"/>
  <c r="EB370" i="1"/>
  <c r="DN370" i="1"/>
  <c r="DP370" i="1"/>
  <c r="DK370" i="1"/>
  <c r="DQ370" i="1"/>
  <c r="DL370" i="1"/>
  <c r="DI370" i="1"/>
  <c r="DB371" i="1"/>
  <c r="DA371" i="1"/>
  <c r="CZ371" i="1"/>
  <c r="DS370" i="1"/>
  <c r="DW370" i="1"/>
  <c r="DX370" i="1" s="1"/>
  <c r="DY370" i="1" l="1"/>
  <c r="EE370" i="1"/>
  <c r="DF371" i="1"/>
  <c r="DJ371" i="1"/>
  <c r="EB371" i="1" s="1"/>
  <c r="DE371" i="1"/>
  <c r="DZ371" i="1"/>
  <c r="ED371" i="1" s="1"/>
  <c r="DG371" i="1"/>
  <c r="DH371" i="1" s="1"/>
  <c r="EI371" i="1"/>
  <c r="DD371" i="1"/>
  <c r="DI371" i="1" s="1"/>
  <c r="DC371" i="1"/>
  <c r="DU371" i="1" l="1"/>
  <c r="DK371" i="1"/>
  <c r="DW371" i="1"/>
  <c r="DX371" i="1" s="1"/>
  <c r="CY372" i="1"/>
  <c r="DO371" i="1"/>
  <c r="DS371" i="1"/>
  <c r="DT371" i="1"/>
  <c r="DR371" i="1"/>
  <c r="DQ371" i="1"/>
  <c r="DV371" i="1"/>
  <c r="DL371" i="1"/>
  <c r="DN371" i="1"/>
  <c r="DP371" i="1"/>
  <c r="EA371" i="1"/>
  <c r="EE371" i="1" s="1"/>
  <c r="DM371" i="1"/>
  <c r="EG371" i="1"/>
  <c r="CZ372" i="1" l="1"/>
  <c r="DA372" i="1"/>
  <c r="DB372" i="1"/>
  <c r="DY371" i="1"/>
  <c r="DC372" i="1" l="1"/>
  <c r="DD372" i="1"/>
  <c r="DE372" i="1"/>
  <c r="DJ372" i="1"/>
  <c r="EG372" i="1" s="1"/>
  <c r="EI372" i="1"/>
  <c r="DF372" i="1"/>
  <c r="DG372" i="1" s="1"/>
  <c r="DH372" i="1" s="1"/>
  <c r="DZ372" i="1"/>
  <c r="ED372" i="1" s="1"/>
  <c r="BW6" i="1" l="1"/>
  <c r="BW14" i="1"/>
  <c r="BW28" i="1"/>
  <c r="BW4" i="1"/>
  <c r="BW13" i="1"/>
  <c r="BW18" i="1"/>
  <c r="BW29" i="1"/>
  <c r="BW22" i="1"/>
  <c r="BW25" i="1"/>
  <c r="BW17" i="1"/>
  <c r="BW16" i="1"/>
  <c r="BW8" i="1"/>
  <c r="BW23" i="1"/>
  <c r="BW21" i="1"/>
  <c r="BW32" i="1"/>
  <c r="BW15" i="1"/>
  <c r="BW24" i="1"/>
  <c r="BW10" i="1"/>
  <c r="BW33" i="1"/>
  <c r="BW12" i="1"/>
  <c r="BW19" i="1"/>
  <c r="BW7" i="1"/>
  <c r="BW26" i="1"/>
  <c r="BW11" i="1"/>
  <c r="BW30" i="1"/>
  <c r="BW31" i="1"/>
  <c r="BW5" i="1"/>
  <c r="BW20" i="1"/>
  <c r="BW9" i="1"/>
  <c r="BW27" i="1"/>
  <c r="DR372" i="1"/>
  <c r="DM372" i="1"/>
  <c r="EA372" i="1"/>
  <c r="DL372" i="1"/>
  <c r="DK372" i="1"/>
  <c r="DU372" i="1"/>
  <c r="DP372" i="1"/>
  <c r="EB372" i="1"/>
  <c r="DV372" i="1"/>
  <c r="DN372" i="1"/>
  <c r="DQ372" i="1"/>
  <c r="DI372" i="1"/>
  <c r="DS372" i="1"/>
  <c r="DT372" i="1"/>
  <c r="DW372" i="1"/>
  <c r="DX372" i="1" s="1"/>
  <c r="DO372" i="1"/>
  <c r="EE372" i="1" l="1"/>
  <c r="DY372" i="1"/>
  <c r="AT4" i="1" l="1"/>
  <c r="AU4" i="1"/>
  <c r="Q3" i="2" s="1"/>
  <c r="BQ3" i="2" s="1"/>
  <c r="DH3" i="2" s="1"/>
  <c r="AP4" i="1"/>
  <c r="AR4" i="1"/>
  <c r="AS4" i="1"/>
  <c r="CV5" i="1" l="1"/>
  <c r="CV6" i="1"/>
  <c r="CV4" i="1"/>
  <c r="AR5" i="1" l="1"/>
  <c r="AS5" i="1"/>
  <c r="AT5" i="1"/>
  <c r="AU5" i="1"/>
  <c r="Q4" i="2" s="1"/>
  <c r="BQ4" i="2" s="1"/>
  <c r="DH4" i="2" s="1"/>
  <c r="AP5" i="1"/>
  <c r="CV7" i="1"/>
  <c r="AU6" i="1" l="1"/>
  <c r="Q5" i="2" s="1"/>
  <c r="BQ5" i="2" s="1"/>
  <c r="DH5" i="2" s="1"/>
  <c r="AP6" i="1"/>
  <c r="AR6" i="1"/>
  <c r="AS6" i="1"/>
  <c r="AT6" i="1"/>
  <c r="CV8" i="1"/>
  <c r="CV9" i="1" l="1"/>
  <c r="CV10" i="1" l="1"/>
  <c r="CV11" i="1" l="1"/>
  <c r="CV12" i="1" l="1"/>
  <c r="CV13" i="1" l="1"/>
  <c r="CV15" i="1" l="1"/>
  <c r="CV14" i="1"/>
  <c r="CV16" i="1" l="1"/>
  <c r="CV17" i="1" l="1"/>
  <c r="CV18" i="1" l="1"/>
  <c r="CV19" i="1" l="1"/>
  <c r="CV20" i="1" l="1"/>
  <c r="CV21" i="1" l="1"/>
  <c r="CV22" i="1" l="1"/>
  <c r="CV23" i="1" l="1"/>
  <c r="CV24" i="1" l="1"/>
  <c r="CV25" i="1" l="1"/>
  <c r="CV28" i="1" l="1"/>
  <c r="CV29" i="1"/>
  <c r="CV35" i="1"/>
  <c r="CV34" i="1"/>
  <c r="CV27" i="1"/>
  <c r="CV31" i="1"/>
  <c r="CV33" i="1"/>
  <c r="CV32" i="1"/>
  <c r="CV26" i="1"/>
  <c r="CV30" i="1"/>
  <c r="AP7" i="1" l="1"/>
  <c r="AT8" i="1"/>
  <c r="AS7" i="1"/>
  <c r="AQ5" i="1"/>
  <c r="AQ7" i="1"/>
  <c r="AU8" i="1"/>
  <c r="Q7" i="2" s="1"/>
  <c r="BQ7" i="2" s="1"/>
  <c r="DH7" i="2" s="1"/>
  <c r="AT7" i="1"/>
  <c r="AU7" i="1"/>
  <c r="Q6" i="2" s="1"/>
  <c r="BQ6" i="2" s="1"/>
  <c r="DH6" i="2" s="1"/>
  <c r="AR7" i="1"/>
  <c r="AS8" i="1"/>
  <c r="AQ6" i="1"/>
  <c r="AP8" i="1"/>
  <c r="AR8" i="1"/>
  <c r="AQ4" i="1"/>
  <c r="AQ8" i="1"/>
  <c r="CV41" i="1" l="1"/>
  <c r="CV38" i="1"/>
  <c r="CV44" i="1"/>
  <c r="CV36" i="1"/>
  <c r="CV43" i="1"/>
  <c r="CV37" i="1"/>
  <c r="CV40" i="1"/>
  <c r="CV45" i="1"/>
  <c r="CV39" i="1"/>
  <c r="CV42" i="1"/>
  <c r="CV49" i="1"/>
  <c r="CV50" i="1"/>
  <c r="CV47" i="1"/>
  <c r="CV52" i="1"/>
  <c r="CV48" i="1"/>
  <c r="CV51" i="1"/>
  <c r="CV46" i="1"/>
  <c r="CV53" i="1"/>
  <c r="AP10" i="1" l="1"/>
  <c r="AP21" i="1"/>
  <c r="AS31" i="1"/>
  <c r="AQ18" i="1"/>
  <c r="AU13" i="1"/>
  <c r="Q12" i="2" s="1"/>
  <c r="BQ12" i="2" s="1"/>
  <c r="DH12" i="2" s="1"/>
  <c r="AU18" i="1"/>
  <c r="Q17" i="2" s="1"/>
  <c r="BQ17" i="2" s="1"/>
  <c r="DH17" i="2" s="1"/>
  <c r="AS22" i="1"/>
  <c r="AP9" i="1"/>
  <c r="AU16" i="1"/>
  <c r="Q15" i="2" s="1"/>
  <c r="BQ15" i="2" s="1"/>
  <c r="DH15" i="2" s="1"/>
  <c r="AR22" i="1"/>
  <c r="AU14" i="1"/>
  <c r="Q13" i="2" s="1"/>
  <c r="BQ13" i="2" s="1"/>
  <c r="DH13" i="2" s="1"/>
  <c r="AQ17" i="1"/>
  <c r="AR24" i="1"/>
  <c r="AT23" i="1"/>
  <c r="AP30" i="1"/>
  <c r="AU26" i="1"/>
  <c r="Q25" i="2" s="1"/>
  <c r="BQ25" i="2" s="1"/>
  <c r="DH25" i="2" s="1"/>
  <c r="AS32" i="1"/>
  <c r="AU9" i="1"/>
  <c r="Q8" i="2" s="1"/>
  <c r="BQ8" i="2" s="1"/>
  <c r="DH8" i="2" s="1"/>
  <c r="AP15" i="1"/>
  <c r="AR9" i="1"/>
  <c r="AS25" i="1"/>
  <c r="AQ21" i="1"/>
  <c r="AT12" i="1"/>
  <c r="AQ33" i="1"/>
  <c r="AS23" i="1"/>
  <c r="AP26" i="1"/>
  <c r="AQ22" i="1"/>
  <c r="AU25" i="1"/>
  <c r="Q24" i="2" s="1"/>
  <c r="BQ24" i="2" s="1"/>
  <c r="DH24" i="2" s="1"/>
  <c r="AS24" i="1"/>
  <c r="AR10" i="1"/>
  <c r="AS21" i="1"/>
  <c r="AT19" i="1"/>
  <c r="AU30" i="1"/>
  <c r="Q29" i="2" s="1"/>
  <c r="BQ29" i="2" s="1"/>
  <c r="DH29" i="2" s="1"/>
  <c r="AR32" i="1"/>
  <c r="AR31" i="1"/>
  <c r="AQ32" i="1"/>
  <c r="AP29" i="1"/>
  <c r="AQ26" i="1"/>
  <c r="AR18" i="1"/>
  <c r="AP27" i="1"/>
  <c r="AR23" i="1"/>
  <c r="AQ19" i="1"/>
  <c r="AR17" i="1"/>
  <c r="AR27" i="1"/>
  <c r="AU33" i="1"/>
  <c r="Q32" i="2" s="1"/>
  <c r="BQ32" i="2" s="1"/>
  <c r="DH32" i="2" s="1"/>
  <c r="AU27" i="1"/>
  <c r="Q26" i="2" s="1"/>
  <c r="BQ26" i="2" s="1"/>
  <c r="DH26" i="2" s="1"/>
  <c r="AU11" i="1"/>
  <c r="Q10" i="2" s="1"/>
  <c r="BQ10" i="2" s="1"/>
  <c r="DH10" i="2" s="1"/>
  <c r="AP33" i="1"/>
  <c r="AT31" i="1"/>
  <c r="AT14" i="1"/>
  <c r="AP20" i="1"/>
  <c r="AP22" i="1"/>
  <c r="AR26" i="1"/>
  <c r="AS16" i="1"/>
  <c r="AT18" i="1"/>
  <c r="AS13" i="1"/>
  <c r="AQ11" i="1"/>
  <c r="AQ12" i="1"/>
  <c r="AS17" i="1"/>
  <c r="AS33" i="1"/>
  <c r="AQ13" i="1"/>
  <c r="AS28" i="1"/>
  <c r="AU22" i="1"/>
  <c r="Q21" i="2" s="1"/>
  <c r="BQ21" i="2" s="1"/>
  <c r="DH21" i="2" s="1"/>
  <c r="AQ31" i="1"/>
  <c r="AR28" i="1"/>
  <c r="AP24" i="1"/>
  <c r="AS14" i="1"/>
  <c r="AS20" i="1"/>
  <c r="AT25" i="1"/>
  <c r="AR20" i="1"/>
  <c r="AU10" i="1"/>
  <c r="Q9" i="2" s="1"/>
  <c r="BQ9" i="2" s="1"/>
  <c r="DH9" i="2" s="1"/>
  <c r="AQ24" i="1"/>
  <c r="AP13" i="1"/>
  <c r="AQ16" i="1"/>
  <c r="AQ15" i="1"/>
  <c r="AU19" i="1"/>
  <c r="Q18" i="2" s="1"/>
  <c r="BQ18" i="2" s="1"/>
  <c r="DH18" i="2" s="1"/>
  <c r="AU17" i="1"/>
  <c r="Q16" i="2" s="1"/>
  <c r="BQ16" i="2" s="1"/>
  <c r="DH16" i="2" s="1"/>
  <c r="AQ29" i="1"/>
  <c r="AU24" i="1"/>
  <c r="Q23" i="2" s="1"/>
  <c r="BQ23" i="2" s="1"/>
  <c r="DH23" i="2" s="1"/>
  <c r="AU21" i="1"/>
  <c r="Q20" i="2" s="1"/>
  <c r="BQ20" i="2" s="1"/>
  <c r="DH20" i="2" s="1"/>
  <c r="AT15" i="1"/>
  <c r="AP18" i="1"/>
  <c r="AR25" i="1"/>
  <c r="AP16" i="1"/>
  <c r="AP23" i="1"/>
  <c r="AR14" i="1"/>
  <c r="AQ10" i="1"/>
  <c r="AU31" i="1"/>
  <c r="Q30" i="2" s="1"/>
  <c r="BQ30" i="2" s="1"/>
  <c r="DH30" i="2" s="1"/>
  <c r="AS9" i="1"/>
  <c r="AR21" i="1"/>
  <c r="AT22" i="1"/>
  <c r="AR11" i="1"/>
  <c r="AS29" i="1"/>
  <c r="AQ23" i="1"/>
  <c r="AP28" i="1"/>
  <c r="AR12" i="1"/>
  <c r="AU32" i="1"/>
  <c r="Q31" i="2" s="1"/>
  <c r="BQ31" i="2" s="1"/>
  <c r="DH31" i="2" s="1"/>
  <c r="AS10" i="1"/>
  <c r="AT16" i="1"/>
  <c r="AU28" i="1"/>
  <c r="Q27" i="2" s="1"/>
  <c r="BQ27" i="2" s="1"/>
  <c r="DH27" i="2" s="1"/>
  <c r="AT30" i="1"/>
  <c r="AT32" i="1"/>
  <c r="AP17" i="1"/>
  <c r="AU20" i="1"/>
  <c r="Q19" i="2" s="1"/>
  <c r="BQ19" i="2" s="1"/>
  <c r="DH19" i="2" s="1"/>
  <c r="AP31" i="1"/>
  <c r="AR15" i="1"/>
  <c r="AR13" i="1"/>
  <c r="AS18" i="1"/>
  <c r="AP32" i="1"/>
  <c r="AT9" i="1"/>
  <c r="AT11" i="1"/>
  <c r="AU23" i="1"/>
  <c r="Q22" i="2" s="1"/>
  <c r="BQ22" i="2" s="1"/>
  <c r="DH22" i="2" s="1"/>
  <c r="AQ25" i="1"/>
  <c r="AS27" i="1"/>
  <c r="AS15" i="1"/>
  <c r="AT10" i="1"/>
  <c r="AP14" i="1"/>
  <c r="AQ14" i="1"/>
  <c r="AS12" i="1"/>
  <c r="AR19" i="1"/>
  <c r="AT21" i="1"/>
  <c r="AT29" i="1"/>
  <c r="AP11" i="1"/>
  <c r="AT28" i="1"/>
  <c r="AR16" i="1"/>
  <c r="AS30" i="1"/>
  <c r="AU29" i="1"/>
  <c r="Q28" i="2" s="1"/>
  <c r="BQ28" i="2" s="1"/>
  <c r="DH28" i="2" s="1"/>
  <c r="AQ27" i="1"/>
  <c r="AT26" i="1"/>
  <c r="AT13" i="1"/>
  <c r="AR30" i="1"/>
  <c r="AQ30" i="1"/>
  <c r="AS19" i="1"/>
  <c r="AP19" i="1"/>
  <c r="AQ9" i="1"/>
  <c r="AS11" i="1"/>
  <c r="AT33" i="1"/>
  <c r="AP12" i="1"/>
  <c r="AU12" i="1"/>
  <c r="Q11" i="2" s="1"/>
  <c r="BQ11" i="2" s="1"/>
  <c r="DH11" i="2" s="1"/>
  <c r="AS26" i="1"/>
  <c r="AT17" i="1"/>
  <c r="AP25" i="1"/>
  <c r="AT27" i="1"/>
  <c r="AQ28" i="1"/>
  <c r="AR33" i="1"/>
  <c r="AU15" i="1"/>
  <c r="Q14" i="2" s="1"/>
  <c r="BQ14" i="2" s="1"/>
  <c r="DH14" i="2" s="1"/>
  <c r="AR29" i="1"/>
  <c r="AT24" i="1"/>
  <c r="AQ20" i="1"/>
  <c r="AT20" i="1"/>
  <c r="CV54" i="1"/>
  <c r="CV55" i="1" l="1"/>
  <c r="CV56" i="1" l="1"/>
  <c r="CV57" i="1" l="1"/>
  <c r="CV58" i="1" l="1"/>
  <c r="CV59" i="1" l="1"/>
  <c r="CV60" i="1" l="1"/>
  <c r="CV61" i="1" l="1"/>
  <c r="CV62" i="1" l="1"/>
  <c r="CV63" i="1" l="1"/>
  <c r="CV64" i="1" l="1"/>
  <c r="CV65" i="1" l="1"/>
  <c r="CV66" i="1" l="1"/>
  <c r="CV67" i="1" l="1"/>
  <c r="CV68" i="1" l="1"/>
  <c r="CV69" i="1" l="1"/>
  <c r="CV70" i="1" l="1"/>
  <c r="CV71" i="1" l="1"/>
  <c r="CV72" i="1" l="1"/>
  <c r="CV74" i="1" l="1"/>
  <c r="CV73" i="1"/>
  <c r="CV75" i="1" l="1"/>
  <c r="CV76" i="1" l="1"/>
  <c r="CV77" i="1" l="1"/>
  <c r="CV78" i="1" l="1"/>
  <c r="CV79" i="1" l="1"/>
  <c r="CV80" i="1" l="1"/>
  <c r="CV81" i="1" l="1"/>
  <c r="CV82" i="1" l="1"/>
  <c r="CV83" i="1" l="1"/>
  <c r="CV84" i="1" l="1"/>
  <c r="CV86" i="1" l="1"/>
  <c r="CV85" i="1"/>
  <c r="CV87" i="1" l="1"/>
  <c r="CV88" i="1" l="1"/>
  <c r="CV90" i="1" l="1"/>
  <c r="CV89" i="1"/>
  <c r="CV91" i="1" l="1"/>
  <c r="CV92" i="1" l="1"/>
  <c r="CV93" i="1" l="1"/>
  <c r="CV94" i="1" l="1"/>
  <c r="CV95" i="1" l="1"/>
  <c r="CV96" i="1" l="1"/>
  <c r="CV98" i="1" l="1"/>
  <c r="CV97" i="1"/>
  <c r="CV99" i="1" l="1"/>
  <c r="CV100" i="1" l="1"/>
  <c r="CV101" i="1" l="1"/>
  <c r="CV102" i="1" l="1"/>
  <c r="CV103" i="1" l="1"/>
  <c r="CV104" i="1" l="1"/>
  <c r="CV105" i="1" l="1"/>
  <c r="CV106" i="1" l="1"/>
  <c r="CV107" i="1" l="1"/>
  <c r="CV108" i="1" l="1"/>
  <c r="CV109" i="1" l="1"/>
  <c r="CV110" i="1" l="1"/>
  <c r="CV112" i="1" l="1"/>
  <c r="CV111" i="1"/>
  <c r="CV113" i="1" l="1"/>
  <c r="CV114" i="1" l="1"/>
  <c r="CV115" i="1" l="1"/>
  <c r="CV116" i="1" l="1"/>
  <c r="CV118" i="1" l="1"/>
  <c r="CV117" i="1"/>
  <c r="CV119" i="1" l="1"/>
  <c r="CV120" i="1" l="1"/>
  <c r="CV121" i="1" l="1"/>
  <c r="CV122" i="1" l="1"/>
  <c r="CV123" i="1" l="1"/>
  <c r="CV124" i="1" l="1"/>
  <c r="CV125" i="1" l="1"/>
  <c r="CV126" i="1" l="1"/>
  <c r="CV127" i="1" l="1"/>
  <c r="CV128" i="1" l="1"/>
  <c r="CV129" i="1" l="1"/>
  <c r="CV130" i="1" l="1"/>
  <c r="CV131" i="1" l="1"/>
  <c r="CV132" i="1" l="1"/>
  <c r="CV133" i="1" l="1"/>
  <c r="CV134" i="1" l="1"/>
  <c r="CV135" i="1" l="1"/>
  <c r="CV136" i="1" l="1"/>
  <c r="CV137" i="1" l="1"/>
  <c r="CV138" i="1" l="1"/>
  <c r="CV139" i="1" l="1"/>
  <c r="CV140" i="1" l="1"/>
  <c r="CV141" i="1" l="1"/>
  <c r="CV142" i="1" l="1"/>
  <c r="CV143" i="1" l="1"/>
  <c r="CV144" i="1" l="1"/>
  <c r="CV145" i="1" l="1"/>
  <c r="CV146" i="1" l="1"/>
  <c r="CV147" i="1" l="1"/>
  <c r="CV148" i="1" l="1"/>
  <c r="CV149" i="1" l="1"/>
  <c r="CV150" i="1" l="1"/>
  <c r="CV151" i="1" l="1"/>
  <c r="CV152" i="1" l="1"/>
  <c r="CV153" i="1" l="1"/>
  <c r="CV154" i="1" l="1"/>
  <c r="CV155" i="1" l="1"/>
  <c r="CV156" i="1" l="1"/>
  <c r="CV157" i="1" l="1"/>
  <c r="CV158" i="1" l="1"/>
  <c r="CV159" i="1" l="1"/>
  <c r="CV160" i="1" l="1"/>
  <c r="CV161" i="1" l="1"/>
  <c r="CV162" i="1" l="1"/>
  <c r="CV163" i="1" l="1"/>
  <c r="CV164" i="1" l="1"/>
  <c r="CV165" i="1" l="1"/>
  <c r="CV166" i="1" l="1"/>
  <c r="CV167" i="1" l="1"/>
  <c r="CV168" i="1" l="1"/>
  <c r="CV169" i="1" l="1"/>
  <c r="CV170" i="1" l="1"/>
  <c r="CV171" i="1" l="1"/>
  <c r="CV172" i="1" l="1"/>
  <c r="CV173" i="1" l="1"/>
  <c r="CV174" i="1" l="1"/>
  <c r="CV175" i="1" l="1"/>
  <c r="CV176" i="1" l="1"/>
  <c r="CV177" i="1" l="1"/>
  <c r="CV178" i="1" l="1"/>
  <c r="CV179" i="1" l="1"/>
  <c r="CV180" i="1" l="1"/>
  <c r="CV181" i="1" l="1"/>
  <c r="CV182" i="1" l="1"/>
  <c r="CV183" i="1" l="1"/>
  <c r="CV184" i="1" l="1"/>
  <c r="CV185" i="1" l="1"/>
  <c r="CV186" i="1" l="1"/>
  <c r="CV187" i="1" l="1"/>
  <c r="CV188" i="1" l="1"/>
  <c r="CV189" i="1" l="1"/>
  <c r="CV190" i="1" l="1"/>
  <c r="CV191" i="1" l="1"/>
  <c r="CV192" i="1" l="1"/>
  <c r="CV193" i="1" l="1"/>
  <c r="CV194" i="1" l="1"/>
  <c r="CV195" i="1" l="1"/>
  <c r="CV196" i="1" l="1"/>
  <c r="CV197" i="1" l="1"/>
  <c r="CV198" i="1" l="1"/>
  <c r="CV199" i="1" l="1"/>
  <c r="CV200" i="1" l="1"/>
  <c r="CV201" i="1" l="1"/>
  <c r="CV202" i="1" l="1"/>
  <c r="CV203" i="1" l="1"/>
  <c r="CV204" i="1" l="1"/>
  <c r="CV205" i="1" l="1"/>
  <c r="CV206" i="1" l="1"/>
  <c r="CV207" i="1" l="1"/>
  <c r="CV208" i="1" l="1"/>
  <c r="CV209" i="1" l="1"/>
  <c r="CV210" i="1" l="1"/>
  <c r="CV211" i="1" l="1"/>
  <c r="CV212" i="1" l="1"/>
  <c r="CV213" i="1" l="1"/>
  <c r="CV214" i="1" l="1"/>
  <c r="CV215" i="1" l="1"/>
  <c r="CV216" i="1" l="1"/>
  <c r="CV217" i="1" l="1"/>
  <c r="CV218" i="1" l="1"/>
  <c r="CV219" i="1" l="1"/>
  <c r="CV220" i="1" l="1"/>
  <c r="CV221" i="1" l="1"/>
  <c r="CV222" i="1" l="1"/>
  <c r="CV223" i="1" l="1"/>
  <c r="CV224" i="1" l="1"/>
  <c r="CV225" i="1" l="1"/>
  <c r="CV226" i="1" l="1"/>
  <c r="CV227" i="1" l="1"/>
  <c r="CV228" i="1" l="1"/>
  <c r="CV229" i="1" l="1"/>
  <c r="CV230" i="1" l="1"/>
  <c r="CV231" i="1" l="1"/>
  <c r="CV232" i="1" l="1"/>
  <c r="CV233" i="1" l="1"/>
  <c r="CV234" i="1" l="1"/>
  <c r="CV235" i="1" l="1"/>
  <c r="CV236" i="1" l="1"/>
  <c r="CV237" i="1" l="1"/>
  <c r="CV238" i="1" l="1"/>
  <c r="CV239" i="1" l="1"/>
  <c r="CV240" i="1" l="1"/>
  <c r="CV241" i="1" l="1"/>
  <c r="CV242" i="1" l="1"/>
  <c r="CV243" i="1" l="1"/>
  <c r="CV244" i="1" l="1"/>
  <c r="CV245" i="1" l="1"/>
  <c r="CV246" i="1" l="1"/>
  <c r="CV247" i="1" l="1"/>
  <c r="CV248" i="1" l="1"/>
  <c r="CV249" i="1" l="1"/>
  <c r="CV250" i="1" l="1"/>
  <c r="CV251" i="1" l="1"/>
  <c r="CV252" i="1" l="1"/>
  <c r="CV253" i="1" l="1"/>
  <c r="CV254" i="1" l="1"/>
  <c r="CV255" i="1" l="1"/>
  <c r="CV256" i="1" l="1"/>
  <c r="CV257" i="1" l="1"/>
  <c r="CV258" i="1" l="1"/>
  <c r="CV259" i="1" l="1"/>
  <c r="CV260" i="1" l="1"/>
  <c r="CV261" i="1" l="1"/>
  <c r="CV262" i="1" l="1"/>
  <c r="CV263" i="1" l="1"/>
  <c r="CV264" i="1" l="1"/>
  <c r="CV265" i="1" l="1"/>
  <c r="CV266" i="1" l="1"/>
  <c r="CV267" i="1" l="1"/>
  <c r="CV268" i="1" l="1"/>
  <c r="CV269" i="1" l="1"/>
  <c r="CV270" i="1" l="1"/>
  <c r="CV271" i="1" l="1"/>
  <c r="CV272" i="1" l="1"/>
  <c r="CV273" i="1" l="1"/>
  <c r="CV274" i="1" l="1"/>
  <c r="CV275" i="1" l="1"/>
  <c r="CV276" i="1" l="1"/>
  <c r="CV277" i="1" l="1"/>
  <c r="CV278" i="1" l="1"/>
  <c r="CV279" i="1" l="1"/>
  <c r="CV280" i="1" l="1"/>
  <c r="CV281" i="1" l="1"/>
  <c r="CV282" i="1" l="1"/>
  <c r="CV283" i="1" l="1"/>
  <c r="CV284" i="1" l="1"/>
  <c r="CV285" i="1" l="1"/>
  <c r="CV286" i="1" l="1"/>
  <c r="CV287" i="1" l="1"/>
  <c r="CV288" i="1" l="1"/>
  <c r="CV289" i="1" l="1"/>
  <c r="CV290" i="1" l="1"/>
  <c r="CV291" i="1" l="1"/>
  <c r="CV292" i="1" l="1"/>
  <c r="CV293" i="1" l="1"/>
  <c r="CV294" i="1" l="1"/>
  <c r="CV295" i="1" l="1"/>
  <c r="CV296" i="1" l="1"/>
  <c r="CV297" i="1" l="1"/>
  <c r="CV298" i="1" l="1"/>
  <c r="CV299" i="1" l="1"/>
  <c r="CV300" i="1" l="1"/>
  <c r="CV301" i="1" l="1"/>
  <c r="CV302" i="1" l="1"/>
  <c r="CV303" i="1" l="1"/>
  <c r="CV304" i="1" l="1"/>
  <c r="CV305" i="1" l="1"/>
  <c r="CV306" i="1" l="1"/>
  <c r="CV307" i="1" l="1"/>
  <c r="CV308" i="1" l="1"/>
  <c r="CV309" i="1" l="1"/>
</calcChain>
</file>

<file path=xl/sharedStrings.xml><?xml version="1.0" encoding="utf-8"?>
<sst xmlns="http://schemas.openxmlformats.org/spreadsheetml/2006/main" count="1876" uniqueCount="655">
  <si>
    <t>坦克品级</t>
  </si>
  <si>
    <t>坦克品质</t>
  </si>
  <si>
    <t>坦克类别</t>
  </si>
  <si>
    <t>坦克细类</t>
  </si>
  <si>
    <t>主炮类型</t>
  </si>
  <si>
    <t>坦克长度</t>
  </si>
  <si>
    <t>坦克宽度</t>
  </si>
  <si>
    <t>撞击速度阈</t>
  </si>
  <si>
    <t>被击偏上限</t>
  </si>
  <si>
    <t>被击滞留</t>
  </si>
  <si>
    <t>前停加速度</t>
  </si>
  <si>
    <t>后停加速度</t>
  </si>
  <si>
    <t>移中-max速</t>
  </si>
  <si>
    <t>移中-加速度</t>
  </si>
  <si>
    <t>移中-退加速</t>
  </si>
  <si>
    <t>射击间隔</t>
  </si>
  <si>
    <t>攻击使偏移</t>
  </si>
  <si>
    <t>准星最小角</t>
  </si>
  <si>
    <t>射击偏移角</t>
  </si>
  <si>
    <t>射击滞留</t>
  </si>
  <si>
    <t>瞄准速度</t>
  </si>
  <si>
    <t>口径类型</t>
  </si>
  <si>
    <t>被击偏移比</t>
  </si>
  <si>
    <t>初始炮角速</t>
  </si>
  <si>
    <t>炮角加速度</t>
  </si>
  <si>
    <t>炮转帧偏移</t>
  </si>
  <si>
    <t>炮转偏上限</t>
  </si>
  <si>
    <t>身转帧偏移</t>
  </si>
  <si>
    <t>身转偏上限</t>
  </si>
  <si>
    <t>退最大速度</t>
  </si>
  <si>
    <t>前进加速度</t>
  </si>
  <si>
    <t>后退加速度</t>
  </si>
  <si>
    <t>移动帧偏移</t>
  </si>
  <si>
    <t>移动偏上限</t>
  </si>
  <si>
    <t>基础撞击比</t>
  </si>
  <si>
    <t>min衰减距</t>
  </si>
  <si>
    <t>max衰减距</t>
  </si>
  <si>
    <t>履带系数低</t>
  </si>
  <si>
    <t>履带系数高</t>
  </si>
  <si>
    <t>车身系数低</t>
  </si>
  <si>
    <t>车身系数高</t>
  </si>
  <si>
    <t>炮塔系数低</t>
  </si>
  <si>
    <t>炮塔系数高</t>
  </si>
  <si>
    <t>最大炮角速</t>
  </si>
  <si>
    <t>身转角速度</t>
  </si>
  <si>
    <t>进最大速度</t>
  </si>
  <si>
    <t>弹夹容量</t>
  </si>
  <si>
    <t>单发时间</t>
  </si>
  <si>
    <t>弹夹时间</t>
  </si>
  <si>
    <t>瞄准时间</t>
  </si>
  <si>
    <t>血量</t>
  </si>
  <si>
    <t>最大伤害</t>
  </si>
  <si>
    <t>最小伤害</t>
  </si>
  <si>
    <t>最大穿透</t>
  </si>
  <si>
    <t>最小穿透</t>
  </si>
  <si>
    <t>履带护甲</t>
  </si>
  <si>
    <t>车身护甲</t>
  </si>
  <si>
    <t>炮塔护甲</t>
  </si>
  <si>
    <t>撞击伤害</t>
  </si>
  <si>
    <t>炮弹装填时间</t>
  </si>
  <si>
    <t>最大炮弹伤害</t>
  </si>
  <si>
    <t>弹夹炮射击间隔</t>
  </si>
  <si>
    <t>每次攻击给对方造成的偏移角度</t>
  </si>
  <si>
    <t>最小极限偏移角度</t>
  </si>
  <si>
    <t>每次射击瞬间扩大的偏移角度</t>
  </si>
  <si>
    <t>射击缩圈滞留时间(秒)</t>
  </si>
  <si>
    <t>瞄准速度(每帧偏移角度缩小)</t>
  </si>
  <si>
    <t>口径类型(影响客户端开火特效)</t>
  </si>
  <si>
    <t>炮塔旋转初始角速度</t>
  </si>
  <si>
    <t>炮塔转向最大角速度(度/秒)</t>
  </si>
  <si>
    <t>炮塔旋转加速度</t>
  </si>
  <si>
    <t>炮塔旋转每帧扩大的偏移角度</t>
  </si>
  <si>
    <t>炮塔旋转造成的偏移角度上限</t>
  </si>
  <si>
    <t>HP</t>
  </si>
  <si>
    <t>撞击反弹伤害基础比例</t>
  </si>
  <si>
    <t>前进最大速度(米/秒)</t>
  </si>
  <si>
    <t>后退极限速度</t>
  </si>
  <si>
    <t>坦克转向速度(度/秒)</t>
  </si>
  <si>
    <t>坦克移动每帧扩大的偏移角度</t>
  </si>
  <si>
    <t>坦克移动造成的偏移角度上限</t>
  </si>
  <si>
    <t>坦克自转每帧扩大的偏移角度</t>
  </si>
  <si>
    <t>坦克自转造成的偏移角度上限</t>
  </si>
  <si>
    <t>长</t>
  </si>
  <si>
    <t>宽</t>
  </si>
  <si>
    <t>引擎起火-修复时间</t>
  </si>
  <si>
    <t>炮塔卡住-修复时间</t>
  </si>
  <si>
    <t>撞击伤害最小速度比值</t>
  </si>
  <si>
    <t>被击中造成的偏移角度上限</t>
  </si>
  <si>
    <t>被击中后缩圈滞留时间(秒)</t>
  </si>
  <si>
    <t>前进停止加速度</t>
  </si>
  <si>
    <t>后退停止加速度</t>
  </si>
  <si>
    <t>移动中转向-前进后退最大速度比例</t>
  </si>
  <si>
    <t>移动中转向-前进后退加速度比例</t>
  </si>
  <si>
    <t>移动中转向-前进后退降速加速度比例</t>
  </si>
  <si>
    <t>弹夹装填时间(秒)</t>
  </si>
  <si>
    <t>最大穿透力</t>
  </si>
  <si>
    <t>最小穿透力</t>
  </si>
  <si>
    <t>最小衰减距离</t>
  </si>
  <si>
    <t>最大衰减距离</t>
  </si>
  <si>
    <t>最小炮弹伤害</t>
  </si>
  <si>
    <t>炮塔装甲厚度</t>
  </si>
  <si>
    <t>线性递减最小参数</t>
  </si>
  <si>
    <t>线性递减最大参数</t>
  </si>
  <si>
    <t>车身装甲厚度</t>
  </si>
  <si>
    <t>履带装甲厚度</t>
  </si>
  <si>
    <t>瞄准时间(秒)</t>
  </si>
  <si>
    <t>被击偏移角度系数</t>
  </si>
  <si>
    <t>ft17</t>
  </si>
  <si>
    <t>ii</t>
  </si>
  <si>
    <t>35t</t>
  </si>
  <si>
    <t>stuart</t>
  </si>
  <si>
    <t>crusader</t>
  </si>
  <si>
    <t>sdkfz234</t>
  </si>
  <si>
    <t>m24</t>
  </si>
  <si>
    <t>amx13</t>
  </si>
  <si>
    <t>m41</t>
  </si>
  <si>
    <t>bmp-3</t>
  </si>
  <si>
    <t>mathilda</t>
  </si>
  <si>
    <t>m4</t>
  </si>
  <si>
    <t>iv</t>
  </si>
  <si>
    <t>t34</t>
  </si>
  <si>
    <t>panzer-v</t>
  </si>
  <si>
    <t>comet</t>
  </si>
  <si>
    <t>m26</t>
  </si>
  <si>
    <t>centurion</t>
  </si>
  <si>
    <t>m48</t>
  </si>
  <si>
    <t>b1</t>
  </si>
  <si>
    <t>kv1</t>
  </si>
  <si>
    <t>churchill</t>
  </si>
  <si>
    <t>kv2</t>
  </si>
  <si>
    <t>tiger</t>
  </si>
  <si>
    <t>t32</t>
  </si>
  <si>
    <t>is4</t>
  </si>
  <si>
    <t>fv214</t>
  </si>
  <si>
    <t>challenger1</t>
  </si>
  <si>
    <t>m1a2</t>
  </si>
  <si>
    <t>雷诺FT</t>
  </si>
  <si>
    <t>二号</t>
  </si>
  <si>
    <t>Puma</t>
  </si>
  <si>
    <t>35(t)</t>
  </si>
  <si>
    <t>十字军</t>
  </si>
  <si>
    <t>AMX-13</t>
  </si>
  <si>
    <t>霞飞</t>
  </si>
  <si>
    <t>M-41</t>
  </si>
  <si>
    <t>BMP-3</t>
  </si>
  <si>
    <t>59式</t>
  </si>
  <si>
    <t>Stuart</t>
  </si>
  <si>
    <t>T-34</t>
  </si>
  <si>
    <t>彗星</t>
  </si>
  <si>
    <t>四号</t>
  </si>
  <si>
    <t>玛蒂尔达</t>
  </si>
  <si>
    <t>谢尔曼</t>
  </si>
  <si>
    <t>黑豹</t>
  </si>
  <si>
    <t>M-48</t>
  </si>
  <si>
    <t>潘兴</t>
  </si>
  <si>
    <t>IS-4</t>
  </si>
  <si>
    <t>B-1</t>
  </si>
  <si>
    <t>KV-1</t>
  </si>
  <si>
    <t>丘吉尔</t>
  </si>
  <si>
    <t>虎式</t>
  </si>
  <si>
    <t>KV-2</t>
  </si>
  <si>
    <t>T-32</t>
  </si>
  <si>
    <t>百夫长</t>
  </si>
  <si>
    <t>征服者</t>
  </si>
  <si>
    <t>挑战者</t>
  </si>
  <si>
    <t>M1A2</t>
  </si>
  <si>
    <t>TANK_NAME_FT17_0</t>
  </si>
  <si>
    <t>TANK_NAME_II_0</t>
  </si>
  <si>
    <t>TANK_NAME_SDKFZ234_0</t>
  </si>
  <si>
    <t>TANK_NAME_35T_0</t>
  </si>
  <si>
    <t>TANK_NAME_CRUSADER_0</t>
  </si>
  <si>
    <t>TANK_NAME_AMX13_0</t>
  </si>
  <si>
    <t>TANK_NAME_M24_0</t>
  </si>
  <si>
    <t>TANK_NAME_M41_0</t>
  </si>
  <si>
    <t>TANK_NAME_BMP-3_0</t>
  </si>
  <si>
    <t>TANK_NAME_59_0</t>
  </si>
  <si>
    <t>TANK_NAME_STUART_0</t>
  </si>
  <si>
    <t>TANK_NAME_T34_0</t>
  </si>
  <si>
    <t>TANK_NAME_COMET_0</t>
  </si>
  <si>
    <t>TANK_NAME_IV_0</t>
  </si>
  <si>
    <t>TANK_NAME_MATHILDA_0</t>
  </si>
  <si>
    <t>TANK_NAME_M4_0</t>
  </si>
  <si>
    <t>TANK_NAME_PANZER-V_0</t>
  </si>
  <si>
    <t>TANK_NAME_M48_0</t>
  </si>
  <si>
    <t>TANK_NAME_M26_0</t>
  </si>
  <si>
    <t>TANK_NAME_IS4_0</t>
  </si>
  <si>
    <t>TANK_NAME_B1_0</t>
  </si>
  <si>
    <t>TANK_NAME_KV1_0</t>
  </si>
  <si>
    <t>TANK_NAME_CHURCHILL_0</t>
  </si>
  <si>
    <t>TANK_NAME_TIGER_0</t>
  </si>
  <si>
    <t>TANK_NAME_KV2_0</t>
  </si>
  <si>
    <t>TANK_NAME_T32_0</t>
  </si>
  <si>
    <t>TANK_NAME_CENTURION_0</t>
  </si>
  <si>
    <t>TANK_NAME_FV214_0</t>
  </si>
  <si>
    <t>TANK_NAME_CHALLENGER1_0</t>
  </si>
  <si>
    <t>TANK_NAME_M1A2_0</t>
  </si>
  <si>
    <t>ID</t>
  </si>
  <si>
    <t>category</t>
  </si>
  <si>
    <t>tier</t>
  </si>
  <si>
    <t>int</t>
  </si>
  <si>
    <t>string</t>
  </si>
  <si>
    <t>int[]</t>
  </si>
  <si>
    <t>id</t>
  </si>
  <si>
    <t>名字KEY</t>
  </si>
  <si>
    <t>开火方式</t>
  </si>
  <si>
    <t>坦克高度</t>
  </si>
  <si>
    <t>资源名</t>
  </si>
  <si>
    <t>最高星级</t>
  </si>
  <si>
    <t>小星个数</t>
  </si>
  <si>
    <t>履带击毁-修复时间</t>
  </si>
  <si>
    <t>标准坦克</t>
  </si>
  <si>
    <t>升星次数</t>
  </si>
  <si>
    <t>nextID</t>
  </si>
  <si>
    <t>propertyID</t>
  </si>
  <si>
    <t>propertyValue</t>
  </si>
  <si>
    <t>float[]</t>
  </si>
  <si>
    <t>当前大星</t>
  </si>
  <si>
    <t>当前小星</t>
  </si>
  <si>
    <t>升星类型</t>
  </si>
  <si>
    <t>下级ID</t>
  </si>
  <si>
    <t>属性类型</t>
  </si>
  <si>
    <t>属性值</t>
  </si>
  <si>
    <t>小星个数</t>
    <phoneticPr fontId="14" type="noConversion"/>
  </si>
  <si>
    <t>当前大星</t>
    <phoneticPr fontId="14" type="noConversion"/>
  </si>
  <si>
    <t>当前小星</t>
    <phoneticPr fontId="14" type="noConversion"/>
  </si>
  <si>
    <t>升星类型</t>
    <phoneticPr fontId="14" type="noConversion"/>
  </si>
  <si>
    <t>position</t>
  </si>
  <si>
    <t>部件ID</t>
  </si>
  <si>
    <t>部件名称</t>
  </si>
  <si>
    <t>部件图标</t>
  </si>
  <si>
    <t>坦克类型</t>
  </si>
  <si>
    <t>level</t>
  </si>
  <si>
    <t>upgradeTime</t>
  </si>
  <si>
    <t>部件等级</t>
  </si>
  <si>
    <t>升级时间(秒)</t>
  </si>
  <si>
    <t>轻坦弹夹</t>
  </si>
  <si>
    <t>轻坦半自动</t>
  </si>
  <si>
    <t>轻坦单发</t>
  </si>
  <si>
    <t>中坦弹夹</t>
  </si>
  <si>
    <t>中坦单发</t>
  </si>
  <si>
    <t>重坦自动</t>
  </si>
  <si>
    <t>重坦单发</t>
  </si>
  <si>
    <t>开火类型</t>
    <phoneticPr fontId="14" type="noConversion"/>
  </si>
  <si>
    <t>单发</t>
  </si>
  <si>
    <t>子弹N发，有装弹按钮，如果在装弹过程中，点击开火，则会取消当前装弹流程，然后会开火。</t>
  </si>
  <si>
    <t>子弹N发，没有装弹按钮，装弹过程无法打断</t>
  </si>
  <si>
    <t>子弹N发，有装弹按钮，装弹过程无法打断</t>
  </si>
  <si>
    <t>子弹N发，如果开火，则会把所有子弹全部打出去。没有装弹按钮，装弹过程无法打断。</t>
  </si>
  <si>
    <t>IF1的双炮模式。子弹N发，子弹有缺少的情况自动装弹。无装弹按钮</t>
  </si>
  <si>
    <t>填表品质</t>
    <phoneticPr fontId="14" type="noConversion"/>
  </si>
  <si>
    <t>坦克Tier</t>
    <phoneticPr fontId="14" type="noConversion"/>
  </si>
  <si>
    <t>辅助列</t>
  </si>
  <si>
    <t>初始状态</t>
  </si>
  <si>
    <t>最终星级</t>
  </si>
  <si>
    <t>坦克名称</t>
    <phoneticPr fontId="14" type="noConversion"/>
  </si>
  <si>
    <t>坦克辅助列</t>
    <phoneticPr fontId="14" type="noConversion"/>
  </si>
  <si>
    <t>下级ID</t>
    <phoneticPr fontId="14" type="noConversion"/>
  </si>
  <si>
    <r>
      <t>I</t>
    </r>
    <r>
      <rPr>
        <sz val="9"/>
        <color theme="1"/>
        <rFont val="微软雅黑"/>
        <family val="2"/>
        <charset val="134"/>
      </rPr>
      <t>D</t>
    </r>
    <phoneticPr fontId="14" type="noConversion"/>
  </si>
  <si>
    <t>升星次数</t>
    <phoneticPr fontId="14" type="noConversion"/>
  </si>
  <si>
    <t>坦克品质列</t>
    <phoneticPr fontId="14" type="noConversion"/>
  </si>
  <si>
    <t>碎片个数</t>
  </si>
  <si>
    <t>坦克ID</t>
    <phoneticPr fontId="14" type="noConversion"/>
  </si>
  <si>
    <t>碎片ID</t>
    <phoneticPr fontId="14" type="noConversion"/>
  </si>
  <si>
    <t>道具ID</t>
    <phoneticPr fontId="14" type="noConversion"/>
  </si>
  <si>
    <t>升星道具</t>
    <phoneticPr fontId="14" type="noConversion"/>
  </si>
  <si>
    <t>道具数量</t>
    <phoneticPr fontId="14" type="noConversion"/>
  </si>
  <si>
    <t>辅助列</t>
    <phoneticPr fontId="14" type="noConversion"/>
  </si>
  <si>
    <t>升星ID</t>
    <phoneticPr fontId="14" type="noConversion"/>
  </si>
  <si>
    <t>坦克名称</t>
    <phoneticPr fontId="14" type="noConversion"/>
  </si>
  <si>
    <t>初始星级</t>
    <phoneticPr fontId="14" type="noConversion"/>
  </si>
  <si>
    <t>最高星级</t>
    <phoneticPr fontId="14" type="noConversion"/>
  </si>
  <si>
    <t>售卖ID</t>
    <phoneticPr fontId="14" type="noConversion"/>
  </si>
  <si>
    <t>合成碎片</t>
    <phoneticPr fontId="14" type="noConversion"/>
  </si>
  <si>
    <t>消耗军费</t>
  </si>
  <si>
    <t>基础视野</t>
  </si>
  <si>
    <t>最小视野</t>
  </si>
  <si>
    <t>坦克名称</t>
    <phoneticPr fontId="14" type="noConversion"/>
  </si>
  <si>
    <t>坦克品级</t>
    <phoneticPr fontId="14" type="noConversion"/>
  </si>
  <si>
    <t>坦克品质</t>
    <phoneticPr fontId="14" type="noConversion"/>
  </si>
  <si>
    <t>坦克状态</t>
    <phoneticPr fontId="14" type="noConversion"/>
  </si>
  <si>
    <t>射击间隔</t>
    <phoneticPr fontId="14" type="noConversion"/>
  </si>
  <si>
    <t>攻击使偏移</t>
    <phoneticPr fontId="14" type="noConversion"/>
  </si>
  <si>
    <t>射击偏移角</t>
    <phoneticPr fontId="14" type="noConversion"/>
  </si>
  <si>
    <t>准星最小角</t>
    <phoneticPr fontId="14" type="noConversion"/>
  </si>
  <si>
    <t>口径类型</t>
    <phoneticPr fontId="14" type="noConversion"/>
  </si>
  <si>
    <t>被击偏移比</t>
    <phoneticPr fontId="14" type="noConversion"/>
  </si>
  <si>
    <t>最大炮角速</t>
    <phoneticPr fontId="14" type="noConversion"/>
  </si>
  <si>
    <t>身转角速度</t>
    <phoneticPr fontId="14" type="noConversion"/>
  </si>
  <si>
    <t>瞄准时间</t>
    <phoneticPr fontId="14" type="noConversion"/>
  </si>
  <si>
    <t>血量</t>
    <phoneticPr fontId="14" type="noConversion"/>
  </si>
  <si>
    <t>坦克伤害</t>
    <phoneticPr fontId="14" type="noConversion"/>
  </si>
  <si>
    <t>最大穿透</t>
    <phoneticPr fontId="14" type="noConversion"/>
  </si>
  <si>
    <t>最小穿透</t>
    <phoneticPr fontId="14" type="noConversion"/>
  </si>
  <si>
    <t>坦克装甲</t>
    <phoneticPr fontId="14" type="noConversion"/>
  </si>
  <si>
    <t>撞击伤害</t>
    <phoneticPr fontId="14" type="noConversion"/>
  </si>
  <si>
    <t>生命等级</t>
  </si>
  <si>
    <t>伤害等级</t>
  </si>
  <si>
    <t>装甲等级</t>
  </si>
  <si>
    <t>开火方式</t>
    <phoneticPr fontId="14" type="noConversion"/>
  </si>
  <si>
    <t>坦克伤害</t>
  </si>
  <si>
    <t>坦克伤害</t>
    <phoneticPr fontId="14" type="noConversion"/>
  </si>
  <si>
    <t>坦克装甲</t>
  </si>
  <si>
    <t>坦克装甲</t>
    <phoneticPr fontId="14" type="noConversion"/>
  </si>
  <si>
    <t>最大炮角速</t>
    <phoneticPr fontId="14" type="noConversion"/>
  </si>
  <si>
    <t>单发时间</t>
    <phoneticPr fontId="14" type="noConversion"/>
  </si>
  <si>
    <t>弹夹时间</t>
    <phoneticPr fontId="14" type="noConversion"/>
  </si>
  <si>
    <t>射击间隔</t>
    <phoneticPr fontId="14" type="noConversion"/>
  </si>
  <si>
    <t>坦克装甲</t>
    <phoneticPr fontId="14" type="noConversion"/>
  </si>
  <si>
    <t>射击间隔</t>
    <phoneticPr fontId="14" type="noConversion"/>
  </si>
  <si>
    <t>射击间隔</t>
    <phoneticPr fontId="14" type="noConversion"/>
  </si>
  <si>
    <t>核心伤害系</t>
  </si>
  <si>
    <t>炮后伤害系</t>
  </si>
  <si>
    <t>身后伤害系</t>
  </si>
  <si>
    <t>身侧伤害系</t>
  </si>
  <si>
    <t>身前伤害系</t>
  </si>
  <si>
    <t>未击破伤害系数</t>
  </si>
  <si>
    <t>坦克中心区域半径</t>
  </si>
  <si>
    <t>基础视野距离</t>
  </si>
  <si>
    <t>最小视野距离</t>
  </si>
  <si>
    <t>命中中心伤害系数</t>
  </si>
  <si>
    <t>炮塔前侧伤害系数</t>
  </si>
  <si>
    <t>炮塔后方伤害系数</t>
  </si>
  <si>
    <t>车身前方伤害系数</t>
  </si>
  <si>
    <t>车身侧方伤害系数</t>
  </si>
  <si>
    <t>车身后方伤害系数</t>
  </si>
  <si>
    <t>装甲厚度</t>
  </si>
  <si>
    <t>穿透等级</t>
  </si>
  <si>
    <t>未击破系数</t>
    <phoneticPr fontId="14" type="noConversion"/>
  </si>
  <si>
    <t>中心区半径</t>
  </si>
  <si>
    <t>中心区半径</t>
    <phoneticPr fontId="14" type="noConversion"/>
  </si>
  <si>
    <t>基础视野</t>
    <phoneticPr fontId="14" type="noConversion"/>
  </si>
  <si>
    <t>最小视野</t>
    <phoneticPr fontId="14" type="noConversion"/>
  </si>
  <si>
    <t>部件Tier</t>
  </si>
  <si>
    <t>当前星级</t>
  </si>
  <si>
    <t>最大星级</t>
  </si>
  <si>
    <t>当前等级</t>
  </si>
  <si>
    <t>部件序号</t>
    <phoneticPr fontId="14" type="noConversion"/>
  </si>
  <si>
    <t>partID</t>
  </si>
  <si>
    <t>costFund</t>
  </si>
  <si>
    <t>等级序号</t>
  </si>
  <si>
    <t>最大等级</t>
  </si>
  <si>
    <t>部件Tier</t>
    <phoneticPr fontId="14" type="noConversion"/>
  </si>
  <si>
    <t>最大等级</t>
    <phoneticPr fontId="14" type="noConversion"/>
  </si>
  <si>
    <t>属性值</t>
    <phoneticPr fontId="14" type="noConversion"/>
  </si>
  <si>
    <t>starNow</t>
  </si>
  <si>
    <t>starMax</t>
  </si>
  <si>
    <t>partCount</t>
  </si>
  <si>
    <t>排序ID</t>
  </si>
  <si>
    <t>升阶后ID</t>
  </si>
  <si>
    <t>升阶部件数量</t>
  </si>
  <si>
    <t>升阶消耗军费</t>
  </si>
  <si>
    <t>partName</t>
  </si>
  <si>
    <t>partDes</t>
  </si>
  <si>
    <t>partIcon</t>
  </si>
  <si>
    <t>partStarID</t>
  </si>
  <si>
    <t>partLevelID</t>
  </si>
  <si>
    <t>部件描述</t>
  </si>
  <si>
    <t>安装部位</t>
  </si>
  <si>
    <t>初始星级ID</t>
  </si>
  <si>
    <t>初始等级ID</t>
  </si>
  <si>
    <t>炮前伤害系</t>
    <phoneticPr fontId="14" type="noConversion"/>
  </si>
  <si>
    <t>炮侧伤害系</t>
    <phoneticPr fontId="14" type="noConversion"/>
  </si>
  <si>
    <t>炮侧伤害系</t>
    <phoneticPr fontId="14" type="noConversion"/>
  </si>
  <si>
    <t>炮前伤害系</t>
    <phoneticPr fontId="14" type="noConversion"/>
  </si>
  <si>
    <t>炮侧伤害系</t>
    <phoneticPr fontId="14" type="noConversion"/>
  </si>
  <si>
    <t>炮塔侧方伤害系数</t>
    <phoneticPr fontId="14" type="noConversion"/>
  </si>
  <si>
    <t>炮前伤害系</t>
    <phoneticPr fontId="14" type="noConversion"/>
  </si>
  <si>
    <t>炮后伤害系</t>
    <phoneticPr fontId="14" type="noConversion"/>
  </si>
  <si>
    <t>身前伤害系</t>
    <phoneticPr fontId="14" type="noConversion"/>
  </si>
  <si>
    <t>身后伤害系</t>
    <phoneticPr fontId="14" type="noConversion"/>
  </si>
  <si>
    <t>T1</t>
  </si>
  <si>
    <t>低</t>
  </si>
  <si>
    <t>T2</t>
  </si>
  <si>
    <t>中</t>
  </si>
  <si>
    <t>T3</t>
  </si>
  <si>
    <t>高</t>
  </si>
  <si>
    <t>T4</t>
  </si>
  <si>
    <t>T5</t>
  </si>
  <si>
    <t>瞄准速度</t>
    <phoneticPr fontId="14" type="noConversion"/>
  </si>
  <si>
    <t>升星军费</t>
    <phoneticPr fontId="14" type="noConversion"/>
  </si>
  <si>
    <t>升星军费</t>
    <phoneticPr fontId="14" type="noConversion"/>
  </si>
  <si>
    <t>图鉴经验</t>
    <phoneticPr fontId="14" type="noConversion"/>
  </si>
  <si>
    <t>升级属性</t>
  </si>
  <si>
    <t>累计属性</t>
  </si>
  <si>
    <t>TANK_PART_T1_L_1_NAME</t>
  </si>
  <si>
    <t>TANK_PART_T1_L_1_DES</t>
  </si>
  <si>
    <t>tank_part_icon_t1_l_1</t>
  </si>
  <si>
    <t>TANK_PART_T1_L_2_NAME</t>
  </si>
  <si>
    <t>TANK_PART_T1_L_2_DES</t>
  </si>
  <si>
    <t>tank_part_icon_t1_l_2</t>
  </si>
  <si>
    <t>TANK_PART_T1_L_3_NAME</t>
  </si>
  <si>
    <t>TANK_PART_T1_L_3_DES</t>
  </si>
  <si>
    <t>tank_part_icon_t1_l_3</t>
  </si>
  <si>
    <t>TANK_PART_T1_L_4_NAME</t>
  </si>
  <si>
    <t>TANK_PART_T1_L_4_DES</t>
  </si>
  <si>
    <t>tank_part_icon_t1_l_4</t>
  </si>
  <si>
    <t>TANK_PART_T1_L_5_NAME</t>
  </si>
  <si>
    <t>TANK_PART_T1_L_5_DES</t>
  </si>
  <si>
    <t>tank_part_icon_t1_l_5</t>
  </si>
  <si>
    <t>TANK_PART_T1_L_6_NAME</t>
  </si>
  <si>
    <t>TANK_PART_T1_L_6_DES</t>
  </si>
  <si>
    <t>tank_part_icon_t1_l_6</t>
  </si>
  <si>
    <t>TANK_PART_T1_M_1_NAME</t>
  </si>
  <si>
    <t>TANK_PART_T1_M_1_DES</t>
  </si>
  <si>
    <t>tank_part_icon_t1_m_1</t>
  </si>
  <si>
    <t>TANK_PART_T1_M_2_NAME</t>
  </si>
  <si>
    <t>TANK_PART_T1_M_2_DES</t>
  </si>
  <si>
    <t>tank_part_icon_t1_m_2</t>
  </si>
  <si>
    <t>TANK_PART_T1_M_3_NAME</t>
  </si>
  <si>
    <t>TANK_PART_T1_M_3_DES</t>
  </si>
  <si>
    <t>tank_part_icon_t1_m_3</t>
  </si>
  <si>
    <t>TANK_PART_T1_M_4_NAME</t>
  </si>
  <si>
    <t>TANK_PART_T1_M_4_DES</t>
  </si>
  <si>
    <t>tank_part_icon_t1_m_4</t>
  </si>
  <si>
    <t>TANK_PART_T1_M_5_NAME</t>
  </si>
  <si>
    <t>TANK_PART_T1_M_5_DES</t>
  </si>
  <si>
    <t>tank_part_icon_t1_m_5</t>
  </si>
  <si>
    <t>TANK_PART_T1_M_6_NAME</t>
  </si>
  <si>
    <t>TANK_PART_T1_M_6_DES</t>
  </si>
  <si>
    <t>tank_part_icon_t1_m_6</t>
  </si>
  <si>
    <t>TANK_PART_T1_H_1_NAME</t>
  </si>
  <si>
    <t>TANK_PART_T1_H_1_DES</t>
  </si>
  <si>
    <t>tank_part_icon_t1_h_1</t>
  </si>
  <si>
    <t>TANK_PART_T1_H_2_NAME</t>
  </si>
  <si>
    <t>TANK_PART_T1_H_2_DES</t>
  </si>
  <si>
    <t>tank_part_icon_t1_h_2</t>
  </si>
  <si>
    <t>TANK_PART_T1_H_3_NAME</t>
  </si>
  <si>
    <t>TANK_PART_T1_H_3_DES</t>
  </si>
  <si>
    <t>tank_part_icon_t1_h_3</t>
  </si>
  <si>
    <t>TANK_PART_T1_H_4_NAME</t>
  </si>
  <si>
    <t>TANK_PART_T1_H_4_DES</t>
  </si>
  <si>
    <t>tank_part_icon_t1_h_4</t>
  </si>
  <si>
    <t>TANK_PART_T1_H_5_NAME</t>
  </si>
  <si>
    <t>TANK_PART_T1_H_5_DES</t>
  </si>
  <si>
    <t>tank_part_icon_t1_h_5</t>
  </si>
  <si>
    <t>TANK_PART_T1_H_6_NAME</t>
  </si>
  <si>
    <t>TANK_PART_T1_H_6_DES</t>
  </si>
  <si>
    <t>tank_part_icon_t1_h_6</t>
  </si>
  <si>
    <t>TANK_PART_T2_L_1_NAME</t>
  </si>
  <si>
    <t>TANK_PART_T2_L_1_DES</t>
  </si>
  <si>
    <t>tank_part_icon_t2_l_1</t>
  </si>
  <si>
    <t>TANK_PART_T2_L_2_NAME</t>
  </si>
  <si>
    <t>TANK_PART_T2_L_2_DES</t>
  </si>
  <si>
    <t>tank_part_icon_t2_l_2</t>
  </si>
  <si>
    <t>TANK_PART_T2_L_3_NAME</t>
  </si>
  <si>
    <t>TANK_PART_T2_L_3_DES</t>
  </si>
  <si>
    <t>tank_part_icon_t2_l_3</t>
  </si>
  <si>
    <t>TANK_PART_T2_L_4_NAME</t>
  </si>
  <si>
    <t>TANK_PART_T2_L_4_DES</t>
  </si>
  <si>
    <t>tank_part_icon_t2_l_4</t>
  </si>
  <si>
    <t>TANK_PART_T2_L_5_NAME</t>
  </si>
  <si>
    <t>TANK_PART_T2_L_5_DES</t>
  </si>
  <si>
    <t>tank_part_icon_t2_l_5</t>
  </si>
  <si>
    <t>TANK_PART_T2_L_6_NAME</t>
  </si>
  <si>
    <t>TANK_PART_T2_L_6_DES</t>
  </si>
  <si>
    <t>tank_part_icon_t2_l_6</t>
  </si>
  <si>
    <t>TANK_PART_T2_M_1_NAME</t>
  </si>
  <si>
    <t>TANK_PART_T2_M_1_DES</t>
  </si>
  <si>
    <t>tank_part_icon_t2_m_1</t>
  </si>
  <si>
    <t>TANK_PART_T2_M_2_NAME</t>
  </si>
  <si>
    <t>TANK_PART_T2_M_2_DES</t>
  </si>
  <si>
    <t>tank_part_icon_t2_m_2</t>
  </si>
  <si>
    <t>TANK_PART_T2_M_3_NAME</t>
  </si>
  <si>
    <t>TANK_PART_T2_M_3_DES</t>
  </si>
  <si>
    <t>tank_part_icon_t2_m_3</t>
  </si>
  <si>
    <t>TANK_PART_T2_M_4_NAME</t>
  </si>
  <si>
    <t>TANK_PART_T2_M_4_DES</t>
  </si>
  <si>
    <t>tank_part_icon_t2_m_4</t>
  </si>
  <si>
    <t>TANK_PART_T2_M_5_NAME</t>
  </si>
  <si>
    <t>TANK_PART_T2_M_5_DES</t>
  </si>
  <si>
    <t>tank_part_icon_t2_m_5</t>
  </si>
  <si>
    <t>TANK_PART_T2_M_6_NAME</t>
  </si>
  <si>
    <t>TANK_PART_T2_M_6_DES</t>
  </si>
  <si>
    <t>tank_part_icon_t2_m_6</t>
  </si>
  <si>
    <t>TANK_PART_T2_H_1_NAME</t>
  </si>
  <si>
    <t>TANK_PART_T2_H_1_DES</t>
  </si>
  <si>
    <t>tank_part_icon_t2_h_1</t>
  </si>
  <si>
    <t>TANK_PART_T2_H_2_NAME</t>
  </si>
  <si>
    <t>TANK_PART_T2_H_2_DES</t>
  </si>
  <si>
    <t>tank_part_icon_t2_h_2</t>
  </si>
  <si>
    <t>TANK_PART_T2_H_3_NAME</t>
  </si>
  <si>
    <t>TANK_PART_T2_H_3_DES</t>
  </si>
  <si>
    <t>tank_part_icon_t2_h_3</t>
  </si>
  <si>
    <t>TANK_PART_T2_H_4_NAME</t>
  </si>
  <si>
    <t>TANK_PART_T2_H_4_DES</t>
  </si>
  <si>
    <t>tank_part_icon_t2_h_4</t>
  </si>
  <si>
    <t>TANK_PART_T2_H_5_NAME</t>
  </si>
  <si>
    <t>TANK_PART_T2_H_5_DES</t>
  </si>
  <si>
    <t>tank_part_icon_t2_h_5</t>
  </si>
  <si>
    <t>TANK_PART_T2_H_6_NAME</t>
  </si>
  <si>
    <t>TANK_PART_T2_H_6_DES</t>
  </si>
  <si>
    <t>tank_part_icon_t2_h_6</t>
  </si>
  <si>
    <t>TANK_PART_T3_L_1_NAME</t>
  </si>
  <si>
    <t>TANK_PART_T3_L_1_DES</t>
  </si>
  <si>
    <t>tank_part_icon_t3_l_1</t>
  </si>
  <si>
    <t>TANK_PART_T3_L_2_NAME</t>
  </si>
  <si>
    <t>TANK_PART_T3_L_2_DES</t>
  </si>
  <si>
    <t>tank_part_icon_t3_l_2</t>
  </si>
  <si>
    <t>TANK_PART_T3_L_3_NAME</t>
  </si>
  <si>
    <t>TANK_PART_T3_L_3_DES</t>
  </si>
  <si>
    <t>tank_part_icon_t3_l_3</t>
  </si>
  <si>
    <t>TANK_PART_T3_L_4_NAME</t>
  </si>
  <si>
    <t>TANK_PART_T3_L_4_DES</t>
  </si>
  <si>
    <t>tank_part_icon_t3_l_4</t>
  </si>
  <si>
    <t>TANK_PART_T3_L_5_NAME</t>
  </si>
  <si>
    <t>TANK_PART_T3_L_5_DES</t>
  </si>
  <si>
    <t>tank_part_icon_t3_l_5</t>
  </si>
  <si>
    <t>TANK_PART_T3_L_6_NAME</t>
  </si>
  <si>
    <t>TANK_PART_T3_L_6_DES</t>
  </si>
  <si>
    <t>tank_part_icon_t3_l_6</t>
  </si>
  <si>
    <t>TANK_PART_T3_M_1_NAME</t>
  </si>
  <si>
    <t>TANK_PART_T3_M_1_DES</t>
  </si>
  <si>
    <t>tank_part_icon_t3_m_1</t>
  </si>
  <si>
    <t>TANK_PART_T3_M_2_NAME</t>
  </si>
  <si>
    <t>TANK_PART_T3_M_2_DES</t>
  </si>
  <si>
    <t>tank_part_icon_t3_m_2</t>
  </si>
  <si>
    <t>TANK_PART_T3_M_3_NAME</t>
  </si>
  <si>
    <t>TANK_PART_T3_M_3_DES</t>
  </si>
  <si>
    <t>tank_part_icon_t3_m_3</t>
  </si>
  <si>
    <t>TANK_PART_T3_M_4_NAME</t>
  </si>
  <si>
    <t>TANK_PART_T3_M_4_DES</t>
  </si>
  <si>
    <t>tank_part_icon_t3_m_4</t>
  </si>
  <si>
    <t>TANK_PART_T3_M_5_NAME</t>
  </si>
  <si>
    <t>TANK_PART_T3_M_5_DES</t>
  </si>
  <si>
    <t>tank_part_icon_t3_m_5</t>
  </si>
  <si>
    <t>TANK_PART_T3_M_6_NAME</t>
  </si>
  <si>
    <t>TANK_PART_T3_M_6_DES</t>
  </si>
  <si>
    <t>tank_part_icon_t3_m_6</t>
  </si>
  <si>
    <t>TANK_PART_T3_H_1_NAME</t>
  </si>
  <si>
    <t>TANK_PART_T3_H_1_DES</t>
  </si>
  <si>
    <t>tank_part_icon_t3_h_1</t>
  </si>
  <si>
    <t>TANK_PART_T3_H_2_NAME</t>
  </si>
  <si>
    <t>TANK_PART_T3_H_2_DES</t>
  </si>
  <si>
    <t>tank_part_icon_t3_h_2</t>
  </si>
  <si>
    <t>TANK_PART_T3_H_3_NAME</t>
  </si>
  <si>
    <t>TANK_PART_T3_H_3_DES</t>
  </si>
  <si>
    <t>tank_part_icon_t3_h_3</t>
  </si>
  <si>
    <t>TANK_PART_T3_H_4_NAME</t>
  </si>
  <si>
    <t>TANK_PART_T3_H_4_DES</t>
  </si>
  <si>
    <t>tank_part_icon_t3_h_4</t>
  </si>
  <si>
    <t>TANK_PART_T3_H_5_NAME</t>
  </si>
  <si>
    <t>TANK_PART_T3_H_5_DES</t>
  </si>
  <si>
    <t>tank_part_icon_t3_h_5</t>
  </si>
  <si>
    <t>TANK_PART_T3_H_6_NAME</t>
  </si>
  <si>
    <t>TANK_PART_T3_H_6_DES</t>
  </si>
  <si>
    <t>tank_part_icon_t3_h_6</t>
  </si>
  <si>
    <t>移动偏上限</t>
    <phoneticPr fontId="14" type="noConversion"/>
  </si>
  <si>
    <t>坦克部件属性系数-血量</t>
    <phoneticPr fontId="14" type="noConversion"/>
  </si>
  <si>
    <t>坦克部件属性系数-攻击力</t>
    <phoneticPr fontId="14" type="noConversion"/>
  </si>
  <si>
    <t>坦克部件属性系数-护甲</t>
    <phoneticPr fontId="14" type="noConversion"/>
  </si>
  <si>
    <t>坦克部件属性系数-穿透</t>
    <phoneticPr fontId="14" type="noConversion"/>
  </si>
  <si>
    <t>车身自旋转角加速度</t>
    <phoneticPr fontId="14" type="noConversion"/>
  </si>
  <si>
    <t>坦克在最大移动速度下的瞄准速度</t>
  </si>
  <si>
    <t>部件Tier</t>
    <phoneticPr fontId="14" type="noConversion"/>
  </si>
  <si>
    <t>最大星级</t>
    <phoneticPr fontId="14" type="noConversion"/>
  </si>
  <si>
    <t>部件星级</t>
    <phoneticPr fontId="14" type="noConversion"/>
  </si>
  <si>
    <t>升星军费</t>
    <phoneticPr fontId="14" type="noConversion"/>
  </si>
  <si>
    <t>部件ID</t>
    <phoneticPr fontId="14" type="noConversion"/>
  </si>
  <si>
    <t>部件部位</t>
    <phoneticPr fontId="14" type="noConversion"/>
  </si>
  <si>
    <t>属性类型</t>
    <phoneticPr fontId="14" type="noConversion"/>
  </si>
  <si>
    <t>部件类别名称</t>
    <phoneticPr fontId="14" type="noConversion"/>
  </si>
  <si>
    <t>次要属性名称</t>
    <phoneticPr fontId="14" type="noConversion"/>
  </si>
  <si>
    <t>次要属性id</t>
    <phoneticPr fontId="14" type="noConversion"/>
  </si>
  <si>
    <t>星级</t>
  </si>
  <si>
    <t>炮塔旋转最大角速度</t>
  </si>
  <si>
    <t>车身自旋转角速度</t>
  </si>
  <si>
    <t>前进极限速度</t>
  </si>
  <si>
    <t>射击偏移角</t>
    <phoneticPr fontId="14" type="noConversion"/>
  </si>
  <si>
    <t>弹夹更换时间</t>
  </si>
  <si>
    <t>T1</t>
    <phoneticPr fontId="14" type="noConversion"/>
  </si>
  <si>
    <t>炮膛</t>
    <phoneticPr fontId="14" type="noConversion"/>
  </si>
  <si>
    <t>射击偏移角</t>
    <phoneticPr fontId="14" type="noConversion"/>
  </si>
  <si>
    <t>升星排序ID</t>
    <phoneticPr fontId="14" type="noConversion"/>
  </si>
  <si>
    <t>查找用</t>
    <phoneticPr fontId="14" type="noConversion"/>
  </si>
  <si>
    <t>自动装弹机</t>
    <phoneticPr fontId="14" type="noConversion"/>
  </si>
  <si>
    <t>底盘</t>
    <phoneticPr fontId="14" type="noConversion"/>
  </si>
  <si>
    <t>炮塔旋转最大角速度</t>
    <phoneticPr fontId="14" type="noConversion"/>
  </si>
  <si>
    <t>发动机</t>
    <phoneticPr fontId="14" type="noConversion"/>
  </si>
  <si>
    <t>前进极限速度</t>
    <phoneticPr fontId="14" type="noConversion"/>
  </si>
  <si>
    <t>履带</t>
    <phoneticPr fontId="14" type="noConversion"/>
  </si>
  <si>
    <t>车身自旋转角速度</t>
    <phoneticPr fontId="14" type="noConversion"/>
  </si>
  <si>
    <t>装甲</t>
    <phoneticPr fontId="14" type="noConversion"/>
  </si>
  <si>
    <t>partSkill</t>
  </si>
  <si>
    <t>部件被动技能</t>
  </si>
  <si>
    <t>levelMax</t>
  </si>
  <si>
    <t>主要属性</t>
    <phoneticPr fontId="14" type="noConversion"/>
  </si>
  <si>
    <t>属性值</t>
    <phoneticPr fontId="14" type="noConversion"/>
  </si>
  <si>
    <t>次要属性</t>
    <phoneticPr fontId="14" type="noConversion"/>
  </si>
  <si>
    <t>坦克辅助列</t>
  </si>
  <si>
    <t>坦克Tier</t>
  </si>
  <si>
    <t>初始星级</t>
  </si>
  <si>
    <t>属性值填表</t>
    <phoneticPr fontId="14" type="noConversion"/>
  </si>
  <si>
    <t>技能点</t>
    <phoneticPr fontId="14" type="noConversion"/>
  </si>
  <si>
    <t>射击扩大的偏移角度上限</t>
    <phoneticPr fontId="14" type="noConversion"/>
  </si>
  <si>
    <t>射击扩大的偏移角度上限</t>
    <phoneticPr fontId="14" type="noConversion"/>
  </si>
  <si>
    <t>升星碎片数量</t>
    <phoneticPr fontId="14" type="noConversion"/>
  </si>
  <si>
    <t>军费数量</t>
    <phoneticPr fontId="14" type="noConversion"/>
  </si>
  <si>
    <t>升星序号</t>
    <phoneticPr fontId="14" type="noConversion"/>
  </si>
  <si>
    <t>导表列</t>
    <phoneticPr fontId="14" type="noConversion"/>
  </si>
  <si>
    <t>TANK_PART_T4_L_1_NAME</t>
  </si>
  <si>
    <t>TANK_PART_T4_L_1_DES</t>
  </si>
  <si>
    <t>tank_part_icon_t4_l_1</t>
  </si>
  <si>
    <t>TANK_PART_T4_L_2_NAME</t>
  </si>
  <si>
    <t>TANK_PART_T4_L_2_DES</t>
  </si>
  <si>
    <t>tank_part_icon_t4_l_2</t>
  </si>
  <si>
    <t>TANK_PART_T4_L_3_NAME</t>
  </si>
  <si>
    <t>TANK_PART_T4_L_3_DES</t>
  </si>
  <si>
    <t>tank_part_icon_t4_l_3</t>
  </si>
  <si>
    <t>TANK_PART_T4_L_4_NAME</t>
  </si>
  <si>
    <t>TANK_PART_T4_L_4_DES</t>
  </si>
  <si>
    <t>tank_part_icon_t4_l_4</t>
  </si>
  <si>
    <t>TANK_PART_T4_L_5_NAME</t>
  </si>
  <si>
    <t>TANK_PART_T4_L_5_DES</t>
  </si>
  <si>
    <t>tank_part_icon_t4_l_5</t>
  </si>
  <si>
    <t>TANK_PART_T4_L_6_NAME</t>
  </si>
  <si>
    <t>TANK_PART_T4_L_6_DES</t>
  </si>
  <si>
    <t>tank_part_icon_t4_l_6</t>
  </si>
  <si>
    <t>TANK_PART_T4_M_1_NAME</t>
  </si>
  <si>
    <t>TANK_PART_T4_M_1_DES</t>
  </si>
  <si>
    <t>tank_part_icon_t4_m_1</t>
  </si>
  <si>
    <t>TANK_PART_T4_M_2_NAME</t>
  </si>
  <si>
    <t>TANK_PART_T4_M_2_DES</t>
  </si>
  <si>
    <t>tank_part_icon_t4_m_2</t>
  </si>
  <si>
    <t>TANK_PART_T4_M_3_NAME</t>
  </si>
  <si>
    <t>TANK_PART_T4_M_3_DES</t>
  </si>
  <si>
    <t>tank_part_icon_t4_m_3</t>
  </si>
  <si>
    <t>TANK_PART_T4_M_4_NAME</t>
  </si>
  <si>
    <t>TANK_PART_T4_M_4_DES</t>
  </si>
  <si>
    <t>tank_part_icon_t4_m_4</t>
  </si>
  <si>
    <t>TANK_PART_T4_M_5_NAME</t>
  </si>
  <si>
    <t>TANK_PART_T4_M_5_DES</t>
  </si>
  <si>
    <t>tank_part_icon_t4_m_5</t>
  </si>
  <si>
    <t>TANK_PART_T4_M_6_NAME</t>
  </si>
  <si>
    <t>TANK_PART_T4_M_6_DES</t>
  </si>
  <si>
    <t>tank_part_icon_t4_m_6</t>
  </si>
  <si>
    <t>TANK_PART_T4_H_1_NAME</t>
  </si>
  <si>
    <t>TANK_PART_T4_H_1_DES</t>
  </si>
  <si>
    <t>tank_part_icon_t4_h_1</t>
  </si>
  <si>
    <t>TANK_PART_T4_H_2_NAME</t>
  </si>
  <si>
    <t>TANK_PART_T4_H_2_DES</t>
  </si>
  <si>
    <t>tank_part_icon_t4_h_2</t>
  </si>
  <si>
    <t>TANK_PART_T4_H_3_NAME</t>
  </si>
  <si>
    <t>TANK_PART_T4_H_3_DES</t>
  </si>
  <si>
    <t>tank_part_icon_t4_h_3</t>
  </si>
  <si>
    <t>TANK_PART_T4_H_4_NAME</t>
  </si>
  <si>
    <t>TANK_PART_T4_H_4_DES</t>
  </si>
  <si>
    <t>tank_part_icon_t4_h_4</t>
  </si>
  <si>
    <t>TANK_PART_T4_H_5_NAME</t>
  </si>
  <si>
    <t>TANK_PART_T4_H_5_DES</t>
  </si>
  <si>
    <t>tank_part_icon_t4_h_5</t>
  </si>
  <si>
    <t>TANK_PART_T4_H_6_NAME</t>
  </si>
  <si>
    <t>TANK_PART_T4_H_6_DES</t>
  </si>
  <si>
    <t>tank_part_icon_t4_h_6</t>
  </si>
  <si>
    <t>PZIII</t>
  </si>
  <si>
    <t>T3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</si>
</sst>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49" fontId="15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3" fillId="0" borderId="0" xfId="0" applyFont="1" applyFill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49" fontId="15" fillId="0" borderId="0" xfId="0" applyNumberFormat="1" applyFont="1" applyAlignment="1">
      <alignment horizontal="center" vertical="top" wrapText="1"/>
    </xf>
    <xf numFmtId="49" fontId="15" fillId="0" borderId="0" xfId="0" applyNumberFormat="1" applyFont="1" applyFill="1" applyAlignment="1">
      <alignment horizontal="center" vertical="top" wrapText="1"/>
    </xf>
    <xf numFmtId="49" fontId="15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15" fillId="0" borderId="0" xfId="0" applyNumberFormat="1" applyFont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171450</xdr:rowOff>
        </xdr:from>
        <xdr:to>
          <xdr:col>1</xdr:col>
          <xdr:colOff>504825</xdr:colOff>
          <xdr:row>6</xdr:row>
          <xdr:rowOff>152400</xdr:rowOff>
        </xdr:to>
        <xdr:sp macro="" textlink="">
          <xdr:nvSpPr>
            <xdr:cNvPr id="10241" name="CommandButton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3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F2&#24635;&#25968;&#20540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22635;&#34920;&#30456;&#20851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标准坦克设计"/>
      <sheetName val="基础属性系数"/>
      <sheetName val="基础经济系数"/>
      <sheetName val="游戏时长规划"/>
      <sheetName val="坦克总规划表"/>
      <sheetName val="坦克升星消耗"/>
      <sheetName val="坦克等级成长"/>
      <sheetName val="类型坦克成长数据"/>
      <sheetName val="战斗时间模拟"/>
      <sheetName val="坦克标准养成属性"/>
      <sheetName val="坦克类型系数"/>
      <sheetName val="图鉴"/>
      <sheetName val="坦克个性化设定"/>
      <sheetName val="坦克个性化细分"/>
      <sheetName val="坦克属性统计"/>
      <sheetName val="坦克属性对比"/>
      <sheetName val="坦克部件"/>
      <sheetName val="坦克部件养成"/>
      <sheetName val="坦克部件养成-填表"/>
      <sheetName val="坦克技能"/>
      <sheetName val="战斗力计算"/>
      <sheetName val="匹配分段"/>
      <sheetName val="商店道具"/>
      <sheetName val="道具价值"/>
      <sheetName val="道具ID"/>
      <sheetName val="活动奖励"/>
      <sheetName val="游戏付费深度"/>
      <sheetName val="推送礼包"/>
      <sheetName val="BattlePass"/>
      <sheetName val="BattlePass荣耀之星"/>
      <sheetName val="BattlePass任务"/>
      <sheetName val="成就"/>
      <sheetName val="任务设定"/>
      <sheetName val="排行榜特权奖励"/>
      <sheetName val="名称-id"/>
      <sheetName val="宝箱设定"/>
      <sheetName val="碎片兑换"/>
      <sheetName val="游戏模式"/>
      <sheetName val="属性说明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13">
          <cell r="B13" t="str">
            <v>T1</v>
          </cell>
          <cell r="C13" t="str">
            <v>低</v>
          </cell>
          <cell r="D13">
            <v>1</v>
          </cell>
          <cell r="E13">
            <v>3</v>
          </cell>
        </row>
        <row r="14">
          <cell r="B14" t="str">
            <v>T2</v>
          </cell>
          <cell r="C14" t="str">
            <v>低</v>
          </cell>
          <cell r="D14">
            <v>2</v>
          </cell>
          <cell r="E14">
            <v>4</v>
          </cell>
        </row>
        <row r="15">
          <cell r="B15" t="str">
            <v>T2</v>
          </cell>
          <cell r="C15" t="str">
            <v>中</v>
          </cell>
          <cell r="D15">
            <v>2</v>
          </cell>
          <cell r="E15">
            <v>4</v>
          </cell>
        </row>
        <row r="16">
          <cell r="B16" t="str">
            <v>T3</v>
          </cell>
          <cell r="C16" t="str">
            <v>低</v>
          </cell>
          <cell r="D16">
            <v>3</v>
          </cell>
          <cell r="E16">
            <v>5</v>
          </cell>
        </row>
        <row r="17">
          <cell r="B17" t="str">
            <v>T3</v>
          </cell>
          <cell r="C17" t="str">
            <v>中</v>
          </cell>
          <cell r="D17">
            <v>3</v>
          </cell>
          <cell r="E17">
            <v>5</v>
          </cell>
        </row>
        <row r="18">
          <cell r="B18" t="str">
            <v>T3</v>
          </cell>
          <cell r="C18" t="str">
            <v>高</v>
          </cell>
          <cell r="D18">
            <v>3</v>
          </cell>
          <cell r="E18">
            <v>5</v>
          </cell>
        </row>
        <row r="19">
          <cell r="B19" t="str">
            <v>T4</v>
          </cell>
          <cell r="C19" t="str">
            <v>低</v>
          </cell>
          <cell r="D19">
            <v>4</v>
          </cell>
          <cell r="E19">
            <v>6</v>
          </cell>
        </row>
        <row r="20">
          <cell r="B20" t="str">
            <v>T4</v>
          </cell>
          <cell r="C20" t="str">
            <v>中</v>
          </cell>
          <cell r="D20">
            <v>4</v>
          </cell>
          <cell r="E20">
            <v>6</v>
          </cell>
        </row>
        <row r="21">
          <cell r="B21" t="str">
            <v>T4</v>
          </cell>
          <cell r="C21" t="str">
            <v>高</v>
          </cell>
          <cell r="D21">
            <v>4</v>
          </cell>
          <cell r="E21">
            <v>6</v>
          </cell>
        </row>
        <row r="22">
          <cell r="B22" t="str">
            <v>T5</v>
          </cell>
          <cell r="C22" t="str">
            <v>低</v>
          </cell>
          <cell r="D22">
            <v>5</v>
          </cell>
          <cell r="E22">
            <v>7</v>
          </cell>
        </row>
        <row r="23">
          <cell r="B23" t="str">
            <v>T5</v>
          </cell>
          <cell r="C23" t="str">
            <v>中</v>
          </cell>
          <cell r="D23">
            <v>5</v>
          </cell>
          <cell r="E23">
            <v>7</v>
          </cell>
        </row>
        <row r="24">
          <cell r="B24" t="str">
            <v>T5</v>
          </cell>
          <cell r="C24" t="str">
            <v>高</v>
          </cell>
          <cell r="D24">
            <v>5</v>
          </cell>
          <cell r="E24">
            <v>7</v>
          </cell>
        </row>
      </sheetData>
      <sheetData sheetId="8" refreshError="1"/>
      <sheetData sheetId="9" refreshError="1"/>
      <sheetData sheetId="10">
        <row r="4">
          <cell r="AW4">
            <v>6.25E-2</v>
          </cell>
          <cell r="AX4">
            <v>-0.35000000000000009</v>
          </cell>
          <cell r="AY4">
            <v>-4.710172189408353</v>
          </cell>
          <cell r="BA4">
            <v>0.24999999999999992</v>
          </cell>
          <cell r="BB4">
            <v>0.24999999999999997</v>
          </cell>
          <cell r="BC4">
            <v>0</v>
          </cell>
          <cell r="BD4">
            <v>0.16666666666666666</v>
          </cell>
          <cell r="BE4">
            <v>-0.62303864939263931</v>
          </cell>
          <cell r="BH4" t="str">
            <v>雷诺FT0</v>
          </cell>
          <cell r="BI4">
            <v>1</v>
          </cell>
          <cell r="BJ4" t="str">
            <v>雷诺FT</v>
          </cell>
          <cell r="BK4" t="str">
            <v>低</v>
          </cell>
          <cell r="BL4">
            <v>0</v>
          </cell>
          <cell r="BM4">
            <v>633</v>
          </cell>
        </row>
        <row r="5">
          <cell r="AW5">
            <v>6.1111111111111116E-2</v>
          </cell>
          <cell r="AX5">
            <v>0</v>
          </cell>
          <cell r="AY5">
            <v>4.0716599190283347</v>
          </cell>
          <cell r="BA5">
            <v>0.24999999999999992</v>
          </cell>
          <cell r="BB5">
            <v>0.24999999999999997</v>
          </cell>
          <cell r="BC5">
            <v>0</v>
          </cell>
          <cell r="BD5">
            <v>0.16666666666666666</v>
          </cell>
          <cell r="BE5">
            <v>0.36354106419895849</v>
          </cell>
          <cell r="BH5" t="str">
            <v>雷诺FT1</v>
          </cell>
          <cell r="BI5">
            <v>1</v>
          </cell>
          <cell r="BJ5" t="str">
            <v>雷诺FT</v>
          </cell>
          <cell r="BK5" t="str">
            <v>低</v>
          </cell>
          <cell r="BL5">
            <v>1</v>
          </cell>
          <cell r="BM5">
            <v>731</v>
          </cell>
        </row>
        <row r="6">
          <cell r="AW6">
            <v>8.6111111111111138E-2</v>
          </cell>
          <cell r="AX6">
            <v>0</v>
          </cell>
          <cell r="AY6">
            <v>1.7060808142634283</v>
          </cell>
          <cell r="BA6">
            <v>0.24999999999999992</v>
          </cell>
          <cell r="BB6">
            <v>0.24999999999999992</v>
          </cell>
          <cell r="BC6">
            <v>0</v>
          </cell>
          <cell r="BD6">
            <v>0.16666666666666671</v>
          </cell>
          <cell r="BE6">
            <v>0.36107530460601661</v>
          </cell>
          <cell r="BH6" t="str">
            <v>雷诺FT2</v>
          </cell>
          <cell r="BI6">
            <v>1</v>
          </cell>
          <cell r="BJ6" t="str">
            <v>雷诺FT</v>
          </cell>
          <cell r="BK6" t="str">
            <v>低</v>
          </cell>
          <cell r="BL6">
            <v>2</v>
          </cell>
          <cell r="BM6">
            <v>829</v>
          </cell>
        </row>
        <row r="7">
          <cell r="AW7">
            <v>7.9166666666666663E-2</v>
          </cell>
          <cell r="AX7">
            <v>0</v>
          </cell>
          <cell r="AY7">
            <v>3.5207924088563303</v>
          </cell>
          <cell r="BA7">
            <v>0.24999999999999992</v>
          </cell>
          <cell r="BB7">
            <v>0.24999999999999992</v>
          </cell>
          <cell r="BC7">
            <v>0</v>
          </cell>
          <cell r="BD7">
            <v>0.16666666666666666</v>
          </cell>
          <cell r="BE7">
            <v>0.35926453151595211</v>
          </cell>
          <cell r="BH7" t="str">
            <v>雷诺FT3</v>
          </cell>
          <cell r="BI7">
            <v>1</v>
          </cell>
          <cell r="BJ7" t="str">
            <v>雷诺FT</v>
          </cell>
          <cell r="BK7" t="str">
            <v>低</v>
          </cell>
          <cell r="BL7">
            <v>3</v>
          </cell>
          <cell r="BM7">
            <v>926</v>
          </cell>
        </row>
        <row r="8">
          <cell r="AW8">
            <v>6.25E-2</v>
          </cell>
          <cell r="AX8">
            <v>0</v>
          </cell>
          <cell r="AY8">
            <v>4.0911517548195704</v>
          </cell>
          <cell r="BA8">
            <v>0.24999999999999992</v>
          </cell>
          <cell r="BB8">
            <v>0.24999999999999992</v>
          </cell>
          <cell r="BC8">
            <v>0</v>
          </cell>
          <cell r="BD8">
            <v>0.16666666666666666</v>
          </cell>
          <cell r="BE8">
            <v>0.32469458371583892</v>
          </cell>
          <cell r="BH8" t="str">
            <v>雷诺FT4</v>
          </cell>
          <cell r="BI8">
            <v>1</v>
          </cell>
          <cell r="BJ8" t="str">
            <v>雷诺FT</v>
          </cell>
          <cell r="BK8" t="str">
            <v>低</v>
          </cell>
          <cell r="BL8">
            <v>4</v>
          </cell>
          <cell r="BM8">
            <v>1024</v>
          </cell>
        </row>
        <row r="9">
          <cell r="AW9">
            <v>7.9166666666666663E-2</v>
          </cell>
          <cell r="AX9">
            <v>0</v>
          </cell>
          <cell r="AY9">
            <v>3.5207924088563303</v>
          </cell>
          <cell r="BA9">
            <v>0.24999999999999994</v>
          </cell>
          <cell r="BB9">
            <v>0.24999999999999994</v>
          </cell>
          <cell r="BC9">
            <v>0</v>
          </cell>
          <cell r="BD9">
            <v>0.16666666666666666</v>
          </cell>
          <cell r="BE9">
            <v>0.35926453151595211</v>
          </cell>
          <cell r="BH9" t="str">
            <v>雷诺FT5</v>
          </cell>
          <cell r="BI9">
            <v>1</v>
          </cell>
          <cell r="BJ9" t="str">
            <v>雷诺FT</v>
          </cell>
          <cell r="BK9" t="str">
            <v>低</v>
          </cell>
          <cell r="BL9">
            <v>5</v>
          </cell>
          <cell r="BM9">
            <v>1122</v>
          </cell>
        </row>
        <row r="10">
          <cell r="AW10">
            <v>6.6666666666666707E-2</v>
          </cell>
          <cell r="AX10">
            <v>0</v>
          </cell>
          <cell r="AY10">
            <v>2.9403542364767805</v>
          </cell>
          <cell r="BA10">
            <v>0.24999999999999992</v>
          </cell>
          <cell r="BB10">
            <v>0.24999999999999992</v>
          </cell>
          <cell r="BC10">
            <v>0</v>
          </cell>
          <cell r="BD10">
            <v>0.16666666666666677</v>
          </cell>
          <cell r="BE10">
            <v>0.30003614657926336</v>
          </cell>
          <cell r="BH10" t="str">
            <v>二号0</v>
          </cell>
          <cell r="BI10">
            <v>2</v>
          </cell>
          <cell r="BJ10" t="str">
            <v>二号</v>
          </cell>
          <cell r="BK10" t="str">
            <v>低</v>
          </cell>
          <cell r="BL10">
            <v>0</v>
          </cell>
          <cell r="BM10">
            <v>876</v>
          </cell>
        </row>
        <row r="11">
          <cell r="AW11">
            <v>7.6388888888888895E-2</v>
          </cell>
          <cell r="AX11">
            <v>0</v>
          </cell>
          <cell r="AY11">
            <v>4.9802408797346782</v>
          </cell>
          <cell r="BA11">
            <v>0.24999999999999994</v>
          </cell>
          <cell r="BB11">
            <v>0.24999999999999994</v>
          </cell>
          <cell r="BC11">
            <v>0</v>
          </cell>
          <cell r="BD11">
            <v>0.16666666666666666</v>
          </cell>
          <cell r="BE11">
            <v>0.39525721267735542</v>
          </cell>
          <cell r="BH11" t="str">
            <v>二号1</v>
          </cell>
          <cell r="BI11">
            <v>2</v>
          </cell>
          <cell r="BJ11" t="str">
            <v>二号</v>
          </cell>
          <cell r="BK11" t="str">
            <v>低</v>
          </cell>
          <cell r="BL11">
            <v>1</v>
          </cell>
          <cell r="BM11">
            <v>934</v>
          </cell>
        </row>
        <row r="12">
          <cell r="AW12">
            <v>8.6111111111111138E-2</v>
          </cell>
          <cell r="AX12">
            <v>0</v>
          </cell>
          <cell r="AY12">
            <v>1.9875914706113766</v>
          </cell>
          <cell r="BA12">
            <v>0.24999999999999997</v>
          </cell>
          <cell r="BB12">
            <v>0.24999999999999994</v>
          </cell>
          <cell r="BC12">
            <v>0</v>
          </cell>
          <cell r="BD12">
            <v>0.16666666666666671</v>
          </cell>
          <cell r="BE12">
            <v>0.31549070962085346</v>
          </cell>
          <cell r="BH12" t="str">
            <v>二号2</v>
          </cell>
          <cell r="BI12">
            <v>2</v>
          </cell>
          <cell r="BJ12" t="str">
            <v>二号</v>
          </cell>
          <cell r="BK12" t="str">
            <v>低</v>
          </cell>
          <cell r="BL12">
            <v>2</v>
          </cell>
          <cell r="BM12">
            <v>991</v>
          </cell>
        </row>
        <row r="13">
          <cell r="AW13">
            <v>7.9166666666666663E-2</v>
          </cell>
          <cell r="AX13">
            <v>0</v>
          </cell>
          <cell r="AY13">
            <v>3.5207924088563303</v>
          </cell>
          <cell r="BA13">
            <v>0.24999999999999992</v>
          </cell>
          <cell r="BB13">
            <v>0.24999999999999992</v>
          </cell>
          <cell r="BC13">
            <v>0</v>
          </cell>
          <cell r="BD13">
            <v>0.16666666666666666</v>
          </cell>
          <cell r="BE13">
            <v>0.35926453151595211</v>
          </cell>
          <cell r="BH13" t="str">
            <v>二号3</v>
          </cell>
          <cell r="BI13">
            <v>2</v>
          </cell>
          <cell r="BJ13" t="str">
            <v>二号</v>
          </cell>
          <cell r="BK13" t="str">
            <v>低</v>
          </cell>
          <cell r="BL13">
            <v>3</v>
          </cell>
          <cell r="BM13">
            <v>1049</v>
          </cell>
        </row>
        <row r="14">
          <cell r="AW14">
            <v>0.16666666666666663</v>
          </cell>
          <cell r="AX14">
            <v>0</v>
          </cell>
          <cell r="AY14">
            <v>0.58134206219312601</v>
          </cell>
          <cell r="BA14">
            <v>0.24999999999999997</v>
          </cell>
          <cell r="BB14">
            <v>0.24999999999999994</v>
          </cell>
          <cell r="BC14">
            <v>0</v>
          </cell>
          <cell r="BD14">
            <v>0.16666666666666663</v>
          </cell>
          <cell r="BE14">
            <v>0.18166939443535188</v>
          </cell>
          <cell r="BH14" t="str">
            <v>二号4</v>
          </cell>
          <cell r="BI14">
            <v>2</v>
          </cell>
          <cell r="BJ14" t="str">
            <v>二号</v>
          </cell>
          <cell r="BK14" t="str">
            <v>低</v>
          </cell>
          <cell r="BL14">
            <v>4</v>
          </cell>
          <cell r="BM14">
            <v>1107</v>
          </cell>
        </row>
        <row r="15">
          <cell r="AW15">
            <v>0.16833333333333333</v>
          </cell>
          <cell r="AX15">
            <v>0.67999999999999994</v>
          </cell>
          <cell r="AY15">
            <v>0.58134206219312601</v>
          </cell>
          <cell r="BA15">
            <v>0.24999999999999997</v>
          </cell>
          <cell r="BB15">
            <v>0.24999999999999994</v>
          </cell>
          <cell r="BC15">
            <v>0</v>
          </cell>
          <cell r="BD15">
            <v>0.16666666666666666</v>
          </cell>
          <cell r="BE15">
            <v>0.18166939443535188</v>
          </cell>
          <cell r="BH15" t="str">
            <v>二号5</v>
          </cell>
          <cell r="BI15">
            <v>2</v>
          </cell>
          <cell r="BJ15" t="str">
            <v>二号</v>
          </cell>
          <cell r="BK15" t="str">
            <v>低</v>
          </cell>
          <cell r="BL15">
            <v>5</v>
          </cell>
          <cell r="BM15">
            <v>1165</v>
          </cell>
        </row>
        <row r="16">
          <cell r="AW16">
            <v>0.23333333333333317</v>
          </cell>
          <cell r="AX16">
            <v>0</v>
          </cell>
          <cell r="AY16">
            <v>0.37639123102866767</v>
          </cell>
          <cell r="BA16">
            <v>0.24999999999999989</v>
          </cell>
          <cell r="BB16">
            <v>0.24999999999999992</v>
          </cell>
          <cell r="BC16">
            <v>0</v>
          </cell>
          <cell r="BD16">
            <v>0.16666666666666657</v>
          </cell>
          <cell r="BE16">
            <v>0.15682967959527822</v>
          </cell>
          <cell r="BH16" t="str">
            <v>二号6</v>
          </cell>
          <cell r="BI16">
            <v>2</v>
          </cell>
          <cell r="BJ16" t="str">
            <v>二号</v>
          </cell>
          <cell r="BK16" t="str">
            <v>低</v>
          </cell>
          <cell r="BL16">
            <v>6</v>
          </cell>
          <cell r="BM16">
            <v>1222</v>
          </cell>
        </row>
        <row r="17">
          <cell r="AW17">
            <v>0.16499999999999992</v>
          </cell>
          <cell r="AX17">
            <v>0.31999999999999995</v>
          </cell>
          <cell r="AY17">
            <v>0.58134206219312601</v>
          </cell>
          <cell r="BA17">
            <v>0.24999999999999997</v>
          </cell>
          <cell r="BB17">
            <v>0.24999999999999994</v>
          </cell>
          <cell r="BC17">
            <v>0</v>
          </cell>
          <cell r="BD17">
            <v>0.1666666666666666</v>
          </cell>
          <cell r="BE17">
            <v>0.18166939443535188</v>
          </cell>
          <cell r="BH17" t="str">
            <v>二号7</v>
          </cell>
          <cell r="BI17">
            <v>2</v>
          </cell>
          <cell r="BJ17" t="str">
            <v>二号</v>
          </cell>
          <cell r="BK17" t="str">
            <v>低</v>
          </cell>
          <cell r="BL17">
            <v>7</v>
          </cell>
          <cell r="BM17">
            <v>1280</v>
          </cell>
        </row>
        <row r="18">
          <cell r="AW18">
            <v>0.23333333333333317</v>
          </cell>
          <cell r="AX18">
            <v>0</v>
          </cell>
          <cell r="AY18">
            <v>0.37639123102866767</v>
          </cell>
          <cell r="BA18">
            <v>0.24999999999999989</v>
          </cell>
          <cell r="BB18">
            <v>0.24999999999999992</v>
          </cell>
          <cell r="BC18">
            <v>0</v>
          </cell>
          <cell r="BD18">
            <v>0.16666666666666657</v>
          </cell>
          <cell r="BE18">
            <v>0.15682967959527822</v>
          </cell>
          <cell r="BH18" t="str">
            <v>Puma0</v>
          </cell>
          <cell r="BI18">
            <v>3</v>
          </cell>
          <cell r="BJ18" t="str">
            <v>Puma</v>
          </cell>
          <cell r="BK18" t="str">
            <v>中</v>
          </cell>
          <cell r="BL18">
            <v>0</v>
          </cell>
          <cell r="BM18">
            <v>1054</v>
          </cell>
        </row>
        <row r="19">
          <cell r="AW19">
            <v>0.19166666666666665</v>
          </cell>
          <cell r="AX19">
            <v>0</v>
          </cell>
          <cell r="AY19">
            <v>0.52066115702479276</v>
          </cell>
          <cell r="BA19">
            <v>0.24999999999999992</v>
          </cell>
          <cell r="BB19">
            <v>0.24999999999999994</v>
          </cell>
          <cell r="BC19">
            <v>0</v>
          </cell>
          <cell r="BD19">
            <v>0.16666666666666666</v>
          </cell>
          <cell r="BE19">
            <v>0.17355371900826425</v>
          </cell>
          <cell r="BH19" t="str">
            <v>Puma1</v>
          </cell>
          <cell r="BI19">
            <v>3</v>
          </cell>
          <cell r="BJ19" t="str">
            <v>Puma</v>
          </cell>
          <cell r="BK19" t="str">
            <v>中</v>
          </cell>
          <cell r="BL19">
            <v>1</v>
          </cell>
          <cell r="BM19">
            <v>1129</v>
          </cell>
        </row>
        <row r="20">
          <cell r="AW20">
            <v>0.22666666666666657</v>
          </cell>
          <cell r="AX20">
            <v>0.43</v>
          </cell>
          <cell r="AY20">
            <v>0.37639123102866767</v>
          </cell>
          <cell r="BA20">
            <v>0.24999999999999997</v>
          </cell>
          <cell r="BB20">
            <v>0.24999999999999994</v>
          </cell>
          <cell r="BC20">
            <v>0</v>
          </cell>
          <cell r="BD20">
            <v>0.16666666666666657</v>
          </cell>
          <cell r="BE20">
            <v>0.15682967959527822</v>
          </cell>
          <cell r="BH20" t="str">
            <v>Puma2</v>
          </cell>
          <cell r="BI20">
            <v>3</v>
          </cell>
          <cell r="BJ20" t="str">
            <v>Puma</v>
          </cell>
          <cell r="BK20" t="str">
            <v>中</v>
          </cell>
          <cell r="BL20">
            <v>2</v>
          </cell>
          <cell r="BM20">
            <v>1205</v>
          </cell>
        </row>
        <row r="21">
          <cell r="AW21">
            <v>0.16666666666666663</v>
          </cell>
          <cell r="AX21">
            <v>0</v>
          </cell>
          <cell r="AY21">
            <v>0.69677419354838666</v>
          </cell>
          <cell r="BA21">
            <v>0.24999999999999989</v>
          </cell>
          <cell r="BB21">
            <v>0.24999999999999992</v>
          </cell>
          <cell r="BC21">
            <v>0</v>
          </cell>
          <cell r="BD21">
            <v>0.16666666666666663</v>
          </cell>
          <cell r="BE21">
            <v>0.19354838709677408</v>
          </cell>
          <cell r="BH21" t="str">
            <v>Puma3</v>
          </cell>
          <cell r="BI21">
            <v>3</v>
          </cell>
          <cell r="BJ21" t="str">
            <v>Puma</v>
          </cell>
          <cell r="BK21" t="str">
            <v>中</v>
          </cell>
          <cell r="BL21">
            <v>3</v>
          </cell>
          <cell r="BM21">
            <v>1281</v>
          </cell>
        </row>
        <row r="22">
          <cell r="AW22">
            <v>0.31166666666666654</v>
          </cell>
          <cell r="AX22">
            <v>0</v>
          </cell>
          <cell r="AY22">
            <v>0.35570698466780204</v>
          </cell>
          <cell r="BA22">
            <v>0.24999999999999992</v>
          </cell>
          <cell r="BB22">
            <v>0.24999999999999994</v>
          </cell>
          <cell r="BC22">
            <v>0</v>
          </cell>
          <cell r="BD22">
            <v>0.16666666666666657</v>
          </cell>
          <cell r="BE22">
            <v>0.14821124361158419</v>
          </cell>
          <cell r="BH22" t="str">
            <v>Puma4</v>
          </cell>
          <cell r="BI22">
            <v>3</v>
          </cell>
          <cell r="BJ22" t="str">
            <v>Puma</v>
          </cell>
          <cell r="BK22" t="str">
            <v>中</v>
          </cell>
          <cell r="BL22">
            <v>4</v>
          </cell>
          <cell r="BM22">
            <v>1357</v>
          </cell>
        </row>
        <row r="23">
          <cell r="AW23">
            <v>0.23333333333333317</v>
          </cell>
          <cell r="AX23">
            <v>0</v>
          </cell>
          <cell r="AY23">
            <v>0.37639123102866767</v>
          </cell>
          <cell r="BA23">
            <v>0.24999999999999994</v>
          </cell>
          <cell r="BB23">
            <v>0.24999999999999992</v>
          </cell>
          <cell r="BC23">
            <v>0</v>
          </cell>
          <cell r="BD23">
            <v>0.16666666666666657</v>
          </cell>
          <cell r="BE23">
            <v>0.15682967959527822</v>
          </cell>
          <cell r="BH23" t="str">
            <v>Puma5</v>
          </cell>
          <cell r="BI23">
            <v>3</v>
          </cell>
          <cell r="BJ23" t="str">
            <v>Puma</v>
          </cell>
          <cell r="BK23" t="str">
            <v>中</v>
          </cell>
          <cell r="BL23">
            <v>5</v>
          </cell>
          <cell r="BM23">
            <v>1433</v>
          </cell>
        </row>
        <row r="24">
          <cell r="AW24">
            <v>0.41666666666666652</v>
          </cell>
          <cell r="AX24">
            <v>0</v>
          </cell>
          <cell r="AY24">
            <v>0.75883111302105721</v>
          </cell>
          <cell r="BA24">
            <v>0.24999999999999992</v>
          </cell>
          <cell r="BB24">
            <v>0.24999999999999994</v>
          </cell>
          <cell r="BC24">
            <v>0</v>
          </cell>
          <cell r="BD24">
            <v>0.1666666666666666</v>
          </cell>
          <cell r="BE24">
            <v>0.14052428018908469</v>
          </cell>
          <cell r="BH24" t="str">
            <v>Puma6</v>
          </cell>
          <cell r="BI24">
            <v>3</v>
          </cell>
          <cell r="BJ24" t="str">
            <v>Puma</v>
          </cell>
          <cell r="BK24" t="str">
            <v>中</v>
          </cell>
          <cell r="BL24">
            <v>6</v>
          </cell>
          <cell r="BM24">
            <v>1509</v>
          </cell>
        </row>
        <row r="25">
          <cell r="AW25">
            <v>0.36527777777777803</v>
          </cell>
          <cell r="AX25">
            <v>0</v>
          </cell>
          <cell r="AY25">
            <v>0.51780821917808195</v>
          </cell>
          <cell r="BA25">
            <v>0.24999999999999992</v>
          </cell>
          <cell r="BB25">
            <v>0.24999999999999994</v>
          </cell>
          <cell r="BC25">
            <v>0</v>
          </cell>
          <cell r="BD25">
            <v>0.16666666666666677</v>
          </cell>
          <cell r="BE25">
            <v>0.1438356164383561</v>
          </cell>
          <cell r="BH25" t="str">
            <v>Puma7</v>
          </cell>
          <cell r="BI25">
            <v>3</v>
          </cell>
          <cell r="BJ25" t="str">
            <v>Puma</v>
          </cell>
          <cell r="BK25" t="str">
            <v>中</v>
          </cell>
          <cell r="BL25">
            <v>7</v>
          </cell>
          <cell r="BM25">
            <v>1585</v>
          </cell>
        </row>
        <row r="26">
          <cell r="AW26">
            <v>0.5</v>
          </cell>
          <cell r="AX26">
            <v>0</v>
          </cell>
          <cell r="AY26">
            <v>0.84978540772532085</v>
          </cell>
          <cell r="BA26">
            <v>0.24999999999999994</v>
          </cell>
          <cell r="BB26">
            <v>0.24999999999999992</v>
          </cell>
          <cell r="BC26">
            <v>0</v>
          </cell>
          <cell r="BD26">
            <v>0.16666666666666666</v>
          </cell>
          <cell r="BE26">
            <v>0.14163090128755348</v>
          </cell>
          <cell r="BH26" t="str">
            <v>35(t)0</v>
          </cell>
          <cell r="BI26">
            <v>4</v>
          </cell>
          <cell r="BJ26" t="str">
            <v>35(t)</v>
          </cell>
          <cell r="BK26" t="str">
            <v>低</v>
          </cell>
          <cell r="BL26">
            <v>0</v>
          </cell>
          <cell r="BM26">
            <v>1204</v>
          </cell>
        </row>
        <row r="27">
          <cell r="AW27">
            <v>0.5</v>
          </cell>
          <cell r="AX27">
            <v>0</v>
          </cell>
          <cell r="AY27">
            <v>0.84978540772532085</v>
          </cell>
          <cell r="BA27">
            <v>0.24999999999999994</v>
          </cell>
          <cell r="BB27">
            <v>0.24999999999999994</v>
          </cell>
          <cell r="BC27">
            <v>0</v>
          </cell>
          <cell r="BD27">
            <v>0.16666666666666666</v>
          </cell>
          <cell r="BE27">
            <v>0.14163090128755348</v>
          </cell>
          <cell r="BH27" t="str">
            <v>35(t)1</v>
          </cell>
          <cell r="BI27">
            <v>4</v>
          </cell>
          <cell r="BJ27" t="str">
            <v>35(t)</v>
          </cell>
          <cell r="BK27" t="str">
            <v>低</v>
          </cell>
          <cell r="BL27">
            <v>1</v>
          </cell>
          <cell r="BM27">
            <v>1267</v>
          </cell>
        </row>
        <row r="28">
          <cell r="AW28">
            <v>0.5</v>
          </cell>
          <cell r="AX28">
            <v>0</v>
          </cell>
          <cell r="AY28">
            <v>0.84978540772532085</v>
          </cell>
          <cell r="BA28">
            <v>0.24999999999999994</v>
          </cell>
          <cell r="BB28">
            <v>0.24999999999999989</v>
          </cell>
          <cell r="BC28">
            <v>0</v>
          </cell>
          <cell r="BD28">
            <v>0.16666666666666666</v>
          </cell>
          <cell r="BE28">
            <v>0.14163090128755348</v>
          </cell>
          <cell r="BH28" t="str">
            <v>35(t)2</v>
          </cell>
          <cell r="BI28">
            <v>4</v>
          </cell>
          <cell r="BJ28" t="str">
            <v>35(t)</v>
          </cell>
          <cell r="BK28" t="str">
            <v>低</v>
          </cell>
          <cell r="BL28">
            <v>2</v>
          </cell>
          <cell r="BM28">
            <v>1331</v>
          </cell>
        </row>
        <row r="29">
          <cell r="AW29">
            <v>0.37500000000000022</v>
          </cell>
          <cell r="AX29">
            <v>0</v>
          </cell>
          <cell r="AY29">
            <v>0.58920102542191843</v>
          </cell>
          <cell r="BA29">
            <v>0.24999999999999992</v>
          </cell>
          <cell r="BB29">
            <v>0.24999999999999992</v>
          </cell>
          <cell r="BC29">
            <v>0</v>
          </cell>
          <cell r="BD29">
            <v>0.16666666666666674</v>
          </cell>
          <cell r="BE29">
            <v>0.14548173467207864</v>
          </cell>
          <cell r="BH29" t="str">
            <v>35(t)3</v>
          </cell>
          <cell r="BI29">
            <v>4</v>
          </cell>
          <cell r="BJ29" t="str">
            <v>35(t)</v>
          </cell>
          <cell r="BK29" t="str">
            <v>低</v>
          </cell>
          <cell r="BL29">
            <v>3</v>
          </cell>
          <cell r="BM29">
            <v>1394</v>
          </cell>
        </row>
        <row r="30">
          <cell r="AW30">
            <v>0.5</v>
          </cell>
          <cell r="AX30">
            <v>0</v>
          </cell>
          <cell r="AY30">
            <v>0.84978540772532085</v>
          </cell>
          <cell r="BA30">
            <v>0.24999999999999994</v>
          </cell>
          <cell r="BB30">
            <v>0.24999999999999994</v>
          </cell>
          <cell r="BC30">
            <v>0</v>
          </cell>
          <cell r="BD30">
            <v>0.16666666666666666</v>
          </cell>
          <cell r="BE30">
            <v>0.14163090128755348</v>
          </cell>
          <cell r="BH30" t="str">
            <v>35(t)4</v>
          </cell>
          <cell r="BI30">
            <v>4</v>
          </cell>
          <cell r="BJ30" t="str">
            <v>35(t)</v>
          </cell>
          <cell r="BK30" t="str">
            <v>低</v>
          </cell>
          <cell r="BL30">
            <v>4</v>
          </cell>
          <cell r="BM30">
            <v>1457</v>
          </cell>
        </row>
        <row r="31">
          <cell r="AW31">
            <v>0.37500000000000022</v>
          </cell>
          <cell r="AX31">
            <v>0</v>
          </cell>
          <cell r="AY31">
            <v>0.66204690831556512</v>
          </cell>
          <cell r="BA31">
            <v>0.24999999999999994</v>
          </cell>
          <cell r="BB31">
            <v>0.24999999999999989</v>
          </cell>
          <cell r="BC31">
            <v>0</v>
          </cell>
          <cell r="BD31">
            <v>0.16666666666666674</v>
          </cell>
          <cell r="BE31">
            <v>0.14712153518123669</v>
          </cell>
          <cell r="BH31" t="str">
            <v>35(t)5</v>
          </cell>
          <cell r="BI31">
            <v>4</v>
          </cell>
          <cell r="BJ31" t="str">
            <v>35(t)</v>
          </cell>
          <cell r="BK31" t="str">
            <v>低</v>
          </cell>
          <cell r="BL31">
            <v>5</v>
          </cell>
          <cell r="BM31">
            <v>1521</v>
          </cell>
        </row>
        <row r="32">
          <cell r="AW32">
            <v>0.5</v>
          </cell>
          <cell r="AX32">
            <v>0</v>
          </cell>
          <cell r="AY32">
            <v>0.84978540772532085</v>
          </cell>
          <cell r="BA32">
            <v>0.24999999999999994</v>
          </cell>
          <cell r="BB32">
            <v>0.24999999999999992</v>
          </cell>
          <cell r="BC32">
            <v>0</v>
          </cell>
          <cell r="BD32">
            <v>0.16666666666666666</v>
          </cell>
          <cell r="BE32">
            <v>0.14163090128755348</v>
          </cell>
          <cell r="BH32" t="str">
            <v>35(t)6</v>
          </cell>
          <cell r="BI32">
            <v>4</v>
          </cell>
          <cell r="BJ32" t="str">
            <v>35(t)</v>
          </cell>
          <cell r="BK32" t="str">
            <v>低</v>
          </cell>
          <cell r="BL32">
            <v>6</v>
          </cell>
          <cell r="BM32">
            <v>1584</v>
          </cell>
        </row>
        <row r="33">
          <cell r="AW33">
            <v>0.5</v>
          </cell>
          <cell r="AX33">
            <v>0</v>
          </cell>
          <cell r="AY33">
            <v>0.84978540772532085</v>
          </cell>
          <cell r="BA33">
            <v>0.24999999999999994</v>
          </cell>
          <cell r="BB33">
            <v>0.24999999999999994</v>
          </cell>
          <cell r="BC33">
            <v>0</v>
          </cell>
          <cell r="BD33">
            <v>0.16666666666666666</v>
          </cell>
          <cell r="BE33">
            <v>0.14163090128755348</v>
          </cell>
          <cell r="BH33" t="str">
            <v>35(t)7</v>
          </cell>
          <cell r="BI33">
            <v>4</v>
          </cell>
          <cell r="BJ33" t="str">
            <v>35(t)</v>
          </cell>
          <cell r="BK33" t="str">
            <v>低</v>
          </cell>
          <cell r="BL33">
            <v>7</v>
          </cell>
          <cell r="BM33">
            <v>1648</v>
          </cell>
        </row>
        <row r="34">
          <cell r="BH34" t="str">
            <v>35(t)8</v>
          </cell>
          <cell r="BI34">
            <v>4</v>
          </cell>
          <cell r="BJ34" t="str">
            <v>35(t)</v>
          </cell>
          <cell r="BK34" t="str">
            <v>低</v>
          </cell>
          <cell r="BL34">
            <v>8</v>
          </cell>
          <cell r="BM34">
            <v>1711</v>
          </cell>
        </row>
        <row r="35">
          <cell r="BH35" t="str">
            <v>35(t)9</v>
          </cell>
          <cell r="BI35">
            <v>4</v>
          </cell>
          <cell r="BJ35" t="str">
            <v>35(t)</v>
          </cell>
          <cell r="BK35" t="str">
            <v>低</v>
          </cell>
          <cell r="BL35">
            <v>9</v>
          </cell>
          <cell r="BM35">
            <v>1775</v>
          </cell>
        </row>
        <row r="36">
          <cell r="BH36" t="str">
            <v>十字军0</v>
          </cell>
          <cell r="BI36">
            <v>5</v>
          </cell>
          <cell r="BJ36" t="str">
            <v>十字军</v>
          </cell>
          <cell r="BK36" t="str">
            <v>中</v>
          </cell>
          <cell r="BL36">
            <v>0</v>
          </cell>
          <cell r="BM36">
            <v>1264</v>
          </cell>
        </row>
        <row r="37">
          <cell r="BH37" t="str">
            <v>十字军1</v>
          </cell>
          <cell r="BI37">
            <v>5</v>
          </cell>
          <cell r="BJ37" t="str">
            <v>十字军</v>
          </cell>
          <cell r="BK37" t="str">
            <v>中</v>
          </cell>
          <cell r="BL37">
            <v>1</v>
          </cell>
          <cell r="BM37">
            <v>1335</v>
          </cell>
        </row>
        <row r="38">
          <cell r="BH38" t="str">
            <v>十字军2</v>
          </cell>
          <cell r="BI38">
            <v>5</v>
          </cell>
          <cell r="BJ38" t="str">
            <v>十字军</v>
          </cell>
          <cell r="BK38" t="str">
            <v>中</v>
          </cell>
          <cell r="BL38">
            <v>2</v>
          </cell>
          <cell r="BM38">
            <v>1407</v>
          </cell>
        </row>
        <row r="39">
          <cell r="BH39" t="str">
            <v>十字军3</v>
          </cell>
          <cell r="BI39">
            <v>5</v>
          </cell>
          <cell r="BJ39" t="str">
            <v>十字军</v>
          </cell>
          <cell r="BK39" t="str">
            <v>中</v>
          </cell>
          <cell r="BL39">
            <v>3</v>
          </cell>
          <cell r="BM39">
            <v>1479</v>
          </cell>
        </row>
        <row r="40">
          <cell r="BH40" t="str">
            <v>十字军4</v>
          </cell>
          <cell r="BI40">
            <v>5</v>
          </cell>
          <cell r="BJ40" t="str">
            <v>十字军</v>
          </cell>
          <cell r="BK40" t="str">
            <v>中</v>
          </cell>
          <cell r="BL40">
            <v>4</v>
          </cell>
          <cell r="BM40">
            <v>1550</v>
          </cell>
        </row>
        <row r="41">
          <cell r="BH41" t="str">
            <v>十字军5</v>
          </cell>
          <cell r="BI41">
            <v>5</v>
          </cell>
          <cell r="BJ41" t="str">
            <v>十字军</v>
          </cell>
          <cell r="BK41" t="str">
            <v>中</v>
          </cell>
          <cell r="BL41">
            <v>5</v>
          </cell>
          <cell r="BM41">
            <v>1622</v>
          </cell>
        </row>
        <row r="42">
          <cell r="BH42" t="str">
            <v>十字军6</v>
          </cell>
          <cell r="BI42">
            <v>5</v>
          </cell>
          <cell r="BJ42" t="str">
            <v>十字军</v>
          </cell>
          <cell r="BK42" t="str">
            <v>中</v>
          </cell>
          <cell r="BL42">
            <v>6</v>
          </cell>
          <cell r="BM42">
            <v>1693</v>
          </cell>
        </row>
        <row r="43">
          <cell r="BH43" t="str">
            <v>十字军7</v>
          </cell>
          <cell r="BI43">
            <v>5</v>
          </cell>
          <cell r="BJ43" t="str">
            <v>十字军</v>
          </cell>
          <cell r="BK43" t="str">
            <v>中</v>
          </cell>
          <cell r="BL43">
            <v>7</v>
          </cell>
          <cell r="BM43">
            <v>1765</v>
          </cell>
        </row>
        <row r="44">
          <cell r="BH44" t="str">
            <v>十字军8</v>
          </cell>
          <cell r="BI44">
            <v>5</v>
          </cell>
          <cell r="BJ44" t="str">
            <v>十字军</v>
          </cell>
          <cell r="BK44" t="str">
            <v>中</v>
          </cell>
          <cell r="BL44">
            <v>8</v>
          </cell>
          <cell r="BM44">
            <v>1837</v>
          </cell>
        </row>
        <row r="45">
          <cell r="BH45" t="str">
            <v>十字军9</v>
          </cell>
          <cell r="BI45">
            <v>5</v>
          </cell>
          <cell r="BJ45" t="str">
            <v>十字军</v>
          </cell>
          <cell r="BK45" t="str">
            <v>中</v>
          </cell>
          <cell r="BL45">
            <v>9</v>
          </cell>
          <cell r="BM45">
            <v>1908</v>
          </cell>
        </row>
        <row r="46">
          <cell r="BH46" t="str">
            <v>AMX-130</v>
          </cell>
          <cell r="BI46">
            <v>6</v>
          </cell>
          <cell r="BJ46" t="str">
            <v>AMX-13</v>
          </cell>
          <cell r="BK46" t="str">
            <v>高</v>
          </cell>
          <cell r="BL46">
            <v>0</v>
          </cell>
          <cell r="BM46">
            <v>1168</v>
          </cell>
        </row>
        <row r="47">
          <cell r="BH47" t="str">
            <v>AMX-131</v>
          </cell>
          <cell r="BI47">
            <v>6</v>
          </cell>
          <cell r="BJ47" t="str">
            <v>AMX-13</v>
          </cell>
          <cell r="BK47" t="str">
            <v>高</v>
          </cell>
          <cell r="BL47">
            <v>1</v>
          </cell>
          <cell r="BM47">
            <v>1235</v>
          </cell>
        </row>
        <row r="48">
          <cell r="BH48" t="str">
            <v>AMX-132</v>
          </cell>
          <cell r="BI48">
            <v>6</v>
          </cell>
          <cell r="BJ48" t="str">
            <v>AMX-13</v>
          </cell>
          <cell r="BK48" t="str">
            <v>高</v>
          </cell>
          <cell r="BL48">
            <v>2</v>
          </cell>
          <cell r="BM48">
            <v>1301</v>
          </cell>
        </row>
        <row r="49">
          <cell r="BH49" t="str">
            <v>AMX-133</v>
          </cell>
          <cell r="BI49">
            <v>6</v>
          </cell>
          <cell r="BJ49" t="str">
            <v>AMX-13</v>
          </cell>
          <cell r="BK49" t="str">
            <v>高</v>
          </cell>
          <cell r="BL49">
            <v>3</v>
          </cell>
          <cell r="BM49">
            <v>1367</v>
          </cell>
        </row>
        <row r="50">
          <cell r="BH50" t="str">
            <v>AMX-134</v>
          </cell>
          <cell r="BI50">
            <v>6</v>
          </cell>
          <cell r="BJ50" t="str">
            <v>AMX-13</v>
          </cell>
          <cell r="BK50" t="str">
            <v>高</v>
          </cell>
          <cell r="BL50">
            <v>4</v>
          </cell>
          <cell r="BM50">
            <v>1434</v>
          </cell>
        </row>
        <row r="51">
          <cell r="BH51" t="str">
            <v>AMX-135</v>
          </cell>
          <cell r="BI51">
            <v>6</v>
          </cell>
          <cell r="BJ51" t="str">
            <v>AMX-13</v>
          </cell>
          <cell r="BK51" t="str">
            <v>高</v>
          </cell>
          <cell r="BL51">
            <v>5</v>
          </cell>
          <cell r="BM51">
            <v>1500</v>
          </cell>
        </row>
        <row r="52">
          <cell r="BH52" t="str">
            <v>AMX-136</v>
          </cell>
          <cell r="BI52">
            <v>6</v>
          </cell>
          <cell r="BJ52" t="str">
            <v>AMX-13</v>
          </cell>
          <cell r="BK52" t="str">
            <v>高</v>
          </cell>
          <cell r="BL52">
            <v>6</v>
          </cell>
          <cell r="BM52">
            <v>1566</v>
          </cell>
        </row>
        <row r="53">
          <cell r="BH53" t="str">
            <v>AMX-137</v>
          </cell>
          <cell r="BI53">
            <v>6</v>
          </cell>
          <cell r="BJ53" t="str">
            <v>AMX-13</v>
          </cell>
          <cell r="BK53" t="str">
            <v>高</v>
          </cell>
          <cell r="BL53">
            <v>7</v>
          </cell>
          <cell r="BM53">
            <v>1632</v>
          </cell>
        </row>
        <row r="54">
          <cell r="BH54" t="str">
            <v>AMX-138</v>
          </cell>
          <cell r="BI54">
            <v>6</v>
          </cell>
          <cell r="BJ54" t="str">
            <v>AMX-13</v>
          </cell>
          <cell r="BK54" t="str">
            <v>高</v>
          </cell>
          <cell r="BL54">
            <v>8</v>
          </cell>
          <cell r="BM54">
            <v>1699</v>
          </cell>
        </row>
        <row r="55">
          <cell r="BH55" t="str">
            <v>AMX-139</v>
          </cell>
          <cell r="BI55">
            <v>6</v>
          </cell>
          <cell r="BJ55" t="str">
            <v>AMX-13</v>
          </cell>
          <cell r="BK55" t="str">
            <v>高</v>
          </cell>
          <cell r="BL55">
            <v>9</v>
          </cell>
          <cell r="BM55">
            <v>1765</v>
          </cell>
        </row>
        <row r="56">
          <cell r="BH56" t="str">
            <v>霞飞0</v>
          </cell>
          <cell r="BI56">
            <v>7</v>
          </cell>
          <cell r="BJ56" t="str">
            <v>霞飞</v>
          </cell>
          <cell r="BK56" t="str">
            <v>低</v>
          </cell>
          <cell r="BL56">
            <v>0</v>
          </cell>
          <cell r="BM56">
            <v>1467</v>
          </cell>
        </row>
        <row r="57">
          <cell r="BH57" t="str">
            <v>霞飞1</v>
          </cell>
          <cell r="BI57">
            <v>7</v>
          </cell>
          <cell r="BJ57" t="str">
            <v>霞飞</v>
          </cell>
          <cell r="BK57" t="str">
            <v>低</v>
          </cell>
          <cell r="BL57">
            <v>1</v>
          </cell>
          <cell r="BM57">
            <v>1528</v>
          </cell>
        </row>
        <row r="58">
          <cell r="BH58" t="str">
            <v>霞飞2</v>
          </cell>
          <cell r="BI58">
            <v>7</v>
          </cell>
          <cell r="BJ58" t="str">
            <v>霞飞</v>
          </cell>
          <cell r="BK58" t="str">
            <v>低</v>
          </cell>
          <cell r="BL58">
            <v>2</v>
          </cell>
          <cell r="BM58">
            <v>1589</v>
          </cell>
        </row>
        <row r="59">
          <cell r="BH59" t="str">
            <v>霞飞3</v>
          </cell>
          <cell r="BI59">
            <v>7</v>
          </cell>
          <cell r="BJ59" t="str">
            <v>霞飞</v>
          </cell>
          <cell r="BK59" t="str">
            <v>低</v>
          </cell>
          <cell r="BL59">
            <v>3</v>
          </cell>
          <cell r="BM59">
            <v>1650</v>
          </cell>
        </row>
        <row r="60">
          <cell r="BH60" t="str">
            <v>霞飞4</v>
          </cell>
          <cell r="BI60">
            <v>7</v>
          </cell>
          <cell r="BJ60" t="str">
            <v>霞飞</v>
          </cell>
          <cell r="BK60" t="str">
            <v>低</v>
          </cell>
          <cell r="BL60">
            <v>4</v>
          </cell>
          <cell r="BM60">
            <v>1711</v>
          </cell>
        </row>
        <row r="61">
          <cell r="BH61" t="str">
            <v>霞飞5</v>
          </cell>
          <cell r="BI61">
            <v>7</v>
          </cell>
          <cell r="BJ61" t="str">
            <v>霞飞</v>
          </cell>
          <cell r="BK61" t="str">
            <v>低</v>
          </cell>
          <cell r="BL61">
            <v>5</v>
          </cell>
          <cell r="BM61">
            <v>1772</v>
          </cell>
        </row>
        <row r="62">
          <cell r="BH62" t="str">
            <v>霞飞6</v>
          </cell>
          <cell r="BI62">
            <v>7</v>
          </cell>
          <cell r="BJ62" t="str">
            <v>霞飞</v>
          </cell>
          <cell r="BK62" t="str">
            <v>低</v>
          </cell>
          <cell r="BL62">
            <v>6</v>
          </cell>
          <cell r="BM62">
            <v>1832</v>
          </cell>
        </row>
        <row r="63">
          <cell r="BH63" t="str">
            <v>霞飞7</v>
          </cell>
          <cell r="BI63">
            <v>7</v>
          </cell>
          <cell r="BJ63" t="str">
            <v>霞飞</v>
          </cell>
          <cell r="BK63" t="str">
            <v>低</v>
          </cell>
          <cell r="BL63">
            <v>7</v>
          </cell>
          <cell r="BM63">
            <v>1893</v>
          </cell>
        </row>
        <row r="64">
          <cell r="BH64" t="str">
            <v>霞飞8</v>
          </cell>
          <cell r="BI64">
            <v>7</v>
          </cell>
          <cell r="BJ64" t="str">
            <v>霞飞</v>
          </cell>
          <cell r="BK64" t="str">
            <v>低</v>
          </cell>
          <cell r="BL64">
            <v>8</v>
          </cell>
          <cell r="BM64">
            <v>1954</v>
          </cell>
        </row>
        <row r="65">
          <cell r="BH65" t="str">
            <v>霞飞9</v>
          </cell>
          <cell r="BI65">
            <v>7</v>
          </cell>
          <cell r="BJ65" t="str">
            <v>霞飞</v>
          </cell>
          <cell r="BK65" t="str">
            <v>低</v>
          </cell>
          <cell r="BL65">
            <v>9</v>
          </cell>
          <cell r="BM65">
            <v>2015</v>
          </cell>
        </row>
        <row r="66">
          <cell r="BH66" t="str">
            <v>霞飞10</v>
          </cell>
          <cell r="BI66">
            <v>7</v>
          </cell>
          <cell r="BJ66" t="str">
            <v>霞飞</v>
          </cell>
          <cell r="BK66" t="str">
            <v>低</v>
          </cell>
          <cell r="BL66">
            <v>10</v>
          </cell>
          <cell r="BM66">
            <v>2076</v>
          </cell>
        </row>
        <row r="67">
          <cell r="BH67" t="str">
            <v>霞飞11</v>
          </cell>
          <cell r="BI67">
            <v>7</v>
          </cell>
          <cell r="BJ67" t="str">
            <v>霞飞</v>
          </cell>
          <cell r="BK67" t="str">
            <v>低</v>
          </cell>
          <cell r="BL67">
            <v>11</v>
          </cell>
          <cell r="BM67">
            <v>2137</v>
          </cell>
        </row>
        <row r="68">
          <cell r="BH68" t="str">
            <v>M-410</v>
          </cell>
          <cell r="BI68">
            <v>8</v>
          </cell>
          <cell r="BJ68" t="str">
            <v>M-41</v>
          </cell>
          <cell r="BK68" t="str">
            <v>中</v>
          </cell>
          <cell r="BL68">
            <v>0</v>
          </cell>
          <cell r="BM68">
            <v>1637</v>
          </cell>
        </row>
        <row r="69">
          <cell r="BH69" t="str">
            <v>M-411</v>
          </cell>
          <cell r="BI69">
            <v>8</v>
          </cell>
          <cell r="BJ69" t="str">
            <v>M-41</v>
          </cell>
          <cell r="BK69" t="str">
            <v>中</v>
          </cell>
          <cell r="BL69">
            <v>1</v>
          </cell>
          <cell r="BM69">
            <v>1710</v>
          </cell>
        </row>
        <row r="70">
          <cell r="BH70" t="str">
            <v>M-412</v>
          </cell>
          <cell r="BI70">
            <v>8</v>
          </cell>
          <cell r="BJ70" t="str">
            <v>M-41</v>
          </cell>
          <cell r="BK70" t="str">
            <v>中</v>
          </cell>
          <cell r="BL70">
            <v>2</v>
          </cell>
          <cell r="BM70">
            <v>1782</v>
          </cell>
        </row>
        <row r="71">
          <cell r="BH71" t="str">
            <v>M-413</v>
          </cell>
          <cell r="BI71">
            <v>8</v>
          </cell>
          <cell r="BJ71" t="str">
            <v>M-41</v>
          </cell>
          <cell r="BK71" t="str">
            <v>中</v>
          </cell>
          <cell r="BL71">
            <v>3</v>
          </cell>
          <cell r="BM71">
            <v>1854</v>
          </cell>
        </row>
        <row r="72">
          <cell r="BH72" t="str">
            <v>M-414</v>
          </cell>
          <cell r="BI72">
            <v>8</v>
          </cell>
          <cell r="BJ72" t="str">
            <v>M-41</v>
          </cell>
          <cell r="BK72" t="str">
            <v>中</v>
          </cell>
          <cell r="BL72">
            <v>4</v>
          </cell>
          <cell r="BM72">
            <v>1927</v>
          </cell>
        </row>
        <row r="73">
          <cell r="BH73" t="str">
            <v>M-415</v>
          </cell>
          <cell r="BI73">
            <v>8</v>
          </cell>
          <cell r="BJ73" t="str">
            <v>M-41</v>
          </cell>
          <cell r="BK73" t="str">
            <v>中</v>
          </cell>
          <cell r="BL73">
            <v>5</v>
          </cell>
          <cell r="BM73">
            <v>1999</v>
          </cell>
        </row>
        <row r="74">
          <cell r="BH74" t="str">
            <v>M-416</v>
          </cell>
          <cell r="BI74">
            <v>8</v>
          </cell>
          <cell r="BJ74" t="str">
            <v>M-41</v>
          </cell>
          <cell r="BK74" t="str">
            <v>中</v>
          </cell>
          <cell r="BL74">
            <v>6</v>
          </cell>
          <cell r="BM74">
            <v>2071</v>
          </cell>
        </row>
        <row r="75">
          <cell r="BH75" t="str">
            <v>M-417</v>
          </cell>
          <cell r="BI75">
            <v>8</v>
          </cell>
          <cell r="BJ75" t="str">
            <v>M-41</v>
          </cell>
          <cell r="BK75" t="str">
            <v>中</v>
          </cell>
          <cell r="BL75">
            <v>7</v>
          </cell>
          <cell r="BM75">
            <v>2144</v>
          </cell>
        </row>
        <row r="76">
          <cell r="BH76" t="str">
            <v>M-418</v>
          </cell>
          <cell r="BI76">
            <v>8</v>
          </cell>
          <cell r="BJ76" t="str">
            <v>M-41</v>
          </cell>
          <cell r="BK76" t="str">
            <v>中</v>
          </cell>
          <cell r="BL76">
            <v>8</v>
          </cell>
          <cell r="BM76">
            <v>2216</v>
          </cell>
        </row>
        <row r="77">
          <cell r="BH77" t="str">
            <v>M-419</v>
          </cell>
          <cell r="BI77">
            <v>8</v>
          </cell>
          <cell r="BJ77" t="str">
            <v>M-41</v>
          </cell>
          <cell r="BK77" t="str">
            <v>中</v>
          </cell>
          <cell r="BL77">
            <v>9</v>
          </cell>
          <cell r="BM77">
            <v>2288</v>
          </cell>
        </row>
        <row r="78">
          <cell r="BH78" t="str">
            <v>M-4110</v>
          </cell>
          <cell r="BI78">
            <v>8</v>
          </cell>
          <cell r="BJ78" t="str">
            <v>M-41</v>
          </cell>
          <cell r="BK78" t="str">
            <v>中</v>
          </cell>
          <cell r="BL78">
            <v>10</v>
          </cell>
          <cell r="BM78">
            <v>2361</v>
          </cell>
        </row>
        <row r="79">
          <cell r="BH79" t="str">
            <v>M-4111</v>
          </cell>
          <cell r="BI79">
            <v>8</v>
          </cell>
          <cell r="BJ79" t="str">
            <v>M-41</v>
          </cell>
          <cell r="BK79" t="str">
            <v>中</v>
          </cell>
          <cell r="BL79">
            <v>11</v>
          </cell>
          <cell r="BM79">
            <v>2433</v>
          </cell>
        </row>
        <row r="80">
          <cell r="BH80" t="str">
            <v>BMP-30</v>
          </cell>
          <cell r="BI80">
            <v>9</v>
          </cell>
          <cell r="BJ80" t="str">
            <v>BMP-3</v>
          </cell>
          <cell r="BK80" t="str">
            <v>高</v>
          </cell>
          <cell r="BL80">
            <v>0</v>
          </cell>
          <cell r="BM80">
            <v>1787</v>
          </cell>
        </row>
        <row r="81">
          <cell r="BH81" t="str">
            <v>BMP-31</v>
          </cell>
          <cell r="BI81">
            <v>9</v>
          </cell>
          <cell r="BJ81" t="str">
            <v>BMP-3</v>
          </cell>
          <cell r="BK81" t="str">
            <v>高</v>
          </cell>
          <cell r="BL81">
            <v>1</v>
          </cell>
          <cell r="BM81">
            <v>1866</v>
          </cell>
        </row>
        <row r="82">
          <cell r="BH82" t="str">
            <v>BMP-32</v>
          </cell>
          <cell r="BI82">
            <v>9</v>
          </cell>
          <cell r="BJ82" t="str">
            <v>BMP-3</v>
          </cell>
          <cell r="BK82" t="str">
            <v>高</v>
          </cell>
          <cell r="BL82">
            <v>2</v>
          </cell>
          <cell r="BM82">
            <v>1945</v>
          </cell>
        </row>
        <row r="83">
          <cell r="BH83" t="str">
            <v>BMP-33</v>
          </cell>
          <cell r="BI83">
            <v>9</v>
          </cell>
          <cell r="BJ83" t="str">
            <v>BMP-3</v>
          </cell>
          <cell r="BK83" t="str">
            <v>高</v>
          </cell>
          <cell r="BL83">
            <v>3</v>
          </cell>
          <cell r="BM83">
            <v>2024</v>
          </cell>
        </row>
        <row r="84">
          <cell r="BH84" t="str">
            <v>BMP-34</v>
          </cell>
          <cell r="BI84">
            <v>9</v>
          </cell>
          <cell r="BJ84" t="str">
            <v>BMP-3</v>
          </cell>
          <cell r="BK84" t="str">
            <v>高</v>
          </cell>
          <cell r="BL84">
            <v>4</v>
          </cell>
          <cell r="BM84">
            <v>2103</v>
          </cell>
        </row>
        <row r="85">
          <cell r="BH85" t="str">
            <v>BMP-35</v>
          </cell>
          <cell r="BI85">
            <v>9</v>
          </cell>
          <cell r="BJ85" t="str">
            <v>BMP-3</v>
          </cell>
          <cell r="BK85" t="str">
            <v>高</v>
          </cell>
          <cell r="BL85">
            <v>5</v>
          </cell>
          <cell r="BM85">
            <v>2182</v>
          </cell>
        </row>
        <row r="86">
          <cell r="BH86" t="str">
            <v>BMP-36</v>
          </cell>
          <cell r="BI86">
            <v>9</v>
          </cell>
          <cell r="BJ86" t="str">
            <v>BMP-3</v>
          </cell>
          <cell r="BK86" t="str">
            <v>高</v>
          </cell>
          <cell r="BL86">
            <v>6</v>
          </cell>
          <cell r="BM86">
            <v>2261</v>
          </cell>
        </row>
        <row r="87">
          <cell r="BH87" t="str">
            <v>BMP-37</v>
          </cell>
          <cell r="BI87">
            <v>9</v>
          </cell>
          <cell r="BJ87" t="str">
            <v>BMP-3</v>
          </cell>
          <cell r="BK87" t="str">
            <v>高</v>
          </cell>
          <cell r="BL87">
            <v>7</v>
          </cell>
          <cell r="BM87">
            <v>2340</v>
          </cell>
        </row>
        <row r="88">
          <cell r="BH88" t="str">
            <v>BMP-38</v>
          </cell>
          <cell r="BI88">
            <v>9</v>
          </cell>
          <cell r="BJ88" t="str">
            <v>BMP-3</v>
          </cell>
          <cell r="BK88" t="str">
            <v>高</v>
          </cell>
          <cell r="BL88">
            <v>8</v>
          </cell>
          <cell r="BM88">
            <v>2419</v>
          </cell>
        </row>
        <row r="89">
          <cell r="BH89" t="str">
            <v>BMP-39</v>
          </cell>
          <cell r="BI89">
            <v>9</v>
          </cell>
          <cell r="BJ89" t="str">
            <v>BMP-3</v>
          </cell>
          <cell r="BK89" t="str">
            <v>高</v>
          </cell>
          <cell r="BL89">
            <v>9</v>
          </cell>
          <cell r="BM89">
            <v>2498</v>
          </cell>
        </row>
        <row r="90">
          <cell r="BH90" t="str">
            <v>BMP-310</v>
          </cell>
          <cell r="BI90">
            <v>9</v>
          </cell>
          <cell r="BJ90" t="str">
            <v>BMP-3</v>
          </cell>
          <cell r="BK90" t="str">
            <v>高</v>
          </cell>
          <cell r="BL90">
            <v>10</v>
          </cell>
          <cell r="BM90">
            <v>2577</v>
          </cell>
        </row>
        <row r="91">
          <cell r="BH91" t="str">
            <v>BMP-311</v>
          </cell>
          <cell r="BI91">
            <v>9</v>
          </cell>
          <cell r="BJ91" t="str">
            <v>BMP-3</v>
          </cell>
          <cell r="BK91" t="str">
            <v>高</v>
          </cell>
          <cell r="BL91">
            <v>11</v>
          </cell>
          <cell r="BM91">
            <v>2656</v>
          </cell>
        </row>
        <row r="92">
          <cell r="BH92" t="str">
            <v>59式0</v>
          </cell>
          <cell r="BI92">
            <v>10</v>
          </cell>
          <cell r="BJ92" t="str">
            <v>59式</v>
          </cell>
          <cell r="BK92" t="str">
            <v>低</v>
          </cell>
          <cell r="BL92">
            <v>0</v>
          </cell>
          <cell r="BM92">
            <v>2126</v>
          </cell>
        </row>
        <row r="93">
          <cell r="BH93" t="str">
            <v>59式1</v>
          </cell>
          <cell r="BI93">
            <v>10</v>
          </cell>
          <cell r="BJ93" t="str">
            <v>59式</v>
          </cell>
          <cell r="BK93" t="str">
            <v>低</v>
          </cell>
          <cell r="BL93">
            <v>1</v>
          </cell>
          <cell r="BM93">
            <v>2195</v>
          </cell>
        </row>
        <row r="94">
          <cell r="BH94" t="str">
            <v>59式2</v>
          </cell>
          <cell r="BI94">
            <v>10</v>
          </cell>
          <cell r="BJ94" t="str">
            <v>59式</v>
          </cell>
          <cell r="BK94" t="str">
            <v>低</v>
          </cell>
          <cell r="BL94">
            <v>2</v>
          </cell>
          <cell r="BM94">
            <v>2264</v>
          </cell>
        </row>
        <row r="95">
          <cell r="BH95" t="str">
            <v>59式3</v>
          </cell>
          <cell r="BI95">
            <v>10</v>
          </cell>
          <cell r="BJ95" t="str">
            <v>59式</v>
          </cell>
          <cell r="BK95" t="str">
            <v>低</v>
          </cell>
          <cell r="BL95">
            <v>3</v>
          </cell>
          <cell r="BM95">
            <v>2333</v>
          </cell>
        </row>
        <row r="96">
          <cell r="BH96" t="str">
            <v>59式4</v>
          </cell>
          <cell r="BI96">
            <v>10</v>
          </cell>
          <cell r="BJ96" t="str">
            <v>59式</v>
          </cell>
          <cell r="BK96" t="str">
            <v>低</v>
          </cell>
          <cell r="BL96">
            <v>4</v>
          </cell>
          <cell r="BM96">
            <v>2403</v>
          </cell>
        </row>
        <row r="97">
          <cell r="BH97" t="str">
            <v>59式5</v>
          </cell>
          <cell r="BI97">
            <v>10</v>
          </cell>
          <cell r="BJ97" t="str">
            <v>59式</v>
          </cell>
          <cell r="BK97" t="str">
            <v>低</v>
          </cell>
          <cell r="BL97">
            <v>5</v>
          </cell>
          <cell r="BM97">
            <v>2472</v>
          </cell>
        </row>
        <row r="98">
          <cell r="BH98" t="str">
            <v>59式6</v>
          </cell>
          <cell r="BI98">
            <v>10</v>
          </cell>
          <cell r="BJ98" t="str">
            <v>59式</v>
          </cell>
          <cell r="BK98" t="str">
            <v>低</v>
          </cell>
          <cell r="BL98">
            <v>6</v>
          </cell>
          <cell r="BM98">
            <v>2541</v>
          </cell>
        </row>
        <row r="99">
          <cell r="BH99" t="str">
            <v>59式7</v>
          </cell>
          <cell r="BI99">
            <v>10</v>
          </cell>
          <cell r="BJ99" t="str">
            <v>59式</v>
          </cell>
          <cell r="BK99" t="str">
            <v>低</v>
          </cell>
          <cell r="BL99">
            <v>7</v>
          </cell>
          <cell r="BM99">
            <v>2610</v>
          </cell>
        </row>
        <row r="100">
          <cell r="BH100" t="str">
            <v>59式8</v>
          </cell>
          <cell r="BI100">
            <v>10</v>
          </cell>
          <cell r="BJ100" t="str">
            <v>59式</v>
          </cell>
          <cell r="BK100" t="str">
            <v>低</v>
          </cell>
          <cell r="BL100">
            <v>8</v>
          </cell>
          <cell r="BM100">
            <v>2680</v>
          </cell>
        </row>
        <row r="101">
          <cell r="BH101" t="str">
            <v>59式9</v>
          </cell>
          <cell r="BI101">
            <v>10</v>
          </cell>
          <cell r="BJ101" t="str">
            <v>59式</v>
          </cell>
          <cell r="BK101" t="str">
            <v>低</v>
          </cell>
          <cell r="BL101">
            <v>9</v>
          </cell>
          <cell r="BM101">
            <v>2749</v>
          </cell>
        </row>
        <row r="102">
          <cell r="BH102" t="str">
            <v>59式10</v>
          </cell>
          <cell r="BI102">
            <v>10</v>
          </cell>
          <cell r="BJ102" t="str">
            <v>59式</v>
          </cell>
          <cell r="BK102" t="str">
            <v>低</v>
          </cell>
          <cell r="BL102">
            <v>10</v>
          </cell>
          <cell r="BM102">
            <v>2818</v>
          </cell>
        </row>
        <row r="103">
          <cell r="BH103" t="str">
            <v>59式11</v>
          </cell>
          <cell r="BI103">
            <v>10</v>
          </cell>
          <cell r="BJ103" t="str">
            <v>59式</v>
          </cell>
          <cell r="BK103" t="str">
            <v>低</v>
          </cell>
          <cell r="BL103">
            <v>11</v>
          </cell>
          <cell r="BM103">
            <v>2887</v>
          </cell>
        </row>
        <row r="104">
          <cell r="BH104" t="str">
            <v>59式12</v>
          </cell>
          <cell r="BI104">
            <v>10</v>
          </cell>
          <cell r="BJ104" t="str">
            <v>59式</v>
          </cell>
          <cell r="BK104" t="str">
            <v>低</v>
          </cell>
          <cell r="BL104">
            <v>12</v>
          </cell>
          <cell r="BM104">
            <v>2957</v>
          </cell>
        </row>
        <row r="105">
          <cell r="BH105" t="str">
            <v>59式13</v>
          </cell>
          <cell r="BI105">
            <v>10</v>
          </cell>
          <cell r="BJ105" t="str">
            <v>59式</v>
          </cell>
          <cell r="BK105" t="str">
            <v>低</v>
          </cell>
          <cell r="BL105">
            <v>13</v>
          </cell>
          <cell r="BM105">
            <v>3026</v>
          </cell>
        </row>
        <row r="106">
          <cell r="BH106" t="str">
            <v>Stuart0</v>
          </cell>
          <cell r="BI106">
            <v>11</v>
          </cell>
          <cell r="BJ106" t="str">
            <v>Stuart</v>
          </cell>
          <cell r="BK106" t="str">
            <v>低</v>
          </cell>
          <cell r="BL106">
            <v>0</v>
          </cell>
          <cell r="BM106">
            <v>624</v>
          </cell>
        </row>
        <row r="107">
          <cell r="BH107" t="str">
            <v>Stuart1</v>
          </cell>
          <cell r="BI107">
            <v>11</v>
          </cell>
          <cell r="BJ107" t="str">
            <v>Stuart</v>
          </cell>
          <cell r="BK107" t="str">
            <v>低</v>
          </cell>
          <cell r="BL107">
            <v>1</v>
          </cell>
          <cell r="BM107">
            <v>721</v>
          </cell>
        </row>
        <row r="108">
          <cell r="BH108" t="str">
            <v>Stuart2</v>
          </cell>
          <cell r="BI108">
            <v>11</v>
          </cell>
          <cell r="BJ108" t="str">
            <v>Stuart</v>
          </cell>
          <cell r="BK108" t="str">
            <v>低</v>
          </cell>
          <cell r="BL108">
            <v>2</v>
          </cell>
          <cell r="BM108">
            <v>817</v>
          </cell>
        </row>
        <row r="109">
          <cell r="BH109" t="str">
            <v>Stuart3</v>
          </cell>
          <cell r="BI109">
            <v>11</v>
          </cell>
          <cell r="BJ109" t="str">
            <v>Stuart</v>
          </cell>
          <cell r="BK109" t="str">
            <v>低</v>
          </cell>
          <cell r="BL109">
            <v>3</v>
          </cell>
          <cell r="BM109">
            <v>914</v>
          </cell>
        </row>
        <row r="110">
          <cell r="BH110" t="str">
            <v>Stuart4</v>
          </cell>
          <cell r="BI110">
            <v>11</v>
          </cell>
          <cell r="BJ110" t="str">
            <v>Stuart</v>
          </cell>
          <cell r="BK110" t="str">
            <v>低</v>
          </cell>
          <cell r="BL110">
            <v>4</v>
          </cell>
          <cell r="BM110">
            <v>1011</v>
          </cell>
        </row>
        <row r="111">
          <cell r="BH111" t="str">
            <v>Stuart5</v>
          </cell>
          <cell r="BI111">
            <v>11</v>
          </cell>
          <cell r="BJ111" t="str">
            <v>Stuart</v>
          </cell>
          <cell r="BK111" t="str">
            <v>低</v>
          </cell>
          <cell r="BL111">
            <v>5</v>
          </cell>
          <cell r="BM111">
            <v>1107</v>
          </cell>
        </row>
        <row r="112">
          <cell r="BH112" t="str">
            <v>T-340</v>
          </cell>
          <cell r="BI112">
            <v>12</v>
          </cell>
          <cell r="BJ112" t="str">
            <v>T-34</v>
          </cell>
          <cell r="BK112" t="str">
            <v>低</v>
          </cell>
          <cell r="BL112">
            <v>0</v>
          </cell>
          <cell r="BM112">
            <v>923</v>
          </cell>
        </row>
        <row r="113">
          <cell r="BH113" t="str">
            <v>T-341</v>
          </cell>
          <cell r="BI113">
            <v>12</v>
          </cell>
          <cell r="BJ113" t="str">
            <v>T-34</v>
          </cell>
          <cell r="BK113" t="str">
            <v>低</v>
          </cell>
          <cell r="BL113">
            <v>1</v>
          </cell>
          <cell r="BM113">
            <v>983</v>
          </cell>
        </row>
        <row r="114">
          <cell r="BH114" t="str">
            <v>T-342</v>
          </cell>
          <cell r="BI114">
            <v>12</v>
          </cell>
          <cell r="BJ114" t="str">
            <v>T-34</v>
          </cell>
          <cell r="BK114" t="str">
            <v>低</v>
          </cell>
          <cell r="BL114">
            <v>2</v>
          </cell>
          <cell r="BM114">
            <v>1044</v>
          </cell>
        </row>
        <row r="115">
          <cell r="BH115" t="str">
            <v>T-343</v>
          </cell>
          <cell r="BI115">
            <v>12</v>
          </cell>
          <cell r="BJ115" t="str">
            <v>T-34</v>
          </cell>
          <cell r="BK115" t="str">
            <v>低</v>
          </cell>
          <cell r="BL115">
            <v>3</v>
          </cell>
          <cell r="BM115">
            <v>1105</v>
          </cell>
        </row>
        <row r="116">
          <cell r="BH116" t="str">
            <v>T-344</v>
          </cell>
          <cell r="BI116">
            <v>12</v>
          </cell>
          <cell r="BJ116" t="str">
            <v>T-34</v>
          </cell>
          <cell r="BK116" t="str">
            <v>低</v>
          </cell>
          <cell r="BL116">
            <v>4</v>
          </cell>
          <cell r="BM116">
            <v>1166</v>
          </cell>
        </row>
        <row r="117">
          <cell r="BH117" t="str">
            <v>T-345</v>
          </cell>
          <cell r="BI117">
            <v>12</v>
          </cell>
          <cell r="BJ117" t="str">
            <v>T-34</v>
          </cell>
          <cell r="BK117" t="str">
            <v>低</v>
          </cell>
          <cell r="BL117">
            <v>5</v>
          </cell>
          <cell r="BM117">
            <v>1227</v>
          </cell>
        </row>
        <row r="118">
          <cell r="BH118" t="str">
            <v>T-346</v>
          </cell>
          <cell r="BI118">
            <v>12</v>
          </cell>
          <cell r="BJ118" t="str">
            <v>T-34</v>
          </cell>
          <cell r="BK118" t="str">
            <v>低</v>
          </cell>
          <cell r="BL118">
            <v>6</v>
          </cell>
          <cell r="BM118">
            <v>1287</v>
          </cell>
        </row>
        <row r="119">
          <cell r="BH119" t="str">
            <v>T-347</v>
          </cell>
          <cell r="BI119">
            <v>12</v>
          </cell>
          <cell r="BJ119" t="str">
            <v>T-34</v>
          </cell>
          <cell r="BK119" t="str">
            <v>低</v>
          </cell>
          <cell r="BL119">
            <v>7</v>
          </cell>
          <cell r="BM119">
            <v>1348</v>
          </cell>
        </row>
        <row r="120">
          <cell r="BH120" t="str">
            <v>四号0</v>
          </cell>
          <cell r="BI120">
            <v>13</v>
          </cell>
          <cell r="BJ120" t="str">
            <v>四号</v>
          </cell>
          <cell r="BK120" t="str">
            <v>中</v>
          </cell>
          <cell r="BL120">
            <v>0</v>
          </cell>
          <cell r="BM120">
            <v>983</v>
          </cell>
        </row>
        <row r="121">
          <cell r="BH121" t="str">
            <v>四号1</v>
          </cell>
          <cell r="BI121">
            <v>13</v>
          </cell>
          <cell r="BJ121" t="str">
            <v>四号</v>
          </cell>
          <cell r="BK121" t="str">
            <v>中</v>
          </cell>
          <cell r="BL121">
            <v>1</v>
          </cell>
          <cell r="BM121">
            <v>1054</v>
          </cell>
        </row>
        <row r="122">
          <cell r="BH122" t="str">
            <v>四号2</v>
          </cell>
          <cell r="BI122">
            <v>13</v>
          </cell>
          <cell r="BJ122" t="str">
            <v>四号</v>
          </cell>
          <cell r="BK122" t="str">
            <v>中</v>
          </cell>
          <cell r="BL122">
            <v>2</v>
          </cell>
          <cell r="BM122">
            <v>1125</v>
          </cell>
        </row>
        <row r="123">
          <cell r="BH123" t="str">
            <v>四号3</v>
          </cell>
          <cell r="BI123">
            <v>13</v>
          </cell>
          <cell r="BJ123" t="str">
            <v>四号</v>
          </cell>
          <cell r="BK123" t="str">
            <v>中</v>
          </cell>
          <cell r="BL123">
            <v>3</v>
          </cell>
          <cell r="BM123">
            <v>1196</v>
          </cell>
        </row>
        <row r="124">
          <cell r="BH124" t="str">
            <v>四号4</v>
          </cell>
          <cell r="BI124">
            <v>13</v>
          </cell>
          <cell r="BJ124" t="str">
            <v>四号</v>
          </cell>
          <cell r="BK124" t="str">
            <v>中</v>
          </cell>
          <cell r="BL124">
            <v>4</v>
          </cell>
          <cell r="BM124">
            <v>1267</v>
          </cell>
        </row>
        <row r="125">
          <cell r="BH125" t="str">
            <v>四号5</v>
          </cell>
          <cell r="BI125">
            <v>13</v>
          </cell>
          <cell r="BJ125" t="str">
            <v>四号</v>
          </cell>
          <cell r="BK125" t="str">
            <v>中</v>
          </cell>
          <cell r="BL125">
            <v>5</v>
          </cell>
          <cell r="BM125">
            <v>1338</v>
          </cell>
        </row>
        <row r="126">
          <cell r="BH126" t="str">
            <v>四号6</v>
          </cell>
          <cell r="BI126">
            <v>13</v>
          </cell>
          <cell r="BJ126" t="str">
            <v>四号</v>
          </cell>
          <cell r="BK126" t="str">
            <v>中</v>
          </cell>
          <cell r="BL126">
            <v>6</v>
          </cell>
          <cell r="BM126">
            <v>1409</v>
          </cell>
        </row>
        <row r="127">
          <cell r="BH127" t="str">
            <v>四号7</v>
          </cell>
          <cell r="BI127">
            <v>13</v>
          </cell>
          <cell r="BJ127" t="str">
            <v>四号</v>
          </cell>
          <cell r="BK127" t="str">
            <v>中</v>
          </cell>
          <cell r="BL127">
            <v>7</v>
          </cell>
          <cell r="BM127">
            <v>1480</v>
          </cell>
        </row>
        <row r="128">
          <cell r="BH128" t="str">
            <v>玛蒂尔达0</v>
          </cell>
          <cell r="BI128">
            <v>14</v>
          </cell>
          <cell r="BJ128" t="str">
            <v>玛蒂尔达</v>
          </cell>
          <cell r="BK128" t="str">
            <v>低</v>
          </cell>
          <cell r="BL128">
            <v>0</v>
          </cell>
          <cell r="BM128">
            <v>1186</v>
          </cell>
        </row>
        <row r="129">
          <cell r="BH129" t="str">
            <v>玛蒂尔达1</v>
          </cell>
          <cell r="BI129">
            <v>14</v>
          </cell>
          <cell r="BJ129" t="str">
            <v>玛蒂尔达</v>
          </cell>
          <cell r="BK129" t="str">
            <v>低</v>
          </cell>
          <cell r="BL129">
            <v>1</v>
          </cell>
          <cell r="BM129">
            <v>1248</v>
          </cell>
        </row>
        <row r="130">
          <cell r="BH130" t="str">
            <v>玛蒂尔达2</v>
          </cell>
          <cell r="BI130">
            <v>14</v>
          </cell>
          <cell r="BJ130" t="str">
            <v>玛蒂尔达</v>
          </cell>
          <cell r="BK130" t="str">
            <v>低</v>
          </cell>
          <cell r="BL130">
            <v>2</v>
          </cell>
          <cell r="BM130">
            <v>1310</v>
          </cell>
        </row>
        <row r="131">
          <cell r="BH131" t="str">
            <v>玛蒂尔达3</v>
          </cell>
          <cell r="BI131">
            <v>14</v>
          </cell>
          <cell r="BJ131" t="str">
            <v>玛蒂尔达</v>
          </cell>
          <cell r="BK131" t="str">
            <v>低</v>
          </cell>
          <cell r="BL131">
            <v>3</v>
          </cell>
          <cell r="BM131">
            <v>1373</v>
          </cell>
        </row>
        <row r="132">
          <cell r="BH132" t="str">
            <v>玛蒂尔达4</v>
          </cell>
          <cell r="BI132">
            <v>14</v>
          </cell>
          <cell r="BJ132" t="str">
            <v>玛蒂尔达</v>
          </cell>
          <cell r="BK132" t="str">
            <v>低</v>
          </cell>
          <cell r="BL132">
            <v>4</v>
          </cell>
          <cell r="BM132">
            <v>1435</v>
          </cell>
        </row>
        <row r="133">
          <cell r="BH133" t="str">
            <v>玛蒂尔达5</v>
          </cell>
          <cell r="BI133">
            <v>14</v>
          </cell>
          <cell r="BJ133" t="str">
            <v>玛蒂尔达</v>
          </cell>
          <cell r="BK133" t="str">
            <v>低</v>
          </cell>
          <cell r="BL133">
            <v>5</v>
          </cell>
          <cell r="BM133">
            <v>1498</v>
          </cell>
        </row>
        <row r="134">
          <cell r="BH134" t="str">
            <v>玛蒂尔达6</v>
          </cell>
          <cell r="BI134">
            <v>14</v>
          </cell>
          <cell r="BJ134" t="str">
            <v>玛蒂尔达</v>
          </cell>
          <cell r="BK134" t="str">
            <v>低</v>
          </cell>
          <cell r="BL134">
            <v>6</v>
          </cell>
          <cell r="BM134">
            <v>1560</v>
          </cell>
        </row>
        <row r="135">
          <cell r="BH135" t="str">
            <v>玛蒂尔达7</v>
          </cell>
          <cell r="BI135">
            <v>14</v>
          </cell>
          <cell r="BJ135" t="str">
            <v>玛蒂尔达</v>
          </cell>
          <cell r="BK135" t="str">
            <v>低</v>
          </cell>
          <cell r="BL135">
            <v>7</v>
          </cell>
          <cell r="BM135">
            <v>1623</v>
          </cell>
        </row>
        <row r="136">
          <cell r="BH136" t="str">
            <v>玛蒂尔达8</v>
          </cell>
          <cell r="BI136">
            <v>14</v>
          </cell>
          <cell r="BJ136" t="str">
            <v>玛蒂尔达</v>
          </cell>
          <cell r="BK136" t="str">
            <v>低</v>
          </cell>
          <cell r="BL136">
            <v>8</v>
          </cell>
          <cell r="BM136">
            <v>1685</v>
          </cell>
        </row>
        <row r="137">
          <cell r="BH137" t="str">
            <v>玛蒂尔达9</v>
          </cell>
          <cell r="BI137">
            <v>14</v>
          </cell>
          <cell r="BJ137" t="str">
            <v>玛蒂尔达</v>
          </cell>
          <cell r="BK137" t="str">
            <v>低</v>
          </cell>
          <cell r="BL137">
            <v>9</v>
          </cell>
          <cell r="BM137">
            <v>1747</v>
          </cell>
        </row>
        <row r="138">
          <cell r="BH138" t="str">
            <v>谢尔曼0</v>
          </cell>
          <cell r="BI138">
            <v>15</v>
          </cell>
          <cell r="BJ138" t="str">
            <v>谢尔曼</v>
          </cell>
          <cell r="BK138" t="str">
            <v>中</v>
          </cell>
          <cell r="BL138">
            <v>0</v>
          </cell>
          <cell r="BM138">
            <v>1267</v>
          </cell>
        </row>
        <row r="139">
          <cell r="BH139" t="str">
            <v>谢尔曼1</v>
          </cell>
          <cell r="BI139">
            <v>15</v>
          </cell>
          <cell r="BJ139" t="str">
            <v>谢尔曼</v>
          </cell>
          <cell r="BK139" t="str">
            <v>中</v>
          </cell>
          <cell r="BL139">
            <v>1</v>
          </cell>
          <cell r="BM139">
            <v>1339</v>
          </cell>
        </row>
        <row r="140">
          <cell r="BH140" t="str">
            <v>谢尔曼2</v>
          </cell>
          <cell r="BI140">
            <v>15</v>
          </cell>
          <cell r="BJ140" t="str">
            <v>谢尔曼</v>
          </cell>
          <cell r="BK140" t="str">
            <v>中</v>
          </cell>
          <cell r="BL140">
            <v>2</v>
          </cell>
          <cell r="BM140">
            <v>1411</v>
          </cell>
        </row>
        <row r="141">
          <cell r="BH141" t="str">
            <v>谢尔曼3</v>
          </cell>
          <cell r="BI141">
            <v>15</v>
          </cell>
          <cell r="BJ141" t="str">
            <v>谢尔曼</v>
          </cell>
          <cell r="BK141" t="str">
            <v>中</v>
          </cell>
          <cell r="BL141">
            <v>3</v>
          </cell>
          <cell r="BM141">
            <v>1483</v>
          </cell>
        </row>
        <row r="142">
          <cell r="BH142" t="str">
            <v>谢尔曼4</v>
          </cell>
          <cell r="BI142">
            <v>15</v>
          </cell>
          <cell r="BJ142" t="str">
            <v>谢尔曼</v>
          </cell>
          <cell r="BK142" t="str">
            <v>中</v>
          </cell>
          <cell r="BL142">
            <v>4</v>
          </cell>
          <cell r="BM142">
            <v>1555</v>
          </cell>
        </row>
        <row r="143">
          <cell r="BH143" t="str">
            <v>谢尔曼5</v>
          </cell>
          <cell r="BI143">
            <v>15</v>
          </cell>
          <cell r="BJ143" t="str">
            <v>谢尔曼</v>
          </cell>
          <cell r="BK143" t="str">
            <v>中</v>
          </cell>
          <cell r="BL143">
            <v>5</v>
          </cell>
          <cell r="BM143">
            <v>1627</v>
          </cell>
        </row>
        <row r="144">
          <cell r="BH144" t="str">
            <v>谢尔曼6</v>
          </cell>
          <cell r="BI144">
            <v>15</v>
          </cell>
          <cell r="BJ144" t="str">
            <v>谢尔曼</v>
          </cell>
          <cell r="BK144" t="str">
            <v>中</v>
          </cell>
          <cell r="BL144">
            <v>6</v>
          </cell>
          <cell r="BM144">
            <v>1699</v>
          </cell>
        </row>
        <row r="145">
          <cell r="BH145" t="str">
            <v>谢尔曼7</v>
          </cell>
          <cell r="BI145">
            <v>15</v>
          </cell>
          <cell r="BJ145" t="str">
            <v>谢尔曼</v>
          </cell>
          <cell r="BK145" t="str">
            <v>中</v>
          </cell>
          <cell r="BL145">
            <v>7</v>
          </cell>
          <cell r="BM145">
            <v>1771</v>
          </cell>
        </row>
        <row r="146">
          <cell r="BH146" t="str">
            <v>谢尔曼8</v>
          </cell>
          <cell r="BI146">
            <v>15</v>
          </cell>
          <cell r="BJ146" t="str">
            <v>谢尔曼</v>
          </cell>
          <cell r="BK146" t="str">
            <v>中</v>
          </cell>
          <cell r="BL146">
            <v>8</v>
          </cell>
          <cell r="BM146">
            <v>1842</v>
          </cell>
        </row>
        <row r="147">
          <cell r="BH147" t="str">
            <v>谢尔曼9</v>
          </cell>
          <cell r="BI147">
            <v>15</v>
          </cell>
          <cell r="BJ147" t="str">
            <v>谢尔曼</v>
          </cell>
          <cell r="BK147" t="str">
            <v>中</v>
          </cell>
          <cell r="BL147">
            <v>9</v>
          </cell>
          <cell r="BM147">
            <v>1914</v>
          </cell>
        </row>
        <row r="148">
          <cell r="BH148" t="str">
            <v>彗星0</v>
          </cell>
          <cell r="BI148">
            <v>16</v>
          </cell>
          <cell r="BJ148" t="str">
            <v>彗星</v>
          </cell>
          <cell r="BK148" t="str">
            <v>高</v>
          </cell>
          <cell r="BL148">
            <v>0</v>
          </cell>
          <cell r="BM148">
            <v>1305</v>
          </cell>
        </row>
        <row r="149">
          <cell r="BH149" t="str">
            <v>彗星1</v>
          </cell>
          <cell r="BI149">
            <v>16</v>
          </cell>
          <cell r="BJ149" t="str">
            <v>彗星</v>
          </cell>
          <cell r="BK149" t="str">
            <v>高</v>
          </cell>
          <cell r="BL149">
            <v>1</v>
          </cell>
          <cell r="BM149">
            <v>1379</v>
          </cell>
        </row>
        <row r="150">
          <cell r="BH150" t="str">
            <v>彗星2</v>
          </cell>
          <cell r="BI150">
            <v>16</v>
          </cell>
          <cell r="BJ150" t="str">
            <v>彗星</v>
          </cell>
          <cell r="BK150" t="str">
            <v>高</v>
          </cell>
          <cell r="BL150">
            <v>2</v>
          </cell>
          <cell r="BM150">
            <v>1453</v>
          </cell>
        </row>
        <row r="151">
          <cell r="BH151" t="str">
            <v>彗星3</v>
          </cell>
          <cell r="BI151">
            <v>16</v>
          </cell>
          <cell r="BJ151" t="str">
            <v>彗星</v>
          </cell>
          <cell r="BK151" t="str">
            <v>高</v>
          </cell>
          <cell r="BL151">
            <v>3</v>
          </cell>
          <cell r="BM151">
            <v>1527</v>
          </cell>
        </row>
        <row r="152">
          <cell r="BH152" t="str">
            <v>彗星4</v>
          </cell>
          <cell r="BI152">
            <v>16</v>
          </cell>
          <cell r="BJ152" t="str">
            <v>彗星</v>
          </cell>
          <cell r="BK152" t="str">
            <v>高</v>
          </cell>
          <cell r="BL152">
            <v>4</v>
          </cell>
          <cell r="BM152">
            <v>1601</v>
          </cell>
        </row>
        <row r="153">
          <cell r="BH153" t="str">
            <v>彗星5</v>
          </cell>
          <cell r="BI153">
            <v>16</v>
          </cell>
          <cell r="BJ153" t="str">
            <v>彗星</v>
          </cell>
          <cell r="BK153" t="str">
            <v>高</v>
          </cell>
          <cell r="BL153">
            <v>5</v>
          </cell>
          <cell r="BM153">
            <v>1675</v>
          </cell>
        </row>
        <row r="154">
          <cell r="BH154" t="str">
            <v>彗星6</v>
          </cell>
          <cell r="BI154">
            <v>16</v>
          </cell>
          <cell r="BJ154" t="str">
            <v>彗星</v>
          </cell>
          <cell r="BK154" t="str">
            <v>高</v>
          </cell>
          <cell r="BL154">
            <v>6</v>
          </cell>
          <cell r="BM154">
            <v>1749</v>
          </cell>
        </row>
        <row r="155">
          <cell r="BH155" t="str">
            <v>彗星7</v>
          </cell>
          <cell r="BI155">
            <v>16</v>
          </cell>
          <cell r="BJ155" t="str">
            <v>彗星</v>
          </cell>
          <cell r="BK155" t="str">
            <v>高</v>
          </cell>
          <cell r="BL155">
            <v>7</v>
          </cell>
          <cell r="BM155">
            <v>1823</v>
          </cell>
        </row>
        <row r="156">
          <cell r="BH156" t="str">
            <v>彗星8</v>
          </cell>
          <cell r="BI156">
            <v>16</v>
          </cell>
          <cell r="BJ156" t="str">
            <v>彗星</v>
          </cell>
          <cell r="BK156" t="str">
            <v>高</v>
          </cell>
          <cell r="BL156">
            <v>8</v>
          </cell>
          <cell r="BM156">
            <v>1897</v>
          </cell>
        </row>
        <row r="157">
          <cell r="BH157" t="str">
            <v>彗星9</v>
          </cell>
          <cell r="BI157">
            <v>16</v>
          </cell>
          <cell r="BJ157" t="str">
            <v>彗星</v>
          </cell>
          <cell r="BK157" t="str">
            <v>高</v>
          </cell>
          <cell r="BL157">
            <v>9</v>
          </cell>
          <cell r="BM157">
            <v>1971</v>
          </cell>
        </row>
        <row r="158">
          <cell r="BH158" t="str">
            <v>M-480</v>
          </cell>
          <cell r="BI158">
            <v>17</v>
          </cell>
          <cell r="BJ158" t="str">
            <v>M-48</v>
          </cell>
          <cell r="BK158" t="str">
            <v>低</v>
          </cell>
          <cell r="BL158">
            <v>0</v>
          </cell>
          <cell r="BM158">
            <v>1737</v>
          </cell>
        </row>
        <row r="159">
          <cell r="BH159" t="str">
            <v>M-481</v>
          </cell>
          <cell r="BI159">
            <v>17</v>
          </cell>
          <cell r="BJ159" t="str">
            <v>M-48</v>
          </cell>
          <cell r="BK159" t="str">
            <v>低</v>
          </cell>
          <cell r="BL159">
            <v>1</v>
          </cell>
          <cell r="BM159">
            <v>1809</v>
          </cell>
        </row>
        <row r="160">
          <cell r="BH160" t="str">
            <v>M-482</v>
          </cell>
          <cell r="BI160">
            <v>17</v>
          </cell>
          <cell r="BJ160" t="str">
            <v>M-48</v>
          </cell>
          <cell r="BK160" t="str">
            <v>低</v>
          </cell>
          <cell r="BL160">
            <v>2</v>
          </cell>
          <cell r="BM160">
            <v>1881</v>
          </cell>
        </row>
        <row r="161">
          <cell r="BH161" t="str">
            <v>M-483</v>
          </cell>
          <cell r="BI161">
            <v>17</v>
          </cell>
          <cell r="BJ161" t="str">
            <v>M-48</v>
          </cell>
          <cell r="BK161" t="str">
            <v>低</v>
          </cell>
          <cell r="BL161">
            <v>3</v>
          </cell>
          <cell r="BM161">
            <v>1953</v>
          </cell>
        </row>
        <row r="162">
          <cell r="BH162" t="str">
            <v>M-484</v>
          </cell>
          <cell r="BI162">
            <v>17</v>
          </cell>
          <cell r="BJ162" t="str">
            <v>M-48</v>
          </cell>
          <cell r="BK162" t="str">
            <v>低</v>
          </cell>
          <cell r="BL162">
            <v>4</v>
          </cell>
          <cell r="BM162">
            <v>2025</v>
          </cell>
        </row>
        <row r="163">
          <cell r="BH163" t="str">
            <v>M-485</v>
          </cell>
          <cell r="BI163">
            <v>17</v>
          </cell>
          <cell r="BJ163" t="str">
            <v>M-48</v>
          </cell>
          <cell r="BK163" t="str">
            <v>低</v>
          </cell>
          <cell r="BL163">
            <v>5</v>
          </cell>
          <cell r="BM163">
            <v>2097</v>
          </cell>
        </row>
        <row r="164">
          <cell r="BH164" t="str">
            <v>M-486</v>
          </cell>
          <cell r="BI164">
            <v>17</v>
          </cell>
          <cell r="BJ164" t="str">
            <v>M-48</v>
          </cell>
          <cell r="BK164" t="str">
            <v>低</v>
          </cell>
          <cell r="BL164">
            <v>6</v>
          </cell>
          <cell r="BM164">
            <v>2169</v>
          </cell>
        </row>
        <row r="165">
          <cell r="BH165" t="str">
            <v>M-487</v>
          </cell>
          <cell r="BI165">
            <v>17</v>
          </cell>
          <cell r="BJ165" t="str">
            <v>M-48</v>
          </cell>
          <cell r="BK165" t="str">
            <v>低</v>
          </cell>
          <cell r="BL165">
            <v>7</v>
          </cell>
          <cell r="BM165">
            <v>2241</v>
          </cell>
        </row>
        <row r="166">
          <cell r="BH166" t="str">
            <v>M-488</v>
          </cell>
          <cell r="BI166">
            <v>17</v>
          </cell>
          <cell r="BJ166" t="str">
            <v>M-48</v>
          </cell>
          <cell r="BK166" t="str">
            <v>低</v>
          </cell>
          <cell r="BL166">
            <v>8</v>
          </cell>
          <cell r="BM166">
            <v>2313</v>
          </cell>
        </row>
        <row r="167">
          <cell r="BH167" t="str">
            <v>M-489</v>
          </cell>
          <cell r="BI167">
            <v>17</v>
          </cell>
          <cell r="BJ167" t="str">
            <v>M-48</v>
          </cell>
          <cell r="BK167" t="str">
            <v>低</v>
          </cell>
          <cell r="BL167">
            <v>9</v>
          </cell>
          <cell r="BM167">
            <v>2385</v>
          </cell>
        </row>
        <row r="168">
          <cell r="BH168" t="str">
            <v>M-4810</v>
          </cell>
          <cell r="BI168">
            <v>17</v>
          </cell>
          <cell r="BJ168" t="str">
            <v>M-48</v>
          </cell>
          <cell r="BK168" t="str">
            <v>低</v>
          </cell>
          <cell r="BL168">
            <v>10</v>
          </cell>
          <cell r="BM168">
            <v>2457</v>
          </cell>
        </row>
        <row r="169">
          <cell r="BH169" t="str">
            <v>M-4811</v>
          </cell>
          <cell r="BI169">
            <v>17</v>
          </cell>
          <cell r="BJ169" t="str">
            <v>M-48</v>
          </cell>
          <cell r="BK169" t="str">
            <v>低</v>
          </cell>
          <cell r="BL169">
            <v>11</v>
          </cell>
          <cell r="BM169">
            <v>2529</v>
          </cell>
        </row>
        <row r="170">
          <cell r="BH170" t="str">
            <v>潘兴0</v>
          </cell>
          <cell r="BI170">
            <v>18</v>
          </cell>
          <cell r="BJ170" t="str">
            <v>潘兴</v>
          </cell>
          <cell r="BK170" t="str">
            <v>中</v>
          </cell>
          <cell r="BL170">
            <v>0</v>
          </cell>
          <cell r="BM170">
            <v>1677</v>
          </cell>
        </row>
        <row r="171">
          <cell r="BH171" t="str">
            <v>潘兴1</v>
          </cell>
          <cell r="BI171">
            <v>18</v>
          </cell>
          <cell r="BJ171" t="str">
            <v>潘兴</v>
          </cell>
          <cell r="BK171" t="str">
            <v>中</v>
          </cell>
          <cell r="BL171">
            <v>1</v>
          </cell>
          <cell r="BM171">
            <v>1751</v>
          </cell>
        </row>
        <row r="172">
          <cell r="BH172" t="str">
            <v>潘兴2</v>
          </cell>
          <cell r="BI172">
            <v>18</v>
          </cell>
          <cell r="BJ172" t="str">
            <v>潘兴</v>
          </cell>
          <cell r="BK172" t="str">
            <v>中</v>
          </cell>
          <cell r="BL172">
            <v>2</v>
          </cell>
          <cell r="BM172">
            <v>1825</v>
          </cell>
        </row>
        <row r="173">
          <cell r="BH173" t="str">
            <v>潘兴3</v>
          </cell>
          <cell r="BI173">
            <v>18</v>
          </cell>
          <cell r="BJ173" t="str">
            <v>潘兴</v>
          </cell>
          <cell r="BK173" t="str">
            <v>中</v>
          </cell>
          <cell r="BL173">
            <v>3</v>
          </cell>
          <cell r="BM173">
            <v>1899</v>
          </cell>
        </row>
        <row r="174">
          <cell r="BH174" t="str">
            <v>潘兴4</v>
          </cell>
          <cell r="BI174">
            <v>18</v>
          </cell>
          <cell r="BJ174" t="str">
            <v>潘兴</v>
          </cell>
          <cell r="BK174" t="str">
            <v>中</v>
          </cell>
          <cell r="BL174">
            <v>4</v>
          </cell>
          <cell r="BM174">
            <v>1973</v>
          </cell>
        </row>
        <row r="175">
          <cell r="BH175" t="str">
            <v>潘兴5</v>
          </cell>
          <cell r="BI175">
            <v>18</v>
          </cell>
          <cell r="BJ175" t="str">
            <v>潘兴</v>
          </cell>
          <cell r="BK175" t="str">
            <v>中</v>
          </cell>
          <cell r="BL175">
            <v>5</v>
          </cell>
          <cell r="BM175">
            <v>2047</v>
          </cell>
        </row>
        <row r="176">
          <cell r="BH176" t="str">
            <v>潘兴6</v>
          </cell>
          <cell r="BI176">
            <v>18</v>
          </cell>
          <cell r="BJ176" t="str">
            <v>潘兴</v>
          </cell>
          <cell r="BK176" t="str">
            <v>中</v>
          </cell>
          <cell r="BL176">
            <v>6</v>
          </cell>
          <cell r="BM176">
            <v>2121</v>
          </cell>
        </row>
        <row r="177">
          <cell r="BH177" t="str">
            <v>潘兴7</v>
          </cell>
          <cell r="BI177">
            <v>18</v>
          </cell>
          <cell r="BJ177" t="str">
            <v>潘兴</v>
          </cell>
          <cell r="BK177" t="str">
            <v>中</v>
          </cell>
          <cell r="BL177">
            <v>7</v>
          </cell>
          <cell r="BM177">
            <v>2195</v>
          </cell>
        </row>
        <row r="178">
          <cell r="BH178" t="str">
            <v>潘兴8</v>
          </cell>
          <cell r="BI178">
            <v>18</v>
          </cell>
          <cell r="BJ178" t="str">
            <v>潘兴</v>
          </cell>
          <cell r="BK178" t="str">
            <v>中</v>
          </cell>
          <cell r="BL178">
            <v>8</v>
          </cell>
          <cell r="BM178">
            <v>2269</v>
          </cell>
        </row>
        <row r="179">
          <cell r="BH179" t="str">
            <v>潘兴9</v>
          </cell>
          <cell r="BI179">
            <v>18</v>
          </cell>
          <cell r="BJ179" t="str">
            <v>潘兴</v>
          </cell>
          <cell r="BK179" t="str">
            <v>中</v>
          </cell>
          <cell r="BL179">
            <v>9</v>
          </cell>
          <cell r="BM179">
            <v>2343</v>
          </cell>
        </row>
        <row r="180">
          <cell r="BH180" t="str">
            <v>潘兴10</v>
          </cell>
          <cell r="BI180">
            <v>18</v>
          </cell>
          <cell r="BJ180" t="str">
            <v>潘兴</v>
          </cell>
          <cell r="BK180" t="str">
            <v>中</v>
          </cell>
          <cell r="BL180">
            <v>10</v>
          </cell>
          <cell r="BM180">
            <v>2417</v>
          </cell>
        </row>
        <row r="181">
          <cell r="BH181" t="str">
            <v>潘兴11</v>
          </cell>
          <cell r="BI181">
            <v>18</v>
          </cell>
          <cell r="BJ181" t="str">
            <v>潘兴</v>
          </cell>
          <cell r="BK181" t="str">
            <v>中</v>
          </cell>
          <cell r="BL181">
            <v>11</v>
          </cell>
          <cell r="BM181">
            <v>2491</v>
          </cell>
        </row>
        <row r="182">
          <cell r="BH182" t="str">
            <v>百夫长0</v>
          </cell>
          <cell r="BI182">
            <v>19</v>
          </cell>
          <cell r="BJ182" t="str">
            <v>百夫长</v>
          </cell>
          <cell r="BK182" t="str">
            <v>高</v>
          </cell>
          <cell r="BL182">
            <v>0</v>
          </cell>
          <cell r="BM182">
            <v>1898</v>
          </cell>
        </row>
        <row r="183">
          <cell r="BH183" t="str">
            <v>百夫长1</v>
          </cell>
          <cell r="BI183">
            <v>19</v>
          </cell>
          <cell r="BJ183" t="str">
            <v>百夫长</v>
          </cell>
          <cell r="BK183" t="str">
            <v>高</v>
          </cell>
          <cell r="BL183">
            <v>1</v>
          </cell>
          <cell r="BM183">
            <v>1982</v>
          </cell>
        </row>
        <row r="184">
          <cell r="BH184" t="str">
            <v>百夫长2</v>
          </cell>
          <cell r="BI184">
            <v>19</v>
          </cell>
          <cell r="BJ184" t="str">
            <v>百夫长</v>
          </cell>
          <cell r="BK184" t="str">
            <v>高</v>
          </cell>
          <cell r="BL184">
            <v>2</v>
          </cell>
          <cell r="BM184">
            <v>2066</v>
          </cell>
        </row>
        <row r="185">
          <cell r="BH185" t="str">
            <v>百夫长3</v>
          </cell>
          <cell r="BI185">
            <v>19</v>
          </cell>
          <cell r="BJ185" t="str">
            <v>百夫长</v>
          </cell>
          <cell r="BK185" t="str">
            <v>高</v>
          </cell>
          <cell r="BL185">
            <v>3</v>
          </cell>
          <cell r="BM185">
            <v>2150</v>
          </cell>
        </row>
        <row r="186">
          <cell r="BH186" t="str">
            <v>百夫长4</v>
          </cell>
          <cell r="BI186">
            <v>19</v>
          </cell>
          <cell r="BJ186" t="str">
            <v>百夫长</v>
          </cell>
          <cell r="BK186" t="str">
            <v>高</v>
          </cell>
          <cell r="BL186">
            <v>4</v>
          </cell>
          <cell r="BM186">
            <v>2234</v>
          </cell>
        </row>
        <row r="187">
          <cell r="BH187" t="str">
            <v>百夫长5</v>
          </cell>
          <cell r="BI187">
            <v>19</v>
          </cell>
          <cell r="BJ187" t="str">
            <v>百夫长</v>
          </cell>
          <cell r="BK187" t="str">
            <v>高</v>
          </cell>
          <cell r="BL187">
            <v>5</v>
          </cell>
          <cell r="BM187">
            <v>2318</v>
          </cell>
        </row>
        <row r="188">
          <cell r="BH188" t="str">
            <v>百夫长6</v>
          </cell>
          <cell r="BI188">
            <v>19</v>
          </cell>
          <cell r="BJ188" t="str">
            <v>百夫长</v>
          </cell>
          <cell r="BK188" t="str">
            <v>高</v>
          </cell>
          <cell r="BL188">
            <v>6</v>
          </cell>
          <cell r="BM188">
            <v>2402</v>
          </cell>
        </row>
        <row r="189">
          <cell r="BH189" t="str">
            <v>百夫长7</v>
          </cell>
          <cell r="BI189">
            <v>19</v>
          </cell>
          <cell r="BJ189" t="str">
            <v>百夫长</v>
          </cell>
          <cell r="BK189" t="str">
            <v>高</v>
          </cell>
          <cell r="BL189">
            <v>7</v>
          </cell>
          <cell r="BM189">
            <v>2485</v>
          </cell>
        </row>
        <row r="190">
          <cell r="BH190" t="str">
            <v>百夫长8</v>
          </cell>
          <cell r="BI190">
            <v>19</v>
          </cell>
          <cell r="BJ190" t="str">
            <v>百夫长</v>
          </cell>
          <cell r="BK190" t="str">
            <v>高</v>
          </cell>
          <cell r="BL190">
            <v>8</v>
          </cell>
          <cell r="BM190">
            <v>2569</v>
          </cell>
        </row>
        <row r="191">
          <cell r="BH191" t="str">
            <v>百夫长9</v>
          </cell>
          <cell r="BI191">
            <v>19</v>
          </cell>
          <cell r="BJ191" t="str">
            <v>百夫长</v>
          </cell>
          <cell r="BK191" t="str">
            <v>高</v>
          </cell>
          <cell r="BL191">
            <v>9</v>
          </cell>
          <cell r="BM191">
            <v>2653</v>
          </cell>
        </row>
        <row r="192">
          <cell r="BH192" t="str">
            <v>百夫长10</v>
          </cell>
          <cell r="BI192">
            <v>19</v>
          </cell>
          <cell r="BJ192" t="str">
            <v>百夫长</v>
          </cell>
          <cell r="BK192" t="str">
            <v>高</v>
          </cell>
          <cell r="BL192">
            <v>10</v>
          </cell>
          <cell r="BM192">
            <v>2737</v>
          </cell>
        </row>
        <row r="193">
          <cell r="BH193" t="str">
            <v>百夫长11</v>
          </cell>
          <cell r="BI193">
            <v>19</v>
          </cell>
          <cell r="BJ193" t="str">
            <v>百夫长</v>
          </cell>
          <cell r="BK193" t="str">
            <v>高</v>
          </cell>
          <cell r="BL193">
            <v>11</v>
          </cell>
          <cell r="BM193">
            <v>2821</v>
          </cell>
        </row>
        <row r="194">
          <cell r="BH194" t="str">
            <v>挑战者0</v>
          </cell>
          <cell r="BI194">
            <v>20</v>
          </cell>
          <cell r="BJ194" t="str">
            <v>挑战者</v>
          </cell>
          <cell r="BK194" t="str">
            <v>低</v>
          </cell>
          <cell r="BL194">
            <v>0</v>
          </cell>
          <cell r="BM194">
            <v>2397</v>
          </cell>
        </row>
        <row r="195">
          <cell r="BH195" t="str">
            <v>挑战者1</v>
          </cell>
          <cell r="BI195">
            <v>20</v>
          </cell>
          <cell r="BJ195" t="str">
            <v>挑战者</v>
          </cell>
          <cell r="BK195" t="str">
            <v>低</v>
          </cell>
          <cell r="BL195">
            <v>1</v>
          </cell>
          <cell r="BM195">
            <v>2475</v>
          </cell>
        </row>
        <row r="196">
          <cell r="BH196" t="str">
            <v>挑战者2</v>
          </cell>
          <cell r="BI196">
            <v>20</v>
          </cell>
          <cell r="BJ196" t="str">
            <v>挑战者</v>
          </cell>
          <cell r="BK196" t="str">
            <v>低</v>
          </cell>
          <cell r="BL196">
            <v>2</v>
          </cell>
          <cell r="BM196">
            <v>2553</v>
          </cell>
        </row>
        <row r="197">
          <cell r="BH197" t="str">
            <v>挑战者3</v>
          </cell>
          <cell r="BI197">
            <v>20</v>
          </cell>
          <cell r="BJ197" t="str">
            <v>挑战者</v>
          </cell>
          <cell r="BK197" t="str">
            <v>低</v>
          </cell>
          <cell r="BL197">
            <v>3</v>
          </cell>
          <cell r="BM197">
            <v>2631</v>
          </cell>
        </row>
        <row r="198">
          <cell r="BH198" t="str">
            <v>挑战者4</v>
          </cell>
          <cell r="BI198">
            <v>20</v>
          </cell>
          <cell r="BJ198" t="str">
            <v>挑战者</v>
          </cell>
          <cell r="BK198" t="str">
            <v>低</v>
          </cell>
          <cell r="BL198">
            <v>4</v>
          </cell>
          <cell r="BM198">
            <v>2709</v>
          </cell>
        </row>
        <row r="199">
          <cell r="BH199" t="str">
            <v>挑战者5</v>
          </cell>
          <cell r="BI199">
            <v>20</v>
          </cell>
          <cell r="BJ199" t="str">
            <v>挑战者</v>
          </cell>
          <cell r="BK199" t="str">
            <v>低</v>
          </cell>
          <cell r="BL199">
            <v>5</v>
          </cell>
          <cell r="BM199">
            <v>2787</v>
          </cell>
        </row>
        <row r="200">
          <cell r="BH200" t="str">
            <v>挑战者6</v>
          </cell>
          <cell r="BI200">
            <v>20</v>
          </cell>
          <cell r="BJ200" t="str">
            <v>挑战者</v>
          </cell>
          <cell r="BK200" t="str">
            <v>低</v>
          </cell>
          <cell r="BL200">
            <v>6</v>
          </cell>
          <cell r="BM200">
            <v>2865</v>
          </cell>
        </row>
        <row r="201">
          <cell r="BH201" t="str">
            <v>挑战者7</v>
          </cell>
          <cell r="BI201">
            <v>20</v>
          </cell>
          <cell r="BJ201" t="str">
            <v>挑战者</v>
          </cell>
          <cell r="BK201" t="str">
            <v>低</v>
          </cell>
          <cell r="BL201">
            <v>7</v>
          </cell>
          <cell r="BM201">
            <v>2943</v>
          </cell>
        </row>
        <row r="202">
          <cell r="BH202" t="str">
            <v>挑战者8</v>
          </cell>
          <cell r="BI202">
            <v>20</v>
          </cell>
          <cell r="BJ202" t="str">
            <v>挑战者</v>
          </cell>
          <cell r="BK202" t="str">
            <v>低</v>
          </cell>
          <cell r="BL202">
            <v>8</v>
          </cell>
          <cell r="BM202">
            <v>3022</v>
          </cell>
        </row>
        <row r="203">
          <cell r="BH203" t="str">
            <v>挑战者9</v>
          </cell>
          <cell r="BI203">
            <v>20</v>
          </cell>
          <cell r="BJ203" t="str">
            <v>挑战者</v>
          </cell>
          <cell r="BK203" t="str">
            <v>低</v>
          </cell>
          <cell r="BL203">
            <v>9</v>
          </cell>
          <cell r="BM203">
            <v>3100</v>
          </cell>
        </row>
        <row r="204">
          <cell r="BH204" t="str">
            <v>挑战者10</v>
          </cell>
          <cell r="BI204">
            <v>20</v>
          </cell>
          <cell r="BJ204" t="str">
            <v>挑战者</v>
          </cell>
          <cell r="BK204" t="str">
            <v>低</v>
          </cell>
          <cell r="BL204">
            <v>10</v>
          </cell>
          <cell r="BM204">
            <v>3178</v>
          </cell>
        </row>
        <row r="205">
          <cell r="BH205" t="str">
            <v>挑战者11</v>
          </cell>
          <cell r="BI205">
            <v>20</v>
          </cell>
          <cell r="BJ205" t="str">
            <v>挑战者</v>
          </cell>
          <cell r="BK205" t="str">
            <v>低</v>
          </cell>
          <cell r="BL205">
            <v>11</v>
          </cell>
          <cell r="BM205">
            <v>3256</v>
          </cell>
        </row>
        <row r="206">
          <cell r="BH206" t="str">
            <v>挑战者12</v>
          </cell>
          <cell r="BI206">
            <v>20</v>
          </cell>
          <cell r="BJ206" t="str">
            <v>挑战者</v>
          </cell>
          <cell r="BK206" t="str">
            <v>低</v>
          </cell>
          <cell r="BL206">
            <v>12</v>
          </cell>
          <cell r="BM206">
            <v>3334</v>
          </cell>
        </row>
        <row r="207">
          <cell r="BH207" t="str">
            <v>挑战者13</v>
          </cell>
          <cell r="BI207">
            <v>20</v>
          </cell>
          <cell r="BJ207" t="str">
            <v>挑战者</v>
          </cell>
          <cell r="BK207" t="str">
            <v>低</v>
          </cell>
          <cell r="BL207">
            <v>13</v>
          </cell>
          <cell r="BM207">
            <v>3412</v>
          </cell>
        </row>
        <row r="208">
          <cell r="BH208" t="str">
            <v>B-10</v>
          </cell>
          <cell r="BI208">
            <v>21</v>
          </cell>
          <cell r="BJ208" t="str">
            <v>B-1</v>
          </cell>
          <cell r="BK208" t="str">
            <v>低</v>
          </cell>
          <cell r="BL208">
            <v>0</v>
          </cell>
          <cell r="BM208">
            <v>675</v>
          </cell>
        </row>
        <row r="209">
          <cell r="BH209" t="str">
            <v>B-11</v>
          </cell>
          <cell r="BI209">
            <v>21</v>
          </cell>
          <cell r="BJ209" t="str">
            <v>B-1</v>
          </cell>
          <cell r="BK209" t="str">
            <v>低</v>
          </cell>
          <cell r="BL209">
            <v>1</v>
          </cell>
          <cell r="BM209">
            <v>780</v>
          </cell>
        </row>
        <row r="210">
          <cell r="BH210" t="str">
            <v>B-12</v>
          </cell>
          <cell r="BI210">
            <v>21</v>
          </cell>
          <cell r="BJ210" t="str">
            <v>B-1</v>
          </cell>
          <cell r="BK210" t="str">
            <v>低</v>
          </cell>
          <cell r="BL210">
            <v>2</v>
          </cell>
          <cell r="BM210">
            <v>884</v>
          </cell>
        </row>
        <row r="211">
          <cell r="BH211" t="str">
            <v>B-13</v>
          </cell>
          <cell r="BI211">
            <v>21</v>
          </cell>
          <cell r="BJ211" t="str">
            <v>B-1</v>
          </cell>
          <cell r="BK211" t="str">
            <v>低</v>
          </cell>
          <cell r="BL211">
            <v>3</v>
          </cell>
          <cell r="BM211">
            <v>988</v>
          </cell>
        </row>
        <row r="212">
          <cell r="BH212" t="str">
            <v>B-14</v>
          </cell>
          <cell r="BI212">
            <v>21</v>
          </cell>
          <cell r="BJ212" t="str">
            <v>B-1</v>
          </cell>
          <cell r="BK212" t="str">
            <v>低</v>
          </cell>
          <cell r="BL212">
            <v>4</v>
          </cell>
          <cell r="BM212">
            <v>1092</v>
          </cell>
        </row>
        <row r="213">
          <cell r="BH213" t="str">
            <v>B-15</v>
          </cell>
          <cell r="BI213">
            <v>21</v>
          </cell>
          <cell r="BJ213" t="str">
            <v>B-1</v>
          </cell>
          <cell r="BK213" t="str">
            <v>低</v>
          </cell>
          <cell r="BL213">
            <v>5</v>
          </cell>
          <cell r="BM213">
            <v>1197</v>
          </cell>
        </row>
        <row r="214">
          <cell r="BH214" t="str">
            <v>KV-10</v>
          </cell>
          <cell r="BI214">
            <v>22</v>
          </cell>
          <cell r="BJ214" t="str">
            <v>KV-1</v>
          </cell>
          <cell r="BK214" t="str">
            <v>低</v>
          </cell>
          <cell r="BL214">
            <v>0</v>
          </cell>
          <cell r="BM214">
            <v>1029</v>
          </cell>
        </row>
        <row r="215">
          <cell r="BH215" t="str">
            <v>KV-11</v>
          </cell>
          <cell r="BI215">
            <v>22</v>
          </cell>
          <cell r="BJ215" t="str">
            <v>KV-1</v>
          </cell>
          <cell r="BK215" t="str">
            <v>低</v>
          </cell>
          <cell r="BL215">
            <v>1</v>
          </cell>
          <cell r="BM215">
            <v>1097</v>
          </cell>
        </row>
        <row r="216">
          <cell r="BH216" t="str">
            <v>KV-12</v>
          </cell>
          <cell r="BI216">
            <v>22</v>
          </cell>
          <cell r="BJ216" t="str">
            <v>KV-1</v>
          </cell>
          <cell r="BK216" t="str">
            <v>低</v>
          </cell>
          <cell r="BL216">
            <v>2</v>
          </cell>
          <cell r="BM216">
            <v>1165</v>
          </cell>
        </row>
        <row r="217">
          <cell r="BH217" t="str">
            <v>KV-13</v>
          </cell>
          <cell r="BI217">
            <v>22</v>
          </cell>
          <cell r="BJ217" t="str">
            <v>KV-1</v>
          </cell>
          <cell r="BK217" t="str">
            <v>低</v>
          </cell>
          <cell r="BL217">
            <v>3</v>
          </cell>
          <cell r="BM217">
            <v>1233</v>
          </cell>
        </row>
        <row r="218">
          <cell r="BH218" t="str">
            <v>KV-14</v>
          </cell>
          <cell r="BI218">
            <v>22</v>
          </cell>
          <cell r="BJ218" t="str">
            <v>KV-1</v>
          </cell>
          <cell r="BK218" t="str">
            <v>低</v>
          </cell>
          <cell r="BL218">
            <v>4</v>
          </cell>
          <cell r="BM218">
            <v>1301</v>
          </cell>
        </row>
        <row r="219">
          <cell r="BH219" t="str">
            <v>KV-15</v>
          </cell>
          <cell r="BI219">
            <v>22</v>
          </cell>
          <cell r="BJ219" t="str">
            <v>KV-1</v>
          </cell>
          <cell r="BK219" t="str">
            <v>低</v>
          </cell>
          <cell r="BL219">
            <v>5</v>
          </cell>
          <cell r="BM219">
            <v>1368</v>
          </cell>
        </row>
        <row r="220">
          <cell r="BH220" t="str">
            <v>KV-16</v>
          </cell>
          <cell r="BI220">
            <v>22</v>
          </cell>
          <cell r="BJ220" t="str">
            <v>KV-1</v>
          </cell>
          <cell r="BK220" t="str">
            <v>低</v>
          </cell>
          <cell r="BL220">
            <v>6</v>
          </cell>
          <cell r="BM220">
            <v>1436</v>
          </cell>
        </row>
        <row r="221">
          <cell r="BH221" t="str">
            <v>KV-17</v>
          </cell>
          <cell r="BI221">
            <v>22</v>
          </cell>
          <cell r="BJ221" t="str">
            <v>KV-1</v>
          </cell>
          <cell r="BK221" t="str">
            <v>低</v>
          </cell>
          <cell r="BL221">
            <v>7</v>
          </cell>
          <cell r="BM221">
            <v>1504</v>
          </cell>
        </row>
        <row r="222">
          <cell r="BH222" t="str">
            <v>丘吉尔0</v>
          </cell>
          <cell r="BI222">
            <v>23</v>
          </cell>
          <cell r="BJ222" t="str">
            <v>丘吉尔</v>
          </cell>
          <cell r="BK222" t="str">
            <v>中</v>
          </cell>
          <cell r="BL222">
            <v>0</v>
          </cell>
          <cell r="BM222">
            <v>1079</v>
          </cell>
        </row>
        <row r="223">
          <cell r="BH223" t="str">
            <v>丘吉尔1</v>
          </cell>
          <cell r="BI223">
            <v>23</v>
          </cell>
          <cell r="BJ223" t="str">
            <v>丘吉尔</v>
          </cell>
          <cell r="BK223" t="str">
            <v>中</v>
          </cell>
          <cell r="BL223">
            <v>1</v>
          </cell>
          <cell r="BM223">
            <v>1157</v>
          </cell>
        </row>
        <row r="224">
          <cell r="BH224" t="str">
            <v>丘吉尔2</v>
          </cell>
          <cell r="BI224">
            <v>23</v>
          </cell>
          <cell r="BJ224" t="str">
            <v>丘吉尔</v>
          </cell>
          <cell r="BK224" t="str">
            <v>中</v>
          </cell>
          <cell r="BL224">
            <v>2</v>
          </cell>
          <cell r="BM224">
            <v>1235</v>
          </cell>
        </row>
        <row r="225">
          <cell r="BH225" t="str">
            <v>丘吉尔3</v>
          </cell>
          <cell r="BI225">
            <v>23</v>
          </cell>
          <cell r="BJ225" t="str">
            <v>丘吉尔</v>
          </cell>
          <cell r="BK225" t="str">
            <v>中</v>
          </cell>
          <cell r="BL225">
            <v>3</v>
          </cell>
          <cell r="BM225">
            <v>1313</v>
          </cell>
        </row>
        <row r="226">
          <cell r="BH226" t="str">
            <v>丘吉尔4</v>
          </cell>
          <cell r="BI226">
            <v>23</v>
          </cell>
          <cell r="BJ226" t="str">
            <v>丘吉尔</v>
          </cell>
          <cell r="BK226" t="str">
            <v>中</v>
          </cell>
          <cell r="BL226">
            <v>4</v>
          </cell>
          <cell r="BM226">
            <v>1391</v>
          </cell>
        </row>
        <row r="227">
          <cell r="BH227" t="str">
            <v>丘吉尔5</v>
          </cell>
          <cell r="BI227">
            <v>23</v>
          </cell>
          <cell r="BJ227" t="str">
            <v>丘吉尔</v>
          </cell>
          <cell r="BK227" t="str">
            <v>中</v>
          </cell>
          <cell r="BL227">
            <v>5</v>
          </cell>
          <cell r="BM227">
            <v>1468</v>
          </cell>
        </row>
        <row r="228">
          <cell r="BH228" t="str">
            <v>丘吉尔6</v>
          </cell>
          <cell r="BI228">
            <v>23</v>
          </cell>
          <cell r="BJ228" t="str">
            <v>丘吉尔</v>
          </cell>
          <cell r="BK228" t="str">
            <v>中</v>
          </cell>
          <cell r="BL228">
            <v>6</v>
          </cell>
          <cell r="BM228">
            <v>1546</v>
          </cell>
        </row>
        <row r="229">
          <cell r="BH229" t="str">
            <v>丘吉尔7</v>
          </cell>
          <cell r="BI229">
            <v>23</v>
          </cell>
          <cell r="BJ229" t="str">
            <v>丘吉尔</v>
          </cell>
          <cell r="BK229" t="str">
            <v>中</v>
          </cell>
          <cell r="BL229">
            <v>7</v>
          </cell>
          <cell r="BM229">
            <v>1624</v>
          </cell>
        </row>
        <row r="230">
          <cell r="BH230" t="str">
            <v>黑豹0</v>
          </cell>
          <cell r="BI230">
            <v>24</v>
          </cell>
          <cell r="BJ230" t="str">
            <v>黑豹</v>
          </cell>
          <cell r="BK230" t="str">
            <v>低</v>
          </cell>
          <cell r="BL230">
            <v>0</v>
          </cell>
          <cell r="BM230">
            <v>1354</v>
          </cell>
        </row>
        <row r="231">
          <cell r="BH231" t="str">
            <v>黑豹1</v>
          </cell>
          <cell r="BI231">
            <v>24</v>
          </cell>
          <cell r="BJ231" t="str">
            <v>黑豹</v>
          </cell>
          <cell r="BK231" t="str">
            <v>低</v>
          </cell>
          <cell r="BL231">
            <v>1</v>
          </cell>
          <cell r="BM231">
            <v>1426</v>
          </cell>
        </row>
        <row r="232">
          <cell r="BH232" t="str">
            <v>黑豹2</v>
          </cell>
          <cell r="BI232">
            <v>24</v>
          </cell>
          <cell r="BJ232" t="str">
            <v>黑豹</v>
          </cell>
          <cell r="BK232" t="str">
            <v>低</v>
          </cell>
          <cell r="BL232">
            <v>2</v>
          </cell>
          <cell r="BM232">
            <v>1497</v>
          </cell>
        </row>
        <row r="233">
          <cell r="BH233" t="str">
            <v>黑豹3</v>
          </cell>
          <cell r="BI233">
            <v>24</v>
          </cell>
          <cell r="BJ233" t="str">
            <v>黑豹</v>
          </cell>
          <cell r="BK233" t="str">
            <v>低</v>
          </cell>
          <cell r="BL233">
            <v>3</v>
          </cell>
          <cell r="BM233">
            <v>1568</v>
          </cell>
        </row>
        <row r="234">
          <cell r="BH234" t="str">
            <v>黑豹4</v>
          </cell>
          <cell r="BI234">
            <v>24</v>
          </cell>
          <cell r="BJ234" t="str">
            <v>黑豹</v>
          </cell>
          <cell r="BK234" t="str">
            <v>低</v>
          </cell>
          <cell r="BL234">
            <v>4</v>
          </cell>
          <cell r="BM234">
            <v>1640</v>
          </cell>
        </row>
        <row r="235">
          <cell r="BH235" t="str">
            <v>黑豹5</v>
          </cell>
          <cell r="BI235">
            <v>24</v>
          </cell>
          <cell r="BJ235" t="str">
            <v>黑豹</v>
          </cell>
          <cell r="BK235" t="str">
            <v>低</v>
          </cell>
          <cell r="BL235">
            <v>5</v>
          </cell>
          <cell r="BM235">
            <v>1711</v>
          </cell>
        </row>
        <row r="236">
          <cell r="BH236" t="str">
            <v>黑豹6</v>
          </cell>
          <cell r="BI236">
            <v>24</v>
          </cell>
          <cell r="BJ236" t="str">
            <v>黑豹</v>
          </cell>
          <cell r="BK236" t="str">
            <v>低</v>
          </cell>
          <cell r="BL236">
            <v>6</v>
          </cell>
          <cell r="BM236">
            <v>1783</v>
          </cell>
        </row>
        <row r="237">
          <cell r="BH237" t="str">
            <v>黑豹7</v>
          </cell>
          <cell r="BI237">
            <v>24</v>
          </cell>
          <cell r="BJ237" t="str">
            <v>黑豹</v>
          </cell>
          <cell r="BK237" t="str">
            <v>低</v>
          </cell>
          <cell r="BL237">
            <v>7</v>
          </cell>
          <cell r="BM237">
            <v>1854</v>
          </cell>
        </row>
        <row r="238">
          <cell r="BH238" t="str">
            <v>黑豹8</v>
          </cell>
          <cell r="BI238">
            <v>24</v>
          </cell>
          <cell r="BJ238" t="str">
            <v>黑豹</v>
          </cell>
          <cell r="BK238" t="str">
            <v>低</v>
          </cell>
          <cell r="BL238">
            <v>8</v>
          </cell>
          <cell r="BM238">
            <v>1925</v>
          </cell>
        </row>
        <row r="239">
          <cell r="BH239" t="str">
            <v>黑豹9</v>
          </cell>
          <cell r="BI239">
            <v>24</v>
          </cell>
          <cell r="BJ239" t="str">
            <v>黑豹</v>
          </cell>
          <cell r="BK239" t="str">
            <v>低</v>
          </cell>
          <cell r="BL239">
            <v>9</v>
          </cell>
          <cell r="BM239">
            <v>1997</v>
          </cell>
        </row>
        <row r="240">
          <cell r="BH240" t="str">
            <v>虎式0</v>
          </cell>
          <cell r="BI240">
            <v>25</v>
          </cell>
          <cell r="BJ240" t="str">
            <v>虎式</v>
          </cell>
          <cell r="BK240" t="str">
            <v>中</v>
          </cell>
          <cell r="BL240">
            <v>0</v>
          </cell>
          <cell r="BM240">
            <v>1354</v>
          </cell>
        </row>
        <row r="241">
          <cell r="BH241" t="str">
            <v>虎式1</v>
          </cell>
          <cell r="BI241">
            <v>25</v>
          </cell>
          <cell r="BJ241" t="str">
            <v>虎式</v>
          </cell>
          <cell r="BK241" t="str">
            <v>中</v>
          </cell>
          <cell r="BL241">
            <v>1</v>
          </cell>
          <cell r="BM241">
            <v>1430</v>
          </cell>
        </row>
        <row r="242">
          <cell r="BH242" t="str">
            <v>虎式2</v>
          </cell>
          <cell r="BI242">
            <v>25</v>
          </cell>
          <cell r="BJ242" t="str">
            <v>虎式</v>
          </cell>
          <cell r="BK242" t="str">
            <v>中</v>
          </cell>
          <cell r="BL242">
            <v>2</v>
          </cell>
          <cell r="BM242">
            <v>1507</v>
          </cell>
        </row>
        <row r="243">
          <cell r="BH243" t="str">
            <v>虎式3</v>
          </cell>
          <cell r="BI243">
            <v>25</v>
          </cell>
          <cell r="BJ243" t="str">
            <v>虎式</v>
          </cell>
          <cell r="BK243" t="str">
            <v>中</v>
          </cell>
          <cell r="BL243">
            <v>3</v>
          </cell>
          <cell r="BM243">
            <v>1584</v>
          </cell>
        </row>
        <row r="244">
          <cell r="BH244" t="str">
            <v>虎式4</v>
          </cell>
          <cell r="BI244">
            <v>25</v>
          </cell>
          <cell r="BJ244" t="str">
            <v>虎式</v>
          </cell>
          <cell r="BK244" t="str">
            <v>中</v>
          </cell>
          <cell r="BL244">
            <v>4</v>
          </cell>
          <cell r="BM244">
            <v>1661</v>
          </cell>
        </row>
        <row r="245">
          <cell r="BH245" t="str">
            <v>虎式5</v>
          </cell>
          <cell r="BI245">
            <v>25</v>
          </cell>
          <cell r="BJ245" t="str">
            <v>虎式</v>
          </cell>
          <cell r="BK245" t="str">
            <v>中</v>
          </cell>
          <cell r="BL245">
            <v>5</v>
          </cell>
          <cell r="BM245">
            <v>1737</v>
          </cell>
        </row>
        <row r="246">
          <cell r="BH246" t="str">
            <v>虎式6</v>
          </cell>
          <cell r="BI246">
            <v>25</v>
          </cell>
          <cell r="BJ246" t="str">
            <v>虎式</v>
          </cell>
          <cell r="BK246" t="str">
            <v>中</v>
          </cell>
          <cell r="BL246">
            <v>6</v>
          </cell>
          <cell r="BM246">
            <v>1814</v>
          </cell>
        </row>
        <row r="247">
          <cell r="BH247" t="str">
            <v>虎式7</v>
          </cell>
          <cell r="BI247">
            <v>25</v>
          </cell>
          <cell r="BJ247" t="str">
            <v>虎式</v>
          </cell>
          <cell r="BK247" t="str">
            <v>中</v>
          </cell>
          <cell r="BL247">
            <v>7</v>
          </cell>
          <cell r="BM247">
            <v>1891</v>
          </cell>
        </row>
        <row r="248">
          <cell r="BH248" t="str">
            <v>虎式8</v>
          </cell>
          <cell r="BI248">
            <v>25</v>
          </cell>
          <cell r="BJ248" t="str">
            <v>虎式</v>
          </cell>
          <cell r="BK248" t="str">
            <v>中</v>
          </cell>
          <cell r="BL248">
            <v>8</v>
          </cell>
          <cell r="BM248">
            <v>1967</v>
          </cell>
        </row>
        <row r="249">
          <cell r="BH249" t="str">
            <v>虎式9</v>
          </cell>
          <cell r="BI249">
            <v>25</v>
          </cell>
          <cell r="BJ249" t="str">
            <v>虎式</v>
          </cell>
          <cell r="BK249" t="str">
            <v>中</v>
          </cell>
          <cell r="BL249">
            <v>9</v>
          </cell>
          <cell r="BM249">
            <v>2044</v>
          </cell>
        </row>
        <row r="250">
          <cell r="BH250" t="str">
            <v>KV-20</v>
          </cell>
          <cell r="BI250">
            <v>26</v>
          </cell>
          <cell r="BJ250" t="str">
            <v>KV-2</v>
          </cell>
          <cell r="BK250" t="str">
            <v>高</v>
          </cell>
          <cell r="BL250">
            <v>0</v>
          </cell>
          <cell r="BM250">
            <v>1379</v>
          </cell>
        </row>
        <row r="251">
          <cell r="BH251" t="str">
            <v>KV-21</v>
          </cell>
          <cell r="BI251">
            <v>26</v>
          </cell>
          <cell r="BJ251" t="str">
            <v>KV-2</v>
          </cell>
          <cell r="BK251" t="str">
            <v>高</v>
          </cell>
          <cell r="BL251">
            <v>1</v>
          </cell>
          <cell r="BM251">
            <v>1458</v>
          </cell>
        </row>
        <row r="252">
          <cell r="BH252" t="str">
            <v>KV-22</v>
          </cell>
          <cell r="BI252">
            <v>26</v>
          </cell>
          <cell r="BJ252" t="str">
            <v>KV-2</v>
          </cell>
          <cell r="BK252" t="str">
            <v>高</v>
          </cell>
          <cell r="BL252">
            <v>2</v>
          </cell>
          <cell r="BM252">
            <v>1536</v>
          </cell>
        </row>
        <row r="253">
          <cell r="BH253" t="str">
            <v>KV-23</v>
          </cell>
          <cell r="BI253">
            <v>26</v>
          </cell>
          <cell r="BJ253" t="str">
            <v>KV-2</v>
          </cell>
          <cell r="BK253" t="str">
            <v>高</v>
          </cell>
          <cell r="BL253">
            <v>3</v>
          </cell>
          <cell r="BM253">
            <v>1614</v>
          </cell>
        </row>
        <row r="254">
          <cell r="BH254" t="str">
            <v>KV-24</v>
          </cell>
          <cell r="BI254">
            <v>26</v>
          </cell>
          <cell r="BJ254" t="str">
            <v>KV-2</v>
          </cell>
          <cell r="BK254" t="str">
            <v>高</v>
          </cell>
          <cell r="BL254">
            <v>4</v>
          </cell>
          <cell r="BM254">
            <v>1692</v>
          </cell>
        </row>
        <row r="255">
          <cell r="BH255" t="str">
            <v>KV-25</v>
          </cell>
          <cell r="BI255">
            <v>26</v>
          </cell>
          <cell r="BJ255" t="str">
            <v>KV-2</v>
          </cell>
          <cell r="BK255" t="str">
            <v>高</v>
          </cell>
          <cell r="BL255">
            <v>5</v>
          </cell>
          <cell r="BM255">
            <v>1770</v>
          </cell>
        </row>
        <row r="256">
          <cell r="BH256" t="str">
            <v>KV-26</v>
          </cell>
          <cell r="BI256">
            <v>26</v>
          </cell>
          <cell r="BJ256" t="str">
            <v>KV-2</v>
          </cell>
          <cell r="BK256" t="str">
            <v>高</v>
          </cell>
          <cell r="BL256">
            <v>6</v>
          </cell>
          <cell r="BM256">
            <v>1849</v>
          </cell>
        </row>
        <row r="257">
          <cell r="BH257" t="str">
            <v>KV-27</v>
          </cell>
          <cell r="BI257">
            <v>26</v>
          </cell>
          <cell r="BJ257" t="str">
            <v>KV-2</v>
          </cell>
          <cell r="BK257" t="str">
            <v>高</v>
          </cell>
          <cell r="BL257">
            <v>7</v>
          </cell>
          <cell r="BM257">
            <v>1927</v>
          </cell>
        </row>
        <row r="258">
          <cell r="BH258" t="str">
            <v>KV-28</v>
          </cell>
          <cell r="BI258">
            <v>26</v>
          </cell>
          <cell r="BJ258" t="str">
            <v>KV-2</v>
          </cell>
          <cell r="BK258" t="str">
            <v>高</v>
          </cell>
          <cell r="BL258">
            <v>8</v>
          </cell>
          <cell r="BM258">
            <v>2005</v>
          </cell>
        </row>
        <row r="259">
          <cell r="BH259" t="str">
            <v>KV-29</v>
          </cell>
          <cell r="BI259">
            <v>26</v>
          </cell>
          <cell r="BJ259" t="str">
            <v>KV-2</v>
          </cell>
          <cell r="BK259" t="str">
            <v>高</v>
          </cell>
          <cell r="BL259">
            <v>9</v>
          </cell>
          <cell r="BM259">
            <v>2083</v>
          </cell>
        </row>
        <row r="260">
          <cell r="BH260" t="str">
            <v>征服者0</v>
          </cell>
          <cell r="BI260">
            <v>27</v>
          </cell>
          <cell r="BJ260" t="str">
            <v>征服者</v>
          </cell>
          <cell r="BK260" t="str">
            <v>低</v>
          </cell>
          <cell r="BL260">
            <v>0</v>
          </cell>
          <cell r="BM260">
            <v>1881</v>
          </cell>
        </row>
        <row r="261">
          <cell r="BH261" t="str">
            <v>征服者1</v>
          </cell>
          <cell r="BI261">
            <v>27</v>
          </cell>
          <cell r="BJ261" t="str">
            <v>征服者</v>
          </cell>
          <cell r="BK261" t="str">
            <v>低</v>
          </cell>
          <cell r="BL261">
            <v>1</v>
          </cell>
          <cell r="BM261">
            <v>1959</v>
          </cell>
        </row>
        <row r="262">
          <cell r="BH262" t="str">
            <v>征服者2</v>
          </cell>
          <cell r="BI262">
            <v>27</v>
          </cell>
          <cell r="BJ262" t="str">
            <v>征服者</v>
          </cell>
          <cell r="BK262" t="str">
            <v>低</v>
          </cell>
          <cell r="BL262">
            <v>2</v>
          </cell>
          <cell r="BM262">
            <v>2037</v>
          </cell>
        </row>
        <row r="263">
          <cell r="BH263" t="str">
            <v>征服者3</v>
          </cell>
          <cell r="BI263">
            <v>27</v>
          </cell>
          <cell r="BJ263" t="str">
            <v>征服者</v>
          </cell>
          <cell r="BK263" t="str">
            <v>低</v>
          </cell>
          <cell r="BL263">
            <v>3</v>
          </cell>
          <cell r="BM263">
            <v>2115</v>
          </cell>
        </row>
        <row r="264">
          <cell r="BH264" t="str">
            <v>征服者4</v>
          </cell>
          <cell r="BI264">
            <v>27</v>
          </cell>
          <cell r="BJ264" t="str">
            <v>征服者</v>
          </cell>
          <cell r="BK264" t="str">
            <v>低</v>
          </cell>
          <cell r="BL264">
            <v>4</v>
          </cell>
          <cell r="BM264">
            <v>2193</v>
          </cell>
        </row>
        <row r="265">
          <cell r="BH265" t="str">
            <v>征服者5</v>
          </cell>
          <cell r="BI265">
            <v>27</v>
          </cell>
          <cell r="BJ265" t="str">
            <v>征服者</v>
          </cell>
          <cell r="BK265" t="str">
            <v>低</v>
          </cell>
          <cell r="BL265">
            <v>5</v>
          </cell>
          <cell r="BM265">
            <v>2271</v>
          </cell>
        </row>
        <row r="266">
          <cell r="BH266" t="str">
            <v>征服者6</v>
          </cell>
          <cell r="BI266">
            <v>27</v>
          </cell>
          <cell r="BJ266" t="str">
            <v>征服者</v>
          </cell>
          <cell r="BK266" t="str">
            <v>低</v>
          </cell>
          <cell r="BL266">
            <v>6</v>
          </cell>
          <cell r="BM266">
            <v>2349</v>
          </cell>
        </row>
        <row r="267">
          <cell r="BH267" t="str">
            <v>征服者7</v>
          </cell>
          <cell r="BI267">
            <v>27</v>
          </cell>
          <cell r="BJ267" t="str">
            <v>征服者</v>
          </cell>
          <cell r="BK267" t="str">
            <v>低</v>
          </cell>
          <cell r="BL267">
            <v>7</v>
          </cell>
          <cell r="BM267">
            <v>2427</v>
          </cell>
        </row>
        <row r="268">
          <cell r="BH268" t="str">
            <v>征服者8</v>
          </cell>
          <cell r="BI268">
            <v>27</v>
          </cell>
          <cell r="BJ268" t="str">
            <v>征服者</v>
          </cell>
          <cell r="BK268" t="str">
            <v>低</v>
          </cell>
          <cell r="BL268">
            <v>8</v>
          </cell>
          <cell r="BM268">
            <v>2505</v>
          </cell>
        </row>
        <row r="269">
          <cell r="BH269" t="str">
            <v>征服者9</v>
          </cell>
          <cell r="BI269">
            <v>27</v>
          </cell>
          <cell r="BJ269" t="str">
            <v>征服者</v>
          </cell>
          <cell r="BK269" t="str">
            <v>低</v>
          </cell>
          <cell r="BL269">
            <v>9</v>
          </cell>
          <cell r="BM269">
            <v>2583</v>
          </cell>
        </row>
        <row r="270">
          <cell r="BH270" t="str">
            <v>征服者10</v>
          </cell>
          <cell r="BI270">
            <v>27</v>
          </cell>
          <cell r="BJ270" t="str">
            <v>征服者</v>
          </cell>
          <cell r="BK270" t="str">
            <v>低</v>
          </cell>
          <cell r="BL270">
            <v>10</v>
          </cell>
          <cell r="BM270">
            <v>2661</v>
          </cell>
        </row>
        <row r="271">
          <cell r="BH271" t="str">
            <v>征服者11</v>
          </cell>
          <cell r="BI271">
            <v>27</v>
          </cell>
          <cell r="BJ271" t="str">
            <v>征服者</v>
          </cell>
          <cell r="BK271" t="str">
            <v>低</v>
          </cell>
          <cell r="BL271">
            <v>11</v>
          </cell>
          <cell r="BM271">
            <v>2739</v>
          </cell>
        </row>
        <row r="272">
          <cell r="BH272" t="str">
            <v>IS-40</v>
          </cell>
          <cell r="BI272">
            <v>28</v>
          </cell>
          <cell r="BJ272" t="str">
            <v>IS-4</v>
          </cell>
          <cell r="BK272" t="str">
            <v>中</v>
          </cell>
          <cell r="BL272">
            <v>0</v>
          </cell>
          <cell r="BM272">
            <v>1804</v>
          </cell>
        </row>
        <row r="273">
          <cell r="BH273" t="str">
            <v>IS-41</v>
          </cell>
          <cell r="BI273">
            <v>28</v>
          </cell>
          <cell r="BJ273" t="str">
            <v>IS-4</v>
          </cell>
          <cell r="BK273" t="str">
            <v>中</v>
          </cell>
          <cell r="BL273">
            <v>1</v>
          </cell>
          <cell r="BM273">
            <v>1884</v>
          </cell>
        </row>
        <row r="274">
          <cell r="BH274" t="str">
            <v>IS-42</v>
          </cell>
          <cell r="BI274">
            <v>28</v>
          </cell>
          <cell r="BJ274" t="str">
            <v>IS-4</v>
          </cell>
          <cell r="BK274" t="str">
            <v>中</v>
          </cell>
          <cell r="BL274">
            <v>2</v>
          </cell>
          <cell r="BM274">
            <v>1964</v>
          </cell>
        </row>
        <row r="275">
          <cell r="BH275" t="str">
            <v>IS-43</v>
          </cell>
          <cell r="BI275">
            <v>28</v>
          </cell>
          <cell r="BJ275" t="str">
            <v>IS-4</v>
          </cell>
          <cell r="BK275" t="str">
            <v>中</v>
          </cell>
          <cell r="BL275">
            <v>3</v>
          </cell>
          <cell r="BM275">
            <v>2043</v>
          </cell>
        </row>
        <row r="276">
          <cell r="BH276" t="str">
            <v>IS-44</v>
          </cell>
          <cell r="BI276">
            <v>28</v>
          </cell>
          <cell r="BJ276" t="str">
            <v>IS-4</v>
          </cell>
          <cell r="BK276" t="str">
            <v>中</v>
          </cell>
          <cell r="BL276">
            <v>4</v>
          </cell>
          <cell r="BM276">
            <v>2123</v>
          </cell>
        </row>
        <row r="277">
          <cell r="BH277" t="str">
            <v>IS-45</v>
          </cell>
          <cell r="BI277">
            <v>28</v>
          </cell>
          <cell r="BJ277" t="str">
            <v>IS-4</v>
          </cell>
          <cell r="BK277" t="str">
            <v>中</v>
          </cell>
          <cell r="BL277">
            <v>5</v>
          </cell>
          <cell r="BM277">
            <v>2203</v>
          </cell>
        </row>
        <row r="278">
          <cell r="BH278" t="str">
            <v>IS-46</v>
          </cell>
          <cell r="BI278">
            <v>28</v>
          </cell>
          <cell r="BJ278" t="str">
            <v>IS-4</v>
          </cell>
          <cell r="BK278" t="str">
            <v>中</v>
          </cell>
          <cell r="BL278">
            <v>6</v>
          </cell>
          <cell r="BM278">
            <v>2283</v>
          </cell>
        </row>
        <row r="279">
          <cell r="BH279" t="str">
            <v>IS-47</v>
          </cell>
          <cell r="BI279">
            <v>28</v>
          </cell>
          <cell r="BJ279" t="str">
            <v>IS-4</v>
          </cell>
          <cell r="BK279" t="str">
            <v>中</v>
          </cell>
          <cell r="BL279">
            <v>7</v>
          </cell>
          <cell r="BM279">
            <v>2362</v>
          </cell>
        </row>
        <row r="280">
          <cell r="BH280" t="str">
            <v>IS-48</v>
          </cell>
          <cell r="BI280">
            <v>28</v>
          </cell>
          <cell r="BJ280" t="str">
            <v>IS-4</v>
          </cell>
          <cell r="BK280" t="str">
            <v>中</v>
          </cell>
          <cell r="BL280">
            <v>8</v>
          </cell>
          <cell r="BM280">
            <v>2442</v>
          </cell>
        </row>
        <row r="281">
          <cell r="BH281" t="str">
            <v>IS-49</v>
          </cell>
          <cell r="BI281">
            <v>28</v>
          </cell>
          <cell r="BJ281" t="str">
            <v>IS-4</v>
          </cell>
          <cell r="BK281" t="str">
            <v>中</v>
          </cell>
          <cell r="BL281">
            <v>9</v>
          </cell>
          <cell r="BM281">
            <v>2522</v>
          </cell>
        </row>
        <row r="282">
          <cell r="BH282" t="str">
            <v>IS-410</v>
          </cell>
          <cell r="BI282">
            <v>28</v>
          </cell>
          <cell r="BJ282" t="str">
            <v>IS-4</v>
          </cell>
          <cell r="BK282" t="str">
            <v>中</v>
          </cell>
          <cell r="BL282">
            <v>10</v>
          </cell>
          <cell r="BM282">
            <v>2602</v>
          </cell>
        </row>
        <row r="283">
          <cell r="BH283" t="str">
            <v>IS-411</v>
          </cell>
          <cell r="BI283">
            <v>28</v>
          </cell>
          <cell r="BJ283" t="str">
            <v>IS-4</v>
          </cell>
          <cell r="BK283" t="str">
            <v>中</v>
          </cell>
          <cell r="BL283">
            <v>11</v>
          </cell>
          <cell r="BM283">
            <v>2681</v>
          </cell>
        </row>
        <row r="284">
          <cell r="BH284" t="str">
            <v>T-320</v>
          </cell>
          <cell r="BI284">
            <v>29</v>
          </cell>
          <cell r="BJ284" t="str">
            <v>T-32</v>
          </cell>
          <cell r="BK284" t="str">
            <v>高</v>
          </cell>
          <cell r="BL284">
            <v>0</v>
          </cell>
          <cell r="BM284">
            <v>1709</v>
          </cell>
        </row>
        <row r="285">
          <cell r="BH285" t="str">
            <v>T-321</v>
          </cell>
          <cell r="BI285">
            <v>29</v>
          </cell>
          <cell r="BJ285" t="str">
            <v>T-32</v>
          </cell>
          <cell r="BK285" t="str">
            <v>高</v>
          </cell>
          <cell r="BL285">
            <v>1</v>
          </cell>
          <cell r="BM285">
            <v>1785</v>
          </cell>
        </row>
        <row r="286">
          <cell r="BH286" t="str">
            <v>T-322</v>
          </cell>
          <cell r="BI286">
            <v>29</v>
          </cell>
          <cell r="BJ286" t="str">
            <v>T-32</v>
          </cell>
          <cell r="BK286" t="str">
            <v>高</v>
          </cell>
          <cell r="BL286">
            <v>2</v>
          </cell>
          <cell r="BM286">
            <v>1860</v>
          </cell>
        </row>
        <row r="287">
          <cell r="BH287" t="str">
            <v>T-323</v>
          </cell>
          <cell r="BI287">
            <v>29</v>
          </cell>
          <cell r="BJ287" t="str">
            <v>T-32</v>
          </cell>
          <cell r="BK287" t="str">
            <v>高</v>
          </cell>
          <cell r="BL287">
            <v>3</v>
          </cell>
          <cell r="BM287">
            <v>1936</v>
          </cell>
        </row>
        <row r="288">
          <cell r="BH288" t="str">
            <v>T-324</v>
          </cell>
          <cell r="BI288">
            <v>29</v>
          </cell>
          <cell r="BJ288" t="str">
            <v>T-32</v>
          </cell>
          <cell r="BK288" t="str">
            <v>高</v>
          </cell>
          <cell r="BL288">
            <v>4</v>
          </cell>
          <cell r="BM288">
            <v>2011</v>
          </cell>
        </row>
        <row r="289">
          <cell r="BH289" t="str">
            <v>T-325</v>
          </cell>
          <cell r="BI289">
            <v>29</v>
          </cell>
          <cell r="BJ289" t="str">
            <v>T-32</v>
          </cell>
          <cell r="BK289" t="str">
            <v>高</v>
          </cell>
          <cell r="BL289">
            <v>5</v>
          </cell>
          <cell r="BM289">
            <v>2087</v>
          </cell>
        </row>
        <row r="290">
          <cell r="BH290" t="str">
            <v>T-326</v>
          </cell>
          <cell r="BI290">
            <v>29</v>
          </cell>
          <cell r="BJ290" t="str">
            <v>T-32</v>
          </cell>
          <cell r="BK290" t="str">
            <v>高</v>
          </cell>
          <cell r="BL290">
            <v>6</v>
          </cell>
          <cell r="BM290">
            <v>2162</v>
          </cell>
        </row>
        <row r="291">
          <cell r="BH291" t="str">
            <v>T-327</v>
          </cell>
          <cell r="BI291">
            <v>29</v>
          </cell>
          <cell r="BJ291" t="str">
            <v>T-32</v>
          </cell>
          <cell r="BK291" t="str">
            <v>高</v>
          </cell>
          <cell r="BL291">
            <v>7</v>
          </cell>
          <cell r="BM291">
            <v>2238</v>
          </cell>
        </row>
        <row r="292">
          <cell r="BH292" t="str">
            <v>T-328</v>
          </cell>
          <cell r="BI292">
            <v>29</v>
          </cell>
          <cell r="BJ292" t="str">
            <v>T-32</v>
          </cell>
          <cell r="BK292" t="str">
            <v>高</v>
          </cell>
          <cell r="BL292">
            <v>8</v>
          </cell>
          <cell r="BM292">
            <v>2313</v>
          </cell>
        </row>
        <row r="293">
          <cell r="BH293" t="str">
            <v>T-329</v>
          </cell>
          <cell r="BI293">
            <v>29</v>
          </cell>
          <cell r="BJ293" t="str">
            <v>T-32</v>
          </cell>
          <cell r="BK293" t="str">
            <v>高</v>
          </cell>
          <cell r="BL293">
            <v>9</v>
          </cell>
          <cell r="BM293">
            <v>2389</v>
          </cell>
        </row>
        <row r="294">
          <cell r="BH294" t="str">
            <v>T-3210</v>
          </cell>
          <cell r="BI294">
            <v>29</v>
          </cell>
          <cell r="BJ294" t="str">
            <v>T-32</v>
          </cell>
          <cell r="BK294" t="str">
            <v>高</v>
          </cell>
          <cell r="BL294">
            <v>10</v>
          </cell>
          <cell r="BM294">
            <v>2464</v>
          </cell>
        </row>
        <row r="295">
          <cell r="BH295" t="str">
            <v>T-3211</v>
          </cell>
          <cell r="BI295">
            <v>29</v>
          </cell>
          <cell r="BJ295" t="str">
            <v>T-32</v>
          </cell>
          <cell r="BK295" t="str">
            <v>高</v>
          </cell>
          <cell r="BL295">
            <v>11</v>
          </cell>
          <cell r="BM295">
            <v>2540</v>
          </cell>
        </row>
        <row r="296">
          <cell r="BH296" t="str">
            <v>M1A20</v>
          </cell>
          <cell r="BI296">
            <v>30</v>
          </cell>
          <cell r="BJ296" t="str">
            <v>M1A2</v>
          </cell>
          <cell r="BK296" t="str">
            <v>低</v>
          </cell>
          <cell r="BL296">
            <v>0</v>
          </cell>
          <cell r="BM296">
            <v>2436</v>
          </cell>
        </row>
        <row r="297">
          <cell r="BH297" t="str">
            <v>M1A21</v>
          </cell>
          <cell r="BI297">
            <v>30</v>
          </cell>
          <cell r="BJ297" t="str">
            <v>M1A2</v>
          </cell>
          <cell r="BK297" t="str">
            <v>低</v>
          </cell>
          <cell r="BL297">
            <v>1</v>
          </cell>
          <cell r="BM297">
            <v>2515</v>
          </cell>
        </row>
        <row r="298">
          <cell r="BH298" t="str">
            <v>M1A22</v>
          </cell>
          <cell r="BI298">
            <v>30</v>
          </cell>
          <cell r="BJ298" t="str">
            <v>M1A2</v>
          </cell>
          <cell r="BK298" t="str">
            <v>低</v>
          </cell>
          <cell r="BL298">
            <v>2</v>
          </cell>
          <cell r="BM298">
            <v>2594</v>
          </cell>
        </row>
        <row r="299">
          <cell r="BH299" t="str">
            <v>M1A23</v>
          </cell>
          <cell r="BI299">
            <v>30</v>
          </cell>
          <cell r="BJ299" t="str">
            <v>M1A2</v>
          </cell>
          <cell r="BK299" t="str">
            <v>低</v>
          </cell>
          <cell r="BL299">
            <v>3</v>
          </cell>
          <cell r="BM299">
            <v>2674</v>
          </cell>
        </row>
        <row r="300">
          <cell r="BH300" t="str">
            <v>M1A24</v>
          </cell>
          <cell r="BI300">
            <v>30</v>
          </cell>
          <cell r="BJ300" t="str">
            <v>M1A2</v>
          </cell>
          <cell r="BK300" t="str">
            <v>低</v>
          </cell>
          <cell r="BL300">
            <v>4</v>
          </cell>
          <cell r="BM300">
            <v>2753</v>
          </cell>
        </row>
        <row r="301">
          <cell r="BH301" t="str">
            <v>M1A25</v>
          </cell>
          <cell r="BI301">
            <v>30</v>
          </cell>
          <cell r="BJ301" t="str">
            <v>M1A2</v>
          </cell>
          <cell r="BK301" t="str">
            <v>低</v>
          </cell>
          <cell r="BL301">
            <v>5</v>
          </cell>
          <cell r="BM301">
            <v>2832</v>
          </cell>
        </row>
        <row r="302">
          <cell r="BH302" t="str">
            <v>M1A26</v>
          </cell>
          <cell r="BI302">
            <v>30</v>
          </cell>
          <cell r="BJ302" t="str">
            <v>M1A2</v>
          </cell>
          <cell r="BK302" t="str">
            <v>低</v>
          </cell>
          <cell r="BL302">
            <v>6</v>
          </cell>
          <cell r="BM302">
            <v>2912</v>
          </cell>
        </row>
        <row r="303">
          <cell r="BH303" t="str">
            <v>M1A27</v>
          </cell>
          <cell r="BI303">
            <v>30</v>
          </cell>
          <cell r="BJ303" t="str">
            <v>M1A2</v>
          </cell>
          <cell r="BK303" t="str">
            <v>低</v>
          </cell>
          <cell r="BL303">
            <v>7</v>
          </cell>
          <cell r="BM303">
            <v>2991</v>
          </cell>
        </row>
        <row r="304">
          <cell r="BH304" t="str">
            <v>M1A28</v>
          </cell>
          <cell r="BI304">
            <v>30</v>
          </cell>
          <cell r="BJ304" t="str">
            <v>M1A2</v>
          </cell>
          <cell r="BK304" t="str">
            <v>低</v>
          </cell>
          <cell r="BL304">
            <v>8</v>
          </cell>
          <cell r="BM304">
            <v>3070</v>
          </cell>
        </row>
        <row r="305">
          <cell r="BH305" t="str">
            <v>M1A29</v>
          </cell>
          <cell r="BI305">
            <v>30</v>
          </cell>
          <cell r="BJ305" t="str">
            <v>M1A2</v>
          </cell>
          <cell r="BK305" t="str">
            <v>低</v>
          </cell>
          <cell r="BL305">
            <v>9</v>
          </cell>
          <cell r="BM305">
            <v>3149</v>
          </cell>
        </row>
        <row r="306">
          <cell r="BH306" t="str">
            <v>M1A210</v>
          </cell>
          <cell r="BI306">
            <v>30</v>
          </cell>
          <cell r="BJ306" t="str">
            <v>M1A2</v>
          </cell>
          <cell r="BK306" t="str">
            <v>低</v>
          </cell>
          <cell r="BL306">
            <v>10</v>
          </cell>
          <cell r="BM306">
            <v>3229</v>
          </cell>
        </row>
        <row r="307">
          <cell r="BH307" t="str">
            <v>M1A211</v>
          </cell>
          <cell r="BI307">
            <v>30</v>
          </cell>
          <cell r="BJ307" t="str">
            <v>M1A2</v>
          </cell>
          <cell r="BK307" t="str">
            <v>低</v>
          </cell>
          <cell r="BL307">
            <v>11</v>
          </cell>
          <cell r="BM307">
            <v>3308</v>
          </cell>
        </row>
        <row r="308">
          <cell r="BH308" t="str">
            <v>M1A212</v>
          </cell>
          <cell r="BI308">
            <v>30</v>
          </cell>
          <cell r="BJ308" t="str">
            <v>M1A2</v>
          </cell>
          <cell r="BK308" t="str">
            <v>低</v>
          </cell>
          <cell r="BL308">
            <v>12</v>
          </cell>
          <cell r="BM308">
            <v>3387</v>
          </cell>
        </row>
        <row r="309">
          <cell r="BH309" t="str">
            <v>M1A213</v>
          </cell>
          <cell r="BI309">
            <v>30</v>
          </cell>
          <cell r="BJ309" t="str">
            <v>M1A2</v>
          </cell>
          <cell r="BK309" t="str">
            <v>低</v>
          </cell>
          <cell r="BL309">
            <v>13</v>
          </cell>
          <cell r="BM309">
            <v>3467</v>
          </cell>
        </row>
      </sheetData>
      <sheetData sheetId="11" refreshError="1"/>
      <sheetData sheetId="12">
        <row r="18">
          <cell r="C18">
            <v>4</v>
          </cell>
          <cell r="D18">
            <v>40</v>
          </cell>
          <cell r="E18">
            <v>0</v>
          </cell>
          <cell r="F18">
            <v>2</v>
          </cell>
          <cell r="G18">
            <v>115</v>
          </cell>
        </row>
        <row r="19">
          <cell r="C19">
            <v>5</v>
          </cell>
          <cell r="D19">
            <v>50</v>
          </cell>
          <cell r="E19">
            <v>1</v>
          </cell>
          <cell r="F19">
            <v>3</v>
          </cell>
          <cell r="G19">
            <v>115</v>
          </cell>
        </row>
        <row r="20">
          <cell r="C20">
            <v>4</v>
          </cell>
          <cell r="D20">
            <v>40</v>
          </cell>
          <cell r="E20">
            <v>0</v>
          </cell>
          <cell r="F20">
            <v>1</v>
          </cell>
          <cell r="G20">
            <v>115</v>
          </cell>
        </row>
        <row r="21">
          <cell r="C21">
            <v>5</v>
          </cell>
          <cell r="D21">
            <v>50</v>
          </cell>
          <cell r="E21">
            <v>0</v>
          </cell>
          <cell r="F21">
            <v>2</v>
          </cell>
          <cell r="G21">
            <v>115</v>
          </cell>
        </row>
        <row r="22">
          <cell r="C22">
            <v>6</v>
          </cell>
          <cell r="D22">
            <v>60</v>
          </cell>
          <cell r="E22">
            <v>1</v>
          </cell>
          <cell r="F22">
            <v>3</v>
          </cell>
          <cell r="G22">
            <v>115</v>
          </cell>
        </row>
        <row r="23">
          <cell r="C23">
            <v>4</v>
          </cell>
          <cell r="D23">
            <v>40</v>
          </cell>
          <cell r="E23">
            <v>0</v>
          </cell>
          <cell r="F23">
            <v>1</v>
          </cell>
          <cell r="G23">
            <v>115</v>
          </cell>
        </row>
        <row r="24">
          <cell r="C24">
            <v>5</v>
          </cell>
          <cell r="D24">
            <v>50</v>
          </cell>
          <cell r="E24">
            <v>0</v>
          </cell>
          <cell r="F24">
            <v>2</v>
          </cell>
          <cell r="G24">
            <v>115</v>
          </cell>
        </row>
        <row r="25">
          <cell r="C25">
            <v>6</v>
          </cell>
          <cell r="D25">
            <v>60</v>
          </cell>
          <cell r="E25">
            <v>1</v>
          </cell>
          <cell r="F25">
            <v>3</v>
          </cell>
          <cell r="G25">
            <v>115</v>
          </cell>
        </row>
        <row r="26">
          <cell r="C26">
            <v>4</v>
          </cell>
          <cell r="D26">
            <v>40</v>
          </cell>
          <cell r="E26">
            <v>0</v>
          </cell>
          <cell r="F26">
            <v>1</v>
          </cell>
          <cell r="G26">
            <v>115</v>
          </cell>
        </row>
        <row r="27">
          <cell r="C27">
            <v>5</v>
          </cell>
          <cell r="D27">
            <v>50</v>
          </cell>
          <cell r="E27">
            <v>0</v>
          </cell>
          <cell r="F27">
            <v>2</v>
          </cell>
          <cell r="G27">
            <v>115</v>
          </cell>
        </row>
        <row r="28">
          <cell r="C28">
            <v>6</v>
          </cell>
          <cell r="D28">
            <v>60</v>
          </cell>
          <cell r="E28">
            <v>1</v>
          </cell>
          <cell r="F28">
            <v>3</v>
          </cell>
          <cell r="G28">
            <v>115</v>
          </cell>
        </row>
        <row r="29">
          <cell r="C29">
            <v>5</v>
          </cell>
          <cell r="D29">
            <v>50</v>
          </cell>
          <cell r="E29">
            <v>0</v>
          </cell>
          <cell r="F29">
            <v>1</v>
          </cell>
          <cell r="G29">
            <v>115</v>
          </cell>
        </row>
        <row r="30">
          <cell r="C30">
            <v>6</v>
          </cell>
          <cell r="D30">
            <v>60</v>
          </cell>
          <cell r="E30">
            <v>0</v>
          </cell>
          <cell r="F30">
            <v>2</v>
          </cell>
          <cell r="G30">
            <v>115</v>
          </cell>
        </row>
        <row r="31">
          <cell r="C31">
            <v>7</v>
          </cell>
          <cell r="D31">
            <v>70</v>
          </cell>
          <cell r="E31">
            <v>1</v>
          </cell>
          <cell r="F31">
            <v>3</v>
          </cell>
          <cell r="G31">
            <v>115</v>
          </cell>
        </row>
        <row r="32">
          <cell r="C32">
            <v>1</v>
          </cell>
          <cell r="D32">
            <v>10</v>
          </cell>
          <cell r="E32">
            <v>0</v>
          </cell>
          <cell r="F32">
            <v>1</v>
          </cell>
          <cell r="G32">
            <v>116</v>
          </cell>
        </row>
        <row r="33">
          <cell r="C33">
            <v>2</v>
          </cell>
          <cell r="D33">
            <v>20</v>
          </cell>
          <cell r="E33">
            <v>0</v>
          </cell>
          <cell r="F33">
            <v>2</v>
          </cell>
          <cell r="G33">
            <v>116</v>
          </cell>
        </row>
        <row r="34">
          <cell r="C34">
            <v>3</v>
          </cell>
          <cell r="D34">
            <v>30</v>
          </cell>
          <cell r="E34">
            <v>1</v>
          </cell>
          <cell r="F34">
            <v>3</v>
          </cell>
          <cell r="G34">
            <v>116</v>
          </cell>
        </row>
        <row r="35">
          <cell r="C35">
            <v>2</v>
          </cell>
          <cell r="D35">
            <v>20</v>
          </cell>
          <cell r="E35">
            <v>0</v>
          </cell>
          <cell r="F35">
            <v>1</v>
          </cell>
          <cell r="G35">
            <v>116</v>
          </cell>
        </row>
        <row r="36">
          <cell r="C36">
            <v>3</v>
          </cell>
          <cell r="D36">
            <v>30</v>
          </cell>
          <cell r="E36">
            <v>0</v>
          </cell>
          <cell r="F36">
            <v>2</v>
          </cell>
          <cell r="G36">
            <v>116</v>
          </cell>
        </row>
        <row r="37">
          <cell r="C37">
            <v>4</v>
          </cell>
          <cell r="D37">
            <v>40</v>
          </cell>
          <cell r="E37">
            <v>1</v>
          </cell>
          <cell r="F37">
            <v>3</v>
          </cell>
          <cell r="G37">
            <v>116</v>
          </cell>
        </row>
        <row r="38">
          <cell r="C38">
            <v>2</v>
          </cell>
          <cell r="D38">
            <v>20</v>
          </cell>
          <cell r="E38">
            <v>0</v>
          </cell>
          <cell r="F38">
            <v>1</v>
          </cell>
          <cell r="G38">
            <v>116</v>
          </cell>
        </row>
        <row r="39">
          <cell r="C39">
            <v>3</v>
          </cell>
          <cell r="D39">
            <v>30</v>
          </cell>
          <cell r="E39">
            <v>0</v>
          </cell>
          <cell r="F39">
            <v>2</v>
          </cell>
          <cell r="G39">
            <v>116</v>
          </cell>
        </row>
        <row r="40">
          <cell r="C40">
            <v>4</v>
          </cell>
          <cell r="D40">
            <v>40</v>
          </cell>
          <cell r="E40">
            <v>1</v>
          </cell>
          <cell r="F40">
            <v>3</v>
          </cell>
          <cell r="G40">
            <v>116</v>
          </cell>
        </row>
        <row r="41">
          <cell r="C41">
            <v>3</v>
          </cell>
          <cell r="D41">
            <v>30</v>
          </cell>
          <cell r="E41">
            <v>0</v>
          </cell>
          <cell r="F41">
            <v>1</v>
          </cell>
          <cell r="G41">
            <v>116</v>
          </cell>
        </row>
        <row r="42">
          <cell r="C42">
            <v>4</v>
          </cell>
          <cell r="D42">
            <v>40</v>
          </cell>
          <cell r="E42">
            <v>0</v>
          </cell>
          <cell r="F42">
            <v>2</v>
          </cell>
          <cell r="G42">
            <v>116</v>
          </cell>
        </row>
        <row r="43">
          <cell r="C43">
            <v>5</v>
          </cell>
          <cell r="D43">
            <v>50</v>
          </cell>
          <cell r="E43">
            <v>1</v>
          </cell>
          <cell r="F43">
            <v>3</v>
          </cell>
          <cell r="G43">
            <v>116</v>
          </cell>
        </row>
        <row r="44">
          <cell r="C44">
            <v>3</v>
          </cell>
          <cell r="D44">
            <v>30</v>
          </cell>
          <cell r="E44">
            <v>0</v>
          </cell>
          <cell r="F44">
            <v>1</v>
          </cell>
          <cell r="G44">
            <v>116</v>
          </cell>
        </row>
        <row r="45">
          <cell r="C45">
            <v>4</v>
          </cell>
          <cell r="D45">
            <v>40</v>
          </cell>
          <cell r="E45">
            <v>0</v>
          </cell>
          <cell r="F45">
            <v>2</v>
          </cell>
          <cell r="G45">
            <v>116</v>
          </cell>
        </row>
        <row r="46">
          <cell r="C46">
            <v>5</v>
          </cell>
          <cell r="D46">
            <v>50</v>
          </cell>
          <cell r="E46">
            <v>1</v>
          </cell>
          <cell r="F46">
            <v>3</v>
          </cell>
          <cell r="G46">
            <v>116</v>
          </cell>
        </row>
        <row r="47">
          <cell r="C47">
            <v>3</v>
          </cell>
          <cell r="D47">
            <v>30</v>
          </cell>
          <cell r="E47">
            <v>0</v>
          </cell>
          <cell r="F47">
            <v>1</v>
          </cell>
          <cell r="G47">
            <v>116</v>
          </cell>
        </row>
        <row r="48">
          <cell r="C48">
            <v>4</v>
          </cell>
          <cell r="D48">
            <v>40</v>
          </cell>
          <cell r="E48">
            <v>0</v>
          </cell>
          <cell r="F48">
            <v>2</v>
          </cell>
          <cell r="G48">
            <v>116</v>
          </cell>
        </row>
        <row r="49">
          <cell r="C49">
            <v>5</v>
          </cell>
          <cell r="D49">
            <v>50</v>
          </cell>
          <cell r="E49">
            <v>1</v>
          </cell>
          <cell r="F49">
            <v>3</v>
          </cell>
          <cell r="G49">
            <v>116</v>
          </cell>
        </row>
        <row r="50">
          <cell r="C50">
            <v>4</v>
          </cell>
          <cell r="D50">
            <v>40</v>
          </cell>
          <cell r="E50">
            <v>0</v>
          </cell>
          <cell r="F50">
            <v>1</v>
          </cell>
          <cell r="G50">
            <v>116</v>
          </cell>
        </row>
        <row r="51">
          <cell r="C51">
            <v>5</v>
          </cell>
          <cell r="D51">
            <v>50</v>
          </cell>
          <cell r="E51">
            <v>0</v>
          </cell>
          <cell r="F51">
            <v>2</v>
          </cell>
          <cell r="G51">
            <v>116</v>
          </cell>
        </row>
        <row r="52">
          <cell r="C52">
            <v>6</v>
          </cell>
          <cell r="D52">
            <v>60</v>
          </cell>
          <cell r="E52">
            <v>1</v>
          </cell>
          <cell r="F52">
            <v>3</v>
          </cell>
          <cell r="G52">
            <v>116</v>
          </cell>
        </row>
        <row r="53">
          <cell r="C53">
            <v>4</v>
          </cell>
          <cell r="D53">
            <v>40</v>
          </cell>
          <cell r="E53">
            <v>0</v>
          </cell>
          <cell r="F53">
            <v>1</v>
          </cell>
          <cell r="G53">
            <v>116</v>
          </cell>
        </row>
        <row r="54">
          <cell r="C54">
            <v>5</v>
          </cell>
          <cell r="D54">
            <v>50</v>
          </cell>
          <cell r="E54">
            <v>0</v>
          </cell>
          <cell r="F54">
            <v>2</v>
          </cell>
          <cell r="G54">
            <v>116</v>
          </cell>
        </row>
        <row r="55">
          <cell r="C55">
            <v>6</v>
          </cell>
          <cell r="D55">
            <v>60</v>
          </cell>
          <cell r="E55">
            <v>1</v>
          </cell>
          <cell r="F55">
            <v>3</v>
          </cell>
          <cell r="G55">
            <v>116</v>
          </cell>
        </row>
        <row r="56">
          <cell r="C56">
            <v>4</v>
          </cell>
          <cell r="D56">
            <v>40</v>
          </cell>
          <cell r="E56">
            <v>0</v>
          </cell>
          <cell r="F56">
            <v>1</v>
          </cell>
          <cell r="G56">
            <v>116</v>
          </cell>
        </row>
        <row r="57">
          <cell r="C57">
            <v>5</v>
          </cell>
          <cell r="D57">
            <v>50</v>
          </cell>
          <cell r="E57">
            <v>0</v>
          </cell>
          <cell r="F57">
            <v>2</v>
          </cell>
          <cell r="G57">
            <v>116</v>
          </cell>
        </row>
        <row r="58">
          <cell r="C58">
            <v>6</v>
          </cell>
          <cell r="D58">
            <v>60</v>
          </cell>
          <cell r="E58">
            <v>1</v>
          </cell>
          <cell r="F58">
            <v>3</v>
          </cell>
          <cell r="G58">
            <v>116</v>
          </cell>
        </row>
        <row r="59">
          <cell r="C59">
            <v>5</v>
          </cell>
          <cell r="D59">
            <v>50</v>
          </cell>
          <cell r="E59">
            <v>0</v>
          </cell>
          <cell r="F59">
            <v>1</v>
          </cell>
          <cell r="G59">
            <v>116</v>
          </cell>
        </row>
        <row r="60">
          <cell r="C60">
            <v>6</v>
          </cell>
          <cell r="D60">
            <v>60</v>
          </cell>
          <cell r="E60">
            <v>0</v>
          </cell>
          <cell r="F60">
            <v>2</v>
          </cell>
          <cell r="G60">
            <v>116</v>
          </cell>
        </row>
        <row r="61">
          <cell r="C61">
            <v>7</v>
          </cell>
          <cell r="D61">
            <v>70</v>
          </cell>
          <cell r="E61">
            <v>1</v>
          </cell>
          <cell r="F61">
            <v>3</v>
          </cell>
          <cell r="G61">
            <v>116</v>
          </cell>
        </row>
        <row r="62">
          <cell r="C62">
            <v>1</v>
          </cell>
          <cell r="D62">
            <v>10</v>
          </cell>
          <cell r="E62">
            <v>0</v>
          </cell>
          <cell r="F62">
            <v>1</v>
          </cell>
          <cell r="G62">
            <v>117</v>
          </cell>
        </row>
        <row r="63">
          <cell r="C63">
            <v>2</v>
          </cell>
          <cell r="D63">
            <v>20</v>
          </cell>
          <cell r="E63">
            <v>0</v>
          </cell>
          <cell r="F63">
            <v>2</v>
          </cell>
          <cell r="G63">
            <v>117</v>
          </cell>
        </row>
        <row r="64">
          <cell r="C64">
            <v>3</v>
          </cell>
          <cell r="D64">
            <v>30</v>
          </cell>
          <cell r="E64">
            <v>1</v>
          </cell>
          <cell r="F64">
            <v>3</v>
          </cell>
          <cell r="G64">
            <v>117</v>
          </cell>
        </row>
        <row r="65">
          <cell r="C65">
            <v>2</v>
          </cell>
          <cell r="D65">
            <v>20</v>
          </cell>
          <cell r="E65">
            <v>0</v>
          </cell>
          <cell r="F65">
            <v>1</v>
          </cell>
          <cell r="G65">
            <v>117</v>
          </cell>
        </row>
        <row r="66">
          <cell r="C66">
            <v>3</v>
          </cell>
          <cell r="D66">
            <v>30</v>
          </cell>
          <cell r="E66">
            <v>0</v>
          </cell>
          <cell r="F66">
            <v>2</v>
          </cell>
          <cell r="G66">
            <v>117</v>
          </cell>
        </row>
        <row r="67">
          <cell r="C67">
            <v>4</v>
          </cell>
          <cell r="D67">
            <v>40</v>
          </cell>
          <cell r="E67">
            <v>1</v>
          </cell>
          <cell r="F67">
            <v>3</v>
          </cell>
          <cell r="G67">
            <v>117</v>
          </cell>
        </row>
        <row r="68">
          <cell r="C68">
            <v>2</v>
          </cell>
          <cell r="D68">
            <v>20</v>
          </cell>
          <cell r="E68">
            <v>0</v>
          </cell>
          <cell r="F68">
            <v>1</v>
          </cell>
          <cell r="G68">
            <v>117</v>
          </cell>
        </row>
        <row r="69">
          <cell r="C69">
            <v>3</v>
          </cell>
          <cell r="D69">
            <v>30</v>
          </cell>
          <cell r="E69">
            <v>0</v>
          </cell>
          <cell r="F69">
            <v>2</v>
          </cell>
          <cell r="G69">
            <v>117</v>
          </cell>
        </row>
        <row r="70">
          <cell r="C70">
            <v>4</v>
          </cell>
          <cell r="D70">
            <v>40</v>
          </cell>
          <cell r="E70">
            <v>1</v>
          </cell>
          <cell r="F70">
            <v>3</v>
          </cell>
          <cell r="G70">
            <v>117</v>
          </cell>
        </row>
        <row r="71">
          <cell r="C71">
            <v>3</v>
          </cell>
          <cell r="D71">
            <v>30</v>
          </cell>
          <cell r="E71">
            <v>0</v>
          </cell>
          <cell r="F71">
            <v>1</v>
          </cell>
          <cell r="G71">
            <v>117</v>
          </cell>
        </row>
        <row r="72">
          <cell r="C72">
            <v>4</v>
          </cell>
          <cell r="D72">
            <v>40</v>
          </cell>
          <cell r="E72">
            <v>0</v>
          </cell>
          <cell r="F72">
            <v>2</v>
          </cell>
          <cell r="G72">
            <v>117</v>
          </cell>
        </row>
        <row r="73">
          <cell r="C73">
            <v>5</v>
          </cell>
          <cell r="D73">
            <v>50</v>
          </cell>
          <cell r="E73">
            <v>1</v>
          </cell>
          <cell r="F73">
            <v>3</v>
          </cell>
          <cell r="G73">
            <v>117</v>
          </cell>
        </row>
        <row r="74">
          <cell r="C74">
            <v>3</v>
          </cell>
          <cell r="D74">
            <v>30</v>
          </cell>
          <cell r="E74">
            <v>0</v>
          </cell>
          <cell r="F74">
            <v>1</v>
          </cell>
          <cell r="G74">
            <v>117</v>
          </cell>
        </row>
        <row r="75">
          <cell r="C75">
            <v>4</v>
          </cell>
          <cell r="D75">
            <v>40</v>
          </cell>
          <cell r="E75">
            <v>0</v>
          </cell>
          <cell r="F75">
            <v>2</v>
          </cell>
          <cell r="G75">
            <v>117</v>
          </cell>
        </row>
        <row r="76">
          <cell r="C76">
            <v>5</v>
          </cell>
          <cell r="D76">
            <v>50</v>
          </cell>
          <cell r="E76">
            <v>1</v>
          </cell>
          <cell r="F76">
            <v>3</v>
          </cell>
          <cell r="G76">
            <v>117</v>
          </cell>
        </row>
        <row r="77">
          <cell r="C77">
            <v>3</v>
          </cell>
          <cell r="D77">
            <v>30</v>
          </cell>
          <cell r="E77">
            <v>0</v>
          </cell>
          <cell r="F77">
            <v>1</v>
          </cell>
          <cell r="G77">
            <v>117</v>
          </cell>
        </row>
        <row r="78">
          <cell r="C78">
            <v>4</v>
          </cell>
          <cell r="D78">
            <v>40</v>
          </cell>
          <cell r="E78">
            <v>0</v>
          </cell>
          <cell r="F78">
            <v>2</v>
          </cell>
          <cell r="G78">
            <v>117</v>
          </cell>
        </row>
        <row r="79">
          <cell r="C79">
            <v>5</v>
          </cell>
          <cell r="D79">
            <v>50</v>
          </cell>
          <cell r="E79">
            <v>1</v>
          </cell>
          <cell r="F79">
            <v>3</v>
          </cell>
          <cell r="G79">
            <v>117</v>
          </cell>
        </row>
        <row r="80">
          <cell r="C80">
            <v>4</v>
          </cell>
          <cell r="D80">
            <v>40</v>
          </cell>
          <cell r="E80">
            <v>0</v>
          </cell>
          <cell r="F80">
            <v>1</v>
          </cell>
          <cell r="G80">
            <v>117</v>
          </cell>
        </row>
        <row r="81">
          <cell r="C81">
            <v>5</v>
          </cell>
          <cell r="D81">
            <v>50</v>
          </cell>
          <cell r="E81">
            <v>0</v>
          </cell>
          <cell r="F81">
            <v>2</v>
          </cell>
          <cell r="G81">
            <v>117</v>
          </cell>
        </row>
        <row r="82">
          <cell r="C82">
            <v>6</v>
          </cell>
          <cell r="D82">
            <v>60</v>
          </cell>
          <cell r="E82">
            <v>1</v>
          </cell>
          <cell r="F82">
            <v>3</v>
          </cell>
          <cell r="G82">
            <v>117</v>
          </cell>
        </row>
        <row r="83">
          <cell r="C83">
            <v>4</v>
          </cell>
          <cell r="D83">
            <v>40</v>
          </cell>
          <cell r="E83">
            <v>0</v>
          </cell>
          <cell r="F83">
            <v>1</v>
          </cell>
          <cell r="G83">
            <v>117</v>
          </cell>
        </row>
        <row r="84">
          <cell r="C84">
            <v>5</v>
          </cell>
          <cell r="D84">
            <v>50</v>
          </cell>
          <cell r="E84">
            <v>0</v>
          </cell>
          <cell r="F84">
            <v>2</v>
          </cell>
          <cell r="G84">
            <v>117</v>
          </cell>
        </row>
        <row r="85">
          <cell r="C85">
            <v>6</v>
          </cell>
          <cell r="D85">
            <v>60</v>
          </cell>
          <cell r="E85">
            <v>1</v>
          </cell>
          <cell r="F85">
            <v>3</v>
          </cell>
          <cell r="G85">
            <v>117</v>
          </cell>
        </row>
        <row r="86">
          <cell r="C86">
            <v>4</v>
          </cell>
          <cell r="D86">
            <v>40</v>
          </cell>
          <cell r="E86">
            <v>0</v>
          </cell>
          <cell r="F86">
            <v>1</v>
          </cell>
          <cell r="G86">
            <v>117</v>
          </cell>
        </row>
        <row r="87">
          <cell r="C87">
            <v>5</v>
          </cell>
          <cell r="D87">
            <v>50</v>
          </cell>
          <cell r="E87">
            <v>0</v>
          </cell>
          <cell r="F87">
            <v>2</v>
          </cell>
          <cell r="G87">
            <v>117</v>
          </cell>
        </row>
        <row r="88">
          <cell r="C88">
            <v>6</v>
          </cell>
          <cell r="D88">
            <v>60</v>
          </cell>
          <cell r="E88">
            <v>1</v>
          </cell>
          <cell r="F88">
            <v>3</v>
          </cell>
          <cell r="G88">
            <v>117</v>
          </cell>
        </row>
        <row r="89">
          <cell r="C89">
            <v>5</v>
          </cell>
          <cell r="D89">
            <v>50</v>
          </cell>
          <cell r="E89">
            <v>0</v>
          </cell>
          <cell r="F89">
            <v>1</v>
          </cell>
          <cell r="G89">
            <v>117</v>
          </cell>
        </row>
        <row r="90">
          <cell r="C90">
            <v>6</v>
          </cell>
          <cell r="D90">
            <v>60</v>
          </cell>
          <cell r="E90">
            <v>0</v>
          </cell>
          <cell r="F90">
            <v>2</v>
          </cell>
          <cell r="G90">
            <v>117</v>
          </cell>
        </row>
        <row r="91">
          <cell r="C91">
            <v>7</v>
          </cell>
          <cell r="D91">
            <v>70</v>
          </cell>
          <cell r="E91">
            <v>1</v>
          </cell>
          <cell r="F91">
            <v>3</v>
          </cell>
          <cell r="G91">
            <v>117</v>
          </cell>
        </row>
        <row r="92">
          <cell r="C92">
            <v>3</v>
          </cell>
          <cell r="D92">
            <v>30</v>
          </cell>
          <cell r="E92">
            <v>0</v>
          </cell>
          <cell r="F92">
            <v>1</v>
          </cell>
          <cell r="G92">
            <v>117</v>
          </cell>
        </row>
        <row r="93">
          <cell r="C93">
            <v>4</v>
          </cell>
          <cell r="D93">
            <v>40</v>
          </cell>
          <cell r="E93">
            <v>0</v>
          </cell>
          <cell r="F93">
            <v>2</v>
          </cell>
          <cell r="G93">
            <v>117</v>
          </cell>
        </row>
        <row r="94">
          <cell r="C94">
            <v>5</v>
          </cell>
          <cell r="D94">
            <v>50</v>
          </cell>
          <cell r="E94">
            <v>1</v>
          </cell>
          <cell r="F94">
            <v>3</v>
          </cell>
          <cell r="G94">
            <v>117</v>
          </cell>
        </row>
      </sheetData>
      <sheetData sheetId="13" refreshError="1"/>
      <sheetData sheetId="14" refreshError="1"/>
      <sheetData sheetId="15">
        <row r="4">
          <cell r="B4" t="str">
            <v>雷诺FT</v>
          </cell>
          <cell r="C4" t="str">
            <v>T1</v>
          </cell>
          <cell r="D4" t="str">
            <v>低</v>
          </cell>
          <cell r="E4" t="str">
            <v>T1低0</v>
          </cell>
          <cell r="F4" t="str">
            <v>轻坦</v>
          </cell>
          <cell r="G4" t="str">
            <v>轻坦弹夹</v>
          </cell>
          <cell r="H4" t="str">
            <v>弹夹装弹</v>
          </cell>
          <cell r="I4">
            <v>4.74</v>
          </cell>
          <cell r="J4">
            <v>2.11</v>
          </cell>
          <cell r="K4">
            <v>0.3</v>
          </cell>
          <cell r="L4">
            <v>2.1563141881038952</v>
          </cell>
          <cell r="M4">
            <v>21</v>
          </cell>
          <cell r="N4">
            <v>35</v>
          </cell>
          <cell r="O4">
            <v>1</v>
          </cell>
          <cell r="P4">
            <v>1</v>
          </cell>
          <cell r="Q4">
            <v>1</v>
          </cell>
          <cell r="R4">
            <v>0.60000000000000009</v>
          </cell>
          <cell r="S4">
            <v>0.24</v>
          </cell>
          <cell r="T4">
            <v>0.45</v>
          </cell>
          <cell r="U4">
            <v>0.86</v>
          </cell>
          <cell r="V4">
            <v>1.2</v>
          </cell>
          <cell r="W4">
            <v>0</v>
          </cell>
          <cell r="X4">
            <v>1</v>
          </cell>
          <cell r="Y4">
            <v>11.783831986523932</v>
          </cell>
          <cell r="Z4">
            <v>58.919159932619657</v>
          </cell>
          <cell r="AA4">
            <v>0.58499999999999996</v>
          </cell>
          <cell r="AB4">
            <v>10.5</v>
          </cell>
          <cell r="AC4">
            <v>7</v>
          </cell>
          <cell r="AD4">
            <v>10.5</v>
          </cell>
          <cell r="AE4">
            <v>0.58499999999999996</v>
          </cell>
          <cell r="AF4">
            <v>0.2</v>
          </cell>
          <cell r="AG4">
            <v>30</v>
          </cell>
          <cell r="AH4">
            <v>35</v>
          </cell>
          <cell r="AI4">
            <v>47.1</v>
          </cell>
          <cell r="AJ4">
            <v>45</v>
          </cell>
          <cell r="AK4">
            <v>10.5</v>
          </cell>
          <cell r="AL4">
            <v>18</v>
          </cell>
          <cell r="AM4">
            <v>0</v>
          </cell>
          <cell r="AN4">
            <v>7.56</v>
          </cell>
          <cell r="AO4">
            <v>0.375</v>
          </cell>
          <cell r="AP4">
            <v>633</v>
          </cell>
          <cell r="AQ4">
            <v>56</v>
          </cell>
          <cell r="AR4">
            <v>329</v>
          </cell>
          <cell r="AS4">
            <v>131</v>
          </cell>
          <cell r="AT4">
            <v>300</v>
          </cell>
          <cell r="AU4">
            <v>80</v>
          </cell>
          <cell r="AV4">
            <v>0</v>
          </cell>
          <cell r="AW4">
            <v>0</v>
          </cell>
          <cell r="AX4">
            <v>0</v>
          </cell>
          <cell r="AY4">
            <v>4</v>
          </cell>
          <cell r="AZ4">
            <v>0</v>
          </cell>
          <cell r="BA4">
            <v>50</v>
          </cell>
          <cell r="BB4">
            <v>10</v>
          </cell>
          <cell r="BC4">
            <v>0</v>
          </cell>
          <cell r="BD4">
            <v>2.1</v>
          </cell>
          <cell r="BE4">
            <v>1.7</v>
          </cell>
          <cell r="BF4">
            <v>1.7</v>
          </cell>
          <cell r="BG4">
            <v>1</v>
          </cell>
          <cell r="BH4">
            <v>1</v>
          </cell>
          <cell r="BI4">
            <v>0.85</v>
          </cell>
        </row>
        <row r="5">
          <cell r="B5" t="str">
            <v>二号</v>
          </cell>
          <cell r="C5" t="str">
            <v>T2</v>
          </cell>
          <cell r="D5" t="str">
            <v>低</v>
          </cell>
          <cell r="E5" t="str">
            <v>T2低0</v>
          </cell>
          <cell r="F5" t="str">
            <v>轻坦</v>
          </cell>
          <cell r="G5" t="str">
            <v>轻坦弹夹</v>
          </cell>
          <cell r="H5" t="str">
            <v>弹夹装弹</v>
          </cell>
          <cell r="I5">
            <v>4.8099999999999996</v>
          </cell>
          <cell r="J5">
            <v>2.2599999999999998</v>
          </cell>
          <cell r="K5">
            <v>0.3</v>
          </cell>
          <cell r="L5">
            <v>2.1563141881038952</v>
          </cell>
          <cell r="M5">
            <v>21</v>
          </cell>
          <cell r="N5">
            <v>35</v>
          </cell>
          <cell r="O5">
            <v>1</v>
          </cell>
          <cell r="P5">
            <v>1</v>
          </cell>
          <cell r="Q5">
            <v>1</v>
          </cell>
          <cell r="R5">
            <v>0.60000000000000009</v>
          </cell>
          <cell r="S5">
            <v>0.21818181818181814</v>
          </cell>
          <cell r="T5">
            <v>0.44</v>
          </cell>
          <cell r="U5">
            <v>0.7</v>
          </cell>
          <cell r="V5">
            <v>1.2</v>
          </cell>
          <cell r="W5">
            <v>0</v>
          </cell>
          <cell r="X5">
            <v>1</v>
          </cell>
          <cell r="Y5">
            <v>11.783831986523932</v>
          </cell>
          <cell r="Z5">
            <v>58.919159932619657</v>
          </cell>
          <cell r="AA5">
            <v>0.58499999999999996</v>
          </cell>
          <cell r="AB5">
            <v>10.5</v>
          </cell>
          <cell r="AC5">
            <v>7</v>
          </cell>
          <cell r="AD5">
            <v>10.5</v>
          </cell>
          <cell r="AE5">
            <v>0.58499999999999996</v>
          </cell>
          <cell r="AF5">
            <v>0.2</v>
          </cell>
          <cell r="AG5">
            <v>30</v>
          </cell>
          <cell r="AH5">
            <v>35</v>
          </cell>
          <cell r="AI5">
            <v>47.1</v>
          </cell>
          <cell r="AJ5">
            <v>45</v>
          </cell>
          <cell r="AK5">
            <v>10.5</v>
          </cell>
          <cell r="AL5">
            <v>20</v>
          </cell>
          <cell r="AM5">
            <v>0</v>
          </cell>
          <cell r="AN5">
            <v>11.2</v>
          </cell>
          <cell r="AO5">
            <v>0.3666666666666667</v>
          </cell>
          <cell r="AP5">
            <v>876</v>
          </cell>
          <cell r="AQ5">
            <v>75</v>
          </cell>
          <cell r="AR5">
            <v>394</v>
          </cell>
          <cell r="AS5">
            <v>158</v>
          </cell>
          <cell r="AT5">
            <v>360</v>
          </cell>
          <cell r="AU5">
            <v>96</v>
          </cell>
          <cell r="AV5">
            <v>0</v>
          </cell>
          <cell r="AW5">
            <v>0</v>
          </cell>
          <cell r="AX5">
            <v>0</v>
          </cell>
          <cell r="AY5">
            <v>4</v>
          </cell>
          <cell r="AZ5">
            <v>0</v>
          </cell>
          <cell r="BA5">
            <v>50</v>
          </cell>
          <cell r="BB5">
            <v>10</v>
          </cell>
          <cell r="BC5">
            <v>0</v>
          </cell>
          <cell r="BD5">
            <v>2</v>
          </cell>
          <cell r="BE5">
            <v>1.65</v>
          </cell>
          <cell r="BF5">
            <v>1.65</v>
          </cell>
          <cell r="BG5">
            <v>0.95</v>
          </cell>
          <cell r="BH5">
            <v>0.95</v>
          </cell>
          <cell r="BI5">
            <v>0.85</v>
          </cell>
        </row>
        <row r="6">
          <cell r="B6" t="str">
            <v>Puma</v>
          </cell>
          <cell r="C6" t="str">
            <v>T2</v>
          </cell>
          <cell r="D6" t="str">
            <v>中</v>
          </cell>
          <cell r="E6" t="str">
            <v>T2中0</v>
          </cell>
          <cell r="F6" t="str">
            <v>轻坦</v>
          </cell>
          <cell r="G6" t="str">
            <v>轻坦弹夹</v>
          </cell>
          <cell r="H6" t="str">
            <v>弹夹装弹</v>
          </cell>
          <cell r="I6">
            <v>6.71</v>
          </cell>
          <cell r="J6">
            <v>2.59</v>
          </cell>
          <cell r="K6">
            <v>0.3</v>
          </cell>
          <cell r="L6">
            <v>2.1563141881038952</v>
          </cell>
          <cell r="M6">
            <v>21</v>
          </cell>
          <cell r="N6">
            <v>35</v>
          </cell>
          <cell r="O6">
            <v>1</v>
          </cell>
          <cell r="P6">
            <v>1</v>
          </cell>
          <cell r="Q6">
            <v>1</v>
          </cell>
          <cell r="R6">
            <v>0.8</v>
          </cell>
          <cell r="S6">
            <v>0.48</v>
          </cell>
          <cell r="T6">
            <v>0.62</v>
          </cell>
          <cell r="U6">
            <v>0.82</v>
          </cell>
          <cell r="V6">
            <v>1.2</v>
          </cell>
          <cell r="W6">
            <v>1</v>
          </cell>
          <cell r="X6">
            <v>1</v>
          </cell>
          <cell r="Y6">
            <v>10.60544878787154</v>
          </cell>
          <cell r="Z6">
            <v>58.919159932619657</v>
          </cell>
          <cell r="AA6">
            <v>0.58499999999999996</v>
          </cell>
          <cell r="AB6">
            <v>9.9749999999999996</v>
          </cell>
          <cell r="AC6">
            <v>7</v>
          </cell>
          <cell r="AD6">
            <v>10.5</v>
          </cell>
          <cell r="AE6">
            <v>0.58499999999999996</v>
          </cell>
          <cell r="AF6">
            <v>0.2</v>
          </cell>
          <cell r="AG6">
            <v>30</v>
          </cell>
          <cell r="AH6">
            <v>35</v>
          </cell>
          <cell r="AI6">
            <v>43.3</v>
          </cell>
          <cell r="AJ6">
            <v>51</v>
          </cell>
          <cell r="AK6">
            <v>10.199999999999999</v>
          </cell>
          <cell r="AL6">
            <v>9</v>
          </cell>
          <cell r="AM6">
            <v>0</v>
          </cell>
          <cell r="AN6">
            <v>4.7249999999999996</v>
          </cell>
          <cell r="AO6">
            <v>0.51666666666666672</v>
          </cell>
          <cell r="AP6">
            <v>1054</v>
          </cell>
          <cell r="AQ6">
            <v>87</v>
          </cell>
          <cell r="AR6">
            <v>401</v>
          </cell>
          <cell r="AS6">
            <v>160</v>
          </cell>
          <cell r="AT6">
            <v>366</v>
          </cell>
          <cell r="AU6">
            <v>98</v>
          </cell>
          <cell r="AV6">
            <v>0</v>
          </cell>
          <cell r="AW6">
            <v>0</v>
          </cell>
          <cell r="AX6">
            <v>0</v>
          </cell>
          <cell r="AY6">
            <v>4</v>
          </cell>
          <cell r="AZ6">
            <v>0</v>
          </cell>
          <cell r="BA6">
            <v>50</v>
          </cell>
          <cell r="BB6">
            <v>10</v>
          </cell>
          <cell r="BC6">
            <v>0</v>
          </cell>
          <cell r="BD6">
            <v>2.1</v>
          </cell>
          <cell r="BE6">
            <v>1.65</v>
          </cell>
          <cell r="BF6">
            <v>1.65</v>
          </cell>
          <cell r="BG6">
            <v>1</v>
          </cell>
          <cell r="BH6">
            <v>1</v>
          </cell>
          <cell r="BI6">
            <v>0.85</v>
          </cell>
        </row>
        <row r="7">
          <cell r="B7" t="str">
            <v>35(t)</v>
          </cell>
          <cell r="C7" t="str">
            <v>T3</v>
          </cell>
          <cell r="D7" t="str">
            <v>低</v>
          </cell>
          <cell r="E7" t="str">
            <v>T3低0</v>
          </cell>
          <cell r="F7" t="str">
            <v>轻坦</v>
          </cell>
          <cell r="G7" t="str">
            <v>轻坦弹夹</v>
          </cell>
          <cell r="H7" t="str">
            <v>弹夹装弹</v>
          </cell>
          <cell r="I7">
            <v>4.83</v>
          </cell>
          <cell r="J7">
            <v>2.11</v>
          </cell>
          <cell r="K7">
            <v>0.3</v>
          </cell>
          <cell r="L7">
            <v>2.1563141881038952</v>
          </cell>
          <cell r="M7">
            <v>21</v>
          </cell>
          <cell r="N7">
            <v>35</v>
          </cell>
          <cell r="O7">
            <v>1</v>
          </cell>
          <cell r="P7">
            <v>1</v>
          </cell>
          <cell r="Q7">
            <v>1</v>
          </cell>
          <cell r="R7">
            <v>0.8</v>
          </cell>
          <cell r="S7">
            <v>0.32</v>
          </cell>
          <cell r="T7">
            <v>0.56999999999999995</v>
          </cell>
          <cell r="U7">
            <v>0.78</v>
          </cell>
          <cell r="V7">
            <v>1.2</v>
          </cell>
          <cell r="W7">
            <v>2</v>
          </cell>
          <cell r="X7">
            <v>1</v>
          </cell>
          <cell r="Y7">
            <v>10.60544878787154</v>
          </cell>
          <cell r="Z7">
            <v>58.919159932619657</v>
          </cell>
          <cell r="AA7">
            <v>0.58499999999999996</v>
          </cell>
          <cell r="AB7">
            <v>9.9749999999999996</v>
          </cell>
          <cell r="AC7">
            <v>7</v>
          </cell>
          <cell r="AD7">
            <v>10.5</v>
          </cell>
          <cell r="AE7">
            <v>0.58499999999999996</v>
          </cell>
          <cell r="AF7">
            <v>0.2</v>
          </cell>
          <cell r="AG7">
            <v>30</v>
          </cell>
          <cell r="AH7">
            <v>35</v>
          </cell>
          <cell r="AI7">
            <v>42.4</v>
          </cell>
          <cell r="AJ7">
            <v>50</v>
          </cell>
          <cell r="AK7">
            <v>10</v>
          </cell>
          <cell r="AL7">
            <v>14</v>
          </cell>
          <cell r="AM7">
            <v>0</v>
          </cell>
          <cell r="AN7">
            <v>9.7999999999999989</v>
          </cell>
          <cell r="AO7">
            <v>0.47499999999999998</v>
          </cell>
          <cell r="AP7">
            <v>1204</v>
          </cell>
          <cell r="AQ7">
            <v>105</v>
          </cell>
          <cell r="AR7">
            <v>486</v>
          </cell>
          <cell r="AS7">
            <v>195</v>
          </cell>
          <cell r="AT7">
            <v>444</v>
          </cell>
          <cell r="AU7">
            <v>118</v>
          </cell>
          <cell r="AV7">
            <v>0</v>
          </cell>
          <cell r="AW7">
            <v>0</v>
          </cell>
          <cell r="AX7">
            <v>0</v>
          </cell>
          <cell r="AY7">
            <v>4</v>
          </cell>
          <cell r="AZ7">
            <v>0</v>
          </cell>
          <cell r="BA7">
            <v>50</v>
          </cell>
          <cell r="BB7">
            <v>10</v>
          </cell>
          <cell r="BC7">
            <v>0</v>
          </cell>
          <cell r="BD7">
            <v>2.1</v>
          </cell>
          <cell r="BE7">
            <v>1.6</v>
          </cell>
          <cell r="BF7">
            <v>1.6</v>
          </cell>
          <cell r="BG7">
            <v>0.95</v>
          </cell>
          <cell r="BH7">
            <v>0.95</v>
          </cell>
          <cell r="BI7">
            <v>0.85</v>
          </cell>
        </row>
        <row r="8">
          <cell r="B8" t="str">
            <v>十字军</v>
          </cell>
          <cell r="C8" t="str">
            <v>T3</v>
          </cell>
          <cell r="D8" t="str">
            <v>中</v>
          </cell>
          <cell r="E8" t="str">
            <v>T3中0</v>
          </cell>
          <cell r="F8" t="str">
            <v>轻坦</v>
          </cell>
          <cell r="G8" t="str">
            <v>轻坦弹夹</v>
          </cell>
          <cell r="H8" t="str">
            <v>弹夹装弹</v>
          </cell>
          <cell r="I8">
            <v>5.91</v>
          </cell>
          <cell r="J8">
            <v>2.67</v>
          </cell>
          <cell r="K8">
            <v>0.3</v>
          </cell>
          <cell r="L8">
            <v>2.1563141881038952</v>
          </cell>
          <cell r="M8">
            <v>21</v>
          </cell>
          <cell r="N8">
            <v>35</v>
          </cell>
          <cell r="O8">
            <v>1</v>
          </cell>
          <cell r="P8">
            <v>1</v>
          </cell>
          <cell r="Q8">
            <v>1</v>
          </cell>
          <cell r="R8">
            <v>0.60000000000000009</v>
          </cell>
          <cell r="S8">
            <v>0.24</v>
          </cell>
          <cell r="T8">
            <v>0.45</v>
          </cell>
          <cell r="U8">
            <v>0.82</v>
          </cell>
          <cell r="V8">
            <v>1.2</v>
          </cell>
          <cell r="W8">
            <v>1</v>
          </cell>
          <cell r="X8">
            <v>1</v>
          </cell>
          <cell r="Y8">
            <v>11.783831986523932</v>
          </cell>
          <cell r="Z8">
            <v>58.919159932619657</v>
          </cell>
          <cell r="AA8">
            <v>0.58499999999999996</v>
          </cell>
          <cell r="AB8">
            <v>10.5</v>
          </cell>
          <cell r="AC8">
            <v>7</v>
          </cell>
          <cell r="AD8">
            <v>10.5</v>
          </cell>
          <cell r="AE8">
            <v>0.58499999999999996</v>
          </cell>
          <cell r="AF8">
            <v>0.2</v>
          </cell>
          <cell r="AG8">
            <v>30</v>
          </cell>
          <cell r="AH8">
            <v>35</v>
          </cell>
          <cell r="AI8">
            <v>48.1</v>
          </cell>
          <cell r="AJ8">
            <v>45.9</v>
          </cell>
          <cell r="AK8">
            <v>10.7</v>
          </cell>
          <cell r="AL8">
            <v>18</v>
          </cell>
          <cell r="AM8">
            <v>0</v>
          </cell>
          <cell r="AN8">
            <v>12.6</v>
          </cell>
          <cell r="AO8">
            <v>0.375</v>
          </cell>
          <cell r="AP8">
            <v>1264</v>
          </cell>
          <cell r="AQ8">
            <v>73</v>
          </cell>
          <cell r="AR8">
            <v>506</v>
          </cell>
          <cell r="AS8">
            <v>202</v>
          </cell>
          <cell r="AT8">
            <v>462</v>
          </cell>
          <cell r="AU8">
            <v>123</v>
          </cell>
          <cell r="AV8">
            <v>0</v>
          </cell>
          <cell r="AW8">
            <v>0</v>
          </cell>
          <cell r="AX8">
            <v>0</v>
          </cell>
          <cell r="AY8">
            <v>4</v>
          </cell>
          <cell r="AZ8">
            <v>0</v>
          </cell>
          <cell r="BA8">
            <v>50</v>
          </cell>
          <cell r="BB8">
            <v>10</v>
          </cell>
          <cell r="BC8">
            <v>0</v>
          </cell>
          <cell r="BD8">
            <v>2</v>
          </cell>
          <cell r="BE8">
            <v>1.55</v>
          </cell>
          <cell r="BF8">
            <v>1.55</v>
          </cell>
          <cell r="BG8">
            <v>0.95</v>
          </cell>
          <cell r="BH8">
            <v>0.95</v>
          </cell>
          <cell r="BI8">
            <v>0.8</v>
          </cell>
        </row>
        <row r="9">
          <cell r="B9" t="str">
            <v>AMX-13</v>
          </cell>
          <cell r="C9" t="str">
            <v>T3</v>
          </cell>
          <cell r="D9" t="str">
            <v>高</v>
          </cell>
          <cell r="E9" t="str">
            <v>T3高0</v>
          </cell>
          <cell r="F9" t="str">
            <v>轻坦</v>
          </cell>
          <cell r="G9" t="str">
            <v>轻坦弹夹</v>
          </cell>
          <cell r="H9" t="str">
            <v>弹夹装弹</v>
          </cell>
          <cell r="I9">
            <v>4.9400000000000004</v>
          </cell>
          <cell r="J9">
            <v>2.54</v>
          </cell>
          <cell r="K9">
            <v>0.3</v>
          </cell>
          <cell r="L9">
            <v>2.1563141881038952</v>
          </cell>
          <cell r="M9">
            <v>21</v>
          </cell>
          <cell r="N9">
            <v>35</v>
          </cell>
          <cell r="O9">
            <v>1</v>
          </cell>
          <cell r="P9">
            <v>1</v>
          </cell>
          <cell r="Q9">
            <v>1</v>
          </cell>
          <cell r="R9">
            <v>0.8</v>
          </cell>
          <cell r="S9">
            <v>0.32</v>
          </cell>
          <cell r="T9">
            <v>0.56999999999999995</v>
          </cell>
          <cell r="U9">
            <v>0.7</v>
          </cell>
          <cell r="V9">
            <v>1.2</v>
          </cell>
          <cell r="W9">
            <v>3</v>
          </cell>
          <cell r="X9">
            <v>1</v>
          </cell>
          <cell r="Y9">
            <v>9.4270655892191453</v>
          </cell>
          <cell r="Z9">
            <v>58.919159932619657</v>
          </cell>
          <cell r="AA9">
            <v>0.58499999999999996</v>
          </cell>
          <cell r="AB9">
            <v>9.4500000000000011</v>
          </cell>
          <cell r="AC9">
            <v>7</v>
          </cell>
          <cell r="AD9">
            <v>10.5</v>
          </cell>
          <cell r="AE9">
            <v>0.58499999999999996</v>
          </cell>
          <cell r="AF9">
            <v>0.2</v>
          </cell>
          <cell r="AG9">
            <v>30</v>
          </cell>
          <cell r="AH9">
            <v>35</v>
          </cell>
          <cell r="AI9">
            <v>39.6</v>
          </cell>
          <cell r="AJ9">
            <v>59.1</v>
          </cell>
          <cell r="AK9">
            <v>9.9</v>
          </cell>
          <cell r="AL9">
            <v>14</v>
          </cell>
          <cell r="AM9">
            <v>0</v>
          </cell>
          <cell r="AN9">
            <v>9.7999999999999989</v>
          </cell>
          <cell r="AO9">
            <v>0.47499999999999998</v>
          </cell>
          <cell r="AP9">
            <v>1168</v>
          </cell>
          <cell r="AQ9">
            <v>100</v>
          </cell>
          <cell r="AR9">
            <v>506</v>
          </cell>
          <cell r="AS9">
            <v>202</v>
          </cell>
          <cell r="AT9">
            <v>462</v>
          </cell>
          <cell r="AU9">
            <v>123</v>
          </cell>
          <cell r="AV9">
            <v>0</v>
          </cell>
          <cell r="AW9">
            <v>0</v>
          </cell>
          <cell r="AX9">
            <v>0</v>
          </cell>
          <cell r="AY9">
            <v>4</v>
          </cell>
          <cell r="AZ9">
            <v>0</v>
          </cell>
          <cell r="BA9">
            <v>50</v>
          </cell>
          <cell r="BB9">
            <v>10</v>
          </cell>
          <cell r="BC9">
            <v>0</v>
          </cell>
          <cell r="BD9">
            <v>1.9</v>
          </cell>
          <cell r="BE9">
            <v>1.55</v>
          </cell>
          <cell r="BF9">
            <v>1.55</v>
          </cell>
          <cell r="BG9">
            <v>0.9</v>
          </cell>
          <cell r="BH9">
            <v>0.9</v>
          </cell>
          <cell r="BI9">
            <v>0.75</v>
          </cell>
        </row>
        <row r="10">
          <cell r="B10" t="str">
            <v>霞飞</v>
          </cell>
          <cell r="C10" t="str">
            <v>T4</v>
          </cell>
          <cell r="D10" t="str">
            <v>低</v>
          </cell>
          <cell r="E10" t="str">
            <v>T4低0</v>
          </cell>
          <cell r="F10" t="str">
            <v>轻坦</v>
          </cell>
          <cell r="G10" t="str">
            <v>轻坦弹夹</v>
          </cell>
          <cell r="H10" t="str">
            <v>弹夹装弹</v>
          </cell>
          <cell r="I10">
            <v>4.8</v>
          </cell>
          <cell r="J10">
            <v>2.94</v>
          </cell>
          <cell r="K10">
            <v>0.3</v>
          </cell>
          <cell r="L10">
            <v>2.1563141881038952</v>
          </cell>
          <cell r="M10">
            <v>21</v>
          </cell>
          <cell r="N10">
            <v>35</v>
          </cell>
          <cell r="O10">
            <v>1</v>
          </cell>
          <cell r="P10">
            <v>1</v>
          </cell>
          <cell r="Q10">
            <v>1</v>
          </cell>
          <cell r="R10">
            <v>0.60000000000000009</v>
          </cell>
          <cell r="S10">
            <v>0.32</v>
          </cell>
          <cell r="T10">
            <v>0.48</v>
          </cell>
          <cell r="U10">
            <v>0.82</v>
          </cell>
          <cell r="V10">
            <v>1.2</v>
          </cell>
          <cell r="W10">
            <v>2</v>
          </cell>
          <cell r="X10">
            <v>1</v>
          </cell>
          <cell r="Y10">
            <v>10.60544878787154</v>
          </cell>
          <cell r="Z10">
            <v>58.919159932619657</v>
          </cell>
          <cell r="AA10">
            <v>0.58499999999999996</v>
          </cell>
          <cell r="AB10">
            <v>9.9749999999999996</v>
          </cell>
          <cell r="AC10">
            <v>7</v>
          </cell>
          <cell r="AD10">
            <v>10.5</v>
          </cell>
          <cell r="AE10">
            <v>0.58499999999999996</v>
          </cell>
          <cell r="AF10">
            <v>0.2</v>
          </cell>
          <cell r="AG10">
            <v>30</v>
          </cell>
          <cell r="AH10">
            <v>35</v>
          </cell>
          <cell r="AI10">
            <v>42.4</v>
          </cell>
          <cell r="AJ10">
            <v>50</v>
          </cell>
          <cell r="AK10">
            <v>10</v>
          </cell>
          <cell r="AL10">
            <v>14</v>
          </cell>
          <cell r="AM10">
            <v>0</v>
          </cell>
          <cell r="AN10">
            <v>9.7999999999999989</v>
          </cell>
          <cell r="AO10">
            <v>0.4</v>
          </cell>
          <cell r="AP10">
            <v>1467</v>
          </cell>
          <cell r="AQ10">
            <v>105</v>
          </cell>
          <cell r="AR10">
            <v>631</v>
          </cell>
          <cell r="AS10">
            <v>252</v>
          </cell>
          <cell r="AT10">
            <v>576</v>
          </cell>
          <cell r="AU10">
            <v>154</v>
          </cell>
          <cell r="AV10">
            <v>0</v>
          </cell>
          <cell r="AW10">
            <v>0</v>
          </cell>
          <cell r="AX10">
            <v>0</v>
          </cell>
          <cell r="AY10">
            <v>4</v>
          </cell>
          <cell r="AZ10">
            <v>0</v>
          </cell>
          <cell r="BA10">
            <v>50</v>
          </cell>
          <cell r="BB10">
            <v>10</v>
          </cell>
          <cell r="BC10">
            <v>0</v>
          </cell>
          <cell r="BD10">
            <v>1.85</v>
          </cell>
          <cell r="BE10">
            <v>1.45</v>
          </cell>
          <cell r="BF10">
            <v>1.45</v>
          </cell>
          <cell r="BG10">
            <v>0.9</v>
          </cell>
          <cell r="BH10">
            <v>0.9</v>
          </cell>
          <cell r="BI10">
            <v>0.75</v>
          </cell>
        </row>
        <row r="11">
          <cell r="B11" t="str">
            <v>M-41</v>
          </cell>
          <cell r="C11" t="str">
            <v>T4</v>
          </cell>
          <cell r="D11" t="str">
            <v>中</v>
          </cell>
          <cell r="E11" t="str">
            <v>T4中0</v>
          </cell>
          <cell r="F11" t="str">
            <v>轻坦</v>
          </cell>
          <cell r="G11" t="str">
            <v>轻坦弹夹</v>
          </cell>
          <cell r="H11" t="str">
            <v>弹夹装弹</v>
          </cell>
          <cell r="I11">
            <v>5.61</v>
          </cell>
          <cell r="J11">
            <v>3.21</v>
          </cell>
          <cell r="K11">
            <v>0.3</v>
          </cell>
          <cell r="L11">
            <v>2.1563141881038952</v>
          </cell>
          <cell r="M11">
            <v>21</v>
          </cell>
          <cell r="N11">
            <v>35</v>
          </cell>
          <cell r="O11">
            <v>1</v>
          </cell>
          <cell r="P11">
            <v>1</v>
          </cell>
          <cell r="Q11">
            <v>1</v>
          </cell>
          <cell r="R11">
            <v>0.8</v>
          </cell>
          <cell r="S11">
            <v>0.24</v>
          </cell>
          <cell r="T11">
            <v>0.55000000000000004</v>
          </cell>
          <cell r="U11">
            <v>0.74</v>
          </cell>
          <cell r="V11">
            <v>1.2</v>
          </cell>
          <cell r="W11">
            <v>3</v>
          </cell>
          <cell r="X11">
            <v>1</v>
          </cell>
          <cell r="Y11">
            <v>9.4270655892191453</v>
          </cell>
          <cell r="Z11">
            <v>58.919159932619657</v>
          </cell>
          <cell r="AA11">
            <v>0.58499999999999996</v>
          </cell>
          <cell r="AB11">
            <v>9.4500000000000011</v>
          </cell>
          <cell r="AC11">
            <v>7</v>
          </cell>
          <cell r="AD11">
            <v>10.5</v>
          </cell>
          <cell r="AE11">
            <v>0.58499999999999996</v>
          </cell>
          <cell r="AF11">
            <v>0.2</v>
          </cell>
          <cell r="AG11">
            <v>30</v>
          </cell>
          <cell r="AH11">
            <v>35</v>
          </cell>
          <cell r="AI11">
            <v>38.5</v>
          </cell>
          <cell r="AJ11">
            <v>57.4</v>
          </cell>
          <cell r="AK11">
            <v>9.6</v>
          </cell>
          <cell r="AL11">
            <v>18</v>
          </cell>
          <cell r="AM11">
            <v>0</v>
          </cell>
          <cell r="AN11">
            <v>12.6</v>
          </cell>
          <cell r="AO11">
            <v>0.45833333333333337</v>
          </cell>
          <cell r="AP11">
            <v>1637</v>
          </cell>
          <cell r="AQ11">
            <v>112</v>
          </cell>
          <cell r="AR11">
            <v>657</v>
          </cell>
          <cell r="AS11">
            <v>263</v>
          </cell>
          <cell r="AT11">
            <v>600</v>
          </cell>
          <cell r="AU11">
            <v>160</v>
          </cell>
          <cell r="AV11">
            <v>0</v>
          </cell>
          <cell r="AW11">
            <v>0</v>
          </cell>
          <cell r="AX11">
            <v>0</v>
          </cell>
          <cell r="AY11">
            <v>4</v>
          </cell>
          <cell r="AZ11">
            <v>0</v>
          </cell>
          <cell r="BA11">
            <v>50</v>
          </cell>
          <cell r="BB11">
            <v>10</v>
          </cell>
          <cell r="BC11">
            <v>0</v>
          </cell>
          <cell r="BD11">
            <v>1.85</v>
          </cell>
          <cell r="BE11">
            <v>1.35</v>
          </cell>
          <cell r="BF11">
            <v>1.35</v>
          </cell>
          <cell r="BG11">
            <v>0.95</v>
          </cell>
          <cell r="BH11">
            <v>0.95</v>
          </cell>
          <cell r="BI11">
            <v>0.9</v>
          </cell>
        </row>
        <row r="12">
          <cell r="B12" t="str">
            <v>BMP-3</v>
          </cell>
          <cell r="C12" t="str">
            <v>T4</v>
          </cell>
          <cell r="D12" t="str">
            <v>高</v>
          </cell>
          <cell r="E12" t="str">
            <v>T4高0</v>
          </cell>
          <cell r="F12" t="str">
            <v>轻坦</v>
          </cell>
          <cell r="G12" t="str">
            <v>轻坦弹夹</v>
          </cell>
          <cell r="H12" t="str">
            <v>弹夹装弹</v>
          </cell>
          <cell r="I12">
            <v>6.99</v>
          </cell>
          <cell r="J12">
            <v>3.24</v>
          </cell>
          <cell r="K12">
            <v>0.3</v>
          </cell>
          <cell r="L12">
            <v>2.1563141881038952</v>
          </cell>
          <cell r="M12">
            <v>21</v>
          </cell>
          <cell r="N12">
            <v>35</v>
          </cell>
          <cell r="O12">
            <v>1</v>
          </cell>
          <cell r="P12">
            <v>1</v>
          </cell>
          <cell r="Q12">
            <v>1</v>
          </cell>
          <cell r="R12">
            <v>0.8</v>
          </cell>
          <cell r="S12">
            <v>0.48</v>
          </cell>
          <cell r="T12">
            <v>0.62</v>
          </cell>
          <cell r="U12">
            <v>0.78</v>
          </cell>
          <cell r="V12">
            <v>1.2</v>
          </cell>
          <cell r="W12">
            <v>2</v>
          </cell>
          <cell r="X12">
            <v>1</v>
          </cell>
          <cell r="Y12">
            <v>10.60544878787154</v>
          </cell>
          <cell r="Z12">
            <v>58.919159932619657</v>
          </cell>
          <cell r="AA12">
            <v>0.58499999999999996</v>
          </cell>
          <cell r="AB12">
            <v>9.9749999999999996</v>
          </cell>
          <cell r="AC12">
            <v>7</v>
          </cell>
          <cell r="AD12">
            <v>10.5</v>
          </cell>
          <cell r="AE12">
            <v>0.58499999999999996</v>
          </cell>
          <cell r="AF12">
            <v>0.2</v>
          </cell>
          <cell r="AG12">
            <v>30</v>
          </cell>
          <cell r="AH12">
            <v>35</v>
          </cell>
          <cell r="AI12">
            <v>44.5</v>
          </cell>
          <cell r="AJ12">
            <v>52.5</v>
          </cell>
          <cell r="AK12">
            <v>10.5</v>
          </cell>
          <cell r="AL12">
            <v>9</v>
          </cell>
          <cell r="AM12">
            <v>0</v>
          </cell>
          <cell r="AN12">
            <v>6.3</v>
          </cell>
          <cell r="AO12">
            <v>0.51666666666666672</v>
          </cell>
          <cell r="AP12">
            <v>1787</v>
          </cell>
          <cell r="AQ12">
            <v>115</v>
          </cell>
          <cell r="AR12">
            <v>657</v>
          </cell>
          <cell r="AS12">
            <v>263</v>
          </cell>
          <cell r="AT12">
            <v>600</v>
          </cell>
          <cell r="AU12">
            <v>160</v>
          </cell>
          <cell r="AV12">
            <v>0</v>
          </cell>
          <cell r="AW12">
            <v>0</v>
          </cell>
          <cell r="AX12">
            <v>0</v>
          </cell>
          <cell r="AY12">
            <v>4</v>
          </cell>
          <cell r="AZ12">
            <v>0</v>
          </cell>
          <cell r="BA12">
            <v>50</v>
          </cell>
          <cell r="BB12">
            <v>10</v>
          </cell>
          <cell r="BC12">
            <v>0</v>
          </cell>
          <cell r="BD12">
            <v>2.15</v>
          </cell>
          <cell r="BE12">
            <v>1.65</v>
          </cell>
          <cell r="BF12">
            <v>1.65</v>
          </cell>
          <cell r="BG12">
            <v>1</v>
          </cell>
          <cell r="BH12">
            <v>1</v>
          </cell>
          <cell r="BI12">
            <v>0.95</v>
          </cell>
        </row>
        <row r="13">
          <cell r="B13" t="str">
            <v>59式</v>
          </cell>
          <cell r="C13" t="str">
            <v>T5</v>
          </cell>
          <cell r="D13" t="str">
            <v>低</v>
          </cell>
          <cell r="E13" t="str">
            <v>T5低0</v>
          </cell>
          <cell r="F13" t="str">
            <v>轻坦</v>
          </cell>
          <cell r="G13" t="str">
            <v>轻坦弹夹</v>
          </cell>
          <cell r="H13" t="str">
            <v>弹夹装弹</v>
          </cell>
          <cell r="I13">
            <v>6.05</v>
          </cell>
          <cell r="J13">
            <v>3.23</v>
          </cell>
          <cell r="K13">
            <v>0.3</v>
          </cell>
          <cell r="L13">
            <v>2.1563141881038952</v>
          </cell>
          <cell r="M13">
            <v>21</v>
          </cell>
          <cell r="N13">
            <v>35</v>
          </cell>
          <cell r="O13">
            <v>1</v>
          </cell>
          <cell r="P13">
            <v>1</v>
          </cell>
          <cell r="Q13">
            <v>1</v>
          </cell>
          <cell r="R13">
            <v>0.8</v>
          </cell>
          <cell r="S13">
            <v>0.32</v>
          </cell>
          <cell r="T13">
            <v>0.56999999999999995</v>
          </cell>
          <cell r="U13">
            <v>0.7</v>
          </cell>
          <cell r="V13">
            <v>1.2</v>
          </cell>
          <cell r="W13">
            <v>3</v>
          </cell>
          <cell r="X13">
            <v>1</v>
          </cell>
          <cell r="Y13">
            <v>9.4270655892191453</v>
          </cell>
          <cell r="Z13">
            <v>58.919159932619657</v>
          </cell>
          <cell r="AA13">
            <v>0.58499999999999996</v>
          </cell>
          <cell r="AB13">
            <v>9.4500000000000011</v>
          </cell>
          <cell r="AC13">
            <v>7</v>
          </cell>
          <cell r="AD13">
            <v>10.5</v>
          </cell>
          <cell r="AE13">
            <v>0.58499999999999996</v>
          </cell>
          <cell r="AF13">
            <v>0.2</v>
          </cell>
          <cell r="AG13">
            <v>30</v>
          </cell>
          <cell r="AH13">
            <v>35</v>
          </cell>
          <cell r="AI13">
            <v>37.700000000000003</v>
          </cell>
          <cell r="AJ13">
            <v>56.3</v>
          </cell>
          <cell r="AK13">
            <v>9.5</v>
          </cell>
          <cell r="AL13">
            <v>14</v>
          </cell>
          <cell r="AM13">
            <v>0</v>
          </cell>
          <cell r="AN13">
            <v>9.7999999999999989</v>
          </cell>
          <cell r="AO13">
            <v>0.47499999999999998</v>
          </cell>
          <cell r="AP13">
            <v>2126</v>
          </cell>
          <cell r="AQ13">
            <v>146</v>
          </cell>
          <cell r="AR13">
            <v>828</v>
          </cell>
          <cell r="AS13">
            <v>331</v>
          </cell>
          <cell r="AT13">
            <v>756</v>
          </cell>
          <cell r="AU13">
            <v>202</v>
          </cell>
          <cell r="AV13">
            <v>0</v>
          </cell>
          <cell r="AW13">
            <v>0</v>
          </cell>
          <cell r="AX13">
            <v>0</v>
          </cell>
          <cell r="AY13">
            <v>4</v>
          </cell>
          <cell r="AZ13">
            <v>0</v>
          </cell>
          <cell r="BA13">
            <v>50</v>
          </cell>
          <cell r="BB13">
            <v>10</v>
          </cell>
          <cell r="BC13">
            <v>0</v>
          </cell>
          <cell r="BD13">
            <v>1.9</v>
          </cell>
          <cell r="BE13">
            <v>1.45</v>
          </cell>
          <cell r="BF13">
            <v>1.45</v>
          </cell>
          <cell r="BG13">
            <v>1</v>
          </cell>
          <cell r="BH13">
            <v>1</v>
          </cell>
          <cell r="BI13">
            <v>0.85</v>
          </cell>
        </row>
        <row r="14">
          <cell r="B14" t="str">
            <v>Stuart</v>
          </cell>
          <cell r="C14" t="str">
            <v>T1</v>
          </cell>
          <cell r="D14" t="str">
            <v>低</v>
          </cell>
          <cell r="E14" t="str">
            <v>T1低0</v>
          </cell>
          <cell r="F14" t="str">
            <v>中坦</v>
          </cell>
          <cell r="G14" t="str">
            <v>中坦自动</v>
          </cell>
          <cell r="H14" t="str">
            <v>自动装弹</v>
          </cell>
          <cell r="I14">
            <v>4.37</v>
          </cell>
          <cell r="J14">
            <v>2.2799999999999998</v>
          </cell>
          <cell r="K14">
            <v>0.3</v>
          </cell>
          <cell r="L14">
            <v>1.6422918151337649</v>
          </cell>
          <cell r="M14">
            <v>13.333333333333334</v>
          </cell>
          <cell r="N14">
            <v>22.857142857142858</v>
          </cell>
          <cell r="O14">
            <v>0.9</v>
          </cell>
          <cell r="P14">
            <v>0.9</v>
          </cell>
          <cell r="Q14">
            <v>0.9</v>
          </cell>
          <cell r="R14">
            <v>0.30000000000000004</v>
          </cell>
          <cell r="S14">
            <v>1.5999999999999999</v>
          </cell>
          <cell r="T14">
            <v>1</v>
          </cell>
          <cell r="U14">
            <v>0.78</v>
          </cell>
          <cell r="V14">
            <v>1</v>
          </cell>
          <cell r="W14">
            <v>1</v>
          </cell>
          <cell r="X14">
            <v>0.75</v>
          </cell>
          <cell r="Y14">
            <v>11.123020662806383</v>
          </cell>
          <cell r="Z14">
            <v>55.61510331403192</v>
          </cell>
          <cell r="AA14">
            <v>2.84</v>
          </cell>
          <cell r="AB14">
            <v>8</v>
          </cell>
          <cell r="AC14">
            <v>5</v>
          </cell>
          <cell r="AD14">
            <v>4</v>
          </cell>
          <cell r="AE14">
            <v>1.0649999999999999</v>
          </cell>
          <cell r="AF14">
            <v>0.2</v>
          </cell>
          <cell r="AG14">
            <v>35</v>
          </cell>
          <cell r="AH14">
            <v>40</v>
          </cell>
          <cell r="AI14">
            <v>44.5</v>
          </cell>
          <cell r="AJ14">
            <v>40</v>
          </cell>
          <cell r="AK14">
            <v>8</v>
          </cell>
          <cell r="AL14">
            <v>9</v>
          </cell>
          <cell r="AM14">
            <v>3.2</v>
          </cell>
          <cell r="AN14">
            <v>0</v>
          </cell>
          <cell r="AO14">
            <v>1</v>
          </cell>
          <cell r="AP14">
            <v>624</v>
          </cell>
          <cell r="AQ14">
            <v>146</v>
          </cell>
          <cell r="AR14">
            <v>329</v>
          </cell>
          <cell r="AS14">
            <v>148</v>
          </cell>
          <cell r="AT14">
            <v>360</v>
          </cell>
          <cell r="AU14">
            <v>84</v>
          </cell>
          <cell r="AV14">
            <v>0</v>
          </cell>
          <cell r="AW14">
            <v>0</v>
          </cell>
          <cell r="AX14">
            <v>0</v>
          </cell>
          <cell r="AY14">
            <v>6</v>
          </cell>
          <cell r="AZ14">
            <v>0</v>
          </cell>
          <cell r="BA14">
            <v>50</v>
          </cell>
          <cell r="BB14">
            <v>10</v>
          </cell>
          <cell r="BC14">
            <v>0</v>
          </cell>
          <cell r="BD14">
            <v>2</v>
          </cell>
          <cell r="BE14">
            <v>1.9</v>
          </cell>
          <cell r="BF14">
            <v>1.9</v>
          </cell>
          <cell r="BG14">
            <v>0.95</v>
          </cell>
          <cell r="BH14">
            <v>0.95</v>
          </cell>
          <cell r="BI14">
            <v>0.85</v>
          </cell>
        </row>
        <row r="15">
          <cell r="B15" t="str">
            <v>T-34</v>
          </cell>
          <cell r="C15" t="str">
            <v>T2</v>
          </cell>
          <cell r="D15" t="str">
            <v>低</v>
          </cell>
          <cell r="E15" t="str">
            <v>T2低0</v>
          </cell>
          <cell r="F15" t="str">
            <v>中坦</v>
          </cell>
          <cell r="G15" t="str">
            <v>中坦自动</v>
          </cell>
          <cell r="H15" t="str">
            <v>自动装弹</v>
          </cell>
          <cell r="I15">
            <v>5.58</v>
          </cell>
          <cell r="J15">
            <v>2.84</v>
          </cell>
          <cell r="K15">
            <v>0.3</v>
          </cell>
          <cell r="L15">
            <v>1.6422918151337649</v>
          </cell>
          <cell r="M15">
            <v>13.333333333333334</v>
          </cell>
          <cell r="N15">
            <v>22.857142857142858</v>
          </cell>
          <cell r="O15">
            <v>0.9</v>
          </cell>
          <cell r="P15">
            <v>0.9</v>
          </cell>
          <cell r="Q15">
            <v>0.9</v>
          </cell>
          <cell r="R15">
            <v>0.32</v>
          </cell>
          <cell r="S15">
            <v>1.5999999999999999</v>
          </cell>
          <cell r="T15">
            <v>1.01</v>
          </cell>
          <cell r="U15">
            <v>0.75</v>
          </cell>
          <cell r="V15">
            <v>1</v>
          </cell>
          <cell r="W15">
            <v>2</v>
          </cell>
          <cell r="X15">
            <v>0.75</v>
          </cell>
          <cell r="Y15">
            <v>11.123020662806383</v>
          </cell>
          <cell r="Z15">
            <v>55.61510331403192</v>
          </cell>
          <cell r="AA15">
            <v>2.84</v>
          </cell>
          <cell r="AB15">
            <v>8</v>
          </cell>
          <cell r="AC15">
            <v>5</v>
          </cell>
          <cell r="AD15">
            <v>4</v>
          </cell>
          <cell r="AE15">
            <v>1.0649999999999999</v>
          </cell>
          <cell r="AF15">
            <v>0.2</v>
          </cell>
          <cell r="AG15">
            <v>35</v>
          </cell>
          <cell r="AH15">
            <v>40</v>
          </cell>
          <cell r="AI15">
            <v>44.5</v>
          </cell>
          <cell r="AJ15">
            <v>40</v>
          </cell>
          <cell r="AK15">
            <v>8</v>
          </cell>
          <cell r="AL15">
            <v>9</v>
          </cell>
          <cell r="AM15">
            <v>3.2</v>
          </cell>
          <cell r="AN15">
            <v>0</v>
          </cell>
          <cell r="AO15">
            <v>1.01</v>
          </cell>
          <cell r="AP15">
            <v>923</v>
          </cell>
          <cell r="AQ15">
            <v>143</v>
          </cell>
          <cell r="AR15">
            <v>394</v>
          </cell>
          <cell r="AS15">
            <v>177</v>
          </cell>
          <cell r="AT15">
            <v>432</v>
          </cell>
          <cell r="AU15">
            <v>101</v>
          </cell>
          <cell r="AV15">
            <v>0</v>
          </cell>
          <cell r="AW15">
            <v>0</v>
          </cell>
          <cell r="AX15">
            <v>0</v>
          </cell>
          <cell r="AY15">
            <v>6</v>
          </cell>
          <cell r="AZ15">
            <v>0</v>
          </cell>
          <cell r="BA15">
            <v>50</v>
          </cell>
          <cell r="BB15">
            <v>10</v>
          </cell>
          <cell r="BC15">
            <v>0</v>
          </cell>
          <cell r="BD15">
            <v>2.15</v>
          </cell>
          <cell r="BE15">
            <v>1.9</v>
          </cell>
          <cell r="BF15">
            <v>1.9</v>
          </cell>
          <cell r="BG15">
            <v>0.95</v>
          </cell>
          <cell r="BH15">
            <v>0.95</v>
          </cell>
          <cell r="BI15">
            <v>0.85</v>
          </cell>
        </row>
        <row r="16">
          <cell r="B16" t="str">
            <v>四号</v>
          </cell>
          <cell r="C16" t="str">
            <v>T2</v>
          </cell>
          <cell r="D16" t="str">
            <v>中</v>
          </cell>
          <cell r="E16" t="str">
            <v>T2中0</v>
          </cell>
          <cell r="F16" t="str">
            <v>中坦</v>
          </cell>
          <cell r="G16" t="str">
            <v>中坦自动</v>
          </cell>
          <cell r="H16" t="str">
            <v>自动装弹</v>
          </cell>
          <cell r="I16">
            <v>5.97</v>
          </cell>
          <cell r="J16">
            <v>2.96</v>
          </cell>
          <cell r="K16">
            <v>0.3</v>
          </cell>
          <cell r="L16">
            <v>1.6422918151337649</v>
          </cell>
          <cell r="M16">
            <v>13.333333333333334</v>
          </cell>
          <cell r="N16">
            <v>22.857142857142858</v>
          </cell>
          <cell r="O16">
            <v>0.9</v>
          </cell>
          <cell r="P16">
            <v>0.9</v>
          </cell>
          <cell r="Q16">
            <v>0.9</v>
          </cell>
          <cell r="R16">
            <v>0.4</v>
          </cell>
          <cell r="S16">
            <v>2.4</v>
          </cell>
          <cell r="T16">
            <v>1.4</v>
          </cell>
          <cell r="U16">
            <v>0.64</v>
          </cell>
          <cell r="V16">
            <v>1</v>
          </cell>
          <cell r="W16">
            <v>4</v>
          </cell>
          <cell r="X16">
            <v>0.75</v>
          </cell>
          <cell r="Y16">
            <v>8.8984165302451057</v>
          </cell>
          <cell r="Z16">
            <v>55.61510331403192</v>
          </cell>
          <cell r="AA16">
            <v>2.84</v>
          </cell>
          <cell r="AB16">
            <v>7.2</v>
          </cell>
          <cell r="AC16">
            <v>5</v>
          </cell>
          <cell r="AD16">
            <v>4</v>
          </cell>
          <cell r="AE16">
            <v>1.0649999999999999</v>
          </cell>
          <cell r="AF16">
            <v>0.2</v>
          </cell>
          <cell r="AG16">
            <v>35</v>
          </cell>
          <cell r="AH16">
            <v>40</v>
          </cell>
          <cell r="AI16">
            <v>36.299999999999997</v>
          </cell>
          <cell r="AJ16">
            <v>51</v>
          </cell>
          <cell r="AK16">
            <v>7.3</v>
          </cell>
          <cell r="AL16">
            <v>6</v>
          </cell>
          <cell r="AM16">
            <v>2.4</v>
          </cell>
          <cell r="AN16">
            <v>0</v>
          </cell>
          <cell r="AO16">
            <v>1.4</v>
          </cell>
          <cell r="AP16">
            <v>983</v>
          </cell>
          <cell r="AQ16">
            <v>144</v>
          </cell>
          <cell r="AR16">
            <v>401</v>
          </cell>
          <cell r="AS16">
            <v>180</v>
          </cell>
          <cell r="AT16">
            <v>439</v>
          </cell>
          <cell r="AU16">
            <v>103</v>
          </cell>
          <cell r="AV16">
            <v>0</v>
          </cell>
          <cell r="AW16">
            <v>0</v>
          </cell>
          <cell r="AX16">
            <v>0</v>
          </cell>
          <cell r="AY16">
            <v>6</v>
          </cell>
          <cell r="AZ16">
            <v>0</v>
          </cell>
          <cell r="BA16">
            <v>50</v>
          </cell>
          <cell r="BB16">
            <v>10</v>
          </cell>
          <cell r="BC16">
            <v>0</v>
          </cell>
          <cell r="BD16">
            <v>2.2000000000000002</v>
          </cell>
          <cell r="BE16">
            <v>1.85</v>
          </cell>
          <cell r="BF16">
            <v>1.85</v>
          </cell>
          <cell r="BG16">
            <v>0.95</v>
          </cell>
          <cell r="BH16">
            <v>0.95</v>
          </cell>
          <cell r="BI16">
            <v>0.85</v>
          </cell>
        </row>
        <row r="17">
          <cell r="B17" t="str">
            <v>玛蒂尔达</v>
          </cell>
          <cell r="C17" t="str">
            <v>T3</v>
          </cell>
          <cell r="D17" t="str">
            <v>低</v>
          </cell>
          <cell r="E17" t="str">
            <v>T3低0</v>
          </cell>
          <cell r="F17" t="str">
            <v>中坦</v>
          </cell>
          <cell r="G17" t="str">
            <v>中坦自动</v>
          </cell>
          <cell r="H17" t="str">
            <v>自动装弹</v>
          </cell>
          <cell r="I17">
            <v>6.05</v>
          </cell>
          <cell r="J17">
            <v>2.57</v>
          </cell>
          <cell r="K17">
            <v>0.3</v>
          </cell>
          <cell r="L17">
            <v>1.6422918151337649</v>
          </cell>
          <cell r="M17">
            <v>13.333333333333334</v>
          </cell>
          <cell r="N17">
            <v>22.857142857142858</v>
          </cell>
          <cell r="O17">
            <v>0.9</v>
          </cell>
          <cell r="P17">
            <v>0.9</v>
          </cell>
          <cell r="Q17">
            <v>0.9</v>
          </cell>
          <cell r="R17">
            <v>0.28000000000000003</v>
          </cell>
          <cell r="S17">
            <v>1.5999999999999999</v>
          </cell>
          <cell r="T17">
            <v>0.99</v>
          </cell>
          <cell r="U17">
            <v>0.75</v>
          </cell>
          <cell r="V17">
            <v>1</v>
          </cell>
          <cell r="W17">
            <v>1</v>
          </cell>
          <cell r="X17">
            <v>0.75</v>
          </cell>
          <cell r="Y17">
            <v>11.123020662806383</v>
          </cell>
          <cell r="Z17">
            <v>55.61510331403192</v>
          </cell>
          <cell r="AA17">
            <v>2.84</v>
          </cell>
          <cell r="AB17">
            <v>8</v>
          </cell>
          <cell r="AC17">
            <v>5</v>
          </cell>
          <cell r="AD17">
            <v>4</v>
          </cell>
          <cell r="AE17">
            <v>1.0649999999999999</v>
          </cell>
          <cell r="AF17">
            <v>0.2</v>
          </cell>
          <cell r="AG17">
            <v>35</v>
          </cell>
          <cell r="AH17">
            <v>40</v>
          </cell>
          <cell r="AI17">
            <v>44.5</v>
          </cell>
          <cell r="AJ17">
            <v>40</v>
          </cell>
          <cell r="AK17">
            <v>8</v>
          </cell>
          <cell r="AL17">
            <v>9</v>
          </cell>
          <cell r="AM17">
            <v>3.2</v>
          </cell>
          <cell r="AN17">
            <v>0</v>
          </cell>
          <cell r="AO17">
            <v>0.99</v>
          </cell>
          <cell r="AP17">
            <v>1186</v>
          </cell>
          <cell r="AQ17">
            <v>172</v>
          </cell>
          <cell r="AR17">
            <v>486</v>
          </cell>
          <cell r="AS17">
            <v>219</v>
          </cell>
          <cell r="AT17">
            <v>533</v>
          </cell>
          <cell r="AU17">
            <v>125</v>
          </cell>
          <cell r="AV17">
            <v>0</v>
          </cell>
          <cell r="AW17">
            <v>0</v>
          </cell>
          <cell r="AX17">
            <v>0</v>
          </cell>
          <cell r="AY17">
            <v>6</v>
          </cell>
          <cell r="AZ17">
            <v>0</v>
          </cell>
          <cell r="BA17">
            <v>50</v>
          </cell>
          <cell r="BB17">
            <v>10</v>
          </cell>
          <cell r="BC17">
            <v>0</v>
          </cell>
          <cell r="BD17">
            <v>2.25</v>
          </cell>
          <cell r="BE17">
            <v>2</v>
          </cell>
          <cell r="BF17">
            <v>2</v>
          </cell>
          <cell r="BG17">
            <v>0.95</v>
          </cell>
          <cell r="BH17">
            <v>0.95</v>
          </cell>
          <cell r="BI17">
            <v>0.85</v>
          </cell>
        </row>
        <row r="18">
          <cell r="B18" t="str">
            <v>谢尔曼</v>
          </cell>
          <cell r="C18" t="str">
            <v>T3</v>
          </cell>
          <cell r="D18" t="str">
            <v>中</v>
          </cell>
          <cell r="E18" t="str">
            <v>T3中0</v>
          </cell>
          <cell r="F18" t="str">
            <v>中坦</v>
          </cell>
          <cell r="G18" t="str">
            <v>中坦自动</v>
          </cell>
          <cell r="H18" t="str">
            <v>自动装弹</v>
          </cell>
          <cell r="I18">
            <v>6.33</v>
          </cell>
          <cell r="J18">
            <v>2.85</v>
          </cell>
          <cell r="K18">
            <v>0.3</v>
          </cell>
          <cell r="L18">
            <v>1.6422918151337649</v>
          </cell>
          <cell r="M18">
            <v>13.333333333333334</v>
          </cell>
          <cell r="N18">
            <v>22.857142857142858</v>
          </cell>
          <cell r="O18">
            <v>0.9</v>
          </cell>
          <cell r="P18">
            <v>0.9</v>
          </cell>
          <cell r="Q18">
            <v>0.9</v>
          </cell>
          <cell r="R18">
            <v>0.4</v>
          </cell>
          <cell r="S18">
            <v>2.4</v>
          </cell>
          <cell r="T18">
            <v>1.4</v>
          </cell>
          <cell r="U18">
            <v>0.71</v>
          </cell>
          <cell r="V18">
            <v>1</v>
          </cell>
          <cell r="W18">
            <v>4</v>
          </cell>
          <cell r="X18">
            <v>0.75</v>
          </cell>
          <cell r="Y18">
            <v>8.8984165302451057</v>
          </cell>
          <cell r="Z18">
            <v>55.61510331403192</v>
          </cell>
          <cell r="AA18">
            <v>2.84</v>
          </cell>
          <cell r="AB18">
            <v>7.2</v>
          </cell>
          <cell r="AC18">
            <v>5</v>
          </cell>
          <cell r="AD18">
            <v>4</v>
          </cell>
          <cell r="AE18">
            <v>1.0649999999999999</v>
          </cell>
          <cell r="AF18">
            <v>0.2</v>
          </cell>
          <cell r="AG18">
            <v>35</v>
          </cell>
          <cell r="AH18">
            <v>40</v>
          </cell>
          <cell r="AI18">
            <v>36.299999999999997</v>
          </cell>
          <cell r="AJ18">
            <v>51</v>
          </cell>
          <cell r="AK18">
            <v>7.3</v>
          </cell>
          <cell r="AL18">
            <v>6</v>
          </cell>
          <cell r="AM18">
            <v>2.4</v>
          </cell>
          <cell r="AN18">
            <v>0</v>
          </cell>
          <cell r="AO18">
            <v>1.4</v>
          </cell>
          <cell r="AP18">
            <v>1267</v>
          </cell>
          <cell r="AQ18">
            <v>178</v>
          </cell>
          <cell r="AR18">
            <v>506</v>
          </cell>
          <cell r="AS18">
            <v>228</v>
          </cell>
          <cell r="AT18">
            <v>554</v>
          </cell>
          <cell r="AU18">
            <v>130</v>
          </cell>
          <cell r="AV18">
            <v>0</v>
          </cell>
          <cell r="AW18">
            <v>0</v>
          </cell>
          <cell r="AX18">
            <v>0</v>
          </cell>
          <cell r="AY18">
            <v>6</v>
          </cell>
          <cell r="AZ18">
            <v>0</v>
          </cell>
          <cell r="BA18">
            <v>50</v>
          </cell>
          <cell r="BB18">
            <v>10</v>
          </cell>
          <cell r="BC18">
            <v>0</v>
          </cell>
          <cell r="BD18">
            <v>2.2999999999999998</v>
          </cell>
          <cell r="BE18">
            <v>1.9</v>
          </cell>
          <cell r="BF18">
            <v>1.9</v>
          </cell>
          <cell r="BG18">
            <v>0.95</v>
          </cell>
          <cell r="BH18">
            <v>0.95</v>
          </cell>
          <cell r="BI18">
            <v>0.85</v>
          </cell>
        </row>
        <row r="19">
          <cell r="B19" t="str">
            <v>彗星</v>
          </cell>
          <cell r="C19" t="str">
            <v>T3</v>
          </cell>
          <cell r="D19" t="str">
            <v>高</v>
          </cell>
          <cell r="E19" t="str">
            <v>T3高0</v>
          </cell>
          <cell r="F19" t="str">
            <v>中坦</v>
          </cell>
          <cell r="G19" t="str">
            <v>中坦自动</v>
          </cell>
          <cell r="H19" t="str">
            <v>自动装弹</v>
          </cell>
          <cell r="I19">
            <v>6.68</v>
          </cell>
          <cell r="J19">
            <v>3.1</v>
          </cell>
          <cell r="K19">
            <v>0.3</v>
          </cell>
          <cell r="L19">
            <v>1.6422918151337649</v>
          </cell>
          <cell r="M19">
            <v>13.333333333333334</v>
          </cell>
          <cell r="N19">
            <v>22.857142857142858</v>
          </cell>
          <cell r="O19">
            <v>0.9</v>
          </cell>
          <cell r="P19">
            <v>0.9</v>
          </cell>
          <cell r="Q19">
            <v>0.9</v>
          </cell>
          <cell r="R19">
            <v>0.4</v>
          </cell>
          <cell r="S19">
            <v>1.8</v>
          </cell>
          <cell r="T19">
            <v>1.1499999999999999</v>
          </cell>
          <cell r="U19">
            <v>0.67</v>
          </cell>
          <cell r="V19">
            <v>1</v>
          </cell>
          <cell r="W19">
            <v>4</v>
          </cell>
          <cell r="X19">
            <v>0.75</v>
          </cell>
          <cell r="Y19">
            <v>8.8984165302451057</v>
          </cell>
          <cell r="Z19">
            <v>55.61510331403192</v>
          </cell>
          <cell r="AA19">
            <v>2.84</v>
          </cell>
          <cell r="AB19">
            <v>7.2</v>
          </cell>
          <cell r="AC19">
            <v>5</v>
          </cell>
          <cell r="AD19">
            <v>4</v>
          </cell>
          <cell r="AE19">
            <v>1.0649999999999999</v>
          </cell>
          <cell r="AF19">
            <v>0.2</v>
          </cell>
          <cell r="AG19">
            <v>35</v>
          </cell>
          <cell r="AH19">
            <v>40</v>
          </cell>
          <cell r="AI19">
            <v>37.4</v>
          </cell>
          <cell r="AJ19">
            <v>52.5</v>
          </cell>
          <cell r="AK19">
            <v>7.6</v>
          </cell>
          <cell r="AL19">
            <v>8</v>
          </cell>
          <cell r="AM19">
            <v>3</v>
          </cell>
          <cell r="AN19">
            <v>0</v>
          </cell>
          <cell r="AO19">
            <v>1.1499999999999999</v>
          </cell>
          <cell r="AP19">
            <v>1305</v>
          </cell>
          <cell r="AQ19">
            <v>178</v>
          </cell>
          <cell r="AR19">
            <v>506</v>
          </cell>
          <cell r="AS19">
            <v>228</v>
          </cell>
          <cell r="AT19">
            <v>554</v>
          </cell>
          <cell r="AU19">
            <v>130</v>
          </cell>
          <cell r="AV19">
            <v>0</v>
          </cell>
          <cell r="AW19">
            <v>0</v>
          </cell>
          <cell r="AX19">
            <v>0</v>
          </cell>
          <cell r="AY19">
            <v>6</v>
          </cell>
          <cell r="AZ19">
            <v>0</v>
          </cell>
          <cell r="BA19">
            <v>50</v>
          </cell>
          <cell r="BB19">
            <v>10</v>
          </cell>
          <cell r="BC19">
            <v>0</v>
          </cell>
          <cell r="BD19">
            <v>2.2999999999999998</v>
          </cell>
          <cell r="BE19">
            <v>1.9</v>
          </cell>
          <cell r="BF19">
            <v>1.9</v>
          </cell>
          <cell r="BG19">
            <v>0.95</v>
          </cell>
          <cell r="BH19">
            <v>0.95</v>
          </cell>
          <cell r="BI19">
            <v>0.85</v>
          </cell>
        </row>
        <row r="20">
          <cell r="B20" t="str">
            <v>M-48</v>
          </cell>
          <cell r="C20" t="str">
            <v>T4</v>
          </cell>
          <cell r="D20" t="str">
            <v>低</v>
          </cell>
          <cell r="E20" t="str">
            <v>T4低0</v>
          </cell>
          <cell r="F20" t="str">
            <v>中坦</v>
          </cell>
          <cell r="G20" t="str">
            <v>中坦自动</v>
          </cell>
          <cell r="H20" t="str">
            <v>自动装弹</v>
          </cell>
          <cell r="I20">
            <v>7.42</v>
          </cell>
          <cell r="J20">
            <v>3.89</v>
          </cell>
          <cell r="K20">
            <v>0.3</v>
          </cell>
          <cell r="L20">
            <v>1.6422918151337649</v>
          </cell>
          <cell r="M20">
            <v>13.333333333333334</v>
          </cell>
          <cell r="N20">
            <v>22.857142857142858</v>
          </cell>
          <cell r="O20">
            <v>0.9</v>
          </cell>
          <cell r="P20">
            <v>0.9</v>
          </cell>
          <cell r="Q20">
            <v>0.9</v>
          </cell>
          <cell r="R20">
            <v>0.32</v>
          </cell>
          <cell r="S20">
            <v>2.4</v>
          </cell>
          <cell r="T20">
            <v>1.36</v>
          </cell>
          <cell r="U20">
            <v>0.71</v>
          </cell>
          <cell r="V20">
            <v>1</v>
          </cell>
          <cell r="W20">
            <v>2</v>
          </cell>
          <cell r="X20">
            <v>0.75</v>
          </cell>
          <cell r="Y20">
            <v>11.123020662806383</v>
          </cell>
          <cell r="Z20">
            <v>55.61510331403192</v>
          </cell>
          <cell r="AA20">
            <v>2.84</v>
          </cell>
          <cell r="AB20">
            <v>8</v>
          </cell>
          <cell r="AC20">
            <v>5</v>
          </cell>
          <cell r="AD20">
            <v>4</v>
          </cell>
          <cell r="AE20">
            <v>1.0649999999999999</v>
          </cell>
          <cell r="AF20">
            <v>0.2</v>
          </cell>
          <cell r="AG20">
            <v>35</v>
          </cell>
          <cell r="AH20">
            <v>40</v>
          </cell>
          <cell r="AI20">
            <v>44.5</v>
          </cell>
          <cell r="AJ20">
            <v>40</v>
          </cell>
          <cell r="AK20">
            <v>8</v>
          </cell>
          <cell r="AL20">
            <v>6</v>
          </cell>
          <cell r="AM20">
            <v>2.4</v>
          </cell>
          <cell r="AN20">
            <v>0</v>
          </cell>
          <cell r="AO20">
            <v>1.36</v>
          </cell>
          <cell r="AP20">
            <v>1737</v>
          </cell>
          <cell r="AQ20">
            <v>196</v>
          </cell>
          <cell r="AR20">
            <v>631</v>
          </cell>
          <cell r="AS20">
            <v>284</v>
          </cell>
          <cell r="AT20">
            <v>691</v>
          </cell>
          <cell r="AU20">
            <v>162</v>
          </cell>
          <cell r="AV20">
            <v>0</v>
          </cell>
          <cell r="AW20">
            <v>0</v>
          </cell>
          <cell r="AX20">
            <v>0</v>
          </cell>
          <cell r="AY20">
            <v>6</v>
          </cell>
          <cell r="AZ20">
            <v>0</v>
          </cell>
          <cell r="BA20">
            <v>50</v>
          </cell>
          <cell r="BB20">
            <v>10</v>
          </cell>
          <cell r="BC20">
            <v>0</v>
          </cell>
          <cell r="BD20">
            <v>2.1</v>
          </cell>
          <cell r="BE20">
            <v>1.75</v>
          </cell>
          <cell r="BF20">
            <v>1.75</v>
          </cell>
          <cell r="BG20">
            <v>0.95</v>
          </cell>
          <cell r="BH20">
            <v>0.95</v>
          </cell>
          <cell r="BI20">
            <v>0.85</v>
          </cell>
        </row>
        <row r="21">
          <cell r="B21" t="str">
            <v>潘兴</v>
          </cell>
          <cell r="C21" t="str">
            <v>T4</v>
          </cell>
          <cell r="D21" t="str">
            <v>中</v>
          </cell>
          <cell r="E21" t="str">
            <v>T4中0</v>
          </cell>
          <cell r="F21" t="str">
            <v>中坦</v>
          </cell>
          <cell r="G21" t="str">
            <v>中坦自动</v>
          </cell>
          <cell r="H21" t="str">
            <v>自动装弹</v>
          </cell>
          <cell r="I21">
            <v>6.34</v>
          </cell>
          <cell r="J21">
            <v>3.42</v>
          </cell>
          <cell r="K21">
            <v>0.3</v>
          </cell>
          <cell r="L21">
            <v>1.6422918151337649</v>
          </cell>
          <cell r="M21">
            <v>13.333333333333334</v>
          </cell>
          <cell r="N21">
            <v>22.857142857142858</v>
          </cell>
          <cell r="O21">
            <v>0.9</v>
          </cell>
          <cell r="P21">
            <v>0.9</v>
          </cell>
          <cell r="Q21">
            <v>0.9</v>
          </cell>
          <cell r="R21">
            <v>0.4</v>
          </cell>
          <cell r="S21">
            <v>1.44</v>
          </cell>
          <cell r="T21">
            <v>1</v>
          </cell>
          <cell r="U21">
            <v>0.64</v>
          </cell>
          <cell r="V21">
            <v>1</v>
          </cell>
          <cell r="W21">
            <v>4</v>
          </cell>
          <cell r="X21">
            <v>0.75</v>
          </cell>
          <cell r="Y21">
            <v>8.8984165302451057</v>
          </cell>
          <cell r="Z21">
            <v>55.61510331403192</v>
          </cell>
          <cell r="AA21">
            <v>2.84</v>
          </cell>
          <cell r="AB21">
            <v>7.2</v>
          </cell>
          <cell r="AC21">
            <v>5</v>
          </cell>
          <cell r="AD21">
            <v>4</v>
          </cell>
          <cell r="AE21">
            <v>1.0649999999999999</v>
          </cell>
          <cell r="AF21">
            <v>0.2</v>
          </cell>
          <cell r="AG21">
            <v>35</v>
          </cell>
          <cell r="AH21">
            <v>40</v>
          </cell>
          <cell r="AI21">
            <v>36.299999999999997</v>
          </cell>
          <cell r="AJ21">
            <v>51</v>
          </cell>
          <cell r="AK21">
            <v>7.3</v>
          </cell>
          <cell r="AL21">
            <v>10</v>
          </cell>
          <cell r="AM21">
            <v>3.6</v>
          </cell>
          <cell r="AN21">
            <v>0</v>
          </cell>
          <cell r="AO21">
            <v>1</v>
          </cell>
          <cell r="AP21">
            <v>1677</v>
          </cell>
          <cell r="AQ21">
            <v>228</v>
          </cell>
          <cell r="AR21">
            <v>657</v>
          </cell>
          <cell r="AS21">
            <v>296</v>
          </cell>
          <cell r="AT21">
            <v>720</v>
          </cell>
          <cell r="AU21">
            <v>169</v>
          </cell>
          <cell r="AV21">
            <v>0</v>
          </cell>
          <cell r="AW21">
            <v>0</v>
          </cell>
          <cell r="AX21">
            <v>0</v>
          </cell>
          <cell r="AY21">
            <v>6</v>
          </cell>
          <cell r="AZ21">
            <v>0</v>
          </cell>
          <cell r="BA21">
            <v>50</v>
          </cell>
          <cell r="BB21">
            <v>10</v>
          </cell>
          <cell r="BC21">
            <v>0</v>
          </cell>
          <cell r="BD21">
            <v>2.25</v>
          </cell>
          <cell r="BE21">
            <v>1.85</v>
          </cell>
          <cell r="BF21">
            <v>1.85</v>
          </cell>
          <cell r="BG21">
            <v>0.95</v>
          </cell>
          <cell r="BH21">
            <v>0.95</v>
          </cell>
          <cell r="BI21">
            <v>0.85</v>
          </cell>
        </row>
        <row r="22">
          <cell r="B22" t="str">
            <v>百夫长</v>
          </cell>
          <cell r="C22" t="str">
            <v>T4</v>
          </cell>
          <cell r="D22" t="str">
            <v>高</v>
          </cell>
          <cell r="E22" t="str">
            <v>T4高0</v>
          </cell>
          <cell r="F22" t="str">
            <v>中坦</v>
          </cell>
          <cell r="G22" t="str">
            <v>中坦自动</v>
          </cell>
          <cell r="H22" t="str">
            <v>自动装弹</v>
          </cell>
          <cell r="I22">
            <v>8.4700000000000006</v>
          </cell>
          <cell r="J22">
            <v>3.68</v>
          </cell>
          <cell r="K22">
            <v>0.3</v>
          </cell>
          <cell r="L22">
            <v>1.6422918151337649</v>
          </cell>
          <cell r="M22">
            <v>13.333333333333334</v>
          </cell>
          <cell r="N22">
            <v>22.857142857142858</v>
          </cell>
          <cell r="O22">
            <v>0.9</v>
          </cell>
          <cell r="P22">
            <v>0.9</v>
          </cell>
          <cell r="Q22">
            <v>0.9</v>
          </cell>
          <cell r="R22">
            <v>0.26</v>
          </cell>
          <cell r="S22">
            <v>3.6</v>
          </cell>
          <cell r="T22">
            <v>1.87</v>
          </cell>
          <cell r="U22">
            <v>0.71</v>
          </cell>
          <cell r="V22">
            <v>1</v>
          </cell>
          <cell r="W22">
            <v>4</v>
          </cell>
          <cell r="X22">
            <v>0.75</v>
          </cell>
          <cell r="Y22">
            <v>11.123020662806383</v>
          </cell>
          <cell r="Z22">
            <v>55.61510331403192</v>
          </cell>
          <cell r="AA22">
            <v>2.84</v>
          </cell>
          <cell r="AB22">
            <v>8</v>
          </cell>
          <cell r="AC22">
            <v>5</v>
          </cell>
          <cell r="AD22">
            <v>4</v>
          </cell>
          <cell r="AE22">
            <v>1.0649999999999999</v>
          </cell>
          <cell r="AF22">
            <v>0.2</v>
          </cell>
          <cell r="AG22">
            <v>35</v>
          </cell>
          <cell r="AH22">
            <v>40</v>
          </cell>
          <cell r="AI22">
            <v>46.7</v>
          </cell>
          <cell r="AJ22">
            <v>42</v>
          </cell>
          <cell r="AK22">
            <v>8.4</v>
          </cell>
          <cell r="AL22">
            <v>4</v>
          </cell>
          <cell r="AM22">
            <v>2.4</v>
          </cell>
          <cell r="AN22">
            <v>0</v>
          </cell>
          <cell r="AO22">
            <v>1.87</v>
          </cell>
          <cell r="AP22">
            <v>1898</v>
          </cell>
          <cell r="AQ22">
            <v>218</v>
          </cell>
          <cell r="AR22">
            <v>657</v>
          </cell>
          <cell r="AS22">
            <v>296</v>
          </cell>
          <cell r="AT22">
            <v>720</v>
          </cell>
          <cell r="AU22">
            <v>169</v>
          </cell>
          <cell r="AV22">
            <v>0</v>
          </cell>
          <cell r="AW22">
            <v>0</v>
          </cell>
          <cell r="AX22">
            <v>0</v>
          </cell>
          <cell r="AY22">
            <v>6</v>
          </cell>
          <cell r="AZ22">
            <v>0</v>
          </cell>
          <cell r="BA22">
            <v>50</v>
          </cell>
          <cell r="BB22">
            <v>10</v>
          </cell>
          <cell r="BC22">
            <v>0</v>
          </cell>
          <cell r="BD22">
            <v>2.4</v>
          </cell>
          <cell r="BE22">
            <v>1.8</v>
          </cell>
          <cell r="BF22">
            <v>1.8</v>
          </cell>
          <cell r="BG22">
            <v>0.95</v>
          </cell>
          <cell r="BH22">
            <v>0.95</v>
          </cell>
          <cell r="BI22">
            <v>0.85</v>
          </cell>
        </row>
        <row r="23">
          <cell r="B23" t="str">
            <v>挑战者</v>
          </cell>
          <cell r="C23" t="str">
            <v>T5</v>
          </cell>
          <cell r="D23" t="str">
            <v>低</v>
          </cell>
          <cell r="E23" t="str">
            <v>T5低0</v>
          </cell>
          <cell r="F23" t="str">
            <v>中坦</v>
          </cell>
          <cell r="G23" t="str">
            <v>中坦自动</v>
          </cell>
          <cell r="H23" t="str">
            <v>自动装弹</v>
          </cell>
          <cell r="I23">
            <v>8.49</v>
          </cell>
          <cell r="J23">
            <v>3.73</v>
          </cell>
          <cell r="K23">
            <v>0.3</v>
          </cell>
          <cell r="L23">
            <v>1.6422918151337649</v>
          </cell>
          <cell r="M23">
            <v>13.333333333333334</v>
          </cell>
          <cell r="N23">
            <v>22.857142857142858</v>
          </cell>
          <cell r="O23">
            <v>0.9</v>
          </cell>
          <cell r="P23">
            <v>0.9</v>
          </cell>
          <cell r="Q23">
            <v>0.9</v>
          </cell>
          <cell r="R23">
            <v>0.4</v>
          </cell>
          <cell r="S23">
            <v>2.4</v>
          </cell>
          <cell r="T23">
            <v>1.4</v>
          </cell>
          <cell r="U23">
            <v>0.71</v>
          </cell>
          <cell r="V23">
            <v>1</v>
          </cell>
          <cell r="W23">
            <v>4</v>
          </cell>
          <cell r="X23">
            <v>0.75</v>
          </cell>
          <cell r="Y23">
            <v>8.8984165302451057</v>
          </cell>
          <cell r="Z23">
            <v>55.61510331403192</v>
          </cell>
          <cell r="AA23">
            <v>2.84</v>
          </cell>
          <cell r="AB23">
            <v>7.2</v>
          </cell>
          <cell r="AC23">
            <v>5</v>
          </cell>
          <cell r="AD23">
            <v>4</v>
          </cell>
          <cell r="AE23">
            <v>1.0649999999999999</v>
          </cell>
          <cell r="AF23">
            <v>0.2</v>
          </cell>
          <cell r="AG23">
            <v>35</v>
          </cell>
          <cell r="AH23">
            <v>40</v>
          </cell>
          <cell r="AI23">
            <v>35.6</v>
          </cell>
          <cell r="AJ23">
            <v>50</v>
          </cell>
          <cell r="AK23">
            <v>7.2</v>
          </cell>
          <cell r="AL23">
            <v>6</v>
          </cell>
          <cell r="AM23">
            <v>2.4</v>
          </cell>
          <cell r="AN23">
            <v>0</v>
          </cell>
          <cell r="AO23">
            <v>1.4</v>
          </cell>
          <cell r="AP23">
            <v>2397</v>
          </cell>
          <cell r="AQ23">
            <v>251</v>
          </cell>
          <cell r="AR23">
            <v>828</v>
          </cell>
          <cell r="AS23">
            <v>373</v>
          </cell>
          <cell r="AT23">
            <v>907</v>
          </cell>
          <cell r="AU23">
            <v>212</v>
          </cell>
          <cell r="AV23">
            <v>0</v>
          </cell>
          <cell r="AW23">
            <v>0</v>
          </cell>
          <cell r="AX23">
            <v>0</v>
          </cell>
          <cell r="AY23">
            <v>6</v>
          </cell>
          <cell r="AZ23">
            <v>0</v>
          </cell>
          <cell r="BA23">
            <v>50</v>
          </cell>
          <cell r="BB23">
            <v>10</v>
          </cell>
          <cell r="BC23">
            <v>0</v>
          </cell>
          <cell r="BD23">
            <v>2.2000000000000002</v>
          </cell>
          <cell r="BE23">
            <v>1.7</v>
          </cell>
          <cell r="BF23">
            <v>1.7</v>
          </cell>
          <cell r="BG23">
            <v>0.9</v>
          </cell>
          <cell r="BH23">
            <v>0.9</v>
          </cell>
          <cell r="BI23">
            <v>0.85</v>
          </cell>
        </row>
        <row r="24">
          <cell r="B24" t="str">
            <v>B-1</v>
          </cell>
          <cell r="C24" t="str">
            <v>T1</v>
          </cell>
          <cell r="D24" t="str">
            <v>低</v>
          </cell>
          <cell r="E24" t="str">
            <v>T1低0</v>
          </cell>
          <cell r="F24" t="str">
            <v>重坦</v>
          </cell>
          <cell r="G24" t="str">
            <v>重坦自动</v>
          </cell>
          <cell r="H24" t="str">
            <v>自动装弹</v>
          </cell>
          <cell r="I24">
            <v>6.6</v>
          </cell>
          <cell r="J24">
            <v>3.26</v>
          </cell>
          <cell r="K24">
            <v>0.3</v>
          </cell>
          <cell r="L24">
            <v>1.3421103201592517</v>
          </cell>
          <cell r="M24">
            <v>10.769230769230768</v>
          </cell>
          <cell r="N24">
            <v>17.5</v>
          </cell>
          <cell r="O24">
            <v>0.8</v>
          </cell>
          <cell r="P24">
            <v>0.8</v>
          </cell>
          <cell r="Q24">
            <v>0.8</v>
          </cell>
          <cell r="R24">
            <v>2.8</v>
          </cell>
          <cell r="S24">
            <v>3.5999999999999996</v>
          </cell>
          <cell r="T24">
            <v>3</v>
          </cell>
          <cell r="U24">
            <v>0.74</v>
          </cell>
          <cell r="V24">
            <v>1.2</v>
          </cell>
          <cell r="W24">
            <v>2</v>
          </cell>
          <cell r="X24">
            <v>0.5</v>
          </cell>
          <cell r="Y24">
            <v>9.587493771855776</v>
          </cell>
          <cell r="Z24">
            <v>47.93746885927888</v>
          </cell>
          <cell r="AA24">
            <v>1.8599999999999999</v>
          </cell>
          <cell r="AB24">
            <v>7</v>
          </cell>
          <cell r="AC24">
            <v>3.8888888888888888</v>
          </cell>
          <cell r="AD24">
            <v>2</v>
          </cell>
          <cell r="AE24">
            <v>0.62</v>
          </cell>
          <cell r="AF24">
            <v>0.2</v>
          </cell>
          <cell r="AG24">
            <v>20</v>
          </cell>
          <cell r="AH24">
            <v>30</v>
          </cell>
          <cell r="AI24">
            <v>38.299999999999997</v>
          </cell>
          <cell r="AJ24">
            <v>28</v>
          </cell>
          <cell r="AK24">
            <v>7</v>
          </cell>
          <cell r="AL24">
            <v>1</v>
          </cell>
          <cell r="AM24">
            <v>5.3999999999999995</v>
          </cell>
          <cell r="AN24">
            <v>0</v>
          </cell>
          <cell r="AO24">
            <v>2.5</v>
          </cell>
          <cell r="AP24">
            <v>675</v>
          </cell>
          <cell r="AQ24">
            <v>416</v>
          </cell>
          <cell r="AR24">
            <v>114</v>
          </cell>
          <cell r="AS24">
            <v>286</v>
          </cell>
          <cell r="AT24">
            <v>420</v>
          </cell>
          <cell r="AU24">
            <v>91</v>
          </cell>
          <cell r="AV24">
            <v>0</v>
          </cell>
          <cell r="AW24">
            <v>0</v>
          </cell>
          <cell r="AX24">
            <v>0</v>
          </cell>
          <cell r="AY24">
            <v>6</v>
          </cell>
          <cell r="AZ24">
            <v>0</v>
          </cell>
          <cell r="BA24">
            <v>50</v>
          </cell>
          <cell r="BB24">
            <v>10</v>
          </cell>
          <cell r="BC24">
            <v>0</v>
          </cell>
          <cell r="BD24">
            <v>2.5499999999999998</v>
          </cell>
          <cell r="BE24">
            <v>2.0499999999999998</v>
          </cell>
          <cell r="BF24">
            <v>2.0499999999999998</v>
          </cell>
          <cell r="BG24">
            <v>0.9</v>
          </cell>
          <cell r="BH24">
            <v>0.9</v>
          </cell>
          <cell r="BI24">
            <v>0.85</v>
          </cell>
        </row>
        <row r="25">
          <cell r="B25" t="str">
            <v>KV-1</v>
          </cell>
          <cell r="C25" t="str">
            <v>T2</v>
          </cell>
          <cell r="D25" t="str">
            <v>低</v>
          </cell>
          <cell r="E25" t="str">
            <v>T2低0</v>
          </cell>
          <cell r="F25" t="str">
            <v>重坦</v>
          </cell>
          <cell r="G25" t="str">
            <v>重坦自动</v>
          </cell>
          <cell r="H25" t="str">
            <v>自动装弹</v>
          </cell>
          <cell r="I25">
            <v>6.44</v>
          </cell>
          <cell r="J25">
            <v>2.5099999999999998</v>
          </cell>
          <cell r="K25">
            <v>0.3</v>
          </cell>
          <cell r="L25">
            <v>1.3421103201592517</v>
          </cell>
          <cell r="M25">
            <v>10.769230769230768</v>
          </cell>
          <cell r="N25">
            <v>17.5</v>
          </cell>
          <cell r="O25">
            <v>0.8</v>
          </cell>
          <cell r="P25">
            <v>0.8</v>
          </cell>
          <cell r="Q25">
            <v>0.8</v>
          </cell>
          <cell r="R25">
            <v>1.88</v>
          </cell>
          <cell r="S25">
            <v>1.7999999999999998</v>
          </cell>
          <cell r="T25">
            <v>2.63</v>
          </cell>
          <cell r="U25">
            <v>0.71</v>
          </cell>
          <cell r="V25">
            <v>1.2</v>
          </cell>
          <cell r="W25">
            <v>2</v>
          </cell>
          <cell r="X25">
            <v>0.5</v>
          </cell>
          <cell r="Y25">
            <v>9.587493771855776</v>
          </cell>
          <cell r="Z25">
            <v>47.93746885927888</v>
          </cell>
          <cell r="AA25">
            <v>1.8599999999999999</v>
          </cell>
          <cell r="AB25">
            <v>7</v>
          </cell>
          <cell r="AC25">
            <v>3.8888888888888888</v>
          </cell>
          <cell r="AD25">
            <v>2</v>
          </cell>
          <cell r="AE25">
            <v>0.62</v>
          </cell>
          <cell r="AF25">
            <v>0.2</v>
          </cell>
          <cell r="AG25">
            <v>20</v>
          </cell>
          <cell r="AH25">
            <v>30</v>
          </cell>
          <cell r="AI25">
            <v>38.299999999999997</v>
          </cell>
          <cell r="AJ25">
            <v>28</v>
          </cell>
          <cell r="AK25">
            <v>7</v>
          </cell>
          <cell r="AL25">
            <v>2</v>
          </cell>
          <cell r="AM25">
            <v>3.6</v>
          </cell>
          <cell r="AN25">
            <v>0</v>
          </cell>
          <cell r="AO25">
            <v>2.1916666666666669</v>
          </cell>
          <cell r="AP25">
            <v>1029</v>
          </cell>
          <cell r="AQ25">
            <v>327</v>
          </cell>
          <cell r="AR25">
            <v>137</v>
          </cell>
          <cell r="AS25">
            <v>343</v>
          </cell>
          <cell r="AT25">
            <v>504</v>
          </cell>
          <cell r="AU25">
            <v>109</v>
          </cell>
          <cell r="AV25">
            <v>0</v>
          </cell>
          <cell r="AW25">
            <v>0</v>
          </cell>
          <cell r="AX25">
            <v>0</v>
          </cell>
          <cell r="AY25">
            <v>6</v>
          </cell>
          <cell r="AZ25">
            <v>0</v>
          </cell>
          <cell r="BA25">
            <v>50</v>
          </cell>
          <cell r="BB25">
            <v>10</v>
          </cell>
          <cell r="BC25">
            <v>0</v>
          </cell>
          <cell r="BD25">
            <v>2.5499999999999998</v>
          </cell>
          <cell r="BE25">
            <v>2.35</v>
          </cell>
          <cell r="BF25">
            <v>2.35</v>
          </cell>
          <cell r="BG25">
            <v>0.9</v>
          </cell>
          <cell r="BH25">
            <v>0.9</v>
          </cell>
          <cell r="BI25">
            <v>0.85</v>
          </cell>
        </row>
        <row r="26">
          <cell r="B26" t="str">
            <v>丘吉尔</v>
          </cell>
          <cell r="C26" t="str">
            <v>T2</v>
          </cell>
          <cell r="D26" t="str">
            <v>中</v>
          </cell>
          <cell r="E26" t="str">
            <v>T2中0</v>
          </cell>
          <cell r="F26" t="str">
            <v>重坦</v>
          </cell>
          <cell r="G26" t="str">
            <v>重坦单发</v>
          </cell>
          <cell r="H26" t="str">
            <v>单发装弹</v>
          </cell>
          <cell r="I26">
            <v>7.18</v>
          </cell>
          <cell r="J26">
            <v>3.28</v>
          </cell>
          <cell r="K26">
            <v>0.3</v>
          </cell>
          <cell r="L26">
            <v>1.3421103201592517</v>
          </cell>
          <cell r="M26">
            <v>10.769230769230768</v>
          </cell>
          <cell r="N26">
            <v>17.5</v>
          </cell>
          <cell r="O26">
            <v>0.8</v>
          </cell>
          <cell r="P26">
            <v>0.8</v>
          </cell>
          <cell r="Q26">
            <v>0.8</v>
          </cell>
          <cell r="R26">
            <v>0</v>
          </cell>
          <cell r="S26">
            <v>3</v>
          </cell>
          <cell r="T26">
            <v>3</v>
          </cell>
          <cell r="U26">
            <v>0.68</v>
          </cell>
          <cell r="V26">
            <v>1</v>
          </cell>
          <cell r="W26">
            <v>5</v>
          </cell>
          <cell r="X26">
            <v>0.5</v>
          </cell>
          <cell r="Y26">
            <v>7.669995017484621</v>
          </cell>
          <cell r="Z26">
            <v>47.93746885927888</v>
          </cell>
          <cell r="AA26">
            <v>3.1</v>
          </cell>
          <cell r="AB26">
            <v>6.3</v>
          </cell>
          <cell r="AC26">
            <v>3.8888888888888888</v>
          </cell>
          <cell r="AD26">
            <v>2</v>
          </cell>
          <cell r="AE26">
            <v>1.24</v>
          </cell>
          <cell r="AF26">
            <v>0.2</v>
          </cell>
          <cell r="AG26">
            <v>20</v>
          </cell>
          <cell r="AH26">
            <v>30</v>
          </cell>
          <cell r="AI26">
            <v>31.3</v>
          </cell>
          <cell r="AJ26">
            <v>31.4</v>
          </cell>
          <cell r="AK26">
            <v>6.4</v>
          </cell>
          <cell r="AL26">
            <v>1</v>
          </cell>
          <cell r="AM26">
            <v>6</v>
          </cell>
          <cell r="AN26">
            <v>0</v>
          </cell>
          <cell r="AO26">
            <v>3</v>
          </cell>
          <cell r="AP26">
            <v>1079</v>
          </cell>
          <cell r="AQ26">
            <v>520</v>
          </cell>
          <cell r="AR26">
            <v>153</v>
          </cell>
          <cell r="AS26">
            <v>383</v>
          </cell>
          <cell r="AT26">
            <v>512</v>
          </cell>
          <cell r="AU26">
            <v>111</v>
          </cell>
          <cell r="AV26">
            <v>0</v>
          </cell>
          <cell r="AW26">
            <v>0</v>
          </cell>
          <cell r="AX26">
            <v>0</v>
          </cell>
          <cell r="AY26">
            <v>1</v>
          </cell>
          <cell r="AZ26">
            <v>0</v>
          </cell>
          <cell r="BA26">
            <v>50</v>
          </cell>
          <cell r="BB26">
            <v>10</v>
          </cell>
          <cell r="BC26">
            <v>0</v>
          </cell>
          <cell r="BD26">
            <v>2.5</v>
          </cell>
          <cell r="BE26">
            <v>2.15</v>
          </cell>
          <cell r="BF26">
            <v>2.15</v>
          </cell>
          <cell r="BG26">
            <v>0.9</v>
          </cell>
          <cell r="BH26">
            <v>0.9</v>
          </cell>
          <cell r="BI26">
            <v>0.85</v>
          </cell>
        </row>
        <row r="27">
          <cell r="B27" t="str">
            <v>黑豹</v>
          </cell>
          <cell r="C27" t="str">
            <v>T3</v>
          </cell>
          <cell r="D27" t="str">
            <v>低</v>
          </cell>
          <cell r="E27" t="str">
            <v>T3低0</v>
          </cell>
          <cell r="F27" t="str">
            <v>重坦</v>
          </cell>
          <cell r="G27" t="str">
            <v>重坦单发</v>
          </cell>
          <cell r="H27" t="str">
            <v>单发装弹</v>
          </cell>
          <cell r="I27">
            <v>6.86</v>
          </cell>
          <cell r="J27">
            <v>3.3</v>
          </cell>
          <cell r="K27">
            <v>0.3</v>
          </cell>
          <cell r="L27">
            <v>1.3421103201592517</v>
          </cell>
          <cell r="M27">
            <v>10.769230769230768</v>
          </cell>
          <cell r="N27">
            <v>17.5</v>
          </cell>
          <cell r="O27">
            <v>0.8</v>
          </cell>
          <cell r="P27">
            <v>0.8</v>
          </cell>
          <cell r="Q27">
            <v>0.8</v>
          </cell>
          <cell r="R27">
            <v>0</v>
          </cell>
          <cell r="S27">
            <v>3</v>
          </cell>
          <cell r="T27">
            <v>3</v>
          </cell>
          <cell r="U27">
            <v>0.62</v>
          </cell>
          <cell r="V27">
            <v>1</v>
          </cell>
          <cell r="W27">
            <v>5</v>
          </cell>
          <cell r="X27">
            <v>0.5</v>
          </cell>
          <cell r="Y27">
            <v>7.669995017484621</v>
          </cell>
          <cell r="Z27">
            <v>47.93746885927888</v>
          </cell>
          <cell r="AA27">
            <v>3.1</v>
          </cell>
          <cell r="AB27">
            <v>6.3</v>
          </cell>
          <cell r="AC27">
            <v>3.8888888888888888</v>
          </cell>
          <cell r="AD27">
            <v>2</v>
          </cell>
          <cell r="AE27">
            <v>1.24</v>
          </cell>
          <cell r="AF27">
            <v>0.2</v>
          </cell>
          <cell r="AG27">
            <v>20</v>
          </cell>
          <cell r="AH27">
            <v>30</v>
          </cell>
          <cell r="AI27">
            <v>30.7</v>
          </cell>
          <cell r="AJ27">
            <v>33.6</v>
          </cell>
          <cell r="AK27">
            <v>6.3</v>
          </cell>
          <cell r="AL27">
            <v>1</v>
          </cell>
          <cell r="AM27">
            <v>6</v>
          </cell>
          <cell r="AN27">
            <v>0</v>
          </cell>
          <cell r="AO27">
            <v>3</v>
          </cell>
          <cell r="AP27">
            <v>1354</v>
          </cell>
          <cell r="AQ27">
            <v>611</v>
          </cell>
          <cell r="AR27">
            <v>186</v>
          </cell>
          <cell r="AS27">
            <v>465</v>
          </cell>
          <cell r="AT27">
            <v>622</v>
          </cell>
          <cell r="AU27">
            <v>135</v>
          </cell>
          <cell r="AV27">
            <v>0</v>
          </cell>
          <cell r="AW27">
            <v>0</v>
          </cell>
          <cell r="AX27">
            <v>0</v>
          </cell>
          <cell r="AY27">
            <v>1</v>
          </cell>
          <cell r="AZ27">
            <v>0</v>
          </cell>
          <cell r="BA27">
            <v>50</v>
          </cell>
          <cell r="BB27">
            <v>10</v>
          </cell>
          <cell r="BC27">
            <v>0</v>
          </cell>
          <cell r="BD27">
            <v>2.65</v>
          </cell>
          <cell r="BE27">
            <v>2.1</v>
          </cell>
          <cell r="BF27">
            <v>2.1</v>
          </cell>
          <cell r="BG27">
            <v>0.9</v>
          </cell>
          <cell r="BH27">
            <v>0.9</v>
          </cell>
          <cell r="BI27">
            <v>0.85</v>
          </cell>
        </row>
        <row r="28">
          <cell r="B28" t="str">
            <v>虎式</v>
          </cell>
          <cell r="C28" t="str">
            <v>T3</v>
          </cell>
          <cell r="D28" t="str">
            <v>中</v>
          </cell>
          <cell r="E28" t="str">
            <v>T3中0</v>
          </cell>
          <cell r="F28" t="str">
            <v>重坦</v>
          </cell>
          <cell r="G28" t="str">
            <v>重坦单发</v>
          </cell>
          <cell r="H28" t="str">
            <v>单发装弹</v>
          </cell>
          <cell r="I28">
            <v>6.1</v>
          </cell>
          <cell r="J28">
            <v>3.48</v>
          </cell>
          <cell r="K28">
            <v>0.3</v>
          </cell>
          <cell r="L28">
            <v>1.3421103201592517</v>
          </cell>
          <cell r="M28">
            <v>10.769230769230768</v>
          </cell>
          <cell r="N28">
            <v>17.5</v>
          </cell>
          <cell r="O28">
            <v>0.8</v>
          </cell>
          <cell r="P28">
            <v>0.8</v>
          </cell>
          <cell r="Q28">
            <v>0.8</v>
          </cell>
          <cell r="R28">
            <v>0</v>
          </cell>
          <cell r="S28">
            <v>3</v>
          </cell>
          <cell r="T28">
            <v>3</v>
          </cell>
          <cell r="U28">
            <v>0.68</v>
          </cell>
          <cell r="V28">
            <v>1</v>
          </cell>
          <cell r="W28">
            <v>5</v>
          </cell>
          <cell r="X28">
            <v>0.5</v>
          </cell>
          <cell r="Y28">
            <v>7.669995017484621</v>
          </cell>
          <cell r="Z28">
            <v>47.93746885927888</v>
          </cell>
          <cell r="AA28">
            <v>3.1</v>
          </cell>
          <cell r="AB28">
            <v>6.3</v>
          </cell>
          <cell r="AC28">
            <v>3.8888888888888888</v>
          </cell>
          <cell r="AD28">
            <v>2</v>
          </cell>
          <cell r="AE28">
            <v>1.24</v>
          </cell>
          <cell r="AF28">
            <v>0.2</v>
          </cell>
          <cell r="AG28">
            <v>20</v>
          </cell>
          <cell r="AH28">
            <v>30</v>
          </cell>
          <cell r="AI28">
            <v>31.3</v>
          </cell>
          <cell r="AJ28">
            <v>35.700000000000003</v>
          </cell>
          <cell r="AK28">
            <v>6.4</v>
          </cell>
          <cell r="AL28">
            <v>1</v>
          </cell>
          <cell r="AM28">
            <v>6</v>
          </cell>
          <cell r="AN28">
            <v>0</v>
          </cell>
          <cell r="AO28">
            <v>3</v>
          </cell>
          <cell r="AP28">
            <v>1354</v>
          </cell>
          <cell r="AQ28">
            <v>662</v>
          </cell>
          <cell r="AR28">
            <v>194</v>
          </cell>
          <cell r="AS28">
            <v>484</v>
          </cell>
          <cell r="AT28">
            <v>647</v>
          </cell>
          <cell r="AU28">
            <v>140</v>
          </cell>
          <cell r="AV28">
            <v>0</v>
          </cell>
          <cell r="AW28">
            <v>0</v>
          </cell>
          <cell r="AX28">
            <v>0</v>
          </cell>
          <cell r="AY28">
            <v>1</v>
          </cell>
          <cell r="AZ28">
            <v>0</v>
          </cell>
          <cell r="BA28">
            <v>50</v>
          </cell>
          <cell r="BB28">
            <v>10</v>
          </cell>
          <cell r="BC28">
            <v>0</v>
          </cell>
          <cell r="BD28">
            <v>2.4</v>
          </cell>
          <cell r="BE28">
            <v>1.95</v>
          </cell>
          <cell r="BF28">
            <v>1.95</v>
          </cell>
          <cell r="BG28">
            <v>0.9</v>
          </cell>
          <cell r="BH28">
            <v>0.9</v>
          </cell>
          <cell r="BI28">
            <v>0.85</v>
          </cell>
        </row>
        <row r="29">
          <cell r="B29" t="str">
            <v>KV-2</v>
          </cell>
          <cell r="C29" t="str">
            <v>T3</v>
          </cell>
          <cell r="D29" t="str">
            <v>高</v>
          </cell>
          <cell r="E29" t="str">
            <v>T3高0</v>
          </cell>
          <cell r="F29" t="str">
            <v>重坦</v>
          </cell>
          <cell r="G29" t="str">
            <v>重坦自动</v>
          </cell>
          <cell r="H29" t="str">
            <v>自动装弹</v>
          </cell>
          <cell r="I29">
            <v>6.54</v>
          </cell>
          <cell r="J29">
            <v>3.23</v>
          </cell>
          <cell r="K29">
            <v>0.3</v>
          </cell>
          <cell r="L29">
            <v>1.3421103201592517</v>
          </cell>
          <cell r="M29">
            <v>10.769230769230768</v>
          </cell>
          <cell r="N29">
            <v>17.5</v>
          </cell>
          <cell r="O29">
            <v>0.8</v>
          </cell>
          <cell r="P29">
            <v>0.8</v>
          </cell>
          <cell r="Q29">
            <v>0.8</v>
          </cell>
          <cell r="R29">
            <v>2</v>
          </cell>
          <cell r="S29">
            <v>1.7999999999999998</v>
          </cell>
          <cell r="T29">
            <v>2.7</v>
          </cell>
          <cell r="U29">
            <v>0.81</v>
          </cell>
          <cell r="V29">
            <v>1.2</v>
          </cell>
          <cell r="W29">
            <v>3</v>
          </cell>
          <cell r="X29">
            <v>0.5</v>
          </cell>
          <cell r="Y29">
            <v>9.587493771855776</v>
          </cell>
          <cell r="Z29">
            <v>47.93746885927888</v>
          </cell>
          <cell r="AA29">
            <v>1.8599999999999999</v>
          </cell>
          <cell r="AB29">
            <v>7</v>
          </cell>
          <cell r="AC29">
            <v>3.8888888888888888</v>
          </cell>
          <cell r="AD29">
            <v>2</v>
          </cell>
          <cell r="AE29">
            <v>0.62</v>
          </cell>
          <cell r="AF29">
            <v>0.2</v>
          </cell>
          <cell r="AG29">
            <v>20</v>
          </cell>
          <cell r="AH29">
            <v>30</v>
          </cell>
          <cell r="AI29">
            <v>40.299999999999997</v>
          </cell>
          <cell r="AJ29">
            <v>29.4</v>
          </cell>
          <cell r="AK29">
            <v>7.4</v>
          </cell>
          <cell r="AL29">
            <v>2</v>
          </cell>
          <cell r="AM29">
            <v>4.05</v>
          </cell>
          <cell r="AN29">
            <v>0</v>
          </cell>
          <cell r="AO29">
            <v>2.2500000000000004</v>
          </cell>
          <cell r="AP29">
            <v>1379</v>
          </cell>
          <cell r="AQ29">
            <v>448</v>
          </cell>
          <cell r="AR29">
            <v>176</v>
          </cell>
          <cell r="AS29">
            <v>440</v>
          </cell>
          <cell r="AT29">
            <v>647</v>
          </cell>
          <cell r="AU29">
            <v>140</v>
          </cell>
          <cell r="AV29">
            <v>0</v>
          </cell>
          <cell r="AW29">
            <v>0</v>
          </cell>
          <cell r="AX29">
            <v>0</v>
          </cell>
          <cell r="AY29">
            <v>6</v>
          </cell>
          <cell r="AZ29">
            <v>0</v>
          </cell>
          <cell r="BA29">
            <v>50</v>
          </cell>
          <cell r="BB29">
            <v>10</v>
          </cell>
          <cell r="BC29">
            <v>0</v>
          </cell>
          <cell r="BD29">
            <v>2.5</v>
          </cell>
          <cell r="BE29">
            <v>2</v>
          </cell>
          <cell r="BF29">
            <v>2</v>
          </cell>
          <cell r="BG29">
            <v>0.9</v>
          </cell>
          <cell r="BH29">
            <v>0.9</v>
          </cell>
          <cell r="BI29">
            <v>0.85</v>
          </cell>
        </row>
        <row r="30">
          <cell r="B30" t="str">
            <v>征服者</v>
          </cell>
          <cell r="C30" t="str">
            <v>T4</v>
          </cell>
          <cell r="D30" t="str">
            <v>低</v>
          </cell>
          <cell r="E30" t="str">
            <v>T4低0</v>
          </cell>
          <cell r="F30" t="str">
            <v>重坦</v>
          </cell>
          <cell r="G30" t="str">
            <v>重坦单发</v>
          </cell>
          <cell r="H30" t="str">
            <v>单发装弹</v>
          </cell>
          <cell r="I30">
            <v>7.74</v>
          </cell>
          <cell r="J30">
            <v>4.0199999999999996</v>
          </cell>
          <cell r="K30">
            <v>0.3</v>
          </cell>
          <cell r="L30">
            <v>1.3421103201592517</v>
          </cell>
          <cell r="M30">
            <v>10.769230769230768</v>
          </cell>
          <cell r="N30">
            <v>17.5</v>
          </cell>
          <cell r="O30">
            <v>0.8</v>
          </cell>
          <cell r="P30">
            <v>0.8</v>
          </cell>
          <cell r="Q30">
            <v>0.8</v>
          </cell>
          <cell r="R30">
            <v>0</v>
          </cell>
          <cell r="S30">
            <v>3</v>
          </cell>
          <cell r="T30">
            <v>3</v>
          </cell>
          <cell r="U30">
            <v>0.65</v>
          </cell>
          <cell r="V30">
            <v>1</v>
          </cell>
          <cell r="W30">
            <v>5</v>
          </cell>
          <cell r="X30">
            <v>0.5</v>
          </cell>
          <cell r="Y30">
            <v>7.669995017484621</v>
          </cell>
          <cell r="Z30">
            <v>47.93746885927888</v>
          </cell>
          <cell r="AA30">
            <v>3.1</v>
          </cell>
          <cell r="AB30">
            <v>6.3</v>
          </cell>
          <cell r="AC30">
            <v>3.8888888888888888</v>
          </cell>
          <cell r="AD30">
            <v>2</v>
          </cell>
          <cell r="AE30">
            <v>1.24</v>
          </cell>
          <cell r="AF30">
            <v>0.2</v>
          </cell>
          <cell r="AG30">
            <v>20</v>
          </cell>
          <cell r="AH30">
            <v>30</v>
          </cell>
          <cell r="AI30">
            <v>30.7</v>
          </cell>
          <cell r="AJ30">
            <v>35</v>
          </cell>
          <cell r="AK30">
            <v>6.3</v>
          </cell>
          <cell r="AL30">
            <v>1</v>
          </cell>
          <cell r="AM30">
            <v>6</v>
          </cell>
          <cell r="AN30">
            <v>0</v>
          </cell>
          <cell r="AO30">
            <v>3</v>
          </cell>
          <cell r="AP30">
            <v>1881</v>
          </cell>
          <cell r="AQ30">
            <v>740</v>
          </cell>
          <cell r="AR30">
            <v>241</v>
          </cell>
          <cell r="AS30">
            <v>603</v>
          </cell>
          <cell r="AT30">
            <v>806</v>
          </cell>
          <cell r="AU30">
            <v>175</v>
          </cell>
          <cell r="AV30">
            <v>0</v>
          </cell>
          <cell r="AW30">
            <v>0</v>
          </cell>
          <cell r="AX30">
            <v>0</v>
          </cell>
          <cell r="AY30">
            <v>1</v>
          </cell>
          <cell r="AZ30">
            <v>0</v>
          </cell>
          <cell r="BA30">
            <v>50</v>
          </cell>
          <cell r="BB30">
            <v>10</v>
          </cell>
          <cell r="BC30">
            <v>0</v>
          </cell>
          <cell r="BD30">
            <v>2.4500000000000002</v>
          </cell>
          <cell r="BE30">
            <v>2</v>
          </cell>
          <cell r="BF30">
            <v>2</v>
          </cell>
          <cell r="BG30">
            <v>0.9</v>
          </cell>
          <cell r="BH30">
            <v>0.9</v>
          </cell>
          <cell r="BI30">
            <v>0.85</v>
          </cell>
        </row>
        <row r="31">
          <cell r="B31" t="str">
            <v>IS-4</v>
          </cell>
          <cell r="C31" t="str">
            <v>T4</v>
          </cell>
          <cell r="D31" t="str">
            <v>中</v>
          </cell>
          <cell r="E31" t="str">
            <v>T4中0</v>
          </cell>
          <cell r="F31" t="str">
            <v>重坦</v>
          </cell>
          <cell r="G31" t="str">
            <v>重坦自动</v>
          </cell>
          <cell r="H31" t="str">
            <v>自动装弹</v>
          </cell>
          <cell r="I31">
            <v>6.6</v>
          </cell>
          <cell r="J31">
            <v>3.35</v>
          </cell>
          <cell r="K31">
            <v>0.3</v>
          </cell>
          <cell r="L31">
            <v>1.3421103201592517</v>
          </cell>
          <cell r="M31">
            <v>10.769230769230768</v>
          </cell>
          <cell r="N31">
            <v>17.5</v>
          </cell>
          <cell r="O31">
            <v>0.8</v>
          </cell>
          <cell r="P31">
            <v>0.8</v>
          </cell>
          <cell r="Q31">
            <v>0.8</v>
          </cell>
          <cell r="R31">
            <v>2</v>
          </cell>
          <cell r="S31">
            <v>1.7999999999999998</v>
          </cell>
          <cell r="T31">
            <v>2.7</v>
          </cell>
          <cell r="U31">
            <v>0.65</v>
          </cell>
          <cell r="V31">
            <v>1.2</v>
          </cell>
          <cell r="W31">
            <v>3</v>
          </cell>
          <cell r="X31">
            <v>0.5</v>
          </cell>
          <cell r="Y31">
            <v>7.669995017484621</v>
          </cell>
          <cell r="Z31">
            <v>47.93746885927888</v>
          </cell>
          <cell r="AA31">
            <v>1.8599999999999999</v>
          </cell>
          <cell r="AB31">
            <v>6.3</v>
          </cell>
          <cell r="AC31">
            <v>3.8888888888888888</v>
          </cell>
          <cell r="AD31">
            <v>2</v>
          </cell>
          <cell r="AE31">
            <v>0.62</v>
          </cell>
          <cell r="AF31">
            <v>0.2</v>
          </cell>
          <cell r="AG31">
            <v>20</v>
          </cell>
          <cell r="AH31">
            <v>30</v>
          </cell>
          <cell r="AI31">
            <v>31.3</v>
          </cell>
          <cell r="AJ31">
            <v>35.700000000000003</v>
          </cell>
          <cell r="AK31">
            <v>6.4</v>
          </cell>
          <cell r="AL31">
            <v>2</v>
          </cell>
          <cell r="AM31">
            <v>4.5</v>
          </cell>
          <cell r="AN31">
            <v>0</v>
          </cell>
          <cell r="AO31">
            <v>2.2500000000000004</v>
          </cell>
          <cell r="AP31">
            <v>1804</v>
          </cell>
          <cell r="AQ31">
            <v>637</v>
          </cell>
          <cell r="AR31">
            <v>229</v>
          </cell>
          <cell r="AS31">
            <v>571</v>
          </cell>
          <cell r="AT31">
            <v>840</v>
          </cell>
          <cell r="AU31">
            <v>182</v>
          </cell>
          <cell r="AV31">
            <v>0</v>
          </cell>
          <cell r="AW31">
            <v>0</v>
          </cell>
          <cell r="AX31">
            <v>0</v>
          </cell>
          <cell r="AY31">
            <v>6</v>
          </cell>
          <cell r="AZ31">
            <v>0</v>
          </cell>
          <cell r="BA31">
            <v>50</v>
          </cell>
          <cell r="BB31">
            <v>10</v>
          </cell>
          <cell r="BC31">
            <v>0</v>
          </cell>
          <cell r="BD31">
            <v>2.4</v>
          </cell>
          <cell r="BE31">
            <v>1.95</v>
          </cell>
          <cell r="BF31">
            <v>1.95</v>
          </cell>
          <cell r="BG31">
            <v>0.9</v>
          </cell>
          <cell r="BH31">
            <v>0.9</v>
          </cell>
          <cell r="BI31">
            <v>0.85</v>
          </cell>
        </row>
        <row r="32">
          <cell r="B32" t="str">
            <v>T-32</v>
          </cell>
          <cell r="C32" t="str">
            <v>T4</v>
          </cell>
          <cell r="D32" t="str">
            <v>高</v>
          </cell>
          <cell r="E32" t="str">
            <v>T4高0</v>
          </cell>
          <cell r="F32" t="str">
            <v>重坦</v>
          </cell>
          <cell r="G32" t="str">
            <v>重坦单发</v>
          </cell>
          <cell r="H32" t="str">
            <v>单发装弹</v>
          </cell>
          <cell r="I32">
            <v>6</v>
          </cell>
          <cell r="J32">
            <v>2.85</v>
          </cell>
          <cell r="K32">
            <v>0.3</v>
          </cell>
          <cell r="L32">
            <v>1.3421103201592517</v>
          </cell>
          <cell r="M32">
            <v>10.769230769230768</v>
          </cell>
          <cell r="N32">
            <v>17.5</v>
          </cell>
          <cell r="O32">
            <v>0.8</v>
          </cell>
          <cell r="P32">
            <v>0.8</v>
          </cell>
          <cell r="Q32">
            <v>0.8</v>
          </cell>
          <cell r="R32">
            <v>0</v>
          </cell>
          <cell r="S32">
            <v>3</v>
          </cell>
          <cell r="T32">
            <v>3</v>
          </cell>
          <cell r="U32">
            <v>0.62</v>
          </cell>
          <cell r="V32">
            <v>1</v>
          </cell>
          <cell r="W32">
            <v>5</v>
          </cell>
          <cell r="X32">
            <v>0.5</v>
          </cell>
          <cell r="Y32">
            <v>7.669995017484621</v>
          </cell>
          <cell r="Z32">
            <v>47.93746885927888</v>
          </cell>
          <cell r="AA32">
            <v>3.1</v>
          </cell>
          <cell r="AB32">
            <v>6.3</v>
          </cell>
          <cell r="AC32">
            <v>3.8888888888888888</v>
          </cell>
          <cell r="AD32">
            <v>2</v>
          </cell>
          <cell r="AE32">
            <v>1.24</v>
          </cell>
          <cell r="AF32">
            <v>0.2</v>
          </cell>
          <cell r="AG32">
            <v>20</v>
          </cell>
          <cell r="AH32">
            <v>30</v>
          </cell>
          <cell r="AI32">
            <v>32.200000000000003</v>
          </cell>
          <cell r="AJ32">
            <v>36.799999999999997</v>
          </cell>
          <cell r="AK32">
            <v>6.6</v>
          </cell>
          <cell r="AL32">
            <v>1</v>
          </cell>
          <cell r="AM32">
            <v>6</v>
          </cell>
          <cell r="AN32">
            <v>0</v>
          </cell>
          <cell r="AO32">
            <v>3</v>
          </cell>
          <cell r="AP32">
            <v>1709</v>
          </cell>
          <cell r="AQ32">
            <v>883</v>
          </cell>
          <cell r="AR32">
            <v>251</v>
          </cell>
          <cell r="AS32">
            <v>629</v>
          </cell>
          <cell r="AT32">
            <v>840</v>
          </cell>
          <cell r="AU32">
            <v>182</v>
          </cell>
          <cell r="AV32">
            <v>0</v>
          </cell>
          <cell r="AW32">
            <v>0</v>
          </cell>
          <cell r="AX32">
            <v>0</v>
          </cell>
          <cell r="AY32">
            <v>1</v>
          </cell>
          <cell r="AZ32">
            <v>0</v>
          </cell>
          <cell r="BA32">
            <v>50</v>
          </cell>
          <cell r="BB32">
            <v>10</v>
          </cell>
          <cell r="BC32">
            <v>0</v>
          </cell>
          <cell r="BD32">
            <v>2.5499999999999998</v>
          </cell>
          <cell r="BE32">
            <v>2.0499999999999998</v>
          </cell>
          <cell r="BF32">
            <v>2.0499999999999998</v>
          </cell>
          <cell r="BG32">
            <v>0.9</v>
          </cell>
          <cell r="BH32">
            <v>0.9</v>
          </cell>
          <cell r="BI32">
            <v>0.85</v>
          </cell>
        </row>
        <row r="33">
          <cell r="B33" t="str">
            <v>M1A2</v>
          </cell>
          <cell r="C33" t="str">
            <v>T5</v>
          </cell>
          <cell r="D33" t="str">
            <v>低</v>
          </cell>
          <cell r="E33" t="str">
            <v>T5低0</v>
          </cell>
          <cell r="F33" t="str">
            <v>重坦</v>
          </cell>
          <cell r="G33" t="str">
            <v>重坦单发</v>
          </cell>
          <cell r="H33" t="str">
            <v>单发装弹</v>
          </cell>
          <cell r="I33">
            <v>7.75</v>
          </cell>
          <cell r="J33">
            <v>3.46</v>
          </cell>
          <cell r="K33">
            <v>0.3</v>
          </cell>
          <cell r="L33">
            <v>1.3421103201592517</v>
          </cell>
          <cell r="M33">
            <v>10.769230769230768</v>
          </cell>
          <cell r="N33">
            <v>17.5</v>
          </cell>
          <cell r="O33">
            <v>0.8</v>
          </cell>
          <cell r="P33">
            <v>0.8</v>
          </cell>
          <cell r="Q33">
            <v>0.8</v>
          </cell>
          <cell r="R33">
            <v>0</v>
          </cell>
          <cell r="S33">
            <v>3</v>
          </cell>
          <cell r="T33">
            <v>3</v>
          </cell>
          <cell r="U33">
            <v>0.71</v>
          </cell>
          <cell r="V33">
            <v>1</v>
          </cell>
          <cell r="W33">
            <v>5</v>
          </cell>
          <cell r="X33">
            <v>0.5</v>
          </cell>
          <cell r="Y33">
            <v>7.669995017484621</v>
          </cell>
          <cell r="Z33">
            <v>47.93746885927888</v>
          </cell>
          <cell r="AA33">
            <v>3.1</v>
          </cell>
          <cell r="AB33">
            <v>6.3</v>
          </cell>
          <cell r="AC33">
            <v>3.8888888888888888</v>
          </cell>
          <cell r="AD33">
            <v>2</v>
          </cell>
          <cell r="AE33">
            <v>1.24</v>
          </cell>
          <cell r="AF33">
            <v>0.2</v>
          </cell>
          <cell r="AG33">
            <v>20</v>
          </cell>
          <cell r="AH33">
            <v>30</v>
          </cell>
          <cell r="AI33">
            <v>30.7</v>
          </cell>
          <cell r="AJ33">
            <v>35</v>
          </cell>
          <cell r="AK33">
            <v>6.3</v>
          </cell>
          <cell r="AL33">
            <v>1</v>
          </cell>
          <cell r="AM33">
            <v>6</v>
          </cell>
          <cell r="AN33">
            <v>0</v>
          </cell>
          <cell r="AO33">
            <v>3</v>
          </cell>
          <cell r="AP33">
            <v>2436</v>
          </cell>
          <cell r="AQ33">
            <v>984</v>
          </cell>
          <cell r="AR33">
            <v>317</v>
          </cell>
          <cell r="AS33">
            <v>792</v>
          </cell>
          <cell r="AT33">
            <v>1058</v>
          </cell>
          <cell r="AU33">
            <v>229</v>
          </cell>
          <cell r="AV33">
            <v>0</v>
          </cell>
          <cell r="AW33">
            <v>0</v>
          </cell>
          <cell r="AX33">
            <v>0</v>
          </cell>
          <cell r="AY33">
            <v>1</v>
          </cell>
          <cell r="AZ33">
            <v>0</v>
          </cell>
          <cell r="BA33">
            <v>50</v>
          </cell>
          <cell r="BB33">
            <v>10</v>
          </cell>
          <cell r="BC33">
            <v>0</v>
          </cell>
          <cell r="BD33">
            <v>2.4</v>
          </cell>
          <cell r="BE33">
            <v>1.65</v>
          </cell>
          <cell r="BF33">
            <v>1.65</v>
          </cell>
          <cell r="BG33">
            <v>0.9</v>
          </cell>
          <cell r="BH33">
            <v>0.9</v>
          </cell>
          <cell r="BI33">
            <v>0.85</v>
          </cell>
        </row>
      </sheetData>
      <sheetData sheetId="16" refreshError="1"/>
      <sheetData sheetId="17" refreshError="1"/>
      <sheetData sheetId="18" refreshError="1"/>
      <sheetData sheetId="19">
        <row r="1">
          <cell r="B1" t="str">
            <v>部件Tier</v>
          </cell>
          <cell r="C1" t="str">
            <v>初始星级</v>
          </cell>
          <cell r="D1" t="str">
            <v>最大星级</v>
          </cell>
          <cell r="F1" t="str">
            <v>部件星级</v>
          </cell>
          <cell r="G1" t="str">
            <v>最大等级</v>
          </cell>
          <cell r="H1" t="str">
            <v>升星军费</v>
          </cell>
          <cell r="I1" t="str">
            <v>属性值</v>
          </cell>
          <cell r="T1" t="str">
            <v>部件ID</v>
          </cell>
          <cell r="U1" t="str">
            <v>部件部位</v>
          </cell>
          <cell r="V1" t="str">
            <v>属性类型</v>
          </cell>
          <cell r="X1" t="str">
            <v>当前等级</v>
          </cell>
          <cell r="Y1" t="str">
            <v>升级属性</v>
          </cell>
          <cell r="Z1" t="str">
            <v>累计属性</v>
          </cell>
          <cell r="AA1" t="str">
            <v>升级时间(秒)</v>
          </cell>
          <cell r="AB1" t="str">
            <v>消耗军费</v>
          </cell>
          <cell r="AD1" t="str">
            <v>部件部位</v>
          </cell>
          <cell r="AE1" t="str">
            <v>部件类别名称</v>
          </cell>
          <cell r="AF1" t="str">
            <v>次要属性名称</v>
          </cell>
          <cell r="AG1" t="str">
            <v>次要属性id</v>
          </cell>
        </row>
        <row r="2">
          <cell r="B2">
            <v>1</v>
          </cell>
          <cell r="C2">
            <v>1</v>
          </cell>
          <cell r="D2">
            <v>3</v>
          </cell>
          <cell r="F2">
            <v>1</v>
          </cell>
          <cell r="G2">
            <v>5</v>
          </cell>
          <cell r="H2">
            <v>250</v>
          </cell>
          <cell r="I2">
            <v>50</v>
          </cell>
          <cell r="T2">
            <v>1110</v>
          </cell>
          <cell r="U2">
            <v>1</v>
          </cell>
          <cell r="V2">
            <v>101</v>
          </cell>
          <cell r="X2">
            <v>1</v>
          </cell>
          <cell r="Y2">
            <v>10</v>
          </cell>
          <cell r="Z2">
            <v>10</v>
          </cell>
          <cell r="AA2">
            <v>180</v>
          </cell>
          <cell r="AB2">
            <v>70</v>
          </cell>
          <cell r="AD2">
            <v>1</v>
          </cell>
          <cell r="AE2" t="str">
            <v>炮膛</v>
          </cell>
          <cell r="AF2" t="str">
            <v>射击偏移角</v>
          </cell>
          <cell r="AG2">
            <v>116</v>
          </cell>
          <cell r="AJ2">
            <v>106</v>
          </cell>
          <cell r="AK2">
            <v>105</v>
          </cell>
          <cell r="AL2">
            <v>109</v>
          </cell>
          <cell r="AM2">
            <v>116</v>
          </cell>
          <cell r="AN2">
            <v>108</v>
          </cell>
          <cell r="AO2">
            <v>110</v>
          </cell>
        </row>
        <row r="3">
          <cell r="B3">
            <v>2</v>
          </cell>
          <cell r="C3">
            <v>2</v>
          </cell>
          <cell r="D3">
            <v>4</v>
          </cell>
          <cell r="F3">
            <v>2</v>
          </cell>
          <cell r="G3">
            <v>10</v>
          </cell>
          <cell r="H3">
            <v>350</v>
          </cell>
          <cell r="I3">
            <v>80</v>
          </cell>
          <cell r="T3">
            <v>1120</v>
          </cell>
          <cell r="U3">
            <v>2</v>
          </cell>
          <cell r="V3">
            <v>101</v>
          </cell>
          <cell r="X3">
            <v>2</v>
          </cell>
          <cell r="Y3">
            <v>10</v>
          </cell>
          <cell r="Z3">
            <v>20</v>
          </cell>
          <cell r="AA3">
            <v>1740</v>
          </cell>
          <cell r="AB3">
            <v>100</v>
          </cell>
          <cell r="AD3">
            <v>2</v>
          </cell>
          <cell r="AE3" t="str">
            <v>自动装弹机</v>
          </cell>
          <cell r="AF3" t="str">
            <v>弹夹更换时间</v>
          </cell>
          <cell r="AG3">
            <v>108</v>
          </cell>
          <cell r="AI3">
            <v>1</v>
          </cell>
          <cell r="AJ3">
            <v>3.5714285714285712E-2</v>
          </cell>
          <cell r="AK3">
            <v>3.5714285714285712E-2</v>
          </cell>
          <cell r="AL3">
            <v>4.7142857142857146E-2</v>
          </cell>
          <cell r="AM3">
            <v>-2.4285714285714289E-2</v>
          </cell>
          <cell r="AN3">
            <v>-0.02</v>
          </cell>
          <cell r="AO3">
            <v>2.1428571428571429E-2</v>
          </cell>
        </row>
        <row r="4">
          <cell r="B4">
            <v>3</v>
          </cell>
          <cell r="C4">
            <v>3</v>
          </cell>
          <cell r="D4">
            <v>5</v>
          </cell>
          <cell r="F4">
            <v>3</v>
          </cell>
          <cell r="G4">
            <v>15</v>
          </cell>
          <cell r="H4">
            <v>2100</v>
          </cell>
          <cell r="I4">
            <v>170</v>
          </cell>
          <cell r="T4">
            <v>1130</v>
          </cell>
          <cell r="U4">
            <v>3</v>
          </cell>
          <cell r="V4">
            <v>100</v>
          </cell>
          <cell r="X4">
            <v>3</v>
          </cell>
          <cell r="Y4">
            <v>10</v>
          </cell>
          <cell r="Z4">
            <v>30</v>
          </cell>
          <cell r="AA4">
            <v>3450</v>
          </cell>
          <cell r="AB4">
            <v>140</v>
          </cell>
          <cell r="AD4">
            <v>3</v>
          </cell>
          <cell r="AE4" t="str">
            <v>底盘</v>
          </cell>
          <cell r="AF4" t="str">
            <v>炮塔旋转最大角速度</v>
          </cell>
          <cell r="AG4">
            <v>106</v>
          </cell>
          <cell r="AI4">
            <v>2</v>
          </cell>
          <cell r="AJ4">
            <v>7.1428571428571425E-2</v>
          </cell>
          <cell r="AK4">
            <v>7.1428571428571425E-2</v>
          </cell>
          <cell r="AL4">
            <v>9.4285714285714292E-2</v>
          </cell>
          <cell r="AM4">
            <v>-4.8571428571428578E-2</v>
          </cell>
          <cell r="AN4">
            <v>-0.04</v>
          </cell>
          <cell r="AO4">
            <v>4.2857142857142858E-2</v>
          </cell>
        </row>
        <row r="5">
          <cell r="B5">
            <v>4</v>
          </cell>
          <cell r="C5">
            <v>4</v>
          </cell>
          <cell r="D5">
            <v>6</v>
          </cell>
          <cell r="F5">
            <v>4</v>
          </cell>
          <cell r="G5">
            <v>20</v>
          </cell>
          <cell r="H5">
            <v>7500</v>
          </cell>
          <cell r="I5">
            <v>290</v>
          </cell>
          <cell r="T5">
            <v>1140</v>
          </cell>
          <cell r="U5">
            <v>4</v>
          </cell>
          <cell r="V5">
            <v>100</v>
          </cell>
          <cell r="X5">
            <v>4</v>
          </cell>
          <cell r="Y5">
            <v>10</v>
          </cell>
          <cell r="Z5">
            <v>40</v>
          </cell>
          <cell r="AA5">
            <v>5190</v>
          </cell>
          <cell r="AB5">
            <v>170</v>
          </cell>
          <cell r="AD5">
            <v>4</v>
          </cell>
          <cell r="AE5" t="str">
            <v>发动机</v>
          </cell>
          <cell r="AF5" t="str">
            <v>前进极限速度</v>
          </cell>
          <cell r="AG5">
            <v>109</v>
          </cell>
          <cell r="AI5">
            <v>3</v>
          </cell>
          <cell r="AJ5">
            <v>0.10714285714285714</v>
          </cell>
          <cell r="AK5">
            <v>0.10714285714285714</v>
          </cell>
          <cell r="AL5">
            <v>0.14142857142857143</v>
          </cell>
          <cell r="AM5">
            <v>-7.285714285714287E-2</v>
          </cell>
          <cell r="AN5">
            <v>-0.06</v>
          </cell>
          <cell r="AO5">
            <v>6.4285714285714279E-2</v>
          </cell>
        </row>
        <row r="6">
          <cell r="F6">
            <v>5</v>
          </cell>
          <cell r="G6">
            <v>25</v>
          </cell>
          <cell r="H6">
            <v>12850</v>
          </cell>
          <cell r="I6">
            <v>400</v>
          </cell>
          <cell r="T6">
            <v>1150</v>
          </cell>
          <cell r="U6">
            <v>5</v>
          </cell>
          <cell r="V6">
            <v>102</v>
          </cell>
          <cell r="X6">
            <v>5</v>
          </cell>
          <cell r="Y6">
            <v>10</v>
          </cell>
          <cell r="Z6">
            <v>50</v>
          </cell>
          <cell r="AA6">
            <v>6750</v>
          </cell>
          <cell r="AB6">
            <v>210</v>
          </cell>
          <cell r="AD6">
            <v>5</v>
          </cell>
          <cell r="AE6" t="str">
            <v>履带</v>
          </cell>
          <cell r="AF6" t="str">
            <v>车身自旋转角速度</v>
          </cell>
          <cell r="AG6">
            <v>105</v>
          </cell>
          <cell r="AI6">
            <v>4</v>
          </cell>
          <cell r="AJ6">
            <v>0.14285714285714285</v>
          </cell>
          <cell r="AK6">
            <v>0.14285714285714285</v>
          </cell>
          <cell r="AL6">
            <v>0.18857142857142858</v>
          </cell>
          <cell r="AM6">
            <v>-9.7142857142857156E-2</v>
          </cell>
          <cell r="AN6">
            <v>-0.08</v>
          </cell>
          <cell r="AO6">
            <v>8.5714285714285715E-2</v>
          </cell>
        </row>
        <row r="7">
          <cell r="F7">
            <v>6</v>
          </cell>
          <cell r="G7">
            <v>30</v>
          </cell>
          <cell r="H7">
            <v>25000</v>
          </cell>
          <cell r="I7">
            <v>550</v>
          </cell>
          <cell r="T7">
            <v>1160</v>
          </cell>
          <cell r="U7">
            <v>6</v>
          </cell>
          <cell r="V7">
            <v>102</v>
          </cell>
          <cell r="X7">
            <v>6</v>
          </cell>
          <cell r="Y7">
            <v>15</v>
          </cell>
          <cell r="Z7">
            <v>65</v>
          </cell>
          <cell r="AA7">
            <v>7620</v>
          </cell>
          <cell r="AB7">
            <v>600</v>
          </cell>
          <cell r="AD7">
            <v>6</v>
          </cell>
          <cell r="AE7" t="str">
            <v>装甲</v>
          </cell>
          <cell r="AF7" t="str">
            <v>撞击伤害</v>
          </cell>
          <cell r="AG7">
            <v>110</v>
          </cell>
          <cell r="AI7">
            <v>5</v>
          </cell>
          <cell r="AJ7">
            <v>0.17857142857142855</v>
          </cell>
          <cell r="AK7">
            <v>0.17857142857142855</v>
          </cell>
          <cell r="AL7">
            <v>0.23571428571428574</v>
          </cell>
          <cell r="AM7">
            <v>-0.12142857142857144</v>
          </cell>
          <cell r="AN7">
            <v>-0.1</v>
          </cell>
          <cell r="AO7">
            <v>0.10714285714285715</v>
          </cell>
        </row>
        <row r="8">
          <cell r="T8">
            <v>1210</v>
          </cell>
          <cell r="U8">
            <v>1</v>
          </cell>
          <cell r="V8">
            <v>101</v>
          </cell>
          <cell r="X8">
            <v>7</v>
          </cell>
          <cell r="Y8">
            <v>15</v>
          </cell>
          <cell r="Z8">
            <v>80</v>
          </cell>
          <cell r="AA8">
            <v>11430</v>
          </cell>
          <cell r="AB8">
            <v>900</v>
          </cell>
          <cell r="AI8">
            <v>6</v>
          </cell>
          <cell r="AJ8">
            <v>0.21428571428571427</v>
          </cell>
          <cell r="AK8">
            <v>0.21428571428571427</v>
          </cell>
          <cell r="AL8">
            <v>0.28285714285714286</v>
          </cell>
          <cell r="AM8">
            <v>-0.14571428571428574</v>
          </cell>
          <cell r="AN8">
            <v>-0.12</v>
          </cell>
          <cell r="AO8">
            <v>0.12857142857142856</v>
          </cell>
        </row>
        <row r="9">
          <cell r="T9">
            <v>1220</v>
          </cell>
          <cell r="U9">
            <v>2</v>
          </cell>
          <cell r="V9">
            <v>101</v>
          </cell>
          <cell r="X9">
            <v>8</v>
          </cell>
          <cell r="Y9">
            <v>15</v>
          </cell>
          <cell r="Z9">
            <v>95</v>
          </cell>
          <cell r="AA9">
            <v>15240</v>
          </cell>
          <cell r="AB9">
            <v>1200</v>
          </cell>
          <cell r="AI9">
            <v>7</v>
          </cell>
          <cell r="AJ9">
            <v>0.25</v>
          </cell>
          <cell r="AK9">
            <v>0.25</v>
          </cell>
          <cell r="AL9">
            <v>0.33</v>
          </cell>
          <cell r="AM9">
            <v>-0.17</v>
          </cell>
          <cell r="AN9">
            <v>-0.14000000000000001</v>
          </cell>
          <cell r="AO9">
            <v>0.15</v>
          </cell>
        </row>
        <row r="10">
          <cell r="T10">
            <v>1230</v>
          </cell>
          <cell r="U10">
            <v>3</v>
          </cell>
          <cell r="V10">
            <v>100</v>
          </cell>
          <cell r="X10">
            <v>9</v>
          </cell>
          <cell r="Y10">
            <v>15</v>
          </cell>
          <cell r="Z10">
            <v>110</v>
          </cell>
          <cell r="AA10">
            <v>19050</v>
          </cell>
          <cell r="AB10">
            <v>1500</v>
          </cell>
        </row>
        <row r="11">
          <cell r="T11">
            <v>1240</v>
          </cell>
          <cell r="U11">
            <v>4</v>
          </cell>
          <cell r="V11">
            <v>100</v>
          </cell>
          <cell r="X11">
            <v>10</v>
          </cell>
          <cell r="Y11">
            <v>15</v>
          </cell>
          <cell r="Z11">
            <v>125</v>
          </cell>
          <cell r="AA11">
            <v>22860</v>
          </cell>
          <cell r="AB11">
            <v>1750</v>
          </cell>
        </row>
        <row r="12">
          <cell r="T12">
            <v>1250</v>
          </cell>
          <cell r="U12">
            <v>5</v>
          </cell>
          <cell r="V12">
            <v>102</v>
          </cell>
          <cell r="X12">
            <v>11</v>
          </cell>
          <cell r="Y12">
            <v>20</v>
          </cell>
          <cell r="Z12">
            <v>145</v>
          </cell>
          <cell r="AA12">
            <v>31710</v>
          </cell>
          <cell r="AB12">
            <v>3650</v>
          </cell>
        </row>
        <row r="13">
          <cell r="T13">
            <v>1260</v>
          </cell>
          <cell r="U13">
            <v>6</v>
          </cell>
          <cell r="V13">
            <v>102</v>
          </cell>
          <cell r="X13">
            <v>12</v>
          </cell>
          <cell r="Y13">
            <v>20</v>
          </cell>
          <cell r="Z13">
            <v>165</v>
          </cell>
          <cell r="AA13">
            <v>47580</v>
          </cell>
          <cell r="AB13">
            <v>5500</v>
          </cell>
        </row>
        <row r="14">
          <cell r="T14">
            <v>1310</v>
          </cell>
          <cell r="U14">
            <v>1</v>
          </cell>
          <cell r="V14">
            <v>101</v>
          </cell>
          <cell r="X14">
            <v>13</v>
          </cell>
          <cell r="Y14">
            <v>20</v>
          </cell>
          <cell r="Z14">
            <v>185</v>
          </cell>
          <cell r="AA14">
            <v>63420</v>
          </cell>
          <cell r="AB14">
            <v>7300</v>
          </cell>
        </row>
        <row r="15">
          <cell r="T15">
            <v>1320</v>
          </cell>
          <cell r="U15">
            <v>2</v>
          </cell>
          <cell r="V15">
            <v>101</v>
          </cell>
          <cell r="X15">
            <v>14</v>
          </cell>
          <cell r="Y15">
            <v>20</v>
          </cell>
          <cell r="Z15">
            <v>205</v>
          </cell>
          <cell r="AA15">
            <v>79290</v>
          </cell>
          <cell r="AB15">
            <v>9100</v>
          </cell>
        </row>
        <row r="16">
          <cell r="T16">
            <v>1330</v>
          </cell>
          <cell r="U16">
            <v>3</v>
          </cell>
          <cell r="V16">
            <v>100</v>
          </cell>
          <cell r="X16">
            <v>15</v>
          </cell>
          <cell r="Y16">
            <v>20</v>
          </cell>
          <cell r="Z16">
            <v>225</v>
          </cell>
          <cell r="AA16">
            <v>95160</v>
          </cell>
          <cell r="AB16">
            <v>11000</v>
          </cell>
        </row>
        <row r="17">
          <cell r="T17">
            <v>1340</v>
          </cell>
          <cell r="U17">
            <v>4</v>
          </cell>
          <cell r="V17">
            <v>100</v>
          </cell>
          <cell r="X17">
            <v>16</v>
          </cell>
          <cell r="Y17">
            <v>25</v>
          </cell>
          <cell r="Z17">
            <v>250</v>
          </cell>
          <cell r="AA17">
            <v>105250</v>
          </cell>
          <cell r="AB17">
            <v>13750</v>
          </cell>
        </row>
        <row r="18">
          <cell r="T18">
            <v>1350</v>
          </cell>
          <cell r="U18">
            <v>5</v>
          </cell>
          <cell r="V18">
            <v>102</v>
          </cell>
          <cell r="X18">
            <v>17</v>
          </cell>
          <cell r="Y18">
            <v>25</v>
          </cell>
          <cell r="Z18">
            <v>275</v>
          </cell>
          <cell r="AA18">
            <v>110250</v>
          </cell>
          <cell r="AB18">
            <v>15000</v>
          </cell>
        </row>
        <row r="19">
          <cell r="T19">
            <v>1360</v>
          </cell>
          <cell r="U19">
            <v>6</v>
          </cell>
          <cell r="V19">
            <v>102</v>
          </cell>
          <cell r="X19">
            <v>18</v>
          </cell>
          <cell r="Y19">
            <v>25</v>
          </cell>
          <cell r="Z19">
            <v>300</v>
          </cell>
          <cell r="AA19">
            <v>115250</v>
          </cell>
          <cell r="AB19">
            <v>16250</v>
          </cell>
        </row>
        <row r="20">
          <cell r="T20">
            <v>2110</v>
          </cell>
          <cell r="U20">
            <v>1</v>
          </cell>
          <cell r="V20">
            <v>101</v>
          </cell>
          <cell r="X20">
            <v>19</v>
          </cell>
          <cell r="Y20">
            <v>25</v>
          </cell>
          <cell r="Z20">
            <v>325</v>
          </cell>
          <cell r="AA20">
            <v>120250</v>
          </cell>
          <cell r="AB20">
            <v>17500</v>
          </cell>
        </row>
        <row r="21">
          <cell r="T21">
            <v>2120</v>
          </cell>
          <cell r="U21">
            <v>2</v>
          </cell>
          <cell r="V21">
            <v>101</v>
          </cell>
          <cell r="X21">
            <v>20</v>
          </cell>
          <cell r="Y21">
            <v>25</v>
          </cell>
          <cell r="Z21">
            <v>350</v>
          </cell>
          <cell r="AA21">
            <v>125250</v>
          </cell>
          <cell r="AB21">
            <v>20250</v>
          </cell>
        </row>
        <row r="22">
          <cell r="T22">
            <v>2130</v>
          </cell>
          <cell r="U22">
            <v>3</v>
          </cell>
          <cell r="V22">
            <v>100</v>
          </cell>
          <cell r="X22">
            <v>21</v>
          </cell>
          <cell r="Y22">
            <v>30</v>
          </cell>
          <cell r="Z22">
            <v>380</v>
          </cell>
          <cell r="AA22">
            <v>156300</v>
          </cell>
          <cell r="AB22">
            <v>24900</v>
          </cell>
        </row>
        <row r="23">
          <cell r="T23">
            <v>2140</v>
          </cell>
          <cell r="U23">
            <v>4</v>
          </cell>
          <cell r="V23">
            <v>100</v>
          </cell>
          <cell r="X23">
            <v>22</v>
          </cell>
          <cell r="Y23">
            <v>30</v>
          </cell>
          <cell r="Z23">
            <v>410</v>
          </cell>
          <cell r="AA23">
            <v>162300</v>
          </cell>
          <cell r="AB23">
            <v>25500</v>
          </cell>
        </row>
        <row r="24">
          <cell r="T24">
            <v>2150</v>
          </cell>
          <cell r="U24">
            <v>5</v>
          </cell>
          <cell r="V24">
            <v>102</v>
          </cell>
          <cell r="X24">
            <v>23</v>
          </cell>
          <cell r="Y24">
            <v>30</v>
          </cell>
          <cell r="Z24">
            <v>440</v>
          </cell>
          <cell r="AA24">
            <v>168300</v>
          </cell>
          <cell r="AB24">
            <v>27000</v>
          </cell>
        </row>
        <row r="25">
          <cell r="T25">
            <v>2160</v>
          </cell>
          <cell r="U25">
            <v>6</v>
          </cell>
          <cell r="V25">
            <v>102</v>
          </cell>
          <cell r="X25">
            <v>24</v>
          </cell>
          <cell r="Y25">
            <v>30</v>
          </cell>
          <cell r="Z25">
            <v>470</v>
          </cell>
          <cell r="AA25">
            <v>174300</v>
          </cell>
          <cell r="AB25">
            <v>28500</v>
          </cell>
        </row>
        <row r="26">
          <cell r="T26">
            <v>2210</v>
          </cell>
          <cell r="U26">
            <v>1</v>
          </cell>
          <cell r="V26">
            <v>101</v>
          </cell>
          <cell r="X26">
            <v>25</v>
          </cell>
          <cell r="Y26">
            <v>30</v>
          </cell>
          <cell r="Z26">
            <v>500</v>
          </cell>
          <cell r="AA26">
            <v>180300</v>
          </cell>
          <cell r="AB26">
            <v>30000</v>
          </cell>
        </row>
        <row r="27">
          <cell r="T27">
            <v>2220</v>
          </cell>
          <cell r="U27">
            <v>2</v>
          </cell>
          <cell r="V27">
            <v>101</v>
          </cell>
          <cell r="X27">
            <v>26</v>
          </cell>
          <cell r="Y27">
            <v>35</v>
          </cell>
          <cell r="Z27">
            <v>535</v>
          </cell>
          <cell r="AA27">
            <v>217350</v>
          </cell>
          <cell r="AB27">
            <v>36750</v>
          </cell>
        </row>
        <row r="28">
          <cell r="T28">
            <v>2230</v>
          </cell>
          <cell r="U28">
            <v>3</v>
          </cell>
          <cell r="V28">
            <v>100</v>
          </cell>
          <cell r="X28">
            <v>27</v>
          </cell>
          <cell r="Y28">
            <v>35</v>
          </cell>
          <cell r="Z28">
            <v>570</v>
          </cell>
          <cell r="AA28">
            <v>224350</v>
          </cell>
          <cell r="AB28">
            <v>38500</v>
          </cell>
        </row>
        <row r="29">
          <cell r="T29">
            <v>2240</v>
          </cell>
          <cell r="U29">
            <v>4</v>
          </cell>
          <cell r="V29">
            <v>100</v>
          </cell>
          <cell r="X29">
            <v>28</v>
          </cell>
          <cell r="Y29">
            <v>35</v>
          </cell>
          <cell r="Z29">
            <v>605</v>
          </cell>
          <cell r="AA29">
            <v>231350</v>
          </cell>
          <cell r="AB29">
            <v>40250</v>
          </cell>
        </row>
        <row r="30">
          <cell r="T30">
            <v>2250</v>
          </cell>
          <cell r="U30">
            <v>5</v>
          </cell>
          <cell r="V30">
            <v>102</v>
          </cell>
          <cell r="X30">
            <v>29</v>
          </cell>
          <cell r="Y30">
            <v>35</v>
          </cell>
          <cell r="Z30">
            <v>640</v>
          </cell>
          <cell r="AA30">
            <v>238350</v>
          </cell>
          <cell r="AB30">
            <v>42000</v>
          </cell>
        </row>
        <row r="31">
          <cell r="T31">
            <v>2260</v>
          </cell>
          <cell r="U31">
            <v>6</v>
          </cell>
          <cell r="V31">
            <v>102</v>
          </cell>
          <cell r="X31">
            <v>30</v>
          </cell>
          <cell r="Y31">
            <v>35</v>
          </cell>
          <cell r="Z31">
            <v>675</v>
          </cell>
          <cell r="AA31">
            <v>245350</v>
          </cell>
          <cell r="AB31">
            <v>43750</v>
          </cell>
        </row>
        <row r="32">
          <cell r="T32">
            <v>2310</v>
          </cell>
          <cell r="U32">
            <v>1</v>
          </cell>
          <cell r="V32">
            <v>101</v>
          </cell>
        </row>
        <row r="33">
          <cell r="T33">
            <v>2320</v>
          </cell>
          <cell r="U33">
            <v>2</v>
          </cell>
          <cell r="V33">
            <v>101</v>
          </cell>
        </row>
        <row r="34">
          <cell r="T34">
            <v>2330</v>
          </cell>
          <cell r="U34">
            <v>3</v>
          </cell>
          <cell r="V34">
            <v>100</v>
          </cell>
        </row>
        <row r="35">
          <cell r="T35">
            <v>2340</v>
          </cell>
          <cell r="U35">
            <v>4</v>
          </cell>
          <cell r="V35">
            <v>100</v>
          </cell>
        </row>
        <row r="36">
          <cell r="T36">
            <v>2350</v>
          </cell>
          <cell r="U36">
            <v>5</v>
          </cell>
          <cell r="V36">
            <v>102</v>
          </cell>
        </row>
        <row r="37">
          <cell r="T37">
            <v>2360</v>
          </cell>
          <cell r="U37">
            <v>6</v>
          </cell>
          <cell r="V37">
            <v>102</v>
          </cell>
        </row>
        <row r="38">
          <cell r="T38">
            <v>3110</v>
          </cell>
          <cell r="U38">
            <v>1</v>
          </cell>
          <cell r="V38">
            <v>101</v>
          </cell>
        </row>
        <row r="39">
          <cell r="T39">
            <v>3120</v>
          </cell>
          <cell r="U39">
            <v>2</v>
          </cell>
          <cell r="V39">
            <v>101</v>
          </cell>
        </row>
        <row r="40">
          <cell r="T40">
            <v>3130</v>
          </cell>
          <cell r="U40">
            <v>3</v>
          </cell>
          <cell r="V40">
            <v>100</v>
          </cell>
        </row>
        <row r="41">
          <cell r="T41">
            <v>3140</v>
          </cell>
          <cell r="U41">
            <v>4</v>
          </cell>
          <cell r="V41">
            <v>100</v>
          </cell>
        </row>
        <row r="42">
          <cell r="T42">
            <v>3150</v>
          </cell>
          <cell r="U42">
            <v>5</v>
          </cell>
          <cell r="V42">
            <v>102</v>
          </cell>
        </row>
        <row r="43">
          <cell r="T43">
            <v>3160</v>
          </cell>
          <cell r="U43">
            <v>6</v>
          </cell>
          <cell r="V43">
            <v>102</v>
          </cell>
        </row>
        <row r="44">
          <cell r="T44">
            <v>3210</v>
          </cell>
          <cell r="U44">
            <v>1</v>
          </cell>
          <cell r="V44">
            <v>101</v>
          </cell>
        </row>
        <row r="45">
          <cell r="T45">
            <v>3220</v>
          </cell>
          <cell r="U45">
            <v>2</v>
          </cell>
          <cell r="V45">
            <v>101</v>
          </cell>
        </row>
        <row r="46">
          <cell r="T46">
            <v>3230</v>
          </cell>
          <cell r="U46">
            <v>3</v>
          </cell>
          <cell r="V46">
            <v>100</v>
          </cell>
        </row>
        <row r="47">
          <cell r="T47">
            <v>3240</v>
          </cell>
          <cell r="U47">
            <v>4</v>
          </cell>
          <cell r="V47">
            <v>100</v>
          </cell>
        </row>
        <row r="48">
          <cell r="T48">
            <v>3250</v>
          </cell>
          <cell r="U48">
            <v>5</v>
          </cell>
          <cell r="V48">
            <v>102</v>
          </cell>
        </row>
        <row r="49">
          <cell r="T49">
            <v>3260</v>
          </cell>
          <cell r="U49">
            <v>6</v>
          </cell>
          <cell r="V49">
            <v>102</v>
          </cell>
        </row>
        <row r="50">
          <cell r="T50">
            <v>3310</v>
          </cell>
          <cell r="U50">
            <v>1</v>
          </cell>
          <cell r="V50">
            <v>101</v>
          </cell>
        </row>
        <row r="51">
          <cell r="T51">
            <v>3320</v>
          </cell>
          <cell r="U51">
            <v>2</v>
          </cell>
          <cell r="V51">
            <v>101</v>
          </cell>
        </row>
        <row r="52">
          <cell r="T52">
            <v>3330</v>
          </cell>
          <cell r="U52">
            <v>3</v>
          </cell>
          <cell r="V52">
            <v>100</v>
          </cell>
        </row>
        <row r="53">
          <cell r="T53">
            <v>3340</v>
          </cell>
          <cell r="U53">
            <v>4</v>
          </cell>
          <cell r="V53">
            <v>100</v>
          </cell>
        </row>
        <row r="54">
          <cell r="T54">
            <v>3350</v>
          </cell>
          <cell r="U54">
            <v>5</v>
          </cell>
          <cell r="V54">
            <v>102</v>
          </cell>
        </row>
        <row r="55">
          <cell r="T55">
            <v>3360</v>
          </cell>
          <cell r="U55">
            <v>6</v>
          </cell>
          <cell r="V55">
            <v>102</v>
          </cell>
        </row>
        <row r="56">
          <cell r="T56">
            <v>4110</v>
          </cell>
          <cell r="U56">
            <v>1</v>
          </cell>
          <cell r="V56">
            <v>101</v>
          </cell>
        </row>
        <row r="57">
          <cell r="T57">
            <v>4120</v>
          </cell>
          <cell r="U57">
            <v>2</v>
          </cell>
          <cell r="V57">
            <v>101</v>
          </cell>
        </row>
        <row r="58">
          <cell r="T58">
            <v>4130</v>
          </cell>
          <cell r="U58">
            <v>3</v>
          </cell>
          <cell r="V58">
            <v>100</v>
          </cell>
        </row>
        <row r="59">
          <cell r="T59">
            <v>4140</v>
          </cell>
          <cell r="U59">
            <v>4</v>
          </cell>
          <cell r="V59">
            <v>100</v>
          </cell>
        </row>
        <row r="60">
          <cell r="T60">
            <v>4150</v>
          </cell>
          <cell r="U60">
            <v>5</v>
          </cell>
          <cell r="V60">
            <v>102</v>
          </cell>
        </row>
        <row r="61">
          <cell r="T61">
            <v>4160</v>
          </cell>
          <cell r="U61">
            <v>6</v>
          </cell>
          <cell r="V61">
            <v>102</v>
          </cell>
        </row>
        <row r="62">
          <cell r="T62">
            <v>4210</v>
          </cell>
          <cell r="U62">
            <v>1</v>
          </cell>
          <cell r="V62">
            <v>101</v>
          </cell>
        </row>
        <row r="63">
          <cell r="T63">
            <v>4220</v>
          </cell>
          <cell r="U63">
            <v>2</v>
          </cell>
          <cell r="V63">
            <v>101</v>
          </cell>
        </row>
        <row r="64">
          <cell r="T64">
            <v>4230</v>
          </cell>
          <cell r="U64">
            <v>3</v>
          </cell>
          <cell r="V64">
            <v>100</v>
          </cell>
        </row>
        <row r="65">
          <cell r="T65">
            <v>4240</v>
          </cell>
          <cell r="U65">
            <v>4</v>
          </cell>
          <cell r="V65">
            <v>100</v>
          </cell>
        </row>
        <row r="66">
          <cell r="T66">
            <v>4250</v>
          </cell>
          <cell r="U66">
            <v>5</v>
          </cell>
          <cell r="V66">
            <v>102</v>
          </cell>
        </row>
        <row r="67">
          <cell r="T67">
            <v>4260</v>
          </cell>
          <cell r="U67">
            <v>6</v>
          </cell>
          <cell r="V67">
            <v>102</v>
          </cell>
        </row>
        <row r="68">
          <cell r="T68">
            <v>4310</v>
          </cell>
          <cell r="U68">
            <v>1</v>
          </cell>
          <cell r="V68">
            <v>101</v>
          </cell>
        </row>
        <row r="69">
          <cell r="T69">
            <v>4320</v>
          </cell>
          <cell r="U69">
            <v>2</v>
          </cell>
          <cell r="V69">
            <v>101</v>
          </cell>
        </row>
        <row r="70">
          <cell r="T70">
            <v>4330</v>
          </cell>
          <cell r="U70">
            <v>3</v>
          </cell>
          <cell r="V70">
            <v>100</v>
          </cell>
        </row>
        <row r="71">
          <cell r="T71">
            <v>4340</v>
          </cell>
          <cell r="U71">
            <v>4</v>
          </cell>
          <cell r="V71">
            <v>100</v>
          </cell>
        </row>
        <row r="72">
          <cell r="T72">
            <v>4350</v>
          </cell>
          <cell r="U72">
            <v>5</v>
          </cell>
          <cell r="V72">
            <v>102</v>
          </cell>
        </row>
        <row r="73">
          <cell r="T73">
            <v>4360</v>
          </cell>
          <cell r="U73">
            <v>6</v>
          </cell>
          <cell r="V73">
            <v>102</v>
          </cell>
        </row>
      </sheetData>
      <sheetData sheetId="20">
        <row r="182">
          <cell r="L182" t="str">
            <v>升星</v>
          </cell>
          <cell r="M182" t="str">
            <v>技能点获得</v>
          </cell>
        </row>
        <row r="183">
          <cell r="L183">
            <v>0</v>
          </cell>
          <cell r="M183">
            <v>0</v>
          </cell>
        </row>
        <row r="184">
          <cell r="L184">
            <v>1</v>
          </cell>
          <cell r="M184">
            <v>1</v>
          </cell>
        </row>
        <row r="185">
          <cell r="L185">
            <v>2</v>
          </cell>
          <cell r="M185">
            <v>1</v>
          </cell>
        </row>
        <row r="186">
          <cell r="L186">
            <v>3</v>
          </cell>
          <cell r="M186">
            <v>1</v>
          </cell>
        </row>
        <row r="187">
          <cell r="L187">
            <v>4</v>
          </cell>
          <cell r="M187">
            <v>1</v>
          </cell>
        </row>
        <row r="188">
          <cell r="L188">
            <v>5</v>
          </cell>
          <cell r="M188">
            <v>1</v>
          </cell>
        </row>
        <row r="189">
          <cell r="L189">
            <v>6</v>
          </cell>
          <cell r="M189">
            <v>2</v>
          </cell>
        </row>
        <row r="190">
          <cell r="L190">
            <v>7</v>
          </cell>
          <cell r="M190">
            <v>2</v>
          </cell>
        </row>
        <row r="191">
          <cell r="L191">
            <v>8</v>
          </cell>
          <cell r="M191">
            <v>2</v>
          </cell>
        </row>
        <row r="192">
          <cell r="L192">
            <v>9</v>
          </cell>
          <cell r="M192">
            <v>2</v>
          </cell>
        </row>
        <row r="193">
          <cell r="L193">
            <v>10</v>
          </cell>
          <cell r="M193">
            <v>2</v>
          </cell>
        </row>
        <row r="194">
          <cell r="L194">
            <v>11</v>
          </cell>
          <cell r="M194">
            <v>2</v>
          </cell>
        </row>
        <row r="195">
          <cell r="L195">
            <v>12</v>
          </cell>
          <cell r="M195">
            <v>2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坦克部件"/>
      <sheetName val="TankPart"/>
      <sheetName val="TankPartStar"/>
      <sheetName val="TankPartLevel"/>
      <sheetName val="坦克升星"/>
    </sheetNames>
    <sheetDataSet>
      <sheetData sheetId="0">
        <row r="1">
          <cell r="F1" t="str">
            <v>部件星级</v>
          </cell>
        </row>
        <row r="2">
          <cell r="B2">
            <v>1</v>
          </cell>
          <cell r="C2">
            <v>1</v>
          </cell>
          <cell r="D2">
            <v>3</v>
          </cell>
        </row>
        <row r="3">
          <cell r="B3">
            <v>2</v>
          </cell>
          <cell r="C3">
            <v>2</v>
          </cell>
          <cell r="D3">
            <v>4</v>
          </cell>
          <cell r="K3" t="str">
            <v>部件ID</v>
          </cell>
          <cell r="L3" t="str">
            <v>当前星级</v>
          </cell>
          <cell r="M3">
            <v>0</v>
          </cell>
          <cell r="O3" t="str">
            <v>部件ID</v>
          </cell>
          <cell r="P3" t="str">
            <v>部件等级</v>
          </cell>
          <cell r="Q3" t="str">
            <v>查找用</v>
          </cell>
        </row>
        <row r="4">
          <cell r="B4">
            <v>3</v>
          </cell>
          <cell r="C4">
            <v>3</v>
          </cell>
          <cell r="D4">
            <v>5</v>
          </cell>
          <cell r="K4">
            <v>1110</v>
          </cell>
          <cell r="L4">
            <v>1</v>
          </cell>
          <cell r="M4">
            <v>1</v>
          </cell>
          <cell r="O4">
            <v>1110</v>
          </cell>
          <cell r="P4">
            <v>1</v>
          </cell>
          <cell r="Q4">
            <v>1</v>
          </cell>
        </row>
        <row r="5">
          <cell r="K5">
            <v>1110</v>
          </cell>
          <cell r="L5">
            <v>2</v>
          </cell>
          <cell r="M5">
            <v>2</v>
          </cell>
          <cell r="O5">
            <v>1110</v>
          </cell>
          <cell r="P5">
            <v>2</v>
          </cell>
          <cell r="Q5">
            <v>2</v>
          </cell>
        </row>
        <row r="6">
          <cell r="K6">
            <v>1110</v>
          </cell>
          <cell r="L6">
            <v>3</v>
          </cell>
          <cell r="M6">
            <v>3</v>
          </cell>
          <cell r="O6">
            <v>1110</v>
          </cell>
          <cell r="P6">
            <v>3</v>
          </cell>
          <cell r="Q6">
            <v>3</v>
          </cell>
        </row>
        <row r="7">
          <cell r="K7">
            <v>1120</v>
          </cell>
          <cell r="L7">
            <v>1</v>
          </cell>
          <cell r="M7">
            <v>4</v>
          </cell>
          <cell r="O7">
            <v>1110</v>
          </cell>
          <cell r="P7">
            <v>4</v>
          </cell>
          <cell r="Q7">
            <v>4</v>
          </cell>
        </row>
        <row r="8">
          <cell r="K8">
            <v>1120</v>
          </cell>
          <cell r="L8">
            <v>2</v>
          </cell>
          <cell r="M8">
            <v>5</v>
          </cell>
          <cell r="O8">
            <v>1110</v>
          </cell>
          <cell r="P8">
            <v>5</v>
          </cell>
          <cell r="Q8">
            <v>5</v>
          </cell>
        </row>
        <row r="9">
          <cell r="K9">
            <v>1120</v>
          </cell>
          <cell r="L9">
            <v>3</v>
          </cell>
          <cell r="M9">
            <v>6</v>
          </cell>
          <cell r="O9">
            <v>1110</v>
          </cell>
          <cell r="P9">
            <v>6</v>
          </cell>
          <cell r="Q9">
            <v>6</v>
          </cell>
        </row>
        <row r="10">
          <cell r="K10">
            <v>1130</v>
          </cell>
          <cell r="L10">
            <v>1</v>
          </cell>
          <cell r="M10">
            <v>7</v>
          </cell>
          <cell r="O10">
            <v>1110</v>
          </cell>
          <cell r="P10">
            <v>7</v>
          </cell>
          <cell r="Q10">
            <v>7</v>
          </cell>
        </row>
        <row r="11">
          <cell r="K11">
            <v>1130</v>
          </cell>
          <cell r="L11">
            <v>2</v>
          </cell>
          <cell r="M11">
            <v>8</v>
          </cell>
          <cell r="O11">
            <v>1110</v>
          </cell>
          <cell r="P11">
            <v>8</v>
          </cell>
          <cell r="Q11">
            <v>8</v>
          </cell>
        </row>
        <row r="12">
          <cell r="K12">
            <v>1130</v>
          </cell>
          <cell r="L12">
            <v>3</v>
          </cell>
          <cell r="M12">
            <v>9</v>
          </cell>
          <cell r="O12">
            <v>1110</v>
          </cell>
          <cell r="P12">
            <v>9</v>
          </cell>
          <cell r="Q12">
            <v>9</v>
          </cell>
        </row>
        <row r="13">
          <cell r="K13">
            <v>1140</v>
          </cell>
          <cell r="L13">
            <v>1</v>
          </cell>
          <cell r="M13">
            <v>10</v>
          </cell>
          <cell r="O13">
            <v>1110</v>
          </cell>
          <cell r="P13">
            <v>10</v>
          </cell>
          <cell r="Q13">
            <v>10</v>
          </cell>
        </row>
        <row r="14">
          <cell r="K14">
            <v>1140</v>
          </cell>
          <cell r="L14">
            <v>2</v>
          </cell>
          <cell r="M14">
            <v>11</v>
          </cell>
          <cell r="O14">
            <v>1110</v>
          </cell>
          <cell r="P14">
            <v>11</v>
          </cell>
          <cell r="Q14">
            <v>11</v>
          </cell>
        </row>
        <row r="15">
          <cell r="K15">
            <v>1140</v>
          </cell>
          <cell r="L15">
            <v>3</v>
          </cell>
          <cell r="M15">
            <v>12</v>
          </cell>
          <cell r="O15">
            <v>1110</v>
          </cell>
          <cell r="P15">
            <v>12</v>
          </cell>
          <cell r="Q15">
            <v>12</v>
          </cell>
        </row>
        <row r="16">
          <cell r="K16">
            <v>1150</v>
          </cell>
          <cell r="L16">
            <v>1</v>
          </cell>
          <cell r="M16">
            <v>13</v>
          </cell>
          <cell r="O16">
            <v>1110</v>
          </cell>
          <cell r="P16">
            <v>13</v>
          </cell>
          <cell r="Q16">
            <v>13</v>
          </cell>
        </row>
        <row r="17">
          <cell r="K17">
            <v>1150</v>
          </cell>
          <cell r="L17">
            <v>2</v>
          </cell>
          <cell r="M17">
            <v>14</v>
          </cell>
          <cell r="O17">
            <v>1110</v>
          </cell>
          <cell r="P17">
            <v>14</v>
          </cell>
          <cell r="Q17">
            <v>14</v>
          </cell>
        </row>
        <row r="18">
          <cell r="K18">
            <v>1150</v>
          </cell>
          <cell r="L18">
            <v>3</v>
          </cell>
          <cell r="M18">
            <v>15</v>
          </cell>
          <cell r="O18">
            <v>1110</v>
          </cell>
          <cell r="P18">
            <v>15</v>
          </cell>
          <cell r="Q18">
            <v>15</v>
          </cell>
        </row>
        <row r="19">
          <cell r="K19">
            <v>1160</v>
          </cell>
          <cell r="L19">
            <v>1</v>
          </cell>
          <cell r="M19">
            <v>16</v>
          </cell>
          <cell r="O19">
            <v>1120</v>
          </cell>
          <cell r="P19">
            <v>1</v>
          </cell>
          <cell r="Q19">
            <v>16</v>
          </cell>
        </row>
        <row r="20">
          <cell r="K20">
            <v>1160</v>
          </cell>
          <cell r="L20">
            <v>2</v>
          </cell>
          <cell r="M20">
            <v>17</v>
          </cell>
          <cell r="O20">
            <v>1120</v>
          </cell>
          <cell r="P20">
            <v>2</v>
          </cell>
          <cell r="Q20">
            <v>17</v>
          </cell>
        </row>
        <row r="21">
          <cell r="K21">
            <v>1160</v>
          </cell>
          <cell r="L21">
            <v>3</v>
          </cell>
          <cell r="M21">
            <v>18</v>
          </cell>
          <cell r="O21">
            <v>1120</v>
          </cell>
          <cell r="P21">
            <v>3</v>
          </cell>
          <cell r="Q21">
            <v>18</v>
          </cell>
        </row>
        <row r="22">
          <cell r="K22">
            <v>1210</v>
          </cell>
          <cell r="L22">
            <v>1</v>
          </cell>
          <cell r="M22">
            <v>19</v>
          </cell>
          <cell r="O22">
            <v>1120</v>
          </cell>
          <cell r="P22">
            <v>4</v>
          </cell>
          <cell r="Q22">
            <v>19</v>
          </cell>
        </row>
        <row r="23">
          <cell r="K23">
            <v>1210</v>
          </cell>
          <cell r="L23">
            <v>2</v>
          </cell>
          <cell r="M23">
            <v>20</v>
          </cell>
          <cell r="O23">
            <v>1120</v>
          </cell>
          <cell r="P23">
            <v>5</v>
          </cell>
          <cell r="Q23">
            <v>20</v>
          </cell>
        </row>
        <row r="24">
          <cell r="K24">
            <v>1210</v>
          </cell>
          <cell r="L24">
            <v>3</v>
          </cell>
          <cell r="M24">
            <v>21</v>
          </cell>
          <cell r="O24">
            <v>1120</v>
          </cell>
          <cell r="P24">
            <v>6</v>
          </cell>
          <cell r="Q24">
            <v>21</v>
          </cell>
        </row>
        <row r="25">
          <cell r="K25">
            <v>1220</v>
          </cell>
          <cell r="L25">
            <v>1</v>
          </cell>
          <cell r="M25">
            <v>22</v>
          </cell>
          <cell r="O25">
            <v>1120</v>
          </cell>
          <cell r="P25">
            <v>7</v>
          </cell>
          <cell r="Q25">
            <v>22</v>
          </cell>
        </row>
        <row r="26">
          <cell r="K26">
            <v>1220</v>
          </cell>
          <cell r="L26">
            <v>2</v>
          </cell>
          <cell r="M26">
            <v>23</v>
          </cell>
          <cell r="O26">
            <v>1120</v>
          </cell>
          <cell r="P26">
            <v>8</v>
          </cell>
          <cell r="Q26">
            <v>23</v>
          </cell>
        </row>
        <row r="27">
          <cell r="K27">
            <v>1220</v>
          </cell>
          <cell r="L27">
            <v>3</v>
          </cell>
          <cell r="M27">
            <v>24</v>
          </cell>
          <cell r="O27">
            <v>1120</v>
          </cell>
          <cell r="P27">
            <v>9</v>
          </cell>
          <cell r="Q27">
            <v>24</v>
          </cell>
        </row>
        <row r="28">
          <cell r="K28">
            <v>1230</v>
          </cell>
          <cell r="L28">
            <v>1</v>
          </cell>
          <cell r="M28">
            <v>25</v>
          </cell>
          <cell r="O28">
            <v>1120</v>
          </cell>
          <cell r="P28">
            <v>10</v>
          </cell>
          <cell r="Q28">
            <v>25</v>
          </cell>
        </row>
        <row r="29">
          <cell r="K29">
            <v>1230</v>
          </cell>
          <cell r="L29">
            <v>2</v>
          </cell>
          <cell r="M29">
            <v>26</v>
          </cell>
          <cell r="O29">
            <v>1120</v>
          </cell>
          <cell r="P29">
            <v>11</v>
          </cell>
          <cell r="Q29">
            <v>26</v>
          </cell>
        </row>
        <row r="30">
          <cell r="K30">
            <v>1230</v>
          </cell>
          <cell r="L30">
            <v>3</v>
          </cell>
          <cell r="M30">
            <v>27</v>
          </cell>
          <cell r="O30">
            <v>1120</v>
          </cell>
          <cell r="P30">
            <v>12</v>
          </cell>
          <cell r="Q30">
            <v>27</v>
          </cell>
        </row>
        <row r="31">
          <cell r="K31">
            <v>1240</v>
          </cell>
          <cell r="L31">
            <v>1</v>
          </cell>
          <cell r="M31">
            <v>28</v>
          </cell>
          <cell r="O31">
            <v>1120</v>
          </cell>
          <cell r="P31">
            <v>13</v>
          </cell>
          <cell r="Q31">
            <v>28</v>
          </cell>
        </row>
        <row r="32">
          <cell r="K32">
            <v>1240</v>
          </cell>
          <cell r="L32">
            <v>2</v>
          </cell>
          <cell r="M32">
            <v>29</v>
          </cell>
          <cell r="O32">
            <v>1120</v>
          </cell>
          <cell r="P32">
            <v>14</v>
          </cell>
          <cell r="Q32">
            <v>29</v>
          </cell>
        </row>
        <row r="33">
          <cell r="K33">
            <v>1240</v>
          </cell>
          <cell r="L33">
            <v>3</v>
          </cell>
          <cell r="M33">
            <v>30</v>
          </cell>
          <cell r="O33">
            <v>1120</v>
          </cell>
          <cell r="P33">
            <v>15</v>
          </cell>
          <cell r="Q33">
            <v>30</v>
          </cell>
        </row>
        <row r="34">
          <cell r="K34">
            <v>1250</v>
          </cell>
          <cell r="L34">
            <v>1</v>
          </cell>
          <cell r="M34">
            <v>31</v>
          </cell>
          <cell r="O34">
            <v>1130</v>
          </cell>
          <cell r="P34">
            <v>1</v>
          </cell>
          <cell r="Q34">
            <v>31</v>
          </cell>
        </row>
        <row r="35">
          <cell r="K35">
            <v>1250</v>
          </cell>
          <cell r="L35">
            <v>2</v>
          </cell>
          <cell r="M35">
            <v>32</v>
          </cell>
          <cell r="O35">
            <v>1130</v>
          </cell>
          <cell r="P35">
            <v>2</v>
          </cell>
          <cell r="Q35">
            <v>32</v>
          </cell>
        </row>
        <row r="36">
          <cell r="K36">
            <v>1250</v>
          </cell>
          <cell r="L36">
            <v>3</v>
          </cell>
          <cell r="M36">
            <v>33</v>
          </cell>
          <cell r="O36">
            <v>1130</v>
          </cell>
          <cell r="P36">
            <v>3</v>
          </cell>
          <cell r="Q36">
            <v>33</v>
          </cell>
        </row>
        <row r="37">
          <cell r="K37">
            <v>1260</v>
          </cell>
          <cell r="L37">
            <v>1</v>
          </cell>
          <cell r="M37">
            <v>34</v>
          </cell>
          <cell r="O37">
            <v>1130</v>
          </cell>
          <cell r="P37">
            <v>4</v>
          </cell>
          <cell r="Q37">
            <v>34</v>
          </cell>
        </row>
        <row r="38">
          <cell r="K38">
            <v>1260</v>
          </cell>
          <cell r="L38">
            <v>2</v>
          </cell>
          <cell r="M38">
            <v>35</v>
          </cell>
          <cell r="O38">
            <v>1130</v>
          </cell>
          <cell r="P38">
            <v>5</v>
          </cell>
          <cell r="Q38">
            <v>35</v>
          </cell>
        </row>
        <row r="39">
          <cell r="K39">
            <v>1260</v>
          </cell>
          <cell r="L39">
            <v>3</v>
          </cell>
          <cell r="M39">
            <v>36</v>
          </cell>
          <cell r="O39">
            <v>1130</v>
          </cell>
          <cell r="P39">
            <v>6</v>
          </cell>
          <cell r="Q39">
            <v>36</v>
          </cell>
        </row>
        <row r="40">
          <cell r="K40">
            <v>1310</v>
          </cell>
          <cell r="L40">
            <v>1</v>
          </cell>
          <cell r="M40">
            <v>37</v>
          </cell>
          <cell r="O40">
            <v>1130</v>
          </cell>
          <cell r="P40">
            <v>7</v>
          </cell>
          <cell r="Q40">
            <v>37</v>
          </cell>
        </row>
        <row r="41">
          <cell r="K41">
            <v>1310</v>
          </cell>
          <cell r="L41">
            <v>2</v>
          </cell>
          <cell r="M41">
            <v>38</v>
          </cell>
          <cell r="O41">
            <v>1130</v>
          </cell>
          <cell r="P41">
            <v>8</v>
          </cell>
          <cell r="Q41">
            <v>38</v>
          </cell>
        </row>
        <row r="42">
          <cell r="K42">
            <v>1310</v>
          </cell>
          <cell r="L42">
            <v>3</v>
          </cell>
          <cell r="M42">
            <v>39</v>
          </cell>
          <cell r="O42">
            <v>1130</v>
          </cell>
          <cell r="P42">
            <v>9</v>
          </cell>
          <cell r="Q42">
            <v>39</v>
          </cell>
        </row>
        <row r="43">
          <cell r="K43">
            <v>1320</v>
          </cell>
          <cell r="L43">
            <v>1</v>
          </cell>
          <cell r="M43">
            <v>40</v>
          </cell>
          <cell r="O43">
            <v>1130</v>
          </cell>
          <cell r="P43">
            <v>10</v>
          </cell>
          <cell r="Q43">
            <v>40</v>
          </cell>
        </row>
        <row r="44">
          <cell r="K44">
            <v>1320</v>
          </cell>
          <cell r="L44">
            <v>2</v>
          </cell>
          <cell r="M44">
            <v>41</v>
          </cell>
          <cell r="O44">
            <v>1130</v>
          </cell>
          <cell r="P44">
            <v>11</v>
          </cell>
          <cell r="Q44">
            <v>41</v>
          </cell>
        </row>
        <row r="45">
          <cell r="K45">
            <v>1320</v>
          </cell>
          <cell r="L45">
            <v>3</v>
          </cell>
          <cell r="M45">
            <v>42</v>
          </cell>
          <cell r="O45">
            <v>1130</v>
          </cell>
          <cell r="P45">
            <v>12</v>
          </cell>
          <cell r="Q45">
            <v>42</v>
          </cell>
        </row>
        <row r="46">
          <cell r="K46">
            <v>1330</v>
          </cell>
          <cell r="L46">
            <v>1</v>
          </cell>
          <cell r="M46">
            <v>43</v>
          </cell>
          <cell r="O46">
            <v>1130</v>
          </cell>
          <cell r="P46">
            <v>13</v>
          </cell>
          <cell r="Q46">
            <v>43</v>
          </cell>
        </row>
        <row r="47">
          <cell r="K47">
            <v>1330</v>
          </cell>
          <cell r="L47">
            <v>2</v>
          </cell>
          <cell r="M47">
            <v>44</v>
          </cell>
          <cell r="O47">
            <v>1130</v>
          </cell>
          <cell r="P47">
            <v>14</v>
          </cell>
          <cell r="Q47">
            <v>44</v>
          </cell>
        </row>
        <row r="48">
          <cell r="K48">
            <v>1330</v>
          </cell>
          <cell r="L48">
            <v>3</v>
          </cell>
          <cell r="M48">
            <v>45</v>
          </cell>
          <cell r="O48">
            <v>1130</v>
          </cell>
          <cell r="P48">
            <v>15</v>
          </cell>
          <cell r="Q48">
            <v>45</v>
          </cell>
        </row>
        <row r="49">
          <cell r="K49">
            <v>1340</v>
          </cell>
          <cell r="L49">
            <v>1</v>
          </cell>
          <cell r="M49">
            <v>46</v>
          </cell>
          <cell r="O49">
            <v>1140</v>
          </cell>
          <cell r="P49">
            <v>1</v>
          </cell>
          <cell r="Q49">
            <v>46</v>
          </cell>
        </row>
        <row r="50">
          <cell r="K50">
            <v>1340</v>
          </cell>
          <cell r="L50">
            <v>2</v>
          </cell>
          <cell r="M50">
            <v>47</v>
          </cell>
          <cell r="O50">
            <v>1140</v>
          </cell>
          <cell r="P50">
            <v>2</v>
          </cell>
          <cell r="Q50">
            <v>47</v>
          </cell>
        </row>
        <row r="51">
          <cell r="K51">
            <v>1340</v>
          </cell>
          <cell r="L51">
            <v>3</v>
          </cell>
          <cell r="M51">
            <v>48</v>
          </cell>
          <cell r="O51">
            <v>1140</v>
          </cell>
          <cell r="P51">
            <v>3</v>
          </cell>
          <cell r="Q51">
            <v>48</v>
          </cell>
        </row>
        <row r="52">
          <cell r="K52">
            <v>1350</v>
          </cell>
          <cell r="L52">
            <v>1</v>
          </cell>
          <cell r="M52">
            <v>49</v>
          </cell>
          <cell r="O52">
            <v>1140</v>
          </cell>
          <cell r="P52">
            <v>4</v>
          </cell>
          <cell r="Q52">
            <v>49</v>
          </cell>
        </row>
        <row r="53">
          <cell r="K53">
            <v>1350</v>
          </cell>
          <cell r="L53">
            <v>2</v>
          </cell>
          <cell r="M53">
            <v>50</v>
          </cell>
          <cell r="O53">
            <v>1140</v>
          </cell>
          <cell r="P53">
            <v>5</v>
          </cell>
          <cell r="Q53">
            <v>50</v>
          </cell>
        </row>
        <row r="54">
          <cell r="K54">
            <v>1350</v>
          </cell>
          <cell r="L54">
            <v>3</v>
          </cell>
          <cell r="M54">
            <v>51</v>
          </cell>
          <cell r="O54">
            <v>1140</v>
          </cell>
          <cell r="P54">
            <v>6</v>
          </cell>
          <cell r="Q54">
            <v>51</v>
          </cell>
        </row>
        <row r="55">
          <cell r="K55">
            <v>1360</v>
          </cell>
          <cell r="L55">
            <v>1</v>
          </cell>
          <cell r="M55">
            <v>52</v>
          </cell>
          <cell r="O55">
            <v>1140</v>
          </cell>
          <cell r="P55">
            <v>7</v>
          </cell>
          <cell r="Q55">
            <v>52</v>
          </cell>
        </row>
        <row r="56">
          <cell r="K56">
            <v>1360</v>
          </cell>
          <cell r="L56">
            <v>2</v>
          </cell>
          <cell r="M56">
            <v>53</v>
          </cell>
          <cell r="O56">
            <v>1140</v>
          </cell>
          <cell r="P56">
            <v>8</v>
          </cell>
          <cell r="Q56">
            <v>53</v>
          </cell>
        </row>
        <row r="57">
          <cell r="K57">
            <v>1360</v>
          </cell>
          <cell r="L57">
            <v>3</v>
          </cell>
          <cell r="M57">
            <v>54</v>
          </cell>
          <cell r="O57">
            <v>1140</v>
          </cell>
          <cell r="P57">
            <v>9</v>
          </cell>
          <cell r="Q57">
            <v>54</v>
          </cell>
        </row>
        <row r="58">
          <cell r="K58">
            <v>2110</v>
          </cell>
          <cell r="L58">
            <v>2</v>
          </cell>
          <cell r="M58">
            <v>55</v>
          </cell>
          <cell r="O58">
            <v>1140</v>
          </cell>
          <cell r="P58">
            <v>10</v>
          </cell>
          <cell r="Q58">
            <v>55</v>
          </cell>
        </row>
        <row r="59">
          <cell r="K59">
            <v>2110</v>
          </cell>
          <cell r="L59">
            <v>3</v>
          </cell>
          <cell r="M59">
            <v>56</v>
          </cell>
          <cell r="O59">
            <v>1140</v>
          </cell>
          <cell r="P59">
            <v>11</v>
          </cell>
          <cell r="Q59">
            <v>56</v>
          </cell>
        </row>
        <row r="60">
          <cell r="K60">
            <v>2110</v>
          </cell>
          <cell r="L60">
            <v>4</v>
          </cell>
          <cell r="M60">
            <v>57</v>
          </cell>
          <cell r="O60">
            <v>1140</v>
          </cell>
          <cell r="P60">
            <v>12</v>
          </cell>
          <cell r="Q60">
            <v>57</v>
          </cell>
        </row>
        <row r="61">
          <cell r="K61">
            <v>2120</v>
          </cell>
          <cell r="L61">
            <v>2</v>
          </cell>
          <cell r="M61">
            <v>58</v>
          </cell>
          <cell r="O61">
            <v>1140</v>
          </cell>
          <cell r="P61">
            <v>13</v>
          </cell>
          <cell r="Q61">
            <v>58</v>
          </cell>
        </row>
        <row r="62">
          <cell r="K62">
            <v>2120</v>
          </cell>
          <cell r="L62">
            <v>3</v>
          </cell>
          <cell r="M62">
            <v>59</v>
          </cell>
          <cell r="O62">
            <v>1140</v>
          </cell>
          <cell r="P62">
            <v>14</v>
          </cell>
          <cell r="Q62">
            <v>59</v>
          </cell>
        </row>
        <row r="63">
          <cell r="K63">
            <v>2120</v>
          </cell>
          <cell r="L63">
            <v>4</v>
          </cell>
          <cell r="M63">
            <v>60</v>
          </cell>
          <cell r="O63">
            <v>1140</v>
          </cell>
          <cell r="P63">
            <v>15</v>
          </cell>
          <cell r="Q63">
            <v>60</v>
          </cell>
        </row>
        <row r="64">
          <cell r="K64">
            <v>2130</v>
          </cell>
          <cell r="L64">
            <v>2</v>
          </cell>
          <cell r="M64">
            <v>61</v>
          </cell>
          <cell r="O64">
            <v>1150</v>
          </cell>
          <cell r="P64">
            <v>1</v>
          </cell>
          <cell r="Q64">
            <v>61</v>
          </cell>
        </row>
        <row r="65">
          <cell r="K65">
            <v>2130</v>
          </cell>
          <cell r="L65">
            <v>3</v>
          </cell>
          <cell r="M65">
            <v>62</v>
          </cell>
          <cell r="O65">
            <v>1150</v>
          </cell>
          <cell r="P65">
            <v>2</v>
          </cell>
          <cell r="Q65">
            <v>62</v>
          </cell>
        </row>
        <row r="66">
          <cell r="K66">
            <v>2130</v>
          </cell>
          <cell r="L66">
            <v>4</v>
          </cell>
          <cell r="M66">
            <v>63</v>
          </cell>
          <cell r="O66">
            <v>1150</v>
          </cell>
          <cell r="P66">
            <v>3</v>
          </cell>
          <cell r="Q66">
            <v>63</v>
          </cell>
        </row>
        <row r="67">
          <cell r="K67">
            <v>2140</v>
          </cell>
          <cell r="L67">
            <v>2</v>
          </cell>
          <cell r="M67">
            <v>64</v>
          </cell>
          <cell r="O67">
            <v>1150</v>
          </cell>
          <cell r="P67">
            <v>4</v>
          </cell>
          <cell r="Q67">
            <v>64</v>
          </cell>
        </row>
        <row r="68">
          <cell r="K68">
            <v>2140</v>
          </cell>
          <cell r="L68">
            <v>3</v>
          </cell>
          <cell r="M68">
            <v>65</v>
          </cell>
          <cell r="O68">
            <v>1150</v>
          </cell>
          <cell r="P68">
            <v>5</v>
          </cell>
          <cell r="Q68">
            <v>65</v>
          </cell>
        </row>
        <row r="69">
          <cell r="K69">
            <v>2140</v>
          </cell>
          <cell r="L69">
            <v>4</v>
          </cell>
          <cell r="M69">
            <v>66</v>
          </cell>
          <cell r="O69">
            <v>1150</v>
          </cell>
          <cell r="P69">
            <v>6</v>
          </cell>
          <cell r="Q69">
            <v>66</v>
          </cell>
        </row>
        <row r="70">
          <cell r="K70">
            <v>2150</v>
          </cell>
          <cell r="L70">
            <v>2</v>
          </cell>
          <cell r="M70">
            <v>67</v>
          </cell>
          <cell r="O70">
            <v>1150</v>
          </cell>
          <cell r="P70">
            <v>7</v>
          </cell>
          <cell r="Q70">
            <v>67</v>
          </cell>
        </row>
        <row r="71">
          <cell r="K71">
            <v>2150</v>
          </cell>
          <cell r="L71">
            <v>3</v>
          </cell>
          <cell r="M71">
            <v>68</v>
          </cell>
          <cell r="O71">
            <v>1150</v>
          </cell>
          <cell r="P71">
            <v>8</v>
          </cell>
          <cell r="Q71">
            <v>68</v>
          </cell>
        </row>
        <row r="72">
          <cell r="K72">
            <v>2150</v>
          </cell>
          <cell r="L72">
            <v>4</v>
          </cell>
          <cell r="M72">
            <v>69</v>
          </cell>
          <cell r="O72">
            <v>1150</v>
          </cell>
          <cell r="P72">
            <v>9</v>
          </cell>
          <cell r="Q72">
            <v>69</v>
          </cell>
        </row>
        <row r="73">
          <cell r="K73">
            <v>2160</v>
          </cell>
          <cell r="L73">
            <v>2</v>
          </cell>
          <cell r="M73">
            <v>70</v>
          </cell>
          <cell r="O73">
            <v>1150</v>
          </cell>
          <cell r="P73">
            <v>10</v>
          </cell>
          <cell r="Q73">
            <v>70</v>
          </cell>
        </row>
        <row r="74">
          <cell r="K74">
            <v>2160</v>
          </cell>
          <cell r="L74">
            <v>3</v>
          </cell>
          <cell r="M74">
            <v>71</v>
          </cell>
          <cell r="O74">
            <v>1150</v>
          </cell>
          <cell r="P74">
            <v>11</v>
          </cell>
          <cell r="Q74">
            <v>71</v>
          </cell>
        </row>
        <row r="75">
          <cell r="K75">
            <v>2160</v>
          </cell>
          <cell r="L75">
            <v>4</v>
          </cell>
          <cell r="M75">
            <v>72</v>
          </cell>
          <cell r="O75">
            <v>1150</v>
          </cell>
          <cell r="P75">
            <v>12</v>
          </cell>
          <cell r="Q75">
            <v>72</v>
          </cell>
        </row>
        <row r="76">
          <cell r="K76">
            <v>2210</v>
          </cell>
          <cell r="L76">
            <v>2</v>
          </cell>
          <cell r="M76">
            <v>73</v>
          </cell>
          <cell r="O76">
            <v>1150</v>
          </cell>
          <cell r="P76">
            <v>13</v>
          </cell>
          <cell r="Q76">
            <v>73</v>
          </cell>
        </row>
        <row r="77">
          <cell r="K77">
            <v>2210</v>
          </cell>
          <cell r="L77">
            <v>3</v>
          </cell>
          <cell r="M77">
            <v>74</v>
          </cell>
          <cell r="O77">
            <v>1150</v>
          </cell>
          <cell r="P77">
            <v>14</v>
          </cell>
          <cell r="Q77">
            <v>74</v>
          </cell>
        </row>
        <row r="78">
          <cell r="K78">
            <v>2210</v>
          </cell>
          <cell r="L78">
            <v>4</v>
          </cell>
          <cell r="M78">
            <v>75</v>
          </cell>
          <cell r="O78">
            <v>1150</v>
          </cell>
          <cell r="P78">
            <v>15</v>
          </cell>
          <cell r="Q78">
            <v>75</v>
          </cell>
        </row>
        <row r="79">
          <cell r="K79">
            <v>2220</v>
          </cell>
          <cell r="L79">
            <v>2</v>
          </cell>
          <cell r="M79">
            <v>76</v>
          </cell>
          <cell r="O79">
            <v>1160</v>
          </cell>
          <cell r="P79">
            <v>1</v>
          </cell>
          <cell r="Q79">
            <v>76</v>
          </cell>
        </row>
        <row r="80">
          <cell r="K80">
            <v>2220</v>
          </cell>
          <cell r="L80">
            <v>3</v>
          </cell>
          <cell r="M80">
            <v>77</v>
          </cell>
          <cell r="O80">
            <v>1160</v>
          </cell>
          <cell r="P80">
            <v>2</v>
          </cell>
          <cell r="Q80">
            <v>77</v>
          </cell>
        </row>
        <row r="81">
          <cell r="K81">
            <v>2220</v>
          </cell>
          <cell r="L81">
            <v>4</v>
          </cell>
          <cell r="M81">
            <v>78</v>
          </cell>
          <cell r="O81">
            <v>1160</v>
          </cell>
          <cell r="P81">
            <v>3</v>
          </cell>
          <cell r="Q81">
            <v>78</v>
          </cell>
        </row>
        <row r="82">
          <cell r="K82">
            <v>2230</v>
          </cell>
          <cell r="L82">
            <v>2</v>
          </cell>
          <cell r="M82">
            <v>79</v>
          </cell>
          <cell r="O82">
            <v>1160</v>
          </cell>
          <cell r="P82">
            <v>4</v>
          </cell>
          <cell r="Q82">
            <v>79</v>
          </cell>
        </row>
        <row r="83">
          <cell r="K83">
            <v>2230</v>
          </cell>
          <cell r="L83">
            <v>3</v>
          </cell>
          <cell r="M83">
            <v>80</v>
          </cell>
          <cell r="O83">
            <v>1160</v>
          </cell>
          <cell r="P83">
            <v>5</v>
          </cell>
          <cell r="Q83">
            <v>80</v>
          </cell>
        </row>
        <row r="84">
          <cell r="K84">
            <v>2230</v>
          </cell>
          <cell r="L84">
            <v>4</v>
          </cell>
          <cell r="M84">
            <v>81</v>
          </cell>
          <cell r="O84">
            <v>1160</v>
          </cell>
          <cell r="P84">
            <v>6</v>
          </cell>
          <cell r="Q84">
            <v>81</v>
          </cell>
        </row>
        <row r="85">
          <cell r="K85">
            <v>2240</v>
          </cell>
          <cell r="L85">
            <v>2</v>
          </cell>
          <cell r="M85">
            <v>82</v>
          </cell>
          <cell r="O85">
            <v>1160</v>
          </cell>
          <cell r="P85">
            <v>7</v>
          </cell>
          <cell r="Q85">
            <v>82</v>
          </cell>
        </row>
        <row r="86">
          <cell r="K86">
            <v>2240</v>
          </cell>
          <cell r="L86">
            <v>3</v>
          </cell>
          <cell r="M86">
            <v>83</v>
          </cell>
          <cell r="O86">
            <v>1160</v>
          </cell>
          <cell r="P86">
            <v>8</v>
          </cell>
          <cell r="Q86">
            <v>83</v>
          </cell>
        </row>
        <row r="87">
          <cell r="K87">
            <v>2240</v>
          </cell>
          <cell r="L87">
            <v>4</v>
          </cell>
          <cell r="M87">
            <v>84</v>
          </cell>
          <cell r="O87">
            <v>1160</v>
          </cell>
          <cell r="P87">
            <v>9</v>
          </cell>
          <cell r="Q87">
            <v>84</v>
          </cell>
        </row>
        <row r="88">
          <cell r="K88">
            <v>2250</v>
          </cell>
          <cell r="L88">
            <v>2</v>
          </cell>
          <cell r="M88">
            <v>85</v>
          </cell>
          <cell r="O88">
            <v>1160</v>
          </cell>
          <cell r="P88">
            <v>10</v>
          </cell>
          <cell r="Q88">
            <v>85</v>
          </cell>
        </row>
        <row r="89">
          <cell r="K89">
            <v>2250</v>
          </cell>
          <cell r="L89">
            <v>3</v>
          </cell>
          <cell r="M89">
            <v>86</v>
          </cell>
          <cell r="O89">
            <v>1160</v>
          </cell>
          <cell r="P89">
            <v>11</v>
          </cell>
          <cell r="Q89">
            <v>86</v>
          </cell>
        </row>
        <row r="90">
          <cell r="K90">
            <v>2250</v>
          </cell>
          <cell r="L90">
            <v>4</v>
          </cell>
          <cell r="M90">
            <v>87</v>
          </cell>
          <cell r="O90">
            <v>1160</v>
          </cell>
          <cell r="P90">
            <v>12</v>
          </cell>
          <cell r="Q90">
            <v>87</v>
          </cell>
        </row>
        <row r="91">
          <cell r="K91">
            <v>2260</v>
          </cell>
          <cell r="L91">
            <v>2</v>
          </cell>
          <cell r="M91">
            <v>88</v>
          </cell>
          <cell r="O91">
            <v>1160</v>
          </cell>
          <cell r="P91">
            <v>13</v>
          </cell>
          <cell r="Q91">
            <v>88</v>
          </cell>
        </row>
        <row r="92">
          <cell r="K92">
            <v>2260</v>
          </cell>
          <cell r="L92">
            <v>3</v>
          </cell>
          <cell r="M92">
            <v>89</v>
          </cell>
          <cell r="O92">
            <v>1160</v>
          </cell>
          <cell r="P92">
            <v>14</v>
          </cell>
          <cell r="Q92">
            <v>89</v>
          </cell>
        </row>
        <row r="93">
          <cell r="K93">
            <v>2260</v>
          </cell>
          <cell r="L93">
            <v>4</v>
          </cell>
          <cell r="M93">
            <v>90</v>
          </cell>
          <cell r="O93">
            <v>1160</v>
          </cell>
          <cell r="P93">
            <v>15</v>
          </cell>
          <cell r="Q93">
            <v>90</v>
          </cell>
        </row>
        <row r="94">
          <cell r="K94">
            <v>2310</v>
          </cell>
          <cell r="L94">
            <v>2</v>
          </cell>
          <cell r="M94">
            <v>91</v>
          </cell>
          <cell r="O94">
            <v>1210</v>
          </cell>
          <cell r="P94">
            <v>1</v>
          </cell>
          <cell r="Q94">
            <v>91</v>
          </cell>
        </row>
        <row r="95">
          <cell r="K95">
            <v>2310</v>
          </cell>
          <cell r="L95">
            <v>3</v>
          </cell>
          <cell r="M95">
            <v>92</v>
          </cell>
          <cell r="O95">
            <v>1210</v>
          </cell>
          <cell r="P95">
            <v>2</v>
          </cell>
          <cell r="Q95">
            <v>92</v>
          </cell>
        </row>
        <row r="96">
          <cell r="K96">
            <v>2310</v>
          </cell>
          <cell r="L96">
            <v>4</v>
          </cell>
          <cell r="M96">
            <v>93</v>
          </cell>
          <cell r="O96">
            <v>1210</v>
          </cell>
          <cell r="P96">
            <v>3</v>
          </cell>
          <cell r="Q96">
            <v>93</v>
          </cell>
        </row>
        <row r="97">
          <cell r="K97">
            <v>2320</v>
          </cell>
          <cell r="L97">
            <v>2</v>
          </cell>
          <cell r="M97">
            <v>94</v>
          </cell>
          <cell r="O97">
            <v>1210</v>
          </cell>
          <cell r="P97">
            <v>4</v>
          </cell>
          <cell r="Q97">
            <v>94</v>
          </cell>
        </row>
        <row r="98">
          <cell r="K98">
            <v>2320</v>
          </cell>
          <cell r="L98">
            <v>3</v>
          </cell>
          <cell r="M98">
            <v>95</v>
          </cell>
          <cell r="O98">
            <v>1210</v>
          </cell>
          <cell r="P98">
            <v>5</v>
          </cell>
          <cell r="Q98">
            <v>95</v>
          </cell>
        </row>
        <row r="99">
          <cell r="K99">
            <v>2320</v>
          </cell>
          <cell r="L99">
            <v>4</v>
          </cell>
          <cell r="M99">
            <v>96</v>
          </cell>
          <cell r="O99">
            <v>1210</v>
          </cell>
          <cell r="P99">
            <v>6</v>
          </cell>
          <cell r="Q99">
            <v>96</v>
          </cell>
        </row>
        <row r="100">
          <cell r="K100">
            <v>2330</v>
          </cell>
          <cell r="L100">
            <v>2</v>
          </cell>
          <cell r="M100">
            <v>97</v>
          </cell>
          <cell r="O100">
            <v>1210</v>
          </cell>
          <cell r="P100">
            <v>7</v>
          </cell>
          <cell r="Q100">
            <v>97</v>
          </cell>
        </row>
        <row r="101">
          <cell r="K101">
            <v>2330</v>
          </cell>
          <cell r="L101">
            <v>3</v>
          </cell>
          <cell r="M101">
            <v>98</v>
          </cell>
          <cell r="O101">
            <v>1210</v>
          </cell>
          <cell r="P101">
            <v>8</v>
          </cell>
          <cell r="Q101">
            <v>98</v>
          </cell>
        </row>
        <row r="102">
          <cell r="K102">
            <v>2330</v>
          </cell>
          <cell r="L102">
            <v>4</v>
          </cell>
          <cell r="M102">
            <v>99</v>
          </cell>
          <cell r="O102">
            <v>1210</v>
          </cell>
          <cell r="P102">
            <v>9</v>
          </cell>
          <cell r="Q102">
            <v>99</v>
          </cell>
        </row>
        <row r="103">
          <cell r="K103">
            <v>2340</v>
          </cell>
          <cell r="L103">
            <v>2</v>
          </cell>
          <cell r="M103">
            <v>100</v>
          </cell>
          <cell r="O103">
            <v>1210</v>
          </cell>
          <cell r="P103">
            <v>10</v>
          </cell>
          <cell r="Q103">
            <v>100</v>
          </cell>
        </row>
        <row r="104">
          <cell r="K104">
            <v>2340</v>
          </cell>
          <cell r="L104">
            <v>3</v>
          </cell>
          <cell r="M104">
            <v>101</v>
          </cell>
          <cell r="O104">
            <v>1210</v>
          </cell>
          <cell r="P104">
            <v>11</v>
          </cell>
          <cell r="Q104">
            <v>101</v>
          </cell>
        </row>
        <row r="105">
          <cell r="K105">
            <v>2340</v>
          </cell>
          <cell r="L105">
            <v>4</v>
          </cell>
          <cell r="M105">
            <v>102</v>
          </cell>
          <cell r="O105">
            <v>1210</v>
          </cell>
          <cell r="P105">
            <v>12</v>
          </cell>
          <cell r="Q105">
            <v>102</v>
          </cell>
        </row>
        <row r="106">
          <cell r="K106">
            <v>2350</v>
          </cell>
          <cell r="L106">
            <v>2</v>
          </cell>
          <cell r="M106">
            <v>103</v>
          </cell>
          <cell r="O106">
            <v>1210</v>
          </cell>
          <cell r="P106">
            <v>13</v>
          </cell>
          <cell r="Q106">
            <v>103</v>
          </cell>
        </row>
        <row r="107">
          <cell r="K107">
            <v>2350</v>
          </cell>
          <cell r="L107">
            <v>3</v>
          </cell>
          <cell r="M107">
            <v>104</v>
          </cell>
          <cell r="O107">
            <v>1210</v>
          </cell>
          <cell r="P107">
            <v>14</v>
          </cell>
          <cell r="Q107">
            <v>104</v>
          </cell>
        </row>
        <row r="108">
          <cell r="K108">
            <v>2350</v>
          </cell>
          <cell r="L108">
            <v>4</v>
          </cell>
          <cell r="M108">
            <v>105</v>
          </cell>
          <cell r="O108">
            <v>1210</v>
          </cell>
          <cell r="P108">
            <v>15</v>
          </cell>
          <cell r="Q108">
            <v>105</v>
          </cell>
        </row>
        <row r="109">
          <cell r="K109">
            <v>2360</v>
          </cell>
          <cell r="L109">
            <v>2</v>
          </cell>
          <cell r="M109">
            <v>106</v>
          </cell>
          <cell r="O109">
            <v>1220</v>
          </cell>
          <cell r="P109">
            <v>1</v>
          </cell>
          <cell r="Q109">
            <v>106</v>
          </cell>
        </row>
        <row r="110">
          <cell r="K110">
            <v>2360</v>
          </cell>
          <cell r="L110">
            <v>3</v>
          </cell>
          <cell r="M110">
            <v>107</v>
          </cell>
          <cell r="O110">
            <v>1220</v>
          </cell>
          <cell r="P110">
            <v>2</v>
          </cell>
          <cell r="Q110">
            <v>107</v>
          </cell>
        </row>
        <row r="111">
          <cell r="K111">
            <v>2360</v>
          </cell>
          <cell r="L111">
            <v>4</v>
          </cell>
          <cell r="M111">
            <v>108</v>
          </cell>
          <cell r="O111">
            <v>1220</v>
          </cell>
          <cell r="P111">
            <v>3</v>
          </cell>
          <cell r="Q111">
            <v>108</v>
          </cell>
        </row>
        <row r="112">
          <cell r="K112">
            <v>3110</v>
          </cell>
          <cell r="L112">
            <v>3</v>
          </cell>
          <cell r="M112">
            <v>109</v>
          </cell>
          <cell r="O112">
            <v>1220</v>
          </cell>
          <cell r="P112">
            <v>4</v>
          </cell>
          <cell r="Q112">
            <v>109</v>
          </cell>
        </row>
        <row r="113">
          <cell r="K113">
            <v>3110</v>
          </cell>
          <cell r="L113">
            <v>4</v>
          </cell>
          <cell r="M113">
            <v>110</v>
          </cell>
          <cell r="O113">
            <v>1220</v>
          </cell>
          <cell r="P113">
            <v>5</v>
          </cell>
          <cell r="Q113">
            <v>110</v>
          </cell>
        </row>
        <row r="114">
          <cell r="K114">
            <v>3110</v>
          </cell>
          <cell r="L114">
            <v>5</v>
          </cell>
          <cell r="M114">
            <v>111</v>
          </cell>
          <cell r="O114">
            <v>1220</v>
          </cell>
          <cell r="P114">
            <v>6</v>
          </cell>
          <cell r="Q114">
            <v>111</v>
          </cell>
        </row>
        <row r="115">
          <cell r="K115">
            <v>3120</v>
          </cell>
          <cell r="L115">
            <v>3</v>
          </cell>
          <cell r="M115">
            <v>112</v>
          </cell>
          <cell r="O115">
            <v>1220</v>
          </cell>
          <cell r="P115">
            <v>7</v>
          </cell>
          <cell r="Q115">
            <v>112</v>
          </cell>
        </row>
        <row r="116">
          <cell r="K116">
            <v>3120</v>
          </cell>
          <cell r="L116">
            <v>4</v>
          </cell>
          <cell r="M116">
            <v>113</v>
          </cell>
          <cell r="O116">
            <v>1220</v>
          </cell>
          <cell r="P116">
            <v>8</v>
          </cell>
          <cell r="Q116">
            <v>113</v>
          </cell>
        </row>
        <row r="117">
          <cell r="K117">
            <v>3120</v>
          </cell>
          <cell r="L117">
            <v>5</v>
          </cell>
          <cell r="M117">
            <v>114</v>
          </cell>
          <cell r="O117">
            <v>1220</v>
          </cell>
          <cell r="P117">
            <v>9</v>
          </cell>
          <cell r="Q117">
            <v>114</v>
          </cell>
        </row>
        <row r="118">
          <cell r="K118">
            <v>3130</v>
          </cell>
          <cell r="L118">
            <v>3</v>
          </cell>
          <cell r="M118">
            <v>115</v>
          </cell>
          <cell r="O118">
            <v>1220</v>
          </cell>
          <cell r="P118">
            <v>10</v>
          </cell>
          <cell r="Q118">
            <v>115</v>
          </cell>
        </row>
        <row r="119">
          <cell r="K119">
            <v>3130</v>
          </cell>
          <cell r="L119">
            <v>4</v>
          </cell>
          <cell r="M119">
            <v>116</v>
          </cell>
          <cell r="O119">
            <v>1220</v>
          </cell>
          <cell r="P119">
            <v>11</v>
          </cell>
          <cell r="Q119">
            <v>116</v>
          </cell>
        </row>
        <row r="120">
          <cell r="K120">
            <v>3130</v>
          </cell>
          <cell r="L120">
            <v>5</v>
          </cell>
          <cell r="M120">
            <v>117</v>
          </cell>
          <cell r="O120">
            <v>1220</v>
          </cell>
          <cell r="P120">
            <v>12</v>
          </cell>
          <cell r="Q120">
            <v>117</v>
          </cell>
        </row>
        <row r="121">
          <cell r="K121">
            <v>3140</v>
          </cell>
          <cell r="L121">
            <v>3</v>
          </cell>
          <cell r="M121">
            <v>118</v>
          </cell>
          <cell r="O121">
            <v>1220</v>
          </cell>
          <cell r="P121">
            <v>13</v>
          </cell>
          <cell r="Q121">
            <v>118</v>
          </cell>
        </row>
        <row r="122">
          <cell r="K122">
            <v>3140</v>
          </cell>
          <cell r="L122">
            <v>4</v>
          </cell>
          <cell r="M122">
            <v>119</v>
          </cell>
          <cell r="O122">
            <v>1220</v>
          </cell>
          <cell r="P122">
            <v>14</v>
          </cell>
          <cell r="Q122">
            <v>119</v>
          </cell>
        </row>
        <row r="123">
          <cell r="K123">
            <v>3140</v>
          </cell>
          <cell r="L123">
            <v>5</v>
          </cell>
          <cell r="M123">
            <v>120</v>
          </cell>
          <cell r="O123">
            <v>1220</v>
          </cell>
          <cell r="P123">
            <v>15</v>
          </cell>
          <cell r="Q123">
            <v>120</v>
          </cell>
        </row>
        <row r="124">
          <cell r="K124">
            <v>3150</v>
          </cell>
          <cell r="L124">
            <v>3</v>
          </cell>
          <cell r="M124">
            <v>121</v>
          </cell>
          <cell r="O124">
            <v>1230</v>
          </cell>
          <cell r="P124">
            <v>1</v>
          </cell>
          <cell r="Q124">
            <v>121</v>
          </cell>
        </row>
        <row r="125">
          <cell r="K125">
            <v>3150</v>
          </cell>
          <cell r="L125">
            <v>4</v>
          </cell>
          <cell r="M125">
            <v>122</v>
          </cell>
          <cell r="O125">
            <v>1230</v>
          </cell>
          <cell r="P125">
            <v>2</v>
          </cell>
          <cell r="Q125">
            <v>122</v>
          </cell>
        </row>
        <row r="126">
          <cell r="K126">
            <v>3150</v>
          </cell>
          <cell r="L126">
            <v>5</v>
          </cell>
          <cell r="M126">
            <v>123</v>
          </cell>
          <cell r="O126">
            <v>1230</v>
          </cell>
          <cell r="P126">
            <v>3</v>
          </cell>
          <cell r="Q126">
            <v>123</v>
          </cell>
        </row>
        <row r="127">
          <cell r="K127">
            <v>3160</v>
          </cell>
          <cell r="L127">
            <v>3</v>
          </cell>
          <cell r="M127">
            <v>124</v>
          </cell>
          <cell r="O127">
            <v>1230</v>
          </cell>
          <cell r="P127">
            <v>4</v>
          </cell>
          <cell r="Q127">
            <v>124</v>
          </cell>
        </row>
        <row r="128">
          <cell r="K128">
            <v>3160</v>
          </cell>
          <cell r="L128">
            <v>4</v>
          </cell>
          <cell r="M128">
            <v>125</v>
          </cell>
          <cell r="O128">
            <v>1230</v>
          </cell>
          <cell r="P128">
            <v>5</v>
          </cell>
          <cell r="Q128">
            <v>125</v>
          </cell>
        </row>
        <row r="129">
          <cell r="K129">
            <v>3160</v>
          </cell>
          <cell r="L129">
            <v>5</v>
          </cell>
          <cell r="M129">
            <v>126</v>
          </cell>
          <cell r="O129">
            <v>1230</v>
          </cell>
          <cell r="P129">
            <v>6</v>
          </cell>
          <cell r="Q129">
            <v>126</v>
          </cell>
        </row>
        <row r="130">
          <cell r="K130">
            <v>3210</v>
          </cell>
          <cell r="L130">
            <v>3</v>
          </cell>
          <cell r="M130">
            <v>127</v>
          </cell>
          <cell r="O130">
            <v>1230</v>
          </cell>
          <cell r="P130">
            <v>7</v>
          </cell>
          <cell r="Q130">
            <v>127</v>
          </cell>
        </row>
        <row r="131">
          <cell r="K131">
            <v>3210</v>
          </cell>
          <cell r="L131">
            <v>4</v>
          </cell>
          <cell r="M131">
            <v>128</v>
          </cell>
          <cell r="O131">
            <v>1230</v>
          </cell>
          <cell r="P131">
            <v>8</v>
          </cell>
          <cell r="Q131">
            <v>128</v>
          </cell>
        </row>
        <row r="132">
          <cell r="K132">
            <v>3210</v>
          </cell>
          <cell r="L132">
            <v>5</v>
          </cell>
          <cell r="M132">
            <v>129</v>
          </cell>
          <cell r="O132">
            <v>1230</v>
          </cell>
          <cell r="P132">
            <v>9</v>
          </cell>
          <cell r="Q132">
            <v>129</v>
          </cell>
        </row>
        <row r="133">
          <cell r="K133">
            <v>3220</v>
          </cell>
          <cell r="L133">
            <v>3</v>
          </cell>
          <cell r="M133">
            <v>130</v>
          </cell>
          <cell r="O133">
            <v>1230</v>
          </cell>
          <cell r="P133">
            <v>10</v>
          </cell>
          <cell r="Q133">
            <v>130</v>
          </cell>
        </row>
        <row r="134">
          <cell r="K134">
            <v>3220</v>
          </cell>
          <cell r="L134">
            <v>4</v>
          </cell>
          <cell r="M134">
            <v>131</v>
          </cell>
          <cell r="O134">
            <v>1230</v>
          </cell>
          <cell r="P134">
            <v>11</v>
          </cell>
          <cell r="Q134">
            <v>131</v>
          </cell>
        </row>
        <row r="135">
          <cell r="K135">
            <v>3220</v>
          </cell>
          <cell r="L135">
            <v>5</v>
          </cell>
          <cell r="M135">
            <v>132</v>
          </cell>
          <cell r="O135">
            <v>1230</v>
          </cell>
          <cell r="P135">
            <v>12</v>
          </cell>
          <cell r="Q135">
            <v>132</v>
          </cell>
        </row>
        <row r="136">
          <cell r="K136">
            <v>3230</v>
          </cell>
          <cell r="L136">
            <v>3</v>
          </cell>
          <cell r="M136">
            <v>133</v>
          </cell>
          <cell r="O136">
            <v>1230</v>
          </cell>
          <cell r="P136">
            <v>13</v>
          </cell>
          <cell r="Q136">
            <v>133</v>
          </cell>
        </row>
        <row r="137">
          <cell r="K137">
            <v>3230</v>
          </cell>
          <cell r="L137">
            <v>4</v>
          </cell>
          <cell r="M137">
            <v>134</v>
          </cell>
          <cell r="O137">
            <v>1230</v>
          </cell>
          <cell r="P137">
            <v>14</v>
          </cell>
          <cell r="Q137">
            <v>134</v>
          </cell>
        </row>
        <row r="138">
          <cell r="K138">
            <v>3230</v>
          </cell>
          <cell r="L138">
            <v>5</v>
          </cell>
          <cell r="M138">
            <v>135</v>
          </cell>
          <cell r="O138">
            <v>1230</v>
          </cell>
          <cell r="P138">
            <v>15</v>
          </cell>
          <cell r="Q138">
            <v>135</v>
          </cell>
        </row>
        <row r="139">
          <cell r="K139">
            <v>3240</v>
          </cell>
          <cell r="L139">
            <v>3</v>
          </cell>
          <cell r="M139">
            <v>136</v>
          </cell>
          <cell r="O139">
            <v>1240</v>
          </cell>
          <cell r="P139">
            <v>1</v>
          </cell>
          <cell r="Q139">
            <v>136</v>
          </cell>
        </row>
        <row r="140">
          <cell r="K140">
            <v>3240</v>
          </cell>
          <cell r="L140">
            <v>4</v>
          </cell>
          <cell r="M140">
            <v>137</v>
          </cell>
          <cell r="O140">
            <v>1240</v>
          </cell>
          <cell r="P140">
            <v>2</v>
          </cell>
          <cell r="Q140">
            <v>137</v>
          </cell>
        </row>
        <row r="141">
          <cell r="K141">
            <v>3240</v>
          </cell>
          <cell r="L141">
            <v>5</v>
          </cell>
          <cell r="M141">
            <v>138</v>
          </cell>
          <cell r="O141">
            <v>1240</v>
          </cell>
          <cell r="P141">
            <v>3</v>
          </cell>
          <cell r="Q141">
            <v>138</v>
          </cell>
        </row>
        <row r="142">
          <cell r="K142">
            <v>3250</v>
          </cell>
          <cell r="L142">
            <v>3</v>
          </cell>
          <cell r="M142">
            <v>139</v>
          </cell>
          <cell r="O142">
            <v>1240</v>
          </cell>
          <cell r="P142">
            <v>4</v>
          </cell>
          <cell r="Q142">
            <v>139</v>
          </cell>
        </row>
        <row r="143">
          <cell r="K143">
            <v>3250</v>
          </cell>
          <cell r="L143">
            <v>4</v>
          </cell>
          <cell r="M143">
            <v>140</v>
          </cell>
          <cell r="O143">
            <v>1240</v>
          </cell>
          <cell r="P143">
            <v>5</v>
          </cell>
          <cell r="Q143">
            <v>140</v>
          </cell>
        </row>
        <row r="144">
          <cell r="K144">
            <v>3250</v>
          </cell>
          <cell r="L144">
            <v>5</v>
          </cell>
          <cell r="M144">
            <v>141</v>
          </cell>
          <cell r="O144">
            <v>1240</v>
          </cell>
          <cell r="P144">
            <v>6</v>
          </cell>
          <cell r="Q144">
            <v>141</v>
          </cell>
        </row>
        <row r="145">
          <cell r="K145">
            <v>3260</v>
          </cell>
          <cell r="L145">
            <v>3</v>
          </cell>
          <cell r="M145">
            <v>142</v>
          </cell>
          <cell r="O145">
            <v>1240</v>
          </cell>
          <cell r="P145">
            <v>7</v>
          </cell>
          <cell r="Q145">
            <v>142</v>
          </cell>
        </row>
        <row r="146">
          <cell r="K146">
            <v>3260</v>
          </cell>
          <cell r="L146">
            <v>4</v>
          </cell>
          <cell r="M146">
            <v>143</v>
          </cell>
          <cell r="O146">
            <v>1240</v>
          </cell>
          <cell r="P146">
            <v>8</v>
          </cell>
          <cell r="Q146">
            <v>143</v>
          </cell>
        </row>
        <row r="147">
          <cell r="K147">
            <v>3260</v>
          </cell>
          <cell r="L147">
            <v>5</v>
          </cell>
          <cell r="M147">
            <v>144</v>
          </cell>
          <cell r="O147">
            <v>1240</v>
          </cell>
          <cell r="P147">
            <v>9</v>
          </cell>
          <cell r="Q147">
            <v>144</v>
          </cell>
        </row>
        <row r="148">
          <cell r="K148">
            <v>3310</v>
          </cell>
          <cell r="L148">
            <v>3</v>
          </cell>
          <cell r="M148">
            <v>145</v>
          </cell>
          <cell r="O148">
            <v>1240</v>
          </cell>
          <cell r="P148">
            <v>10</v>
          </cell>
          <cell r="Q148">
            <v>145</v>
          </cell>
        </row>
        <row r="149">
          <cell r="K149">
            <v>3310</v>
          </cell>
          <cell r="L149">
            <v>4</v>
          </cell>
          <cell r="M149">
            <v>146</v>
          </cell>
          <cell r="O149">
            <v>1240</v>
          </cell>
          <cell r="P149">
            <v>11</v>
          </cell>
          <cell r="Q149">
            <v>146</v>
          </cell>
        </row>
        <row r="150">
          <cell r="K150">
            <v>3310</v>
          </cell>
          <cell r="L150">
            <v>5</v>
          </cell>
          <cell r="M150">
            <v>147</v>
          </cell>
          <cell r="O150">
            <v>1240</v>
          </cell>
          <cell r="P150">
            <v>12</v>
          </cell>
          <cell r="Q150">
            <v>147</v>
          </cell>
        </row>
        <row r="151">
          <cell r="K151">
            <v>3320</v>
          </cell>
          <cell r="L151">
            <v>3</v>
          </cell>
          <cell r="M151">
            <v>148</v>
          </cell>
          <cell r="O151">
            <v>1240</v>
          </cell>
          <cell r="P151">
            <v>13</v>
          </cell>
          <cell r="Q151">
            <v>148</v>
          </cell>
        </row>
        <row r="152">
          <cell r="K152">
            <v>3320</v>
          </cell>
          <cell r="L152">
            <v>4</v>
          </cell>
          <cell r="M152">
            <v>149</v>
          </cell>
          <cell r="O152">
            <v>1240</v>
          </cell>
          <cell r="P152">
            <v>14</v>
          </cell>
          <cell r="Q152">
            <v>149</v>
          </cell>
        </row>
        <row r="153">
          <cell r="K153">
            <v>3320</v>
          </cell>
          <cell r="L153">
            <v>5</v>
          </cell>
          <cell r="M153">
            <v>150</v>
          </cell>
          <cell r="O153">
            <v>1240</v>
          </cell>
          <cell r="P153">
            <v>15</v>
          </cell>
          <cell r="Q153">
            <v>150</v>
          </cell>
        </row>
        <row r="154">
          <cell r="K154">
            <v>3330</v>
          </cell>
          <cell r="L154">
            <v>3</v>
          </cell>
          <cell r="M154">
            <v>151</v>
          </cell>
          <cell r="O154">
            <v>1250</v>
          </cell>
          <cell r="P154">
            <v>1</v>
          </cell>
          <cell r="Q154">
            <v>151</v>
          </cell>
        </row>
        <row r="155">
          <cell r="K155">
            <v>3330</v>
          </cell>
          <cell r="L155">
            <v>4</v>
          </cell>
          <cell r="M155">
            <v>152</v>
          </cell>
          <cell r="O155">
            <v>1250</v>
          </cell>
          <cell r="P155">
            <v>2</v>
          </cell>
          <cell r="Q155">
            <v>152</v>
          </cell>
        </row>
        <row r="156">
          <cell r="K156">
            <v>3330</v>
          </cell>
          <cell r="L156">
            <v>5</v>
          </cell>
          <cell r="M156">
            <v>153</v>
          </cell>
          <cell r="O156">
            <v>1250</v>
          </cell>
          <cell r="P156">
            <v>3</v>
          </cell>
          <cell r="Q156">
            <v>153</v>
          </cell>
        </row>
        <row r="157">
          <cell r="K157">
            <v>3340</v>
          </cell>
          <cell r="L157">
            <v>3</v>
          </cell>
          <cell r="M157">
            <v>154</v>
          </cell>
          <cell r="O157">
            <v>1250</v>
          </cell>
          <cell r="P157">
            <v>4</v>
          </cell>
          <cell r="Q157">
            <v>154</v>
          </cell>
        </row>
        <row r="158">
          <cell r="K158">
            <v>3340</v>
          </cell>
          <cell r="L158">
            <v>4</v>
          </cell>
          <cell r="M158">
            <v>155</v>
          </cell>
          <cell r="O158">
            <v>1250</v>
          </cell>
          <cell r="P158">
            <v>5</v>
          </cell>
          <cell r="Q158">
            <v>155</v>
          </cell>
        </row>
        <row r="159">
          <cell r="K159">
            <v>3340</v>
          </cell>
          <cell r="L159">
            <v>5</v>
          </cell>
          <cell r="M159">
            <v>156</v>
          </cell>
          <cell r="O159">
            <v>1250</v>
          </cell>
          <cell r="P159">
            <v>6</v>
          </cell>
          <cell r="Q159">
            <v>156</v>
          </cell>
        </row>
        <row r="160">
          <cell r="K160">
            <v>3350</v>
          </cell>
          <cell r="L160">
            <v>3</v>
          </cell>
          <cell r="M160">
            <v>157</v>
          </cell>
          <cell r="O160">
            <v>1250</v>
          </cell>
          <cell r="P160">
            <v>7</v>
          </cell>
          <cell r="Q160">
            <v>157</v>
          </cell>
        </row>
        <row r="161">
          <cell r="K161">
            <v>3350</v>
          </cell>
          <cell r="L161">
            <v>4</v>
          </cell>
          <cell r="M161">
            <v>158</v>
          </cell>
          <cell r="O161">
            <v>1250</v>
          </cell>
          <cell r="P161">
            <v>8</v>
          </cell>
          <cell r="Q161">
            <v>158</v>
          </cell>
        </row>
        <row r="162">
          <cell r="K162">
            <v>3350</v>
          </cell>
          <cell r="L162">
            <v>5</v>
          </cell>
          <cell r="M162">
            <v>159</v>
          </cell>
          <cell r="O162">
            <v>1250</v>
          </cell>
          <cell r="P162">
            <v>9</v>
          </cell>
          <cell r="Q162">
            <v>159</v>
          </cell>
        </row>
        <row r="163">
          <cell r="K163">
            <v>3360</v>
          </cell>
          <cell r="L163">
            <v>3</v>
          </cell>
          <cell r="M163">
            <v>160</v>
          </cell>
          <cell r="O163">
            <v>1250</v>
          </cell>
          <cell r="P163">
            <v>10</v>
          </cell>
          <cell r="Q163">
            <v>160</v>
          </cell>
        </row>
        <row r="164">
          <cell r="K164">
            <v>3360</v>
          </cell>
          <cell r="L164">
            <v>4</v>
          </cell>
          <cell r="M164">
            <v>161</v>
          </cell>
          <cell r="O164">
            <v>1250</v>
          </cell>
          <cell r="P164">
            <v>11</v>
          </cell>
          <cell r="Q164">
            <v>161</v>
          </cell>
        </row>
        <row r="165">
          <cell r="K165">
            <v>3360</v>
          </cell>
          <cell r="L165">
            <v>5</v>
          </cell>
          <cell r="M165">
            <v>162</v>
          </cell>
          <cell r="O165">
            <v>1250</v>
          </cell>
          <cell r="P165">
            <v>12</v>
          </cell>
          <cell r="Q165">
            <v>162</v>
          </cell>
        </row>
        <row r="166">
          <cell r="M166">
            <v>0</v>
          </cell>
          <cell r="O166">
            <v>1250</v>
          </cell>
          <cell r="P166">
            <v>13</v>
          </cell>
          <cell r="Q166">
            <v>163</v>
          </cell>
        </row>
        <row r="167">
          <cell r="M167">
            <v>0</v>
          </cell>
          <cell r="O167">
            <v>1250</v>
          </cell>
          <cell r="P167">
            <v>14</v>
          </cell>
          <cell r="Q167">
            <v>164</v>
          </cell>
        </row>
        <row r="168">
          <cell r="M168">
            <v>0</v>
          </cell>
          <cell r="O168">
            <v>1250</v>
          </cell>
          <cell r="P168">
            <v>15</v>
          </cell>
          <cell r="Q168">
            <v>165</v>
          </cell>
        </row>
        <row r="169">
          <cell r="M169">
            <v>0</v>
          </cell>
          <cell r="O169">
            <v>1260</v>
          </cell>
          <cell r="P169">
            <v>1</v>
          </cell>
          <cell r="Q169">
            <v>166</v>
          </cell>
        </row>
        <row r="170">
          <cell r="M170">
            <v>0</v>
          </cell>
          <cell r="O170">
            <v>1260</v>
          </cell>
          <cell r="P170">
            <v>2</v>
          </cell>
          <cell r="Q170">
            <v>167</v>
          </cell>
        </row>
        <row r="171">
          <cell r="M171">
            <v>0</v>
          </cell>
          <cell r="O171">
            <v>1260</v>
          </cell>
          <cell r="P171">
            <v>3</v>
          </cell>
          <cell r="Q171">
            <v>168</v>
          </cell>
        </row>
        <row r="172">
          <cell r="M172">
            <v>0</v>
          </cell>
          <cell r="O172">
            <v>1260</v>
          </cell>
          <cell r="P172">
            <v>4</v>
          </cell>
          <cell r="Q172">
            <v>169</v>
          </cell>
        </row>
        <row r="173">
          <cell r="M173">
            <v>0</v>
          </cell>
          <cell r="O173">
            <v>1260</v>
          </cell>
          <cell r="P173">
            <v>5</v>
          </cell>
          <cell r="Q173">
            <v>170</v>
          </cell>
        </row>
        <row r="174">
          <cell r="M174">
            <v>0</v>
          </cell>
          <cell r="O174">
            <v>1260</v>
          </cell>
          <cell r="P174">
            <v>6</v>
          </cell>
          <cell r="Q174">
            <v>171</v>
          </cell>
        </row>
        <row r="175">
          <cell r="M175">
            <v>0</v>
          </cell>
          <cell r="O175">
            <v>1260</v>
          </cell>
          <cell r="P175">
            <v>7</v>
          </cell>
          <cell r="Q175">
            <v>172</v>
          </cell>
        </row>
        <row r="176">
          <cell r="M176">
            <v>0</v>
          </cell>
          <cell r="O176">
            <v>1260</v>
          </cell>
          <cell r="P176">
            <v>8</v>
          </cell>
          <cell r="Q176">
            <v>173</v>
          </cell>
        </row>
        <row r="177">
          <cell r="M177">
            <v>0</v>
          </cell>
          <cell r="O177">
            <v>1260</v>
          </cell>
          <cell r="P177">
            <v>9</v>
          </cell>
          <cell r="Q177">
            <v>174</v>
          </cell>
        </row>
        <row r="178">
          <cell r="M178">
            <v>0</v>
          </cell>
          <cell r="O178">
            <v>1260</v>
          </cell>
          <cell r="P178">
            <v>10</v>
          </cell>
          <cell r="Q178">
            <v>175</v>
          </cell>
        </row>
        <row r="179">
          <cell r="M179">
            <v>0</v>
          </cell>
          <cell r="O179">
            <v>1260</v>
          </cell>
          <cell r="P179">
            <v>11</v>
          </cell>
          <cell r="Q179">
            <v>176</v>
          </cell>
        </row>
        <row r="180">
          <cell r="M180">
            <v>0</v>
          </cell>
          <cell r="O180">
            <v>1260</v>
          </cell>
          <cell r="P180">
            <v>12</v>
          </cell>
          <cell r="Q180">
            <v>177</v>
          </cell>
        </row>
        <row r="181">
          <cell r="M181">
            <v>0</v>
          </cell>
          <cell r="O181">
            <v>1260</v>
          </cell>
          <cell r="P181">
            <v>13</v>
          </cell>
          <cell r="Q181">
            <v>178</v>
          </cell>
        </row>
        <row r="182">
          <cell r="M182">
            <v>0</v>
          </cell>
          <cell r="O182">
            <v>1260</v>
          </cell>
          <cell r="P182">
            <v>14</v>
          </cell>
          <cell r="Q182">
            <v>179</v>
          </cell>
        </row>
        <row r="183">
          <cell r="M183">
            <v>0</v>
          </cell>
          <cell r="O183">
            <v>1260</v>
          </cell>
          <cell r="P183">
            <v>15</v>
          </cell>
          <cell r="Q183">
            <v>180</v>
          </cell>
        </row>
        <row r="184">
          <cell r="M184">
            <v>0</v>
          </cell>
          <cell r="O184">
            <v>1310</v>
          </cell>
          <cell r="P184">
            <v>1</v>
          </cell>
          <cell r="Q184">
            <v>181</v>
          </cell>
        </row>
        <row r="185">
          <cell r="M185">
            <v>0</v>
          </cell>
          <cell r="O185">
            <v>1310</v>
          </cell>
          <cell r="P185">
            <v>2</v>
          </cell>
          <cell r="Q185">
            <v>182</v>
          </cell>
        </row>
        <row r="186">
          <cell r="M186">
            <v>0</v>
          </cell>
          <cell r="O186">
            <v>1310</v>
          </cell>
          <cell r="P186">
            <v>3</v>
          </cell>
          <cell r="Q186">
            <v>183</v>
          </cell>
        </row>
        <row r="187">
          <cell r="M187">
            <v>0</v>
          </cell>
          <cell r="O187">
            <v>1310</v>
          </cell>
          <cell r="P187">
            <v>4</v>
          </cell>
          <cell r="Q187">
            <v>184</v>
          </cell>
        </row>
        <row r="188">
          <cell r="M188">
            <v>0</v>
          </cell>
          <cell r="O188">
            <v>1310</v>
          </cell>
          <cell r="P188">
            <v>5</v>
          </cell>
          <cell r="Q188">
            <v>185</v>
          </cell>
        </row>
        <row r="189">
          <cell r="M189">
            <v>0</v>
          </cell>
          <cell r="O189">
            <v>1310</v>
          </cell>
          <cell r="P189">
            <v>6</v>
          </cell>
          <cell r="Q189">
            <v>186</v>
          </cell>
        </row>
        <row r="190">
          <cell r="M190">
            <v>0</v>
          </cell>
          <cell r="O190">
            <v>1310</v>
          </cell>
          <cell r="P190">
            <v>7</v>
          </cell>
          <cell r="Q190">
            <v>187</v>
          </cell>
        </row>
        <row r="191">
          <cell r="M191">
            <v>0</v>
          </cell>
          <cell r="O191">
            <v>1310</v>
          </cell>
          <cell r="P191">
            <v>8</v>
          </cell>
          <cell r="Q191">
            <v>188</v>
          </cell>
        </row>
        <row r="192">
          <cell r="M192">
            <v>0</v>
          </cell>
          <cell r="O192">
            <v>1310</v>
          </cell>
          <cell r="P192">
            <v>9</v>
          </cell>
          <cell r="Q192">
            <v>189</v>
          </cell>
        </row>
        <row r="193">
          <cell r="M193">
            <v>0</v>
          </cell>
          <cell r="O193">
            <v>1310</v>
          </cell>
          <cell r="P193">
            <v>10</v>
          </cell>
          <cell r="Q193">
            <v>190</v>
          </cell>
        </row>
        <row r="194">
          <cell r="M194">
            <v>0</v>
          </cell>
          <cell r="O194">
            <v>1310</v>
          </cell>
          <cell r="P194">
            <v>11</v>
          </cell>
          <cell r="Q194">
            <v>191</v>
          </cell>
        </row>
        <row r="195">
          <cell r="M195">
            <v>0</v>
          </cell>
          <cell r="O195">
            <v>1310</v>
          </cell>
          <cell r="P195">
            <v>12</v>
          </cell>
          <cell r="Q195">
            <v>192</v>
          </cell>
        </row>
        <row r="196">
          <cell r="M196">
            <v>0</v>
          </cell>
          <cell r="O196">
            <v>1310</v>
          </cell>
          <cell r="P196">
            <v>13</v>
          </cell>
          <cell r="Q196">
            <v>193</v>
          </cell>
        </row>
        <row r="197">
          <cell r="M197">
            <v>0</v>
          </cell>
          <cell r="O197">
            <v>1310</v>
          </cell>
          <cell r="P197">
            <v>14</v>
          </cell>
          <cell r="Q197">
            <v>194</v>
          </cell>
        </row>
        <row r="198">
          <cell r="M198">
            <v>0</v>
          </cell>
          <cell r="O198">
            <v>1310</v>
          </cell>
          <cell r="P198">
            <v>15</v>
          </cell>
          <cell r="Q198">
            <v>195</v>
          </cell>
        </row>
        <row r="199">
          <cell r="M199">
            <v>0</v>
          </cell>
          <cell r="O199">
            <v>1320</v>
          </cell>
          <cell r="P199">
            <v>1</v>
          </cell>
          <cell r="Q199">
            <v>196</v>
          </cell>
        </row>
        <row r="200">
          <cell r="M200">
            <v>0</v>
          </cell>
          <cell r="O200">
            <v>1320</v>
          </cell>
          <cell r="P200">
            <v>2</v>
          </cell>
          <cell r="Q200">
            <v>197</v>
          </cell>
        </row>
        <row r="201">
          <cell r="M201">
            <v>0</v>
          </cell>
          <cell r="O201">
            <v>1320</v>
          </cell>
          <cell r="P201">
            <v>3</v>
          </cell>
          <cell r="Q201">
            <v>198</v>
          </cell>
        </row>
        <row r="202">
          <cell r="M202">
            <v>0</v>
          </cell>
          <cell r="O202">
            <v>1320</v>
          </cell>
          <cell r="P202">
            <v>4</v>
          </cell>
          <cell r="Q202">
            <v>199</v>
          </cell>
        </row>
        <row r="203">
          <cell r="M203">
            <v>0</v>
          </cell>
          <cell r="O203">
            <v>1320</v>
          </cell>
          <cell r="P203">
            <v>5</v>
          </cell>
          <cell r="Q203">
            <v>200</v>
          </cell>
        </row>
        <row r="204">
          <cell r="M204">
            <v>0</v>
          </cell>
          <cell r="O204">
            <v>1320</v>
          </cell>
          <cell r="P204">
            <v>6</v>
          </cell>
          <cell r="Q204">
            <v>201</v>
          </cell>
        </row>
        <row r="205">
          <cell r="M205">
            <v>0</v>
          </cell>
          <cell r="O205">
            <v>1320</v>
          </cell>
          <cell r="P205">
            <v>7</v>
          </cell>
          <cell r="Q205">
            <v>202</v>
          </cell>
        </row>
        <row r="206">
          <cell r="M206">
            <v>0</v>
          </cell>
          <cell r="O206">
            <v>1320</v>
          </cell>
          <cell r="P206">
            <v>8</v>
          </cell>
          <cell r="Q206">
            <v>203</v>
          </cell>
        </row>
        <row r="207">
          <cell r="M207">
            <v>0</v>
          </cell>
          <cell r="O207">
            <v>1320</v>
          </cell>
          <cell r="P207">
            <v>9</v>
          </cell>
          <cell r="Q207">
            <v>204</v>
          </cell>
        </row>
        <row r="208">
          <cell r="M208">
            <v>0</v>
          </cell>
          <cell r="O208">
            <v>1320</v>
          </cell>
          <cell r="P208">
            <v>10</v>
          </cell>
          <cell r="Q208">
            <v>205</v>
          </cell>
        </row>
        <row r="209">
          <cell r="M209">
            <v>0</v>
          </cell>
          <cell r="O209">
            <v>1320</v>
          </cell>
          <cell r="P209">
            <v>11</v>
          </cell>
          <cell r="Q209">
            <v>206</v>
          </cell>
        </row>
        <row r="210">
          <cell r="M210">
            <v>0</v>
          </cell>
          <cell r="O210">
            <v>1320</v>
          </cell>
          <cell r="P210">
            <v>12</v>
          </cell>
          <cell r="Q210">
            <v>207</v>
          </cell>
        </row>
        <row r="211">
          <cell r="M211">
            <v>0</v>
          </cell>
          <cell r="O211">
            <v>1320</v>
          </cell>
          <cell r="P211">
            <v>13</v>
          </cell>
          <cell r="Q211">
            <v>208</v>
          </cell>
        </row>
        <row r="212">
          <cell r="M212">
            <v>0</v>
          </cell>
          <cell r="O212">
            <v>1320</v>
          </cell>
          <cell r="P212">
            <v>14</v>
          </cell>
          <cell r="Q212">
            <v>209</v>
          </cell>
        </row>
        <row r="213">
          <cell r="M213">
            <v>0</v>
          </cell>
          <cell r="O213">
            <v>1320</v>
          </cell>
          <cell r="P213">
            <v>15</v>
          </cell>
          <cell r="Q213">
            <v>210</v>
          </cell>
        </row>
        <row r="214">
          <cell r="M214">
            <v>0</v>
          </cell>
          <cell r="O214">
            <v>1330</v>
          </cell>
          <cell r="P214">
            <v>1</v>
          </cell>
          <cell r="Q214">
            <v>211</v>
          </cell>
        </row>
        <row r="215">
          <cell r="M215">
            <v>0</v>
          </cell>
          <cell r="O215">
            <v>1330</v>
          </cell>
          <cell r="P215">
            <v>2</v>
          </cell>
          <cell r="Q215">
            <v>212</v>
          </cell>
        </row>
        <row r="216">
          <cell r="M216">
            <v>0</v>
          </cell>
          <cell r="O216">
            <v>1330</v>
          </cell>
          <cell r="P216">
            <v>3</v>
          </cell>
          <cell r="Q216">
            <v>213</v>
          </cell>
        </row>
        <row r="217">
          <cell r="M217">
            <v>0</v>
          </cell>
          <cell r="O217">
            <v>1330</v>
          </cell>
          <cell r="P217">
            <v>4</v>
          </cell>
          <cell r="Q217">
            <v>214</v>
          </cell>
        </row>
        <row r="218">
          <cell r="M218">
            <v>0</v>
          </cell>
          <cell r="O218">
            <v>1330</v>
          </cell>
          <cell r="P218">
            <v>5</v>
          </cell>
          <cell r="Q218">
            <v>215</v>
          </cell>
        </row>
        <row r="219">
          <cell r="M219">
            <v>0</v>
          </cell>
          <cell r="O219">
            <v>1330</v>
          </cell>
          <cell r="P219">
            <v>6</v>
          </cell>
          <cell r="Q219">
            <v>216</v>
          </cell>
        </row>
        <row r="220">
          <cell r="M220">
            <v>0</v>
          </cell>
          <cell r="O220">
            <v>1330</v>
          </cell>
          <cell r="P220">
            <v>7</v>
          </cell>
          <cell r="Q220">
            <v>217</v>
          </cell>
        </row>
        <row r="221">
          <cell r="M221">
            <v>0</v>
          </cell>
          <cell r="O221">
            <v>1330</v>
          </cell>
          <cell r="P221">
            <v>8</v>
          </cell>
          <cell r="Q221">
            <v>218</v>
          </cell>
        </row>
        <row r="222">
          <cell r="M222">
            <v>0</v>
          </cell>
          <cell r="O222">
            <v>1330</v>
          </cell>
          <cell r="P222">
            <v>9</v>
          </cell>
          <cell r="Q222">
            <v>219</v>
          </cell>
        </row>
        <row r="223">
          <cell r="M223">
            <v>0</v>
          </cell>
          <cell r="O223">
            <v>1330</v>
          </cell>
          <cell r="P223">
            <v>10</v>
          </cell>
          <cell r="Q223">
            <v>220</v>
          </cell>
        </row>
        <row r="224">
          <cell r="M224">
            <v>0</v>
          </cell>
          <cell r="O224">
            <v>1330</v>
          </cell>
          <cell r="P224">
            <v>11</v>
          </cell>
          <cell r="Q224">
            <v>221</v>
          </cell>
        </row>
        <row r="225">
          <cell r="M225">
            <v>0</v>
          </cell>
          <cell r="O225">
            <v>1330</v>
          </cell>
          <cell r="P225">
            <v>12</v>
          </cell>
          <cell r="Q225">
            <v>222</v>
          </cell>
        </row>
        <row r="226">
          <cell r="M226">
            <v>0</v>
          </cell>
          <cell r="O226">
            <v>1330</v>
          </cell>
          <cell r="P226">
            <v>13</v>
          </cell>
          <cell r="Q226">
            <v>223</v>
          </cell>
        </row>
        <row r="227">
          <cell r="M227">
            <v>0</v>
          </cell>
          <cell r="O227">
            <v>1330</v>
          </cell>
          <cell r="P227">
            <v>14</v>
          </cell>
          <cell r="Q227">
            <v>224</v>
          </cell>
        </row>
        <row r="228">
          <cell r="M228">
            <v>0</v>
          </cell>
          <cell r="O228">
            <v>1330</v>
          </cell>
          <cell r="P228">
            <v>15</v>
          </cell>
          <cell r="Q228">
            <v>225</v>
          </cell>
        </row>
        <row r="229">
          <cell r="M229">
            <v>0</v>
          </cell>
          <cell r="O229">
            <v>1340</v>
          </cell>
          <cell r="P229">
            <v>1</v>
          </cell>
          <cell r="Q229">
            <v>226</v>
          </cell>
        </row>
        <row r="230">
          <cell r="M230">
            <v>0</v>
          </cell>
          <cell r="O230">
            <v>1340</v>
          </cell>
          <cell r="P230">
            <v>2</v>
          </cell>
          <cell r="Q230">
            <v>227</v>
          </cell>
        </row>
        <row r="231">
          <cell r="M231">
            <v>0</v>
          </cell>
          <cell r="O231">
            <v>1340</v>
          </cell>
          <cell r="P231">
            <v>3</v>
          </cell>
          <cell r="Q231">
            <v>228</v>
          </cell>
        </row>
        <row r="232">
          <cell r="M232">
            <v>0</v>
          </cell>
          <cell r="O232">
            <v>1340</v>
          </cell>
          <cell r="P232">
            <v>4</v>
          </cell>
          <cell r="Q232">
            <v>229</v>
          </cell>
        </row>
        <row r="233">
          <cell r="M233">
            <v>0</v>
          </cell>
          <cell r="O233">
            <v>1340</v>
          </cell>
          <cell r="P233">
            <v>5</v>
          </cell>
          <cell r="Q233">
            <v>230</v>
          </cell>
        </row>
        <row r="234">
          <cell r="M234">
            <v>0</v>
          </cell>
          <cell r="O234">
            <v>1340</v>
          </cell>
          <cell r="P234">
            <v>6</v>
          </cell>
          <cell r="Q234">
            <v>231</v>
          </cell>
        </row>
        <row r="235">
          <cell r="M235">
            <v>0</v>
          </cell>
          <cell r="O235">
            <v>1340</v>
          </cell>
          <cell r="P235">
            <v>7</v>
          </cell>
          <cell r="Q235">
            <v>232</v>
          </cell>
        </row>
        <row r="236">
          <cell r="M236">
            <v>0</v>
          </cell>
          <cell r="O236">
            <v>1340</v>
          </cell>
          <cell r="P236">
            <v>8</v>
          </cell>
          <cell r="Q236">
            <v>233</v>
          </cell>
        </row>
        <row r="237">
          <cell r="M237">
            <v>0</v>
          </cell>
          <cell r="O237">
            <v>1340</v>
          </cell>
          <cell r="P237">
            <v>9</v>
          </cell>
          <cell r="Q237">
            <v>234</v>
          </cell>
        </row>
        <row r="238">
          <cell r="M238">
            <v>0</v>
          </cell>
          <cell r="O238">
            <v>1340</v>
          </cell>
          <cell r="P238">
            <v>10</v>
          </cell>
          <cell r="Q238">
            <v>235</v>
          </cell>
        </row>
        <row r="239">
          <cell r="M239">
            <v>0</v>
          </cell>
          <cell r="O239">
            <v>1340</v>
          </cell>
          <cell r="P239">
            <v>11</v>
          </cell>
          <cell r="Q239">
            <v>236</v>
          </cell>
        </row>
        <row r="240">
          <cell r="M240">
            <v>0</v>
          </cell>
          <cell r="O240">
            <v>1340</v>
          </cell>
          <cell r="P240">
            <v>12</v>
          </cell>
          <cell r="Q240">
            <v>237</v>
          </cell>
        </row>
        <row r="241">
          <cell r="M241">
            <v>0</v>
          </cell>
          <cell r="O241">
            <v>1340</v>
          </cell>
          <cell r="P241">
            <v>13</v>
          </cell>
          <cell r="Q241">
            <v>238</v>
          </cell>
        </row>
        <row r="242">
          <cell r="M242">
            <v>0</v>
          </cell>
          <cell r="O242">
            <v>1340</v>
          </cell>
          <cell r="P242">
            <v>14</v>
          </cell>
          <cell r="Q242">
            <v>239</v>
          </cell>
        </row>
        <row r="243">
          <cell r="M243">
            <v>0</v>
          </cell>
          <cell r="O243">
            <v>1340</v>
          </cell>
          <cell r="P243">
            <v>15</v>
          </cell>
          <cell r="Q243">
            <v>240</v>
          </cell>
        </row>
        <row r="244">
          <cell r="M244">
            <v>0</v>
          </cell>
          <cell r="O244">
            <v>1350</v>
          </cell>
          <cell r="P244">
            <v>1</v>
          </cell>
          <cell r="Q244">
            <v>241</v>
          </cell>
        </row>
        <row r="245">
          <cell r="M245">
            <v>0</v>
          </cell>
          <cell r="O245">
            <v>1350</v>
          </cell>
          <cell r="P245">
            <v>2</v>
          </cell>
          <cell r="Q245">
            <v>242</v>
          </cell>
        </row>
        <row r="246">
          <cell r="M246">
            <v>0</v>
          </cell>
          <cell r="O246">
            <v>1350</v>
          </cell>
          <cell r="P246">
            <v>3</v>
          </cell>
          <cell r="Q246">
            <v>243</v>
          </cell>
        </row>
        <row r="247">
          <cell r="M247">
            <v>0</v>
          </cell>
          <cell r="O247">
            <v>1350</v>
          </cell>
          <cell r="P247">
            <v>4</v>
          </cell>
          <cell r="Q247">
            <v>244</v>
          </cell>
        </row>
        <row r="248">
          <cell r="M248">
            <v>0</v>
          </cell>
          <cell r="O248">
            <v>1350</v>
          </cell>
          <cell r="P248">
            <v>5</v>
          </cell>
          <cell r="Q248">
            <v>245</v>
          </cell>
        </row>
        <row r="249">
          <cell r="M249">
            <v>0</v>
          </cell>
          <cell r="O249">
            <v>1350</v>
          </cell>
          <cell r="P249">
            <v>6</v>
          </cell>
          <cell r="Q249">
            <v>246</v>
          </cell>
        </row>
        <row r="250">
          <cell r="M250">
            <v>0</v>
          </cell>
          <cell r="O250">
            <v>1350</v>
          </cell>
          <cell r="P250">
            <v>7</v>
          </cell>
          <cell r="Q250">
            <v>247</v>
          </cell>
        </row>
        <row r="251">
          <cell r="M251">
            <v>0</v>
          </cell>
          <cell r="O251">
            <v>1350</v>
          </cell>
          <cell r="P251">
            <v>8</v>
          </cell>
          <cell r="Q251">
            <v>248</v>
          </cell>
        </row>
        <row r="252">
          <cell r="M252">
            <v>0</v>
          </cell>
          <cell r="O252">
            <v>1350</v>
          </cell>
          <cell r="P252">
            <v>9</v>
          </cell>
          <cell r="Q252">
            <v>249</v>
          </cell>
        </row>
        <row r="253">
          <cell r="M253">
            <v>0</v>
          </cell>
          <cell r="O253">
            <v>1350</v>
          </cell>
          <cell r="P253">
            <v>10</v>
          </cell>
          <cell r="Q253">
            <v>250</v>
          </cell>
        </row>
        <row r="254">
          <cell r="M254">
            <v>0</v>
          </cell>
          <cell r="O254">
            <v>1350</v>
          </cell>
          <cell r="P254">
            <v>11</v>
          </cell>
          <cell r="Q254">
            <v>251</v>
          </cell>
        </row>
        <row r="255">
          <cell r="M255">
            <v>0</v>
          </cell>
          <cell r="O255">
            <v>1350</v>
          </cell>
          <cell r="P255">
            <v>12</v>
          </cell>
          <cell r="Q255">
            <v>252</v>
          </cell>
        </row>
        <row r="256">
          <cell r="M256">
            <v>0</v>
          </cell>
          <cell r="O256">
            <v>1350</v>
          </cell>
          <cell r="P256">
            <v>13</v>
          </cell>
          <cell r="Q256">
            <v>253</v>
          </cell>
        </row>
        <row r="257">
          <cell r="M257">
            <v>0</v>
          </cell>
          <cell r="O257">
            <v>1350</v>
          </cell>
          <cell r="P257">
            <v>14</v>
          </cell>
          <cell r="Q257">
            <v>254</v>
          </cell>
        </row>
        <row r="258">
          <cell r="M258">
            <v>0</v>
          </cell>
          <cell r="O258">
            <v>1350</v>
          </cell>
          <cell r="P258">
            <v>15</v>
          </cell>
          <cell r="Q258">
            <v>255</v>
          </cell>
        </row>
        <row r="259">
          <cell r="M259">
            <v>0</v>
          </cell>
          <cell r="O259">
            <v>1360</v>
          </cell>
          <cell r="P259">
            <v>1</v>
          </cell>
          <cell r="Q259">
            <v>256</v>
          </cell>
        </row>
        <row r="260">
          <cell r="M260">
            <v>0</v>
          </cell>
          <cell r="O260">
            <v>1360</v>
          </cell>
          <cell r="P260">
            <v>2</v>
          </cell>
          <cell r="Q260">
            <v>257</v>
          </cell>
        </row>
        <row r="261">
          <cell r="M261">
            <v>0</v>
          </cell>
          <cell r="O261">
            <v>1360</v>
          </cell>
          <cell r="P261">
            <v>3</v>
          </cell>
          <cell r="Q261">
            <v>258</v>
          </cell>
        </row>
        <row r="262">
          <cell r="M262">
            <v>0</v>
          </cell>
          <cell r="O262">
            <v>1360</v>
          </cell>
          <cell r="P262">
            <v>4</v>
          </cell>
          <cell r="Q262">
            <v>259</v>
          </cell>
        </row>
        <row r="263">
          <cell r="M263">
            <v>0</v>
          </cell>
          <cell r="O263">
            <v>1360</v>
          </cell>
          <cell r="P263">
            <v>5</v>
          </cell>
          <cell r="Q263">
            <v>260</v>
          </cell>
        </row>
        <row r="264">
          <cell r="M264">
            <v>0</v>
          </cell>
          <cell r="O264">
            <v>1360</v>
          </cell>
          <cell r="P264">
            <v>6</v>
          </cell>
          <cell r="Q264">
            <v>261</v>
          </cell>
        </row>
        <row r="265">
          <cell r="M265">
            <v>0</v>
          </cell>
          <cell r="O265">
            <v>1360</v>
          </cell>
          <cell r="P265">
            <v>7</v>
          </cell>
          <cell r="Q265">
            <v>262</v>
          </cell>
        </row>
        <row r="266">
          <cell r="M266">
            <v>0</v>
          </cell>
          <cell r="O266">
            <v>1360</v>
          </cell>
          <cell r="P266">
            <v>8</v>
          </cell>
          <cell r="Q266">
            <v>263</v>
          </cell>
        </row>
        <row r="267">
          <cell r="M267">
            <v>0</v>
          </cell>
          <cell r="O267">
            <v>1360</v>
          </cell>
          <cell r="P267">
            <v>9</v>
          </cell>
          <cell r="Q267">
            <v>264</v>
          </cell>
        </row>
        <row r="268">
          <cell r="M268">
            <v>0</v>
          </cell>
          <cell r="O268">
            <v>1360</v>
          </cell>
          <cell r="P268">
            <v>10</v>
          </cell>
          <cell r="Q268">
            <v>265</v>
          </cell>
        </row>
        <row r="269">
          <cell r="M269">
            <v>0</v>
          </cell>
          <cell r="O269">
            <v>1360</v>
          </cell>
          <cell r="P269">
            <v>11</v>
          </cell>
          <cell r="Q269">
            <v>266</v>
          </cell>
        </row>
        <row r="270">
          <cell r="M270">
            <v>0</v>
          </cell>
          <cell r="O270">
            <v>1360</v>
          </cell>
          <cell r="P270">
            <v>12</v>
          </cell>
          <cell r="Q270">
            <v>267</v>
          </cell>
        </row>
        <row r="271">
          <cell r="M271">
            <v>0</v>
          </cell>
          <cell r="O271">
            <v>1360</v>
          </cell>
          <cell r="P271">
            <v>13</v>
          </cell>
          <cell r="Q271">
            <v>268</v>
          </cell>
        </row>
        <row r="272">
          <cell r="M272">
            <v>0</v>
          </cell>
          <cell r="O272">
            <v>1360</v>
          </cell>
          <cell r="P272">
            <v>14</v>
          </cell>
          <cell r="Q272">
            <v>269</v>
          </cell>
        </row>
        <row r="273">
          <cell r="M273">
            <v>0</v>
          </cell>
          <cell r="O273">
            <v>1360</v>
          </cell>
          <cell r="P273">
            <v>15</v>
          </cell>
          <cell r="Q273">
            <v>270</v>
          </cell>
        </row>
        <row r="274">
          <cell r="M274">
            <v>0</v>
          </cell>
          <cell r="O274">
            <v>2110</v>
          </cell>
          <cell r="P274">
            <v>1</v>
          </cell>
          <cell r="Q274">
            <v>271</v>
          </cell>
        </row>
        <row r="275">
          <cell r="M275">
            <v>0</v>
          </cell>
          <cell r="O275">
            <v>2110</v>
          </cell>
          <cell r="P275">
            <v>2</v>
          </cell>
          <cell r="Q275">
            <v>272</v>
          </cell>
        </row>
        <row r="276">
          <cell r="M276">
            <v>0</v>
          </cell>
          <cell r="O276">
            <v>2110</v>
          </cell>
          <cell r="P276">
            <v>3</v>
          </cell>
          <cell r="Q276">
            <v>273</v>
          </cell>
        </row>
        <row r="277">
          <cell r="M277">
            <v>0</v>
          </cell>
          <cell r="O277">
            <v>2110</v>
          </cell>
          <cell r="P277">
            <v>4</v>
          </cell>
          <cell r="Q277">
            <v>274</v>
          </cell>
        </row>
        <row r="278">
          <cell r="M278">
            <v>0</v>
          </cell>
          <cell r="O278">
            <v>2110</v>
          </cell>
          <cell r="P278">
            <v>5</v>
          </cell>
          <cell r="Q278">
            <v>275</v>
          </cell>
        </row>
        <row r="279">
          <cell r="M279">
            <v>0</v>
          </cell>
          <cell r="O279">
            <v>2110</v>
          </cell>
          <cell r="P279">
            <v>6</v>
          </cell>
          <cell r="Q279">
            <v>276</v>
          </cell>
        </row>
        <row r="280">
          <cell r="M280">
            <v>0</v>
          </cell>
          <cell r="O280">
            <v>2110</v>
          </cell>
          <cell r="P280">
            <v>7</v>
          </cell>
          <cell r="Q280">
            <v>277</v>
          </cell>
        </row>
        <row r="281">
          <cell r="M281">
            <v>0</v>
          </cell>
          <cell r="O281">
            <v>2110</v>
          </cell>
          <cell r="P281">
            <v>8</v>
          </cell>
          <cell r="Q281">
            <v>278</v>
          </cell>
        </row>
        <row r="282">
          <cell r="M282">
            <v>0</v>
          </cell>
          <cell r="O282">
            <v>2110</v>
          </cell>
          <cell r="P282">
            <v>9</v>
          </cell>
          <cell r="Q282">
            <v>279</v>
          </cell>
        </row>
        <row r="283">
          <cell r="M283">
            <v>0</v>
          </cell>
          <cell r="O283">
            <v>2110</v>
          </cell>
          <cell r="P283">
            <v>10</v>
          </cell>
          <cell r="Q283">
            <v>280</v>
          </cell>
        </row>
        <row r="284">
          <cell r="M284">
            <v>0</v>
          </cell>
          <cell r="O284">
            <v>2110</v>
          </cell>
          <cell r="P284">
            <v>11</v>
          </cell>
          <cell r="Q284">
            <v>281</v>
          </cell>
        </row>
        <row r="285">
          <cell r="M285">
            <v>0</v>
          </cell>
          <cell r="O285">
            <v>2110</v>
          </cell>
          <cell r="P285">
            <v>12</v>
          </cell>
          <cell r="Q285">
            <v>282</v>
          </cell>
        </row>
        <row r="286">
          <cell r="M286">
            <v>0</v>
          </cell>
          <cell r="O286">
            <v>2110</v>
          </cell>
          <cell r="P286">
            <v>13</v>
          </cell>
          <cell r="Q286">
            <v>283</v>
          </cell>
        </row>
        <row r="287">
          <cell r="M287">
            <v>0</v>
          </cell>
          <cell r="O287">
            <v>2110</v>
          </cell>
          <cell r="P287">
            <v>14</v>
          </cell>
          <cell r="Q287">
            <v>284</v>
          </cell>
        </row>
        <row r="288">
          <cell r="M288">
            <v>0</v>
          </cell>
          <cell r="O288">
            <v>2110</v>
          </cell>
          <cell r="P288">
            <v>15</v>
          </cell>
          <cell r="Q288">
            <v>285</v>
          </cell>
        </row>
        <row r="289">
          <cell r="M289">
            <v>0</v>
          </cell>
          <cell r="O289">
            <v>2110</v>
          </cell>
          <cell r="P289">
            <v>16</v>
          </cell>
          <cell r="Q289">
            <v>286</v>
          </cell>
        </row>
        <row r="290">
          <cell r="M290">
            <v>0</v>
          </cell>
          <cell r="O290">
            <v>2110</v>
          </cell>
          <cell r="P290">
            <v>17</v>
          </cell>
          <cell r="Q290">
            <v>287</v>
          </cell>
        </row>
        <row r="291">
          <cell r="M291">
            <v>0</v>
          </cell>
          <cell r="O291">
            <v>2110</v>
          </cell>
          <cell r="P291">
            <v>18</v>
          </cell>
          <cell r="Q291">
            <v>288</v>
          </cell>
        </row>
        <row r="292">
          <cell r="M292">
            <v>0</v>
          </cell>
          <cell r="O292">
            <v>2110</v>
          </cell>
          <cell r="P292">
            <v>19</v>
          </cell>
          <cell r="Q292">
            <v>289</v>
          </cell>
        </row>
        <row r="293">
          <cell r="M293">
            <v>0</v>
          </cell>
          <cell r="O293">
            <v>2110</v>
          </cell>
          <cell r="P293">
            <v>20</v>
          </cell>
          <cell r="Q293">
            <v>290</v>
          </cell>
        </row>
        <row r="294">
          <cell r="M294">
            <v>0</v>
          </cell>
          <cell r="O294">
            <v>2120</v>
          </cell>
          <cell r="P294">
            <v>1</v>
          </cell>
          <cell r="Q294">
            <v>291</v>
          </cell>
        </row>
        <row r="295">
          <cell r="M295">
            <v>0</v>
          </cell>
          <cell r="O295">
            <v>2120</v>
          </cell>
          <cell r="P295">
            <v>2</v>
          </cell>
          <cell r="Q295">
            <v>292</v>
          </cell>
        </row>
        <row r="296">
          <cell r="M296">
            <v>0</v>
          </cell>
          <cell r="O296">
            <v>2120</v>
          </cell>
          <cell r="P296">
            <v>3</v>
          </cell>
          <cell r="Q296">
            <v>293</v>
          </cell>
        </row>
        <row r="297">
          <cell r="M297">
            <v>0</v>
          </cell>
          <cell r="O297">
            <v>2120</v>
          </cell>
          <cell r="P297">
            <v>4</v>
          </cell>
          <cell r="Q297">
            <v>294</v>
          </cell>
        </row>
        <row r="298">
          <cell r="M298">
            <v>0</v>
          </cell>
          <cell r="O298">
            <v>2120</v>
          </cell>
          <cell r="P298">
            <v>5</v>
          </cell>
          <cell r="Q298">
            <v>295</v>
          </cell>
        </row>
        <row r="299">
          <cell r="M299">
            <v>0</v>
          </cell>
          <cell r="O299">
            <v>2120</v>
          </cell>
          <cell r="P299">
            <v>6</v>
          </cell>
          <cell r="Q299">
            <v>296</v>
          </cell>
        </row>
        <row r="300">
          <cell r="M300">
            <v>0</v>
          </cell>
          <cell r="O300">
            <v>2120</v>
          </cell>
          <cell r="P300">
            <v>7</v>
          </cell>
          <cell r="Q300">
            <v>297</v>
          </cell>
        </row>
        <row r="301">
          <cell r="M301">
            <v>0</v>
          </cell>
          <cell r="O301">
            <v>2120</v>
          </cell>
          <cell r="P301">
            <v>8</v>
          </cell>
          <cell r="Q301">
            <v>298</v>
          </cell>
        </row>
        <row r="302">
          <cell r="M302">
            <v>0</v>
          </cell>
          <cell r="O302">
            <v>2120</v>
          </cell>
          <cell r="P302">
            <v>9</v>
          </cell>
          <cell r="Q302">
            <v>299</v>
          </cell>
        </row>
        <row r="303">
          <cell r="M303">
            <v>0</v>
          </cell>
          <cell r="O303">
            <v>2120</v>
          </cell>
          <cell r="P303">
            <v>10</v>
          </cell>
          <cell r="Q303">
            <v>300</v>
          </cell>
        </row>
        <row r="304">
          <cell r="M304">
            <v>0</v>
          </cell>
          <cell r="O304">
            <v>2120</v>
          </cell>
          <cell r="P304">
            <v>11</v>
          </cell>
          <cell r="Q304">
            <v>301</v>
          </cell>
        </row>
        <row r="305">
          <cell r="M305">
            <v>0</v>
          </cell>
          <cell r="O305">
            <v>2120</v>
          </cell>
          <cell r="P305">
            <v>12</v>
          </cell>
          <cell r="Q305">
            <v>302</v>
          </cell>
        </row>
        <row r="306">
          <cell r="M306">
            <v>0</v>
          </cell>
          <cell r="O306">
            <v>2120</v>
          </cell>
          <cell r="P306">
            <v>13</v>
          </cell>
          <cell r="Q306">
            <v>303</v>
          </cell>
        </row>
        <row r="307">
          <cell r="M307">
            <v>0</v>
          </cell>
          <cell r="O307">
            <v>2120</v>
          </cell>
          <cell r="P307">
            <v>14</v>
          </cell>
          <cell r="Q307">
            <v>304</v>
          </cell>
        </row>
        <row r="308">
          <cell r="M308">
            <v>0</v>
          </cell>
          <cell r="O308">
            <v>2120</v>
          </cell>
          <cell r="P308">
            <v>15</v>
          </cell>
          <cell r="Q308">
            <v>305</v>
          </cell>
        </row>
        <row r="309">
          <cell r="M309">
            <v>0</v>
          </cell>
          <cell r="O309">
            <v>2120</v>
          </cell>
          <cell r="P309">
            <v>16</v>
          </cell>
          <cell r="Q309">
            <v>306</v>
          </cell>
        </row>
        <row r="310">
          <cell r="M310">
            <v>0</v>
          </cell>
          <cell r="O310">
            <v>2120</v>
          </cell>
          <cell r="P310">
            <v>17</v>
          </cell>
          <cell r="Q310">
            <v>307</v>
          </cell>
        </row>
        <row r="311">
          <cell r="M311">
            <v>0</v>
          </cell>
          <cell r="O311">
            <v>2120</v>
          </cell>
          <cell r="P311">
            <v>18</v>
          </cell>
          <cell r="Q311">
            <v>308</v>
          </cell>
        </row>
        <row r="312">
          <cell r="M312">
            <v>0</v>
          </cell>
          <cell r="O312">
            <v>2120</v>
          </cell>
          <cell r="P312">
            <v>19</v>
          </cell>
          <cell r="Q312">
            <v>309</v>
          </cell>
        </row>
        <row r="313">
          <cell r="M313">
            <v>0</v>
          </cell>
          <cell r="O313">
            <v>2120</v>
          </cell>
          <cell r="P313">
            <v>20</v>
          </cell>
          <cell r="Q313">
            <v>310</v>
          </cell>
        </row>
        <row r="314">
          <cell r="M314">
            <v>0</v>
          </cell>
          <cell r="O314">
            <v>2130</v>
          </cell>
          <cell r="P314">
            <v>1</v>
          </cell>
          <cell r="Q314">
            <v>311</v>
          </cell>
        </row>
        <row r="315">
          <cell r="M315">
            <v>0</v>
          </cell>
          <cell r="O315">
            <v>2130</v>
          </cell>
          <cell r="P315">
            <v>2</v>
          </cell>
          <cell r="Q315">
            <v>312</v>
          </cell>
        </row>
        <row r="316">
          <cell r="M316">
            <v>0</v>
          </cell>
          <cell r="O316">
            <v>2130</v>
          </cell>
          <cell r="P316">
            <v>3</v>
          </cell>
          <cell r="Q316">
            <v>313</v>
          </cell>
        </row>
        <row r="317">
          <cell r="M317">
            <v>0</v>
          </cell>
          <cell r="O317">
            <v>2130</v>
          </cell>
          <cell r="P317">
            <v>4</v>
          </cell>
          <cell r="Q317">
            <v>314</v>
          </cell>
        </row>
        <row r="318">
          <cell r="M318">
            <v>0</v>
          </cell>
          <cell r="O318">
            <v>2130</v>
          </cell>
          <cell r="P318">
            <v>5</v>
          </cell>
          <cell r="Q318">
            <v>315</v>
          </cell>
        </row>
        <row r="319">
          <cell r="M319">
            <v>0</v>
          </cell>
          <cell r="O319">
            <v>2130</v>
          </cell>
          <cell r="P319">
            <v>6</v>
          </cell>
          <cell r="Q319">
            <v>316</v>
          </cell>
        </row>
        <row r="320">
          <cell r="M320">
            <v>0</v>
          </cell>
          <cell r="O320">
            <v>2130</v>
          </cell>
          <cell r="P320">
            <v>7</v>
          </cell>
          <cell r="Q320">
            <v>317</v>
          </cell>
        </row>
        <row r="321">
          <cell r="M321">
            <v>0</v>
          </cell>
          <cell r="O321">
            <v>2130</v>
          </cell>
          <cell r="P321">
            <v>8</v>
          </cell>
          <cell r="Q321">
            <v>318</v>
          </cell>
        </row>
        <row r="322">
          <cell r="M322">
            <v>0</v>
          </cell>
          <cell r="O322">
            <v>2130</v>
          </cell>
          <cell r="P322">
            <v>9</v>
          </cell>
          <cell r="Q322">
            <v>319</v>
          </cell>
        </row>
        <row r="323">
          <cell r="M323">
            <v>0</v>
          </cell>
          <cell r="O323">
            <v>2130</v>
          </cell>
          <cell r="P323">
            <v>10</v>
          </cell>
          <cell r="Q323">
            <v>320</v>
          </cell>
        </row>
        <row r="324">
          <cell r="M324">
            <v>0</v>
          </cell>
          <cell r="O324">
            <v>2130</v>
          </cell>
          <cell r="P324">
            <v>11</v>
          </cell>
          <cell r="Q324">
            <v>321</v>
          </cell>
        </row>
        <row r="325">
          <cell r="M325">
            <v>0</v>
          </cell>
          <cell r="O325">
            <v>2130</v>
          </cell>
          <cell r="P325">
            <v>12</v>
          </cell>
          <cell r="Q325">
            <v>322</v>
          </cell>
        </row>
        <row r="326">
          <cell r="M326">
            <v>0</v>
          </cell>
          <cell r="O326">
            <v>2130</v>
          </cell>
          <cell r="P326">
            <v>13</v>
          </cell>
          <cell r="Q326">
            <v>323</v>
          </cell>
        </row>
        <row r="327">
          <cell r="M327">
            <v>0</v>
          </cell>
          <cell r="O327">
            <v>2130</v>
          </cell>
          <cell r="P327">
            <v>14</v>
          </cell>
          <cell r="Q327">
            <v>324</v>
          </cell>
        </row>
        <row r="328">
          <cell r="M328">
            <v>0</v>
          </cell>
          <cell r="O328">
            <v>2130</v>
          </cell>
          <cell r="P328">
            <v>15</v>
          </cell>
          <cell r="Q328">
            <v>325</v>
          </cell>
        </row>
        <row r="329">
          <cell r="M329">
            <v>0</v>
          </cell>
          <cell r="O329">
            <v>2130</v>
          </cell>
          <cell r="P329">
            <v>16</v>
          </cell>
          <cell r="Q329">
            <v>326</v>
          </cell>
        </row>
        <row r="330">
          <cell r="M330">
            <v>0</v>
          </cell>
          <cell r="O330">
            <v>2130</v>
          </cell>
          <cell r="P330">
            <v>17</v>
          </cell>
          <cell r="Q330">
            <v>327</v>
          </cell>
        </row>
        <row r="331">
          <cell r="M331">
            <v>0</v>
          </cell>
          <cell r="O331">
            <v>2130</v>
          </cell>
          <cell r="P331">
            <v>18</v>
          </cell>
          <cell r="Q331">
            <v>328</v>
          </cell>
        </row>
        <row r="332">
          <cell r="M332">
            <v>0</v>
          </cell>
          <cell r="O332">
            <v>2130</v>
          </cell>
          <cell r="P332">
            <v>19</v>
          </cell>
          <cell r="Q332">
            <v>329</v>
          </cell>
        </row>
        <row r="333">
          <cell r="M333">
            <v>0</v>
          </cell>
          <cell r="O333">
            <v>2130</v>
          </cell>
          <cell r="P333">
            <v>20</v>
          </cell>
          <cell r="Q333">
            <v>330</v>
          </cell>
        </row>
        <row r="334">
          <cell r="M334">
            <v>0</v>
          </cell>
          <cell r="O334">
            <v>2140</v>
          </cell>
          <cell r="P334">
            <v>1</v>
          </cell>
          <cell r="Q334">
            <v>331</v>
          </cell>
        </row>
        <row r="335">
          <cell r="M335">
            <v>0</v>
          </cell>
          <cell r="O335">
            <v>2140</v>
          </cell>
          <cell r="P335">
            <v>2</v>
          </cell>
          <cell r="Q335">
            <v>332</v>
          </cell>
        </row>
        <row r="336">
          <cell r="M336">
            <v>0</v>
          </cell>
          <cell r="O336">
            <v>2140</v>
          </cell>
          <cell r="P336">
            <v>3</v>
          </cell>
          <cell r="Q336">
            <v>333</v>
          </cell>
        </row>
        <row r="337">
          <cell r="M337">
            <v>0</v>
          </cell>
          <cell r="O337">
            <v>2140</v>
          </cell>
          <cell r="P337">
            <v>4</v>
          </cell>
          <cell r="Q337">
            <v>334</v>
          </cell>
        </row>
        <row r="338">
          <cell r="M338">
            <v>0</v>
          </cell>
          <cell r="O338">
            <v>2140</v>
          </cell>
          <cell r="P338">
            <v>5</v>
          </cell>
          <cell r="Q338">
            <v>335</v>
          </cell>
        </row>
        <row r="339">
          <cell r="M339">
            <v>0</v>
          </cell>
          <cell r="O339">
            <v>2140</v>
          </cell>
          <cell r="P339">
            <v>6</v>
          </cell>
          <cell r="Q339">
            <v>336</v>
          </cell>
        </row>
        <row r="340">
          <cell r="M340">
            <v>0</v>
          </cell>
          <cell r="O340">
            <v>2140</v>
          </cell>
          <cell r="P340">
            <v>7</v>
          </cell>
          <cell r="Q340">
            <v>337</v>
          </cell>
        </row>
        <row r="341">
          <cell r="M341">
            <v>0</v>
          </cell>
          <cell r="O341">
            <v>2140</v>
          </cell>
          <cell r="P341">
            <v>8</v>
          </cell>
          <cell r="Q341">
            <v>338</v>
          </cell>
        </row>
        <row r="342">
          <cell r="M342">
            <v>0</v>
          </cell>
          <cell r="O342">
            <v>2140</v>
          </cell>
          <cell r="P342">
            <v>9</v>
          </cell>
          <cell r="Q342">
            <v>339</v>
          </cell>
        </row>
        <row r="343">
          <cell r="M343">
            <v>0</v>
          </cell>
          <cell r="O343">
            <v>2140</v>
          </cell>
          <cell r="P343">
            <v>10</v>
          </cell>
          <cell r="Q343">
            <v>340</v>
          </cell>
        </row>
        <row r="344">
          <cell r="M344">
            <v>0</v>
          </cell>
          <cell r="O344">
            <v>2140</v>
          </cell>
          <cell r="P344">
            <v>11</v>
          </cell>
          <cell r="Q344">
            <v>341</v>
          </cell>
        </row>
        <row r="345">
          <cell r="M345">
            <v>0</v>
          </cell>
          <cell r="O345">
            <v>2140</v>
          </cell>
          <cell r="P345">
            <v>12</v>
          </cell>
          <cell r="Q345">
            <v>342</v>
          </cell>
        </row>
        <row r="346">
          <cell r="M346">
            <v>0</v>
          </cell>
          <cell r="O346">
            <v>2140</v>
          </cell>
          <cell r="P346">
            <v>13</v>
          </cell>
          <cell r="Q346">
            <v>343</v>
          </cell>
        </row>
        <row r="347">
          <cell r="M347">
            <v>0</v>
          </cell>
          <cell r="O347">
            <v>2140</v>
          </cell>
          <cell r="P347">
            <v>14</v>
          </cell>
          <cell r="Q347">
            <v>344</v>
          </cell>
        </row>
        <row r="348">
          <cell r="M348">
            <v>0</v>
          </cell>
          <cell r="O348">
            <v>2140</v>
          </cell>
          <cell r="P348">
            <v>15</v>
          </cell>
          <cell r="Q348">
            <v>345</v>
          </cell>
        </row>
        <row r="349">
          <cell r="M349">
            <v>0</v>
          </cell>
          <cell r="O349">
            <v>2140</v>
          </cell>
          <cell r="P349">
            <v>16</v>
          </cell>
          <cell r="Q349">
            <v>346</v>
          </cell>
        </row>
        <row r="350">
          <cell r="M350">
            <v>0</v>
          </cell>
          <cell r="O350">
            <v>2140</v>
          </cell>
          <cell r="P350">
            <v>17</v>
          </cell>
          <cell r="Q350">
            <v>347</v>
          </cell>
        </row>
        <row r="351">
          <cell r="M351">
            <v>0</v>
          </cell>
          <cell r="O351">
            <v>2140</v>
          </cell>
          <cell r="P351">
            <v>18</v>
          </cell>
          <cell r="Q351">
            <v>348</v>
          </cell>
        </row>
        <row r="352">
          <cell r="M352">
            <v>0</v>
          </cell>
          <cell r="O352">
            <v>2140</v>
          </cell>
          <cell r="P352">
            <v>19</v>
          </cell>
          <cell r="Q352">
            <v>349</v>
          </cell>
        </row>
        <row r="353">
          <cell r="M353">
            <v>0</v>
          </cell>
          <cell r="O353">
            <v>2140</v>
          </cell>
          <cell r="P353">
            <v>20</v>
          </cell>
          <cell r="Q353">
            <v>350</v>
          </cell>
        </row>
        <row r="354">
          <cell r="M354">
            <v>0</v>
          </cell>
          <cell r="O354">
            <v>2150</v>
          </cell>
          <cell r="P354">
            <v>1</v>
          </cell>
          <cell r="Q354">
            <v>351</v>
          </cell>
        </row>
        <row r="355">
          <cell r="M355">
            <v>0</v>
          </cell>
          <cell r="O355">
            <v>2150</v>
          </cell>
          <cell r="P355">
            <v>2</v>
          </cell>
          <cell r="Q355">
            <v>352</v>
          </cell>
        </row>
        <row r="356">
          <cell r="M356">
            <v>0</v>
          </cell>
          <cell r="O356">
            <v>2150</v>
          </cell>
          <cell r="P356">
            <v>3</v>
          </cell>
          <cell r="Q356">
            <v>353</v>
          </cell>
        </row>
        <row r="357">
          <cell r="M357">
            <v>0</v>
          </cell>
          <cell r="O357">
            <v>2150</v>
          </cell>
          <cell r="P357">
            <v>4</v>
          </cell>
          <cell r="Q357">
            <v>354</v>
          </cell>
        </row>
        <row r="358">
          <cell r="M358">
            <v>0</v>
          </cell>
          <cell r="O358">
            <v>2150</v>
          </cell>
          <cell r="P358">
            <v>5</v>
          </cell>
          <cell r="Q358">
            <v>355</v>
          </cell>
        </row>
        <row r="359">
          <cell r="M359">
            <v>0</v>
          </cell>
          <cell r="O359">
            <v>2150</v>
          </cell>
          <cell r="P359">
            <v>6</v>
          </cell>
          <cell r="Q359">
            <v>356</v>
          </cell>
        </row>
        <row r="360">
          <cell r="M360">
            <v>0</v>
          </cell>
          <cell r="O360">
            <v>2150</v>
          </cell>
          <cell r="P360">
            <v>7</v>
          </cell>
          <cell r="Q360">
            <v>357</v>
          </cell>
        </row>
        <row r="361">
          <cell r="M361">
            <v>0</v>
          </cell>
          <cell r="O361">
            <v>2150</v>
          </cell>
          <cell r="P361">
            <v>8</v>
          </cell>
          <cell r="Q361">
            <v>358</v>
          </cell>
        </row>
        <row r="362">
          <cell r="M362">
            <v>0</v>
          </cell>
          <cell r="O362">
            <v>2150</v>
          </cell>
          <cell r="P362">
            <v>9</v>
          </cell>
          <cell r="Q362">
            <v>359</v>
          </cell>
        </row>
        <row r="363">
          <cell r="M363">
            <v>0</v>
          </cell>
          <cell r="O363">
            <v>2150</v>
          </cell>
          <cell r="P363">
            <v>10</v>
          </cell>
          <cell r="Q363">
            <v>360</v>
          </cell>
        </row>
        <row r="364">
          <cell r="M364">
            <v>0</v>
          </cell>
          <cell r="O364">
            <v>2150</v>
          </cell>
          <cell r="P364">
            <v>11</v>
          </cell>
          <cell r="Q364">
            <v>361</v>
          </cell>
        </row>
        <row r="365">
          <cell r="M365">
            <v>0</v>
          </cell>
          <cell r="O365">
            <v>2150</v>
          </cell>
          <cell r="P365">
            <v>12</v>
          </cell>
          <cell r="Q365">
            <v>362</v>
          </cell>
        </row>
        <row r="366">
          <cell r="M366">
            <v>0</v>
          </cell>
          <cell r="O366">
            <v>2150</v>
          </cell>
          <cell r="P366">
            <v>13</v>
          </cell>
          <cell r="Q366">
            <v>363</v>
          </cell>
        </row>
        <row r="367">
          <cell r="M367">
            <v>0</v>
          </cell>
          <cell r="O367">
            <v>2150</v>
          </cell>
          <cell r="P367">
            <v>14</v>
          </cell>
          <cell r="Q367">
            <v>364</v>
          </cell>
        </row>
        <row r="368">
          <cell r="M368">
            <v>0</v>
          </cell>
          <cell r="O368">
            <v>2150</v>
          </cell>
          <cell r="P368">
            <v>15</v>
          </cell>
          <cell r="Q368">
            <v>365</v>
          </cell>
        </row>
        <row r="369">
          <cell r="M369">
            <v>0</v>
          </cell>
          <cell r="O369">
            <v>2150</v>
          </cell>
          <cell r="P369">
            <v>16</v>
          </cell>
          <cell r="Q369">
            <v>366</v>
          </cell>
        </row>
        <row r="370">
          <cell r="M370">
            <v>0</v>
          </cell>
          <cell r="O370">
            <v>2150</v>
          </cell>
          <cell r="P370">
            <v>17</v>
          </cell>
          <cell r="Q370">
            <v>367</v>
          </cell>
        </row>
        <row r="371">
          <cell r="M371">
            <v>0</v>
          </cell>
          <cell r="O371">
            <v>2150</v>
          </cell>
          <cell r="P371">
            <v>18</v>
          </cell>
          <cell r="Q371">
            <v>368</v>
          </cell>
        </row>
        <row r="372">
          <cell r="M372">
            <v>0</v>
          </cell>
          <cell r="O372">
            <v>2150</v>
          </cell>
          <cell r="P372">
            <v>19</v>
          </cell>
          <cell r="Q372">
            <v>369</v>
          </cell>
        </row>
        <row r="373">
          <cell r="M373">
            <v>0</v>
          </cell>
          <cell r="O373">
            <v>2150</v>
          </cell>
          <cell r="P373">
            <v>20</v>
          </cell>
          <cell r="Q373">
            <v>370</v>
          </cell>
        </row>
        <row r="374">
          <cell r="M374">
            <v>0</v>
          </cell>
          <cell r="O374">
            <v>2160</v>
          </cell>
          <cell r="P374">
            <v>1</v>
          </cell>
          <cell r="Q374">
            <v>371</v>
          </cell>
        </row>
        <row r="375">
          <cell r="M375">
            <v>0</v>
          </cell>
          <cell r="O375">
            <v>2160</v>
          </cell>
          <cell r="P375">
            <v>2</v>
          </cell>
          <cell r="Q375">
            <v>372</v>
          </cell>
        </row>
        <row r="376">
          <cell r="M376">
            <v>0</v>
          </cell>
          <cell r="O376">
            <v>2160</v>
          </cell>
          <cell r="P376">
            <v>3</v>
          </cell>
          <cell r="Q376">
            <v>373</v>
          </cell>
        </row>
        <row r="377">
          <cell r="M377">
            <v>0</v>
          </cell>
          <cell r="O377">
            <v>2160</v>
          </cell>
          <cell r="P377">
            <v>4</v>
          </cell>
          <cell r="Q377">
            <v>374</v>
          </cell>
        </row>
        <row r="378">
          <cell r="M378">
            <v>0</v>
          </cell>
          <cell r="O378">
            <v>2160</v>
          </cell>
          <cell r="P378">
            <v>5</v>
          </cell>
          <cell r="Q378">
            <v>375</v>
          </cell>
        </row>
        <row r="379">
          <cell r="M379">
            <v>0</v>
          </cell>
          <cell r="O379">
            <v>2160</v>
          </cell>
          <cell r="P379">
            <v>6</v>
          </cell>
          <cell r="Q379">
            <v>376</v>
          </cell>
        </row>
        <row r="380">
          <cell r="M380">
            <v>0</v>
          </cell>
          <cell r="O380">
            <v>2160</v>
          </cell>
          <cell r="P380">
            <v>7</v>
          </cell>
          <cell r="Q380">
            <v>377</v>
          </cell>
        </row>
        <row r="381">
          <cell r="M381">
            <v>0</v>
          </cell>
          <cell r="O381">
            <v>2160</v>
          </cell>
          <cell r="P381">
            <v>8</v>
          </cell>
          <cell r="Q381">
            <v>378</v>
          </cell>
        </row>
        <row r="382">
          <cell r="M382">
            <v>0</v>
          </cell>
          <cell r="O382">
            <v>2160</v>
          </cell>
          <cell r="P382">
            <v>9</v>
          </cell>
          <cell r="Q382">
            <v>379</v>
          </cell>
        </row>
        <row r="383">
          <cell r="M383">
            <v>0</v>
          </cell>
          <cell r="O383">
            <v>2160</v>
          </cell>
          <cell r="P383">
            <v>10</v>
          </cell>
          <cell r="Q383">
            <v>380</v>
          </cell>
        </row>
        <row r="384">
          <cell r="M384">
            <v>0</v>
          </cell>
          <cell r="O384">
            <v>2160</v>
          </cell>
          <cell r="P384">
            <v>11</v>
          </cell>
          <cell r="Q384">
            <v>381</v>
          </cell>
        </row>
        <row r="385">
          <cell r="M385">
            <v>0</v>
          </cell>
          <cell r="O385">
            <v>2160</v>
          </cell>
          <cell r="P385">
            <v>12</v>
          </cell>
          <cell r="Q385">
            <v>382</v>
          </cell>
        </row>
        <row r="386">
          <cell r="M386">
            <v>0</v>
          </cell>
          <cell r="O386">
            <v>2160</v>
          </cell>
          <cell r="P386">
            <v>13</v>
          </cell>
          <cell r="Q386">
            <v>383</v>
          </cell>
        </row>
        <row r="387">
          <cell r="M387">
            <v>0</v>
          </cell>
          <cell r="O387">
            <v>2160</v>
          </cell>
          <cell r="P387">
            <v>14</v>
          </cell>
          <cell r="Q387">
            <v>384</v>
          </cell>
        </row>
        <row r="388">
          <cell r="M388">
            <v>0</v>
          </cell>
          <cell r="O388">
            <v>2160</v>
          </cell>
          <cell r="P388">
            <v>15</v>
          </cell>
          <cell r="Q388">
            <v>385</v>
          </cell>
        </row>
        <row r="389">
          <cell r="M389">
            <v>0</v>
          </cell>
          <cell r="O389">
            <v>2160</v>
          </cell>
          <cell r="P389">
            <v>16</v>
          </cell>
          <cell r="Q389">
            <v>386</v>
          </cell>
        </row>
        <row r="390">
          <cell r="M390">
            <v>0</v>
          </cell>
          <cell r="O390">
            <v>2160</v>
          </cell>
          <cell r="P390">
            <v>17</v>
          </cell>
          <cell r="Q390">
            <v>387</v>
          </cell>
        </row>
        <row r="391">
          <cell r="M391">
            <v>0</v>
          </cell>
          <cell r="O391">
            <v>2160</v>
          </cell>
          <cell r="P391">
            <v>18</v>
          </cell>
          <cell r="Q391">
            <v>388</v>
          </cell>
        </row>
        <row r="392">
          <cell r="M392">
            <v>0</v>
          </cell>
          <cell r="O392">
            <v>2160</v>
          </cell>
          <cell r="P392">
            <v>19</v>
          </cell>
          <cell r="Q392">
            <v>389</v>
          </cell>
        </row>
        <row r="393">
          <cell r="M393">
            <v>0</v>
          </cell>
          <cell r="O393">
            <v>2160</v>
          </cell>
          <cell r="P393">
            <v>20</v>
          </cell>
          <cell r="Q393">
            <v>390</v>
          </cell>
        </row>
        <row r="394">
          <cell r="M394">
            <v>0</v>
          </cell>
          <cell r="O394">
            <v>2210</v>
          </cell>
          <cell r="P394">
            <v>1</v>
          </cell>
          <cell r="Q394">
            <v>391</v>
          </cell>
        </row>
        <row r="395">
          <cell r="M395">
            <v>0</v>
          </cell>
          <cell r="O395">
            <v>2210</v>
          </cell>
          <cell r="P395">
            <v>2</v>
          </cell>
          <cell r="Q395">
            <v>392</v>
          </cell>
        </row>
        <row r="396">
          <cell r="M396">
            <v>0</v>
          </cell>
          <cell r="O396">
            <v>2210</v>
          </cell>
          <cell r="P396">
            <v>3</v>
          </cell>
          <cell r="Q396">
            <v>393</v>
          </cell>
        </row>
        <row r="397">
          <cell r="M397">
            <v>0</v>
          </cell>
          <cell r="O397">
            <v>2210</v>
          </cell>
          <cell r="P397">
            <v>4</v>
          </cell>
          <cell r="Q397">
            <v>394</v>
          </cell>
        </row>
        <row r="398">
          <cell r="M398">
            <v>0</v>
          </cell>
          <cell r="O398">
            <v>2210</v>
          </cell>
          <cell r="P398">
            <v>5</v>
          </cell>
          <cell r="Q398">
            <v>395</v>
          </cell>
        </row>
        <row r="399">
          <cell r="M399">
            <v>0</v>
          </cell>
          <cell r="O399">
            <v>2210</v>
          </cell>
          <cell r="P399">
            <v>6</v>
          </cell>
          <cell r="Q399">
            <v>396</v>
          </cell>
        </row>
        <row r="400">
          <cell r="M400">
            <v>0</v>
          </cell>
          <cell r="O400">
            <v>2210</v>
          </cell>
          <cell r="P400">
            <v>7</v>
          </cell>
          <cell r="Q400">
            <v>397</v>
          </cell>
        </row>
        <row r="401">
          <cell r="M401">
            <v>0</v>
          </cell>
          <cell r="O401">
            <v>2210</v>
          </cell>
          <cell r="P401">
            <v>8</v>
          </cell>
          <cell r="Q401">
            <v>398</v>
          </cell>
        </row>
        <row r="402">
          <cell r="M402">
            <v>0</v>
          </cell>
          <cell r="O402">
            <v>2210</v>
          </cell>
          <cell r="P402">
            <v>9</v>
          </cell>
          <cell r="Q402">
            <v>399</v>
          </cell>
        </row>
        <row r="403">
          <cell r="M403">
            <v>0</v>
          </cell>
          <cell r="O403">
            <v>2210</v>
          </cell>
          <cell r="P403">
            <v>10</v>
          </cell>
          <cell r="Q403">
            <v>400</v>
          </cell>
        </row>
        <row r="404">
          <cell r="M404">
            <v>0</v>
          </cell>
          <cell r="O404">
            <v>2210</v>
          </cell>
          <cell r="P404">
            <v>11</v>
          </cell>
          <cell r="Q404">
            <v>401</v>
          </cell>
        </row>
        <row r="405">
          <cell r="M405">
            <v>0</v>
          </cell>
          <cell r="O405">
            <v>2210</v>
          </cell>
          <cell r="P405">
            <v>12</v>
          </cell>
          <cell r="Q405">
            <v>402</v>
          </cell>
        </row>
        <row r="406">
          <cell r="M406">
            <v>0</v>
          </cell>
          <cell r="O406">
            <v>2210</v>
          </cell>
          <cell r="P406">
            <v>13</v>
          </cell>
          <cell r="Q406">
            <v>403</v>
          </cell>
        </row>
        <row r="407">
          <cell r="M407">
            <v>0</v>
          </cell>
          <cell r="O407">
            <v>2210</v>
          </cell>
          <cell r="P407">
            <v>14</v>
          </cell>
          <cell r="Q407">
            <v>404</v>
          </cell>
        </row>
        <row r="408">
          <cell r="M408">
            <v>0</v>
          </cell>
          <cell r="O408">
            <v>2210</v>
          </cell>
          <cell r="P408">
            <v>15</v>
          </cell>
          <cell r="Q408">
            <v>405</v>
          </cell>
        </row>
        <row r="409">
          <cell r="M409">
            <v>0</v>
          </cell>
          <cell r="O409">
            <v>2210</v>
          </cell>
          <cell r="P409">
            <v>16</v>
          </cell>
          <cell r="Q409">
            <v>406</v>
          </cell>
        </row>
        <row r="410">
          <cell r="M410">
            <v>0</v>
          </cell>
          <cell r="O410">
            <v>2210</v>
          </cell>
          <cell r="P410">
            <v>17</v>
          </cell>
          <cell r="Q410">
            <v>407</v>
          </cell>
        </row>
        <row r="411">
          <cell r="M411">
            <v>0</v>
          </cell>
          <cell r="O411">
            <v>2210</v>
          </cell>
          <cell r="P411">
            <v>18</v>
          </cell>
          <cell r="Q411">
            <v>408</v>
          </cell>
        </row>
        <row r="412">
          <cell r="M412">
            <v>0</v>
          </cell>
          <cell r="O412">
            <v>2210</v>
          </cell>
          <cell r="P412">
            <v>19</v>
          </cell>
          <cell r="Q412">
            <v>409</v>
          </cell>
        </row>
        <row r="413">
          <cell r="M413">
            <v>0</v>
          </cell>
          <cell r="O413">
            <v>2210</v>
          </cell>
          <cell r="P413">
            <v>20</v>
          </cell>
          <cell r="Q413">
            <v>410</v>
          </cell>
        </row>
        <row r="414">
          <cell r="M414">
            <v>0</v>
          </cell>
          <cell r="O414">
            <v>2220</v>
          </cell>
          <cell r="P414">
            <v>1</v>
          </cell>
          <cell r="Q414">
            <v>411</v>
          </cell>
        </row>
        <row r="415">
          <cell r="M415">
            <v>0</v>
          </cell>
          <cell r="O415">
            <v>2220</v>
          </cell>
          <cell r="P415">
            <v>2</v>
          </cell>
          <cell r="Q415">
            <v>412</v>
          </cell>
        </row>
        <row r="416">
          <cell r="M416">
            <v>0</v>
          </cell>
          <cell r="O416">
            <v>2220</v>
          </cell>
          <cell r="P416">
            <v>3</v>
          </cell>
          <cell r="Q416">
            <v>413</v>
          </cell>
        </row>
        <row r="417">
          <cell r="M417">
            <v>0</v>
          </cell>
          <cell r="O417">
            <v>2220</v>
          </cell>
          <cell r="P417">
            <v>4</v>
          </cell>
          <cell r="Q417">
            <v>414</v>
          </cell>
        </row>
        <row r="418">
          <cell r="M418">
            <v>0</v>
          </cell>
          <cell r="O418">
            <v>2220</v>
          </cell>
          <cell r="P418">
            <v>5</v>
          </cell>
          <cell r="Q418">
            <v>415</v>
          </cell>
        </row>
        <row r="419">
          <cell r="M419">
            <v>0</v>
          </cell>
          <cell r="O419">
            <v>2220</v>
          </cell>
          <cell r="P419">
            <v>6</v>
          </cell>
          <cell r="Q419">
            <v>416</v>
          </cell>
        </row>
        <row r="420">
          <cell r="M420">
            <v>0</v>
          </cell>
          <cell r="O420">
            <v>2220</v>
          </cell>
          <cell r="P420">
            <v>7</v>
          </cell>
          <cell r="Q420">
            <v>417</v>
          </cell>
        </row>
        <row r="421">
          <cell r="M421">
            <v>0</v>
          </cell>
          <cell r="O421">
            <v>2220</v>
          </cell>
          <cell r="P421">
            <v>8</v>
          </cell>
          <cell r="Q421">
            <v>418</v>
          </cell>
        </row>
        <row r="422">
          <cell r="M422">
            <v>0</v>
          </cell>
          <cell r="O422">
            <v>2220</v>
          </cell>
          <cell r="P422">
            <v>9</v>
          </cell>
          <cell r="Q422">
            <v>419</v>
          </cell>
        </row>
        <row r="423">
          <cell r="M423">
            <v>0</v>
          </cell>
          <cell r="O423">
            <v>2220</v>
          </cell>
          <cell r="P423">
            <v>10</v>
          </cell>
          <cell r="Q423">
            <v>420</v>
          </cell>
        </row>
        <row r="424">
          <cell r="M424">
            <v>0</v>
          </cell>
          <cell r="O424">
            <v>2220</v>
          </cell>
          <cell r="P424">
            <v>11</v>
          </cell>
          <cell r="Q424">
            <v>421</v>
          </cell>
        </row>
        <row r="425">
          <cell r="M425">
            <v>0</v>
          </cell>
          <cell r="O425">
            <v>2220</v>
          </cell>
          <cell r="P425">
            <v>12</v>
          </cell>
          <cell r="Q425">
            <v>422</v>
          </cell>
        </row>
        <row r="426">
          <cell r="M426">
            <v>0</v>
          </cell>
          <cell r="O426">
            <v>2220</v>
          </cell>
          <cell r="P426">
            <v>13</v>
          </cell>
          <cell r="Q426">
            <v>423</v>
          </cell>
        </row>
        <row r="427">
          <cell r="M427">
            <v>0</v>
          </cell>
          <cell r="O427">
            <v>2220</v>
          </cell>
          <cell r="P427">
            <v>14</v>
          </cell>
          <cell r="Q427">
            <v>424</v>
          </cell>
        </row>
        <row r="428">
          <cell r="M428">
            <v>0</v>
          </cell>
          <cell r="O428">
            <v>2220</v>
          </cell>
          <cell r="P428">
            <v>15</v>
          </cell>
          <cell r="Q428">
            <v>425</v>
          </cell>
        </row>
        <row r="429">
          <cell r="M429">
            <v>0</v>
          </cell>
          <cell r="O429">
            <v>2220</v>
          </cell>
          <cell r="P429">
            <v>16</v>
          </cell>
          <cell r="Q429">
            <v>426</v>
          </cell>
        </row>
        <row r="430">
          <cell r="M430">
            <v>0</v>
          </cell>
          <cell r="O430">
            <v>2220</v>
          </cell>
          <cell r="P430">
            <v>17</v>
          </cell>
          <cell r="Q430">
            <v>427</v>
          </cell>
        </row>
        <row r="431">
          <cell r="M431">
            <v>0</v>
          </cell>
          <cell r="O431">
            <v>2220</v>
          </cell>
          <cell r="P431">
            <v>18</v>
          </cell>
          <cell r="Q431">
            <v>428</v>
          </cell>
        </row>
        <row r="432">
          <cell r="M432">
            <v>0</v>
          </cell>
          <cell r="O432">
            <v>2220</v>
          </cell>
          <cell r="P432">
            <v>19</v>
          </cell>
          <cell r="Q432">
            <v>429</v>
          </cell>
        </row>
        <row r="433">
          <cell r="M433">
            <v>0</v>
          </cell>
          <cell r="O433">
            <v>2220</v>
          </cell>
          <cell r="P433">
            <v>20</v>
          </cell>
          <cell r="Q433">
            <v>430</v>
          </cell>
        </row>
        <row r="434">
          <cell r="M434">
            <v>0</v>
          </cell>
          <cell r="O434">
            <v>2230</v>
          </cell>
          <cell r="P434">
            <v>1</v>
          </cell>
          <cell r="Q434">
            <v>431</v>
          </cell>
        </row>
        <row r="435">
          <cell r="M435">
            <v>0</v>
          </cell>
          <cell r="O435">
            <v>2230</v>
          </cell>
          <cell r="P435">
            <v>2</v>
          </cell>
          <cell r="Q435">
            <v>432</v>
          </cell>
        </row>
        <row r="436">
          <cell r="M436">
            <v>0</v>
          </cell>
          <cell r="O436">
            <v>2230</v>
          </cell>
          <cell r="P436">
            <v>3</v>
          </cell>
          <cell r="Q436">
            <v>433</v>
          </cell>
        </row>
        <row r="437">
          <cell r="M437">
            <v>0</v>
          </cell>
          <cell r="O437">
            <v>2230</v>
          </cell>
          <cell r="P437">
            <v>4</v>
          </cell>
          <cell r="Q437">
            <v>434</v>
          </cell>
        </row>
        <row r="438">
          <cell r="M438">
            <v>0</v>
          </cell>
          <cell r="O438">
            <v>2230</v>
          </cell>
          <cell r="P438">
            <v>5</v>
          </cell>
          <cell r="Q438">
            <v>435</v>
          </cell>
        </row>
        <row r="439">
          <cell r="M439">
            <v>0</v>
          </cell>
          <cell r="O439">
            <v>2230</v>
          </cell>
          <cell r="P439">
            <v>6</v>
          </cell>
          <cell r="Q439">
            <v>436</v>
          </cell>
        </row>
        <row r="440">
          <cell r="M440">
            <v>0</v>
          </cell>
          <cell r="O440">
            <v>2230</v>
          </cell>
          <cell r="P440">
            <v>7</v>
          </cell>
          <cell r="Q440">
            <v>437</v>
          </cell>
        </row>
        <row r="441">
          <cell r="M441">
            <v>0</v>
          </cell>
          <cell r="O441">
            <v>2230</v>
          </cell>
          <cell r="P441">
            <v>8</v>
          </cell>
          <cell r="Q441">
            <v>438</v>
          </cell>
        </row>
        <row r="442">
          <cell r="M442">
            <v>0</v>
          </cell>
          <cell r="O442">
            <v>2230</v>
          </cell>
          <cell r="P442">
            <v>9</v>
          </cell>
          <cell r="Q442">
            <v>439</v>
          </cell>
        </row>
        <row r="443">
          <cell r="M443">
            <v>0</v>
          </cell>
          <cell r="O443">
            <v>2230</v>
          </cell>
          <cell r="P443">
            <v>10</v>
          </cell>
          <cell r="Q443">
            <v>440</v>
          </cell>
        </row>
        <row r="444">
          <cell r="M444">
            <v>0</v>
          </cell>
          <cell r="O444">
            <v>2230</v>
          </cell>
          <cell r="P444">
            <v>11</v>
          </cell>
          <cell r="Q444">
            <v>441</v>
          </cell>
        </row>
        <row r="445">
          <cell r="M445">
            <v>0</v>
          </cell>
          <cell r="O445">
            <v>2230</v>
          </cell>
          <cell r="P445">
            <v>12</v>
          </cell>
          <cell r="Q445">
            <v>442</v>
          </cell>
        </row>
        <row r="446">
          <cell r="M446">
            <v>0</v>
          </cell>
          <cell r="O446">
            <v>2230</v>
          </cell>
          <cell r="P446">
            <v>13</v>
          </cell>
          <cell r="Q446">
            <v>443</v>
          </cell>
        </row>
        <row r="447">
          <cell r="M447">
            <v>0</v>
          </cell>
          <cell r="O447">
            <v>2230</v>
          </cell>
          <cell r="P447">
            <v>14</v>
          </cell>
          <cell r="Q447">
            <v>444</v>
          </cell>
        </row>
        <row r="448">
          <cell r="M448">
            <v>0</v>
          </cell>
          <cell r="O448">
            <v>2230</v>
          </cell>
          <cell r="P448">
            <v>15</v>
          </cell>
          <cell r="Q448">
            <v>445</v>
          </cell>
        </row>
        <row r="449">
          <cell r="M449">
            <v>0</v>
          </cell>
          <cell r="O449">
            <v>2230</v>
          </cell>
          <cell r="P449">
            <v>16</v>
          </cell>
          <cell r="Q449">
            <v>446</v>
          </cell>
        </row>
        <row r="450">
          <cell r="M450">
            <v>0</v>
          </cell>
          <cell r="O450">
            <v>2230</v>
          </cell>
          <cell r="P450">
            <v>17</v>
          </cell>
          <cell r="Q450">
            <v>447</v>
          </cell>
        </row>
        <row r="451">
          <cell r="M451">
            <v>0</v>
          </cell>
          <cell r="O451">
            <v>2230</v>
          </cell>
          <cell r="P451">
            <v>18</v>
          </cell>
          <cell r="Q451">
            <v>448</v>
          </cell>
        </row>
        <row r="452">
          <cell r="M452">
            <v>0</v>
          </cell>
          <cell r="O452">
            <v>2230</v>
          </cell>
          <cell r="P452">
            <v>19</v>
          </cell>
          <cell r="Q452">
            <v>449</v>
          </cell>
        </row>
        <row r="453">
          <cell r="M453">
            <v>0</v>
          </cell>
          <cell r="O453">
            <v>2230</v>
          </cell>
          <cell r="P453">
            <v>20</v>
          </cell>
          <cell r="Q453">
            <v>450</v>
          </cell>
        </row>
        <row r="454">
          <cell r="M454">
            <v>0</v>
          </cell>
          <cell r="O454">
            <v>2240</v>
          </cell>
          <cell r="P454">
            <v>1</v>
          </cell>
          <cell r="Q454">
            <v>451</v>
          </cell>
        </row>
        <row r="455">
          <cell r="M455">
            <v>0</v>
          </cell>
          <cell r="O455">
            <v>2240</v>
          </cell>
          <cell r="P455">
            <v>2</v>
          </cell>
          <cell r="Q455">
            <v>452</v>
          </cell>
        </row>
        <row r="456">
          <cell r="M456">
            <v>0</v>
          </cell>
          <cell r="O456">
            <v>2240</v>
          </cell>
          <cell r="P456">
            <v>3</v>
          </cell>
          <cell r="Q456">
            <v>453</v>
          </cell>
        </row>
        <row r="457">
          <cell r="M457">
            <v>0</v>
          </cell>
          <cell r="O457">
            <v>2240</v>
          </cell>
          <cell r="P457">
            <v>4</v>
          </cell>
          <cell r="Q457">
            <v>454</v>
          </cell>
        </row>
        <row r="458">
          <cell r="M458">
            <v>0</v>
          </cell>
          <cell r="O458">
            <v>2240</v>
          </cell>
          <cell r="P458">
            <v>5</v>
          </cell>
          <cell r="Q458">
            <v>455</v>
          </cell>
        </row>
        <row r="459">
          <cell r="M459">
            <v>0</v>
          </cell>
          <cell r="O459">
            <v>2240</v>
          </cell>
          <cell r="P459">
            <v>6</v>
          </cell>
          <cell r="Q459">
            <v>456</v>
          </cell>
        </row>
        <row r="460">
          <cell r="M460">
            <v>0</v>
          </cell>
          <cell r="O460">
            <v>2240</v>
          </cell>
          <cell r="P460">
            <v>7</v>
          </cell>
          <cell r="Q460">
            <v>457</v>
          </cell>
        </row>
        <row r="461">
          <cell r="M461">
            <v>0</v>
          </cell>
          <cell r="O461">
            <v>2240</v>
          </cell>
          <cell r="P461">
            <v>8</v>
          </cell>
          <cell r="Q461">
            <v>458</v>
          </cell>
        </row>
        <row r="462">
          <cell r="M462">
            <v>0</v>
          </cell>
          <cell r="O462">
            <v>2240</v>
          </cell>
          <cell r="P462">
            <v>9</v>
          </cell>
          <cell r="Q462">
            <v>459</v>
          </cell>
        </row>
        <row r="463">
          <cell r="M463">
            <v>0</v>
          </cell>
          <cell r="O463">
            <v>2240</v>
          </cell>
          <cell r="P463">
            <v>10</v>
          </cell>
          <cell r="Q463">
            <v>460</v>
          </cell>
        </row>
        <row r="464">
          <cell r="M464">
            <v>0</v>
          </cell>
          <cell r="O464">
            <v>2240</v>
          </cell>
          <cell r="P464">
            <v>11</v>
          </cell>
          <cell r="Q464">
            <v>461</v>
          </cell>
        </row>
        <row r="465">
          <cell r="M465">
            <v>0</v>
          </cell>
          <cell r="O465">
            <v>2240</v>
          </cell>
          <cell r="P465">
            <v>12</v>
          </cell>
          <cell r="Q465">
            <v>462</v>
          </cell>
        </row>
        <row r="466">
          <cell r="M466">
            <v>0</v>
          </cell>
          <cell r="O466">
            <v>2240</v>
          </cell>
          <cell r="P466">
            <v>13</v>
          </cell>
          <cell r="Q466">
            <v>463</v>
          </cell>
        </row>
        <row r="467">
          <cell r="M467">
            <v>0</v>
          </cell>
          <cell r="O467">
            <v>2240</v>
          </cell>
          <cell r="P467">
            <v>14</v>
          </cell>
          <cell r="Q467">
            <v>464</v>
          </cell>
        </row>
        <row r="468">
          <cell r="M468">
            <v>0</v>
          </cell>
          <cell r="O468">
            <v>2240</v>
          </cell>
          <cell r="P468">
            <v>15</v>
          </cell>
          <cell r="Q468">
            <v>465</v>
          </cell>
        </row>
        <row r="469">
          <cell r="M469">
            <v>0</v>
          </cell>
          <cell r="O469">
            <v>2240</v>
          </cell>
          <cell r="P469">
            <v>16</v>
          </cell>
          <cell r="Q469">
            <v>466</v>
          </cell>
        </row>
        <row r="470">
          <cell r="M470">
            <v>0</v>
          </cell>
          <cell r="O470">
            <v>2240</v>
          </cell>
          <cell r="P470">
            <v>17</v>
          </cell>
          <cell r="Q470">
            <v>467</v>
          </cell>
        </row>
        <row r="471">
          <cell r="M471">
            <v>0</v>
          </cell>
          <cell r="O471">
            <v>2240</v>
          </cell>
          <cell r="P471">
            <v>18</v>
          </cell>
          <cell r="Q471">
            <v>468</v>
          </cell>
        </row>
        <row r="472">
          <cell r="M472">
            <v>0</v>
          </cell>
          <cell r="O472">
            <v>2240</v>
          </cell>
          <cell r="P472">
            <v>19</v>
          </cell>
          <cell r="Q472">
            <v>469</v>
          </cell>
        </row>
        <row r="473">
          <cell r="M473">
            <v>0</v>
          </cell>
          <cell r="O473">
            <v>2240</v>
          </cell>
          <cell r="P473">
            <v>20</v>
          </cell>
          <cell r="Q473">
            <v>470</v>
          </cell>
        </row>
        <row r="474">
          <cell r="M474">
            <v>0</v>
          </cell>
          <cell r="O474">
            <v>2250</v>
          </cell>
          <cell r="P474">
            <v>1</v>
          </cell>
          <cell r="Q474">
            <v>471</v>
          </cell>
        </row>
        <row r="475">
          <cell r="M475">
            <v>0</v>
          </cell>
          <cell r="O475">
            <v>2250</v>
          </cell>
          <cell r="P475">
            <v>2</v>
          </cell>
          <cell r="Q475">
            <v>472</v>
          </cell>
        </row>
        <row r="476">
          <cell r="M476">
            <v>0</v>
          </cell>
          <cell r="O476">
            <v>2250</v>
          </cell>
          <cell r="P476">
            <v>3</v>
          </cell>
          <cell r="Q476">
            <v>473</v>
          </cell>
        </row>
        <row r="477">
          <cell r="M477">
            <v>0</v>
          </cell>
          <cell r="O477">
            <v>2250</v>
          </cell>
          <cell r="P477">
            <v>4</v>
          </cell>
          <cell r="Q477">
            <v>474</v>
          </cell>
        </row>
        <row r="478">
          <cell r="M478">
            <v>0</v>
          </cell>
          <cell r="O478">
            <v>2250</v>
          </cell>
          <cell r="P478">
            <v>5</v>
          </cell>
          <cell r="Q478">
            <v>475</v>
          </cell>
        </row>
        <row r="479">
          <cell r="M479">
            <v>0</v>
          </cell>
          <cell r="O479">
            <v>2250</v>
          </cell>
          <cell r="P479">
            <v>6</v>
          </cell>
          <cell r="Q479">
            <v>476</v>
          </cell>
        </row>
        <row r="480">
          <cell r="M480">
            <v>0</v>
          </cell>
          <cell r="O480">
            <v>2250</v>
          </cell>
          <cell r="P480">
            <v>7</v>
          </cell>
          <cell r="Q480">
            <v>477</v>
          </cell>
        </row>
        <row r="481">
          <cell r="M481">
            <v>0</v>
          </cell>
          <cell r="O481">
            <v>2250</v>
          </cell>
          <cell r="P481">
            <v>8</v>
          </cell>
          <cell r="Q481">
            <v>478</v>
          </cell>
        </row>
        <row r="482">
          <cell r="M482">
            <v>0</v>
          </cell>
          <cell r="O482">
            <v>2250</v>
          </cell>
          <cell r="P482">
            <v>9</v>
          </cell>
          <cell r="Q482">
            <v>479</v>
          </cell>
        </row>
        <row r="483">
          <cell r="M483">
            <v>0</v>
          </cell>
          <cell r="O483">
            <v>2250</v>
          </cell>
          <cell r="P483">
            <v>10</v>
          </cell>
          <cell r="Q483">
            <v>480</v>
          </cell>
        </row>
        <row r="484">
          <cell r="M484">
            <v>0</v>
          </cell>
          <cell r="O484">
            <v>2250</v>
          </cell>
          <cell r="P484">
            <v>11</v>
          </cell>
          <cell r="Q484">
            <v>481</v>
          </cell>
        </row>
        <row r="485">
          <cell r="M485">
            <v>0</v>
          </cell>
          <cell r="O485">
            <v>2250</v>
          </cell>
          <cell r="P485">
            <v>12</v>
          </cell>
          <cell r="Q485">
            <v>482</v>
          </cell>
        </row>
        <row r="486">
          <cell r="M486">
            <v>0</v>
          </cell>
          <cell r="O486">
            <v>2250</v>
          </cell>
          <cell r="P486">
            <v>13</v>
          </cell>
          <cell r="Q486">
            <v>483</v>
          </cell>
        </row>
        <row r="487">
          <cell r="M487">
            <v>0</v>
          </cell>
          <cell r="O487">
            <v>2250</v>
          </cell>
          <cell r="P487">
            <v>14</v>
          </cell>
          <cell r="Q487">
            <v>484</v>
          </cell>
        </row>
        <row r="488">
          <cell r="M488">
            <v>0</v>
          </cell>
          <cell r="O488">
            <v>2250</v>
          </cell>
          <cell r="P488">
            <v>15</v>
          </cell>
          <cell r="Q488">
            <v>485</v>
          </cell>
        </row>
        <row r="489">
          <cell r="M489">
            <v>0</v>
          </cell>
          <cell r="O489">
            <v>2250</v>
          </cell>
          <cell r="P489">
            <v>16</v>
          </cell>
          <cell r="Q489">
            <v>486</v>
          </cell>
        </row>
        <row r="490">
          <cell r="M490">
            <v>0</v>
          </cell>
          <cell r="O490">
            <v>2250</v>
          </cell>
          <cell r="P490">
            <v>17</v>
          </cell>
          <cell r="Q490">
            <v>487</v>
          </cell>
        </row>
        <row r="491">
          <cell r="M491">
            <v>0</v>
          </cell>
          <cell r="O491">
            <v>2250</v>
          </cell>
          <cell r="P491">
            <v>18</v>
          </cell>
          <cell r="Q491">
            <v>488</v>
          </cell>
        </row>
        <row r="492">
          <cell r="M492">
            <v>0</v>
          </cell>
          <cell r="O492">
            <v>2250</v>
          </cell>
          <cell r="P492">
            <v>19</v>
          </cell>
          <cell r="Q492">
            <v>489</v>
          </cell>
        </row>
        <row r="493">
          <cell r="M493">
            <v>0</v>
          </cell>
          <cell r="O493">
            <v>2250</v>
          </cell>
          <cell r="P493">
            <v>20</v>
          </cell>
          <cell r="Q493">
            <v>490</v>
          </cell>
        </row>
        <row r="494">
          <cell r="M494">
            <v>0</v>
          </cell>
          <cell r="O494">
            <v>2260</v>
          </cell>
          <cell r="P494">
            <v>1</v>
          </cell>
          <cell r="Q494">
            <v>491</v>
          </cell>
        </row>
        <row r="495">
          <cell r="M495">
            <v>0</v>
          </cell>
          <cell r="O495">
            <v>2260</v>
          </cell>
          <cell r="P495">
            <v>2</v>
          </cell>
          <cell r="Q495">
            <v>492</v>
          </cell>
        </row>
        <row r="496">
          <cell r="M496">
            <v>0</v>
          </cell>
          <cell r="O496">
            <v>2260</v>
          </cell>
          <cell r="P496">
            <v>3</v>
          </cell>
          <cell r="Q496">
            <v>493</v>
          </cell>
        </row>
        <row r="497">
          <cell r="M497">
            <v>0</v>
          </cell>
          <cell r="O497">
            <v>2260</v>
          </cell>
          <cell r="P497">
            <v>4</v>
          </cell>
          <cell r="Q497">
            <v>494</v>
          </cell>
        </row>
        <row r="498">
          <cell r="M498">
            <v>0</v>
          </cell>
          <cell r="O498">
            <v>2260</v>
          </cell>
          <cell r="P498">
            <v>5</v>
          </cell>
          <cell r="Q498">
            <v>495</v>
          </cell>
        </row>
        <row r="499">
          <cell r="M499">
            <v>0</v>
          </cell>
          <cell r="O499">
            <v>2260</v>
          </cell>
          <cell r="P499">
            <v>6</v>
          </cell>
          <cell r="Q499">
            <v>496</v>
          </cell>
        </row>
        <row r="500">
          <cell r="M500">
            <v>0</v>
          </cell>
          <cell r="O500">
            <v>2260</v>
          </cell>
          <cell r="P500">
            <v>7</v>
          </cell>
          <cell r="Q500">
            <v>497</v>
          </cell>
        </row>
        <row r="501">
          <cell r="M501">
            <v>0</v>
          </cell>
          <cell r="O501">
            <v>2260</v>
          </cell>
          <cell r="P501">
            <v>8</v>
          </cell>
          <cell r="Q501">
            <v>498</v>
          </cell>
        </row>
        <row r="502">
          <cell r="M502">
            <v>0</v>
          </cell>
          <cell r="O502">
            <v>2260</v>
          </cell>
          <cell r="P502">
            <v>9</v>
          </cell>
          <cell r="Q502">
            <v>499</v>
          </cell>
        </row>
        <row r="503">
          <cell r="M503">
            <v>0</v>
          </cell>
          <cell r="O503">
            <v>2260</v>
          </cell>
          <cell r="P503">
            <v>10</v>
          </cell>
          <cell r="Q503">
            <v>500</v>
          </cell>
        </row>
        <row r="504">
          <cell r="M504">
            <v>0</v>
          </cell>
          <cell r="O504">
            <v>2260</v>
          </cell>
          <cell r="P504">
            <v>11</v>
          </cell>
          <cell r="Q504">
            <v>501</v>
          </cell>
        </row>
        <row r="505">
          <cell r="M505">
            <v>0</v>
          </cell>
          <cell r="O505">
            <v>2260</v>
          </cell>
          <cell r="P505">
            <v>12</v>
          </cell>
          <cell r="Q505">
            <v>502</v>
          </cell>
        </row>
        <row r="506">
          <cell r="M506">
            <v>0</v>
          </cell>
          <cell r="O506">
            <v>2260</v>
          </cell>
          <cell r="P506">
            <v>13</v>
          </cell>
          <cell r="Q506">
            <v>503</v>
          </cell>
        </row>
        <row r="507">
          <cell r="M507">
            <v>0</v>
          </cell>
          <cell r="O507">
            <v>2260</v>
          </cell>
          <cell r="P507">
            <v>14</v>
          </cell>
          <cell r="Q507">
            <v>504</v>
          </cell>
        </row>
        <row r="508">
          <cell r="M508">
            <v>0</v>
          </cell>
          <cell r="O508">
            <v>2260</v>
          </cell>
          <cell r="P508">
            <v>15</v>
          </cell>
          <cell r="Q508">
            <v>505</v>
          </cell>
        </row>
        <row r="509">
          <cell r="M509">
            <v>0</v>
          </cell>
          <cell r="O509">
            <v>2260</v>
          </cell>
          <cell r="P509">
            <v>16</v>
          </cell>
          <cell r="Q509">
            <v>506</v>
          </cell>
        </row>
        <row r="510">
          <cell r="M510">
            <v>0</v>
          </cell>
          <cell r="O510">
            <v>2260</v>
          </cell>
          <cell r="P510">
            <v>17</v>
          </cell>
          <cell r="Q510">
            <v>507</v>
          </cell>
        </row>
        <row r="511">
          <cell r="M511">
            <v>0</v>
          </cell>
          <cell r="O511">
            <v>2260</v>
          </cell>
          <cell r="P511">
            <v>18</v>
          </cell>
          <cell r="Q511">
            <v>508</v>
          </cell>
        </row>
        <row r="512">
          <cell r="M512">
            <v>0</v>
          </cell>
          <cell r="O512">
            <v>2260</v>
          </cell>
          <cell r="P512">
            <v>19</v>
          </cell>
          <cell r="Q512">
            <v>509</v>
          </cell>
        </row>
        <row r="513">
          <cell r="M513">
            <v>0</v>
          </cell>
          <cell r="O513">
            <v>2260</v>
          </cell>
          <cell r="P513">
            <v>20</v>
          </cell>
          <cell r="Q513">
            <v>510</v>
          </cell>
        </row>
        <row r="514">
          <cell r="M514">
            <v>0</v>
          </cell>
          <cell r="O514">
            <v>2310</v>
          </cell>
          <cell r="P514">
            <v>1</v>
          </cell>
          <cell r="Q514">
            <v>511</v>
          </cell>
        </row>
        <row r="515">
          <cell r="M515">
            <v>0</v>
          </cell>
          <cell r="O515">
            <v>2310</v>
          </cell>
          <cell r="P515">
            <v>2</v>
          </cell>
          <cell r="Q515">
            <v>512</v>
          </cell>
        </row>
        <row r="516">
          <cell r="M516">
            <v>0</v>
          </cell>
          <cell r="O516">
            <v>2310</v>
          </cell>
          <cell r="P516">
            <v>3</v>
          </cell>
          <cell r="Q516">
            <v>513</v>
          </cell>
        </row>
        <row r="517">
          <cell r="M517">
            <v>0</v>
          </cell>
          <cell r="O517">
            <v>2310</v>
          </cell>
          <cell r="P517">
            <v>4</v>
          </cell>
          <cell r="Q517">
            <v>514</v>
          </cell>
        </row>
        <row r="518">
          <cell r="M518">
            <v>0</v>
          </cell>
          <cell r="O518">
            <v>2310</v>
          </cell>
          <cell r="P518">
            <v>5</v>
          </cell>
          <cell r="Q518">
            <v>515</v>
          </cell>
        </row>
        <row r="519">
          <cell r="M519">
            <v>0</v>
          </cell>
          <cell r="O519">
            <v>2310</v>
          </cell>
          <cell r="P519">
            <v>6</v>
          </cell>
          <cell r="Q519">
            <v>516</v>
          </cell>
        </row>
        <row r="520">
          <cell r="M520">
            <v>0</v>
          </cell>
          <cell r="O520">
            <v>2310</v>
          </cell>
          <cell r="P520">
            <v>7</v>
          </cell>
          <cell r="Q520">
            <v>517</v>
          </cell>
        </row>
        <row r="521">
          <cell r="M521">
            <v>0</v>
          </cell>
          <cell r="O521">
            <v>2310</v>
          </cell>
          <cell r="P521">
            <v>8</v>
          </cell>
          <cell r="Q521">
            <v>518</v>
          </cell>
        </row>
        <row r="522">
          <cell r="M522">
            <v>0</v>
          </cell>
          <cell r="O522">
            <v>2310</v>
          </cell>
          <cell r="P522">
            <v>9</v>
          </cell>
          <cell r="Q522">
            <v>519</v>
          </cell>
        </row>
        <row r="523">
          <cell r="M523">
            <v>0</v>
          </cell>
          <cell r="O523">
            <v>2310</v>
          </cell>
          <cell r="P523">
            <v>10</v>
          </cell>
          <cell r="Q523">
            <v>520</v>
          </cell>
        </row>
        <row r="524">
          <cell r="M524">
            <v>0</v>
          </cell>
          <cell r="O524">
            <v>2310</v>
          </cell>
          <cell r="P524">
            <v>11</v>
          </cell>
          <cell r="Q524">
            <v>521</v>
          </cell>
        </row>
        <row r="525">
          <cell r="M525">
            <v>0</v>
          </cell>
          <cell r="O525">
            <v>2310</v>
          </cell>
          <cell r="P525">
            <v>12</v>
          </cell>
          <cell r="Q525">
            <v>522</v>
          </cell>
        </row>
        <row r="526">
          <cell r="M526">
            <v>0</v>
          </cell>
          <cell r="O526">
            <v>2310</v>
          </cell>
          <cell r="P526">
            <v>13</v>
          </cell>
          <cell r="Q526">
            <v>523</v>
          </cell>
        </row>
        <row r="527">
          <cell r="M527">
            <v>0</v>
          </cell>
          <cell r="O527">
            <v>2310</v>
          </cell>
          <cell r="P527">
            <v>14</v>
          </cell>
          <cell r="Q527">
            <v>524</v>
          </cell>
        </row>
        <row r="528">
          <cell r="M528">
            <v>0</v>
          </cell>
          <cell r="O528">
            <v>2310</v>
          </cell>
          <cell r="P528">
            <v>15</v>
          </cell>
          <cell r="Q528">
            <v>525</v>
          </cell>
        </row>
        <row r="529">
          <cell r="M529">
            <v>0</v>
          </cell>
          <cell r="O529">
            <v>2310</v>
          </cell>
          <cell r="P529">
            <v>16</v>
          </cell>
          <cell r="Q529">
            <v>526</v>
          </cell>
        </row>
        <row r="530">
          <cell r="M530">
            <v>0</v>
          </cell>
          <cell r="O530">
            <v>2310</v>
          </cell>
          <cell r="P530">
            <v>17</v>
          </cell>
          <cell r="Q530">
            <v>527</v>
          </cell>
        </row>
        <row r="531">
          <cell r="M531">
            <v>0</v>
          </cell>
          <cell r="O531">
            <v>2310</v>
          </cell>
          <cell r="P531">
            <v>18</v>
          </cell>
          <cell r="Q531">
            <v>528</v>
          </cell>
        </row>
        <row r="532">
          <cell r="M532">
            <v>0</v>
          </cell>
          <cell r="O532">
            <v>2310</v>
          </cell>
          <cell r="P532">
            <v>19</v>
          </cell>
          <cell r="Q532">
            <v>529</v>
          </cell>
        </row>
        <row r="533">
          <cell r="M533">
            <v>0</v>
          </cell>
          <cell r="O533">
            <v>2310</v>
          </cell>
          <cell r="P533">
            <v>20</v>
          </cell>
          <cell r="Q533">
            <v>530</v>
          </cell>
        </row>
        <row r="534">
          <cell r="M534">
            <v>0</v>
          </cell>
          <cell r="O534">
            <v>2320</v>
          </cell>
          <cell r="P534">
            <v>1</v>
          </cell>
          <cell r="Q534">
            <v>531</v>
          </cell>
        </row>
        <row r="535">
          <cell r="M535">
            <v>0</v>
          </cell>
          <cell r="O535">
            <v>2320</v>
          </cell>
          <cell r="P535">
            <v>2</v>
          </cell>
          <cell r="Q535">
            <v>532</v>
          </cell>
        </row>
        <row r="536">
          <cell r="M536">
            <v>0</v>
          </cell>
          <cell r="O536">
            <v>2320</v>
          </cell>
          <cell r="P536">
            <v>3</v>
          </cell>
          <cell r="Q536">
            <v>533</v>
          </cell>
        </row>
        <row r="537">
          <cell r="M537">
            <v>0</v>
          </cell>
          <cell r="O537">
            <v>2320</v>
          </cell>
          <cell r="P537">
            <v>4</v>
          </cell>
          <cell r="Q537">
            <v>534</v>
          </cell>
        </row>
        <row r="538">
          <cell r="M538">
            <v>0</v>
          </cell>
          <cell r="O538">
            <v>2320</v>
          </cell>
          <cell r="P538">
            <v>5</v>
          </cell>
          <cell r="Q538">
            <v>535</v>
          </cell>
        </row>
        <row r="539">
          <cell r="M539">
            <v>0</v>
          </cell>
          <cell r="O539">
            <v>2320</v>
          </cell>
          <cell r="P539">
            <v>6</v>
          </cell>
          <cell r="Q539">
            <v>536</v>
          </cell>
        </row>
        <row r="540">
          <cell r="M540">
            <v>0</v>
          </cell>
          <cell r="O540">
            <v>2320</v>
          </cell>
          <cell r="P540">
            <v>7</v>
          </cell>
          <cell r="Q540">
            <v>537</v>
          </cell>
        </row>
        <row r="541">
          <cell r="M541">
            <v>0</v>
          </cell>
          <cell r="O541">
            <v>2320</v>
          </cell>
          <cell r="P541">
            <v>8</v>
          </cell>
          <cell r="Q541">
            <v>538</v>
          </cell>
        </row>
        <row r="542">
          <cell r="M542">
            <v>0</v>
          </cell>
          <cell r="O542">
            <v>2320</v>
          </cell>
          <cell r="P542">
            <v>9</v>
          </cell>
          <cell r="Q542">
            <v>539</v>
          </cell>
        </row>
        <row r="543">
          <cell r="M543">
            <v>0</v>
          </cell>
          <cell r="O543">
            <v>2320</v>
          </cell>
          <cell r="P543">
            <v>10</v>
          </cell>
          <cell r="Q543">
            <v>540</v>
          </cell>
        </row>
        <row r="544">
          <cell r="M544">
            <v>0</v>
          </cell>
          <cell r="O544">
            <v>2320</v>
          </cell>
          <cell r="P544">
            <v>11</v>
          </cell>
          <cell r="Q544">
            <v>541</v>
          </cell>
        </row>
        <row r="545">
          <cell r="M545">
            <v>0</v>
          </cell>
          <cell r="O545">
            <v>2320</v>
          </cell>
          <cell r="P545">
            <v>12</v>
          </cell>
          <cell r="Q545">
            <v>542</v>
          </cell>
        </row>
        <row r="546">
          <cell r="M546">
            <v>0</v>
          </cell>
          <cell r="O546">
            <v>2320</v>
          </cell>
          <cell r="P546">
            <v>13</v>
          </cell>
          <cell r="Q546">
            <v>543</v>
          </cell>
        </row>
        <row r="547">
          <cell r="M547">
            <v>0</v>
          </cell>
          <cell r="O547">
            <v>2320</v>
          </cell>
          <cell r="P547">
            <v>14</v>
          </cell>
          <cell r="Q547">
            <v>544</v>
          </cell>
        </row>
        <row r="548">
          <cell r="M548">
            <v>0</v>
          </cell>
          <cell r="O548">
            <v>2320</v>
          </cell>
          <cell r="P548">
            <v>15</v>
          </cell>
          <cell r="Q548">
            <v>545</v>
          </cell>
        </row>
        <row r="549">
          <cell r="M549">
            <v>0</v>
          </cell>
          <cell r="O549">
            <v>2320</v>
          </cell>
          <cell r="P549">
            <v>16</v>
          </cell>
          <cell r="Q549">
            <v>546</v>
          </cell>
        </row>
        <row r="550">
          <cell r="M550">
            <v>0</v>
          </cell>
          <cell r="O550">
            <v>2320</v>
          </cell>
          <cell r="P550">
            <v>17</v>
          </cell>
          <cell r="Q550">
            <v>547</v>
          </cell>
        </row>
        <row r="551">
          <cell r="M551">
            <v>0</v>
          </cell>
          <cell r="O551">
            <v>2320</v>
          </cell>
          <cell r="P551">
            <v>18</v>
          </cell>
          <cell r="Q551">
            <v>548</v>
          </cell>
        </row>
        <row r="552">
          <cell r="M552">
            <v>0</v>
          </cell>
          <cell r="O552">
            <v>2320</v>
          </cell>
          <cell r="P552">
            <v>19</v>
          </cell>
          <cell r="Q552">
            <v>549</v>
          </cell>
        </row>
        <row r="553">
          <cell r="M553">
            <v>0</v>
          </cell>
          <cell r="O553">
            <v>2320</v>
          </cell>
          <cell r="P553">
            <v>20</v>
          </cell>
          <cell r="Q553">
            <v>550</v>
          </cell>
        </row>
        <row r="554">
          <cell r="M554">
            <v>0</v>
          </cell>
          <cell r="O554">
            <v>2330</v>
          </cell>
          <cell r="P554">
            <v>1</v>
          </cell>
          <cell r="Q554">
            <v>551</v>
          </cell>
        </row>
        <row r="555">
          <cell r="M555">
            <v>0</v>
          </cell>
          <cell r="O555">
            <v>2330</v>
          </cell>
          <cell r="P555">
            <v>2</v>
          </cell>
          <cell r="Q555">
            <v>552</v>
          </cell>
        </row>
        <row r="556">
          <cell r="M556">
            <v>0</v>
          </cell>
          <cell r="O556">
            <v>2330</v>
          </cell>
          <cell r="P556">
            <v>3</v>
          </cell>
          <cell r="Q556">
            <v>553</v>
          </cell>
        </row>
        <row r="557">
          <cell r="M557">
            <v>0</v>
          </cell>
          <cell r="O557">
            <v>2330</v>
          </cell>
          <cell r="P557">
            <v>4</v>
          </cell>
          <cell r="Q557">
            <v>554</v>
          </cell>
        </row>
        <row r="558">
          <cell r="M558">
            <v>0</v>
          </cell>
          <cell r="O558">
            <v>2330</v>
          </cell>
          <cell r="P558">
            <v>5</v>
          </cell>
          <cell r="Q558">
            <v>555</v>
          </cell>
        </row>
        <row r="559">
          <cell r="M559">
            <v>0</v>
          </cell>
          <cell r="O559">
            <v>2330</v>
          </cell>
          <cell r="P559">
            <v>6</v>
          </cell>
          <cell r="Q559">
            <v>556</v>
          </cell>
        </row>
        <row r="560">
          <cell r="M560">
            <v>0</v>
          </cell>
          <cell r="O560">
            <v>2330</v>
          </cell>
          <cell r="P560">
            <v>7</v>
          </cell>
          <cell r="Q560">
            <v>557</v>
          </cell>
        </row>
        <row r="561">
          <cell r="M561">
            <v>0</v>
          </cell>
          <cell r="O561">
            <v>2330</v>
          </cell>
          <cell r="P561">
            <v>8</v>
          </cell>
          <cell r="Q561">
            <v>558</v>
          </cell>
        </row>
        <row r="562">
          <cell r="M562">
            <v>0</v>
          </cell>
          <cell r="O562">
            <v>2330</v>
          </cell>
          <cell r="P562">
            <v>9</v>
          </cell>
          <cell r="Q562">
            <v>559</v>
          </cell>
        </row>
        <row r="563">
          <cell r="M563">
            <v>0</v>
          </cell>
          <cell r="O563">
            <v>2330</v>
          </cell>
          <cell r="P563">
            <v>10</v>
          </cell>
          <cell r="Q563">
            <v>560</v>
          </cell>
        </row>
        <row r="564">
          <cell r="M564">
            <v>0</v>
          </cell>
          <cell r="O564">
            <v>2330</v>
          </cell>
          <cell r="P564">
            <v>11</v>
          </cell>
          <cell r="Q564">
            <v>561</v>
          </cell>
        </row>
        <row r="565">
          <cell r="M565">
            <v>0</v>
          </cell>
          <cell r="O565">
            <v>2330</v>
          </cell>
          <cell r="P565">
            <v>12</v>
          </cell>
          <cell r="Q565">
            <v>562</v>
          </cell>
        </row>
        <row r="566">
          <cell r="M566">
            <v>0</v>
          </cell>
          <cell r="O566">
            <v>2330</v>
          </cell>
          <cell r="P566">
            <v>13</v>
          </cell>
          <cell r="Q566">
            <v>563</v>
          </cell>
        </row>
        <row r="567">
          <cell r="M567">
            <v>0</v>
          </cell>
          <cell r="O567">
            <v>2330</v>
          </cell>
          <cell r="P567">
            <v>14</v>
          </cell>
          <cell r="Q567">
            <v>564</v>
          </cell>
        </row>
        <row r="568">
          <cell r="M568">
            <v>0</v>
          </cell>
          <cell r="O568">
            <v>2330</v>
          </cell>
          <cell r="P568">
            <v>15</v>
          </cell>
          <cell r="Q568">
            <v>565</v>
          </cell>
        </row>
        <row r="569">
          <cell r="M569">
            <v>0</v>
          </cell>
          <cell r="O569">
            <v>2330</v>
          </cell>
          <cell r="P569">
            <v>16</v>
          </cell>
          <cell r="Q569">
            <v>566</v>
          </cell>
        </row>
        <row r="570">
          <cell r="M570">
            <v>0</v>
          </cell>
          <cell r="O570">
            <v>2330</v>
          </cell>
          <cell r="P570">
            <v>17</v>
          </cell>
          <cell r="Q570">
            <v>567</v>
          </cell>
        </row>
        <row r="571">
          <cell r="M571">
            <v>0</v>
          </cell>
          <cell r="O571">
            <v>2330</v>
          </cell>
          <cell r="P571">
            <v>18</v>
          </cell>
          <cell r="Q571">
            <v>568</v>
          </cell>
        </row>
        <row r="572">
          <cell r="M572">
            <v>0</v>
          </cell>
          <cell r="O572">
            <v>2330</v>
          </cell>
          <cell r="P572">
            <v>19</v>
          </cell>
          <cell r="Q572">
            <v>569</v>
          </cell>
        </row>
        <row r="573">
          <cell r="M573">
            <v>0</v>
          </cell>
          <cell r="O573">
            <v>2330</v>
          </cell>
          <cell r="P573">
            <v>20</v>
          </cell>
          <cell r="Q573">
            <v>570</v>
          </cell>
        </row>
        <row r="574">
          <cell r="M574">
            <v>0</v>
          </cell>
          <cell r="O574">
            <v>2340</v>
          </cell>
          <cell r="P574">
            <v>1</v>
          </cell>
          <cell r="Q574">
            <v>571</v>
          </cell>
        </row>
        <row r="575">
          <cell r="M575">
            <v>0</v>
          </cell>
          <cell r="O575">
            <v>2340</v>
          </cell>
          <cell r="P575">
            <v>2</v>
          </cell>
          <cell r="Q575">
            <v>572</v>
          </cell>
        </row>
        <row r="576">
          <cell r="M576">
            <v>0</v>
          </cell>
          <cell r="O576">
            <v>2340</v>
          </cell>
          <cell r="P576">
            <v>3</v>
          </cell>
          <cell r="Q576">
            <v>573</v>
          </cell>
        </row>
        <row r="577">
          <cell r="M577">
            <v>0</v>
          </cell>
          <cell r="O577">
            <v>2340</v>
          </cell>
          <cell r="P577">
            <v>4</v>
          </cell>
          <cell r="Q577">
            <v>574</v>
          </cell>
        </row>
        <row r="578">
          <cell r="M578">
            <v>0</v>
          </cell>
          <cell r="O578">
            <v>2340</v>
          </cell>
          <cell r="P578">
            <v>5</v>
          </cell>
          <cell r="Q578">
            <v>575</v>
          </cell>
        </row>
        <row r="579">
          <cell r="M579">
            <v>0</v>
          </cell>
          <cell r="O579">
            <v>2340</v>
          </cell>
          <cell r="P579">
            <v>6</v>
          </cell>
          <cell r="Q579">
            <v>576</v>
          </cell>
        </row>
        <row r="580">
          <cell r="M580">
            <v>0</v>
          </cell>
          <cell r="O580">
            <v>2340</v>
          </cell>
          <cell r="P580">
            <v>7</v>
          </cell>
          <cell r="Q580">
            <v>577</v>
          </cell>
        </row>
        <row r="581">
          <cell r="M581">
            <v>0</v>
          </cell>
          <cell r="O581">
            <v>2340</v>
          </cell>
          <cell r="P581">
            <v>8</v>
          </cell>
          <cell r="Q581">
            <v>578</v>
          </cell>
        </row>
        <row r="582">
          <cell r="M582">
            <v>0</v>
          </cell>
          <cell r="O582">
            <v>2340</v>
          </cell>
          <cell r="P582">
            <v>9</v>
          </cell>
          <cell r="Q582">
            <v>579</v>
          </cell>
        </row>
        <row r="583">
          <cell r="M583">
            <v>0</v>
          </cell>
          <cell r="O583">
            <v>2340</v>
          </cell>
          <cell r="P583">
            <v>10</v>
          </cell>
          <cell r="Q583">
            <v>580</v>
          </cell>
        </row>
        <row r="584">
          <cell r="M584">
            <v>0</v>
          </cell>
          <cell r="O584">
            <v>2340</v>
          </cell>
          <cell r="P584">
            <v>11</v>
          </cell>
          <cell r="Q584">
            <v>581</v>
          </cell>
        </row>
        <row r="585">
          <cell r="M585">
            <v>0</v>
          </cell>
          <cell r="O585">
            <v>2340</v>
          </cell>
          <cell r="P585">
            <v>12</v>
          </cell>
          <cell r="Q585">
            <v>582</v>
          </cell>
        </row>
        <row r="586">
          <cell r="M586">
            <v>0</v>
          </cell>
          <cell r="O586">
            <v>2340</v>
          </cell>
          <cell r="P586">
            <v>13</v>
          </cell>
          <cell r="Q586">
            <v>583</v>
          </cell>
        </row>
        <row r="587">
          <cell r="M587">
            <v>0</v>
          </cell>
          <cell r="O587">
            <v>2340</v>
          </cell>
          <cell r="P587">
            <v>14</v>
          </cell>
          <cell r="Q587">
            <v>584</v>
          </cell>
        </row>
        <row r="588">
          <cell r="M588">
            <v>0</v>
          </cell>
          <cell r="O588">
            <v>2340</v>
          </cell>
          <cell r="P588">
            <v>15</v>
          </cell>
          <cell r="Q588">
            <v>585</v>
          </cell>
        </row>
        <row r="589">
          <cell r="M589">
            <v>0</v>
          </cell>
          <cell r="O589">
            <v>2340</v>
          </cell>
          <cell r="P589">
            <v>16</v>
          </cell>
          <cell r="Q589">
            <v>586</v>
          </cell>
        </row>
        <row r="590">
          <cell r="M590">
            <v>0</v>
          </cell>
          <cell r="O590">
            <v>2340</v>
          </cell>
          <cell r="P590">
            <v>17</v>
          </cell>
          <cell r="Q590">
            <v>587</v>
          </cell>
        </row>
        <row r="591">
          <cell r="M591">
            <v>0</v>
          </cell>
          <cell r="O591">
            <v>2340</v>
          </cell>
          <cell r="P591">
            <v>18</v>
          </cell>
          <cell r="Q591">
            <v>588</v>
          </cell>
        </row>
        <row r="592">
          <cell r="M592">
            <v>0</v>
          </cell>
          <cell r="O592">
            <v>2340</v>
          </cell>
          <cell r="P592">
            <v>19</v>
          </cell>
          <cell r="Q592">
            <v>589</v>
          </cell>
        </row>
        <row r="593">
          <cell r="M593">
            <v>0</v>
          </cell>
          <cell r="O593">
            <v>2340</v>
          </cell>
          <cell r="P593">
            <v>20</v>
          </cell>
          <cell r="Q593">
            <v>590</v>
          </cell>
        </row>
        <row r="594">
          <cell r="M594">
            <v>0</v>
          </cell>
          <cell r="O594">
            <v>2350</v>
          </cell>
          <cell r="P594">
            <v>1</v>
          </cell>
          <cell r="Q594">
            <v>591</v>
          </cell>
        </row>
        <row r="595">
          <cell r="M595">
            <v>0</v>
          </cell>
          <cell r="O595">
            <v>2350</v>
          </cell>
          <cell r="P595">
            <v>2</v>
          </cell>
          <cell r="Q595">
            <v>592</v>
          </cell>
        </row>
        <row r="596">
          <cell r="M596">
            <v>0</v>
          </cell>
          <cell r="O596">
            <v>2350</v>
          </cell>
          <cell r="P596">
            <v>3</v>
          </cell>
          <cell r="Q596">
            <v>593</v>
          </cell>
        </row>
        <row r="597">
          <cell r="M597">
            <v>0</v>
          </cell>
          <cell r="O597">
            <v>2350</v>
          </cell>
          <cell r="P597">
            <v>4</v>
          </cell>
          <cell r="Q597">
            <v>594</v>
          </cell>
        </row>
        <row r="598">
          <cell r="M598">
            <v>0</v>
          </cell>
          <cell r="O598">
            <v>2350</v>
          </cell>
          <cell r="P598">
            <v>5</v>
          </cell>
          <cell r="Q598">
            <v>595</v>
          </cell>
        </row>
        <row r="599">
          <cell r="M599">
            <v>0</v>
          </cell>
          <cell r="O599">
            <v>2350</v>
          </cell>
          <cell r="P599">
            <v>6</v>
          </cell>
          <cell r="Q599">
            <v>596</v>
          </cell>
        </row>
        <row r="600">
          <cell r="M600">
            <v>0</v>
          </cell>
          <cell r="O600">
            <v>2350</v>
          </cell>
          <cell r="P600">
            <v>7</v>
          </cell>
          <cell r="Q600">
            <v>597</v>
          </cell>
        </row>
        <row r="601">
          <cell r="M601">
            <v>0</v>
          </cell>
          <cell r="O601">
            <v>2350</v>
          </cell>
          <cell r="P601">
            <v>8</v>
          </cell>
          <cell r="Q601">
            <v>598</v>
          </cell>
        </row>
        <row r="602">
          <cell r="M602">
            <v>0</v>
          </cell>
          <cell r="O602">
            <v>2350</v>
          </cell>
          <cell r="P602">
            <v>9</v>
          </cell>
          <cell r="Q602">
            <v>599</v>
          </cell>
        </row>
        <row r="603">
          <cell r="M603">
            <v>0</v>
          </cell>
          <cell r="O603">
            <v>2350</v>
          </cell>
          <cell r="P603">
            <v>10</v>
          </cell>
          <cell r="Q603">
            <v>600</v>
          </cell>
        </row>
        <row r="604">
          <cell r="M604">
            <v>0</v>
          </cell>
          <cell r="O604">
            <v>2350</v>
          </cell>
          <cell r="P604">
            <v>11</v>
          </cell>
          <cell r="Q604">
            <v>601</v>
          </cell>
        </row>
        <row r="605">
          <cell r="M605">
            <v>0</v>
          </cell>
          <cell r="O605">
            <v>2350</v>
          </cell>
          <cell r="P605">
            <v>12</v>
          </cell>
          <cell r="Q605">
            <v>602</v>
          </cell>
        </row>
        <row r="606">
          <cell r="M606">
            <v>0</v>
          </cell>
          <cell r="O606">
            <v>2350</v>
          </cell>
          <cell r="P606">
            <v>13</v>
          </cell>
          <cell r="Q606">
            <v>603</v>
          </cell>
        </row>
        <row r="607">
          <cell r="M607">
            <v>0</v>
          </cell>
          <cell r="O607">
            <v>2350</v>
          </cell>
          <cell r="P607">
            <v>14</v>
          </cell>
          <cell r="Q607">
            <v>604</v>
          </cell>
        </row>
        <row r="608">
          <cell r="M608">
            <v>0</v>
          </cell>
          <cell r="O608">
            <v>2350</v>
          </cell>
          <cell r="P608">
            <v>15</v>
          </cell>
          <cell r="Q608">
            <v>605</v>
          </cell>
        </row>
        <row r="609">
          <cell r="M609">
            <v>0</v>
          </cell>
          <cell r="O609">
            <v>2350</v>
          </cell>
          <cell r="P609">
            <v>16</v>
          </cell>
          <cell r="Q609">
            <v>606</v>
          </cell>
        </row>
        <row r="610">
          <cell r="M610">
            <v>0</v>
          </cell>
          <cell r="O610">
            <v>2350</v>
          </cell>
          <cell r="P610">
            <v>17</v>
          </cell>
          <cell r="Q610">
            <v>607</v>
          </cell>
        </row>
        <row r="611">
          <cell r="M611">
            <v>0</v>
          </cell>
          <cell r="O611">
            <v>2350</v>
          </cell>
          <cell r="P611">
            <v>18</v>
          </cell>
          <cell r="Q611">
            <v>608</v>
          </cell>
        </row>
        <row r="612">
          <cell r="M612">
            <v>0</v>
          </cell>
          <cell r="O612">
            <v>2350</v>
          </cell>
          <cell r="P612">
            <v>19</v>
          </cell>
          <cell r="Q612">
            <v>609</v>
          </cell>
        </row>
        <row r="613">
          <cell r="M613">
            <v>0</v>
          </cell>
          <cell r="O613">
            <v>2350</v>
          </cell>
          <cell r="P613">
            <v>20</v>
          </cell>
          <cell r="Q613">
            <v>610</v>
          </cell>
        </row>
        <row r="614">
          <cell r="M614">
            <v>0</v>
          </cell>
          <cell r="O614">
            <v>2360</v>
          </cell>
          <cell r="P614">
            <v>1</v>
          </cell>
          <cell r="Q614">
            <v>611</v>
          </cell>
        </row>
        <row r="615">
          <cell r="M615">
            <v>0</v>
          </cell>
          <cell r="O615">
            <v>2360</v>
          </cell>
          <cell r="P615">
            <v>2</v>
          </cell>
          <cell r="Q615">
            <v>612</v>
          </cell>
        </row>
        <row r="616">
          <cell r="M616">
            <v>0</v>
          </cell>
          <cell r="O616">
            <v>2360</v>
          </cell>
          <cell r="P616">
            <v>3</v>
          </cell>
          <cell r="Q616">
            <v>613</v>
          </cell>
        </row>
        <row r="617">
          <cell r="M617">
            <v>0</v>
          </cell>
          <cell r="O617">
            <v>2360</v>
          </cell>
          <cell r="P617">
            <v>4</v>
          </cell>
          <cell r="Q617">
            <v>614</v>
          </cell>
        </row>
        <row r="618">
          <cell r="M618">
            <v>0</v>
          </cell>
          <cell r="O618">
            <v>2360</v>
          </cell>
          <cell r="P618">
            <v>5</v>
          </cell>
          <cell r="Q618">
            <v>615</v>
          </cell>
        </row>
        <row r="619">
          <cell r="M619">
            <v>0</v>
          </cell>
          <cell r="O619">
            <v>2360</v>
          </cell>
          <cell r="P619">
            <v>6</v>
          </cell>
          <cell r="Q619">
            <v>616</v>
          </cell>
        </row>
        <row r="620">
          <cell r="M620">
            <v>0</v>
          </cell>
          <cell r="O620">
            <v>2360</v>
          </cell>
          <cell r="P620">
            <v>7</v>
          </cell>
          <cell r="Q620">
            <v>617</v>
          </cell>
        </row>
        <row r="621">
          <cell r="M621">
            <v>0</v>
          </cell>
          <cell r="O621">
            <v>2360</v>
          </cell>
          <cell r="P621">
            <v>8</v>
          </cell>
          <cell r="Q621">
            <v>618</v>
          </cell>
        </row>
        <row r="622">
          <cell r="M622">
            <v>0</v>
          </cell>
          <cell r="O622">
            <v>2360</v>
          </cell>
          <cell r="P622">
            <v>9</v>
          </cell>
          <cell r="Q622">
            <v>619</v>
          </cell>
        </row>
        <row r="623">
          <cell r="M623">
            <v>0</v>
          </cell>
          <cell r="O623">
            <v>2360</v>
          </cell>
          <cell r="P623">
            <v>10</v>
          </cell>
          <cell r="Q623">
            <v>620</v>
          </cell>
        </row>
        <row r="624">
          <cell r="M624">
            <v>0</v>
          </cell>
          <cell r="O624">
            <v>2360</v>
          </cell>
          <cell r="P624">
            <v>11</v>
          </cell>
          <cell r="Q624">
            <v>621</v>
          </cell>
        </row>
        <row r="625">
          <cell r="M625">
            <v>0</v>
          </cell>
          <cell r="O625">
            <v>2360</v>
          </cell>
          <cell r="P625">
            <v>12</v>
          </cell>
          <cell r="Q625">
            <v>622</v>
          </cell>
        </row>
        <row r="626">
          <cell r="M626">
            <v>0</v>
          </cell>
          <cell r="O626">
            <v>2360</v>
          </cell>
          <cell r="P626">
            <v>13</v>
          </cell>
          <cell r="Q626">
            <v>623</v>
          </cell>
        </row>
        <row r="627">
          <cell r="M627">
            <v>0</v>
          </cell>
          <cell r="O627">
            <v>2360</v>
          </cell>
          <cell r="P627">
            <v>14</v>
          </cell>
          <cell r="Q627">
            <v>624</v>
          </cell>
        </row>
        <row r="628">
          <cell r="M628">
            <v>0</v>
          </cell>
          <cell r="O628">
            <v>2360</v>
          </cell>
          <cell r="P628">
            <v>15</v>
          </cell>
          <cell r="Q628">
            <v>625</v>
          </cell>
        </row>
        <row r="629">
          <cell r="M629">
            <v>0</v>
          </cell>
          <cell r="O629">
            <v>2360</v>
          </cell>
          <cell r="P629">
            <v>16</v>
          </cell>
          <cell r="Q629">
            <v>626</v>
          </cell>
        </row>
        <row r="630">
          <cell r="M630">
            <v>0</v>
          </cell>
          <cell r="O630">
            <v>2360</v>
          </cell>
          <cell r="P630">
            <v>17</v>
          </cell>
          <cell r="Q630">
            <v>627</v>
          </cell>
        </row>
        <row r="631">
          <cell r="M631">
            <v>0</v>
          </cell>
          <cell r="O631">
            <v>2360</v>
          </cell>
          <cell r="P631">
            <v>18</v>
          </cell>
          <cell r="Q631">
            <v>628</v>
          </cell>
        </row>
        <row r="632">
          <cell r="M632">
            <v>0</v>
          </cell>
          <cell r="O632">
            <v>2360</v>
          </cell>
          <cell r="P632">
            <v>19</v>
          </cell>
          <cell r="Q632">
            <v>629</v>
          </cell>
        </row>
        <row r="633">
          <cell r="M633">
            <v>0</v>
          </cell>
          <cell r="O633">
            <v>2360</v>
          </cell>
          <cell r="P633">
            <v>20</v>
          </cell>
          <cell r="Q633">
            <v>630</v>
          </cell>
        </row>
        <row r="634">
          <cell r="M634">
            <v>0</v>
          </cell>
          <cell r="O634">
            <v>3110</v>
          </cell>
          <cell r="P634">
            <v>1</v>
          </cell>
          <cell r="Q634">
            <v>631</v>
          </cell>
        </row>
        <row r="635">
          <cell r="M635">
            <v>0</v>
          </cell>
          <cell r="O635">
            <v>3110</v>
          </cell>
          <cell r="P635">
            <v>2</v>
          </cell>
          <cell r="Q635">
            <v>632</v>
          </cell>
        </row>
        <row r="636">
          <cell r="M636">
            <v>0</v>
          </cell>
          <cell r="O636">
            <v>3110</v>
          </cell>
          <cell r="P636">
            <v>3</v>
          </cell>
          <cell r="Q636">
            <v>633</v>
          </cell>
        </row>
        <row r="637">
          <cell r="M637">
            <v>0</v>
          </cell>
          <cell r="O637">
            <v>3110</v>
          </cell>
          <cell r="P637">
            <v>4</v>
          </cell>
          <cell r="Q637">
            <v>634</v>
          </cell>
        </row>
        <row r="638">
          <cell r="M638">
            <v>0</v>
          </cell>
          <cell r="O638">
            <v>3110</v>
          </cell>
          <cell r="P638">
            <v>5</v>
          </cell>
          <cell r="Q638">
            <v>635</v>
          </cell>
        </row>
        <row r="639">
          <cell r="M639">
            <v>0</v>
          </cell>
          <cell r="O639">
            <v>3110</v>
          </cell>
          <cell r="P639">
            <v>6</v>
          </cell>
          <cell r="Q639">
            <v>636</v>
          </cell>
        </row>
        <row r="640">
          <cell r="M640">
            <v>0</v>
          </cell>
          <cell r="O640">
            <v>3110</v>
          </cell>
          <cell r="P640">
            <v>7</v>
          </cell>
          <cell r="Q640">
            <v>637</v>
          </cell>
        </row>
        <row r="641">
          <cell r="M641">
            <v>0</v>
          </cell>
          <cell r="O641">
            <v>3110</v>
          </cell>
          <cell r="P641">
            <v>8</v>
          </cell>
          <cell r="Q641">
            <v>638</v>
          </cell>
        </row>
        <row r="642">
          <cell r="M642">
            <v>0</v>
          </cell>
          <cell r="O642">
            <v>3110</v>
          </cell>
          <cell r="P642">
            <v>9</v>
          </cell>
          <cell r="Q642">
            <v>639</v>
          </cell>
        </row>
        <row r="643">
          <cell r="M643">
            <v>0</v>
          </cell>
          <cell r="O643">
            <v>3110</v>
          </cell>
          <cell r="P643">
            <v>10</v>
          </cell>
          <cell r="Q643">
            <v>640</v>
          </cell>
        </row>
        <row r="644">
          <cell r="M644">
            <v>0</v>
          </cell>
          <cell r="O644">
            <v>3110</v>
          </cell>
          <cell r="P644">
            <v>11</v>
          </cell>
          <cell r="Q644">
            <v>641</v>
          </cell>
        </row>
        <row r="645">
          <cell r="M645">
            <v>0</v>
          </cell>
          <cell r="O645">
            <v>3110</v>
          </cell>
          <cell r="P645">
            <v>12</v>
          </cell>
          <cell r="Q645">
            <v>642</v>
          </cell>
        </row>
        <row r="646">
          <cell r="M646">
            <v>0</v>
          </cell>
          <cell r="O646">
            <v>3110</v>
          </cell>
          <cell r="P646">
            <v>13</v>
          </cell>
          <cell r="Q646">
            <v>643</v>
          </cell>
        </row>
        <row r="647">
          <cell r="M647">
            <v>0</v>
          </cell>
          <cell r="O647">
            <v>3110</v>
          </cell>
          <cell r="P647">
            <v>14</v>
          </cell>
          <cell r="Q647">
            <v>644</v>
          </cell>
        </row>
        <row r="648">
          <cell r="M648">
            <v>0</v>
          </cell>
          <cell r="O648">
            <v>3110</v>
          </cell>
          <cell r="P648">
            <v>15</v>
          </cell>
          <cell r="Q648">
            <v>645</v>
          </cell>
        </row>
        <row r="649">
          <cell r="M649">
            <v>0</v>
          </cell>
          <cell r="O649">
            <v>3110</v>
          </cell>
          <cell r="P649">
            <v>16</v>
          </cell>
          <cell r="Q649">
            <v>646</v>
          </cell>
        </row>
        <row r="650">
          <cell r="M650">
            <v>0</v>
          </cell>
          <cell r="O650">
            <v>3110</v>
          </cell>
          <cell r="P650">
            <v>17</v>
          </cell>
          <cell r="Q650">
            <v>647</v>
          </cell>
        </row>
        <row r="651">
          <cell r="M651">
            <v>0</v>
          </cell>
          <cell r="O651">
            <v>3110</v>
          </cell>
          <cell r="P651">
            <v>18</v>
          </cell>
          <cell r="Q651">
            <v>648</v>
          </cell>
        </row>
        <row r="652">
          <cell r="M652">
            <v>0</v>
          </cell>
          <cell r="O652">
            <v>3110</v>
          </cell>
          <cell r="P652">
            <v>19</v>
          </cell>
          <cell r="Q652">
            <v>649</v>
          </cell>
        </row>
        <row r="653">
          <cell r="M653">
            <v>0</v>
          </cell>
          <cell r="O653">
            <v>3110</v>
          </cell>
          <cell r="P653">
            <v>20</v>
          </cell>
          <cell r="Q653">
            <v>650</v>
          </cell>
        </row>
        <row r="654">
          <cell r="M654">
            <v>0</v>
          </cell>
          <cell r="O654">
            <v>3110</v>
          </cell>
          <cell r="P654">
            <v>21</v>
          </cell>
          <cell r="Q654">
            <v>651</v>
          </cell>
        </row>
        <row r="655">
          <cell r="M655">
            <v>0</v>
          </cell>
          <cell r="O655">
            <v>3110</v>
          </cell>
          <cell r="P655">
            <v>22</v>
          </cell>
          <cell r="Q655">
            <v>652</v>
          </cell>
        </row>
        <row r="656">
          <cell r="M656">
            <v>0</v>
          </cell>
          <cell r="O656">
            <v>3110</v>
          </cell>
          <cell r="P656">
            <v>23</v>
          </cell>
          <cell r="Q656">
            <v>653</v>
          </cell>
        </row>
        <row r="657">
          <cell r="M657">
            <v>0</v>
          </cell>
          <cell r="O657">
            <v>3110</v>
          </cell>
          <cell r="P657">
            <v>24</v>
          </cell>
          <cell r="Q657">
            <v>654</v>
          </cell>
        </row>
        <row r="658">
          <cell r="M658">
            <v>0</v>
          </cell>
          <cell r="O658">
            <v>3110</v>
          </cell>
          <cell r="P658">
            <v>25</v>
          </cell>
          <cell r="Q658">
            <v>655</v>
          </cell>
        </row>
        <row r="659">
          <cell r="M659">
            <v>0</v>
          </cell>
          <cell r="O659">
            <v>3120</v>
          </cell>
          <cell r="P659">
            <v>1</v>
          </cell>
          <cell r="Q659">
            <v>656</v>
          </cell>
        </row>
        <row r="660">
          <cell r="M660">
            <v>0</v>
          </cell>
          <cell r="O660">
            <v>3120</v>
          </cell>
          <cell r="P660">
            <v>2</v>
          </cell>
          <cell r="Q660">
            <v>657</v>
          </cell>
        </row>
        <row r="661">
          <cell r="M661">
            <v>0</v>
          </cell>
          <cell r="O661">
            <v>3120</v>
          </cell>
          <cell r="P661">
            <v>3</v>
          </cell>
          <cell r="Q661">
            <v>658</v>
          </cell>
        </row>
        <row r="662">
          <cell r="M662">
            <v>0</v>
          </cell>
          <cell r="O662">
            <v>3120</v>
          </cell>
          <cell r="P662">
            <v>4</v>
          </cell>
          <cell r="Q662">
            <v>659</v>
          </cell>
        </row>
        <row r="663">
          <cell r="M663">
            <v>0</v>
          </cell>
          <cell r="O663">
            <v>3120</v>
          </cell>
          <cell r="P663">
            <v>5</v>
          </cell>
          <cell r="Q663">
            <v>660</v>
          </cell>
        </row>
        <row r="664">
          <cell r="M664">
            <v>0</v>
          </cell>
          <cell r="O664">
            <v>3120</v>
          </cell>
          <cell r="P664">
            <v>6</v>
          </cell>
          <cell r="Q664">
            <v>661</v>
          </cell>
        </row>
        <row r="665">
          <cell r="M665">
            <v>0</v>
          </cell>
          <cell r="O665">
            <v>3120</v>
          </cell>
          <cell r="P665">
            <v>7</v>
          </cell>
          <cell r="Q665">
            <v>662</v>
          </cell>
        </row>
        <row r="666">
          <cell r="M666">
            <v>0</v>
          </cell>
          <cell r="O666">
            <v>3120</v>
          </cell>
          <cell r="P666">
            <v>8</v>
          </cell>
          <cell r="Q666">
            <v>663</v>
          </cell>
        </row>
        <row r="667">
          <cell r="M667">
            <v>0</v>
          </cell>
          <cell r="O667">
            <v>3120</v>
          </cell>
          <cell r="P667">
            <v>9</v>
          </cell>
          <cell r="Q667">
            <v>664</v>
          </cell>
        </row>
        <row r="668">
          <cell r="M668">
            <v>0</v>
          </cell>
          <cell r="O668">
            <v>3120</v>
          </cell>
          <cell r="P668">
            <v>10</v>
          </cell>
          <cell r="Q668">
            <v>665</v>
          </cell>
        </row>
        <row r="669">
          <cell r="M669">
            <v>0</v>
          </cell>
          <cell r="O669">
            <v>3120</v>
          </cell>
          <cell r="P669">
            <v>11</v>
          </cell>
          <cell r="Q669">
            <v>666</v>
          </cell>
        </row>
        <row r="670">
          <cell r="M670">
            <v>0</v>
          </cell>
          <cell r="O670">
            <v>3120</v>
          </cell>
          <cell r="P670">
            <v>12</v>
          </cell>
          <cell r="Q670">
            <v>667</v>
          </cell>
        </row>
        <row r="671">
          <cell r="M671">
            <v>0</v>
          </cell>
          <cell r="O671">
            <v>3120</v>
          </cell>
          <cell r="P671">
            <v>13</v>
          </cell>
          <cell r="Q671">
            <v>668</v>
          </cell>
        </row>
        <row r="672">
          <cell r="M672">
            <v>0</v>
          </cell>
          <cell r="O672">
            <v>3120</v>
          </cell>
          <cell r="P672">
            <v>14</v>
          </cell>
          <cell r="Q672">
            <v>669</v>
          </cell>
        </row>
        <row r="673">
          <cell r="M673">
            <v>0</v>
          </cell>
          <cell r="O673">
            <v>3120</v>
          </cell>
          <cell r="P673">
            <v>15</v>
          </cell>
          <cell r="Q673">
            <v>670</v>
          </cell>
        </row>
        <row r="674">
          <cell r="M674">
            <v>0</v>
          </cell>
          <cell r="O674">
            <v>3120</v>
          </cell>
          <cell r="P674">
            <v>16</v>
          </cell>
          <cell r="Q674">
            <v>671</v>
          </cell>
        </row>
        <row r="675">
          <cell r="M675">
            <v>0</v>
          </cell>
          <cell r="O675">
            <v>3120</v>
          </cell>
          <cell r="P675">
            <v>17</v>
          </cell>
          <cell r="Q675">
            <v>672</v>
          </cell>
        </row>
        <row r="676">
          <cell r="M676">
            <v>0</v>
          </cell>
          <cell r="O676">
            <v>3120</v>
          </cell>
          <cell r="P676">
            <v>18</v>
          </cell>
          <cell r="Q676">
            <v>673</v>
          </cell>
        </row>
        <row r="677">
          <cell r="M677">
            <v>0</v>
          </cell>
          <cell r="O677">
            <v>3120</v>
          </cell>
          <cell r="P677">
            <v>19</v>
          </cell>
          <cell r="Q677">
            <v>674</v>
          </cell>
        </row>
        <row r="678">
          <cell r="M678">
            <v>0</v>
          </cell>
          <cell r="O678">
            <v>3120</v>
          </cell>
          <cell r="P678">
            <v>20</v>
          </cell>
          <cell r="Q678">
            <v>675</v>
          </cell>
        </row>
        <row r="679">
          <cell r="M679">
            <v>0</v>
          </cell>
          <cell r="O679">
            <v>3120</v>
          </cell>
          <cell r="P679">
            <v>21</v>
          </cell>
          <cell r="Q679">
            <v>676</v>
          </cell>
        </row>
        <row r="680">
          <cell r="M680">
            <v>0</v>
          </cell>
          <cell r="O680">
            <v>3120</v>
          </cell>
          <cell r="P680">
            <v>22</v>
          </cell>
          <cell r="Q680">
            <v>677</v>
          </cell>
        </row>
        <row r="681">
          <cell r="M681">
            <v>0</v>
          </cell>
          <cell r="O681">
            <v>3120</v>
          </cell>
          <cell r="P681">
            <v>23</v>
          </cell>
          <cell r="Q681">
            <v>678</v>
          </cell>
        </row>
        <row r="682">
          <cell r="M682">
            <v>0</v>
          </cell>
          <cell r="O682">
            <v>3120</v>
          </cell>
          <cell r="P682">
            <v>24</v>
          </cell>
          <cell r="Q682">
            <v>679</v>
          </cell>
        </row>
        <row r="683">
          <cell r="M683">
            <v>0</v>
          </cell>
          <cell r="O683">
            <v>3120</v>
          </cell>
          <cell r="P683">
            <v>25</v>
          </cell>
          <cell r="Q683">
            <v>680</v>
          </cell>
        </row>
        <row r="684">
          <cell r="M684">
            <v>0</v>
          </cell>
          <cell r="O684">
            <v>3130</v>
          </cell>
          <cell r="P684">
            <v>1</v>
          </cell>
          <cell r="Q684">
            <v>681</v>
          </cell>
        </row>
        <row r="685">
          <cell r="M685">
            <v>0</v>
          </cell>
          <cell r="O685">
            <v>3130</v>
          </cell>
          <cell r="P685">
            <v>2</v>
          </cell>
          <cell r="Q685">
            <v>682</v>
          </cell>
        </row>
        <row r="686">
          <cell r="M686">
            <v>0</v>
          </cell>
          <cell r="O686">
            <v>3130</v>
          </cell>
          <cell r="P686">
            <v>3</v>
          </cell>
          <cell r="Q686">
            <v>683</v>
          </cell>
        </row>
        <row r="687">
          <cell r="M687">
            <v>0</v>
          </cell>
          <cell r="O687">
            <v>3130</v>
          </cell>
          <cell r="P687">
            <v>4</v>
          </cell>
          <cell r="Q687">
            <v>684</v>
          </cell>
        </row>
        <row r="688">
          <cell r="M688">
            <v>0</v>
          </cell>
          <cell r="O688">
            <v>3130</v>
          </cell>
          <cell r="P688">
            <v>5</v>
          </cell>
          <cell r="Q688">
            <v>685</v>
          </cell>
        </row>
        <row r="689">
          <cell r="M689">
            <v>0</v>
          </cell>
          <cell r="O689">
            <v>3130</v>
          </cell>
          <cell r="P689">
            <v>6</v>
          </cell>
          <cell r="Q689">
            <v>686</v>
          </cell>
        </row>
        <row r="690">
          <cell r="M690">
            <v>0</v>
          </cell>
          <cell r="O690">
            <v>3130</v>
          </cell>
          <cell r="P690">
            <v>7</v>
          </cell>
          <cell r="Q690">
            <v>687</v>
          </cell>
        </row>
        <row r="691">
          <cell r="M691">
            <v>0</v>
          </cell>
          <cell r="O691">
            <v>3130</v>
          </cell>
          <cell r="P691">
            <v>8</v>
          </cell>
          <cell r="Q691">
            <v>688</v>
          </cell>
        </row>
        <row r="692">
          <cell r="M692">
            <v>0</v>
          </cell>
          <cell r="O692">
            <v>3130</v>
          </cell>
          <cell r="P692">
            <v>9</v>
          </cell>
          <cell r="Q692">
            <v>689</v>
          </cell>
        </row>
        <row r="693">
          <cell r="M693">
            <v>0</v>
          </cell>
          <cell r="O693">
            <v>3130</v>
          </cell>
          <cell r="P693">
            <v>10</v>
          </cell>
          <cell r="Q693">
            <v>690</v>
          </cell>
        </row>
        <row r="694">
          <cell r="M694">
            <v>0</v>
          </cell>
          <cell r="O694">
            <v>3130</v>
          </cell>
          <cell r="P694">
            <v>11</v>
          </cell>
          <cell r="Q694">
            <v>691</v>
          </cell>
        </row>
        <row r="695">
          <cell r="M695">
            <v>0</v>
          </cell>
          <cell r="O695">
            <v>3130</v>
          </cell>
          <cell r="P695">
            <v>12</v>
          </cell>
          <cell r="Q695">
            <v>692</v>
          </cell>
        </row>
        <row r="696">
          <cell r="M696">
            <v>0</v>
          </cell>
          <cell r="O696">
            <v>3130</v>
          </cell>
          <cell r="P696">
            <v>13</v>
          </cell>
          <cell r="Q696">
            <v>693</v>
          </cell>
        </row>
        <row r="697">
          <cell r="M697">
            <v>0</v>
          </cell>
          <cell r="O697">
            <v>3130</v>
          </cell>
          <cell r="P697">
            <v>14</v>
          </cell>
          <cell r="Q697">
            <v>694</v>
          </cell>
        </row>
        <row r="698">
          <cell r="M698">
            <v>0</v>
          </cell>
          <cell r="O698">
            <v>3130</v>
          </cell>
          <cell r="P698">
            <v>15</v>
          </cell>
          <cell r="Q698">
            <v>695</v>
          </cell>
        </row>
        <row r="699">
          <cell r="M699">
            <v>0</v>
          </cell>
          <cell r="O699">
            <v>3130</v>
          </cell>
          <cell r="P699">
            <v>16</v>
          </cell>
          <cell r="Q699">
            <v>696</v>
          </cell>
        </row>
        <row r="700">
          <cell r="M700">
            <v>0</v>
          </cell>
          <cell r="O700">
            <v>3130</v>
          </cell>
          <cell r="P700">
            <v>17</v>
          </cell>
          <cell r="Q700">
            <v>697</v>
          </cell>
        </row>
        <row r="701">
          <cell r="M701">
            <v>0</v>
          </cell>
          <cell r="O701">
            <v>3130</v>
          </cell>
          <cell r="P701">
            <v>18</v>
          </cell>
          <cell r="Q701">
            <v>698</v>
          </cell>
        </row>
        <row r="702">
          <cell r="M702">
            <v>0</v>
          </cell>
          <cell r="O702">
            <v>3130</v>
          </cell>
          <cell r="P702">
            <v>19</v>
          </cell>
          <cell r="Q702">
            <v>699</v>
          </cell>
        </row>
        <row r="703">
          <cell r="M703">
            <v>0</v>
          </cell>
          <cell r="O703">
            <v>3130</v>
          </cell>
          <cell r="P703">
            <v>20</v>
          </cell>
          <cell r="Q703">
            <v>700</v>
          </cell>
        </row>
        <row r="704">
          <cell r="M704">
            <v>0</v>
          </cell>
          <cell r="O704">
            <v>3130</v>
          </cell>
          <cell r="P704">
            <v>21</v>
          </cell>
          <cell r="Q704">
            <v>701</v>
          </cell>
        </row>
        <row r="705">
          <cell r="M705">
            <v>0</v>
          </cell>
          <cell r="O705">
            <v>3130</v>
          </cell>
          <cell r="P705">
            <v>22</v>
          </cell>
          <cell r="Q705">
            <v>702</v>
          </cell>
        </row>
        <row r="706">
          <cell r="M706">
            <v>0</v>
          </cell>
          <cell r="O706">
            <v>3130</v>
          </cell>
          <cell r="P706">
            <v>23</v>
          </cell>
          <cell r="Q706">
            <v>703</v>
          </cell>
        </row>
        <row r="707">
          <cell r="M707">
            <v>0</v>
          </cell>
          <cell r="O707">
            <v>3130</v>
          </cell>
          <cell r="P707">
            <v>24</v>
          </cell>
          <cell r="Q707">
            <v>704</v>
          </cell>
        </row>
        <row r="708">
          <cell r="M708">
            <v>0</v>
          </cell>
          <cell r="O708">
            <v>3130</v>
          </cell>
          <cell r="P708">
            <v>25</v>
          </cell>
          <cell r="Q708">
            <v>705</v>
          </cell>
        </row>
        <row r="709">
          <cell r="M709">
            <v>0</v>
          </cell>
          <cell r="O709">
            <v>3140</v>
          </cell>
          <cell r="P709">
            <v>1</v>
          </cell>
          <cell r="Q709">
            <v>706</v>
          </cell>
        </row>
        <row r="710">
          <cell r="M710">
            <v>0</v>
          </cell>
          <cell r="O710">
            <v>3140</v>
          </cell>
          <cell r="P710">
            <v>2</v>
          </cell>
          <cell r="Q710">
            <v>707</v>
          </cell>
        </row>
        <row r="711">
          <cell r="M711">
            <v>0</v>
          </cell>
          <cell r="O711">
            <v>3140</v>
          </cell>
          <cell r="P711">
            <v>3</v>
          </cell>
          <cell r="Q711">
            <v>708</v>
          </cell>
        </row>
        <row r="712">
          <cell r="M712">
            <v>0</v>
          </cell>
          <cell r="O712">
            <v>3140</v>
          </cell>
          <cell r="P712">
            <v>4</v>
          </cell>
          <cell r="Q712">
            <v>709</v>
          </cell>
        </row>
        <row r="713">
          <cell r="M713">
            <v>0</v>
          </cell>
          <cell r="O713">
            <v>3140</v>
          </cell>
          <cell r="P713">
            <v>5</v>
          </cell>
          <cell r="Q713">
            <v>710</v>
          </cell>
        </row>
        <row r="714">
          <cell r="M714">
            <v>0</v>
          </cell>
          <cell r="O714">
            <v>3140</v>
          </cell>
          <cell r="P714">
            <v>6</v>
          </cell>
          <cell r="Q714">
            <v>711</v>
          </cell>
        </row>
        <row r="715">
          <cell r="M715">
            <v>0</v>
          </cell>
          <cell r="O715">
            <v>3140</v>
          </cell>
          <cell r="P715">
            <v>7</v>
          </cell>
          <cell r="Q715">
            <v>712</v>
          </cell>
        </row>
        <row r="716">
          <cell r="M716">
            <v>0</v>
          </cell>
          <cell r="O716">
            <v>3140</v>
          </cell>
          <cell r="P716">
            <v>8</v>
          </cell>
          <cell r="Q716">
            <v>713</v>
          </cell>
        </row>
        <row r="717">
          <cell r="M717">
            <v>0</v>
          </cell>
          <cell r="O717">
            <v>3140</v>
          </cell>
          <cell r="P717">
            <v>9</v>
          </cell>
          <cell r="Q717">
            <v>714</v>
          </cell>
        </row>
        <row r="718">
          <cell r="M718">
            <v>0</v>
          </cell>
          <cell r="O718">
            <v>3140</v>
          </cell>
          <cell r="P718">
            <v>10</v>
          </cell>
          <cell r="Q718">
            <v>715</v>
          </cell>
        </row>
        <row r="719">
          <cell r="M719">
            <v>0</v>
          </cell>
          <cell r="O719">
            <v>3140</v>
          </cell>
          <cell r="P719">
            <v>11</v>
          </cell>
          <cell r="Q719">
            <v>716</v>
          </cell>
        </row>
        <row r="720">
          <cell r="M720">
            <v>0</v>
          </cell>
          <cell r="O720">
            <v>3140</v>
          </cell>
          <cell r="P720">
            <v>12</v>
          </cell>
          <cell r="Q720">
            <v>717</v>
          </cell>
        </row>
        <row r="721">
          <cell r="M721">
            <v>0</v>
          </cell>
          <cell r="O721">
            <v>3140</v>
          </cell>
          <cell r="P721">
            <v>13</v>
          </cell>
          <cell r="Q721">
            <v>718</v>
          </cell>
        </row>
        <row r="722">
          <cell r="M722">
            <v>0</v>
          </cell>
          <cell r="O722">
            <v>3140</v>
          </cell>
          <cell r="P722">
            <v>14</v>
          </cell>
          <cell r="Q722">
            <v>719</v>
          </cell>
        </row>
        <row r="723">
          <cell r="M723">
            <v>0</v>
          </cell>
          <cell r="O723">
            <v>3140</v>
          </cell>
          <cell r="P723">
            <v>15</v>
          </cell>
          <cell r="Q723">
            <v>720</v>
          </cell>
        </row>
        <row r="724">
          <cell r="M724">
            <v>0</v>
          </cell>
          <cell r="O724">
            <v>3140</v>
          </cell>
          <cell r="P724">
            <v>16</v>
          </cell>
          <cell r="Q724">
            <v>721</v>
          </cell>
        </row>
        <row r="725">
          <cell r="M725">
            <v>0</v>
          </cell>
          <cell r="O725">
            <v>3140</v>
          </cell>
          <cell r="P725">
            <v>17</v>
          </cell>
          <cell r="Q725">
            <v>722</v>
          </cell>
        </row>
        <row r="726">
          <cell r="M726">
            <v>0</v>
          </cell>
          <cell r="O726">
            <v>3140</v>
          </cell>
          <cell r="P726">
            <v>18</v>
          </cell>
          <cell r="Q726">
            <v>723</v>
          </cell>
        </row>
        <row r="727">
          <cell r="M727">
            <v>0</v>
          </cell>
          <cell r="O727">
            <v>3140</v>
          </cell>
          <cell r="P727">
            <v>19</v>
          </cell>
          <cell r="Q727">
            <v>724</v>
          </cell>
        </row>
        <row r="728">
          <cell r="M728">
            <v>0</v>
          </cell>
          <cell r="O728">
            <v>3140</v>
          </cell>
          <cell r="P728">
            <v>20</v>
          </cell>
          <cell r="Q728">
            <v>725</v>
          </cell>
        </row>
        <row r="729">
          <cell r="M729">
            <v>0</v>
          </cell>
          <cell r="O729">
            <v>3140</v>
          </cell>
          <cell r="P729">
            <v>21</v>
          </cell>
          <cell r="Q729">
            <v>726</v>
          </cell>
        </row>
        <row r="730">
          <cell r="M730">
            <v>0</v>
          </cell>
          <cell r="O730">
            <v>3140</v>
          </cell>
          <cell r="P730">
            <v>22</v>
          </cell>
          <cell r="Q730">
            <v>727</v>
          </cell>
        </row>
        <row r="731">
          <cell r="M731">
            <v>0</v>
          </cell>
          <cell r="O731">
            <v>3140</v>
          </cell>
          <cell r="P731">
            <v>23</v>
          </cell>
          <cell r="Q731">
            <v>728</v>
          </cell>
        </row>
        <row r="732">
          <cell r="M732">
            <v>0</v>
          </cell>
          <cell r="O732">
            <v>3140</v>
          </cell>
          <cell r="P732">
            <v>24</v>
          </cell>
          <cell r="Q732">
            <v>729</v>
          </cell>
        </row>
        <row r="733">
          <cell r="M733">
            <v>0</v>
          </cell>
          <cell r="O733">
            <v>3140</v>
          </cell>
          <cell r="P733">
            <v>25</v>
          </cell>
          <cell r="Q733">
            <v>730</v>
          </cell>
        </row>
        <row r="734">
          <cell r="M734">
            <v>0</v>
          </cell>
          <cell r="O734">
            <v>3150</v>
          </cell>
          <cell r="P734">
            <v>1</v>
          </cell>
          <cell r="Q734">
            <v>731</v>
          </cell>
        </row>
        <row r="735">
          <cell r="M735">
            <v>0</v>
          </cell>
          <cell r="O735">
            <v>3150</v>
          </cell>
          <cell r="P735">
            <v>2</v>
          </cell>
          <cell r="Q735">
            <v>732</v>
          </cell>
        </row>
        <row r="736">
          <cell r="M736">
            <v>0</v>
          </cell>
          <cell r="O736">
            <v>3150</v>
          </cell>
          <cell r="P736">
            <v>3</v>
          </cell>
          <cell r="Q736">
            <v>733</v>
          </cell>
        </row>
        <row r="737">
          <cell r="M737">
            <v>0</v>
          </cell>
          <cell r="O737">
            <v>3150</v>
          </cell>
          <cell r="P737">
            <v>4</v>
          </cell>
          <cell r="Q737">
            <v>734</v>
          </cell>
        </row>
        <row r="738">
          <cell r="M738">
            <v>0</v>
          </cell>
          <cell r="O738">
            <v>3150</v>
          </cell>
          <cell r="P738">
            <v>5</v>
          </cell>
          <cell r="Q738">
            <v>735</v>
          </cell>
        </row>
        <row r="739">
          <cell r="M739">
            <v>0</v>
          </cell>
          <cell r="O739">
            <v>3150</v>
          </cell>
          <cell r="P739">
            <v>6</v>
          </cell>
          <cell r="Q739">
            <v>736</v>
          </cell>
        </row>
        <row r="740">
          <cell r="M740">
            <v>0</v>
          </cell>
          <cell r="O740">
            <v>3150</v>
          </cell>
          <cell r="P740">
            <v>7</v>
          </cell>
          <cell r="Q740">
            <v>737</v>
          </cell>
        </row>
        <row r="741">
          <cell r="M741">
            <v>0</v>
          </cell>
          <cell r="O741">
            <v>3150</v>
          </cell>
          <cell r="P741">
            <v>8</v>
          </cell>
          <cell r="Q741">
            <v>738</v>
          </cell>
        </row>
        <row r="742">
          <cell r="M742">
            <v>0</v>
          </cell>
          <cell r="O742">
            <v>3150</v>
          </cell>
          <cell r="P742">
            <v>9</v>
          </cell>
          <cell r="Q742">
            <v>739</v>
          </cell>
        </row>
        <row r="743">
          <cell r="M743">
            <v>0</v>
          </cell>
          <cell r="O743">
            <v>3150</v>
          </cell>
          <cell r="P743">
            <v>10</v>
          </cell>
          <cell r="Q743">
            <v>740</v>
          </cell>
        </row>
        <row r="744">
          <cell r="M744">
            <v>0</v>
          </cell>
          <cell r="O744">
            <v>3150</v>
          </cell>
          <cell r="P744">
            <v>11</v>
          </cell>
          <cell r="Q744">
            <v>741</v>
          </cell>
        </row>
        <row r="745">
          <cell r="M745">
            <v>0</v>
          </cell>
          <cell r="O745">
            <v>3150</v>
          </cell>
          <cell r="P745">
            <v>12</v>
          </cell>
          <cell r="Q745">
            <v>742</v>
          </cell>
        </row>
        <row r="746">
          <cell r="M746">
            <v>0</v>
          </cell>
          <cell r="O746">
            <v>3150</v>
          </cell>
          <cell r="P746">
            <v>13</v>
          </cell>
          <cell r="Q746">
            <v>743</v>
          </cell>
        </row>
        <row r="747">
          <cell r="M747">
            <v>0</v>
          </cell>
          <cell r="O747">
            <v>3150</v>
          </cell>
          <cell r="P747">
            <v>14</v>
          </cell>
          <cell r="Q747">
            <v>744</v>
          </cell>
        </row>
        <row r="748">
          <cell r="M748">
            <v>0</v>
          </cell>
          <cell r="O748">
            <v>3150</v>
          </cell>
          <cell r="P748">
            <v>15</v>
          </cell>
          <cell r="Q748">
            <v>745</v>
          </cell>
        </row>
        <row r="749">
          <cell r="M749">
            <v>0</v>
          </cell>
          <cell r="O749">
            <v>3150</v>
          </cell>
          <cell r="P749">
            <v>16</v>
          </cell>
          <cell r="Q749">
            <v>746</v>
          </cell>
        </row>
        <row r="750">
          <cell r="M750">
            <v>0</v>
          </cell>
          <cell r="O750">
            <v>3150</v>
          </cell>
          <cell r="P750">
            <v>17</v>
          </cell>
          <cell r="Q750">
            <v>747</v>
          </cell>
        </row>
        <row r="751">
          <cell r="M751">
            <v>0</v>
          </cell>
          <cell r="O751">
            <v>3150</v>
          </cell>
          <cell r="P751">
            <v>18</v>
          </cell>
          <cell r="Q751">
            <v>748</v>
          </cell>
        </row>
        <row r="752">
          <cell r="M752">
            <v>0</v>
          </cell>
          <cell r="O752">
            <v>3150</v>
          </cell>
          <cell r="P752">
            <v>19</v>
          </cell>
          <cell r="Q752">
            <v>749</v>
          </cell>
        </row>
        <row r="753">
          <cell r="M753">
            <v>0</v>
          </cell>
          <cell r="O753">
            <v>3150</v>
          </cell>
          <cell r="P753">
            <v>20</v>
          </cell>
          <cell r="Q753">
            <v>750</v>
          </cell>
        </row>
        <row r="754">
          <cell r="M754">
            <v>0</v>
          </cell>
          <cell r="O754">
            <v>3150</v>
          </cell>
          <cell r="P754">
            <v>21</v>
          </cell>
          <cell r="Q754">
            <v>751</v>
          </cell>
        </row>
        <row r="755">
          <cell r="M755">
            <v>0</v>
          </cell>
          <cell r="O755">
            <v>3150</v>
          </cell>
          <cell r="P755">
            <v>22</v>
          </cell>
          <cell r="Q755">
            <v>752</v>
          </cell>
        </row>
        <row r="756">
          <cell r="M756">
            <v>0</v>
          </cell>
          <cell r="O756">
            <v>3150</v>
          </cell>
          <cell r="P756">
            <v>23</v>
          </cell>
          <cell r="Q756">
            <v>753</v>
          </cell>
        </row>
        <row r="757">
          <cell r="M757">
            <v>0</v>
          </cell>
          <cell r="O757">
            <v>3150</v>
          </cell>
          <cell r="P757">
            <v>24</v>
          </cell>
          <cell r="Q757">
            <v>754</v>
          </cell>
        </row>
        <row r="758">
          <cell r="M758">
            <v>0</v>
          </cell>
          <cell r="O758">
            <v>3150</v>
          </cell>
          <cell r="P758">
            <v>25</v>
          </cell>
          <cell r="Q758">
            <v>755</v>
          </cell>
        </row>
        <row r="759">
          <cell r="M759">
            <v>0</v>
          </cell>
          <cell r="O759">
            <v>3160</v>
          </cell>
          <cell r="P759">
            <v>1</v>
          </cell>
          <cell r="Q759">
            <v>756</v>
          </cell>
        </row>
        <row r="760">
          <cell r="M760">
            <v>0</v>
          </cell>
          <cell r="O760">
            <v>3160</v>
          </cell>
          <cell r="P760">
            <v>2</v>
          </cell>
          <cell r="Q760">
            <v>757</v>
          </cell>
        </row>
        <row r="761">
          <cell r="M761">
            <v>0</v>
          </cell>
          <cell r="O761">
            <v>3160</v>
          </cell>
          <cell r="P761">
            <v>3</v>
          </cell>
          <cell r="Q761">
            <v>758</v>
          </cell>
        </row>
        <row r="762">
          <cell r="M762">
            <v>0</v>
          </cell>
          <cell r="O762">
            <v>3160</v>
          </cell>
          <cell r="P762">
            <v>4</v>
          </cell>
          <cell r="Q762">
            <v>759</v>
          </cell>
        </row>
        <row r="763">
          <cell r="M763">
            <v>0</v>
          </cell>
          <cell r="O763">
            <v>3160</v>
          </cell>
          <cell r="P763">
            <v>5</v>
          </cell>
          <cell r="Q763">
            <v>760</v>
          </cell>
        </row>
        <row r="764">
          <cell r="M764">
            <v>0</v>
          </cell>
          <cell r="O764">
            <v>3160</v>
          </cell>
          <cell r="P764">
            <v>6</v>
          </cell>
          <cell r="Q764">
            <v>761</v>
          </cell>
        </row>
        <row r="765">
          <cell r="M765">
            <v>0</v>
          </cell>
          <cell r="O765">
            <v>3160</v>
          </cell>
          <cell r="P765">
            <v>7</v>
          </cell>
          <cell r="Q765">
            <v>762</v>
          </cell>
        </row>
        <row r="766">
          <cell r="M766">
            <v>0</v>
          </cell>
          <cell r="O766">
            <v>3160</v>
          </cell>
          <cell r="P766">
            <v>8</v>
          </cell>
          <cell r="Q766">
            <v>763</v>
          </cell>
        </row>
        <row r="767">
          <cell r="M767">
            <v>0</v>
          </cell>
          <cell r="O767">
            <v>3160</v>
          </cell>
          <cell r="P767">
            <v>9</v>
          </cell>
          <cell r="Q767">
            <v>764</v>
          </cell>
        </row>
        <row r="768">
          <cell r="M768">
            <v>0</v>
          </cell>
          <cell r="O768">
            <v>3160</v>
          </cell>
          <cell r="P768">
            <v>10</v>
          </cell>
          <cell r="Q768">
            <v>765</v>
          </cell>
        </row>
        <row r="769">
          <cell r="M769">
            <v>0</v>
          </cell>
          <cell r="O769">
            <v>3160</v>
          </cell>
          <cell r="P769">
            <v>11</v>
          </cell>
          <cell r="Q769">
            <v>766</v>
          </cell>
        </row>
        <row r="770">
          <cell r="M770">
            <v>0</v>
          </cell>
          <cell r="O770">
            <v>3160</v>
          </cell>
          <cell r="P770">
            <v>12</v>
          </cell>
          <cell r="Q770">
            <v>767</v>
          </cell>
        </row>
        <row r="771">
          <cell r="M771">
            <v>0</v>
          </cell>
          <cell r="O771">
            <v>3160</v>
          </cell>
          <cell r="P771">
            <v>13</v>
          </cell>
          <cell r="Q771">
            <v>768</v>
          </cell>
        </row>
        <row r="772">
          <cell r="M772">
            <v>0</v>
          </cell>
          <cell r="O772">
            <v>3160</v>
          </cell>
          <cell r="P772">
            <v>14</v>
          </cell>
          <cell r="Q772">
            <v>769</v>
          </cell>
        </row>
        <row r="773">
          <cell r="M773">
            <v>0</v>
          </cell>
          <cell r="O773">
            <v>3160</v>
          </cell>
          <cell r="P773">
            <v>15</v>
          </cell>
          <cell r="Q773">
            <v>770</v>
          </cell>
        </row>
        <row r="774">
          <cell r="M774">
            <v>0</v>
          </cell>
          <cell r="O774">
            <v>3160</v>
          </cell>
          <cell r="P774">
            <v>16</v>
          </cell>
          <cell r="Q774">
            <v>771</v>
          </cell>
        </row>
        <row r="775">
          <cell r="M775">
            <v>0</v>
          </cell>
          <cell r="O775">
            <v>3160</v>
          </cell>
          <cell r="P775">
            <v>17</v>
          </cell>
          <cell r="Q775">
            <v>772</v>
          </cell>
        </row>
        <row r="776">
          <cell r="M776">
            <v>0</v>
          </cell>
          <cell r="O776">
            <v>3160</v>
          </cell>
          <cell r="P776">
            <v>18</v>
          </cell>
          <cell r="Q776">
            <v>773</v>
          </cell>
        </row>
        <row r="777">
          <cell r="M777">
            <v>0</v>
          </cell>
          <cell r="O777">
            <v>3160</v>
          </cell>
          <cell r="P777">
            <v>19</v>
          </cell>
          <cell r="Q777">
            <v>774</v>
          </cell>
        </row>
        <row r="778">
          <cell r="M778">
            <v>0</v>
          </cell>
          <cell r="O778">
            <v>3160</v>
          </cell>
          <cell r="P778">
            <v>20</v>
          </cell>
          <cell r="Q778">
            <v>775</v>
          </cell>
        </row>
        <row r="779">
          <cell r="M779">
            <v>0</v>
          </cell>
          <cell r="O779">
            <v>3160</v>
          </cell>
          <cell r="P779">
            <v>21</v>
          </cell>
          <cell r="Q779">
            <v>776</v>
          </cell>
        </row>
        <row r="780">
          <cell r="M780">
            <v>0</v>
          </cell>
          <cell r="O780">
            <v>3160</v>
          </cell>
          <cell r="P780">
            <v>22</v>
          </cell>
          <cell r="Q780">
            <v>777</v>
          </cell>
        </row>
        <row r="781">
          <cell r="M781">
            <v>0</v>
          </cell>
          <cell r="O781">
            <v>3160</v>
          </cell>
          <cell r="P781">
            <v>23</v>
          </cell>
          <cell r="Q781">
            <v>778</v>
          </cell>
        </row>
        <row r="782">
          <cell r="M782">
            <v>0</v>
          </cell>
          <cell r="O782">
            <v>3160</v>
          </cell>
          <cell r="P782">
            <v>24</v>
          </cell>
          <cell r="Q782">
            <v>779</v>
          </cell>
        </row>
        <row r="783">
          <cell r="M783">
            <v>0</v>
          </cell>
          <cell r="O783">
            <v>3160</v>
          </cell>
          <cell r="P783">
            <v>25</v>
          </cell>
          <cell r="Q783">
            <v>780</v>
          </cell>
        </row>
        <row r="784">
          <cell r="M784">
            <v>0</v>
          </cell>
          <cell r="O784">
            <v>3210</v>
          </cell>
          <cell r="P784">
            <v>1</v>
          </cell>
          <cell r="Q784">
            <v>781</v>
          </cell>
        </row>
        <row r="785">
          <cell r="M785">
            <v>0</v>
          </cell>
          <cell r="O785">
            <v>3210</v>
          </cell>
          <cell r="P785">
            <v>2</v>
          </cell>
          <cell r="Q785">
            <v>782</v>
          </cell>
        </row>
        <row r="786">
          <cell r="M786">
            <v>0</v>
          </cell>
          <cell r="O786">
            <v>3210</v>
          </cell>
          <cell r="P786">
            <v>3</v>
          </cell>
          <cell r="Q786">
            <v>783</v>
          </cell>
        </row>
        <row r="787">
          <cell r="M787">
            <v>0</v>
          </cell>
          <cell r="O787">
            <v>3210</v>
          </cell>
          <cell r="P787">
            <v>4</v>
          </cell>
          <cell r="Q787">
            <v>784</v>
          </cell>
        </row>
        <row r="788">
          <cell r="M788">
            <v>0</v>
          </cell>
          <cell r="O788">
            <v>3210</v>
          </cell>
          <cell r="P788">
            <v>5</v>
          </cell>
          <cell r="Q788">
            <v>785</v>
          </cell>
        </row>
        <row r="789">
          <cell r="M789">
            <v>0</v>
          </cell>
          <cell r="O789">
            <v>3210</v>
          </cell>
          <cell r="P789">
            <v>6</v>
          </cell>
          <cell r="Q789">
            <v>786</v>
          </cell>
        </row>
        <row r="790">
          <cell r="M790">
            <v>0</v>
          </cell>
          <cell r="O790">
            <v>3210</v>
          </cell>
          <cell r="P790">
            <v>7</v>
          </cell>
          <cell r="Q790">
            <v>787</v>
          </cell>
        </row>
        <row r="791">
          <cell r="M791">
            <v>0</v>
          </cell>
          <cell r="O791">
            <v>3210</v>
          </cell>
          <cell r="P791">
            <v>8</v>
          </cell>
          <cell r="Q791">
            <v>788</v>
          </cell>
        </row>
        <row r="792">
          <cell r="M792">
            <v>0</v>
          </cell>
          <cell r="O792">
            <v>3210</v>
          </cell>
          <cell r="P792">
            <v>9</v>
          </cell>
          <cell r="Q792">
            <v>789</v>
          </cell>
        </row>
        <row r="793">
          <cell r="M793">
            <v>0</v>
          </cell>
          <cell r="O793">
            <v>3210</v>
          </cell>
          <cell r="P793">
            <v>10</v>
          </cell>
          <cell r="Q793">
            <v>790</v>
          </cell>
        </row>
        <row r="794">
          <cell r="M794">
            <v>0</v>
          </cell>
          <cell r="O794">
            <v>3210</v>
          </cell>
          <cell r="P794">
            <v>11</v>
          </cell>
          <cell r="Q794">
            <v>791</v>
          </cell>
        </row>
        <row r="795">
          <cell r="M795">
            <v>0</v>
          </cell>
          <cell r="O795">
            <v>3210</v>
          </cell>
          <cell r="P795">
            <v>12</v>
          </cell>
          <cell r="Q795">
            <v>792</v>
          </cell>
        </row>
        <row r="796">
          <cell r="M796">
            <v>0</v>
          </cell>
          <cell r="O796">
            <v>3210</v>
          </cell>
          <cell r="P796">
            <v>13</v>
          </cell>
          <cell r="Q796">
            <v>793</v>
          </cell>
        </row>
        <row r="797">
          <cell r="M797">
            <v>0</v>
          </cell>
          <cell r="O797">
            <v>3210</v>
          </cell>
          <cell r="P797">
            <v>14</v>
          </cell>
          <cell r="Q797">
            <v>794</v>
          </cell>
        </row>
        <row r="798">
          <cell r="M798">
            <v>0</v>
          </cell>
          <cell r="O798">
            <v>3210</v>
          </cell>
          <cell r="P798">
            <v>15</v>
          </cell>
          <cell r="Q798">
            <v>795</v>
          </cell>
        </row>
        <row r="799">
          <cell r="M799">
            <v>0</v>
          </cell>
          <cell r="O799">
            <v>3210</v>
          </cell>
          <cell r="P799">
            <v>16</v>
          </cell>
          <cell r="Q799">
            <v>796</v>
          </cell>
        </row>
        <row r="800">
          <cell r="M800">
            <v>0</v>
          </cell>
          <cell r="O800">
            <v>3210</v>
          </cell>
          <cell r="P800">
            <v>17</v>
          </cell>
          <cell r="Q800">
            <v>797</v>
          </cell>
        </row>
        <row r="801">
          <cell r="M801">
            <v>0</v>
          </cell>
          <cell r="O801">
            <v>3210</v>
          </cell>
          <cell r="P801">
            <v>18</v>
          </cell>
          <cell r="Q801">
            <v>798</v>
          </cell>
        </row>
        <row r="802">
          <cell r="M802">
            <v>0</v>
          </cell>
          <cell r="O802">
            <v>3210</v>
          </cell>
          <cell r="P802">
            <v>19</v>
          </cell>
          <cell r="Q802">
            <v>799</v>
          </cell>
        </row>
        <row r="803">
          <cell r="M803">
            <v>0</v>
          </cell>
          <cell r="O803">
            <v>3210</v>
          </cell>
          <cell r="P803">
            <v>20</v>
          </cell>
          <cell r="Q803">
            <v>800</v>
          </cell>
        </row>
        <row r="804">
          <cell r="M804">
            <v>0</v>
          </cell>
          <cell r="O804">
            <v>3210</v>
          </cell>
          <cell r="P804">
            <v>21</v>
          </cell>
          <cell r="Q804">
            <v>801</v>
          </cell>
        </row>
        <row r="805">
          <cell r="M805">
            <v>0</v>
          </cell>
          <cell r="O805">
            <v>3210</v>
          </cell>
          <cell r="P805">
            <v>22</v>
          </cell>
          <cell r="Q805">
            <v>802</v>
          </cell>
        </row>
        <row r="806">
          <cell r="M806">
            <v>0</v>
          </cell>
          <cell r="O806">
            <v>3210</v>
          </cell>
          <cell r="P806">
            <v>23</v>
          </cell>
          <cell r="Q806">
            <v>803</v>
          </cell>
        </row>
        <row r="807">
          <cell r="M807">
            <v>0</v>
          </cell>
          <cell r="O807">
            <v>3210</v>
          </cell>
          <cell r="P807">
            <v>24</v>
          </cell>
          <cell r="Q807">
            <v>804</v>
          </cell>
        </row>
        <row r="808">
          <cell r="M808">
            <v>0</v>
          </cell>
          <cell r="O808">
            <v>3210</v>
          </cell>
          <cell r="P808">
            <v>25</v>
          </cell>
          <cell r="Q808">
            <v>805</v>
          </cell>
        </row>
        <row r="809">
          <cell r="M809">
            <v>0</v>
          </cell>
          <cell r="O809">
            <v>3220</v>
          </cell>
          <cell r="P809">
            <v>1</v>
          </cell>
          <cell r="Q809">
            <v>806</v>
          </cell>
        </row>
        <row r="810">
          <cell r="M810">
            <v>0</v>
          </cell>
          <cell r="O810">
            <v>3220</v>
          </cell>
          <cell r="P810">
            <v>2</v>
          </cell>
          <cell r="Q810">
            <v>807</v>
          </cell>
        </row>
        <row r="811">
          <cell r="M811">
            <v>0</v>
          </cell>
          <cell r="O811">
            <v>3220</v>
          </cell>
          <cell r="P811">
            <v>3</v>
          </cell>
          <cell r="Q811">
            <v>808</v>
          </cell>
        </row>
        <row r="812">
          <cell r="M812">
            <v>0</v>
          </cell>
          <cell r="O812">
            <v>3220</v>
          </cell>
          <cell r="P812">
            <v>4</v>
          </cell>
          <cell r="Q812">
            <v>809</v>
          </cell>
        </row>
        <row r="813">
          <cell r="M813">
            <v>0</v>
          </cell>
          <cell r="O813">
            <v>3220</v>
          </cell>
          <cell r="P813">
            <v>5</v>
          </cell>
          <cell r="Q813">
            <v>810</v>
          </cell>
        </row>
        <row r="814">
          <cell r="M814">
            <v>0</v>
          </cell>
          <cell r="O814">
            <v>3220</v>
          </cell>
          <cell r="P814">
            <v>6</v>
          </cell>
          <cell r="Q814">
            <v>811</v>
          </cell>
        </row>
        <row r="815">
          <cell r="M815">
            <v>0</v>
          </cell>
          <cell r="O815">
            <v>3220</v>
          </cell>
          <cell r="P815">
            <v>7</v>
          </cell>
          <cell r="Q815">
            <v>812</v>
          </cell>
        </row>
        <row r="816">
          <cell r="M816">
            <v>0</v>
          </cell>
          <cell r="O816">
            <v>3220</v>
          </cell>
          <cell r="P816">
            <v>8</v>
          </cell>
          <cell r="Q816">
            <v>813</v>
          </cell>
        </row>
        <row r="817">
          <cell r="M817">
            <v>0</v>
          </cell>
          <cell r="O817">
            <v>3220</v>
          </cell>
          <cell r="P817">
            <v>9</v>
          </cell>
          <cell r="Q817">
            <v>814</v>
          </cell>
        </row>
        <row r="818">
          <cell r="M818">
            <v>0</v>
          </cell>
          <cell r="O818">
            <v>3220</v>
          </cell>
          <cell r="P818">
            <v>10</v>
          </cell>
          <cell r="Q818">
            <v>815</v>
          </cell>
        </row>
        <row r="819">
          <cell r="M819">
            <v>0</v>
          </cell>
          <cell r="O819">
            <v>3220</v>
          </cell>
          <cell r="P819">
            <v>11</v>
          </cell>
          <cell r="Q819">
            <v>816</v>
          </cell>
        </row>
        <row r="820">
          <cell r="M820">
            <v>0</v>
          </cell>
          <cell r="O820">
            <v>3220</v>
          </cell>
          <cell r="P820">
            <v>12</v>
          </cell>
          <cell r="Q820">
            <v>817</v>
          </cell>
        </row>
        <row r="821">
          <cell r="M821">
            <v>0</v>
          </cell>
          <cell r="O821">
            <v>3220</v>
          </cell>
          <cell r="P821">
            <v>13</v>
          </cell>
          <cell r="Q821">
            <v>818</v>
          </cell>
        </row>
        <row r="822">
          <cell r="M822">
            <v>0</v>
          </cell>
          <cell r="O822">
            <v>3220</v>
          </cell>
          <cell r="P822">
            <v>14</v>
          </cell>
          <cell r="Q822">
            <v>819</v>
          </cell>
        </row>
        <row r="823">
          <cell r="M823">
            <v>0</v>
          </cell>
          <cell r="O823">
            <v>3220</v>
          </cell>
          <cell r="P823">
            <v>15</v>
          </cell>
          <cell r="Q823">
            <v>820</v>
          </cell>
        </row>
        <row r="824">
          <cell r="M824">
            <v>0</v>
          </cell>
          <cell r="O824">
            <v>3220</v>
          </cell>
          <cell r="P824">
            <v>16</v>
          </cell>
          <cell r="Q824">
            <v>821</v>
          </cell>
        </row>
        <row r="825">
          <cell r="M825">
            <v>0</v>
          </cell>
          <cell r="O825">
            <v>3220</v>
          </cell>
          <cell r="P825">
            <v>17</v>
          </cell>
          <cell r="Q825">
            <v>822</v>
          </cell>
        </row>
        <row r="826">
          <cell r="M826">
            <v>0</v>
          </cell>
          <cell r="O826">
            <v>3220</v>
          </cell>
          <cell r="P826">
            <v>18</v>
          </cell>
          <cell r="Q826">
            <v>823</v>
          </cell>
        </row>
        <row r="827">
          <cell r="M827">
            <v>0</v>
          </cell>
          <cell r="O827">
            <v>3220</v>
          </cell>
          <cell r="P827">
            <v>19</v>
          </cell>
          <cell r="Q827">
            <v>824</v>
          </cell>
        </row>
        <row r="828">
          <cell r="M828">
            <v>0</v>
          </cell>
          <cell r="O828">
            <v>3220</v>
          </cell>
          <cell r="P828">
            <v>20</v>
          </cell>
          <cell r="Q828">
            <v>825</v>
          </cell>
        </row>
        <row r="829">
          <cell r="M829">
            <v>0</v>
          </cell>
          <cell r="O829">
            <v>3220</v>
          </cell>
          <cell r="P829">
            <v>21</v>
          </cell>
          <cell r="Q829">
            <v>826</v>
          </cell>
        </row>
        <row r="830">
          <cell r="M830">
            <v>0</v>
          </cell>
          <cell r="O830">
            <v>3220</v>
          </cell>
          <cell r="P830">
            <v>22</v>
          </cell>
          <cell r="Q830">
            <v>827</v>
          </cell>
        </row>
        <row r="831">
          <cell r="M831">
            <v>0</v>
          </cell>
          <cell r="O831">
            <v>3220</v>
          </cell>
          <cell r="P831">
            <v>23</v>
          </cell>
          <cell r="Q831">
            <v>828</v>
          </cell>
        </row>
        <row r="832">
          <cell r="M832">
            <v>0</v>
          </cell>
          <cell r="O832">
            <v>3220</v>
          </cell>
          <cell r="P832">
            <v>24</v>
          </cell>
          <cell r="Q832">
            <v>829</v>
          </cell>
        </row>
        <row r="833">
          <cell r="M833">
            <v>0</v>
          </cell>
          <cell r="O833">
            <v>3220</v>
          </cell>
          <cell r="P833">
            <v>25</v>
          </cell>
          <cell r="Q833">
            <v>830</v>
          </cell>
        </row>
        <row r="834">
          <cell r="M834">
            <v>0</v>
          </cell>
          <cell r="O834">
            <v>3230</v>
          </cell>
          <cell r="P834">
            <v>1</v>
          </cell>
          <cell r="Q834">
            <v>831</v>
          </cell>
        </row>
        <row r="835">
          <cell r="M835">
            <v>0</v>
          </cell>
          <cell r="O835">
            <v>3230</v>
          </cell>
          <cell r="P835">
            <v>2</v>
          </cell>
          <cell r="Q835">
            <v>832</v>
          </cell>
        </row>
        <row r="836">
          <cell r="M836">
            <v>0</v>
          </cell>
          <cell r="O836">
            <v>3230</v>
          </cell>
          <cell r="P836">
            <v>3</v>
          </cell>
          <cell r="Q836">
            <v>833</v>
          </cell>
        </row>
        <row r="837">
          <cell r="M837">
            <v>0</v>
          </cell>
          <cell r="O837">
            <v>3230</v>
          </cell>
          <cell r="P837">
            <v>4</v>
          </cell>
          <cell r="Q837">
            <v>834</v>
          </cell>
        </row>
        <row r="838">
          <cell r="M838">
            <v>0</v>
          </cell>
          <cell r="O838">
            <v>3230</v>
          </cell>
          <cell r="P838">
            <v>5</v>
          </cell>
          <cell r="Q838">
            <v>835</v>
          </cell>
        </row>
        <row r="839">
          <cell r="M839">
            <v>0</v>
          </cell>
          <cell r="O839">
            <v>3230</v>
          </cell>
          <cell r="P839">
            <v>6</v>
          </cell>
          <cell r="Q839">
            <v>836</v>
          </cell>
        </row>
        <row r="840">
          <cell r="M840">
            <v>0</v>
          </cell>
          <cell r="O840">
            <v>3230</v>
          </cell>
          <cell r="P840">
            <v>7</v>
          </cell>
          <cell r="Q840">
            <v>837</v>
          </cell>
        </row>
        <row r="841">
          <cell r="M841">
            <v>0</v>
          </cell>
          <cell r="O841">
            <v>3230</v>
          </cell>
          <cell r="P841">
            <v>8</v>
          </cell>
          <cell r="Q841">
            <v>838</v>
          </cell>
        </row>
        <row r="842">
          <cell r="M842">
            <v>0</v>
          </cell>
          <cell r="O842">
            <v>3230</v>
          </cell>
          <cell r="P842">
            <v>9</v>
          </cell>
          <cell r="Q842">
            <v>839</v>
          </cell>
        </row>
        <row r="843">
          <cell r="M843">
            <v>0</v>
          </cell>
          <cell r="O843">
            <v>3230</v>
          </cell>
          <cell r="P843">
            <v>10</v>
          </cell>
          <cell r="Q843">
            <v>840</v>
          </cell>
        </row>
        <row r="844">
          <cell r="M844">
            <v>0</v>
          </cell>
          <cell r="O844">
            <v>3230</v>
          </cell>
          <cell r="P844">
            <v>11</v>
          </cell>
          <cell r="Q844">
            <v>841</v>
          </cell>
        </row>
        <row r="845">
          <cell r="M845">
            <v>0</v>
          </cell>
          <cell r="O845">
            <v>3230</v>
          </cell>
          <cell r="P845">
            <v>12</v>
          </cell>
          <cell r="Q845">
            <v>842</v>
          </cell>
        </row>
        <row r="846">
          <cell r="M846">
            <v>0</v>
          </cell>
          <cell r="O846">
            <v>3230</v>
          </cell>
          <cell r="P846">
            <v>13</v>
          </cell>
          <cell r="Q846">
            <v>843</v>
          </cell>
        </row>
        <row r="847">
          <cell r="M847">
            <v>0</v>
          </cell>
          <cell r="O847">
            <v>3230</v>
          </cell>
          <cell r="P847">
            <v>14</v>
          </cell>
          <cell r="Q847">
            <v>844</v>
          </cell>
        </row>
        <row r="848">
          <cell r="M848">
            <v>0</v>
          </cell>
          <cell r="O848">
            <v>3230</v>
          </cell>
          <cell r="P848">
            <v>15</v>
          </cell>
          <cell r="Q848">
            <v>845</v>
          </cell>
        </row>
        <row r="849">
          <cell r="M849">
            <v>0</v>
          </cell>
          <cell r="O849">
            <v>3230</v>
          </cell>
          <cell r="P849">
            <v>16</v>
          </cell>
          <cell r="Q849">
            <v>846</v>
          </cell>
        </row>
        <row r="850">
          <cell r="M850">
            <v>0</v>
          </cell>
          <cell r="O850">
            <v>3230</v>
          </cell>
          <cell r="P850">
            <v>17</v>
          </cell>
          <cell r="Q850">
            <v>847</v>
          </cell>
        </row>
        <row r="851">
          <cell r="M851">
            <v>0</v>
          </cell>
          <cell r="O851">
            <v>3230</v>
          </cell>
          <cell r="P851">
            <v>18</v>
          </cell>
          <cell r="Q851">
            <v>848</v>
          </cell>
        </row>
        <row r="852">
          <cell r="M852">
            <v>0</v>
          </cell>
          <cell r="O852">
            <v>3230</v>
          </cell>
          <cell r="P852">
            <v>19</v>
          </cell>
          <cell r="Q852">
            <v>849</v>
          </cell>
        </row>
        <row r="853">
          <cell r="M853">
            <v>0</v>
          </cell>
          <cell r="O853">
            <v>3230</v>
          </cell>
          <cell r="P853">
            <v>20</v>
          </cell>
          <cell r="Q853">
            <v>850</v>
          </cell>
        </row>
        <row r="854">
          <cell r="M854">
            <v>0</v>
          </cell>
          <cell r="O854">
            <v>3230</v>
          </cell>
          <cell r="P854">
            <v>21</v>
          </cell>
          <cell r="Q854">
            <v>851</v>
          </cell>
        </row>
        <row r="855">
          <cell r="M855">
            <v>0</v>
          </cell>
          <cell r="O855">
            <v>3230</v>
          </cell>
          <cell r="P855">
            <v>22</v>
          </cell>
          <cell r="Q855">
            <v>852</v>
          </cell>
        </row>
        <row r="856">
          <cell r="M856">
            <v>0</v>
          </cell>
          <cell r="O856">
            <v>3230</v>
          </cell>
          <cell r="P856">
            <v>23</v>
          </cell>
          <cell r="Q856">
            <v>853</v>
          </cell>
        </row>
        <row r="857">
          <cell r="M857">
            <v>0</v>
          </cell>
          <cell r="O857">
            <v>3230</v>
          </cell>
          <cell r="P857">
            <v>24</v>
          </cell>
          <cell r="Q857">
            <v>854</v>
          </cell>
        </row>
        <row r="858">
          <cell r="M858">
            <v>0</v>
          </cell>
          <cell r="O858">
            <v>3230</v>
          </cell>
          <cell r="P858">
            <v>25</v>
          </cell>
          <cell r="Q858">
            <v>855</v>
          </cell>
        </row>
        <row r="859">
          <cell r="M859">
            <v>0</v>
          </cell>
          <cell r="O859">
            <v>3240</v>
          </cell>
          <cell r="P859">
            <v>1</v>
          </cell>
          <cell r="Q859">
            <v>856</v>
          </cell>
        </row>
        <row r="860">
          <cell r="M860">
            <v>0</v>
          </cell>
          <cell r="O860">
            <v>3240</v>
          </cell>
          <cell r="P860">
            <v>2</v>
          </cell>
          <cell r="Q860">
            <v>857</v>
          </cell>
        </row>
        <row r="861">
          <cell r="M861">
            <v>0</v>
          </cell>
          <cell r="O861">
            <v>3240</v>
          </cell>
          <cell r="P861">
            <v>3</v>
          </cell>
          <cell r="Q861">
            <v>858</v>
          </cell>
        </row>
        <row r="862">
          <cell r="M862">
            <v>0</v>
          </cell>
          <cell r="O862">
            <v>3240</v>
          </cell>
          <cell r="P862">
            <v>4</v>
          </cell>
          <cell r="Q862">
            <v>859</v>
          </cell>
        </row>
        <row r="863">
          <cell r="M863">
            <v>0</v>
          </cell>
          <cell r="O863">
            <v>3240</v>
          </cell>
          <cell r="P863">
            <v>5</v>
          </cell>
          <cell r="Q863">
            <v>860</v>
          </cell>
        </row>
        <row r="864">
          <cell r="M864">
            <v>0</v>
          </cell>
          <cell r="O864">
            <v>3240</v>
          </cell>
          <cell r="P864">
            <v>6</v>
          </cell>
          <cell r="Q864">
            <v>861</v>
          </cell>
        </row>
        <row r="865">
          <cell r="M865">
            <v>0</v>
          </cell>
          <cell r="O865">
            <v>3240</v>
          </cell>
          <cell r="P865">
            <v>7</v>
          </cell>
          <cell r="Q865">
            <v>862</v>
          </cell>
        </row>
        <row r="866">
          <cell r="M866">
            <v>0</v>
          </cell>
          <cell r="O866">
            <v>3240</v>
          </cell>
          <cell r="P866">
            <v>8</v>
          </cell>
          <cell r="Q866">
            <v>863</v>
          </cell>
        </row>
        <row r="867">
          <cell r="M867">
            <v>0</v>
          </cell>
          <cell r="O867">
            <v>3240</v>
          </cell>
          <cell r="P867">
            <v>9</v>
          </cell>
          <cell r="Q867">
            <v>864</v>
          </cell>
        </row>
        <row r="868">
          <cell r="M868">
            <v>0</v>
          </cell>
          <cell r="O868">
            <v>3240</v>
          </cell>
          <cell r="P868">
            <v>10</v>
          </cell>
          <cell r="Q868">
            <v>865</v>
          </cell>
        </row>
        <row r="869">
          <cell r="M869">
            <v>0</v>
          </cell>
          <cell r="O869">
            <v>3240</v>
          </cell>
          <cell r="P869">
            <v>11</v>
          </cell>
          <cell r="Q869">
            <v>866</v>
          </cell>
        </row>
        <row r="870">
          <cell r="M870">
            <v>0</v>
          </cell>
          <cell r="O870">
            <v>3240</v>
          </cell>
          <cell r="P870">
            <v>12</v>
          </cell>
          <cell r="Q870">
            <v>867</v>
          </cell>
        </row>
        <row r="871">
          <cell r="M871">
            <v>0</v>
          </cell>
          <cell r="O871">
            <v>3240</v>
          </cell>
          <cell r="P871">
            <v>13</v>
          </cell>
          <cell r="Q871">
            <v>868</v>
          </cell>
        </row>
        <row r="872">
          <cell r="M872">
            <v>0</v>
          </cell>
          <cell r="O872">
            <v>3240</v>
          </cell>
          <cell r="P872">
            <v>14</v>
          </cell>
          <cell r="Q872">
            <v>869</v>
          </cell>
        </row>
        <row r="873">
          <cell r="M873">
            <v>0</v>
          </cell>
          <cell r="O873">
            <v>3240</v>
          </cell>
          <cell r="P873">
            <v>15</v>
          </cell>
          <cell r="Q873">
            <v>870</v>
          </cell>
        </row>
        <row r="874">
          <cell r="M874">
            <v>0</v>
          </cell>
          <cell r="O874">
            <v>3240</v>
          </cell>
          <cell r="P874">
            <v>16</v>
          </cell>
          <cell r="Q874">
            <v>871</v>
          </cell>
        </row>
        <row r="875">
          <cell r="M875">
            <v>0</v>
          </cell>
          <cell r="O875">
            <v>3240</v>
          </cell>
          <cell r="P875">
            <v>17</v>
          </cell>
          <cell r="Q875">
            <v>872</v>
          </cell>
        </row>
        <row r="876">
          <cell r="M876">
            <v>0</v>
          </cell>
          <cell r="O876">
            <v>3240</v>
          </cell>
          <cell r="P876">
            <v>18</v>
          </cell>
          <cell r="Q876">
            <v>873</v>
          </cell>
        </row>
        <row r="877">
          <cell r="M877">
            <v>0</v>
          </cell>
          <cell r="O877">
            <v>3240</v>
          </cell>
          <cell r="P877">
            <v>19</v>
          </cell>
          <cell r="Q877">
            <v>874</v>
          </cell>
        </row>
        <row r="878">
          <cell r="M878">
            <v>0</v>
          </cell>
          <cell r="O878">
            <v>3240</v>
          </cell>
          <cell r="P878">
            <v>20</v>
          </cell>
          <cell r="Q878">
            <v>875</v>
          </cell>
        </row>
        <row r="879">
          <cell r="M879">
            <v>0</v>
          </cell>
          <cell r="O879">
            <v>3240</v>
          </cell>
          <cell r="P879">
            <v>21</v>
          </cell>
          <cell r="Q879">
            <v>876</v>
          </cell>
        </row>
        <row r="880">
          <cell r="M880">
            <v>0</v>
          </cell>
          <cell r="O880">
            <v>3240</v>
          </cell>
          <cell r="P880">
            <v>22</v>
          </cell>
          <cell r="Q880">
            <v>877</v>
          </cell>
        </row>
        <row r="881">
          <cell r="M881">
            <v>0</v>
          </cell>
          <cell r="O881">
            <v>3240</v>
          </cell>
          <cell r="P881">
            <v>23</v>
          </cell>
          <cell r="Q881">
            <v>878</v>
          </cell>
        </row>
        <row r="882">
          <cell r="M882">
            <v>0</v>
          </cell>
          <cell r="O882">
            <v>3240</v>
          </cell>
          <cell r="P882">
            <v>24</v>
          </cell>
          <cell r="Q882">
            <v>879</v>
          </cell>
        </row>
        <row r="883">
          <cell r="M883">
            <v>0</v>
          </cell>
          <cell r="O883">
            <v>3240</v>
          </cell>
          <cell r="P883">
            <v>25</v>
          </cell>
          <cell r="Q883">
            <v>880</v>
          </cell>
        </row>
        <row r="884">
          <cell r="M884">
            <v>0</v>
          </cell>
          <cell r="O884">
            <v>3250</v>
          </cell>
          <cell r="P884">
            <v>1</v>
          </cell>
          <cell r="Q884">
            <v>881</v>
          </cell>
        </row>
        <row r="885">
          <cell r="M885">
            <v>0</v>
          </cell>
          <cell r="O885">
            <v>3250</v>
          </cell>
          <cell r="P885">
            <v>2</v>
          </cell>
          <cell r="Q885">
            <v>882</v>
          </cell>
        </row>
        <row r="886">
          <cell r="M886">
            <v>0</v>
          </cell>
          <cell r="O886">
            <v>3250</v>
          </cell>
          <cell r="P886">
            <v>3</v>
          </cell>
          <cell r="Q886">
            <v>883</v>
          </cell>
        </row>
        <row r="887">
          <cell r="M887">
            <v>0</v>
          </cell>
          <cell r="O887">
            <v>3250</v>
          </cell>
          <cell r="P887">
            <v>4</v>
          </cell>
          <cell r="Q887">
            <v>884</v>
          </cell>
        </row>
        <row r="888">
          <cell r="M888">
            <v>0</v>
          </cell>
          <cell r="O888">
            <v>3250</v>
          </cell>
          <cell r="P888">
            <v>5</v>
          </cell>
          <cell r="Q888">
            <v>885</v>
          </cell>
        </row>
        <row r="889">
          <cell r="M889">
            <v>0</v>
          </cell>
          <cell r="O889">
            <v>3250</v>
          </cell>
          <cell r="P889">
            <v>6</v>
          </cell>
          <cell r="Q889">
            <v>886</v>
          </cell>
        </row>
        <row r="890">
          <cell r="M890">
            <v>0</v>
          </cell>
          <cell r="O890">
            <v>3250</v>
          </cell>
          <cell r="P890">
            <v>7</v>
          </cell>
          <cell r="Q890">
            <v>887</v>
          </cell>
        </row>
        <row r="891">
          <cell r="M891">
            <v>0</v>
          </cell>
          <cell r="O891">
            <v>3250</v>
          </cell>
          <cell r="P891">
            <v>8</v>
          </cell>
          <cell r="Q891">
            <v>888</v>
          </cell>
        </row>
        <row r="892">
          <cell r="M892">
            <v>0</v>
          </cell>
          <cell r="O892">
            <v>3250</v>
          </cell>
          <cell r="P892">
            <v>9</v>
          </cell>
          <cell r="Q892">
            <v>889</v>
          </cell>
        </row>
        <row r="893">
          <cell r="M893">
            <v>0</v>
          </cell>
          <cell r="O893">
            <v>3250</v>
          </cell>
          <cell r="P893">
            <v>10</v>
          </cell>
          <cell r="Q893">
            <v>890</v>
          </cell>
        </row>
        <row r="894">
          <cell r="M894">
            <v>0</v>
          </cell>
          <cell r="O894">
            <v>3250</v>
          </cell>
          <cell r="P894">
            <v>11</v>
          </cell>
          <cell r="Q894">
            <v>891</v>
          </cell>
        </row>
        <row r="895">
          <cell r="M895">
            <v>0</v>
          </cell>
          <cell r="O895">
            <v>3250</v>
          </cell>
          <cell r="P895">
            <v>12</v>
          </cell>
          <cell r="Q895">
            <v>892</v>
          </cell>
        </row>
        <row r="896">
          <cell r="M896">
            <v>0</v>
          </cell>
          <cell r="O896">
            <v>3250</v>
          </cell>
          <cell r="P896">
            <v>13</v>
          </cell>
          <cell r="Q896">
            <v>893</v>
          </cell>
        </row>
        <row r="897">
          <cell r="M897">
            <v>0</v>
          </cell>
          <cell r="O897">
            <v>3250</v>
          </cell>
          <cell r="P897">
            <v>14</v>
          </cell>
          <cell r="Q897">
            <v>894</v>
          </cell>
        </row>
        <row r="898">
          <cell r="M898">
            <v>0</v>
          </cell>
          <cell r="O898">
            <v>3250</v>
          </cell>
          <cell r="P898">
            <v>15</v>
          </cell>
          <cell r="Q898">
            <v>895</v>
          </cell>
        </row>
        <row r="899">
          <cell r="M899">
            <v>0</v>
          </cell>
          <cell r="O899">
            <v>3250</v>
          </cell>
          <cell r="P899">
            <v>16</v>
          </cell>
          <cell r="Q899">
            <v>896</v>
          </cell>
        </row>
        <row r="900">
          <cell r="M900">
            <v>0</v>
          </cell>
          <cell r="O900">
            <v>3250</v>
          </cell>
          <cell r="P900">
            <v>17</v>
          </cell>
          <cell r="Q900">
            <v>897</v>
          </cell>
        </row>
        <row r="901">
          <cell r="M901">
            <v>0</v>
          </cell>
          <cell r="O901">
            <v>3250</v>
          </cell>
          <cell r="P901">
            <v>18</v>
          </cell>
          <cell r="Q901">
            <v>898</v>
          </cell>
        </row>
        <row r="902">
          <cell r="M902">
            <v>0</v>
          </cell>
          <cell r="O902">
            <v>3250</v>
          </cell>
          <cell r="P902">
            <v>19</v>
          </cell>
          <cell r="Q902">
            <v>899</v>
          </cell>
        </row>
        <row r="903">
          <cell r="M903">
            <v>0</v>
          </cell>
          <cell r="O903">
            <v>3250</v>
          </cell>
          <cell r="P903">
            <v>20</v>
          </cell>
          <cell r="Q903">
            <v>900</v>
          </cell>
        </row>
        <row r="904">
          <cell r="M904">
            <v>0</v>
          </cell>
          <cell r="O904">
            <v>3250</v>
          </cell>
          <cell r="P904">
            <v>21</v>
          </cell>
          <cell r="Q904">
            <v>901</v>
          </cell>
        </row>
        <row r="905">
          <cell r="M905">
            <v>0</v>
          </cell>
          <cell r="O905">
            <v>3250</v>
          </cell>
          <cell r="P905">
            <v>22</v>
          </cell>
          <cell r="Q905">
            <v>902</v>
          </cell>
        </row>
        <row r="906">
          <cell r="M906">
            <v>0</v>
          </cell>
          <cell r="O906">
            <v>3250</v>
          </cell>
          <cell r="P906">
            <v>23</v>
          </cell>
          <cell r="Q906">
            <v>903</v>
          </cell>
        </row>
        <row r="907">
          <cell r="M907">
            <v>0</v>
          </cell>
          <cell r="O907">
            <v>3250</v>
          </cell>
          <cell r="P907">
            <v>24</v>
          </cell>
          <cell r="Q907">
            <v>904</v>
          </cell>
        </row>
        <row r="908">
          <cell r="M908">
            <v>0</v>
          </cell>
          <cell r="O908">
            <v>3250</v>
          </cell>
          <cell r="P908">
            <v>25</v>
          </cell>
          <cell r="Q908">
            <v>905</v>
          </cell>
        </row>
        <row r="909">
          <cell r="M909">
            <v>0</v>
          </cell>
          <cell r="O909">
            <v>3260</v>
          </cell>
          <cell r="P909">
            <v>1</v>
          </cell>
          <cell r="Q909">
            <v>906</v>
          </cell>
        </row>
        <row r="910">
          <cell r="M910">
            <v>0</v>
          </cell>
          <cell r="O910">
            <v>3260</v>
          </cell>
          <cell r="P910">
            <v>2</v>
          </cell>
          <cell r="Q910">
            <v>907</v>
          </cell>
        </row>
        <row r="911">
          <cell r="M911">
            <v>0</v>
          </cell>
          <cell r="O911">
            <v>3260</v>
          </cell>
          <cell r="P911">
            <v>3</v>
          </cell>
          <cell r="Q911">
            <v>908</v>
          </cell>
        </row>
        <row r="912">
          <cell r="M912">
            <v>0</v>
          </cell>
          <cell r="O912">
            <v>3260</v>
          </cell>
          <cell r="P912">
            <v>4</v>
          </cell>
          <cell r="Q912">
            <v>909</v>
          </cell>
        </row>
        <row r="913">
          <cell r="M913">
            <v>0</v>
          </cell>
          <cell r="O913">
            <v>3260</v>
          </cell>
          <cell r="P913">
            <v>5</v>
          </cell>
          <cell r="Q913">
            <v>910</v>
          </cell>
        </row>
        <row r="914">
          <cell r="M914">
            <v>0</v>
          </cell>
          <cell r="O914">
            <v>3260</v>
          </cell>
          <cell r="P914">
            <v>6</v>
          </cell>
          <cell r="Q914">
            <v>911</v>
          </cell>
        </row>
        <row r="915">
          <cell r="M915">
            <v>0</v>
          </cell>
          <cell r="O915">
            <v>3260</v>
          </cell>
          <cell r="P915">
            <v>7</v>
          </cell>
          <cell r="Q915">
            <v>912</v>
          </cell>
        </row>
        <row r="916">
          <cell r="M916">
            <v>0</v>
          </cell>
          <cell r="O916">
            <v>3260</v>
          </cell>
          <cell r="P916">
            <v>8</v>
          </cell>
          <cell r="Q916">
            <v>913</v>
          </cell>
        </row>
        <row r="917">
          <cell r="M917">
            <v>0</v>
          </cell>
          <cell r="O917">
            <v>3260</v>
          </cell>
          <cell r="P917">
            <v>9</v>
          </cell>
          <cell r="Q917">
            <v>914</v>
          </cell>
        </row>
        <row r="918">
          <cell r="M918">
            <v>0</v>
          </cell>
          <cell r="O918">
            <v>3260</v>
          </cell>
          <cell r="P918">
            <v>10</v>
          </cell>
          <cell r="Q918">
            <v>915</v>
          </cell>
        </row>
        <row r="919">
          <cell r="M919">
            <v>0</v>
          </cell>
          <cell r="O919">
            <v>3260</v>
          </cell>
          <cell r="P919">
            <v>11</v>
          </cell>
          <cell r="Q919">
            <v>916</v>
          </cell>
        </row>
        <row r="920">
          <cell r="M920">
            <v>0</v>
          </cell>
          <cell r="O920">
            <v>3260</v>
          </cell>
          <cell r="P920">
            <v>12</v>
          </cell>
          <cell r="Q920">
            <v>917</v>
          </cell>
        </row>
        <row r="921">
          <cell r="M921">
            <v>0</v>
          </cell>
          <cell r="O921">
            <v>3260</v>
          </cell>
          <cell r="P921">
            <v>13</v>
          </cell>
          <cell r="Q921">
            <v>918</v>
          </cell>
        </row>
        <row r="922">
          <cell r="M922">
            <v>0</v>
          </cell>
          <cell r="O922">
            <v>3260</v>
          </cell>
          <cell r="P922">
            <v>14</v>
          </cell>
          <cell r="Q922">
            <v>919</v>
          </cell>
        </row>
        <row r="923">
          <cell r="M923">
            <v>0</v>
          </cell>
          <cell r="O923">
            <v>3260</v>
          </cell>
          <cell r="P923">
            <v>15</v>
          </cell>
          <cell r="Q923">
            <v>920</v>
          </cell>
        </row>
        <row r="924">
          <cell r="M924">
            <v>0</v>
          </cell>
          <cell r="O924">
            <v>3260</v>
          </cell>
          <cell r="P924">
            <v>16</v>
          </cell>
          <cell r="Q924">
            <v>921</v>
          </cell>
        </row>
        <row r="925">
          <cell r="M925">
            <v>0</v>
          </cell>
          <cell r="O925">
            <v>3260</v>
          </cell>
          <cell r="P925">
            <v>17</v>
          </cell>
          <cell r="Q925">
            <v>922</v>
          </cell>
        </row>
        <row r="926">
          <cell r="M926">
            <v>0</v>
          </cell>
          <cell r="O926">
            <v>3260</v>
          </cell>
          <cell r="P926">
            <v>18</v>
          </cell>
          <cell r="Q926">
            <v>923</v>
          </cell>
        </row>
        <row r="927">
          <cell r="M927">
            <v>0</v>
          </cell>
          <cell r="O927">
            <v>3260</v>
          </cell>
          <cell r="P927">
            <v>19</v>
          </cell>
          <cell r="Q927">
            <v>924</v>
          </cell>
        </row>
        <row r="928">
          <cell r="M928">
            <v>0</v>
          </cell>
          <cell r="O928">
            <v>3260</v>
          </cell>
          <cell r="P928">
            <v>20</v>
          </cell>
          <cell r="Q928">
            <v>925</v>
          </cell>
        </row>
        <row r="929">
          <cell r="M929">
            <v>0</v>
          </cell>
          <cell r="O929">
            <v>3260</v>
          </cell>
          <cell r="P929">
            <v>21</v>
          </cell>
          <cell r="Q929">
            <v>926</v>
          </cell>
        </row>
        <row r="930">
          <cell r="M930">
            <v>0</v>
          </cell>
          <cell r="O930">
            <v>3260</v>
          </cell>
          <cell r="P930">
            <v>22</v>
          </cell>
          <cell r="Q930">
            <v>927</v>
          </cell>
        </row>
        <row r="931">
          <cell r="M931">
            <v>0</v>
          </cell>
          <cell r="O931">
            <v>3260</v>
          </cell>
          <cell r="P931">
            <v>23</v>
          </cell>
          <cell r="Q931">
            <v>928</v>
          </cell>
        </row>
        <row r="932">
          <cell r="M932">
            <v>0</v>
          </cell>
          <cell r="O932">
            <v>3260</v>
          </cell>
          <cell r="P932">
            <v>24</v>
          </cell>
          <cell r="Q932">
            <v>929</v>
          </cell>
        </row>
        <row r="933">
          <cell r="M933">
            <v>0</v>
          </cell>
          <cell r="O933">
            <v>3260</v>
          </cell>
          <cell r="P933">
            <v>25</v>
          </cell>
          <cell r="Q933">
            <v>930</v>
          </cell>
        </row>
        <row r="934">
          <cell r="M934">
            <v>0</v>
          </cell>
          <cell r="O934">
            <v>3310</v>
          </cell>
          <cell r="P934">
            <v>1</v>
          </cell>
          <cell r="Q934">
            <v>931</v>
          </cell>
        </row>
        <row r="935">
          <cell r="M935">
            <v>0</v>
          </cell>
          <cell r="O935">
            <v>3310</v>
          </cell>
          <cell r="P935">
            <v>2</v>
          </cell>
          <cell r="Q935">
            <v>932</v>
          </cell>
        </row>
        <row r="936">
          <cell r="M936">
            <v>0</v>
          </cell>
          <cell r="O936">
            <v>3310</v>
          </cell>
          <cell r="P936">
            <v>3</v>
          </cell>
          <cell r="Q936">
            <v>933</v>
          </cell>
        </row>
        <row r="937">
          <cell r="M937">
            <v>0</v>
          </cell>
          <cell r="O937">
            <v>3310</v>
          </cell>
          <cell r="P937">
            <v>4</v>
          </cell>
          <cell r="Q937">
            <v>934</v>
          </cell>
        </row>
        <row r="938">
          <cell r="M938">
            <v>0</v>
          </cell>
          <cell r="O938">
            <v>3310</v>
          </cell>
          <cell r="P938">
            <v>5</v>
          </cell>
          <cell r="Q938">
            <v>935</v>
          </cell>
        </row>
        <row r="939">
          <cell r="M939">
            <v>0</v>
          </cell>
          <cell r="O939">
            <v>3310</v>
          </cell>
          <cell r="P939">
            <v>6</v>
          </cell>
          <cell r="Q939">
            <v>936</v>
          </cell>
        </row>
        <row r="940">
          <cell r="M940">
            <v>0</v>
          </cell>
          <cell r="O940">
            <v>3310</v>
          </cell>
          <cell r="P940">
            <v>7</v>
          </cell>
          <cell r="Q940">
            <v>937</v>
          </cell>
        </row>
        <row r="941">
          <cell r="M941">
            <v>0</v>
          </cell>
          <cell r="O941">
            <v>3310</v>
          </cell>
          <cell r="P941">
            <v>8</v>
          </cell>
          <cell r="Q941">
            <v>938</v>
          </cell>
        </row>
        <row r="942">
          <cell r="M942">
            <v>0</v>
          </cell>
          <cell r="O942">
            <v>3310</v>
          </cell>
          <cell r="P942">
            <v>9</v>
          </cell>
          <cell r="Q942">
            <v>939</v>
          </cell>
        </row>
        <row r="943">
          <cell r="M943">
            <v>0</v>
          </cell>
          <cell r="O943">
            <v>3310</v>
          </cell>
          <cell r="P943">
            <v>10</v>
          </cell>
          <cell r="Q943">
            <v>940</v>
          </cell>
        </row>
        <row r="944">
          <cell r="M944">
            <v>0</v>
          </cell>
          <cell r="O944">
            <v>3310</v>
          </cell>
          <cell r="P944">
            <v>11</v>
          </cell>
          <cell r="Q944">
            <v>941</v>
          </cell>
        </row>
        <row r="945">
          <cell r="M945">
            <v>0</v>
          </cell>
          <cell r="O945">
            <v>3310</v>
          </cell>
          <cell r="P945">
            <v>12</v>
          </cell>
          <cell r="Q945">
            <v>942</v>
          </cell>
        </row>
        <row r="946">
          <cell r="M946">
            <v>0</v>
          </cell>
          <cell r="O946">
            <v>3310</v>
          </cell>
          <cell r="P946">
            <v>13</v>
          </cell>
          <cell r="Q946">
            <v>943</v>
          </cell>
        </row>
        <row r="947">
          <cell r="M947">
            <v>0</v>
          </cell>
          <cell r="O947">
            <v>3310</v>
          </cell>
          <cell r="P947">
            <v>14</v>
          </cell>
          <cell r="Q947">
            <v>944</v>
          </cell>
        </row>
        <row r="948">
          <cell r="M948">
            <v>0</v>
          </cell>
          <cell r="O948">
            <v>3310</v>
          </cell>
          <cell r="P948">
            <v>15</v>
          </cell>
          <cell r="Q948">
            <v>945</v>
          </cell>
        </row>
        <row r="949">
          <cell r="M949">
            <v>0</v>
          </cell>
          <cell r="O949">
            <v>3310</v>
          </cell>
          <cell r="P949">
            <v>16</v>
          </cell>
          <cell r="Q949">
            <v>946</v>
          </cell>
        </row>
        <row r="950">
          <cell r="M950">
            <v>0</v>
          </cell>
          <cell r="O950">
            <v>3310</v>
          </cell>
          <cell r="P950">
            <v>17</v>
          </cell>
          <cell r="Q950">
            <v>947</v>
          </cell>
        </row>
        <row r="951">
          <cell r="M951">
            <v>0</v>
          </cell>
          <cell r="O951">
            <v>3310</v>
          </cell>
          <cell r="P951">
            <v>18</v>
          </cell>
          <cell r="Q951">
            <v>948</v>
          </cell>
        </row>
        <row r="952">
          <cell r="M952">
            <v>0</v>
          </cell>
          <cell r="O952">
            <v>3310</v>
          </cell>
          <cell r="P952">
            <v>19</v>
          </cell>
          <cell r="Q952">
            <v>949</v>
          </cell>
        </row>
        <row r="953">
          <cell r="M953">
            <v>0</v>
          </cell>
          <cell r="O953">
            <v>3310</v>
          </cell>
          <cell r="P953">
            <v>20</v>
          </cell>
          <cell r="Q953">
            <v>950</v>
          </cell>
        </row>
        <row r="954">
          <cell r="M954">
            <v>0</v>
          </cell>
          <cell r="O954">
            <v>3310</v>
          </cell>
          <cell r="P954">
            <v>21</v>
          </cell>
          <cell r="Q954">
            <v>951</v>
          </cell>
        </row>
        <row r="955">
          <cell r="M955">
            <v>0</v>
          </cell>
          <cell r="O955">
            <v>3310</v>
          </cell>
          <cell r="P955">
            <v>22</v>
          </cell>
          <cell r="Q955">
            <v>952</v>
          </cell>
        </row>
        <row r="956">
          <cell r="M956">
            <v>0</v>
          </cell>
          <cell r="O956">
            <v>3310</v>
          </cell>
          <cell r="P956">
            <v>23</v>
          </cell>
          <cell r="Q956">
            <v>953</v>
          </cell>
        </row>
        <row r="957">
          <cell r="M957">
            <v>0</v>
          </cell>
          <cell r="O957">
            <v>3310</v>
          </cell>
          <cell r="P957">
            <v>24</v>
          </cell>
          <cell r="Q957">
            <v>954</v>
          </cell>
        </row>
        <row r="958">
          <cell r="M958">
            <v>0</v>
          </cell>
          <cell r="O958">
            <v>3310</v>
          </cell>
          <cell r="P958">
            <v>25</v>
          </cell>
          <cell r="Q958">
            <v>955</v>
          </cell>
        </row>
        <row r="959">
          <cell r="M959">
            <v>0</v>
          </cell>
          <cell r="O959">
            <v>3320</v>
          </cell>
          <cell r="P959">
            <v>1</v>
          </cell>
          <cell r="Q959">
            <v>956</v>
          </cell>
        </row>
        <row r="960">
          <cell r="M960">
            <v>0</v>
          </cell>
          <cell r="O960">
            <v>3320</v>
          </cell>
          <cell r="P960">
            <v>2</v>
          </cell>
          <cell r="Q960">
            <v>957</v>
          </cell>
        </row>
        <row r="961">
          <cell r="M961">
            <v>0</v>
          </cell>
          <cell r="O961">
            <v>3320</v>
          </cell>
          <cell r="P961">
            <v>3</v>
          </cell>
          <cell r="Q961">
            <v>958</v>
          </cell>
        </row>
        <row r="962">
          <cell r="M962">
            <v>0</v>
          </cell>
          <cell r="O962">
            <v>3320</v>
          </cell>
          <cell r="P962">
            <v>4</v>
          </cell>
          <cell r="Q962">
            <v>959</v>
          </cell>
        </row>
        <row r="963">
          <cell r="M963">
            <v>0</v>
          </cell>
          <cell r="O963">
            <v>3320</v>
          </cell>
          <cell r="P963">
            <v>5</v>
          </cell>
          <cell r="Q963">
            <v>960</v>
          </cell>
        </row>
        <row r="964">
          <cell r="M964">
            <v>0</v>
          </cell>
          <cell r="O964">
            <v>3320</v>
          </cell>
          <cell r="P964">
            <v>6</v>
          </cell>
          <cell r="Q964">
            <v>961</v>
          </cell>
        </row>
        <row r="965">
          <cell r="M965">
            <v>0</v>
          </cell>
          <cell r="O965">
            <v>3320</v>
          </cell>
          <cell r="P965">
            <v>7</v>
          </cell>
          <cell r="Q965">
            <v>962</v>
          </cell>
        </row>
        <row r="966">
          <cell r="M966">
            <v>0</v>
          </cell>
          <cell r="O966">
            <v>3320</v>
          </cell>
          <cell r="P966">
            <v>8</v>
          </cell>
          <cell r="Q966">
            <v>963</v>
          </cell>
        </row>
        <row r="967">
          <cell r="M967">
            <v>0</v>
          </cell>
          <cell r="O967">
            <v>3320</v>
          </cell>
          <cell r="P967">
            <v>9</v>
          </cell>
          <cell r="Q967">
            <v>964</v>
          </cell>
        </row>
        <row r="968">
          <cell r="M968">
            <v>0</v>
          </cell>
          <cell r="O968">
            <v>3320</v>
          </cell>
          <cell r="P968">
            <v>10</v>
          </cell>
          <cell r="Q968">
            <v>965</v>
          </cell>
        </row>
        <row r="969">
          <cell r="M969">
            <v>0</v>
          </cell>
          <cell r="O969">
            <v>3320</v>
          </cell>
          <cell r="P969">
            <v>11</v>
          </cell>
          <cell r="Q969">
            <v>966</v>
          </cell>
        </row>
        <row r="970">
          <cell r="M970">
            <v>0</v>
          </cell>
          <cell r="O970">
            <v>3320</v>
          </cell>
          <cell r="P970">
            <v>12</v>
          </cell>
          <cell r="Q970">
            <v>967</v>
          </cell>
        </row>
        <row r="971">
          <cell r="M971">
            <v>0</v>
          </cell>
          <cell r="O971">
            <v>3320</v>
          </cell>
          <cell r="P971">
            <v>13</v>
          </cell>
          <cell r="Q971">
            <v>968</v>
          </cell>
        </row>
        <row r="972">
          <cell r="M972">
            <v>0</v>
          </cell>
          <cell r="O972">
            <v>3320</v>
          </cell>
          <cell r="P972">
            <v>14</v>
          </cell>
          <cell r="Q972">
            <v>969</v>
          </cell>
        </row>
        <row r="973">
          <cell r="M973">
            <v>0</v>
          </cell>
          <cell r="O973">
            <v>3320</v>
          </cell>
          <cell r="P973">
            <v>15</v>
          </cell>
          <cell r="Q973">
            <v>970</v>
          </cell>
        </row>
        <row r="974">
          <cell r="M974">
            <v>0</v>
          </cell>
          <cell r="O974">
            <v>3320</v>
          </cell>
          <cell r="P974">
            <v>16</v>
          </cell>
          <cell r="Q974">
            <v>971</v>
          </cell>
        </row>
        <row r="975">
          <cell r="M975">
            <v>0</v>
          </cell>
          <cell r="O975">
            <v>3320</v>
          </cell>
          <cell r="P975">
            <v>17</v>
          </cell>
          <cell r="Q975">
            <v>972</v>
          </cell>
        </row>
        <row r="976">
          <cell r="M976">
            <v>0</v>
          </cell>
          <cell r="O976">
            <v>3320</v>
          </cell>
          <cell r="P976">
            <v>18</v>
          </cell>
          <cell r="Q976">
            <v>973</v>
          </cell>
        </row>
        <row r="977">
          <cell r="M977">
            <v>0</v>
          </cell>
          <cell r="O977">
            <v>3320</v>
          </cell>
          <cell r="P977">
            <v>19</v>
          </cell>
          <cell r="Q977">
            <v>974</v>
          </cell>
        </row>
        <row r="978">
          <cell r="M978">
            <v>0</v>
          </cell>
          <cell r="O978">
            <v>3320</v>
          </cell>
          <cell r="P978">
            <v>20</v>
          </cell>
          <cell r="Q978">
            <v>975</v>
          </cell>
        </row>
        <row r="979">
          <cell r="M979">
            <v>0</v>
          </cell>
          <cell r="O979">
            <v>3320</v>
          </cell>
          <cell r="P979">
            <v>21</v>
          </cell>
          <cell r="Q979">
            <v>976</v>
          </cell>
        </row>
        <row r="980">
          <cell r="M980">
            <v>0</v>
          </cell>
          <cell r="O980">
            <v>3320</v>
          </cell>
          <cell r="P980">
            <v>22</v>
          </cell>
          <cell r="Q980">
            <v>977</v>
          </cell>
        </row>
        <row r="981">
          <cell r="M981">
            <v>0</v>
          </cell>
          <cell r="O981">
            <v>3320</v>
          </cell>
          <cell r="P981">
            <v>23</v>
          </cell>
          <cell r="Q981">
            <v>978</v>
          </cell>
        </row>
        <row r="982">
          <cell r="M982">
            <v>0</v>
          </cell>
          <cell r="O982">
            <v>3320</v>
          </cell>
          <cell r="P982">
            <v>24</v>
          </cell>
          <cell r="Q982">
            <v>979</v>
          </cell>
        </row>
        <row r="983">
          <cell r="M983">
            <v>0</v>
          </cell>
          <cell r="O983">
            <v>3320</v>
          </cell>
          <cell r="P983">
            <v>25</v>
          </cell>
          <cell r="Q983">
            <v>980</v>
          </cell>
        </row>
        <row r="984">
          <cell r="M984">
            <v>0</v>
          </cell>
          <cell r="O984">
            <v>3330</v>
          </cell>
          <cell r="P984">
            <v>1</v>
          </cell>
          <cell r="Q984">
            <v>981</v>
          </cell>
        </row>
        <row r="985">
          <cell r="M985">
            <v>0</v>
          </cell>
          <cell r="O985">
            <v>3330</v>
          </cell>
          <cell r="P985">
            <v>2</v>
          </cell>
          <cell r="Q985">
            <v>982</v>
          </cell>
        </row>
        <row r="986">
          <cell r="M986">
            <v>0</v>
          </cell>
          <cell r="O986">
            <v>3330</v>
          </cell>
          <cell r="P986">
            <v>3</v>
          </cell>
          <cell r="Q986">
            <v>983</v>
          </cell>
        </row>
        <row r="987">
          <cell r="M987">
            <v>0</v>
          </cell>
          <cell r="O987">
            <v>3330</v>
          </cell>
          <cell r="P987">
            <v>4</v>
          </cell>
          <cell r="Q987">
            <v>984</v>
          </cell>
        </row>
        <row r="988">
          <cell r="M988">
            <v>0</v>
          </cell>
          <cell r="O988">
            <v>3330</v>
          </cell>
          <cell r="P988">
            <v>5</v>
          </cell>
          <cell r="Q988">
            <v>985</v>
          </cell>
        </row>
        <row r="989">
          <cell r="M989">
            <v>0</v>
          </cell>
          <cell r="O989">
            <v>3330</v>
          </cell>
          <cell r="P989">
            <v>6</v>
          </cell>
          <cell r="Q989">
            <v>986</v>
          </cell>
        </row>
        <row r="990">
          <cell r="M990">
            <v>0</v>
          </cell>
          <cell r="O990">
            <v>3330</v>
          </cell>
          <cell r="P990">
            <v>7</v>
          </cell>
          <cell r="Q990">
            <v>987</v>
          </cell>
        </row>
        <row r="991">
          <cell r="M991">
            <v>0</v>
          </cell>
          <cell r="O991">
            <v>3330</v>
          </cell>
          <cell r="P991">
            <v>8</v>
          </cell>
          <cell r="Q991">
            <v>988</v>
          </cell>
        </row>
        <row r="992">
          <cell r="M992">
            <v>0</v>
          </cell>
          <cell r="O992">
            <v>3330</v>
          </cell>
          <cell r="P992">
            <v>9</v>
          </cell>
          <cell r="Q992">
            <v>989</v>
          </cell>
        </row>
        <row r="993">
          <cell r="M993">
            <v>0</v>
          </cell>
          <cell r="O993">
            <v>3330</v>
          </cell>
          <cell r="P993">
            <v>10</v>
          </cell>
          <cell r="Q993">
            <v>990</v>
          </cell>
        </row>
        <row r="994">
          <cell r="M994">
            <v>0</v>
          </cell>
          <cell r="O994">
            <v>3330</v>
          </cell>
          <cell r="P994">
            <v>11</v>
          </cell>
          <cell r="Q994">
            <v>991</v>
          </cell>
        </row>
        <row r="995">
          <cell r="M995">
            <v>0</v>
          </cell>
          <cell r="O995">
            <v>3330</v>
          </cell>
          <cell r="P995">
            <v>12</v>
          </cell>
          <cell r="Q995">
            <v>992</v>
          </cell>
        </row>
        <row r="996">
          <cell r="M996">
            <v>0</v>
          </cell>
          <cell r="O996">
            <v>3330</v>
          </cell>
          <cell r="P996">
            <v>13</v>
          </cell>
          <cell r="Q996">
            <v>993</v>
          </cell>
        </row>
        <row r="997">
          <cell r="M997">
            <v>0</v>
          </cell>
          <cell r="O997">
            <v>3330</v>
          </cell>
          <cell r="P997">
            <v>14</v>
          </cell>
          <cell r="Q997">
            <v>994</v>
          </cell>
        </row>
        <row r="998">
          <cell r="M998">
            <v>0</v>
          </cell>
          <cell r="O998">
            <v>3330</v>
          </cell>
          <cell r="P998">
            <v>15</v>
          </cell>
          <cell r="Q998">
            <v>995</v>
          </cell>
        </row>
        <row r="999">
          <cell r="M999">
            <v>0</v>
          </cell>
          <cell r="O999">
            <v>3330</v>
          </cell>
          <cell r="P999">
            <v>16</v>
          </cell>
          <cell r="Q999">
            <v>996</v>
          </cell>
        </row>
        <row r="1000">
          <cell r="M1000">
            <v>0</v>
          </cell>
          <cell r="O1000">
            <v>3330</v>
          </cell>
          <cell r="P1000">
            <v>17</v>
          </cell>
          <cell r="Q1000">
            <v>997</v>
          </cell>
        </row>
        <row r="1001">
          <cell r="M1001">
            <v>0</v>
          </cell>
          <cell r="O1001">
            <v>3330</v>
          </cell>
          <cell r="P1001">
            <v>18</v>
          </cell>
          <cell r="Q1001">
            <v>998</v>
          </cell>
        </row>
        <row r="1002">
          <cell r="M1002">
            <v>0</v>
          </cell>
          <cell r="O1002">
            <v>3330</v>
          </cell>
          <cell r="P1002">
            <v>19</v>
          </cell>
          <cell r="Q1002">
            <v>999</v>
          </cell>
        </row>
        <row r="1003">
          <cell r="M1003">
            <v>0</v>
          </cell>
          <cell r="O1003">
            <v>3330</v>
          </cell>
          <cell r="P1003">
            <v>20</v>
          </cell>
          <cell r="Q1003">
            <v>1000</v>
          </cell>
        </row>
        <row r="1004">
          <cell r="M1004">
            <v>0</v>
          </cell>
          <cell r="O1004">
            <v>3330</v>
          </cell>
          <cell r="P1004">
            <v>21</v>
          </cell>
          <cell r="Q1004">
            <v>1001</v>
          </cell>
        </row>
        <row r="1005">
          <cell r="M1005">
            <v>0</v>
          </cell>
          <cell r="O1005">
            <v>3330</v>
          </cell>
          <cell r="P1005">
            <v>22</v>
          </cell>
          <cell r="Q1005">
            <v>1002</v>
          </cell>
        </row>
        <row r="1006">
          <cell r="M1006">
            <v>0</v>
          </cell>
          <cell r="O1006">
            <v>3330</v>
          </cell>
          <cell r="P1006">
            <v>23</v>
          </cell>
          <cell r="Q1006">
            <v>1003</v>
          </cell>
        </row>
        <row r="1007">
          <cell r="M1007">
            <v>0</v>
          </cell>
          <cell r="O1007">
            <v>3330</v>
          </cell>
          <cell r="P1007">
            <v>24</v>
          </cell>
          <cell r="Q1007">
            <v>1004</v>
          </cell>
        </row>
        <row r="1008">
          <cell r="M1008">
            <v>0</v>
          </cell>
          <cell r="O1008">
            <v>3330</v>
          </cell>
          <cell r="P1008">
            <v>25</v>
          </cell>
          <cell r="Q1008">
            <v>1005</v>
          </cell>
        </row>
        <row r="1009">
          <cell r="M1009">
            <v>0</v>
          </cell>
          <cell r="O1009">
            <v>3340</v>
          </cell>
          <cell r="P1009">
            <v>1</v>
          </cell>
          <cell r="Q1009">
            <v>1006</v>
          </cell>
        </row>
        <row r="1010">
          <cell r="M1010">
            <v>0</v>
          </cell>
          <cell r="O1010">
            <v>3340</v>
          </cell>
          <cell r="P1010">
            <v>2</v>
          </cell>
          <cell r="Q1010">
            <v>1007</v>
          </cell>
        </row>
        <row r="1011">
          <cell r="M1011">
            <v>0</v>
          </cell>
          <cell r="O1011">
            <v>3340</v>
          </cell>
          <cell r="P1011">
            <v>3</v>
          </cell>
          <cell r="Q1011">
            <v>1008</v>
          </cell>
        </row>
        <row r="1012">
          <cell r="M1012">
            <v>0</v>
          </cell>
          <cell r="O1012">
            <v>3340</v>
          </cell>
          <cell r="P1012">
            <v>4</v>
          </cell>
          <cell r="Q1012">
            <v>1009</v>
          </cell>
        </row>
        <row r="1013">
          <cell r="M1013">
            <v>0</v>
          </cell>
          <cell r="O1013">
            <v>3340</v>
          </cell>
          <cell r="P1013">
            <v>5</v>
          </cell>
          <cell r="Q1013">
            <v>1010</v>
          </cell>
        </row>
        <row r="1014">
          <cell r="M1014">
            <v>0</v>
          </cell>
          <cell r="O1014">
            <v>3340</v>
          </cell>
          <cell r="P1014">
            <v>6</v>
          </cell>
          <cell r="Q1014">
            <v>1011</v>
          </cell>
        </row>
        <row r="1015">
          <cell r="M1015">
            <v>0</v>
          </cell>
          <cell r="O1015">
            <v>3340</v>
          </cell>
          <cell r="P1015">
            <v>7</v>
          </cell>
          <cell r="Q1015">
            <v>1012</v>
          </cell>
        </row>
        <row r="1016">
          <cell r="M1016">
            <v>0</v>
          </cell>
          <cell r="O1016">
            <v>3340</v>
          </cell>
          <cell r="P1016">
            <v>8</v>
          </cell>
          <cell r="Q1016">
            <v>1013</v>
          </cell>
        </row>
        <row r="1017">
          <cell r="M1017">
            <v>0</v>
          </cell>
          <cell r="O1017">
            <v>3340</v>
          </cell>
          <cell r="P1017">
            <v>9</v>
          </cell>
          <cell r="Q1017">
            <v>1014</v>
          </cell>
        </row>
        <row r="1018">
          <cell r="M1018">
            <v>0</v>
          </cell>
          <cell r="O1018">
            <v>3340</v>
          </cell>
          <cell r="P1018">
            <v>10</v>
          </cell>
          <cell r="Q1018">
            <v>1015</v>
          </cell>
        </row>
        <row r="1019">
          <cell r="M1019">
            <v>0</v>
          </cell>
          <cell r="O1019">
            <v>3340</v>
          </cell>
          <cell r="P1019">
            <v>11</v>
          </cell>
          <cell r="Q1019">
            <v>1016</v>
          </cell>
        </row>
        <row r="1020">
          <cell r="M1020">
            <v>0</v>
          </cell>
          <cell r="O1020">
            <v>3340</v>
          </cell>
          <cell r="P1020">
            <v>12</v>
          </cell>
          <cell r="Q1020">
            <v>1017</v>
          </cell>
        </row>
        <row r="1021">
          <cell r="M1021">
            <v>0</v>
          </cell>
          <cell r="O1021">
            <v>3340</v>
          </cell>
          <cell r="P1021">
            <v>13</v>
          </cell>
          <cell r="Q1021">
            <v>1018</v>
          </cell>
        </row>
        <row r="1022">
          <cell r="M1022">
            <v>0</v>
          </cell>
          <cell r="O1022">
            <v>3340</v>
          </cell>
          <cell r="P1022">
            <v>14</v>
          </cell>
          <cell r="Q1022">
            <v>1019</v>
          </cell>
        </row>
        <row r="1023">
          <cell r="M1023">
            <v>0</v>
          </cell>
          <cell r="O1023">
            <v>3340</v>
          </cell>
          <cell r="P1023">
            <v>15</v>
          </cell>
          <cell r="Q1023">
            <v>1020</v>
          </cell>
        </row>
        <row r="1024">
          <cell r="M1024">
            <v>0</v>
          </cell>
          <cell r="O1024">
            <v>3340</v>
          </cell>
          <cell r="P1024">
            <v>16</v>
          </cell>
          <cell r="Q1024">
            <v>1021</v>
          </cell>
        </row>
        <row r="1025">
          <cell r="M1025">
            <v>0</v>
          </cell>
          <cell r="O1025">
            <v>3340</v>
          </cell>
          <cell r="P1025">
            <v>17</v>
          </cell>
          <cell r="Q1025">
            <v>1022</v>
          </cell>
        </row>
        <row r="1026">
          <cell r="M1026">
            <v>0</v>
          </cell>
          <cell r="O1026">
            <v>3340</v>
          </cell>
          <cell r="P1026">
            <v>18</v>
          </cell>
          <cell r="Q1026">
            <v>1023</v>
          </cell>
        </row>
        <row r="1027">
          <cell r="M1027">
            <v>0</v>
          </cell>
          <cell r="O1027">
            <v>3340</v>
          </cell>
          <cell r="P1027">
            <v>19</v>
          </cell>
          <cell r="Q1027">
            <v>1024</v>
          </cell>
        </row>
        <row r="1028">
          <cell r="M1028">
            <v>0</v>
          </cell>
          <cell r="O1028">
            <v>3340</v>
          </cell>
          <cell r="P1028">
            <v>20</v>
          </cell>
          <cell r="Q1028">
            <v>1025</v>
          </cell>
        </row>
        <row r="1029">
          <cell r="M1029">
            <v>0</v>
          </cell>
          <cell r="O1029">
            <v>3340</v>
          </cell>
          <cell r="P1029">
            <v>21</v>
          </cell>
          <cell r="Q1029">
            <v>1026</v>
          </cell>
        </row>
        <row r="1030">
          <cell r="M1030">
            <v>0</v>
          </cell>
          <cell r="O1030">
            <v>3340</v>
          </cell>
          <cell r="P1030">
            <v>22</v>
          </cell>
          <cell r="Q1030">
            <v>1027</v>
          </cell>
        </row>
        <row r="1031">
          <cell r="M1031">
            <v>0</v>
          </cell>
          <cell r="O1031">
            <v>3340</v>
          </cell>
          <cell r="P1031">
            <v>23</v>
          </cell>
          <cell r="Q1031">
            <v>1028</v>
          </cell>
        </row>
        <row r="1032">
          <cell r="M1032">
            <v>0</v>
          </cell>
          <cell r="O1032">
            <v>3340</v>
          </cell>
          <cell r="P1032">
            <v>24</v>
          </cell>
          <cell r="Q1032">
            <v>1029</v>
          </cell>
        </row>
        <row r="1033">
          <cell r="M1033">
            <v>0</v>
          </cell>
          <cell r="O1033">
            <v>3340</v>
          </cell>
          <cell r="P1033">
            <v>25</v>
          </cell>
          <cell r="Q1033">
            <v>1030</v>
          </cell>
        </row>
        <row r="1034">
          <cell r="M1034">
            <v>0</v>
          </cell>
          <cell r="O1034">
            <v>3350</v>
          </cell>
          <cell r="P1034">
            <v>1</v>
          </cell>
          <cell r="Q1034">
            <v>1031</v>
          </cell>
        </row>
        <row r="1035">
          <cell r="M1035">
            <v>0</v>
          </cell>
          <cell r="O1035">
            <v>3350</v>
          </cell>
          <cell r="P1035">
            <v>2</v>
          </cell>
          <cell r="Q1035">
            <v>1032</v>
          </cell>
        </row>
        <row r="1036">
          <cell r="M1036">
            <v>0</v>
          </cell>
          <cell r="O1036">
            <v>3350</v>
          </cell>
          <cell r="P1036">
            <v>3</v>
          </cell>
          <cell r="Q1036">
            <v>1033</v>
          </cell>
        </row>
        <row r="1037">
          <cell r="M1037">
            <v>0</v>
          </cell>
          <cell r="O1037">
            <v>3350</v>
          </cell>
          <cell r="P1037">
            <v>4</v>
          </cell>
          <cell r="Q1037">
            <v>1034</v>
          </cell>
        </row>
        <row r="1038">
          <cell r="M1038">
            <v>0</v>
          </cell>
          <cell r="O1038">
            <v>3350</v>
          </cell>
          <cell r="P1038">
            <v>5</v>
          </cell>
          <cell r="Q1038">
            <v>1035</v>
          </cell>
        </row>
        <row r="1039">
          <cell r="M1039">
            <v>0</v>
          </cell>
          <cell r="O1039">
            <v>3350</v>
          </cell>
          <cell r="P1039">
            <v>6</v>
          </cell>
          <cell r="Q1039">
            <v>1036</v>
          </cell>
        </row>
        <row r="1040">
          <cell r="M1040">
            <v>0</v>
          </cell>
          <cell r="O1040">
            <v>3350</v>
          </cell>
          <cell r="P1040">
            <v>7</v>
          </cell>
          <cell r="Q1040">
            <v>1037</v>
          </cell>
        </row>
        <row r="1041">
          <cell r="M1041">
            <v>0</v>
          </cell>
          <cell r="O1041">
            <v>3350</v>
          </cell>
          <cell r="P1041">
            <v>8</v>
          </cell>
          <cell r="Q1041">
            <v>1038</v>
          </cell>
        </row>
        <row r="1042">
          <cell r="M1042">
            <v>0</v>
          </cell>
          <cell r="O1042">
            <v>3350</v>
          </cell>
          <cell r="P1042">
            <v>9</v>
          </cell>
          <cell r="Q1042">
            <v>1039</v>
          </cell>
        </row>
        <row r="1043">
          <cell r="M1043">
            <v>0</v>
          </cell>
          <cell r="O1043">
            <v>3350</v>
          </cell>
          <cell r="P1043">
            <v>10</v>
          </cell>
          <cell r="Q1043">
            <v>1040</v>
          </cell>
        </row>
        <row r="1044">
          <cell r="M1044">
            <v>0</v>
          </cell>
          <cell r="O1044">
            <v>3350</v>
          </cell>
          <cell r="P1044">
            <v>11</v>
          </cell>
          <cell r="Q1044">
            <v>1041</v>
          </cell>
        </row>
        <row r="1045">
          <cell r="M1045">
            <v>0</v>
          </cell>
          <cell r="O1045">
            <v>3350</v>
          </cell>
          <cell r="P1045">
            <v>12</v>
          </cell>
          <cell r="Q1045">
            <v>1042</v>
          </cell>
        </row>
        <row r="1046">
          <cell r="M1046">
            <v>0</v>
          </cell>
          <cell r="O1046">
            <v>3350</v>
          </cell>
          <cell r="P1046">
            <v>13</v>
          </cell>
          <cell r="Q1046">
            <v>1043</v>
          </cell>
        </row>
        <row r="1047">
          <cell r="M1047">
            <v>0</v>
          </cell>
          <cell r="O1047">
            <v>3350</v>
          </cell>
          <cell r="P1047">
            <v>14</v>
          </cell>
          <cell r="Q1047">
            <v>1044</v>
          </cell>
        </row>
        <row r="1048">
          <cell r="M1048">
            <v>0</v>
          </cell>
          <cell r="O1048">
            <v>3350</v>
          </cell>
          <cell r="P1048">
            <v>15</v>
          </cell>
          <cell r="Q1048">
            <v>1045</v>
          </cell>
        </row>
        <row r="1049">
          <cell r="M1049">
            <v>0</v>
          </cell>
          <cell r="O1049">
            <v>3350</v>
          </cell>
          <cell r="P1049">
            <v>16</v>
          </cell>
          <cell r="Q1049">
            <v>1046</v>
          </cell>
        </row>
        <row r="1050">
          <cell r="M1050">
            <v>0</v>
          </cell>
          <cell r="O1050">
            <v>3350</v>
          </cell>
          <cell r="P1050">
            <v>17</v>
          </cell>
          <cell r="Q1050">
            <v>1047</v>
          </cell>
        </row>
        <row r="1051">
          <cell r="M1051">
            <v>0</v>
          </cell>
          <cell r="O1051">
            <v>3350</v>
          </cell>
          <cell r="P1051">
            <v>18</v>
          </cell>
          <cell r="Q1051">
            <v>1048</v>
          </cell>
        </row>
        <row r="1052">
          <cell r="M1052">
            <v>0</v>
          </cell>
          <cell r="O1052">
            <v>3350</v>
          </cell>
          <cell r="P1052">
            <v>19</v>
          </cell>
          <cell r="Q1052">
            <v>1049</v>
          </cell>
        </row>
        <row r="1053">
          <cell r="M1053">
            <v>0</v>
          </cell>
          <cell r="O1053">
            <v>3350</v>
          </cell>
          <cell r="P1053">
            <v>20</v>
          </cell>
          <cell r="Q1053">
            <v>1050</v>
          </cell>
        </row>
        <row r="1054">
          <cell r="M1054">
            <v>0</v>
          </cell>
          <cell r="O1054">
            <v>3350</v>
          </cell>
          <cell r="P1054">
            <v>21</v>
          </cell>
          <cell r="Q1054">
            <v>1051</v>
          </cell>
        </row>
        <row r="1055">
          <cell r="M1055">
            <v>0</v>
          </cell>
          <cell r="O1055">
            <v>3350</v>
          </cell>
          <cell r="P1055">
            <v>22</v>
          </cell>
          <cell r="Q1055">
            <v>1052</v>
          </cell>
        </row>
        <row r="1056">
          <cell r="M1056">
            <v>0</v>
          </cell>
          <cell r="O1056">
            <v>3350</v>
          </cell>
          <cell r="P1056">
            <v>23</v>
          </cell>
          <cell r="Q1056">
            <v>1053</v>
          </cell>
        </row>
        <row r="1057">
          <cell r="M1057">
            <v>0</v>
          </cell>
          <cell r="O1057">
            <v>3350</v>
          </cell>
          <cell r="P1057">
            <v>24</v>
          </cell>
          <cell r="Q1057">
            <v>1054</v>
          </cell>
        </row>
        <row r="1058">
          <cell r="M1058">
            <v>0</v>
          </cell>
          <cell r="O1058">
            <v>3350</v>
          </cell>
          <cell r="P1058">
            <v>25</v>
          </cell>
          <cell r="Q1058">
            <v>1055</v>
          </cell>
        </row>
        <row r="1059">
          <cell r="M1059">
            <v>0</v>
          </cell>
          <cell r="O1059">
            <v>3360</v>
          </cell>
          <cell r="P1059">
            <v>1</v>
          </cell>
          <cell r="Q1059">
            <v>1056</v>
          </cell>
        </row>
        <row r="1060">
          <cell r="M1060">
            <v>0</v>
          </cell>
          <cell r="O1060">
            <v>3360</v>
          </cell>
          <cell r="P1060">
            <v>2</v>
          </cell>
          <cell r="Q1060">
            <v>1057</v>
          </cell>
        </row>
        <row r="1061">
          <cell r="M1061">
            <v>0</v>
          </cell>
          <cell r="O1061">
            <v>3360</v>
          </cell>
          <cell r="P1061">
            <v>3</v>
          </cell>
          <cell r="Q1061">
            <v>1058</v>
          </cell>
        </row>
        <row r="1062">
          <cell r="M1062">
            <v>0</v>
          </cell>
          <cell r="O1062">
            <v>3360</v>
          </cell>
          <cell r="P1062">
            <v>4</v>
          </cell>
          <cell r="Q1062">
            <v>1059</v>
          </cell>
        </row>
        <row r="1063">
          <cell r="M1063">
            <v>0</v>
          </cell>
          <cell r="O1063">
            <v>3360</v>
          </cell>
          <cell r="P1063">
            <v>5</v>
          </cell>
          <cell r="Q1063">
            <v>1060</v>
          </cell>
        </row>
        <row r="1064">
          <cell r="M1064">
            <v>0</v>
          </cell>
          <cell r="O1064">
            <v>3360</v>
          </cell>
          <cell r="P1064">
            <v>6</v>
          </cell>
          <cell r="Q1064">
            <v>1061</v>
          </cell>
        </row>
        <row r="1065">
          <cell r="M1065">
            <v>0</v>
          </cell>
          <cell r="O1065">
            <v>3360</v>
          </cell>
          <cell r="P1065">
            <v>7</v>
          </cell>
          <cell r="Q1065">
            <v>1062</v>
          </cell>
        </row>
        <row r="1066">
          <cell r="M1066">
            <v>0</v>
          </cell>
          <cell r="O1066">
            <v>3360</v>
          </cell>
          <cell r="P1066">
            <v>8</v>
          </cell>
          <cell r="Q1066">
            <v>1063</v>
          </cell>
        </row>
        <row r="1067">
          <cell r="M1067">
            <v>0</v>
          </cell>
          <cell r="O1067">
            <v>3360</v>
          </cell>
          <cell r="P1067">
            <v>9</v>
          </cell>
          <cell r="Q1067">
            <v>1064</v>
          </cell>
        </row>
        <row r="1068">
          <cell r="M1068">
            <v>0</v>
          </cell>
          <cell r="O1068">
            <v>3360</v>
          </cell>
          <cell r="P1068">
            <v>10</v>
          </cell>
          <cell r="Q1068">
            <v>1065</v>
          </cell>
        </row>
        <row r="1069">
          <cell r="M1069">
            <v>0</v>
          </cell>
          <cell r="O1069">
            <v>3360</v>
          </cell>
          <cell r="P1069">
            <v>11</v>
          </cell>
          <cell r="Q1069">
            <v>1066</v>
          </cell>
        </row>
        <row r="1070">
          <cell r="M1070">
            <v>0</v>
          </cell>
          <cell r="O1070">
            <v>3360</v>
          </cell>
          <cell r="P1070">
            <v>12</v>
          </cell>
          <cell r="Q1070">
            <v>1067</v>
          </cell>
        </row>
        <row r="1071">
          <cell r="M1071">
            <v>0</v>
          </cell>
          <cell r="O1071">
            <v>3360</v>
          </cell>
          <cell r="P1071">
            <v>13</v>
          </cell>
          <cell r="Q1071">
            <v>1068</v>
          </cell>
        </row>
        <row r="1072">
          <cell r="M1072">
            <v>0</v>
          </cell>
          <cell r="O1072">
            <v>3360</v>
          </cell>
          <cell r="P1072">
            <v>14</v>
          </cell>
          <cell r="Q1072">
            <v>1069</v>
          </cell>
        </row>
        <row r="1073">
          <cell r="M1073">
            <v>0</v>
          </cell>
          <cell r="O1073">
            <v>3360</v>
          </cell>
          <cell r="P1073">
            <v>15</v>
          </cell>
          <cell r="Q1073">
            <v>1070</v>
          </cell>
        </row>
        <row r="1074">
          <cell r="M1074">
            <v>0</v>
          </cell>
          <cell r="O1074">
            <v>3360</v>
          </cell>
          <cell r="P1074">
            <v>16</v>
          </cell>
          <cell r="Q1074">
            <v>1071</v>
          </cell>
        </row>
        <row r="1075">
          <cell r="M1075">
            <v>0</v>
          </cell>
          <cell r="O1075">
            <v>3360</v>
          </cell>
          <cell r="P1075">
            <v>17</v>
          </cell>
          <cell r="Q1075">
            <v>1072</v>
          </cell>
        </row>
        <row r="1076">
          <cell r="M1076">
            <v>0</v>
          </cell>
          <cell r="O1076">
            <v>3360</v>
          </cell>
          <cell r="P1076">
            <v>18</v>
          </cell>
          <cell r="Q1076">
            <v>1073</v>
          </cell>
        </row>
        <row r="1077">
          <cell r="M1077">
            <v>0</v>
          </cell>
          <cell r="O1077">
            <v>3360</v>
          </cell>
          <cell r="P1077">
            <v>19</v>
          </cell>
          <cell r="Q1077">
            <v>1074</v>
          </cell>
        </row>
        <row r="1078">
          <cell r="M1078">
            <v>0</v>
          </cell>
          <cell r="O1078">
            <v>3360</v>
          </cell>
          <cell r="P1078">
            <v>20</v>
          </cell>
          <cell r="Q1078">
            <v>1075</v>
          </cell>
        </row>
        <row r="1079">
          <cell r="M1079">
            <v>0</v>
          </cell>
          <cell r="O1079">
            <v>3360</v>
          </cell>
          <cell r="P1079">
            <v>21</v>
          </cell>
          <cell r="Q1079">
            <v>1076</v>
          </cell>
        </row>
        <row r="1080">
          <cell r="M1080">
            <v>0</v>
          </cell>
          <cell r="O1080">
            <v>3360</v>
          </cell>
          <cell r="P1080">
            <v>22</v>
          </cell>
          <cell r="Q1080">
            <v>1077</v>
          </cell>
        </row>
        <row r="1081">
          <cell r="M1081">
            <v>0</v>
          </cell>
          <cell r="O1081">
            <v>3360</v>
          </cell>
          <cell r="P1081">
            <v>23</v>
          </cell>
          <cell r="Q1081">
            <v>1078</v>
          </cell>
        </row>
        <row r="1082">
          <cell r="M1082">
            <v>0</v>
          </cell>
          <cell r="O1082">
            <v>3360</v>
          </cell>
          <cell r="P1082">
            <v>24</v>
          </cell>
          <cell r="Q1082">
            <v>1079</v>
          </cell>
        </row>
        <row r="1083">
          <cell r="M1083">
            <v>0</v>
          </cell>
          <cell r="O1083">
            <v>3360</v>
          </cell>
          <cell r="P1083">
            <v>25</v>
          </cell>
          <cell r="Q1083">
            <v>1080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B1:EJ372"/>
  <sheetViews>
    <sheetView topLeftCell="BE1" workbookViewId="0">
      <selection activeCell="B3" sqref="B3:W33"/>
    </sheetView>
  </sheetViews>
  <sheetFormatPr defaultColWidth="9" defaultRowHeight="14.25" x14ac:dyDescent="0.3"/>
  <cols>
    <col min="1" max="33" width="9" style="1"/>
    <col min="34" max="34" width="9" style="12"/>
    <col min="35" max="128" width="9" style="1"/>
    <col min="129" max="129" width="17.5" style="1" customWidth="1"/>
    <col min="130" max="16384" width="9" style="1"/>
  </cols>
  <sheetData>
    <row r="1" spans="2:140" x14ac:dyDescent="0.3">
      <c r="DK1" s="1" t="s">
        <v>50</v>
      </c>
      <c r="DL1" s="1" t="s">
        <v>299</v>
      </c>
      <c r="DM1" s="1" t="s">
        <v>53</v>
      </c>
      <c r="DN1" s="1" t="s">
        <v>54</v>
      </c>
      <c r="DO1" s="1" t="s">
        <v>301</v>
      </c>
      <c r="DP1" s="1" t="s">
        <v>58</v>
      </c>
      <c r="DQ1" s="4" t="s">
        <v>43</v>
      </c>
      <c r="DR1" s="4" t="s">
        <v>44</v>
      </c>
      <c r="DS1" s="4" t="s">
        <v>45</v>
      </c>
      <c r="DT1" s="4" t="s">
        <v>47</v>
      </c>
      <c r="DU1" s="4" t="s">
        <v>48</v>
      </c>
      <c r="DV1" s="20" t="s">
        <v>309</v>
      </c>
      <c r="DW1" s="4" t="s">
        <v>49</v>
      </c>
      <c r="DX1" s="4" t="s">
        <v>20</v>
      </c>
    </row>
    <row r="2" spans="2:140" x14ac:dyDescent="0.3">
      <c r="AG2" s="12"/>
      <c r="AH2" s="1"/>
      <c r="DK2" s="1">
        <v>21</v>
      </c>
      <c r="DL2" s="1">
        <v>5</v>
      </c>
      <c r="DM2" s="1">
        <v>69</v>
      </c>
      <c r="DN2" s="1">
        <v>70</v>
      </c>
      <c r="DO2" s="1">
        <v>99</v>
      </c>
      <c r="DP2" s="1">
        <v>23</v>
      </c>
      <c r="DQ2" s="1">
        <v>15</v>
      </c>
      <c r="DR2" s="1">
        <v>33</v>
      </c>
      <c r="DS2" s="1">
        <v>27</v>
      </c>
      <c r="DT2" s="1">
        <v>4</v>
      </c>
      <c r="DU2" s="1">
        <v>68</v>
      </c>
      <c r="DV2" s="1">
        <v>7</v>
      </c>
      <c r="DW2" s="1">
        <v>87</v>
      </c>
      <c r="DX2" s="1">
        <v>12</v>
      </c>
      <c r="DY2" s="9" t="str">
        <f>CONCATENATE("[",DK2,",",DL2,",",DM2,",",DN2,",",DO2,"]")</f>
        <v>[21,5,69,70,99]</v>
      </c>
    </row>
    <row r="3" spans="2:140" x14ac:dyDescent="0.3">
      <c r="B3" s="19" t="s">
        <v>276</v>
      </c>
      <c r="C3" s="19" t="s">
        <v>277</v>
      </c>
      <c r="D3" s="19" t="s">
        <v>278</v>
      </c>
      <c r="E3" s="19" t="s">
        <v>279</v>
      </c>
      <c r="F3" s="19" t="s">
        <v>2</v>
      </c>
      <c r="G3" s="19" t="s">
        <v>3</v>
      </c>
      <c r="H3" s="19" t="s">
        <v>4</v>
      </c>
      <c r="I3" s="19" t="s">
        <v>5</v>
      </c>
      <c r="J3" s="19" t="s">
        <v>6</v>
      </c>
      <c r="K3" s="19" t="s">
        <v>7</v>
      </c>
      <c r="L3" s="19" t="s">
        <v>8</v>
      </c>
      <c r="M3" s="19" t="s">
        <v>10</v>
      </c>
      <c r="N3" s="19" t="s">
        <v>11</v>
      </c>
      <c r="O3" s="19" t="s">
        <v>12</v>
      </c>
      <c r="P3" s="19" t="s">
        <v>13</v>
      </c>
      <c r="Q3" s="19" t="s">
        <v>14</v>
      </c>
      <c r="R3" s="19" t="s">
        <v>280</v>
      </c>
      <c r="S3" s="19" t="s">
        <v>281</v>
      </c>
      <c r="T3" s="19" t="s">
        <v>282</v>
      </c>
      <c r="U3" s="19" t="s">
        <v>283</v>
      </c>
      <c r="V3" s="19" t="s">
        <v>20</v>
      </c>
      <c r="W3" s="19" t="s">
        <v>284</v>
      </c>
      <c r="X3" s="19" t="s">
        <v>285</v>
      </c>
      <c r="Y3" s="19" t="s">
        <v>23</v>
      </c>
      <c r="Z3" s="19" t="s">
        <v>24</v>
      </c>
      <c r="AA3" s="19" t="s">
        <v>26</v>
      </c>
      <c r="AB3" s="19" t="s">
        <v>29</v>
      </c>
      <c r="AC3" s="19" t="s">
        <v>30</v>
      </c>
      <c r="AD3" s="19" t="s">
        <v>31</v>
      </c>
      <c r="AE3" s="19" t="s">
        <v>33</v>
      </c>
      <c r="AF3" s="19" t="s">
        <v>34</v>
      </c>
      <c r="AG3" s="19" t="s">
        <v>35</v>
      </c>
      <c r="AH3" s="19" t="s">
        <v>36</v>
      </c>
      <c r="AI3" s="19" t="s">
        <v>286</v>
      </c>
      <c r="AJ3" s="19" t="s">
        <v>287</v>
      </c>
      <c r="AK3" s="19" t="s">
        <v>45</v>
      </c>
      <c r="AL3" s="19" t="s">
        <v>46</v>
      </c>
      <c r="AM3" s="19" t="s">
        <v>47</v>
      </c>
      <c r="AN3" s="19" t="s">
        <v>48</v>
      </c>
      <c r="AO3" s="19" t="s">
        <v>288</v>
      </c>
      <c r="AP3" s="19" t="s">
        <v>289</v>
      </c>
      <c r="AQ3" s="19" t="s">
        <v>290</v>
      </c>
      <c r="AR3" s="19" t="s">
        <v>291</v>
      </c>
      <c r="AS3" s="19" t="s">
        <v>292</v>
      </c>
      <c r="AT3" s="19" t="s">
        <v>293</v>
      </c>
      <c r="AU3" s="19" t="s">
        <v>294</v>
      </c>
      <c r="AV3" s="19" t="s">
        <v>295</v>
      </c>
      <c r="AW3" s="19" t="s">
        <v>296</v>
      </c>
      <c r="AX3" s="19" t="s">
        <v>297</v>
      </c>
      <c r="AY3" s="19" t="s">
        <v>298</v>
      </c>
      <c r="AZ3" s="2" t="s">
        <v>328</v>
      </c>
      <c r="BA3" s="2" t="s">
        <v>274</v>
      </c>
      <c r="BB3" s="2" t="s">
        <v>275</v>
      </c>
      <c r="BC3" s="2" t="s">
        <v>310</v>
      </c>
      <c r="BD3" s="2" t="s">
        <v>311</v>
      </c>
      <c r="BE3" s="24" t="s">
        <v>361</v>
      </c>
      <c r="BF3" s="24" t="s">
        <v>360</v>
      </c>
      <c r="BG3" s="2" t="s">
        <v>312</v>
      </c>
      <c r="BH3" s="2" t="s">
        <v>313</v>
      </c>
      <c r="BI3" s="2" t="s">
        <v>314</v>
      </c>
      <c r="BJ3" s="16" t="s">
        <v>249</v>
      </c>
      <c r="BK3" s="15"/>
      <c r="BL3" s="16" t="s">
        <v>266</v>
      </c>
      <c r="BM3" s="16" t="s">
        <v>259</v>
      </c>
      <c r="BN3" s="16" t="s">
        <v>211</v>
      </c>
      <c r="BO3" s="16" t="s">
        <v>260</v>
      </c>
      <c r="BP3" s="28" t="s">
        <v>380</v>
      </c>
      <c r="BQ3" s="17"/>
      <c r="BR3" s="16" t="s">
        <v>254</v>
      </c>
      <c r="BS3" s="16" t="s">
        <v>261</v>
      </c>
      <c r="BT3" s="16" t="s">
        <v>263</v>
      </c>
      <c r="BU3" s="16" t="s">
        <v>262</v>
      </c>
      <c r="BV3" s="16" t="s">
        <v>271</v>
      </c>
      <c r="BW3" s="16" t="s">
        <v>267</v>
      </c>
      <c r="BX3" s="16" t="s">
        <v>272</v>
      </c>
      <c r="BY3" s="17"/>
      <c r="BZ3" s="16" t="s">
        <v>0</v>
      </c>
      <c r="CA3" s="16" t="s">
        <v>1</v>
      </c>
      <c r="CB3" s="16" t="s">
        <v>252</v>
      </c>
      <c r="CC3" s="16" t="s">
        <v>253</v>
      </c>
      <c r="CD3" s="15"/>
      <c r="CE3" s="16" t="s">
        <v>251</v>
      </c>
      <c r="CF3" s="16" t="s">
        <v>210</v>
      </c>
      <c r="CG3" s="16" t="s">
        <v>250</v>
      </c>
      <c r="CH3" s="16" t="s">
        <v>1</v>
      </c>
      <c r="CI3" s="16" t="s">
        <v>211</v>
      </c>
      <c r="CJ3" s="16" t="s">
        <v>50</v>
      </c>
      <c r="CK3" s="19" t="s">
        <v>300</v>
      </c>
      <c r="CL3" s="16" t="s">
        <v>53</v>
      </c>
      <c r="CM3" s="16" t="s">
        <v>54</v>
      </c>
      <c r="CN3" s="19" t="s">
        <v>302</v>
      </c>
      <c r="CO3" s="16" t="s">
        <v>58</v>
      </c>
      <c r="CP3" s="19" t="s">
        <v>303</v>
      </c>
      <c r="CQ3" s="19" t="s">
        <v>287</v>
      </c>
      <c r="CR3" s="19" t="s">
        <v>45</v>
      </c>
      <c r="CS3" s="19" t="s">
        <v>304</v>
      </c>
      <c r="CT3" s="19" t="s">
        <v>305</v>
      </c>
      <c r="CU3" s="19" t="s">
        <v>306</v>
      </c>
      <c r="CV3" s="19" t="s">
        <v>288</v>
      </c>
      <c r="CX3" s="16" t="s">
        <v>257</v>
      </c>
      <c r="CY3" s="16" t="s">
        <v>255</v>
      </c>
      <c r="CZ3" s="16" t="s">
        <v>210</v>
      </c>
      <c r="DA3" s="16" t="s">
        <v>250</v>
      </c>
      <c r="DB3" s="16" t="s">
        <v>1</v>
      </c>
      <c r="DC3" s="16" t="s">
        <v>269</v>
      </c>
      <c r="DD3" s="16" t="s">
        <v>270</v>
      </c>
      <c r="DE3" s="7" t="s">
        <v>222</v>
      </c>
      <c r="DF3" s="7" t="s">
        <v>223</v>
      </c>
      <c r="DG3" s="7" t="s">
        <v>224</v>
      </c>
      <c r="DH3" s="7" t="s">
        <v>225</v>
      </c>
      <c r="DI3" s="16" t="s">
        <v>256</v>
      </c>
      <c r="DJ3" s="16" t="s">
        <v>258</v>
      </c>
      <c r="DK3" s="16" t="s">
        <v>50</v>
      </c>
      <c r="DL3" s="19" t="s">
        <v>300</v>
      </c>
      <c r="DM3" s="16" t="s">
        <v>53</v>
      </c>
      <c r="DN3" s="16" t="s">
        <v>54</v>
      </c>
      <c r="DO3" s="19" t="s">
        <v>307</v>
      </c>
      <c r="DP3" s="16" t="s">
        <v>58</v>
      </c>
      <c r="DQ3" s="16" t="s">
        <v>43</v>
      </c>
      <c r="DR3" s="16" t="s">
        <v>44</v>
      </c>
      <c r="DS3" s="16" t="s">
        <v>45</v>
      </c>
      <c r="DT3" s="16" t="s">
        <v>47</v>
      </c>
      <c r="DU3" s="16" t="s">
        <v>48</v>
      </c>
      <c r="DV3" s="19" t="s">
        <v>308</v>
      </c>
      <c r="DW3" s="16" t="s">
        <v>49</v>
      </c>
      <c r="DX3" s="26" t="s">
        <v>378</v>
      </c>
      <c r="DY3" s="17"/>
      <c r="DZ3" s="16" t="s">
        <v>264</v>
      </c>
      <c r="EA3" s="16" t="s">
        <v>265</v>
      </c>
      <c r="EB3" s="28" t="s">
        <v>379</v>
      </c>
      <c r="EC3" s="17"/>
      <c r="EG3" s="29" t="s">
        <v>381</v>
      </c>
      <c r="EI3" s="16" t="s">
        <v>210</v>
      </c>
      <c r="EJ3" s="16" t="s">
        <v>257</v>
      </c>
    </row>
    <row r="4" spans="2:140" x14ac:dyDescent="0.3">
      <c r="B4" s="2" t="str">
        <f>[1]坦克属性统计!B4</f>
        <v>雷诺FT</v>
      </c>
      <c r="C4" s="2" t="str">
        <f>[1]坦克属性统计!C4</f>
        <v>T1</v>
      </c>
      <c r="D4" s="2" t="str">
        <f>[1]坦克属性统计!D4</f>
        <v>低</v>
      </c>
      <c r="E4" s="2" t="str">
        <f>[1]坦克属性统计!E4</f>
        <v>T1低0</v>
      </c>
      <c r="F4" s="2" t="str">
        <f>[1]坦克属性统计!F4</f>
        <v>轻坦</v>
      </c>
      <c r="G4" s="2" t="str">
        <f>[1]坦克属性统计!G4</f>
        <v>轻坦弹夹</v>
      </c>
      <c r="H4" s="2" t="str">
        <f>[1]坦克属性统计!H4</f>
        <v>弹夹装弹</v>
      </c>
      <c r="I4" s="2">
        <f>[1]坦克属性统计!I4</f>
        <v>4.74</v>
      </c>
      <c r="J4" s="2">
        <f>[1]坦克属性统计!J4</f>
        <v>2.11</v>
      </c>
      <c r="K4" s="2">
        <f>[1]坦克属性统计!K4</f>
        <v>0.3</v>
      </c>
      <c r="L4" s="2">
        <f>ROUND([1]坦克属性统计!L4,2)</f>
        <v>2.16</v>
      </c>
      <c r="M4" s="2">
        <f>ROUND([1]坦克属性统计!M4,2)</f>
        <v>21</v>
      </c>
      <c r="N4" s="2">
        <f>ROUND([1]坦克属性统计!N4,2)</f>
        <v>35</v>
      </c>
      <c r="O4" s="2">
        <f>ROUND([1]坦克属性统计!O4,2)</f>
        <v>1</v>
      </c>
      <c r="P4" s="2">
        <f>ROUND([1]坦克属性统计!P4,2)</f>
        <v>1</v>
      </c>
      <c r="Q4" s="2">
        <f>[1]坦克属性统计!Q4</f>
        <v>1</v>
      </c>
      <c r="R4" s="2">
        <f>[1]坦克属性统计!R4</f>
        <v>0.60000000000000009</v>
      </c>
      <c r="S4" s="2">
        <f>[1]坦克属性统计!S4</f>
        <v>0.24</v>
      </c>
      <c r="T4" s="2">
        <f>ROUND([1]坦克属性统计!T4,2)</f>
        <v>0.45</v>
      </c>
      <c r="U4" s="2">
        <f>ROUND([1]坦克属性统计!U4,2)</f>
        <v>0.86</v>
      </c>
      <c r="V4" s="2">
        <f>ROUND([1]坦克属性统计!V4,3)</f>
        <v>1.2</v>
      </c>
      <c r="W4" s="2">
        <f>[1]坦克属性统计!W4</f>
        <v>0</v>
      </c>
      <c r="X4" s="2">
        <f>[1]坦克属性统计!X4</f>
        <v>1</v>
      </c>
      <c r="Y4" s="2">
        <f>ROUND([1]坦克属性统计!Y4,1)</f>
        <v>11.8</v>
      </c>
      <c r="Z4" s="2">
        <f>ROUND([1]坦克属性统计!Z4,1)</f>
        <v>58.9</v>
      </c>
      <c r="AA4" s="2">
        <f>ROUND([1]坦克属性统计!AA4,2)</f>
        <v>0.59</v>
      </c>
      <c r="AB4" s="2">
        <f>ROUND([1]坦克属性统计!AB4,2)</f>
        <v>10.5</v>
      </c>
      <c r="AC4" s="2">
        <f>ROUND([1]坦克属性统计!AC4,2)</f>
        <v>7</v>
      </c>
      <c r="AD4" s="2">
        <f>ROUND([1]坦克属性统计!AD4,3)</f>
        <v>10.5</v>
      </c>
      <c r="AE4" s="2">
        <f>ROUND([1]坦克属性统计!AE4,3)</f>
        <v>0.58499999999999996</v>
      </c>
      <c r="AF4" s="2">
        <f>ROUND([1]坦克属性统计!AF4,3)</f>
        <v>0.2</v>
      </c>
      <c r="AG4" s="2">
        <f>ROUND([1]坦克属性统计!AG4,2)</f>
        <v>30</v>
      </c>
      <c r="AH4" s="13">
        <f>ROUND([1]坦克属性统计!AH4,2)</f>
        <v>35</v>
      </c>
      <c r="AI4" s="2">
        <f>ROUND([1]坦克属性统计!AI4,2)</f>
        <v>47.1</v>
      </c>
      <c r="AJ4" s="2">
        <f>ROUND([1]坦克属性统计!AJ4,2)</f>
        <v>45</v>
      </c>
      <c r="AK4" s="2">
        <f>ROUND([1]坦克属性统计!AK4,3)</f>
        <v>10.5</v>
      </c>
      <c r="AL4" s="2">
        <f>[1]坦克属性统计!AL4</f>
        <v>18</v>
      </c>
      <c r="AM4" s="2">
        <f>[1]坦克属性统计!AM4</f>
        <v>0</v>
      </c>
      <c r="AN4" s="2">
        <f>[1]坦克属性统计!AN4</f>
        <v>7.56</v>
      </c>
      <c r="AO4" s="2">
        <f>ROUND([1]坦克属性统计!AO4,2)</f>
        <v>0.38</v>
      </c>
      <c r="AP4" s="2">
        <f>[1]坦克属性统计!AP4</f>
        <v>633</v>
      </c>
      <c r="AQ4" s="2">
        <f>[1]坦克属性统计!AQ4</f>
        <v>56</v>
      </c>
      <c r="AR4" s="2">
        <f>[1]坦克属性统计!AR4</f>
        <v>329</v>
      </c>
      <c r="AS4" s="2">
        <f>[1]坦克属性统计!AS4</f>
        <v>131</v>
      </c>
      <c r="AT4" s="2">
        <f>[1]坦克属性统计!AT4</f>
        <v>300</v>
      </c>
      <c r="AU4" s="2">
        <f>[1]坦克属性统计!AU4</f>
        <v>80</v>
      </c>
      <c r="AV4" s="2">
        <f>[1]坦克属性统计!AV4</f>
        <v>0</v>
      </c>
      <c r="AW4" s="2">
        <f>[1]坦克属性统计!AW4</f>
        <v>0</v>
      </c>
      <c r="AX4" s="2">
        <f>[1]坦克属性统计!AX4</f>
        <v>0</v>
      </c>
      <c r="AY4" s="2">
        <f>[1]坦克属性统计!AY4</f>
        <v>4</v>
      </c>
      <c r="AZ4" s="2">
        <f>[1]坦克属性统计!AZ4</f>
        <v>0</v>
      </c>
      <c r="BA4" s="2">
        <f>[1]坦克属性统计!BA4</f>
        <v>50</v>
      </c>
      <c r="BB4" s="2">
        <f>[1]坦克属性统计!BB4</f>
        <v>10</v>
      </c>
      <c r="BC4" s="2">
        <f>[1]坦克属性统计!BC4</f>
        <v>0</v>
      </c>
      <c r="BD4" s="2">
        <f>[1]坦克属性统计!BD4</f>
        <v>2.1</v>
      </c>
      <c r="BE4" s="2">
        <f>[1]坦克属性统计!BE4</f>
        <v>1.7</v>
      </c>
      <c r="BF4" s="2">
        <f>[1]坦克属性统计!BF4</f>
        <v>1.7</v>
      </c>
      <c r="BG4" s="2">
        <f>[1]坦克属性统计!BG4</f>
        <v>1</v>
      </c>
      <c r="BH4" s="2">
        <f>[1]坦克属性统计!BH4</f>
        <v>1</v>
      </c>
      <c r="BI4" s="2">
        <f>[1]坦克属性统计!BI4</f>
        <v>0.85</v>
      </c>
      <c r="BJ4" s="2">
        <v>1</v>
      </c>
      <c r="BL4" s="2" t="str">
        <f>BM4&amp;BN4</f>
        <v>0</v>
      </c>
      <c r="BM4" s="16" t="str">
        <f>[1]坦克升星消耗!R4&amp;[1]坦克升星消耗!S4</f>
        <v/>
      </c>
      <c r="BN4" s="16">
        <f>[1]坦克升星消耗!U4</f>
        <v>0</v>
      </c>
      <c r="BO4" s="16">
        <f>[1]坦克升星消耗!W4</f>
        <v>0</v>
      </c>
      <c r="BP4" s="16">
        <f>[1]坦克升星消耗!AE4</f>
        <v>0</v>
      </c>
      <c r="BQ4" s="17"/>
      <c r="BR4" s="16" t="s">
        <v>136</v>
      </c>
      <c r="BS4" s="16">
        <v>1111</v>
      </c>
      <c r="BT4" s="16">
        <v>11111</v>
      </c>
      <c r="BU4" s="16">
        <v>51111</v>
      </c>
      <c r="BV4" s="16">
        <v>31111</v>
      </c>
      <c r="BW4" s="16" t="e">
        <f t="shared" ref="BW4:BW33" si="0">VLOOKUP(BR4,$EI$3:$EJ$372,2,FALSE)</f>
        <v>#N/A</v>
      </c>
      <c r="BX4" s="16" t="e">
        <f>VLOOKUP(VLOOKUP(BR4,$B$3:$E$33,4,FALSE),$BL$3:$BO$168,4,FALSE)</f>
        <v>#N/A</v>
      </c>
      <c r="BY4" s="17"/>
      <c r="BZ4" s="16" t="str">
        <f>[1]坦克等级成长!B13</f>
        <v>T1</v>
      </c>
      <c r="CA4" s="16" t="str">
        <f>[1]坦克等级成长!C13</f>
        <v>低</v>
      </c>
      <c r="CB4" s="16">
        <f>[1]坦克等级成长!D13</f>
        <v>1</v>
      </c>
      <c r="CC4" s="16">
        <f>[1]坦克等级成长!E13</f>
        <v>3</v>
      </c>
      <c r="CE4" s="16">
        <f>[1]坦克标准养成属性!AW4</f>
        <v>6.25E-2</v>
      </c>
      <c r="CF4" s="16">
        <f>[1]坦克标准养成属性!AX4</f>
        <v>-0.35000000000000009</v>
      </c>
      <c r="CG4" s="16" t="e">
        <f>VLOOKUP(CF4,$B$3:$C$33,2,FALSE)</f>
        <v>#N/A</v>
      </c>
      <c r="CH4" s="16">
        <f>[1]坦克标准养成属性!AY4</f>
        <v>-4.710172189408353</v>
      </c>
      <c r="CI4" s="16">
        <f>[1]坦克标准养成属性!AZ4</f>
        <v>0</v>
      </c>
      <c r="CJ4" s="16">
        <f>[1]坦克标准养成属性!BA4</f>
        <v>0.24999999999999992</v>
      </c>
      <c r="CK4" s="16">
        <f>[1]坦克标准养成属性!BB4</f>
        <v>0.24999999999999997</v>
      </c>
      <c r="CL4" s="16">
        <f>[1]坦克标准养成属性!BC4</f>
        <v>0</v>
      </c>
      <c r="CM4" s="16">
        <f>[1]坦克标准养成属性!BD4</f>
        <v>0.16666666666666666</v>
      </c>
      <c r="CN4" s="16">
        <f>[1]坦克标准养成属性!BE4</f>
        <v>-0.62303864939263931</v>
      </c>
      <c r="CO4" s="16">
        <f>[1]坦克标准养成属性!BF4</f>
        <v>0</v>
      </c>
      <c r="CP4" s="16">
        <f>[1]坦克标准养成属性!BG4</f>
        <v>0</v>
      </c>
      <c r="CQ4" s="16" t="str">
        <f>[1]坦克标准养成属性!BH4</f>
        <v>雷诺FT0</v>
      </c>
      <c r="CR4" s="16">
        <f>[1]坦克标准养成属性!BI4</f>
        <v>1</v>
      </c>
      <c r="CS4" s="16" t="str">
        <f>[1]坦克标准养成属性!BJ4</f>
        <v>雷诺FT</v>
      </c>
      <c r="CT4" s="16" t="str">
        <f>[1]坦克标准养成属性!BK4</f>
        <v>低</v>
      </c>
      <c r="CU4" s="16">
        <f>[1]坦克标准养成属性!BL4</f>
        <v>0</v>
      </c>
      <c r="CV4" s="16">
        <f>[1]坦克标准养成属性!BM4</f>
        <v>633</v>
      </c>
      <c r="CX4" s="2">
        <v>1</v>
      </c>
      <c r="CY4" s="2">
        <v>1</v>
      </c>
      <c r="CZ4" s="2" t="e">
        <f t="shared" ref="CZ4:DB23" si="1">VLOOKUP($CY4,$CE$3:$CR$372,MATCH(CZ$3,$CE$3:$CR$3,0),FALSE)</f>
        <v>#N/A</v>
      </c>
      <c r="DA4" s="2" t="e">
        <f t="shared" si="1"/>
        <v>#N/A</v>
      </c>
      <c r="DB4" s="2" t="e">
        <f t="shared" si="1"/>
        <v>#N/A</v>
      </c>
      <c r="DC4" s="2">
        <f>SUMIFS($CB$4:$CB$15,$BZ$4:$BZ$15,DA4,$CA$4:$CA$15,DB4)</f>
        <v>0</v>
      </c>
      <c r="DD4" s="2">
        <f>SUMIFS($CC$4:$CC$15,$BZ$4:$BZ$15,DA4,$CA$4:$CA$15,DB4)</f>
        <v>0</v>
      </c>
      <c r="DE4" s="2" t="e">
        <f>IF(CZ4&lt;&gt;CZ3,DC4,IF(DG3&lt;DE3,DE3,DF4))</f>
        <v>#N/A</v>
      </c>
      <c r="DF4" s="2" t="e">
        <f>IF(CZ4&lt;&gt;CZ3,DC4,IF(DG3=DE3,DF3+1,DF3))</f>
        <v>#N/A</v>
      </c>
      <c r="DG4" s="2" t="e">
        <f>IF(OR(CZ4&lt;&gt;CZ3,DF3&lt;&gt;DF4),0,DG3+1)</f>
        <v>#N/A</v>
      </c>
      <c r="DH4" s="2" t="e">
        <f>IF(DG4=DE4,2,1)</f>
        <v>#N/A</v>
      </c>
      <c r="DI4" s="2" t="e">
        <f t="shared" ref="DI4:DI9" si="2">IF(AND(DD4=DF4),-1,CX5)</f>
        <v>#N/A</v>
      </c>
      <c r="DJ4" s="2">
        <f>COUNTIF(CZ$4:CZ4,CZ4)</f>
        <v>1</v>
      </c>
      <c r="DK4" s="2">
        <f t="shared" ref="DK4:DK35" si="3">SUMIFS(CJ$4:CJ$372,$CF$4:$CF$372,$CZ4,$CI$4:$CI$372,$DJ4-1)</f>
        <v>0</v>
      </c>
      <c r="DL4" s="2">
        <f t="shared" ref="DL4:DL35" si="4">SUMIFS(CK$4:CK$372,$CF$4:$CF$372,$CZ4,$CI$4:$CI$372,$DJ4-1)</f>
        <v>0</v>
      </c>
      <c r="DM4" s="2">
        <f t="shared" ref="DM4:DM35" si="5">SUMIFS(CL$4:CL$372,$CF$4:$CF$372,$CZ4,$CI$4:$CI$372,$DJ4-1)</f>
        <v>0</v>
      </c>
      <c r="DN4" s="2">
        <f t="shared" ref="DN4:DN35" si="6">SUMIFS(CM$4:CM$372,$CF$4:$CF$372,$CZ4,$CI$4:$CI$372,$DJ4-1)</f>
        <v>0</v>
      </c>
      <c r="DO4" s="2">
        <f t="shared" ref="DO4:DO35" si="7">SUMIFS(CN$4:CN$372,$CF$4:$CF$372,$CZ4,$CI$4:$CI$372,$DJ4-1)</f>
        <v>0</v>
      </c>
      <c r="DP4" s="2">
        <f t="shared" ref="DP4:DP35" si="8">SUMIFS(CO$4:CO$372,$CF$4:$CF$372,$CZ4,$CI$4:$CI$372,$DJ4-1)</f>
        <v>0</v>
      </c>
      <c r="DQ4" s="2">
        <f t="shared" ref="DQ4:DQ35" si="9">SUMIFS(CP$4:CP$372,$CF$4:$CF$372,$CZ4,$CI$4:$CI$372,$DJ4-1)</f>
        <v>0</v>
      </c>
      <c r="DR4" s="2">
        <f t="shared" ref="DR4:DR35" si="10">SUMIFS(CQ$4:CQ$372,$CF$4:$CF$372,$CZ4,$CI$4:$CI$372,$DJ4-1)</f>
        <v>0</v>
      </c>
      <c r="DS4" s="2">
        <f t="shared" ref="DS4:DS35" si="11">SUMIFS(CR$4:CR$372,$CF$4:$CF$372,$CZ4,$CI$4:$CI$372,$DJ4-1)</f>
        <v>0</v>
      </c>
      <c r="DT4" s="2">
        <f t="shared" ref="DT4:DT35" si="12">SUMIFS(CS$4:CS$372,$CF$4:$CF$372,$CZ4,$CI$4:$CI$372,$DJ4-1)</f>
        <v>0</v>
      </c>
      <c r="DU4" s="2">
        <f t="shared" ref="DU4:DU35" si="13">SUMIFS(CT$4:CT$372,$CF$4:$CF$372,$CZ4,$CI$4:$CI$372,$DJ4-1)</f>
        <v>0</v>
      </c>
      <c r="DV4" s="2">
        <f t="shared" ref="DV4:DV35" si="14">SUMIFS(CU$4:CU$372,$CF$4:$CF$372,$CZ4,$CI$4:$CI$372,$DJ4-1)</f>
        <v>0</v>
      </c>
      <c r="DW4" s="2">
        <f t="shared" ref="DW4:DW35" si="15">SUMIFS(CV$4:CV$372,$CF$4:$CF$372,$CZ4,$CI$4:$CI$372,$DJ4-1)</f>
        <v>0</v>
      </c>
      <c r="DX4" s="2" t="e">
        <f>ROUND(VLOOKUP(CZ4,$B$3:$BJ$33,MATCH("射击偏移角",$B$3:$BJ$3,0),FALSE)/DW4,2)</f>
        <v>#N/A</v>
      </c>
      <c r="DY4" s="9" t="str">
        <f>CONCATENATE("[",DK4,",",DL4,",",DM4,",",DN4,",",DO4,"]")</f>
        <v>[0,0,0,0,0]</v>
      </c>
      <c r="DZ4" s="2" t="e">
        <f t="shared" ref="DZ4:DZ67" si="16">VLOOKUP(CZ4,$BR$3:$BU$33,4,FALSE)</f>
        <v>#N/A</v>
      </c>
      <c r="EA4" s="18">
        <f>IFERROR(VLOOKUP(DA4&amp;DB4&amp;(DJ4-1),$BL$3:$BO$168,4,FALSE),1)</f>
        <v>1</v>
      </c>
      <c r="EB4" s="18">
        <f>IFERROR(VLOOKUP(DA4&amp;DB4&amp;(DJ4-1),$BL$3:$BP$168,5,FALSE),0)</f>
        <v>0</v>
      </c>
      <c r="EC4" s="27"/>
      <c r="ED4" s="3" t="e">
        <f>"["&amp;DZ4&amp;",102]"</f>
        <v>#N/A</v>
      </c>
      <c r="EE4" s="3" t="str">
        <f>"["&amp;EA4&amp;","&amp;EB4&amp;"]"</f>
        <v>[1,0]</v>
      </c>
      <c r="EF4" s="3"/>
      <c r="EG4" s="3" t="e">
        <f>VLOOKUP(IF(MOD(CY4,10)=0,10,MOD(CY4,10))&amp;DA4&amp;DB4&amp;DJ4-1,[1]图鉴!$C$18:$G$183,MATCH("经验值",[1]图鉴!$C$18:$G$18,0),FALSE)</f>
        <v>#N/A</v>
      </c>
      <c r="EH4" s="3"/>
      <c r="EI4" s="2" t="e">
        <f>CZ4</f>
        <v>#N/A</v>
      </c>
      <c r="EJ4" s="2">
        <f>CX4</f>
        <v>1</v>
      </c>
    </row>
    <row r="5" spans="2:140" x14ac:dyDescent="0.3">
      <c r="B5" s="2" t="str">
        <f>[1]坦克属性统计!B5</f>
        <v>二号</v>
      </c>
      <c r="C5" s="2" t="str">
        <f>[1]坦克属性统计!C5</f>
        <v>T2</v>
      </c>
      <c r="D5" s="2" t="str">
        <f>[1]坦克属性统计!D5</f>
        <v>低</v>
      </c>
      <c r="E5" s="2" t="str">
        <f>[1]坦克属性统计!E5</f>
        <v>T2低0</v>
      </c>
      <c r="F5" s="2" t="str">
        <f>[1]坦克属性统计!F5</f>
        <v>轻坦</v>
      </c>
      <c r="G5" s="2" t="str">
        <f>[1]坦克属性统计!G5</f>
        <v>轻坦弹夹</v>
      </c>
      <c r="H5" s="2" t="str">
        <f>[1]坦克属性统计!H5</f>
        <v>弹夹装弹</v>
      </c>
      <c r="I5" s="2">
        <f>[1]坦克属性统计!I5</f>
        <v>4.8099999999999996</v>
      </c>
      <c r="J5" s="2">
        <f>[1]坦克属性统计!J5</f>
        <v>2.2599999999999998</v>
      </c>
      <c r="K5" s="2">
        <f>[1]坦克属性统计!K5</f>
        <v>0.3</v>
      </c>
      <c r="L5" s="2">
        <f>ROUND([1]坦克属性统计!L5,2)</f>
        <v>2.16</v>
      </c>
      <c r="M5" s="2">
        <f>ROUND([1]坦克属性统计!M5,2)</f>
        <v>21</v>
      </c>
      <c r="N5" s="2">
        <f>ROUND([1]坦克属性统计!N5,2)</f>
        <v>35</v>
      </c>
      <c r="O5" s="2">
        <f>ROUND([1]坦克属性统计!O5,2)</f>
        <v>1</v>
      </c>
      <c r="P5" s="2">
        <f>ROUND([1]坦克属性统计!P5,2)</f>
        <v>1</v>
      </c>
      <c r="Q5" s="2">
        <f>[1]坦克属性统计!Q5</f>
        <v>1</v>
      </c>
      <c r="R5" s="2">
        <f>[1]坦克属性统计!R5</f>
        <v>0.60000000000000009</v>
      </c>
      <c r="S5" s="2">
        <f>[1]坦克属性统计!S5</f>
        <v>0.21818181818181814</v>
      </c>
      <c r="T5" s="2">
        <f>ROUND([1]坦克属性统计!T5,2)</f>
        <v>0.44</v>
      </c>
      <c r="U5" s="2">
        <f>ROUND([1]坦克属性统计!U5,2)</f>
        <v>0.7</v>
      </c>
      <c r="V5" s="2">
        <f>ROUND([1]坦克属性统计!V5,3)</f>
        <v>1.2</v>
      </c>
      <c r="W5" s="2">
        <f>[1]坦克属性统计!W5</f>
        <v>0</v>
      </c>
      <c r="X5" s="2">
        <f>[1]坦克属性统计!X5</f>
        <v>1</v>
      </c>
      <c r="Y5" s="2">
        <f>ROUND([1]坦克属性统计!Y5,1)</f>
        <v>11.8</v>
      </c>
      <c r="Z5" s="2">
        <f>ROUND([1]坦克属性统计!Z5,1)</f>
        <v>58.9</v>
      </c>
      <c r="AA5" s="2">
        <f>ROUND([1]坦克属性统计!AA5,2)</f>
        <v>0.59</v>
      </c>
      <c r="AB5" s="2">
        <f>ROUND([1]坦克属性统计!AB5,2)</f>
        <v>10.5</v>
      </c>
      <c r="AC5" s="2">
        <f>ROUND([1]坦克属性统计!AC5,2)</f>
        <v>7</v>
      </c>
      <c r="AD5" s="2">
        <f>ROUND([1]坦克属性统计!AD5,3)</f>
        <v>10.5</v>
      </c>
      <c r="AE5" s="2">
        <f>ROUND([1]坦克属性统计!AE5,3)</f>
        <v>0.58499999999999996</v>
      </c>
      <c r="AF5" s="2">
        <f>ROUND([1]坦克属性统计!AF5,3)</f>
        <v>0.2</v>
      </c>
      <c r="AG5" s="2">
        <f>ROUND([1]坦克属性统计!AG5,2)</f>
        <v>30</v>
      </c>
      <c r="AH5" s="13">
        <f>ROUND([1]坦克属性统计!AH5,2)</f>
        <v>35</v>
      </c>
      <c r="AI5" s="2">
        <f>ROUND([1]坦克属性统计!AI5,2)</f>
        <v>47.1</v>
      </c>
      <c r="AJ5" s="2">
        <f>ROUND([1]坦克属性统计!AJ5,2)</f>
        <v>45</v>
      </c>
      <c r="AK5" s="2">
        <f>ROUND([1]坦克属性统计!AK5,3)</f>
        <v>10.5</v>
      </c>
      <c r="AL5" s="2">
        <f>[1]坦克属性统计!AL5</f>
        <v>20</v>
      </c>
      <c r="AM5" s="2">
        <f>[1]坦克属性统计!AM5</f>
        <v>0</v>
      </c>
      <c r="AN5" s="2">
        <f>[1]坦克属性统计!AN5</f>
        <v>11.2</v>
      </c>
      <c r="AO5" s="2">
        <f>ROUND([1]坦克属性统计!AO5,2)</f>
        <v>0.37</v>
      </c>
      <c r="AP5" s="2">
        <f>[1]坦克属性统计!AP5</f>
        <v>876</v>
      </c>
      <c r="AQ5" s="2">
        <f>[1]坦克属性统计!AQ5</f>
        <v>75</v>
      </c>
      <c r="AR5" s="2">
        <f>[1]坦克属性统计!AR5</f>
        <v>394</v>
      </c>
      <c r="AS5" s="2">
        <f>[1]坦克属性统计!AS5</f>
        <v>158</v>
      </c>
      <c r="AT5" s="2">
        <f>[1]坦克属性统计!AT5</f>
        <v>360</v>
      </c>
      <c r="AU5" s="2">
        <f>[1]坦克属性统计!AU5</f>
        <v>96</v>
      </c>
      <c r="AV5" s="2">
        <f>[1]坦克属性统计!AV5</f>
        <v>0</v>
      </c>
      <c r="AW5" s="2">
        <f>[1]坦克属性统计!AW5</f>
        <v>0</v>
      </c>
      <c r="AX5" s="2">
        <f>[1]坦克属性统计!AX5</f>
        <v>0</v>
      </c>
      <c r="AY5" s="2">
        <f>[1]坦克属性统计!AY5</f>
        <v>4</v>
      </c>
      <c r="AZ5" s="2">
        <f>[1]坦克属性统计!AZ5</f>
        <v>0</v>
      </c>
      <c r="BA5" s="2">
        <f>[1]坦克属性统计!BA5</f>
        <v>50</v>
      </c>
      <c r="BB5" s="2">
        <f>[1]坦克属性统计!BB5</f>
        <v>10</v>
      </c>
      <c r="BC5" s="2">
        <f>[1]坦克属性统计!BC5</f>
        <v>0</v>
      </c>
      <c r="BD5" s="2">
        <f>[1]坦克属性统计!BD5</f>
        <v>2</v>
      </c>
      <c r="BE5" s="2">
        <f>[1]坦克属性统计!BE5</f>
        <v>1.65</v>
      </c>
      <c r="BF5" s="2">
        <f>[1]坦克属性统计!BF5</f>
        <v>1.65</v>
      </c>
      <c r="BG5" s="2">
        <f>[1]坦克属性统计!BG5</f>
        <v>0.95</v>
      </c>
      <c r="BH5" s="2">
        <f>[1]坦克属性统计!BH5</f>
        <v>0.95</v>
      </c>
      <c r="BI5" s="2">
        <f>[1]坦克属性统计!BI5</f>
        <v>0.85</v>
      </c>
      <c r="BJ5" s="2">
        <v>2</v>
      </c>
      <c r="BL5" s="2" t="str">
        <f t="shared" ref="BL5:BL68" si="17">BM5&amp;BN5</f>
        <v>0</v>
      </c>
      <c r="BM5" s="16" t="str">
        <f>[1]坦克升星消耗!R5&amp;[1]坦克升星消耗!S5</f>
        <v/>
      </c>
      <c r="BN5" s="16">
        <f>[1]坦克升星消耗!U5</f>
        <v>0</v>
      </c>
      <c r="BO5" s="16">
        <f>[1]坦克升星消耗!W5</f>
        <v>0</v>
      </c>
      <c r="BP5" s="16">
        <f>[1]坦克升星消耗!AE5</f>
        <v>0</v>
      </c>
      <c r="BQ5" s="17"/>
      <c r="BR5" s="16" t="s">
        <v>137</v>
      </c>
      <c r="BS5" s="16">
        <v>1211</v>
      </c>
      <c r="BT5" s="16">
        <v>11211</v>
      </c>
      <c r="BU5" s="16">
        <v>51211</v>
      </c>
      <c r="BV5" s="16">
        <v>31211</v>
      </c>
      <c r="BW5" s="16" t="e">
        <f t="shared" si="0"/>
        <v>#N/A</v>
      </c>
      <c r="BX5" s="16" t="e">
        <f t="shared" ref="BX5:BX33" si="18">VLOOKUP(VLOOKUP(BR5,$B$3:$E$33,4,FALSE),$BL$3:$BO$168,4,FALSE)</f>
        <v>#N/A</v>
      </c>
      <c r="BY5" s="17"/>
      <c r="BZ5" s="16" t="str">
        <f>[1]坦克等级成长!B14</f>
        <v>T2</v>
      </c>
      <c r="CA5" s="16" t="str">
        <f>[1]坦克等级成长!C14</f>
        <v>低</v>
      </c>
      <c r="CB5" s="16">
        <f>[1]坦克等级成长!D14</f>
        <v>2</v>
      </c>
      <c r="CC5" s="16">
        <f>[1]坦克等级成长!E14</f>
        <v>4</v>
      </c>
      <c r="CE5" s="16">
        <f>[1]坦克标准养成属性!AW5</f>
        <v>6.1111111111111116E-2</v>
      </c>
      <c r="CF5" s="16">
        <f>[1]坦克标准养成属性!AX5</f>
        <v>0</v>
      </c>
      <c r="CG5" s="16" t="e">
        <f t="shared" ref="CG5:CG68" si="19">VLOOKUP(CF5,$B$3:$C$33,2,FALSE)</f>
        <v>#N/A</v>
      </c>
      <c r="CH5" s="16">
        <f>[1]坦克标准养成属性!AY5</f>
        <v>4.0716599190283347</v>
      </c>
      <c r="CI5" s="16">
        <f>[1]坦克标准养成属性!AZ5</f>
        <v>0</v>
      </c>
      <c r="CJ5" s="16">
        <f>[1]坦克标准养成属性!BA5</f>
        <v>0.24999999999999992</v>
      </c>
      <c r="CK5" s="16">
        <f>[1]坦克标准养成属性!BB5</f>
        <v>0.24999999999999997</v>
      </c>
      <c r="CL5" s="16">
        <f>[1]坦克标准养成属性!BC5</f>
        <v>0</v>
      </c>
      <c r="CM5" s="16">
        <f>[1]坦克标准养成属性!BD5</f>
        <v>0.16666666666666666</v>
      </c>
      <c r="CN5" s="16">
        <f>[1]坦克标准养成属性!BE5</f>
        <v>0.36354106419895849</v>
      </c>
      <c r="CO5" s="16">
        <f>[1]坦克标准养成属性!BF5</f>
        <v>0</v>
      </c>
      <c r="CP5" s="16">
        <f>[1]坦克标准养成属性!BG5</f>
        <v>0</v>
      </c>
      <c r="CQ5" s="16" t="str">
        <f>[1]坦克标准养成属性!BH5</f>
        <v>雷诺FT1</v>
      </c>
      <c r="CR5" s="16">
        <f>[1]坦克标准养成属性!BI5</f>
        <v>1</v>
      </c>
      <c r="CS5" s="16" t="str">
        <f>[1]坦克标准养成属性!BJ5</f>
        <v>雷诺FT</v>
      </c>
      <c r="CT5" s="16" t="str">
        <f>[1]坦克标准养成属性!BK5</f>
        <v>低</v>
      </c>
      <c r="CU5" s="16">
        <f>[1]坦克标准养成属性!BL5</f>
        <v>1</v>
      </c>
      <c r="CV5" s="16">
        <f>[1]坦克标准养成属性!BM5</f>
        <v>731</v>
      </c>
      <c r="CX5" s="2">
        <v>2</v>
      </c>
      <c r="CY5" s="2" t="e">
        <f>IF(AND(DF4=DD4),CY4+1,CY4)</f>
        <v>#N/A</v>
      </c>
      <c r="CZ5" s="2" t="e">
        <f t="shared" si="1"/>
        <v>#N/A</v>
      </c>
      <c r="DA5" s="2" t="e">
        <f t="shared" si="1"/>
        <v>#N/A</v>
      </c>
      <c r="DB5" s="2" t="e">
        <f t="shared" si="1"/>
        <v>#N/A</v>
      </c>
      <c r="DC5" s="2">
        <f>SUMIFS($CB$4:$CB$15,$BZ$4:$BZ$15,DA5,$CA$4:$CA$15,DB5)</f>
        <v>0</v>
      </c>
      <c r="DD5" s="2">
        <f>SUMIFS($CC$4:$CC$15,$BZ$4:$BZ$15,DA5,$CA$4:$CA$15,DB5)</f>
        <v>0</v>
      </c>
      <c r="DE5" s="2" t="e">
        <f>IF(CZ5&lt;&gt;CZ4,DC5,IF(DG4&lt;DE4,DE4,DF5))</f>
        <v>#N/A</v>
      </c>
      <c r="DF5" s="2" t="e">
        <f>IF(CZ5&lt;&gt;CZ4,DC5,IF(DG4=DE4,DF4+1,DF4))</f>
        <v>#N/A</v>
      </c>
      <c r="DG5" s="2" t="e">
        <f>IF(OR(CZ5&lt;&gt;CZ4,DF4&lt;&gt;DF5),0,DG4+1)</f>
        <v>#N/A</v>
      </c>
      <c r="DH5" s="2" t="e">
        <f>IF(DG5=DE5,2,1)</f>
        <v>#N/A</v>
      </c>
      <c r="DI5" s="2" t="e">
        <f t="shared" si="2"/>
        <v>#N/A</v>
      </c>
      <c r="DJ5" s="2">
        <f>COUNTIF(CZ$4:CZ5,CZ5)</f>
        <v>2</v>
      </c>
      <c r="DK5" s="2">
        <f t="shared" si="3"/>
        <v>0</v>
      </c>
      <c r="DL5" s="2">
        <f t="shared" si="4"/>
        <v>0</v>
      </c>
      <c r="DM5" s="2">
        <f t="shared" si="5"/>
        <v>0</v>
      </c>
      <c r="DN5" s="2">
        <f t="shared" si="6"/>
        <v>0</v>
      </c>
      <c r="DO5" s="2">
        <f t="shared" si="7"/>
        <v>0</v>
      </c>
      <c r="DP5" s="2">
        <f t="shared" si="8"/>
        <v>0</v>
      </c>
      <c r="DQ5" s="2">
        <f t="shared" si="9"/>
        <v>0</v>
      </c>
      <c r="DR5" s="2">
        <f t="shared" si="10"/>
        <v>0</v>
      </c>
      <c r="DS5" s="2">
        <f t="shared" si="11"/>
        <v>0</v>
      </c>
      <c r="DT5" s="2">
        <f t="shared" si="12"/>
        <v>0</v>
      </c>
      <c r="DU5" s="2">
        <f t="shared" si="13"/>
        <v>0</v>
      </c>
      <c r="DV5" s="2">
        <f t="shared" si="14"/>
        <v>0</v>
      </c>
      <c r="DW5" s="2">
        <f t="shared" si="15"/>
        <v>0</v>
      </c>
      <c r="DX5" s="2" t="e">
        <f t="shared" ref="DX5:DX68" si="20">ROUND(VLOOKUP(CZ5,$B$3:$BJ$33,MATCH("射击偏移角",$B$3:$BJ$3,0),FALSE)/DW5,2)</f>
        <v>#N/A</v>
      </c>
      <c r="DY5" s="9" t="str">
        <f t="shared" ref="DY5:DY68" si="21">CONCATENATE("[",DK5,",",DL5,",",DM5,",",DN5,",",DO5,"]")</f>
        <v>[0,0,0,0,0]</v>
      </c>
      <c r="DZ5" s="2" t="e">
        <f t="shared" si="16"/>
        <v>#N/A</v>
      </c>
      <c r="EA5" s="18">
        <f t="shared" ref="EA5:EA68" si="22">IFERROR(VLOOKUP(DA5&amp;DB5&amp;(DJ5-1),$BL$3:$BO$168,4,FALSE),1)</f>
        <v>1</v>
      </c>
      <c r="EB5" s="18">
        <f t="shared" ref="EB5:EB68" si="23">IFERROR(VLOOKUP(DA5&amp;DB5&amp;(DJ5-1),$BL$3:$BP$168,5,FALSE),0)</f>
        <v>0</v>
      </c>
      <c r="EC5" s="27"/>
      <c r="ED5" s="3" t="e">
        <f t="shared" ref="ED5:ED68" si="24">"["&amp;DZ5&amp;",102]"</f>
        <v>#N/A</v>
      </c>
      <c r="EE5" s="3" t="str">
        <f t="shared" ref="EE5:EE68" si="25">"["&amp;EA5&amp;","&amp;EB5&amp;"]"</f>
        <v>[1,0]</v>
      </c>
      <c r="EF5" s="3"/>
      <c r="EG5" s="3" t="e">
        <f>VLOOKUP(IF(MOD(CY5,10)=0,10,MOD(CY5,10))&amp;DA5&amp;DB5&amp;DJ5-1,[1]图鉴!$C$18:$G$183,MATCH("经验值",[1]图鉴!$C$18:$G$18,0),FALSE)</f>
        <v>#N/A</v>
      </c>
      <c r="EH5" s="3"/>
      <c r="EI5" s="2" t="e">
        <f t="shared" ref="EI5:EI68" si="26">CZ5</f>
        <v>#N/A</v>
      </c>
      <c r="EJ5" s="2">
        <f t="shared" ref="EJ5:EJ68" si="27">CX5</f>
        <v>2</v>
      </c>
    </row>
    <row r="6" spans="2:140" x14ac:dyDescent="0.3">
      <c r="B6" s="2" t="str">
        <f>[1]坦克属性统计!B6</f>
        <v>Puma</v>
      </c>
      <c r="C6" s="2" t="str">
        <f>[1]坦克属性统计!C6</f>
        <v>T2</v>
      </c>
      <c r="D6" s="2" t="str">
        <f>[1]坦克属性统计!D6</f>
        <v>中</v>
      </c>
      <c r="E6" s="2" t="str">
        <f>[1]坦克属性统计!E6</f>
        <v>T2中0</v>
      </c>
      <c r="F6" s="2" t="str">
        <f>[1]坦克属性统计!F6</f>
        <v>轻坦</v>
      </c>
      <c r="G6" s="2" t="str">
        <f>[1]坦克属性统计!G6</f>
        <v>轻坦弹夹</v>
      </c>
      <c r="H6" s="2" t="str">
        <f>[1]坦克属性统计!H6</f>
        <v>弹夹装弹</v>
      </c>
      <c r="I6" s="2">
        <f>[1]坦克属性统计!I6</f>
        <v>6.71</v>
      </c>
      <c r="J6" s="2">
        <f>[1]坦克属性统计!J6</f>
        <v>2.59</v>
      </c>
      <c r="K6" s="2">
        <f>[1]坦克属性统计!K6</f>
        <v>0.3</v>
      </c>
      <c r="L6" s="2">
        <f>ROUND([1]坦克属性统计!L6,2)</f>
        <v>2.16</v>
      </c>
      <c r="M6" s="2">
        <f>ROUND([1]坦克属性统计!M6,2)</f>
        <v>21</v>
      </c>
      <c r="N6" s="2">
        <f>ROUND([1]坦克属性统计!N6,2)</f>
        <v>35</v>
      </c>
      <c r="O6" s="2">
        <f>ROUND([1]坦克属性统计!O6,2)</f>
        <v>1</v>
      </c>
      <c r="P6" s="2">
        <f>ROUND([1]坦克属性统计!P6,2)</f>
        <v>1</v>
      </c>
      <c r="Q6" s="2">
        <f>[1]坦克属性统计!Q6</f>
        <v>1</v>
      </c>
      <c r="R6" s="2">
        <f>[1]坦克属性统计!R6</f>
        <v>0.8</v>
      </c>
      <c r="S6" s="2">
        <f>[1]坦克属性统计!S6</f>
        <v>0.48</v>
      </c>
      <c r="T6" s="2">
        <f>ROUND([1]坦克属性统计!T6,2)</f>
        <v>0.62</v>
      </c>
      <c r="U6" s="2">
        <f>ROUND([1]坦克属性统计!U6,2)</f>
        <v>0.82</v>
      </c>
      <c r="V6" s="2">
        <f>ROUND([1]坦克属性统计!V6,3)</f>
        <v>1.2</v>
      </c>
      <c r="W6" s="2">
        <f>[1]坦克属性统计!W6</f>
        <v>1</v>
      </c>
      <c r="X6" s="2">
        <f>[1]坦克属性统计!X6</f>
        <v>1</v>
      </c>
      <c r="Y6" s="2">
        <f>ROUND([1]坦克属性统计!Y6,1)</f>
        <v>10.6</v>
      </c>
      <c r="Z6" s="2">
        <f>ROUND([1]坦克属性统计!Z6,1)</f>
        <v>58.9</v>
      </c>
      <c r="AA6" s="2">
        <f>ROUND([1]坦克属性统计!AA6,2)</f>
        <v>0.59</v>
      </c>
      <c r="AB6" s="2">
        <f>ROUND([1]坦克属性统计!AB6,2)</f>
        <v>9.98</v>
      </c>
      <c r="AC6" s="2">
        <f>ROUND([1]坦克属性统计!AC6,2)</f>
        <v>7</v>
      </c>
      <c r="AD6" s="2">
        <f>ROUND([1]坦克属性统计!AD6,3)</f>
        <v>10.5</v>
      </c>
      <c r="AE6" s="2">
        <f>ROUND([1]坦克属性统计!AE6,3)</f>
        <v>0.58499999999999996</v>
      </c>
      <c r="AF6" s="2">
        <f>ROUND([1]坦克属性统计!AF6,3)</f>
        <v>0.2</v>
      </c>
      <c r="AG6" s="2">
        <f>ROUND([1]坦克属性统计!AG6,2)</f>
        <v>30</v>
      </c>
      <c r="AH6" s="13">
        <f>ROUND([1]坦克属性统计!AH6,2)</f>
        <v>35</v>
      </c>
      <c r="AI6" s="2">
        <f>ROUND([1]坦克属性统计!AI6,2)</f>
        <v>43.3</v>
      </c>
      <c r="AJ6" s="2">
        <f>ROUND([1]坦克属性统计!AJ6,2)</f>
        <v>51</v>
      </c>
      <c r="AK6" s="2">
        <f>ROUND([1]坦克属性统计!AK6,3)</f>
        <v>10.199999999999999</v>
      </c>
      <c r="AL6" s="2">
        <f>[1]坦克属性统计!AL6</f>
        <v>9</v>
      </c>
      <c r="AM6" s="2">
        <f>[1]坦克属性统计!AM6</f>
        <v>0</v>
      </c>
      <c r="AN6" s="2">
        <f>[1]坦克属性统计!AN6</f>
        <v>4.7249999999999996</v>
      </c>
      <c r="AO6" s="2">
        <f>ROUND([1]坦克属性统计!AO6,2)</f>
        <v>0.52</v>
      </c>
      <c r="AP6" s="2">
        <f>[1]坦克属性统计!AP6</f>
        <v>1054</v>
      </c>
      <c r="AQ6" s="2">
        <f>[1]坦克属性统计!AQ6</f>
        <v>87</v>
      </c>
      <c r="AR6" s="2">
        <f>[1]坦克属性统计!AR6</f>
        <v>401</v>
      </c>
      <c r="AS6" s="2">
        <f>[1]坦克属性统计!AS6</f>
        <v>160</v>
      </c>
      <c r="AT6" s="2">
        <f>[1]坦克属性统计!AT6</f>
        <v>366</v>
      </c>
      <c r="AU6" s="2">
        <f>[1]坦克属性统计!AU6</f>
        <v>98</v>
      </c>
      <c r="AV6" s="2">
        <f>[1]坦克属性统计!AV6</f>
        <v>0</v>
      </c>
      <c r="AW6" s="2">
        <f>[1]坦克属性统计!AW6</f>
        <v>0</v>
      </c>
      <c r="AX6" s="2">
        <f>[1]坦克属性统计!AX6</f>
        <v>0</v>
      </c>
      <c r="AY6" s="2">
        <f>[1]坦克属性统计!AY6</f>
        <v>4</v>
      </c>
      <c r="AZ6" s="2">
        <f>[1]坦克属性统计!AZ6</f>
        <v>0</v>
      </c>
      <c r="BA6" s="2">
        <f>[1]坦克属性统计!BA6</f>
        <v>50</v>
      </c>
      <c r="BB6" s="2">
        <f>[1]坦克属性统计!BB6</f>
        <v>10</v>
      </c>
      <c r="BC6" s="2">
        <f>[1]坦克属性统计!BC6</f>
        <v>0</v>
      </c>
      <c r="BD6" s="2">
        <f>[1]坦克属性统计!BD6</f>
        <v>2.1</v>
      </c>
      <c r="BE6" s="2">
        <f>[1]坦克属性统计!BE6</f>
        <v>1.65</v>
      </c>
      <c r="BF6" s="2">
        <f>[1]坦克属性统计!BF6</f>
        <v>1.65</v>
      </c>
      <c r="BG6" s="2">
        <f>[1]坦克属性统计!BG6</f>
        <v>1</v>
      </c>
      <c r="BH6" s="2">
        <f>[1]坦克属性统计!BH6</f>
        <v>1</v>
      </c>
      <c r="BI6" s="2">
        <f>[1]坦克属性统计!BI6</f>
        <v>0.85</v>
      </c>
      <c r="BJ6" s="2">
        <v>2</v>
      </c>
      <c r="BL6" s="2" t="str">
        <f t="shared" si="17"/>
        <v>0</v>
      </c>
      <c r="BM6" s="16" t="str">
        <f>[1]坦克升星消耗!R6&amp;[1]坦克升星消耗!S6</f>
        <v/>
      </c>
      <c r="BN6" s="16">
        <f>[1]坦克升星消耗!U6</f>
        <v>0</v>
      </c>
      <c r="BO6" s="16">
        <f>[1]坦克升星消耗!W6</f>
        <v>0</v>
      </c>
      <c r="BP6" s="16">
        <f>[1]坦克升星消耗!AE6</f>
        <v>0</v>
      </c>
      <c r="BQ6" s="17"/>
      <c r="BR6" s="16" t="s">
        <v>138</v>
      </c>
      <c r="BS6" s="16">
        <v>1221</v>
      </c>
      <c r="BT6" s="16">
        <v>11221</v>
      </c>
      <c r="BU6" s="16">
        <v>51221</v>
      </c>
      <c r="BV6" s="16">
        <v>31221</v>
      </c>
      <c r="BW6" s="16" t="e">
        <f t="shared" si="0"/>
        <v>#N/A</v>
      </c>
      <c r="BX6" s="16" t="e">
        <f t="shared" si="18"/>
        <v>#N/A</v>
      </c>
      <c r="BY6" s="17"/>
      <c r="BZ6" s="16" t="str">
        <f>[1]坦克等级成长!B15</f>
        <v>T2</v>
      </c>
      <c r="CA6" s="16" t="str">
        <f>[1]坦克等级成长!C15</f>
        <v>中</v>
      </c>
      <c r="CB6" s="16">
        <f>[1]坦克等级成长!D15</f>
        <v>2</v>
      </c>
      <c r="CC6" s="16">
        <f>[1]坦克等级成长!E15</f>
        <v>4</v>
      </c>
      <c r="CE6" s="16">
        <f>[1]坦克标准养成属性!AW6</f>
        <v>8.6111111111111138E-2</v>
      </c>
      <c r="CF6" s="16">
        <f>[1]坦克标准养成属性!AX6</f>
        <v>0</v>
      </c>
      <c r="CG6" s="16" t="e">
        <f t="shared" si="19"/>
        <v>#N/A</v>
      </c>
      <c r="CH6" s="16">
        <f>[1]坦克标准养成属性!AY6</f>
        <v>1.7060808142634283</v>
      </c>
      <c r="CI6" s="16">
        <f>[1]坦克标准养成属性!AZ6</f>
        <v>0</v>
      </c>
      <c r="CJ6" s="16">
        <f>[1]坦克标准养成属性!BA6</f>
        <v>0.24999999999999992</v>
      </c>
      <c r="CK6" s="16">
        <f>[1]坦克标准养成属性!BB6</f>
        <v>0.24999999999999992</v>
      </c>
      <c r="CL6" s="16">
        <f>[1]坦克标准养成属性!BC6</f>
        <v>0</v>
      </c>
      <c r="CM6" s="16">
        <f>[1]坦克标准养成属性!BD6</f>
        <v>0.16666666666666671</v>
      </c>
      <c r="CN6" s="16">
        <f>[1]坦克标准养成属性!BE6</f>
        <v>0.36107530460601661</v>
      </c>
      <c r="CO6" s="16">
        <f>[1]坦克标准养成属性!BF6</f>
        <v>0</v>
      </c>
      <c r="CP6" s="16">
        <f>[1]坦克标准养成属性!BG6</f>
        <v>0</v>
      </c>
      <c r="CQ6" s="16" t="str">
        <f>[1]坦克标准养成属性!BH6</f>
        <v>雷诺FT2</v>
      </c>
      <c r="CR6" s="16">
        <f>[1]坦克标准养成属性!BI6</f>
        <v>1</v>
      </c>
      <c r="CS6" s="16" t="str">
        <f>[1]坦克标准养成属性!BJ6</f>
        <v>雷诺FT</v>
      </c>
      <c r="CT6" s="16" t="str">
        <f>[1]坦克标准养成属性!BK6</f>
        <v>低</v>
      </c>
      <c r="CU6" s="16">
        <f>[1]坦克标准养成属性!BL6</f>
        <v>2</v>
      </c>
      <c r="CV6" s="16">
        <f>[1]坦克标准养成属性!BM6</f>
        <v>829</v>
      </c>
      <c r="CX6" s="2">
        <v>3</v>
      </c>
      <c r="CY6" s="2" t="e">
        <f t="shared" ref="CY6:CY69" si="28">IF(AND(DF5=DD5),CY5+1,CY5)</f>
        <v>#N/A</v>
      </c>
      <c r="CZ6" s="2" t="e">
        <f t="shared" si="1"/>
        <v>#N/A</v>
      </c>
      <c r="DA6" s="2" t="e">
        <f t="shared" si="1"/>
        <v>#N/A</v>
      </c>
      <c r="DB6" s="2" t="e">
        <f t="shared" si="1"/>
        <v>#N/A</v>
      </c>
      <c r="DC6" s="2">
        <f t="shared" ref="DC6:DC69" si="29">SUMIFS($CB$4:$CB$15,$BZ$4:$BZ$15,DA6,$CA$4:$CA$15,DB6)</f>
        <v>0</v>
      </c>
      <c r="DD6" s="2">
        <f t="shared" ref="DD6:DD69" si="30">SUMIFS($CC$4:$CC$15,$BZ$4:$BZ$15,DA6,$CA$4:$CA$15,DB6)</f>
        <v>0</v>
      </c>
      <c r="DE6" s="2" t="e">
        <f t="shared" ref="DE6:DE69" si="31">IF(CZ6&lt;&gt;CZ5,DC6,IF(DG5&lt;DE5,DE5,DF6))</f>
        <v>#N/A</v>
      </c>
      <c r="DF6" s="2" t="e">
        <f t="shared" ref="DF6:DF69" si="32">IF(CZ6&lt;&gt;CZ5,DC6,IF(DG5=DE5,DF5+1,DF5))</f>
        <v>#N/A</v>
      </c>
      <c r="DG6" s="2" t="e">
        <f t="shared" ref="DG6:DG69" si="33">IF(OR(CZ6&lt;&gt;CZ5,DF5&lt;&gt;DF6),0,DG5+1)</f>
        <v>#N/A</v>
      </c>
      <c r="DH6" s="2" t="e">
        <f t="shared" ref="DH6:DH69" si="34">IF(DG6=DE6,2,1)</f>
        <v>#N/A</v>
      </c>
      <c r="DI6" s="2" t="e">
        <f t="shared" si="2"/>
        <v>#N/A</v>
      </c>
      <c r="DJ6" s="2">
        <f>COUNTIF(CZ$4:CZ6,CZ6)</f>
        <v>3</v>
      </c>
      <c r="DK6" s="2">
        <f t="shared" si="3"/>
        <v>0</v>
      </c>
      <c r="DL6" s="2">
        <f t="shared" si="4"/>
        <v>0</v>
      </c>
      <c r="DM6" s="2">
        <f t="shared" si="5"/>
        <v>0</v>
      </c>
      <c r="DN6" s="2">
        <f t="shared" si="6"/>
        <v>0</v>
      </c>
      <c r="DO6" s="2">
        <f t="shared" si="7"/>
        <v>0</v>
      </c>
      <c r="DP6" s="2">
        <f t="shared" si="8"/>
        <v>0</v>
      </c>
      <c r="DQ6" s="2">
        <f t="shared" si="9"/>
        <v>0</v>
      </c>
      <c r="DR6" s="2">
        <f t="shared" si="10"/>
        <v>0</v>
      </c>
      <c r="DS6" s="2">
        <f t="shared" si="11"/>
        <v>0</v>
      </c>
      <c r="DT6" s="2">
        <f t="shared" si="12"/>
        <v>0</v>
      </c>
      <c r="DU6" s="2">
        <f t="shared" si="13"/>
        <v>0</v>
      </c>
      <c r="DV6" s="2">
        <f t="shared" si="14"/>
        <v>0</v>
      </c>
      <c r="DW6" s="2">
        <f t="shared" si="15"/>
        <v>0</v>
      </c>
      <c r="DX6" s="2" t="e">
        <f t="shared" si="20"/>
        <v>#N/A</v>
      </c>
      <c r="DY6" s="9" t="str">
        <f t="shared" si="21"/>
        <v>[0,0,0,0,0]</v>
      </c>
      <c r="DZ6" s="2" t="e">
        <f t="shared" si="16"/>
        <v>#N/A</v>
      </c>
      <c r="EA6" s="18">
        <f t="shared" si="22"/>
        <v>1</v>
      </c>
      <c r="EB6" s="18">
        <f t="shared" si="23"/>
        <v>0</v>
      </c>
      <c r="EC6" s="27"/>
      <c r="ED6" s="3" t="e">
        <f t="shared" si="24"/>
        <v>#N/A</v>
      </c>
      <c r="EE6" s="3" t="str">
        <f t="shared" si="25"/>
        <v>[1,0]</v>
      </c>
      <c r="EF6" s="3"/>
      <c r="EG6" s="3" t="e">
        <f>VLOOKUP(IF(MOD(CY6,10)=0,10,MOD(CY6,10))&amp;DA6&amp;DB6&amp;DJ6-1,[1]图鉴!$C$18:$G$183,MATCH("经验值",[1]图鉴!$C$18:$G$18,0),FALSE)</f>
        <v>#N/A</v>
      </c>
      <c r="EH6" s="3"/>
      <c r="EI6" s="2" t="e">
        <f t="shared" si="26"/>
        <v>#N/A</v>
      </c>
      <c r="EJ6" s="2">
        <f t="shared" si="27"/>
        <v>3</v>
      </c>
    </row>
    <row r="7" spans="2:140" x14ac:dyDescent="0.3">
      <c r="B7" s="2" t="str">
        <f>[1]坦克属性统计!B7</f>
        <v>35(t)</v>
      </c>
      <c r="C7" s="2" t="str">
        <f>[1]坦克属性统计!C7</f>
        <v>T3</v>
      </c>
      <c r="D7" s="2" t="str">
        <f>[1]坦克属性统计!D7</f>
        <v>低</v>
      </c>
      <c r="E7" s="2" t="str">
        <f>[1]坦克属性统计!E7</f>
        <v>T3低0</v>
      </c>
      <c r="F7" s="2" t="str">
        <f>[1]坦克属性统计!F7</f>
        <v>轻坦</v>
      </c>
      <c r="G7" s="2" t="str">
        <f>[1]坦克属性统计!G7</f>
        <v>轻坦弹夹</v>
      </c>
      <c r="H7" s="2" t="str">
        <f>[1]坦克属性统计!H7</f>
        <v>弹夹装弹</v>
      </c>
      <c r="I7" s="2">
        <f>[1]坦克属性统计!I7</f>
        <v>4.83</v>
      </c>
      <c r="J7" s="2">
        <f>[1]坦克属性统计!J7</f>
        <v>2.11</v>
      </c>
      <c r="K7" s="2">
        <f>[1]坦克属性统计!K7</f>
        <v>0.3</v>
      </c>
      <c r="L7" s="2">
        <f>ROUND([1]坦克属性统计!L7,2)</f>
        <v>2.16</v>
      </c>
      <c r="M7" s="2">
        <f>ROUND([1]坦克属性统计!M7,2)</f>
        <v>21</v>
      </c>
      <c r="N7" s="2">
        <f>ROUND([1]坦克属性统计!N7,2)</f>
        <v>35</v>
      </c>
      <c r="O7" s="2">
        <f>ROUND([1]坦克属性统计!O7,2)</f>
        <v>1</v>
      </c>
      <c r="P7" s="2">
        <f>ROUND([1]坦克属性统计!P7,2)</f>
        <v>1</v>
      </c>
      <c r="Q7" s="2">
        <f>[1]坦克属性统计!Q7</f>
        <v>1</v>
      </c>
      <c r="R7" s="2">
        <f>[1]坦克属性统计!R7</f>
        <v>0.8</v>
      </c>
      <c r="S7" s="2">
        <f>[1]坦克属性统计!S7</f>
        <v>0.32</v>
      </c>
      <c r="T7" s="2">
        <f>ROUND([1]坦克属性统计!T7,2)</f>
        <v>0.56999999999999995</v>
      </c>
      <c r="U7" s="2">
        <f>ROUND([1]坦克属性统计!U7,2)</f>
        <v>0.78</v>
      </c>
      <c r="V7" s="2">
        <f>ROUND([1]坦克属性统计!V7,3)</f>
        <v>1.2</v>
      </c>
      <c r="W7" s="2">
        <f>[1]坦克属性统计!W7</f>
        <v>2</v>
      </c>
      <c r="X7" s="2">
        <f>[1]坦克属性统计!X7</f>
        <v>1</v>
      </c>
      <c r="Y7" s="2">
        <f>ROUND([1]坦克属性统计!Y7,1)</f>
        <v>10.6</v>
      </c>
      <c r="Z7" s="2">
        <f>ROUND([1]坦克属性统计!Z7,1)</f>
        <v>58.9</v>
      </c>
      <c r="AA7" s="2">
        <f>ROUND([1]坦克属性统计!AA7,2)</f>
        <v>0.59</v>
      </c>
      <c r="AB7" s="2">
        <f>ROUND([1]坦克属性统计!AB7,2)</f>
        <v>9.98</v>
      </c>
      <c r="AC7" s="2">
        <f>ROUND([1]坦克属性统计!AC7,2)</f>
        <v>7</v>
      </c>
      <c r="AD7" s="2">
        <f>ROUND([1]坦克属性统计!AD7,3)</f>
        <v>10.5</v>
      </c>
      <c r="AE7" s="2">
        <f>ROUND([1]坦克属性统计!AE7,3)</f>
        <v>0.58499999999999996</v>
      </c>
      <c r="AF7" s="2">
        <f>ROUND([1]坦克属性统计!AF7,3)</f>
        <v>0.2</v>
      </c>
      <c r="AG7" s="2">
        <f>ROUND([1]坦克属性统计!AG7,2)</f>
        <v>30</v>
      </c>
      <c r="AH7" s="13">
        <f>ROUND([1]坦克属性统计!AH7,2)</f>
        <v>35</v>
      </c>
      <c r="AI7" s="2">
        <f>ROUND([1]坦克属性统计!AI7,2)</f>
        <v>42.4</v>
      </c>
      <c r="AJ7" s="2">
        <f>ROUND([1]坦克属性统计!AJ7,2)</f>
        <v>50</v>
      </c>
      <c r="AK7" s="2">
        <f>ROUND([1]坦克属性统计!AK7,3)</f>
        <v>10</v>
      </c>
      <c r="AL7" s="2">
        <f>[1]坦克属性统计!AL7</f>
        <v>14</v>
      </c>
      <c r="AM7" s="2">
        <f>[1]坦克属性统计!AM7</f>
        <v>0</v>
      </c>
      <c r="AN7" s="2">
        <f>[1]坦克属性统计!AN7</f>
        <v>9.7999999999999989</v>
      </c>
      <c r="AO7" s="2">
        <f>ROUND([1]坦克属性统计!AO7,2)</f>
        <v>0.48</v>
      </c>
      <c r="AP7" s="2">
        <f>[1]坦克属性统计!AP7</f>
        <v>1204</v>
      </c>
      <c r="AQ7" s="2">
        <f>[1]坦克属性统计!AQ7</f>
        <v>105</v>
      </c>
      <c r="AR7" s="2">
        <f>[1]坦克属性统计!AR7</f>
        <v>486</v>
      </c>
      <c r="AS7" s="2">
        <f>[1]坦克属性统计!AS7</f>
        <v>195</v>
      </c>
      <c r="AT7" s="2">
        <f>[1]坦克属性统计!AT7</f>
        <v>444</v>
      </c>
      <c r="AU7" s="2">
        <f>[1]坦克属性统计!AU7</f>
        <v>118</v>
      </c>
      <c r="AV7" s="2">
        <f>[1]坦克属性统计!AV7</f>
        <v>0</v>
      </c>
      <c r="AW7" s="2">
        <f>[1]坦克属性统计!AW7</f>
        <v>0</v>
      </c>
      <c r="AX7" s="2">
        <f>[1]坦克属性统计!AX7</f>
        <v>0</v>
      </c>
      <c r="AY7" s="2">
        <f>[1]坦克属性统计!AY7</f>
        <v>4</v>
      </c>
      <c r="AZ7" s="2">
        <f>[1]坦克属性统计!AZ7</f>
        <v>0</v>
      </c>
      <c r="BA7" s="2">
        <f>[1]坦克属性统计!BA7</f>
        <v>50</v>
      </c>
      <c r="BB7" s="2">
        <f>[1]坦克属性统计!BB7</f>
        <v>10</v>
      </c>
      <c r="BC7" s="2">
        <f>[1]坦克属性统计!BC7</f>
        <v>0</v>
      </c>
      <c r="BD7" s="2">
        <f>[1]坦克属性统计!BD7</f>
        <v>2.1</v>
      </c>
      <c r="BE7" s="2">
        <f>[1]坦克属性统计!BE7</f>
        <v>1.6</v>
      </c>
      <c r="BF7" s="2">
        <f>[1]坦克属性统计!BF7</f>
        <v>1.6</v>
      </c>
      <c r="BG7" s="2">
        <f>[1]坦克属性统计!BG7</f>
        <v>0.95</v>
      </c>
      <c r="BH7" s="2">
        <f>[1]坦克属性统计!BH7</f>
        <v>0.95</v>
      </c>
      <c r="BI7" s="2">
        <f>[1]坦克属性统计!BI7</f>
        <v>0.85</v>
      </c>
      <c r="BJ7" s="2">
        <v>3</v>
      </c>
      <c r="BL7" s="2" t="str">
        <f t="shared" si="17"/>
        <v>0</v>
      </c>
      <c r="BM7" s="16" t="str">
        <f>[1]坦克升星消耗!R7&amp;[1]坦克升星消耗!S7</f>
        <v/>
      </c>
      <c r="BN7" s="16">
        <f>[1]坦克升星消耗!U7</f>
        <v>0</v>
      </c>
      <c r="BO7" s="16">
        <f>[1]坦克升星消耗!W7</f>
        <v>0</v>
      </c>
      <c r="BP7" s="16">
        <f>[1]坦克升星消耗!AE7</f>
        <v>0</v>
      </c>
      <c r="BQ7" s="17"/>
      <c r="BR7" s="16" t="s">
        <v>139</v>
      </c>
      <c r="BS7" s="16">
        <v>1311</v>
      </c>
      <c r="BT7" s="16">
        <v>11311</v>
      </c>
      <c r="BU7" s="16">
        <v>51311</v>
      </c>
      <c r="BV7" s="16">
        <v>31311</v>
      </c>
      <c r="BW7" s="16" t="e">
        <f t="shared" si="0"/>
        <v>#N/A</v>
      </c>
      <c r="BX7" s="16" t="e">
        <f t="shared" si="18"/>
        <v>#N/A</v>
      </c>
      <c r="BY7" s="17"/>
      <c r="BZ7" s="16" t="str">
        <f>[1]坦克等级成长!B16</f>
        <v>T3</v>
      </c>
      <c r="CA7" s="16" t="str">
        <f>[1]坦克等级成长!C16</f>
        <v>低</v>
      </c>
      <c r="CB7" s="16">
        <f>[1]坦克等级成长!D16</f>
        <v>3</v>
      </c>
      <c r="CC7" s="16">
        <f>[1]坦克等级成长!E16</f>
        <v>5</v>
      </c>
      <c r="CE7" s="16">
        <f>[1]坦克标准养成属性!AW7</f>
        <v>7.9166666666666663E-2</v>
      </c>
      <c r="CF7" s="16">
        <f>[1]坦克标准养成属性!AX7</f>
        <v>0</v>
      </c>
      <c r="CG7" s="16" t="e">
        <f t="shared" si="19"/>
        <v>#N/A</v>
      </c>
      <c r="CH7" s="16">
        <f>[1]坦克标准养成属性!AY7</f>
        <v>3.5207924088563303</v>
      </c>
      <c r="CI7" s="16">
        <f>[1]坦克标准养成属性!AZ7</f>
        <v>0</v>
      </c>
      <c r="CJ7" s="16">
        <f>[1]坦克标准养成属性!BA7</f>
        <v>0.24999999999999992</v>
      </c>
      <c r="CK7" s="16">
        <f>[1]坦克标准养成属性!BB7</f>
        <v>0.24999999999999992</v>
      </c>
      <c r="CL7" s="16">
        <f>[1]坦克标准养成属性!BC7</f>
        <v>0</v>
      </c>
      <c r="CM7" s="16">
        <f>[1]坦克标准养成属性!BD7</f>
        <v>0.16666666666666666</v>
      </c>
      <c r="CN7" s="16">
        <f>[1]坦克标准养成属性!BE7</f>
        <v>0.35926453151595211</v>
      </c>
      <c r="CO7" s="16">
        <f>[1]坦克标准养成属性!BF7</f>
        <v>0</v>
      </c>
      <c r="CP7" s="16">
        <f>[1]坦克标准养成属性!BG7</f>
        <v>0</v>
      </c>
      <c r="CQ7" s="16" t="str">
        <f>[1]坦克标准养成属性!BH7</f>
        <v>雷诺FT3</v>
      </c>
      <c r="CR7" s="16">
        <f>[1]坦克标准养成属性!BI7</f>
        <v>1</v>
      </c>
      <c r="CS7" s="16" t="str">
        <f>[1]坦克标准养成属性!BJ7</f>
        <v>雷诺FT</v>
      </c>
      <c r="CT7" s="16" t="str">
        <f>[1]坦克标准养成属性!BK7</f>
        <v>低</v>
      </c>
      <c r="CU7" s="16">
        <f>[1]坦克标准养成属性!BL7</f>
        <v>3</v>
      </c>
      <c r="CV7" s="16">
        <f>[1]坦克标准养成属性!BM7</f>
        <v>926</v>
      </c>
      <c r="CX7" s="2">
        <v>4</v>
      </c>
      <c r="CY7" s="2" t="e">
        <f t="shared" si="28"/>
        <v>#N/A</v>
      </c>
      <c r="CZ7" s="2" t="e">
        <f t="shared" si="1"/>
        <v>#N/A</v>
      </c>
      <c r="DA7" s="2" t="e">
        <f t="shared" si="1"/>
        <v>#N/A</v>
      </c>
      <c r="DB7" s="2" t="e">
        <f t="shared" si="1"/>
        <v>#N/A</v>
      </c>
      <c r="DC7" s="2">
        <f t="shared" si="29"/>
        <v>0</v>
      </c>
      <c r="DD7" s="2">
        <f t="shared" si="30"/>
        <v>0</v>
      </c>
      <c r="DE7" s="2" t="e">
        <f t="shared" si="31"/>
        <v>#N/A</v>
      </c>
      <c r="DF7" s="2" t="e">
        <f t="shared" si="32"/>
        <v>#N/A</v>
      </c>
      <c r="DG7" s="2" t="e">
        <f t="shared" si="33"/>
        <v>#N/A</v>
      </c>
      <c r="DH7" s="2" t="e">
        <f t="shared" si="34"/>
        <v>#N/A</v>
      </c>
      <c r="DI7" s="2" t="e">
        <f t="shared" si="2"/>
        <v>#N/A</v>
      </c>
      <c r="DJ7" s="2">
        <f>COUNTIF(CZ$4:CZ7,CZ7)</f>
        <v>4</v>
      </c>
      <c r="DK7" s="2">
        <f t="shared" si="3"/>
        <v>0</v>
      </c>
      <c r="DL7" s="2">
        <f t="shared" si="4"/>
        <v>0</v>
      </c>
      <c r="DM7" s="2">
        <f t="shared" si="5"/>
        <v>0</v>
      </c>
      <c r="DN7" s="2">
        <f t="shared" si="6"/>
        <v>0</v>
      </c>
      <c r="DO7" s="2">
        <f t="shared" si="7"/>
        <v>0</v>
      </c>
      <c r="DP7" s="2">
        <f t="shared" si="8"/>
        <v>0</v>
      </c>
      <c r="DQ7" s="2">
        <f t="shared" si="9"/>
        <v>0</v>
      </c>
      <c r="DR7" s="2">
        <f t="shared" si="10"/>
        <v>0</v>
      </c>
      <c r="DS7" s="2">
        <f t="shared" si="11"/>
        <v>0</v>
      </c>
      <c r="DT7" s="2">
        <f t="shared" si="12"/>
        <v>0</v>
      </c>
      <c r="DU7" s="2">
        <f t="shared" si="13"/>
        <v>0</v>
      </c>
      <c r="DV7" s="2">
        <f t="shared" si="14"/>
        <v>0</v>
      </c>
      <c r="DW7" s="2">
        <f t="shared" si="15"/>
        <v>0</v>
      </c>
      <c r="DX7" s="2" t="e">
        <f t="shared" si="20"/>
        <v>#N/A</v>
      </c>
      <c r="DY7" s="9" t="str">
        <f t="shared" si="21"/>
        <v>[0,0,0,0,0]</v>
      </c>
      <c r="DZ7" s="2" t="e">
        <f t="shared" si="16"/>
        <v>#N/A</v>
      </c>
      <c r="EA7" s="18">
        <f t="shared" si="22"/>
        <v>1</v>
      </c>
      <c r="EB7" s="18">
        <f t="shared" si="23"/>
        <v>0</v>
      </c>
      <c r="EC7" s="27"/>
      <c r="ED7" s="3" t="e">
        <f t="shared" si="24"/>
        <v>#N/A</v>
      </c>
      <c r="EE7" s="3" t="str">
        <f t="shared" si="25"/>
        <v>[1,0]</v>
      </c>
      <c r="EF7" s="3"/>
      <c r="EG7" s="3" t="e">
        <f>VLOOKUP(IF(MOD(CY7,10)=0,10,MOD(CY7,10))&amp;DA7&amp;DB7&amp;DJ7-1,[1]图鉴!$C$18:$G$183,MATCH("经验值",[1]图鉴!$C$18:$G$18,0),FALSE)</f>
        <v>#N/A</v>
      </c>
      <c r="EH7" s="3"/>
      <c r="EI7" s="2" t="e">
        <f t="shared" si="26"/>
        <v>#N/A</v>
      </c>
      <c r="EJ7" s="2">
        <f t="shared" si="27"/>
        <v>4</v>
      </c>
    </row>
    <row r="8" spans="2:140" x14ac:dyDescent="0.3">
      <c r="B8" s="2" t="str">
        <f>[1]坦克属性统计!B8</f>
        <v>十字军</v>
      </c>
      <c r="C8" s="2" t="str">
        <f>[1]坦克属性统计!C8</f>
        <v>T3</v>
      </c>
      <c r="D8" s="2" t="str">
        <f>[1]坦克属性统计!D8</f>
        <v>中</v>
      </c>
      <c r="E8" s="2" t="str">
        <f>[1]坦克属性统计!E8</f>
        <v>T3中0</v>
      </c>
      <c r="F8" s="2" t="str">
        <f>[1]坦克属性统计!F8</f>
        <v>轻坦</v>
      </c>
      <c r="G8" s="2" t="str">
        <f>[1]坦克属性统计!G8</f>
        <v>轻坦弹夹</v>
      </c>
      <c r="H8" s="2" t="str">
        <f>[1]坦克属性统计!H8</f>
        <v>弹夹装弹</v>
      </c>
      <c r="I8" s="2">
        <f>[1]坦克属性统计!I8</f>
        <v>5.91</v>
      </c>
      <c r="J8" s="2">
        <f>[1]坦克属性统计!J8</f>
        <v>2.67</v>
      </c>
      <c r="K8" s="2">
        <f>[1]坦克属性统计!K8</f>
        <v>0.3</v>
      </c>
      <c r="L8" s="2">
        <f>ROUND([1]坦克属性统计!L8,2)</f>
        <v>2.16</v>
      </c>
      <c r="M8" s="2">
        <f>ROUND([1]坦克属性统计!M8,2)</f>
        <v>21</v>
      </c>
      <c r="N8" s="2">
        <f>ROUND([1]坦克属性统计!N8,2)</f>
        <v>35</v>
      </c>
      <c r="O8" s="2">
        <f>ROUND([1]坦克属性统计!O8,2)</f>
        <v>1</v>
      </c>
      <c r="P8" s="2">
        <f>ROUND([1]坦克属性统计!P8,2)</f>
        <v>1</v>
      </c>
      <c r="Q8" s="2">
        <f>[1]坦克属性统计!Q8</f>
        <v>1</v>
      </c>
      <c r="R8" s="2">
        <f>[1]坦克属性统计!R8</f>
        <v>0.60000000000000009</v>
      </c>
      <c r="S8" s="2">
        <f>[1]坦克属性统计!S8</f>
        <v>0.24</v>
      </c>
      <c r="T8" s="2">
        <f>ROUND([1]坦克属性统计!T8,2)</f>
        <v>0.45</v>
      </c>
      <c r="U8" s="2">
        <f>ROUND([1]坦克属性统计!U8,2)</f>
        <v>0.82</v>
      </c>
      <c r="V8" s="2">
        <f>ROUND([1]坦克属性统计!V8,3)</f>
        <v>1.2</v>
      </c>
      <c r="W8" s="2">
        <f>[1]坦克属性统计!W8</f>
        <v>1</v>
      </c>
      <c r="X8" s="2">
        <f>[1]坦克属性统计!X8</f>
        <v>1</v>
      </c>
      <c r="Y8" s="2">
        <f>ROUND([1]坦克属性统计!Y8,1)</f>
        <v>11.8</v>
      </c>
      <c r="Z8" s="2">
        <f>ROUND([1]坦克属性统计!Z8,1)</f>
        <v>58.9</v>
      </c>
      <c r="AA8" s="2">
        <f>ROUND([1]坦克属性统计!AA8,2)</f>
        <v>0.59</v>
      </c>
      <c r="AB8" s="2">
        <f>ROUND([1]坦克属性统计!AB8,2)</f>
        <v>10.5</v>
      </c>
      <c r="AC8" s="2">
        <f>ROUND([1]坦克属性统计!AC8,2)</f>
        <v>7</v>
      </c>
      <c r="AD8" s="2">
        <f>ROUND([1]坦克属性统计!AD8,3)</f>
        <v>10.5</v>
      </c>
      <c r="AE8" s="2">
        <f>ROUND([1]坦克属性统计!AE8,3)</f>
        <v>0.58499999999999996</v>
      </c>
      <c r="AF8" s="2">
        <f>ROUND([1]坦克属性统计!AF8,3)</f>
        <v>0.2</v>
      </c>
      <c r="AG8" s="2">
        <f>ROUND([1]坦克属性统计!AG8,2)</f>
        <v>30</v>
      </c>
      <c r="AH8" s="13">
        <f>ROUND([1]坦克属性统计!AH8,2)</f>
        <v>35</v>
      </c>
      <c r="AI8" s="2">
        <f>ROUND([1]坦克属性统计!AI8,2)</f>
        <v>48.1</v>
      </c>
      <c r="AJ8" s="2">
        <f>ROUND([1]坦克属性统计!AJ8,2)</f>
        <v>45.9</v>
      </c>
      <c r="AK8" s="2">
        <f>ROUND([1]坦克属性统计!AK8,3)</f>
        <v>10.7</v>
      </c>
      <c r="AL8" s="2">
        <f>[1]坦克属性统计!AL8</f>
        <v>18</v>
      </c>
      <c r="AM8" s="2">
        <f>[1]坦克属性统计!AM8</f>
        <v>0</v>
      </c>
      <c r="AN8" s="2">
        <f>[1]坦克属性统计!AN8</f>
        <v>12.6</v>
      </c>
      <c r="AO8" s="2">
        <f>ROUND([1]坦克属性统计!AO8,2)</f>
        <v>0.38</v>
      </c>
      <c r="AP8" s="2">
        <f>[1]坦克属性统计!AP8</f>
        <v>1264</v>
      </c>
      <c r="AQ8" s="2">
        <f>[1]坦克属性统计!AQ8</f>
        <v>73</v>
      </c>
      <c r="AR8" s="2">
        <f>[1]坦克属性统计!AR8</f>
        <v>506</v>
      </c>
      <c r="AS8" s="2">
        <f>[1]坦克属性统计!AS8</f>
        <v>202</v>
      </c>
      <c r="AT8" s="2">
        <f>[1]坦克属性统计!AT8</f>
        <v>462</v>
      </c>
      <c r="AU8" s="2">
        <f>[1]坦克属性统计!AU8</f>
        <v>123</v>
      </c>
      <c r="AV8" s="2">
        <f>[1]坦克属性统计!AV8</f>
        <v>0</v>
      </c>
      <c r="AW8" s="2">
        <f>[1]坦克属性统计!AW8</f>
        <v>0</v>
      </c>
      <c r="AX8" s="2">
        <f>[1]坦克属性统计!AX8</f>
        <v>0</v>
      </c>
      <c r="AY8" s="2">
        <f>[1]坦克属性统计!AY8</f>
        <v>4</v>
      </c>
      <c r="AZ8" s="2">
        <f>[1]坦克属性统计!AZ8</f>
        <v>0</v>
      </c>
      <c r="BA8" s="2">
        <f>[1]坦克属性统计!BA8</f>
        <v>50</v>
      </c>
      <c r="BB8" s="2">
        <f>[1]坦克属性统计!BB8</f>
        <v>10</v>
      </c>
      <c r="BC8" s="2">
        <f>[1]坦克属性统计!BC8</f>
        <v>0</v>
      </c>
      <c r="BD8" s="2">
        <f>[1]坦克属性统计!BD8</f>
        <v>2</v>
      </c>
      <c r="BE8" s="2">
        <f>[1]坦克属性统计!BE8</f>
        <v>1.55</v>
      </c>
      <c r="BF8" s="2">
        <f>[1]坦克属性统计!BF8</f>
        <v>1.55</v>
      </c>
      <c r="BG8" s="2">
        <f>[1]坦克属性统计!BG8</f>
        <v>0.95</v>
      </c>
      <c r="BH8" s="2">
        <f>[1]坦克属性统计!BH8</f>
        <v>0.95</v>
      </c>
      <c r="BI8" s="2">
        <f>[1]坦克属性统计!BI8</f>
        <v>0.8</v>
      </c>
      <c r="BJ8" s="2">
        <v>3</v>
      </c>
      <c r="BL8" s="2" t="str">
        <f t="shared" si="17"/>
        <v>0</v>
      </c>
      <c r="BM8" s="16" t="str">
        <f>[1]坦克升星消耗!R8&amp;[1]坦克升星消耗!S8</f>
        <v/>
      </c>
      <c r="BN8" s="16">
        <f>[1]坦克升星消耗!U8</f>
        <v>0</v>
      </c>
      <c r="BO8" s="16">
        <f>[1]坦克升星消耗!W8</f>
        <v>0</v>
      </c>
      <c r="BP8" s="16">
        <f>[1]坦克升星消耗!AE8</f>
        <v>0</v>
      </c>
      <c r="BQ8" s="17"/>
      <c r="BR8" s="16" t="s">
        <v>140</v>
      </c>
      <c r="BS8" s="16">
        <v>1321</v>
      </c>
      <c r="BT8" s="16">
        <v>11321</v>
      </c>
      <c r="BU8" s="16">
        <v>51321</v>
      </c>
      <c r="BV8" s="16">
        <v>31321</v>
      </c>
      <c r="BW8" s="16" t="e">
        <f t="shared" si="0"/>
        <v>#N/A</v>
      </c>
      <c r="BX8" s="16" t="e">
        <f t="shared" si="18"/>
        <v>#N/A</v>
      </c>
      <c r="BY8" s="17"/>
      <c r="BZ8" s="16" t="str">
        <f>[1]坦克等级成长!B17</f>
        <v>T3</v>
      </c>
      <c r="CA8" s="16" t="str">
        <f>[1]坦克等级成长!C17</f>
        <v>中</v>
      </c>
      <c r="CB8" s="16">
        <f>[1]坦克等级成长!D17</f>
        <v>3</v>
      </c>
      <c r="CC8" s="16">
        <f>[1]坦克等级成长!E17</f>
        <v>5</v>
      </c>
      <c r="CE8" s="16">
        <f>[1]坦克标准养成属性!AW8</f>
        <v>6.25E-2</v>
      </c>
      <c r="CF8" s="16">
        <f>[1]坦克标准养成属性!AX8</f>
        <v>0</v>
      </c>
      <c r="CG8" s="16" t="e">
        <f t="shared" si="19"/>
        <v>#N/A</v>
      </c>
      <c r="CH8" s="16">
        <f>[1]坦克标准养成属性!AY8</f>
        <v>4.0911517548195704</v>
      </c>
      <c r="CI8" s="16">
        <f>[1]坦克标准养成属性!AZ8</f>
        <v>0</v>
      </c>
      <c r="CJ8" s="16">
        <f>[1]坦克标准养成属性!BA8</f>
        <v>0.24999999999999992</v>
      </c>
      <c r="CK8" s="16">
        <f>[1]坦克标准养成属性!BB8</f>
        <v>0.24999999999999992</v>
      </c>
      <c r="CL8" s="16">
        <f>[1]坦克标准养成属性!BC8</f>
        <v>0</v>
      </c>
      <c r="CM8" s="16">
        <f>[1]坦克标准养成属性!BD8</f>
        <v>0.16666666666666666</v>
      </c>
      <c r="CN8" s="16">
        <f>[1]坦克标准养成属性!BE8</f>
        <v>0.32469458371583892</v>
      </c>
      <c r="CO8" s="16">
        <f>[1]坦克标准养成属性!BF8</f>
        <v>0</v>
      </c>
      <c r="CP8" s="16">
        <f>[1]坦克标准养成属性!BG8</f>
        <v>0</v>
      </c>
      <c r="CQ8" s="16" t="str">
        <f>[1]坦克标准养成属性!BH8</f>
        <v>雷诺FT4</v>
      </c>
      <c r="CR8" s="16">
        <f>[1]坦克标准养成属性!BI8</f>
        <v>1</v>
      </c>
      <c r="CS8" s="16" t="str">
        <f>[1]坦克标准养成属性!BJ8</f>
        <v>雷诺FT</v>
      </c>
      <c r="CT8" s="16" t="str">
        <f>[1]坦克标准养成属性!BK8</f>
        <v>低</v>
      </c>
      <c r="CU8" s="16">
        <f>[1]坦克标准养成属性!BL8</f>
        <v>4</v>
      </c>
      <c r="CV8" s="16">
        <f>[1]坦克标准养成属性!BM8</f>
        <v>1024</v>
      </c>
      <c r="CX8" s="2">
        <v>5</v>
      </c>
      <c r="CY8" s="2" t="e">
        <f t="shared" si="28"/>
        <v>#N/A</v>
      </c>
      <c r="CZ8" s="2" t="e">
        <f t="shared" si="1"/>
        <v>#N/A</v>
      </c>
      <c r="DA8" s="2" t="e">
        <f t="shared" si="1"/>
        <v>#N/A</v>
      </c>
      <c r="DB8" s="2" t="e">
        <f t="shared" si="1"/>
        <v>#N/A</v>
      </c>
      <c r="DC8" s="2">
        <f t="shared" si="29"/>
        <v>0</v>
      </c>
      <c r="DD8" s="2">
        <f t="shared" si="30"/>
        <v>0</v>
      </c>
      <c r="DE8" s="2" t="e">
        <f t="shared" si="31"/>
        <v>#N/A</v>
      </c>
      <c r="DF8" s="2" t="e">
        <f t="shared" si="32"/>
        <v>#N/A</v>
      </c>
      <c r="DG8" s="2" t="e">
        <f t="shared" si="33"/>
        <v>#N/A</v>
      </c>
      <c r="DH8" s="2" t="e">
        <f t="shared" si="34"/>
        <v>#N/A</v>
      </c>
      <c r="DI8" s="2" t="e">
        <f t="shared" si="2"/>
        <v>#N/A</v>
      </c>
      <c r="DJ8" s="2">
        <f>COUNTIF(CZ$4:CZ8,CZ8)</f>
        <v>5</v>
      </c>
      <c r="DK8" s="2">
        <f t="shared" si="3"/>
        <v>0</v>
      </c>
      <c r="DL8" s="2">
        <f t="shared" si="4"/>
        <v>0</v>
      </c>
      <c r="DM8" s="2">
        <f t="shared" si="5"/>
        <v>0</v>
      </c>
      <c r="DN8" s="2">
        <f t="shared" si="6"/>
        <v>0</v>
      </c>
      <c r="DO8" s="2">
        <f t="shared" si="7"/>
        <v>0</v>
      </c>
      <c r="DP8" s="2">
        <f t="shared" si="8"/>
        <v>0</v>
      </c>
      <c r="DQ8" s="2">
        <f t="shared" si="9"/>
        <v>0</v>
      </c>
      <c r="DR8" s="2">
        <f t="shared" si="10"/>
        <v>0</v>
      </c>
      <c r="DS8" s="2">
        <f t="shared" si="11"/>
        <v>0</v>
      </c>
      <c r="DT8" s="2">
        <f t="shared" si="12"/>
        <v>0</v>
      </c>
      <c r="DU8" s="2">
        <f t="shared" si="13"/>
        <v>0</v>
      </c>
      <c r="DV8" s="2">
        <f t="shared" si="14"/>
        <v>0</v>
      </c>
      <c r="DW8" s="2">
        <f t="shared" si="15"/>
        <v>0</v>
      </c>
      <c r="DX8" s="2" t="e">
        <f t="shared" si="20"/>
        <v>#N/A</v>
      </c>
      <c r="DY8" s="9" t="str">
        <f t="shared" si="21"/>
        <v>[0,0,0,0,0]</v>
      </c>
      <c r="DZ8" s="2" t="e">
        <f t="shared" si="16"/>
        <v>#N/A</v>
      </c>
      <c r="EA8" s="18">
        <f t="shared" si="22"/>
        <v>1</v>
      </c>
      <c r="EB8" s="18">
        <f t="shared" si="23"/>
        <v>0</v>
      </c>
      <c r="EC8" s="27"/>
      <c r="ED8" s="3" t="e">
        <f t="shared" si="24"/>
        <v>#N/A</v>
      </c>
      <c r="EE8" s="3" t="str">
        <f t="shared" si="25"/>
        <v>[1,0]</v>
      </c>
      <c r="EF8" s="3"/>
      <c r="EG8" s="3" t="e">
        <f>VLOOKUP(IF(MOD(CY8,10)=0,10,MOD(CY8,10))&amp;DA8&amp;DB8&amp;DJ8-1,[1]图鉴!$C$18:$G$183,MATCH("经验值",[1]图鉴!$C$18:$G$18,0),FALSE)</f>
        <v>#N/A</v>
      </c>
      <c r="EH8" s="3"/>
      <c r="EI8" s="2" t="e">
        <f t="shared" si="26"/>
        <v>#N/A</v>
      </c>
      <c r="EJ8" s="2">
        <f t="shared" si="27"/>
        <v>5</v>
      </c>
    </row>
    <row r="9" spans="2:140" x14ac:dyDescent="0.3">
      <c r="B9" s="2" t="str">
        <f>[1]坦克属性统计!B9</f>
        <v>AMX-13</v>
      </c>
      <c r="C9" s="2" t="str">
        <f>[1]坦克属性统计!C9</f>
        <v>T3</v>
      </c>
      <c r="D9" s="2" t="str">
        <f>[1]坦克属性统计!D9</f>
        <v>高</v>
      </c>
      <c r="E9" s="2" t="str">
        <f>[1]坦克属性统计!E9</f>
        <v>T3高0</v>
      </c>
      <c r="F9" s="2" t="str">
        <f>[1]坦克属性统计!F9</f>
        <v>轻坦</v>
      </c>
      <c r="G9" s="2" t="str">
        <f>[1]坦克属性统计!G9</f>
        <v>轻坦弹夹</v>
      </c>
      <c r="H9" s="2" t="str">
        <f>[1]坦克属性统计!H9</f>
        <v>弹夹装弹</v>
      </c>
      <c r="I9" s="2">
        <f>[1]坦克属性统计!I9</f>
        <v>4.9400000000000004</v>
      </c>
      <c r="J9" s="2">
        <f>[1]坦克属性统计!J9</f>
        <v>2.54</v>
      </c>
      <c r="K9" s="2">
        <f>[1]坦克属性统计!K9</f>
        <v>0.3</v>
      </c>
      <c r="L9" s="2">
        <f>ROUND([1]坦克属性统计!L9,2)</f>
        <v>2.16</v>
      </c>
      <c r="M9" s="2">
        <f>ROUND([1]坦克属性统计!M9,2)</f>
        <v>21</v>
      </c>
      <c r="N9" s="2">
        <f>ROUND([1]坦克属性统计!N9,2)</f>
        <v>35</v>
      </c>
      <c r="O9" s="2">
        <f>ROUND([1]坦克属性统计!O9,2)</f>
        <v>1</v>
      </c>
      <c r="P9" s="2">
        <f>ROUND([1]坦克属性统计!P9,2)</f>
        <v>1</v>
      </c>
      <c r="Q9" s="2">
        <f>[1]坦克属性统计!Q9</f>
        <v>1</v>
      </c>
      <c r="R9" s="2">
        <f>[1]坦克属性统计!R9</f>
        <v>0.8</v>
      </c>
      <c r="S9" s="2">
        <f>[1]坦克属性统计!S9</f>
        <v>0.32</v>
      </c>
      <c r="T9" s="2">
        <f>ROUND([1]坦克属性统计!T9,2)</f>
        <v>0.56999999999999995</v>
      </c>
      <c r="U9" s="2">
        <f>ROUND([1]坦克属性统计!U9,2)</f>
        <v>0.7</v>
      </c>
      <c r="V9" s="2">
        <f>ROUND([1]坦克属性统计!V9,3)</f>
        <v>1.2</v>
      </c>
      <c r="W9" s="2">
        <f>[1]坦克属性统计!W9</f>
        <v>3</v>
      </c>
      <c r="X9" s="2">
        <f>[1]坦克属性统计!X9</f>
        <v>1</v>
      </c>
      <c r="Y9" s="2">
        <f>ROUND([1]坦克属性统计!Y9,1)</f>
        <v>9.4</v>
      </c>
      <c r="Z9" s="2">
        <f>ROUND([1]坦克属性统计!Z9,1)</f>
        <v>58.9</v>
      </c>
      <c r="AA9" s="2">
        <f>ROUND([1]坦克属性统计!AA9,2)</f>
        <v>0.59</v>
      </c>
      <c r="AB9" s="2">
        <f>ROUND([1]坦克属性统计!AB9,2)</f>
        <v>9.4499999999999993</v>
      </c>
      <c r="AC9" s="2">
        <f>ROUND([1]坦克属性统计!AC9,2)</f>
        <v>7</v>
      </c>
      <c r="AD9" s="2">
        <f>ROUND([1]坦克属性统计!AD9,3)</f>
        <v>10.5</v>
      </c>
      <c r="AE9" s="2">
        <f>ROUND([1]坦克属性统计!AE9,3)</f>
        <v>0.58499999999999996</v>
      </c>
      <c r="AF9" s="2">
        <f>ROUND([1]坦克属性统计!AF9,3)</f>
        <v>0.2</v>
      </c>
      <c r="AG9" s="2">
        <f>ROUND([1]坦克属性统计!AG9,2)</f>
        <v>30</v>
      </c>
      <c r="AH9" s="13">
        <f>ROUND([1]坦克属性统计!AH9,2)</f>
        <v>35</v>
      </c>
      <c r="AI9" s="2">
        <f>ROUND([1]坦克属性统计!AI9,2)</f>
        <v>39.6</v>
      </c>
      <c r="AJ9" s="2">
        <f>ROUND([1]坦克属性统计!AJ9,2)</f>
        <v>59.1</v>
      </c>
      <c r="AK9" s="2">
        <f>ROUND([1]坦克属性统计!AK9,3)</f>
        <v>9.9</v>
      </c>
      <c r="AL9" s="2">
        <f>[1]坦克属性统计!AL9</f>
        <v>14</v>
      </c>
      <c r="AM9" s="2">
        <f>[1]坦克属性统计!AM9</f>
        <v>0</v>
      </c>
      <c r="AN9" s="2">
        <f>[1]坦克属性统计!AN9</f>
        <v>9.7999999999999989</v>
      </c>
      <c r="AO9" s="2">
        <f>ROUND([1]坦克属性统计!AO9,2)</f>
        <v>0.48</v>
      </c>
      <c r="AP9" s="2">
        <f>[1]坦克属性统计!AP9</f>
        <v>1168</v>
      </c>
      <c r="AQ9" s="2">
        <f>[1]坦克属性统计!AQ9</f>
        <v>100</v>
      </c>
      <c r="AR9" s="2">
        <f>[1]坦克属性统计!AR9</f>
        <v>506</v>
      </c>
      <c r="AS9" s="2">
        <f>[1]坦克属性统计!AS9</f>
        <v>202</v>
      </c>
      <c r="AT9" s="2">
        <f>[1]坦克属性统计!AT9</f>
        <v>462</v>
      </c>
      <c r="AU9" s="2">
        <f>[1]坦克属性统计!AU9</f>
        <v>123</v>
      </c>
      <c r="AV9" s="2">
        <f>[1]坦克属性统计!AV9</f>
        <v>0</v>
      </c>
      <c r="AW9" s="2">
        <f>[1]坦克属性统计!AW9</f>
        <v>0</v>
      </c>
      <c r="AX9" s="2">
        <f>[1]坦克属性统计!AX9</f>
        <v>0</v>
      </c>
      <c r="AY9" s="2">
        <f>[1]坦克属性统计!AY9</f>
        <v>4</v>
      </c>
      <c r="AZ9" s="2">
        <f>[1]坦克属性统计!AZ9</f>
        <v>0</v>
      </c>
      <c r="BA9" s="2">
        <f>[1]坦克属性统计!BA9</f>
        <v>50</v>
      </c>
      <c r="BB9" s="2">
        <f>[1]坦克属性统计!BB9</f>
        <v>10</v>
      </c>
      <c r="BC9" s="2">
        <f>[1]坦克属性统计!BC9</f>
        <v>0</v>
      </c>
      <c r="BD9" s="2">
        <f>[1]坦克属性统计!BD9</f>
        <v>1.9</v>
      </c>
      <c r="BE9" s="2">
        <f>[1]坦克属性统计!BE9</f>
        <v>1.55</v>
      </c>
      <c r="BF9" s="2">
        <f>[1]坦克属性统计!BF9</f>
        <v>1.55</v>
      </c>
      <c r="BG9" s="2">
        <f>[1]坦克属性统计!BG9</f>
        <v>0.9</v>
      </c>
      <c r="BH9" s="2">
        <f>[1]坦克属性统计!BH9</f>
        <v>0.9</v>
      </c>
      <c r="BI9" s="2">
        <f>[1]坦克属性统计!BI9</f>
        <v>0.75</v>
      </c>
      <c r="BJ9" s="2">
        <v>3</v>
      </c>
      <c r="BL9" s="2" t="str">
        <f t="shared" si="17"/>
        <v>0</v>
      </c>
      <c r="BM9" s="16" t="str">
        <f>[1]坦克升星消耗!R9&amp;[1]坦克升星消耗!S9</f>
        <v/>
      </c>
      <c r="BN9" s="16">
        <f>[1]坦克升星消耗!U9</f>
        <v>0</v>
      </c>
      <c r="BO9" s="16">
        <f>[1]坦克升星消耗!W9</f>
        <v>0</v>
      </c>
      <c r="BP9" s="16">
        <f>[1]坦克升星消耗!AE9</f>
        <v>0</v>
      </c>
      <c r="BQ9" s="17"/>
      <c r="BR9" s="16" t="s">
        <v>141</v>
      </c>
      <c r="BS9" s="16">
        <v>1331</v>
      </c>
      <c r="BT9" s="16">
        <v>11331</v>
      </c>
      <c r="BU9" s="16">
        <v>51331</v>
      </c>
      <c r="BV9" s="16">
        <v>31331</v>
      </c>
      <c r="BW9" s="16" t="e">
        <f t="shared" si="0"/>
        <v>#N/A</v>
      </c>
      <c r="BX9" s="16" t="e">
        <f t="shared" si="18"/>
        <v>#N/A</v>
      </c>
      <c r="BY9" s="17"/>
      <c r="BZ9" s="16" t="str">
        <f>[1]坦克等级成长!B18</f>
        <v>T3</v>
      </c>
      <c r="CA9" s="16" t="str">
        <f>[1]坦克等级成长!C18</f>
        <v>高</v>
      </c>
      <c r="CB9" s="16">
        <f>[1]坦克等级成长!D18</f>
        <v>3</v>
      </c>
      <c r="CC9" s="16">
        <f>[1]坦克等级成长!E18</f>
        <v>5</v>
      </c>
      <c r="CE9" s="16">
        <f>[1]坦克标准养成属性!AW9</f>
        <v>7.9166666666666663E-2</v>
      </c>
      <c r="CF9" s="16">
        <f>[1]坦克标准养成属性!AX9</f>
        <v>0</v>
      </c>
      <c r="CG9" s="16" t="e">
        <f t="shared" si="19"/>
        <v>#N/A</v>
      </c>
      <c r="CH9" s="16">
        <f>[1]坦克标准养成属性!AY9</f>
        <v>3.5207924088563303</v>
      </c>
      <c r="CI9" s="16">
        <f>[1]坦克标准养成属性!AZ9</f>
        <v>0</v>
      </c>
      <c r="CJ9" s="16">
        <f>[1]坦克标准养成属性!BA9</f>
        <v>0.24999999999999994</v>
      </c>
      <c r="CK9" s="16">
        <f>[1]坦克标准养成属性!BB9</f>
        <v>0.24999999999999994</v>
      </c>
      <c r="CL9" s="16">
        <f>[1]坦克标准养成属性!BC9</f>
        <v>0</v>
      </c>
      <c r="CM9" s="16">
        <f>[1]坦克标准养成属性!BD9</f>
        <v>0.16666666666666666</v>
      </c>
      <c r="CN9" s="16">
        <f>[1]坦克标准养成属性!BE9</f>
        <v>0.35926453151595211</v>
      </c>
      <c r="CO9" s="16">
        <f>[1]坦克标准养成属性!BF9</f>
        <v>0</v>
      </c>
      <c r="CP9" s="16">
        <f>[1]坦克标准养成属性!BG9</f>
        <v>0</v>
      </c>
      <c r="CQ9" s="16" t="str">
        <f>[1]坦克标准养成属性!BH9</f>
        <v>雷诺FT5</v>
      </c>
      <c r="CR9" s="16">
        <f>[1]坦克标准养成属性!BI9</f>
        <v>1</v>
      </c>
      <c r="CS9" s="16" t="str">
        <f>[1]坦克标准养成属性!BJ9</f>
        <v>雷诺FT</v>
      </c>
      <c r="CT9" s="16" t="str">
        <f>[1]坦克标准养成属性!BK9</f>
        <v>低</v>
      </c>
      <c r="CU9" s="16">
        <f>[1]坦克标准养成属性!BL9</f>
        <v>5</v>
      </c>
      <c r="CV9" s="16">
        <f>[1]坦克标准养成属性!BM9</f>
        <v>1122</v>
      </c>
      <c r="CX9" s="2">
        <v>6</v>
      </c>
      <c r="CY9" s="2" t="e">
        <f t="shared" si="28"/>
        <v>#N/A</v>
      </c>
      <c r="CZ9" s="2" t="e">
        <f t="shared" si="1"/>
        <v>#N/A</v>
      </c>
      <c r="DA9" s="2" t="e">
        <f t="shared" si="1"/>
        <v>#N/A</v>
      </c>
      <c r="DB9" s="2" t="e">
        <f t="shared" si="1"/>
        <v>#N/A</v>
      </c>
      <c r="DC9" s="2">
        <f t="shared" si="29"/>
        <v>0</v>
      </c>
      <c r="DD9" s="2">
        <f t="shared" si="30"/>
        <v>0</v>
      </c>
      <c r="DE9" s="2" t="e">
        <f t="shared" si="31"/>
        <v>#N/A</v>
      </c>
      <c r="DF9" s="2" t="e">
        <f t="shared" si="32"/>
        <v>#N/A</v>
      </c>
      <c r="DG9" s="2" t="e">
        <f t="shared" si="33"/>
        <v>#N/A</v>
      </c>
      <c r="DH9" s="2" t="e">
        <f t="shared" si="34"/>
        <v>#N/A</v>
      </c>
      <c r="DI9" s="2" t="e">
        <f t="shared" si="2"/>
        <v>#N/A</v>
      </c>
      <c r="DJ9" s="2">
        <f>COUNTIF(CZ$4:CZ9,CZ9)</f>
        <v>6</v>
      </c>
      <c r="DK9" s="2">
        <f t="shared" si="3"/>
        <v>0</v>
      </c>
      <c r="DL9" s="2">
        <f t="shared" si="4"/>
        <v>0</v>
      </c>
      <c r="DM9" s="2">
        <f t="shared" si="5"/>
        <v>0</v>
      </c>
      <c r="DN9" s="2">
        <f t="shared" si="6"/>
        <v>0</v>
      </c>
      <c r="DO9" s="2">
        <f t="shared" si="7"/>
        <v>0</v>
      </c>
      <c r="DP9" s="2">
        <f t="shared" si="8"/>
        <v>0</v>
      </c>
      <c r="DQ9" s="2">
        <f t="shared" si="9"/>
        <v>0</v>
      </c>
      <c r="DR9" s="2">
        <f t="shared" si="10"/>
        <v>0</v>
      </c>
      <c r="DS9" s="2">
        <f t="shared" si="11"/>
        <v>0</v>
      </c>
      <c r="DT9" s="2">
        <f t="shared" si="12"/>
        <v>0</v>
      </c>
      <c r="DU9" s="2">
        <f t="shared" si="13"/>
        <v>0</v>
      </c>
      <c r="DV9" s="2">
        <f t="shared" si="14"/>
        <v>0</v>
      </c>
      <c r="DW9" s="2">
        <f t="shared" si="15"/>
        <v>0</v>
      </c>
      <c r="DX9" s="2" t="e">
        <f t="shared" si="20"/>
        <v>#N/A</v>
      </c>
      <c r="DY9" s="9" t="str">
        <f t="shared" si="21"/>
        <v>[0,0,0,0,0]</v>
      </c>
      <c r="DZ9" s="2" t="e">
        <f t="shared" si="16"/>
        <v>#N/A</v>
      </c>
      <c r="EA9" s="18">
        <f t="shared" si="22"/>
        <v>1</v>
      </c>
      <c r="EB9" s="18">
        <f t="shared" si="23"/>
        <v>0</v>
      </c>
      <c r="EC9" s="27"/>
      <c r="ED9" s="3" t="e">
        <f t="shared" si="24"/>
        <v>#N/A</v>
      </c>
      <c r="EE9" s="3" t="str">
        <f t="shared" si="25"/>
        <v>[1,0]</v>
      </c>
      <c r="EF9" s="3"/>
      <c r="EG9" s="3" t="e">
        <f>VLOOKUP(IF(MOD(CY9,10)=0,10,MOD(CY9,10))&amp;DA9&amp;DB9&amp;DJ9-1,[1]图鉴!$C$18:$G$183,MATCH("经验值",[1]图鉴!$C$18:$G$18,0),FALSE)</f>
        <v>#N/A</v>
      </c>
      <c r="EH9" s="3"/>
      <c r="EI9" s="2" t="e">
        <f t="shared" si="26"/>
        <v>#N/A</v>
      </c>
      <c r="EJ9" s="2">
        <f t="shared" si="27"/>
        <v>6</v>
      </c>
    </row>
    <row r="10" spans="2:140" x14ac:dyDescent="0.3">
      <c r="B10" s="2" t="str">
        <f>[1]坦克属性统计!B10</f>
        <v>霞飞</v>
      </c>
      <c r="C10" s="2" t="str">
        <f>[1]坦克属性统计!C10</f>
        <v>T4</v>
      </c>
      <c r="D10" s="2" t="str">
        <f>[1]坦克属性统计!D10</f>
        <v>低</v>
      </c>
      <c r="E10" s="2" t="str">
        <f>[1]坦克属性统计!E10</f>
        <v>T4低0</v>
      </c>
      <c r="F10" s="2" t="str">
        <f>[1]坦克属性统计!F10</f>
        <v>轻坦</v>
      </c>
      <c r="G10" s="2" t="str">
        <f>[1]坦克属性统计!G10</f>
        <v>轻坦弹夹</v>
      </c>
      <c r="H10" s="2" t="str">
        <f>[1]坦克属性统计!H10</f>
        <v>弹夹装弹</v>
      </c>
      <c r="I10" s="2">
        <f>[1]坦克属性统计!I10</f>
        <v>4.8</v>
      </c>
      <c r="J10" s="2">
        <f>[1]坦克属性统计!J10</f>
        <v>2.94</v>
      </c>
      <c r="K10" s="2">
        <f>[1]坦克属性统计!K10</f>
        <v>0.3</v>
      </c>
      <c r="L10" s="2">
        <f>ROUND([1]坦克属性统计!L10,2)</f>
        <v>2.16</v>
      </c>
      <c r="M10" s="2">
        <f>ROUND([1]坦克属性统计!M10,2)</f>
        <v>21</v>
      </c>
      <c r="N10" s="2">
        <f>ROUND([1]坦克属性统计!N10,2)</f>
        <v>35</v>
      </c>
      <c r="O10" s="2">
        <f>ROUND([1]坦克属性统计!O10,2)</f>
        <v>1</v>
      </c>
      <c r="P10" s="2">
        <f>ROUND([1]坦克属性统计!P10,2)</f>
        <v>1</v>
      </c>
      <c r="Q10" s="2">
        <f>[1]坦克属性统计!Q10</f>
        <v>1</v>
      </c>
      <c r="R10" s="2">
        <f>[1]坦克属性统计!R10</f>
        <v>0.60000000000000009</v>
      </c>
      <c r="S10" s="2">
        <f>[1]坦克属性统计!S10</f>
        <v>0.32</v>
      </c>
      <c r="T10" s="2">
        <f>ROUND([1]坦克属性统计!T10,2)</f>
        <v>0.48</v>
      </c>
      <c r="U10" s="2">
        <f>ROUND([1]坦克属性统计!U10,2)</f>
        <v>0.82</v>
      </c>
      <c r="V10" s="2">
        <f>ROUND([1]坦克属性统计!V10,3)</f>
        <v>1.2</v>
      </c>
      <c r="W10" s="2">
        <f>[1]坦克属性统计!W10</f>
        <v>2</v>
      </c>
      <c r="X10" s="2">
        <f>[1]坦克属性统计!X10</f>
        <v>1</v>
      </c>
      <c r="Y10" s="2">
        <f>ROUND([1]坦克属性统计!Y10,1)</f>
        <v>10.6</v>
      </c>
      <c r="Z10" s="2">
        <f>ROUND([1]坦克属性统计!Z10,1)</f>
        <v>58.9</v>
      </c>
      <c r="AA10" s="2">
        <f>ROUND([1]坦克属性统计!AA10,2)</f>
        <v>0.59</v>
      </c>
      <c r="AB10" s="2">
        <f>ROUND([1]坦克属性统计!AB10,2)</f>
        <v>9.98</v>
      </c>
      <c r="AC10" s="2">
        <f>ROUND([1]坦克属性统计!AC10,2)</f>
        <v>7</v>
      </c>
      <c r="AD10" s="2">
        <f>ROUND([1]坦克属性统计!AD10,3)</f>
        <v>10.5</v>
      </c>
      <c r="AE10" s="2">
        <f>ROUND([1]坦克属性统计!AE10,3)</f>
        <v>0.58499999999999996</v>
      </c>
      <c r="AF10" s="2">
        <f>ROUND([1]坦克属性统计!AF10,3)</f>
        <v>0.2</v>
      </c>
      <c r="AG10" s="2">
        <f>ROUND([1]坦克属性统计!AG10,2)</f>
        <v>30</v>
      </c>
      <c r="AH10" s="13">
        <f>ROUND([1]坦克属性统计!AH10,2)</f>
        <v>35</v>
      </c>
      <c r="AI10" s="2">
        <f>ROUND([1]坦克属性统计!AI10,2)</f>
        <v>42.4</v>
      </c>
      <c r="AJ10" s="2">
        <f>ROUND([1]坦克属性统计!AJ10,2)</f>
        <v>50</v>
      </c>
      <c r="AK10" s="2">
        <f>ROUND([1]坦克属性统计!AK10,3)</f>
        <v>10</v>
      </c>
      <c r="AL10" s="2">
        <f>[1]坦克属性统计!AL10</f>
        <v>14</v>
      </c>
      <c r="AM10" s="2">
        <f>[1]坦克属性统计!AM10</f>
        <v>0</v>
      </c>
      <c r="AN10" s="2">
        <f>[1]坦克属性统计!AN10</f>
        <v>9.7999999999999989</v>
      </c>
      <c r="AO10" s="2">
        <f>ROUND([1]坦克属性统计!AO10,2)</f>
        <v>0.4</v>
      </c>
      <c r="AP10" s="2">
        <f>[1]坦克属性统计!AP10</f>
        <v>1467</v>
      </c>
      <c r="AQ10" s="2">
        <f>[1]坦克属性统计!AQ10</f>
        <v>105</v>
      </c>
      <c r="AR10" s="2">
        <f>[1]坦克属性统计!AR10</f>
        <v>631</v>
      </c>
      <c r="AS10" s="2">
        <f>[1]坦克属性统计!AS10</f>
        <v>252</v>
      </c>
      <c r="AT10" s="2">
        <f>[1]坦克属性统计!AT10</f>
        <v>576</v>
      </c>
      <c r="AU10" s="2">
        <f>[1]坦克属性统计!AU10</f>
        <v>154</v>
      </c>
      <c r="AV10" s="2">
        <f>[1]坦克属性统计!AV10</f>
        <v>0</v>
      </c>
      <c r="AW10" s="2">
        <f>[1]坦克属性统计!AW10</f>
        <v>0</v>
      </c>
      <c r="AX10" s="2">
        <f>[1]坦克属性统计!AX10</f>
        <v>0</v>
      </c>
      <c r="AY10" s="2">
        <f>[1]坦克属性统计!AY10</f>
        <v>4</v>
      </c>
      <c r="AZ10" s="2">
        <f>[1]坦克属性统计!AZ10</f>
        <v>0</v>
      </c>
      <c r="BA10" s="2">
        <f>[1]坦克属性统计!BA10</f>
        <v>50</v>
      </c>
      <c r="BB10" s="2">
        <f>[1]坦克属性统计!BB10</f>
        <v>10</v>
      </c>
      <c r="BC10" s="2">
        <f>[1]坦克属性统计!BC10</f>
        <v>0</v>
      </c>
      <c r="BD10" s="2">
        <f>[1]坦克属性统计!BD10</f>
        <v>1.85</v>
      </c>
      <c r="BE10" s="2">
        <f>[1]坦克属性统计!BE10</f>
        <v>1.45</v>
      </c>
      <c r="BF10" s="2">
        <f>[1]坦克属性统计!BF10</f>
        <v>1.45</v>
      </c>
      <c r="BG10" s="2">
        <f>[1]坦克属性统计!BG10</f>
        <v>0.9</v>
      </c>
      <c r="BH10" s="2">
        <f>[1]坦克属性统计!BH10</f>
        <v>0.9</v>
      </c>
      <c r="BI10" s="2">
        <f>[1]坦克属性统计!BI10</f>
        <v>0.75</v>
      </c>
      <c r="BJ10" s="2">
        <v>4</v>
      </c>
      <c r="BL10" s="2" t="str">
        <f t="shared" si="17"/>
        <v>0</v>
      </c>
      <c r="BM10" s="16" t="str">
        <f>[1]坦克升星消耗!R10&amp;[1]坦克升星消耗!S10</f>
        <v/>
      </c>
      <c r="BN10" s="16">
        <f>[1]坦克升星消耗!U10</f>
        <v>0</v>
      </c>
      <c r="BO10" s="16">
        <f>[1]坦克升星消耗!W10</f>
        <v>0</v>
      </c>
      <c r="BP10" s="16">
        <f>[1]坦克升星消耗!AE10</f>
        <v>0</v>
      </c>
      <c r="BQ10" s="17"/>
      <c r="BR10" s="16" t="s">
        <v>142</v>
      </c>
      <c r="BS10" s="16">
        <v>1411</v>
      </c>
      <c r="BT10" s="16">
        <v>11411</v>
      </c>
      <c r="BU10" s="16">
        <v>51411</v>
      </c>
      <c r="BV10" s="16">
        <v>31411</v>
      </c>
      <c r="BW10" s="16" t="e">
        <f t="shared" si="0"/>
        <v>#N/A</v>
      </c>
      <c r="BX10" s="16" t="e">
        <f t="shared" si="18"/>
        <v>#N/A</v>
      </c>
      <c r="BY10" s="17"/>
      <c r="BZ10" s="16" t="str">
        <f>[1]坦克等级成长!B19</f>
        <v>T4</v>
      </c>
      <c r="CA10" s="16" t="str">
        <f>[1]坦克等级成长!C19</f>
        <v>低</v>
      </c>
      <c r="CB10" s="16">
        <f>[1]坦克等级成长!D19</f>
        <v>4</v>
      </c>
      <c r="CC10" s="16">
        <f>[1]坦克等级成长!E19</f>
        <v>6</v>
      </c>
      <c r="CE10" s="16">
        <f>[1]坦克标准养成属性!AW10</f>
        <v>6.6666666666666707E-2</v>
      </c>
      <c r="CF10" s="16">
        <f>[1]坦克标准养成属性!AX10</f>
        <v>0</v>
      </c>
      <c r="CG10" s="16" t="e">
        <f t="shared" si="19"/>
        <v>#N/A</v>
      </c>
      <c r="CH10" s="16">
        <f>[1]坦克标准养成属性!AY10</f>
        <v>2.9403542364767805</v>
      </c>
      <c r="CI10" s="16">
        <f>[1]坦克标准养成属性!AZ10</f>
        <v>0</v>
      </c>
      <c r="CJ10" s="16">
        <f>[1]坦克标准养成属性!BA10</f>
        <v>0.24999999999999992</v>
      </c>
      <c r="CK10" s="16">
        <f>[1]坦克标准养成属性!BB10</f>
        <v>0.24999999999999992</v>
      </c>
      <c r="CL10" s="16">
        <f>[1]坦克标准养成属性!BC10</f>
        <v>0</v>
      </c>
      <c r="CM10" s="16">
        <f>[1]坦克标准养成属性!BD10</f>
        <v>0.16666666666666677</v>
      </c>
      <c r="CN10" s="16">
        <f>[1]坦克标准养成属性!BE10</f>
        <v>0.30003614657926336</v>
      </c>
      <c r="CO10" s="16">
        <f>[1]坦克标准养成属性!BF10</f>
        <v>0</v>
      </c>
      <c r="CP10" s="16">
        <f>[1]坦克标准养成属性!BG10</f>
        <v>0</v>
      </c>
      <c r="CQ10" s="16" t="str">
        <f>[1]坦克标准养成属性!BH10</f>
        <v>二号0</v>
      </c>
      <c r="CR10" s="16">
        <f>[1]坦克标准养成属性!BI10</f>
        <v>2</v>
      </c>
      <c r="CS10" s="16" t="str">
        <f>[1]坦克标准养成属性!BJ10</f>
        <v>二号</v>
      </c>
      <c r="CT10" s="16" t="str">
        <f>[1]坦克标准养成属性!BK10</f>
        <v>低</v>
      </c>
      <c r="CU10" s="16">
        <f>[1]坦克标准养成属性!BL10</f>
        <v>0</v>
      </c>
      <c r="CV10" s="16">
        <f>[1]坦克标准养成属性!BM10</f>
        <v>876</v>
      </c>
      <c r="CX10" s="2">
        <v>7</v>
      </c>
      <c r="CY10" s="2" t="e">
        <f t="shared" si="28"/>
        <v>#N/A</v>
      </c>
      <c r="CZ10" s="2" t="e">
        <f t="shared" si="1"/>
        <v>#N/A</v>
      </c>
      <c r="DA10" s="2" t="e">
        <f t="shared" si="1"/>
        <v>#N/A</v>
      </c>
      <c r="DB10" s="2" t="e">
        <f t="shared" si="1"/>
        <v>#N/A</v>
      </c>
      <c r="DC10" s="2">
        <f t="shared" si="29"/>
        <v>0</v>
      </c>
      <c r="DD10" s="2">
        <f t="shared" si="30"/>
        <v>0</v>
      </c>
      <c r="DE10" s="2" t="e">
        <f t="shared" si="31"/>
        <v>#N/A</v>
      </c>
      <c r="DF10" s="2" t="e">
        <f t="shared" si="32"/>
        <v>#N/A</v>
      </c>
      <c r="DG10" s="2" t="e">
        <f t="shared" si="33"/>
        <v>#N/A</v>
      </c>
      <c r="DH10" s="2" t="e">
        <f t="shared" si="34"/>
        <v>#N/A</v>
      </c>
      <c r="DI10" s="2" t="e">
        <f t="shared" ref="DI10:DI73" si="35">IF(AND(DD10=DF10),-1,CX11)</f>
        <v>#N/A</v>
      </c>
      <c r="DJ10" s="2">
        <f>COUNTIF(CZ$4:CZ10,CZ10)</f>
        <v>7</v>
      </c>
      <c r="DK10" s="2">
        <f t="shared" si="3"/>
        <v>0</v>
      </c>
      <c r="DL10" s="2">
        <f t="shared" si="4"/>
        <v>0</v>
      </c>
      <c r="DM10" s="2">
        <f t="shared" si="5"/>
        <v>0</v>
      </c>
      <c r="DN10" s="2">
        <f t="shared" si="6"/>
        <v>0</v>
      </c>
      <c r="DO10" s="2">
        <f t="shared" si="7"/>
        <v>0</v>
      </c>
      <c r="DP10" s="2">
        <f t="shared" si="8"/>
        <v>0</v>
      </c>
      <c r="DQ10" s="2">
        <f t="shared" si="9"/>
        <v>0</v>
      </c>
      <c r="DR10" s="2">
        <f t="shared" si="10"/>
        <v>0</v>
      </c>
      <c r="DS10" s="2">
        <f t="shared" si="11"/>
        <v>0</v>
      </c>
      <c r="DT10" s="2">
        <f t="shared" si="12"/>
        <v>0</v>
      </c>
      <c r="DU10" s="2">
        <f t="shared" si="13"/>
        <v>0</v>
      </c>
      <c r="DV10" s="2">
        <f t="shared" si="14"/>
        <v>0</v>
      </c>
      <c r="DW10" s="2">
        <f t="shared" si="15"/>
        <v>0</v>
      </c>
      <c r="DX10" s="2" t="e">
        <f t="shared" si="20"/>
        <v>#N/A</v>
      </c>
      <c r="DY10" s="9" t="str">
        <f t="shared" si="21"/>
        <v>[0,0,0,0,0]</v>
      </c>
      <c r="DZ10" s="2" t="e">
        <f t="shared" si="16"/>
        <v>#N/A</v>
      </c>
      <c r="EA10" s="18">
        <f t="shared" si="22"/>
        <v>1</v>
      </c>
      <c r="EB10" s="18">
        <f t="shared" si="23"/>
        <v>0</v>
      </c>
      <c r="EC10" s="27"/>
      <c r="ED10" s="3" t="e">
        <f t="shared" si="24"/>
        <v>#N/A</v>
      </c>
      <c r="EE10" s="3" t="str">
        <f t="shared" si="25"/>
        <v>[1,0]</v>
      </c>
      <c r="EF10" s="3"/>
      <c r="EG10" s="3" t="e">
        <f>VLOOKUP(IF(MOD(CY10,10)=0,10,MOD(CY10,10))&amp;DA10&amp;DB10&amp;DJ10-1,[1]图鉴!$C$18:$G$183,MATCH("经验值",[1]图鉴!$C$18:$G$18,0),FALSE)</f>
        <v>#N/A</v>
      </c>
      <c r="EH10" s="3"/>
      <c r="EI10" s="2" t="e">
        <f t="shared" si="26"/>
        <v>#N/A</v>
      </c>
      <c r="EJ10" s="2">
        <f t="shared" si="27"/>
        <v>7</v>
      </c>
    </row>
    <row r="11" spans="2:140" x14ac:dyDescent="0.3">
      <c r="B11" s="2" t="str">
        <f>[1]坦克属性统计!B11</f>
        <v>M-41</v>
      </c>
      <c r="C11" s="2" t="str">
        <f>[1]坦克属性统计!C11</f>
        <v>T4</v>
      </c>
      <c r="D11" s="2" t="str">
        <f>[1]坦克属性统计!D11</f>
        <v>中</v>
      </c>
      <c r="E11" s="2" t="str">
        <f>[1]坦克属性统计!E11</f>
        <v>T4中0</v>
      </c>
      <c r="F11" s="2" t="str">
        <f>[1]坦克属性统计!F11</f>
        <v>轻坦</v>
      </c>
      <c r="G11" s="2" t="str">
        <f>[1]坦克属性统计!G11</f>
        <v>轻坦弹夹</v>
      </c>
      <c r="H11" s="2" t="str">
        <f>[1]坦克属性统计!H11</f>
        <v>弹夹装弹</v>
      </c>
      <c r="I11" s="2">
        <f>[1]坦克属性统计!I11</f>
        <v>5.61</v>
      </c>
      <c r="J11" s="2">
        <f>[1]坦克属性统计!J11</f>
        <v>3.21</v>
      </c>
      <c r="K11" s="2">
        <f>[1]坦克属性统计!K11</f>
        <v>0.3</v>
      </c>
      <c r="L11" s="2">
        <f>ROUND([1]坦克属性统计!L11,2)</f>
        <v>2.16</v>
      </c>
      <c r="M11" s="2">
        <f>ROUND([1]坦克属性统计!M11,2)</f>
        <v>21</v>
      </c>
      <c r="N11" s="2">
        <f>ROUND([1]坦克属性统计!N11,2)</f>
        <v>35</v>
      </c>
      <c r="O11" s="2">
        <f>ROUND([1]坦克属性统计!O11,2)</f>
        <v>1</v>
      </c>
      <c r="P11" s="2">
        <f>ROUND([1]坦克属性统计!P11,2)</f>
        <v>1</v>
      </c>
      <c r="Q11" s="2">
        <f>[1]坦克属性统计!Q11</f>
        <v>1</v>
      </c>
      <c r="R11" s="2">
        <f>[1]坦克属性统计!R11</f>
        <v>0.8</v>
      </c>
      <c r="S11" s="2">
        <f>[1]坦克属性统计!S11</f>
        <v>0.24</v>
      </c>
      <c r="T11" s="2">
        <f>ROUND([1]坦克属性统计!T11,2)</f>
        <v>0.55000000000000004</v>
      </c>
      <c r="U11" s="2">
        <f>ROUND([1]坦克属性统计!U11,2)</f>
        <v>0.74</v>
      </c>
      <c r="V11" s="2">
        <f>ROUND([1]坦克属性统计!V11,3)</f>
        <v>1.2</v>
      </c>
      <c r="W11" s="2">
        <f>[1]坦克属性统计!W11</f>
        <v>3</v>
      </c>
      <c r="X11" s="2">
        <f>[1]坦克属性统计!X11</f>
        <v>1</v>
      </c>
      <c r="Y11" s="2">
        <f>ROUND([1]坦克属性统计!Y11,1)</f>
        <v>9.4</v>
      </c>
      <c r="Z11" s="2">
        <f>ROUND([1]坦克属性统计!Z11,1)</f>
        <v>58.9</v>
      </c>
      <c r="AA11" s="2">
        <f>ROUND([1]坦克属性统计!AA11,2)</f>
        <v>0.59</v>
      </c>
      <c r="AB11" s="2">
        <f>ROUND([1]坦克属性统计!AB11,2)</f>
        <v>9.4499999999999993</v>
      </c>
      <c r="AC11" s="2">
        <f>ROUND([1]坦克属性统计!AC11,2)</f>
        <v>7</v>
      </c>
      <c r="AD11" s="2">
        <f>ROUND([1]坦克属性统计!AD11,3)</f>
        <v>10.5</v>
      </c>
      <c r="AE11" s="2">
        <f>ROUND([1]坦克属性统计!AE11,3)</f>
        <v>0.58499999999999996</v>
      </c>
      <c r="AF11" s="2">
        <f>ROUND([1]坦克属性统计!AF11,3)</f>
        <v>0.2</v>
      </c>
      <c r="AG11" s="2">
        <f>ROUND([1]坦克属性统计!AG11,2)</f>
        <v>30</v>
      </c>
      <c r="AH11" s="13">
        <f>ROUND([1]坦克属性统计!AH11,2)</f>
        <v>35</v>
      </c>
      <c r="AI11" s="2">
        <f>ROUND([1]坦克属性统计!AI11,2)</f>
        <v>38.5</v>
      </c>
      <c r="AJ11" s="2">
        <f>ROUND([1]坦克属性统计!AJ11,2)</f>
        <v>57.4</v>
      </c>
      <c r="AK11" s="2">
        <f>ROUND([1]坦克属性统计!AK11,3)</f>
        <v>9.6</v>
      </c>
      <c r="AL11" s="2">
        <f>[1]坦克属性统计!AL11</f>
        <v>18</v>
      </c>
      <c r="AM11" s="2">
        <f>[1]坦克属性统计!AM11</f>
        <v>0</v>
      </c>
      <c r="AN11" s="2">
        <f>[1]坦克属性统计!AN11</f>
        <v>12.6</v>
      </c>
      <c r="AO11" s="2">
        <f>ROUND([1]坦克属性统计!AO11,2)</f>
        <v>0.46</v>
      </c>
      <c r="AP11" s="2">
        <f>[1]坦克属性统计!AP11</f>
        <v>1637</v>
      </c>
      <c r="AQ11" s="2">
        <f>[1]坦克属性统计!AQ11</f>
        <v>112</v>
      </c>
      <c r="AR11" s="2">
        <f>[1]坦克属性统计!AR11</f>
        <v>657</v>
      </c>
      <c r="AS11" s="2">
        <f>[1]坦克属性统计!AS11</f>
        <v>263</v>
      </c>
      <c r="AT11" s="2">
        <f>[1]坦克属性统计!AT11</f>
        <v>600</v>
      </c>
      <c r="AU11" s="2">
        <f>[1]坦克属性统计!AU11</f>
        <v>160</v>
      </c>
      <c r="AV11" s="2">
        <f>[1]坦克属性统计!AV11</f>
        <v>0</v>
      </c>
      <c r="AW11" s="2">
        <f>[1]坦克属性统计!AW11</f>
        <v>0</v>
      </c>
      <c r="AX11" s="2">
        <f>[1]坦克属性统计!AX11</f>
        <v>0</v>
      </c>
      <c r="AY11" s="2">
        <f>[1]坦克属性统计!AY11</f>
        <v>4</v>
      </c>
      <c r="AZ11" s="2">
        <f>[1]坦克属性统计!AZ11</f>
        <v>0</v>
      </c>
      <c r="BA11" s="2">
        <f>[1]坦克属性统计!BA11</f>
        <v>50</v>
      </c>
      <c r="BB11" s="2">
        <f>[1]坦克属性统计!BB11</f>
        <v>10</v>
      </c>
      <c r="BC11" s="2">
        <f>[1]坦克属性统计!BC11</f>
        <v>0</v>
      </c>
      <c r="BD11" s="2">
        <f>[1]坦克属性统计!BD11</f>
        <v>1.85</v>
      </c>
      <c r="BE11" s="2">
        <f>[1]坦克属性统计!BE11</f>
        <v>1.35</v>
      </c>
      <c r="BF11" s="2">
        <f>[1]坦克属性统计!BF11</f>
        <v>1.35</v>
      </c>
      <c r="BG11" s="2">
        <f>[1]坦克属性统计!BG11</f>
        <v>0.95</v>
      </c>
      <c r="BH11" s="2">
        <f>[1]坦克属性统计!BH11</f>
        <v>0.95</v>
      </c>
      <c r="BI11" s="2">
        <f>[1]坦克属性统计!BI11</f>
        <v>0.9</v>
      </c>
      <c r="BJ11" s="2">
        <v>4</v>
      </c>
      <c r="BL11" s="2" t="str">
        <f t="shared" si="17"/>
        <v>0</v>
      </c>
      <c r="BM11" s="16" t="str">
        <f>[1]坦克升星消耗!R11&amp;[1]坦克升星消耗!S11</f>
        <v/>
      </c>
      <c r="BN11" s="16">
        <f>[1]坦克升星消耗!U11</f>
        <v>0</v>
      </c>
      <c r="BO11" s="16">
        <f>[1]坦克升星消耗!W11</f>
        <v>0</v>
      </c>
      <c r="BP11" s="16">
        <f>[1]坦克升星消耗!AE11</f>
        <v>0</v>
      </c>
      <c r="BQ11" s="17"/>
      <c r="BR11" s="16" t="s">
        <v>143</v>
      </c>
      <c r="BS11" s="16">
        <v>1421</v>
      </c>
      <c r="BT11" s="16">
        <v>11421</v>
      </c>
      <c r="BU11" s="16">
        <v>51421</v>
      </c>
      <c r="BV11" s="16">
        <v>31421</v>
      </c>
      <c r="BW11" s="16" t="e">
        <f t="shared" si="0"/>
        <v>#N/A</v>
      </c>
      <c r="BX11" s="16" t="e">
        <f t="shared" si="18"/>
        <v>#N/A</v>
      </c>
      <c r="BY11" s="17"/>
      <c r="BZ11" s="16" t="str">
        <f>[1]坦克等级成长!B20</f>
        <v>T4</v>
      </c>
      <c r="CA11" s="16" t="str">
        <f>[1]坦克等级成长!C20</f>
        <v>中</v>
      </c>
      <c r="CB11" s="16">
        <f>[1]坦克等级成长!D20</f>
        <v>4</v>
      </c>
      <c r="CC11" s="16">
        <f>[1]坦克等级成长!E20</f>
        <v>6</v>
      </c>
      <c r="CE11" s="16">
        <f>[1]坦克标准养成属性!AW11</f>
        <v>7.6388888888888895E-2</v>
      </c>
      <c r="CF11" s="16">
        <f>[1]坦克标准养成属性!AX11</f>
        <v>0</v>
      </c>
      <c r="CG11" s="16" t="e">
        <f t="shared" si="19"/>
        <v>#N/A</v>
      </c>
      <c r="CH11" s="16">
        <f>[1]坦克标准养成属性!AY11</f>
        <v>4.9802408797346782</v>
      </c>
      <c r="CI11" s="16">
        <f>[1]坦克标准养成属性!AZ11</f>
        <v>0</v>
      </c>
      <c r="CJ11" s="16">
        <f>[1]坦克标准养成属性!BA11</f>
        <v>0.24999999999999994</v>
      </c>
      <c r="CK11" s="16">
        <f>[1]坦克标准养成属性!BB11</f>
        <v>0.24999999999999994</v>
      </c>
      <c r="CL11" s="16">
        <f>[1]坦克标准养成属性!BC11</f>
        <v>0</v>
      </c>
      <c r="CM11" s="16">
        <f>[1]坦克标准养成属性!BD11</f>
        <v>0.16666666666666666</v>
      </c>
      <c r="CN11" s="16">
        <f>[1]坦克标准养成属性!BE11</f>
        <v>0.39525721267735542</v>
      </c>
      <c r="CO11" s="16">
        <f>[1]坦克标准养成属性!BF11</f>
        <v>0</v>
      </c>
      <c r="CP11" s="16">
        <f>[1]坦克标准养成属性!BG11</f>
        <v>0</v>
      </c>
      <c r="CQ11" s="16" t="str">
        <f>[1]坦克标准养成属性!BH11</f>
        <v>二号1</v>
      </c>
      <c r="CR11" s="16">
        <f>[1]坦克标准养成属性!BI11</f>
        <v>2</v>
      </c>
      <c r="CS11" s="16" t="str">
        <f>[1]坦克标准养成属性!BJ11</f>
        <v>二号</v>
      </c>
      <c r="CT11" s="16" t="str">
        <f>[1]坦克标准养成属性!BK11</f>
        <v>低</v>
      </c>
      <c r="CU11" s="16">
        <f>[1]坦克标准养成属性!BL11</f>
        <v>1</v>
      </c>
      <c r="CV11" s="16">
        <f>[1]坦克标准养成属性!BM11</f>
        <v>934</v>
      </c>
      <c r="CX11" s="2">
        <v>8</v>
      </c>
      <c r="CY11" s="2" t="e">
        <f t="shared" si="28"/>
        <v>#N/A</v>
      </c>
      <c r="CZ11" s="2" t="e">
        <f t="shared" si="1"/>
        <v>#N/A</v>
      </c>
      <c r="DA11" s="2" t="e">
        <f t="shared" si="1"/>
        <v>#N/A</v>
      </c>
      <c r="DB11" s="2" t="e">
        <f t="shared" si="1"/>
        <v>#N/A</v>
      </c>
      <c r="DC11" s="2">
        <f t="shared" si="29"/>
        <v>0</v>
      </c>
      <c r="DD11" s="2">
        <f t="shared" si="30"/>
        <v>0</v>
      </c>
      <c r="DE11" s="2" t="e">
        <f t="shared" si="31"/>
        <v>#N/A</v>
      </c>
      <c r="DF11" s="2" t="e">
        <f t="shared" si="32"/>
        <v>#N/A</v>
      </c>
      <c r="DG11" s="2" t="e">
        <f t="shared" si="33"/>
        <v>#N/A</v>
      </c>
      <c r="DH11" s="2" t="e">
        <f t="shared" si="34"/>
        <v>#N/A</v>
      </c>
      <c r="DI11" s="2" t="e">
        <f t="shared" si="35"/>
        <v>#N/A</v>
      </c>
      <c r="DJ11" s="2">
        <f>COUNTIF(CZ$4:CZ11,CZ11)</f>
        <v>8</v>
      </c>
      <c r="DK11" s="2">
        <f t="shared" si="3"/>
        <v>0</v>
      </c>
      <c r="DL11" s="2">
        <f t="shared" si="4"/>
        <v>0</v>
      </c>
      <c r="DM11" s="2">
        <f t="shared" si="5"/>
        <v>0</v>
      </c>
      <c r="DN11" s="2">
        <f t="shared" si="6"/>
        <v>0</v>
      </c>
      <c r="DO11" s="2">
        <f t="shared" si="7"/>
        <v>0</v>
      </c>
      <c r="DP11" s="2">
        <f t="shared" si="8"/>
        <v>0</v>
      </c>
      <c r="DQ11" s="2">
        <f t="shared" si="9"/>
        <v>0</v>
      </c>
      <c r="DR11" s="2">
        <f t="shared" si="10"/>
        <v>0</v>
      </c>
      <c r="DS11" s="2">
        <f t="shared" si="11"/>
        <v>0</v>
      </c>
      <c r="DT11" s="2">
        <f t="shared" si="12"/>
        <v>0</v>
      </c>
      <c r="DU11" s="2">
        <f t="shared" si="13"/>
        <v>0</v>
      </c>
      <c r="DV11" s="2">
        <f t="shared" si="14"/>
        <v>0</v>
      </c>
      <c r="DW11" s="2">
        <f t="shared" si="15"/>
        <v>0</v>
      </c>
      <c r="DX11" s="2" t="e">
        <f t="shared" si="20"/>
        <v>#N/A</v>
      </c>
      <c r="DY11" s="9" t="str">
        <f t="shared" si="21"/>
        <v>[0,0,0,0,0]</v>
      </c>
      <c r="DZ11" s="2" t="e">
        <f t="shared" si="16"/>
        <v>#N/A</v>
      </c>
      <c r="EA11" s="18">
        <f t="shared" si="22"/>
        <v>1</v>
      </c>
      <c r="EB11" s="18">
        <f t="shared" si="23"/>
        <v>0</v>
      </c>
      <c r="EC11" s="27"/>
      <c r="ED11" s="3" t="e">
        <f t="shared" si="24"/>
        <v>#N/A</v>
      </c>
      <c r="EE11" s="3" t="str">
        <f t="shared" si="25"/>
        <v>[1,0]</v>
      </c>
      <c r="EF11" s="3"/>
      <c r="EG11" s="3" t="e">
        <f>VLOOKUP(IF(MOD(CY11,10)=0,10,MOD(CY11,10))&amp;DA11&amp;DB11&amp;DJ11-1,[1]图鉴!$C$18:$G$183,MATCH("经验值",[1]图鉴!$C$18:$G$18,0),FALSE)</f>
        <v>#N/A</v>
      </c>
      <c r="EH11" s="3"/>
      <c r="EI11" s="2" t="e">
        <f t="shared" si="26"/>
        <v>#N/A</v>
      </c>
      <c r="EJ11" s="2">
        <f t="shared" si="27"/>
        <v>8</v>
      </c>
    </row>
    <row r="12" spans="2:140" x14ac:dyDescent="0.3">
      <c r="B12" s="2" t="str">
        <f>[1]坦克属性统计!B12</f>
        <v>BMP-3</v>
      </c>
      <c r="C12" s="2" t="str">
        <f>[1]坦克属性统计!C12</f>
        <v>T4</v>
      </c>
      <c r="D12" s="2" t="str">
        <f>[1]坦克属性统计!D12</f>
        <v>高</v>
      </c>
      <c r="E12" s="2" t="str">
        <f>[1]坦克属性统计!E12</f>
        <v>T4高0</v>
      </c>
      <c r="F12" s="2" t="str">
        <f>[1]坦克属性统计!F12</f>
        <v>轻坦</v>
      </c>
      <c r="G12" s="2" t="str">
        <f>[1]坦克属性统计!G12</f>
        <v>轻坦弹夹</v>
      </c>
      <c r="H12" s="2" t="str">
        <f>[1]坦克属性统计!H12</f>
        <v>弹夹装弹</v>
      </c>
      <c r="I12" s="2">
        <f>[1]坦克属性统计!I12</f>
        <v>6.99</v>
      </c>
      <c r="J12" s="2">
        <f>[1]坦克属性统计!J12</f>
        <v>3.24</v>
      </c>
      <c r="K12" s="2">
        <f>[1]坦克属性统计!K12</f>
        <v>0.3</v>
      </c>
      <c r="L12" s="2">
        <f>ROUND([1]坦克属性统计!L12,2)</f>
        <v>2.16</v>
      </c>
      <c r="M12" s="2">
        <f>ROUND([1]坦克属性统计!M12,2)</f>
        <v>21</v>
      </c>
      <c r="N12" s="2">
        <f>ROUND([1]坦克属性统计!N12,2)</f>
        <v>35</v>
      </c>
      <c r="O12" s="2">
        <f>ROUND([1]坦克属性统计!O12,2)</f>
        <v>1</v>
      </c>
      <c r="P12" s="2">
        <f>ROUND([1]坦克属性统计!P12,2)</f>
        <v>1</v>
      </c>
      <c r="Q12" s="2">
        <f>[1]坦克属性统计!Q12</f>
        <v>1</v>
      </c>
      <c r="R12" s="2">
        <f>[1]坦克属性统计!R12</f>
        <v>0.8</v>
      </c>
      <c r="S12" s="2">
        <f>[1]坦克属性统计!S12</f>
        <v>0.48</v>
      </c>
      <c r="T12" s="2">
        <f>ROUND([1]坦克属性统计!T12,2)</f>
        <v>0.62</v>
      </c>
      <c r="U12" s="2">
        <f>ROUND([1]坦克属性统计!U12,2)</f>
        <v>0.78</v>
      </c>
      <c r="V12" s="2">
        <f>ROUND([1]坦克属性统计!V12,3)</f>
        <v>1.2</v>
      </c>
      <c r="W12" s="2">
        <f>[1]坦克属性统计!W12</f>
        <v>2</v>
      </c>
      <c r="X12" s="2">
        <f>[1]坦克属性统计!X12</f>
        <v>1</v>
      </c>
      <c r="Y12" s="2">
        <f>ROUND([1]坦克属性统计!Y12,1)</f>
        <v>10.6</v>
      </c>
      <c r="Z12" s="2">
        <f>ROUND([1]坦克属性统计!Z12,1)</f>
        <v>58.9</v>
      </c>
      <c r="AA12" s="2">
        <f>ROUND([1]坦克属性统计!AA12,2)</f>
        <v>0.59</v>
      </c>
      <c r="AB12" s="2">
        <f>ROUND([1]坦克属性统计!AB12,2)</f>
        <v>9.98</v>
      </c>
      <c r="AC12" s="2">
        <f>ROUND([1]坦克属性统计!AC12,2)</f>
        <v>7</v>
      </c>
      <c r="AD12" s="2">
        <f>ROUND([1]坦克属性统计!AD12,3)</f>
        <v>10.5</v>
      </c>
      <c r="AE12" s="2">
        <f>ROUND([1]坦克属性统计!AE12,3)</f>
        <v>0.58499999999999996</v>
      </c>
      <c r="AF12" s="2">
        <f>ROUND([1]坦克属性统计!AF12,3)</f>
        <v>0.2</v>
      </c>
      <c r="AG12" s="2">
        <f>ROUND([1]坦克属性统计!AG12,2)</f>
        <v>30</v>
      </c>
      <c r="AH12" s="13">
        <f>ROUND([1]坦克属性统计!AH12,2)</f>
        <v>35</v>
      </c>
      <c r="AI12" s="2">
        <f>ROUND([1]坦克属性统计!AI12,2)</f>
        <v>44.5</v>
      </c>
      <c r="AJ12" s="2">
        <f>ROUND([1]坦克属性统计!AJ12,2)</f>
        <v>52.5</v>
      </c>
      <c r="AK12" s="2">
        <f>ROUND([1]坦克属性统计!AK12,3)</f>
        <v>10.5</v>
      </c>
      <c r="AL12" s="2">
        <f>[1]坦克属性统计!AL12</f>
        <v>9</v>
      </c>
      <c r="AM12" s="2">
        <f>[1]坦克属性统计!AM12</f>
        <v>0</v>
      </c>
      <c r="AN12" s="2">
        <f>[1]坦克属性统计!AN12</f>
        <v>6.3</v>
      </c>
      <c r="AO12" s="2">
        <f>ROUND([1]坦克属性统计!AO12,2)</f>
        <v>0.52</v>
      </c>
      <c r="AP12" s="2">
        <f>[1]坦克属性统计!AP12</f>
        <v>1787</v>
      </c>
      <c r="AQ12" s="2">
        <f>[1]坦克属性统计!AQ12</f>
        <v>115</v>
      </c>
      <c r="AR12" s="2">
        <f>[1]坦克属性统计!AR12</f>
        <v>657</v>
      </c>
      <c r="AS12" s="2">
        <f>[1]坦克属性统计!AS12</f>
        <v>263</v>
      </c>
      <c r="AT12" s="2">
        <f>[1]坦克属性统计!AT12</f>
        <v>600</v>
      </c>
      <c r="AU12" s="2">
        <f>[1]坦克属性统计!AU12</f>
        <v>160</v>
      </c>
      <c r="AV12" s="2">
        <f>[1]坦克属性统计!AV12</f>
        <v>0</v>
      </c>
      <c r="AW12" s="2">
        <f>[1]坦克属性统计!AW12</f>
        <v>0</v>
      </c>
      <c r="AX12" s="2">
        <f>[1]坦克属性统计!AX12</f>
        <v>0</v>
      </c>
      <c r="AY12" s="2">
        <f>[1]坦克属性统计!AY12</f>
        <v>4</v>
      </c>
      <c r="AZ12" s="2">
        <f>[1]坦克属性统计!AZ12</f>
        <v>0</v>
      </c>
      <c r="BA12" s="2">
        <f>[1]坦克属性统计!BA12</f>
        <v>50</v>
      </c>
      <c r="BB12" s="2">
        <f>[1]坦克属性统计!BB12</f>
        <v>10</v>
      </c>
      <c r="BC12" s="2">
        <f>[1]坦克属性统计!BC12</f>
        <v>0</v>
      </c>
      <c r="BD12" s="2">
        <f>[1]坦克属性统计!BD12</f>
        <v>2.15</v>
      </c>
      <c r="BE12" s="2">
        <f>[1]坦克属性统计!BE12</f>
        <v>1.65</v>
      </c>
      <c r="BF12" s="2">
        <f>[1]坦克属性统计!BF12</f>
        <v>1.65</v>
      </c>
      <c r="BG12" s="2">
        <f>[1]坦克属性统计!BG12</f>
        <v>1</v>
      </c>
      <c r="BH12" s="2">
        <f>[1]坦克属性统计!BH12</f>
        <v>1</v>
      </c>
      <c r="BI12" s="2">
        <f>[1]坦克属性统计!BI12</f>
        <v>0.95</v>
      </c>
      <c r="BJ12" s="2">
        <v>4</v>
      </c>
      <c r="BL12" s="2" t="str">
        <f t="shared" si="17"/>
        <v>0</v>
      </c>
      <c r="BM12" s="16" t="str">
        <f>[1]坦克升星消耗!R12&amp;[1]坦克升星消耗!S12</f>
        <v/>
      </c>
      <c r="BN12" s="16">
        <f>[1]坦克升星消耗!U12</f>
        <v>0</v>
      </c>
      <c r="BO12" s="16">
        <f>[1]坦克升星消耗!W12</f>
        <v>0</v>
      </c>
      <c r="BP12" s="16">
        <f>[1]坦克升星消耗!AE12</f>
        <v>0</v>
      </c>
      <c r="BQ12" s="17"/>
      <c r="BR12" s="16" t="s">
        <v>144</v>
      </c>
      <c r="BS12" s="16">
        <v>1431</v>
      </c>
      <c r="BT12" s="16">
        <v>11431</v>
      </c>
      <c r="BU12" s="16">
        <v>51431</v>
      </c>
      <c r="BV12" s="16">
        <v>31431</v>
      </c>
      <c r="BW12" s="16" t="e">
        <f t="shared" si="0"/>
        <v>#N/A</v>
      </c>
      <c r="BX12" s="16" t="e">
        <f t="shared" si="18"/>
        <v>#N/A</v>
      </c>
      <c r="BY12" s="17"/>
      <c r="BZ12" s="16" t="str">
        <f>[1]坦克等级成长!B21</f>
        <v>T4</v>
      </c>
      <c r="CA12" s="16" t="str">
        <f>[1]坦克等级成长!C21</f>
        <v>高</v>
      </c>
      <c r="CB12" s="16">
        <f>[1]坦克等级成长!D21</f>
        <v>4</v>
      </c>
      <c r="CC12" s="16">
        <f>[1]坦克等级成长!E21</f>
        <v>6</v>
      </c>
      <c r="CE12" s="16">
        <f>[1]坦克标准养成属性!AW12</f>
        <v>8.6111111111111138E-2</v>
      </c>
      <c r="CF12" s="16">
        <f>[1]坦克标准养成属性!AX12</f>
        <v>0</v>
      </c>
      <c r="CG12" s="16" t="e">
        <f t="shared" si="19"/>
        <v>#N/A</v>
      </c>
      <c r="CH12" s="16">
        <f>[1]坦克标准养成属性!AY12</f>
        <v>1.9875914706113766</v>
      </c>
      <c r="CI12" s="16">
        <f>[1]坦克标准养成属性!AZ12</f>
        <v>0</v>
      </c>
      <c r="CJ12" s="16">
        <f>[1]坦克标准养成属性!BA12</f>
        <v>0.24999999999999997</v>
      </c>
      <c r="CK12" s="16">
        <f>[1]坦克标准养成属性!BB12</f>
        <v>0.24999999999999994</v>
      </c>
      <c r="CL12" s="16">
        <f>[1]坦克标准养成属性!BC12</f>
        <v>0</v>
      </c>
      <c r="CM12" s="16">
        <f>[1]坦克标准养成属性!BD12</f>
        <v>0.16666666666666671</v>
      </c>
      <c r="CN12" s="16">
        <f>[1]坦克标准养成属性!BE12</f>
        <v>0.31549070962085346</v>
      </c>
      <c r="CO12" s="16">
        <f>[1]坦克标准养成属性!BF12</f>
        <v>0</v>
      </c>
      <c r="CP12" s="16">
        <f>[1]坦克标准养成属性!BG12</f>
        <v>0</v>
      </c>
      <c r="CQ12" s="16" t="str">
        <f>[1]坦克标准养成属性!BH12</f>
        <v>二号2</v>
      </c>
      <c r="CR12" s="16">
        <f>[1]坦克标准养成属性!BI12</f>
        <v>2</v>
      </c>
      <c r="CS12" s="16" t="str">
        <f>[1]坦克标准养成属性!BJ12</f>
        <v>二号</v>
      </c>
      <c r="CT12" s="16" t="str">
        <f>[1]坦克标准养成属性!BK12</f>
        <v>低</v>
      </c>
      <c r="CU12" s="16">
        <f>[1]坦克标准养成属性!BL12</f>
        <v>2</v>
      </c>
      <c r="CV12" s="16">
        <f>[1]坦克标准养成属性!BM12</f>
        <v>991</v>
      </c>
      <c r="CX12" s="2">
        <v>9</v>
      </c>
      <c r="CY12" s="2" t="e">
        <f t="shared" si="28"/>
        <v>#N/A</v>
      </c>
      <c r="CZ12" s="2" t="e">
        <f t="shared" si="1"/>
        <v>#N/A</v>
      </c>
      <c r="DA12" s="2" t="e">
        <f t="shared" si="1"/>
        <v>#N/A</v>
      </c>
      <c r="DB12" s="2" t="e">
        <f t="shared" si="1"/>
        <v>#N/A</v>
      </c>
      <c r="DC12" s="2">
        <f t="shared" si="29"/>
        <v>0</v>
      </c>
      <c r="DD12" s="2">
        <f t="shared" si="30"/>
        <v>0</v>
      </c>
      <c r="DE12" s="2" t="e">
        <f t="shared" si="31"/>
        <v>#N/A</v>
      </c>
      <c r="DF12" s="2" t="e">
        <f t="shared" si="32"/>
        <v>#N/A</v>
      </c>
      <c r="DG12" s="2" t="e">
        <f t="shared" si="33"/>
        <v>#N/A</v>
      </c>
      <c r="DH12" s="2" t="e">
        <f t="shared" si="34"/>
        <v>#N/A</v>
      </c>
      <c r="DI12" s="2" t="e">
        <f t="shared" si="35"/>
        <v>#N/A</v>
      </c>
      <c r="DJ12" s="2">
        <f>COUNTIF(CZ$4:CZ12,CZ12)</f>
        <v>9</v>
      </c>
      <c r="DK12" s="2">
        <f t="shared" si="3"/>
        <v>0</v>
      </c>
      <c r="DL12" s="2">
        <f t="shared" si="4"/>
        <v>0</v>
      </c>
      <c r="DM12" s="2">
        <f t="shared" si="5"/>
        <v>0</v>
      </c>
      <c r="DN12" s="2">
        <f t="shared" si="6"/>
        <v>0</v>
      </c>
      <c r="DO12" s="2">
        <f t="shared" si="7"/>
        <v>0</v>
      </c>
      <c r="DP12" s="2">
        <f t="shared" si="8"/>
        <v>0</v>
      </c>
      <c r="DQ12" s="2">
        <f t="shared" si="9"/>
        <v>0</v>
      </c>
      <c r="DR12" s="2">
        <f t="shared" si="10"/>
        <v>0</v>
      </c>
      <c r="DS12" s="2">
        <f t="shared" si="11"/>
        <v>0</v>
      </c>
      <c r="DT12" s="2">
        <f t="shared" si="12"/>
        <v>0</v>
      </c>
      <c r="DU12" s="2">
        <f t="shared" si="13"/>
        <v>0</v>
      </c>
      <c r="DV12" s="2">
        <f t="shared" si="14"/>
        <v>0</v>
      </c>
      <c r="DW12" s="2">
        <f t="shared" si="15"/>
        <v>0</v>
      </c>
      <c r="DX12" s="2" t="e">
        <f t="shared" si="20"/>
        <v>#N/A</v>
      </c>
      <c r="DY12" s="9" t="str">
        <f t="shared" si="21"/>
        <v>[0,0,0,0,0]</v>
      </c>
      <c r="DZ12" s="2" t="e">
        <f t="shared" si="16"/>
        <v>#N/A</v>
      </c>
      <c r="EA12" s="18">
        <f t="shared" si="22"/>
        <v>1</v>
      </c>
      <c r="EB12" s="18">
        <f t="shared" si="23"/>
        <v>0</v>
      </c>
      <c r="EC12" s="27"/>
      <c r="ED12" s="3" t="e">
        <f t="shared" si="24"/>
        <v>#N/A</v>
      </c>
      <c r="EE12" s="3" t="str">
        <f t="shared" si="25"/>
        <v>[1,0]</v>
      </c>
      <c r="EF12" s="3"/>
      <c r="EG12" s="3" t="e">
        <f>VLOOKUP(IF(MOD(CY12,10)=0,10,MOD(CY12,10))&amp;DA12&amp;DB12&amp;DJ12-1,[1]图鉴!$C$18:$G$183,MATCH("经验值",[1]图鉴!$C$18:$G$18,0),FALSE)</f>
        <v>#N/A</v>
      </c>
      <c r="EH12" s="3"/>
      <c r="EI12" s="2" t="e">
        <f t="shared" si="26"/>
        <v>#N/A</v>
      </c>
      <c r="EJ12" s="2">
        <f t="shared" si="27"/>
        <v>9</v>
      </c>
    </row>
    <row r="13" spans="2:140" x14ac:dyDescent="0.3">
      <c r="B13" s="2" t="str">
        <f>[1]坦克属性统计!B13</f>
        <v>59式</v>
      </c>
      <c r="C13" s="2" t="str">
        <f>[1]坦克属性统计!C13</f>
        <v>T5</v>
      </c>
      <c r="D13" s="2" t="str">
        <f>[1]坦克属性统计!D13</f>
        <v>低</v>
      </c>
      <c r="E13" s="2" t="str">
        <f>[1]坦克属性统计!E13</f>
        <v>T5低0</v>
      </c>
      <c r="F13" s="2" t="str">
        <f>[1]坦克属性统计!F13</f>
        <v>轻坦</v>
      </c>
      <c r="G13" s="2" t="str">
        <f>[1]坦克属性统计!G13</f>
        <v>轻坦弹夹</v>
      </c>
      <c r="H13" s="2" t="str">
        <f>[1]坦克属性统计!H13</f>
        <v>弹夹装弹</v>
      </c>
      <c r="I13" s="2">
        <f>[1]坦克属性统计!I13</f>
        <v>6.05</v>
      </c>
      <c r="J13" s="2">
        <f>[1]坦克属性统计!J13</f>
        <v>3.23</v>
      </c>
      <c r="K13" s="2">
        <f>[1]坦克属性统计!K13</f>
        <v>0.3</v>
      </c>
      <c r="L13" s="2">
        <f>ROUND([1]坦克属性统计!L13,2)</f>
        <v>2.16</v>
      </c>
      <c r="M13" s="2">
        <f>ROUND([1]坦克属性统计!M13,2)</f>
        <v>21</v>
      </c>
      <c r="N13" s="2">
        <f>ROUND([1]坦克属性统计!N13,2)</f>
        <v>35</v>
      </c>
      <c r="O13" s="2">
        <f>ROUND([1]坦克属性统计!O13,2)</f>
        <v>1</v>
      </c>
      <c r="P13" s="2">
        <f>ROUND([1]坦克属性统计!P13,2)</f>
        <v>1</v>
      </c>
      <c r="Q13" s="2">
        <f>[1]坦克属性统计!Q13</f>
        <v>1</v>
      </c>
      <c r="R13" s="2">
        <f>[1]坦克属性统计!R13</f>
        <v>0.8</v>
      </c>
      <c r="S13" s="2">
        <f>[1]坦克属性统计!S13</f>
        <v>0.32</v>
      </c>
      <c r="T13" s="2">
        <f>ROUND([1]坦克属性统计!T13,2)</f>
        <v>0.56999999999999995</v>
      </c>
      <c r="U13" s="2">
        <f>ROUND([1]坦克属性统计!U13,2)</f>
        <v>0.7</v>
      </c>
      <c r="V13" s="2">
        <f>ROUND([1]坦克属性统计!V13,3)</f>
        <v>1.2</v>
      </c>
      <c r="W13" s="2">
        <f>[1]坦克属性统计!W13</f>
        <v>3</v>
      </c>
      <c r="X13" s="2">
        <f>[1]坦克属性统计!X13</f>
        <v>1</v>
      </c>
      <c r="Y13" s="2">
        <f>ROUND([1]坦克属性统计!Y13,1)</f>
        <v>9.4</v>
      </c>
      <c r="Z13" s="2">
        <f>ROUND([1]坦克属性统计!Z13,1)</f>
        <v>58.9</v>
      </c>
      <c r="AA13" s="2">
        <f>ROUND([1]坦克属性统计!AA13,2)</f>
        <v>0.59</v>
      </c>
      <c r="AB13" s="2">
        <f>ROUND([1]坦克属性统计!AB13,2)</f>
        <v>9.4499999999999993</v>
      </c>
      <c r="AC13" s="2">
        <f>ROUND([1]坦克属性统计!AC13,2)</f>
        <v>7</v>
      </c>
      <c r="AD13" s="2">
        <f>ROUND([1]坦克属性统计!AD13,3)</f>
        <v>10.5</v>
      </c>
      <c r="AE13" s="2">
        <f>ROUND([1]坦克属性统计!AE13,3)</f>
        <v>0.58499999999999996</v>
      </c>
      <c r="AF13" s="2">
        <f>ROUND([1]坦克属性统计!AF13,3)</f>
        <v>0.2</v>
      </c>
      <c r="AG13" s="2">
        <f>ROUND([1]坦克属性统计!AG13,2)</f>
        <v>30</v>
      </c>
      <c r="AH13" s="13">
        <f>ROUND([1]坦克属性统计!AH13,2)</f>
        <v>35</v>
      </c>
      <c r="AI13" s="2">
        <f>ROUND([1]坦克属性统计!AI13,2)</f>
        <v>37.700000000000003</v>
      </c>
      <c r="AJ13" s="2">
        <f>ROUND([1]坦克属性统计!AJ13,2)</f>
        <v>56.3</v>
      </c>
      <c r="AK13" s="2">
        <f>ROUND([1]坦克属性统计!AK13,3)</f>
        <v>9.5</v>
      </c>
      <c r="AL13" s="2">
        <f>[1]坦克属性统计!AL13</f>
        <v>14</v>
      </c>
      <c r="AM13" s="2">
        <f>[1]坦克属性统计!AM13</f>
        <v>0</v>
      </c>
      <c r="AN13" s="2">
        <f>[1]坦克属性统计!AN13</f>
        <v>9.7999999999999989</v>
      </c>
      <c r="AO13" s="2">
        <f>ROUND([1]坦克属性统计!AO13,2)</f>
        <v>0.48</v>
      </c>
      <c r="AP13" s="2">
        <f>[1]坦克属性统计!AP13</f>
        <v>2126</v>
      </c>
      <c r="AQ13" s="2">
        <f>[1]坦克属性统计!AQ13</f>
        <v>146</v>
      </c>
      <c r="AR13" s="2">
        <f>[1]坦克属性统计!AR13</f>
        <v>828</v>
      </c>
      <c r="AS13" s="2">
        <f>[1]坦克属性统计!AS13</f>
        <v>331</v>
      </c>
      <c r="AT13" s="2">
        <f>[1]坦克属性统计!AT13</f>
        <v>756</v>
      </c>
      <c r="AU13" s="2">
        <f>[1]坦克属性统计!AU13</f>
        <v>202</v>
      </c>
      <c r="AV13" s="2">
        <f>[1]坦克属性统计!AV13</f>
        <v>0</v>
      </c>
      <c r="AW13" s="2">
        <f>[1]坦克属性统计!AW13</f>
        <v>0</v>
      </c>
      <c r="AX13" s="2">
        <f>[1]坦克属性统计!AX13</f>
        <v>0</v>
      </c>
      <c r="AY13" s="2">
        <f>[1]坦克属性统计!AY13</f>
        <v>4</v>
      </c>
      <c r="AZ13" s="2">
        <f>[1]坦克属性统计!AZ13</f>
        <v>0</v>
      </c>
      <c r="BA13" s="2">
        <f>[1]坦克属性统计!BA13</f>
        <v>50</v>
      </c>
      <c r="BB13" s="2">
        <f>[1]坦克属性统计!BB13</f>
        <v>10</v>
      </c>
      <c r="BC13" s="2">
        <f>[1]坦克属性统计!BC13</f>
        <v>0</v>
      </c>
      <c r="BD13" s="2">
        <f>[1]坦克属性统计!BD13</f>
        <v>1.9</v>
      </c>
      <c r="BE13" s="2">
        <f>[1]坦克属性统计!BE13</f>
        <v>1.45</v>
      </c>
      <c r="BF13" s="2">
        <f>[1]坦克属性统计!BF13</f>
        <v>1.45</v>
      </c>
      <c r="BG13" s="2">
        <f>[1]坦克属性统计!BG13</f>
        <v>1</v>
      </c>
      <c r="BH13" s="2">
        <f>[1]坦克属性统计!BH13</f>
        <v>1</v>
      </c>
      <c r="BI13" s="2">
        <f>[1]坦克属性统计!BI13</f>
        <v>0.85</v>
      </c>
      <c r="BJ13" s="2">
        <v>5</v>
      </c>
      <c r="BL13" s="2" t="str">
        <f t="shared" si="17"/>
        <v>0</v>
      </c>
      <c r="BM13" s="16" t="str">
        <f>[1]坦克升星消耗!R13&amp;[1]坦克升星消耗!S13</f>
        <v/>
      </c>
      <c r="BN13" s="16">
        <f>[1]坦克升星消耗!U13</f>
        <v>0</v>
      </c>
      <c r="BO13" s="16">
        <f>[1]坦克升星消耗!W13</f>
        <v>0</v>
      </c>
      <c r="BP13" s="16">
        <f>[1]坦克升星消耗!AE13</f>
        <v>0</v>
      </c>
      <c r="BQ13" s="17"/>
      <c r="BR13" s="16" t="s">
        <v>145</v>
      </c>
      <c r="BS13" s="16">
        <v>1511</v>
      </c>
      <c r="BT13" s="16">
        <v>11511</v>
      </c>
      <c r="BU13" s="16">
        <v>51511</v>
      </c>
      <c r="BV13" s="16">
        <v>31511</v>
      </c>
      <c r="BW13" s="16" t="e">
        <f t="shared" si="0"/>
        <v>#N/A</v>
      </c>
      <c r="BX13" s="16" t="e">
        <f t="shared" si="18"/>
        <v>#N/A</v>
      </c>
      <c r="BY13" s="17"/>
      <c r="BZ13" s="16" t="str">
        <f>[1]坦克等级成长!B22</f>
        <v>T5</v>
      </c>
      <c r="CA13" s="16" t="str">
        <f>[1]坦克等级成长!C22</f>
        <v>低</v>
      </c>
      <c r="CB13" s="16">
        <f>[1]坦克等级成长!D22</f>
        <v>5</v>
      </c>
      <c r="CC13" s="16">
        <f>[1]坦克等级成长!E22</f>
        <v>7</v>
      </c>
      <c r="CE13" s="16">
        <f>[1]坦克标准养成属性!AW13</f>
        <v>7.9166666666666663E-2</v>
      </c>
      <c r="CF13" s="16">
        <f>[1]坦克标准养成属性!AX13</f>
        <v>0</v>
      </c>
      <c r="CG13" s="16" t="e">
        <f t="shared" si="19"/>
        <v>#N/A</v>
      </c>
      <c r="CH13" s="16">
        <f>[1]坦克标准养成属性!AY13</f>
        <v>3.5207924088563303</v>
      </c>
      <c r="CI13" s="16">
        <f>[1]坦克标准养成属性!AZ13</f>
        <v>0</v>
      </c>
      <c r="CJ13" s="16">
        <f>[1]坦克标准养成属性!BA13</f>
        <v>0.24999999999999992</v>
      </c>
      <c r="CK13" s="16">
        <f>[1]坦克标准养成属性!BB13</f>
        <v>0.24999999999999992</v>
      </c>
      <c r="CL13" s="16">
        <f>[1]坦克标准养成属性!BC13</f>
        <v>0</v>
      </c>
      <c r="CM13" s="16">
        <f>[1]坦克标准养成属性!BD13</f>
        <v>0.16666666666666666</v>
      </c>
      <c r="CN13" s="16">
        <f>[1]坦克标准养成属性!BE13</f>
        <v>0.35926453151595211</v>
      </c>
      <c r="CO13" s="16">
        <f>[1]坦克标准养成属性!BF13</f>
        <v>0</v>
      </c>
      <c r="CP13" s="16">
        <f>[1]坦克标准养成属性!BG13</f>
        <v>0</v>
      </c>
      <c r="CQ13" s="16" t="str">
        <f>[1]坦克标准养成属性!BH13</f>
        <v>二号3</v>
      </c>
      <c r="CR13" s="16">
        <f>[1]坦克标准养成属性!BI13</f>
        <v>2</v>
      </c>
      <c r="CS13" s="16" t="str">
        <f>[1]坦克标准养成属性!BJ13</f>
        <v>二号</v>
      </c>
      <c r="CT13" s="16" t="str">
        <f>[1]坦克标准养成属性!BK13</f>
        <v>低</v>
      </c>
      <c r="CU13" s="16">
        <f>[1]坦克标准养成属性!BL13</f>
        <v>3</v>
      </c>
      <c r="CV13" s="16">
        <f>[1]坦克标准养成属性!BM13</f>
        <v>1049</v>
      </c>
      <c r="CX13" s="2">
        <v>10</v>
      </c>
      <c r="CY13" s="2" t="e">
        <f t="shared" si="28"/>
        <v>#N/A</v>
      </c>
      <c r="CZ13" s="2" t="e">
        <f t="shared" si="1"/>
        <v>#N/A</v>
      </c>
      <c r="DA13" s="2" t="e">
        <f t="shared" si="1"/>
        <v>#N/A</v>
      </c>
      <c r="DB13" s="2" t="e">
        <f t="shared" si="1"/>
        <v>#N/A</v>
      </c>
      <c r="DC13" s="2">
        <f t="shared" si="29"/>
        <v>0</v>
      </c>
      <c r="DD13" s="2">
        <f t="shared" si="30"/>
        <v>0</v>
      </c>
      <c r="DE13" s="2" t="e">
        <f t="shared" si="31"/>
        <v>#N/A</v>
      </c>
      <c r="DF13" s="2" t="e">
        <f t="shared" si="32"/>
        <v>#N/A</v>
      </c>
      <c r="DG13" s="2" t="e">
        <f t="shared" si="33"/>
        <v>#N/A</v>
      </c>
      <c r="DH13" s="2" t="e">
        <f t="shared" si="34"/>
        <v>#N/A</v>
      </c>
      <c r="DI13" s="2" t="e">
        <f t="shared" si="35"/>
        <v>#N/A</v>
      </c>
      <c r="DJ13" s="2">
        <f>COUNTIF(CZ$4:CZ13,CZ13)</f>
        <v>10</v>
      </c>
      <c r="DK13" s="2">
        <f t="shared" si="3"/>
        <v>0</v>
      </c>
      <c r="DL13" s="2">
        <f t="shared" si="4"/>
        <v>0</v>
      </c>
      <c r="DM13" s="2">
        <f t="shared" si="5"/>
        <v>0</v>
      </c>
      <c r="DN13" s="2">
        <f t="shared" si="6"/>
        <v>0</v>
      </c>
      <c r="DO13" s="2">
        <f t="shared" si="7"/>
        <v>0</v>
      </c>
      <c r="DP13" s="2">
        <f t="shared" si="8"/>
        <v>0</v>
      </c>
      <c r="DQ13" s="2">
        <f t="shared" si="9"/>
        <v>0</v>
      </c>
      <c r="DR13" s="2">
        <f t="shared" si="10"/>
        <v>0</v>
      </c>
      <c r="DS13" s="2">
        <f t="shared" si="11"/>
        <v>0</v>
      </c>
      <c r="DT13" s="2">
        <f t="shared" si="12"/>
        <v>0</v>
      </c>
      <c r="DU13" s="2">
        <f t="shared" si="13"/>
        <v>0</v>
      </c>
      <c r="DV13" s="2">
        <f t="shared" si="14"/>
        <v>0</v>
      </c>
      <c r="DW13" s="2">
        <f t="shared" si="15"/>
        <v>0</v>
      </c>
      <c r="DX13" s="2" t="e">
        <f t="shared" si="20"/>
        <v>#N/A</v>
      </c>
      <c r="DY13" s="9" t="str">
        <f t="shared" si="21"/>
        <v>[0,0,0,0,0]</v>
      </c>
      <c r="DZ13" s="2" t="e">
        <f t="shared" si="16"/>
        <v>#N/A</v>
      </c>
      <c r="EA13" s="18">
        <f t="shared" si="22"/>
        <v>1</v>
      </c>
      <c r="EB13" s="18">
        <f t="shared" si="23"/>
        <v>0</v>
      </c>
      <c r="EC13" s="27"/>
      <c r="ED13" s="3" t="e">
        <f t="shared" si="24"/>
        <v>#N/A</v>
      </c>
      <c r="EE13" s="3" t="str">
        <f t="shared" si="25"/>
        <v>[1,0]</v>
      </c>
      <c r="EF13" s="3"/>
      <c r="EG13" s="3" t="e">
        <f>VLOOKUP(IF(MOD(CY13,10)=0,10,MOD(CY13,10))&amp;DA13&amp;DB13&amp;DJ13-1,[1]图鉴!$C$18:$G$183,MATCH("经验值",[1]图鉴!$C$18:$G$18,0),FALSE)</f>
        <v>#N/A</v>
      </c>
      <c r="EH13" s="3"/>
      <c r="EI13" s="2" t="e">
        <f t="shared" si="26"/>
        <v>#N/A</v>
      </c>
      <c r="EJ13" s="2">
        <f t="shared" si="27"/>
        <v>10</v>
      </c>
    </row>
    <row r="14" spans="2:140" x14ac:dyDescent="0.3">
      <c r="B14" s="2" t="str">
        <f>[1]坦克属性统计!B14</f>
        <v>Stuart</v>
      </c>
      <c r="C14" s="2" t="str">
        <f>[1]坦克属性统计!C14</f>
        <v>T1</v>
      </c>
      <c r="D14" s="2" t="str">
        <f>[1]坦克属性统计!D14</f>
        <v>低</v>
      </c>
      <c r="E14" s="2" t="str">
        <f>[1]坦克属性统计!E14</f>
        <v>T1低0</v>
      </c>
      <c r="F14" s="2" t="str">
        <f>[1]坦克属性统计!F14</f>
        <v>中坦</v>
      </c>
      <c r="G14" s="2" t="str">
        <f>[1]坦克属性统计!G14</f>
        <v>中坦自动</v>
      </c>
      <c r="H14" s="2" t="str">
        <f>[1]坦克属性统计!H14</f>
        <v>自动装弹</v>
      </c>
      <c r="I14" s="2">
        <f>[1]坦克属性统计!I14</f>
        <v>4.37</v>
      </c>
      <c r="J14" s="2">
        <f>[1]坦克属性统计!J14</f>
        <v>2.2799999999999998</v>
      </c>
      <c r="K14" s="2">
        <f>[1]坦克属性统计!K14</f>
        <v>0.3</v>
      </c>
      <c r="L14" s="2">
        <f>ROUND([1]坦克属性统计!L14,2)</f>
        <v>1.64</v>
      </c>
      <c r="M14" s="2">
        <f>ROUND([1]坦克属性统计!M14,2)</f>
        <v>13.33</v>
      </c>
      <c r="N14" s="2">
        <f>ROUND([1]坦克属性统计!N14,2)</f>
        <v>22.86</v>
      </c>
      <c r="O14" s="2">
        <f>ROUND([1]坦克属性统计!O14,2)</f>
        <v>0.9</v>
      </c>
      <c r="P14" s="2">
        <f>ROUND([1]坦克属性统计!P14,2)</f>
        <v>0.9</v>
      </c>
      <c r="Q14" s="2">
        <f>[1]坦克属性统计!Q14</f>
        <v>0.9</v>
      </c>
      <c r="R14" s="2">
        <f>[1]坦克属性统计!R14</f>
        <v>0.30000000000000004</v>
      </c>
      <c r="S14" s="2">
        <f>[1]坦克属性统计!S14</f>
        <v>1.5999999999999999</v>
      </c>
      <c r="T14" s="2">
        <f>ROUND([1]坦克属性统计!T14,2)</f>
        <v>1</v>
      </c>
      <c r="U14" s="2">
        <f>ROUND([1]坦克属性统计!U14,2)</f>
        <v>0.78</v>
      </c>
      <c r="V14" s="2">
        <f>ROUND([1]坦克属性统计!V14,3)</f>
        <v>1</v>
      </c>
      <c r="W14" s="2">
        <f>[1]坦克属性统计!W14</f>
        <v>1</v>
      </c>
      <c r="X14" s="2">
        <f>[1]坦克属性统计!X14</f>
        <v>0.75</v>
      </c>
      <c r="Y14" s="2">
        <f>ROUND([1]坦克属性统计!Y14,1)</f>
        <v>11.1</v>
      </c>
      <c r="Z14" s="2">
        <f>ROUND([1]坦克属性统计!Z14,1)</f>
        <v>55.6</v>
      </c>
      <c r="AA14" s="2">
        <f>ROUND([1]坦克属性统计!AA14,2)</f>
        <v>2.84</v>
      </c>
      <c r="AB14" s="2">
        <f>ROUND([1]坦克属性统计!AB14,2)</f>
        <v>8</v>
      </c>
      <c r="AC14" s="2">
        <f>ROUND([1]坦克属性统计!AC14,2)</f>
        <v>5</v>
      </c>
      <c r="AD14" s="2">
        <f>ROUND([1]坦克属性统计!AD14,3)</f>
        <v>4</v>
      </c>
      <c r="AE14" s="2">
        <f>ROUND([1]坦克属性统计!AE14,3)</f>
        <v>1.0649999999999999</v>
      </c>
      <c r="AF14" s="2">
        <f>ROUND([1]坦克属性统计!AF14,3)</f>
        <v>0.2</v>
      </c>
      <c r="AG14" s="2">
        <f>ROUND([1]坦克属性统计!AG14,2)</f>
        <v>35</v>
      </c>
      <c r="AH14" s="13">
        <f>ROUND([1]坦克属性统计!AH14,2)</f>
        <v>40</v>
      </c>
      <c r="AI14" s="2">
        <f>ROUND([1]坦克属性统计!AI14,2)</f>
        <v>44.5</v>
      </c>
      <c r="AJ14" s="2">
        <f>ROUND([1]坦克属性统计!AJ14,2)</f>
        <v>40</v>
      </c>
      <c r="AK14" s="2">
        <f>ROUND([1]坦克属性统计!AK14,3)</f>
        <v>8</v>
      </c>
      <c r="AL14" s="2">
        <f>[1]坦克属性统计!AL14</f>
        <v>9</v>
      </c>
      <c r="AM14" s="2">
        <f>[1]坦克属性统计!AM14</f>
        <v>3.2</v>
      </c>
      <c r="AN14" s="2">
        <f>[1]坦克属性统计!AN14</f>
        <v>0</v>
      </c>
      <c r="AO14" s="2">
        <f>ROUND([1]坦克属性统计!AO14,2)</f>
        <v>1</v>
      </c>
      <c r="AP14" s="2">
        <f>[1]坦克属性统计!AP14</f>
        <v>624</v>
      </c>
      <c r="AQ14" s="2">
        <f>[1]坦克属性统计!AQ14</f>
        <v>146</v>
      </c>
      <c r="AR14" s="2">
        <f>[1]坦克属性统计!AR14</f>
        <v>329</v>
      </c>
      <c r="AS14" s="2">
        <f>[1]坦克属性统计!AS14</f>
        <v>148</v>
      </c>
      <c r="AT14" s="2">
        <f>[1]坦克属性统计!AT14</f>
        <v>360</v>
      </c>
      <c r="AU14" s="2">
        <f>[1]坦克属性统计!AU14</f>
        <v>84</v>
      </c>
      <c r="AV14" s="2">
        <f>[1]坦克属性统计!AV14</f>
        <v>0</v>
      </c>
      <c r="AW14" s="2">
        <f>[1]坦克属性统计!AW14</f>
        <v>0</v>
      </c>
      <c r="AX14" s="2">
        <f>[1]坦克属性统计!AX14</f>
        <v>0</v>
      </c>
      <c r="AY14" s="2">
        <f>[1]坦克属性统计!AY14</f>
        <v>6</v>
      </c>
      <c r="AZ14" s="2">
        <f>[1]坦克属性统计!AZ14</f>
        <v>0</v>
      </c>
      <c r="BA14" s="2">
        <f>[1]坦克属性统计!BA14</f>
        <v>50</v>
      </c>
      <c r="BB14" s="2">
        <f>[1]坦克属性统计!BB14</f>
        <v>10</v>
      </c>
      <c r="BC14" s="2">
        <f>[1]坦克属性统计!BC14</f>
        <v>0</v>
      </c>
      <c r="BD14" s="2">
        <f>[1]坦克属性统计!BD14</f>
        <v>2</v>
      </c>
      <c r="BE14" s="2">
        <f>[1]坦克属性统计!BE14</f>
        <v>1.9</v>
      </c>
      <c r="BF14" s="2">
        <f>[1]坦克属性统计!BF14</f>
        <v>1.9</v>
      </c>
      <c r="BG14" s="2">
        <f>[1]坦克属性统计!BG14</f>
        <v>0.95</v>
      </c>
      <c r="BH14" s="2">
        <f>[1]坦克属性统计!BH14</f>
        <v>0.95</v>
      </c>
      <c r="BI14" s="2">
        <f>[1]坦克属性统计!BI14</f>
        <v>0.85</v>
      </c>
      <c r="BJ14" s="2">
        <v>1</v>
      </c>
      <c r="BL14" s="2" t="str">
        <f t="shared" si="17"/>
        <v>0</v>
      </c>
      <c r="BM14" s="16" t="str">
        <f>[1]坦克升星消耗!R14&amp;[1]坦克升星消耗!S14</f>
        <v/>
      </c>
      <c r="BN14" s="16">
        <f>[1]坦克升星消耗!U14</f>
        <v>0</v>
      </c>
      <c r="BO14" s="16">
        <f>[1]坦克升星消耗!W14</f>
        <v>0</v>
      </c>
      <c r="BP14" s="16">
        <f>[1]坦克升星消耗!AE14</f>
        <v>0</v>
      </c>
      <c r="BQ14" s="17"/>
      <c r="BR14" s="16" t="s">
        <v>146</v>
      </c>
      <c r="BS14" s="16">
        <v>2111</v>
      </c>
      <c r="BT14" s="16">
        <v>12111</v>
      </c>
      <c r="BU14" s="16">
        <v>52111</v>
      </c>
      <c r="BV14" s="16">
        <v>32111</v>
      </c>
      <c r="BW14" s="16" t="e">
        <f t="shared" si="0"/>
        <v>#N/A</v>
      </c>
      <c r="BX14" s="16" t="e">
        <f t="shared" si="18"/>
        <v>#N/A</v>
      </c>
      <c r="BY14" s="17"/>
      <c r="BZ14" s="16" t="str">
        <f>[1]坦克等级成长!B23</f>
        <v>T5</v>
      </c>
      <c r="CA14" s="16" t="str">
        <f>[1]坦克等级成长!C23</f>
        <v>中</v>
      </c>
      <c r="CB14" s="16">
        <f>[1]坦克等级成长!D23</f>
        <v>5</v>
      </c>
      <c r="CC14" s="16">
        <f>[1]坦克等级成长!E23</f>
        <v>7</v>
      </c>
      <c r="CE14" s="16">
        <f>[1]坦克标准养成属性!AW14</f>
        <v>0.16666666666666663</v>
      </c>
      <c r="CF14" s="16">
        <f>[1]坦克标准养成属性!AX14</f>
        <v>0</v>
      </c>
      <c r="CG14" s="16" t="e">
        <f t="shared" si="19"/>
        <v>#N/A</v>
      </c>
      <c r="CH14" s="16">
        <f>[1]坦克标准养成属性!AY14</f>
        <v>0.58134206219312601</v>
      </c>
      <c r="CI14" s="16">
        <f>[1]坦克标准养成属性!AZ14</f>
        <v>0</v>
      </c>
      <c r="CJ14" s="16">
        <f>[1]坦克标准养成属性!BA14</f>
        <v>0.24999999999999997</v>
      </c>
      <c r="CK14" s="16">
        <f>[1]坦克标准养成属性!BB14</f>
        <v>0.24999999999999994</v>
      </c>
      <c r="CL14" s="16">
        <f>[1]坦克标准养成属性!BC14</f>
        <v>0</v>
      </c>
      <c r="CM14" s="16">
        <f>[1]坦克标准养成属性!BD14</f>
        <v>0.16666666666666663</v>
      </c>
      <c r="CN14" s="16">
        <f>[1]坦克标准养成属性!BE14</f>
        <v>0.18166939443535188</v>
      </c>
      <c r="CO14" s="16">
        <f>[1]坦克标准养成属性!BF14</f>
        <v>0</v>
      </c>
      <c r="CP14" s="16">
        <f>[1]坦克标准养成属性!BG14</f>
        <v>0</v>
      </c>
      <c r="CQ14" s="16" t="str">
        <f>[1]坦克标准养成属性!BH14</f>
        <v>二号4</v>
      </c>
      <c r="CR14" s="16">
        <f>[1]坦克标准养成属性!BI14</f>
        <v>2</v>
      </c>
      <c r="CS14" s="16" t="str">
        <f>[1]坦克标准养成属性!BJ14</f>
        <v>二号</v>
      </c>
      <c r="CT14" s="16" t="str">
        <f>[1]坦克标准养成属性!BK14</f>
        <v>低</v>
      </c>
      <c r="CU14" s="16">
        <f>[1]坦克标准养成属性!BL14</f>
        <v>4</v>
      </c>
      <c r="CV14" s="16">
        <f>[1]坦克标准养成属性!BM14</f>
        <v>1107</v>
      </c>
      <c r="CX14" s="2">
        <v>11</v>
      </c>
      <c r="CY14" s="2" t="e">
        <f t="shared" si="28"/>
        <v>#N/A</v>
      </c>
      <c r="CZ14" s="2" t="e">
        <f t="shared" si="1"/>
        <v>#N/A</v>
      </c>
      <c r="DA14" s="2" t="e">
        <f t="shared" si="1"/>
        <v>#N/A</v>
      </c>
      <c r="DB14" s="2" t="e">
        <f t="shared" si="1"/>
        <v>#N/A</v>
      </c>
      <c r="DC14" s="2">
        <f t="shared" si="29"/>
        <v>0</v>
      </c>
      <c r="DD14" s="2">
        <f t="shared" si="30"/>
        <v>0</v>
      </c>
      <c r="DE14" s="2" t="e">
        <f t="shared" si="31"/>
        <v>#N/A</v>
      </c>
      <c r="DF14" s="2" t="e">
        <f t="shared" si="32"/>
        <v>#N/A</v>
      </c>
      <c r="DG14" s="2" t="e">
        <f t="shared" si="33"/>
        <v>#N/A</v>
      </c>
      <c r="DH14" s="2" t="e">
        <f t="shared" si="34"/>
        <v>#N/A</v>
      </c>
      <c r="DI14" s="2" t="e">
        <f t="shared" si="35"/>
        <v>#N/A</v>
      </c>
      <c r="DJ14" s="2">
        <f>COUNTIF(CZ$4:CZ14,CZ14)</f>
        <v>11</v>
      </c>
      <c r="DK14" s="2">
        <f t="shared" si="3"/>
        <v>0</v>
      </c>
      <c r="DL14" s="2">
        <f t="shared" si="4"/>
        <v>0</v>
      </c>
      <c r="DM14" s="2">
        <f t="shared" si="5"/>
        <v>0</v>
      </c>
      <c r="DN14" s="2">
        <f t="shared" si="6"/>
        <v>0</v>
      </c>
      <c r="DO14" s="2">
        <f t="shared" si="7"/>
        <v>0</v>
      </c>
      <c r="DP14" s="2">
        <f t="shared" si="8"/>
        <v>0</v>
      </c>
      <c r="DQ14" s="2">
        <f t="shared" si="9"/>
        <v>0</v>
      </c>
      <c r="DR14" s="2">
        <f t="shared" si="10"/>
        <v>0</v>
      </c>
      <c r="DS14" s="2">
        <f t="shared" si="11"/>
        <v>0</v>
      </c>
      <c r="DT14" s="2">
        <f t="shared" si="12"/>
        <v>0</v>
      </c>
      <c r="DU14" s="2">
        <f t="shared" si="13"/>
        <v>0</v>
      </c>
      <c r="DV14" s="2">
        <f t="shared" si="14"/>
        <v>0</v>
      </c>
      <c r="DW14" s="2">
        <f t="shared" si="15"/>
        <v>0</v>
      </c>
      <c r="DX14" s="2" t="e">
        <f t="shared" si="20"/>
        <v>#N/A</v>
      </c>
      <c r="DY14" s="9" t="str">
        <f t="shared" si="21"/>
        <v>[0,0,0,0,0]</v>
      </c>
      <c r="DZ14" s="2" t="e">
        <f t="shared" si="16"/>
        <v>#N/A</v>
      </c>
      <c r="EA14" s="18">
        <f t="shared" si="22"/>
        <v>1</v>
      </c>
      <c r="EB14" s="18">
        <f t="shared" si="23"/>
        <v>0</v>
      </c>
      <c r="EC14" s="27"/>
      <c r="ED14" s="3" t="e">
        <f t="shared" si="24"/>
        <v>#N/A</v>
      </c>
      <c r="EE14" s="3" t="str">
        <f t="shared" si="25"/>
        <v>[1,0]</v>
      </c>
      <c r="EF14" s="3"/>
      <c r="EG14" s="3" t="e">
        <f>VLOOKUP(IF(MOD(CY14,10)=0,10,MOD(CY14,10))&amp;DA14&amp;DB14&amp;DJ14-1,[1]图鉴!$C$18:$G$183,MATCH("经验值",[1]图鉴!$C$18:$G$18,0),FALSE)</f>
        <v>#N/A</v>
      </c>
      <c r="EH14" s="3"/>
      <c r="EI14" s="2" t="e">
        <f t="shared" si="26"/>
        <v>#N/A</v>
      </c>
      <c r="EJ14" s="2">
        <f t="shared" si="27"/>
        <v>11</v>
      </c>
    </row>
    <row r="15" spans="2:140" x14ac:dyDescent="0.3">
      <c r="B15" s="2" t="str">
        <f>[1]坦克属性统计!B15</f>
        <v>T-34</v>
      </c>
      <c r="C15" s="2" t="str">
        <f>[1]坦克属性统计!C15</f>
        <v>T2</v>
      </c>
      <c r="D15" s="2" t="str">
        <f>[1]坦克属性统计!D15</f>
        <v>低</v>
      </c>
      <c r="E15" s="2" t="str">
        <f>[1]坦克属性统计!E15</f>
        <v>T2低0</v>
      </c>
      <c r="F15" s="2" t="str">
        <f>[1]坦克属性统计!F15</f>
        <v>中坦</v>
      </c>
      <c r="G15" s="2" t="str">
        <f>[1]坦克属性统计!G15</f>
        <v>中坦自动</v>
      </c>
      <c r="H15" s="2" t="str">
        <f>[1]坦克属性统计!H15</f>
        <v>自动装弹</v>
      </c>
      <c r="I15" s="2">
        <f>[1]坦克属性统计!I15</f>
        <v>5.58</v>
      </c>
      <c r="J15" s="2">
        <f>[1]坦克属性统计!J15</f>
        <v>2.84</v>
      </c>
      <c r="K15" s="2">
        <f>[1]坦克属性统计!K15</f>
        <v>0.3</v>
      </c>
      <c r="L15" s="2">
        <f>ROUND([1]坦克属性统计!L15,2)</f>
        <v>1.64</v>
      </c>
      <c r="M15" s="2">
        <f>ROUND([1]坦克属性统计!M15,2)</f>
        <v>13.33</v>
      </c>
      <c r="N15" s="2">
        <f>ROUND([1]坦克属性统计!N15,2)</f>
        <v>22.86</v>
      </c>
      <c r="O15" s="2">
        <f>ROUND([1]坦克属性统计!O15,2)</f>
        <v>0.9</v>
      </c>
      <c r="P15" s="2">
        <f>ROUND([1]坦克属性统计!P15,2)</f>
        <v>0.9</v>
      </c>
      <c r="Q15" s="2">
        <f>[1]坦克属性统计!Q15</f>
        <v>0.9</v>
      </c>
      <c r="R15" s="2">
        <f>[1]坦克属性统计!R15</f>
        <v>0.32</v>
      </c>
      <c r="S15" s="2">
        <f>[1]坦克属性统计!S15</f>
        <v>1.5999999999999999</v>
      </c>
      <c r="T15" s="2">
        <f>ROUND([1]坦克属性统计!T15,2)</f>
        <v>1.01</v>
      </c>
      <c r="U15" s="2">
        <f>ROUND([1]坦克属性统计!U15,2)</f>
        <v>0.75</v>
      </c>
      <c r="V15" s="2">
        <f>ROUND([1]坦克属性统计!V15,3)</f>
        <v>1</v>
      </c>
      <c r="W15" s="2">
        <f>[1]坦克属性统计!W15</f>
        <v>2</v>
      </c>
      <c r="X15" s="2">
        <f>[1]坦克属性统计!X15</f>
        <v>0.75</v>
      </c>
      <c r="Y15" s="2">
        <f>ROUND([1]坦克属性统计!Y15,1)</f>
        <v>11.1</v>
      </c>
      <c r="Z15" s="2">
        <f>ROUND([1]坦克属性统计!Z15,1)</f>
        <v>55.6</v>
      </c>
      <c r="AA15" s="2">
        <f>ROUND([1]坦克属性统计!AA15,2)</f>
        <v>2.84</v>
      </c>
      <c r="AB15" s="2">
        <f>ROUND([1]坦克属性统计!AB15,2)</f>
        <v>8</v>
      </c>
      <c r="AC15" s="2">
        <f>ROUND([1]坦克属性统计!AC15,2)</f>
        <v>5</v>
      </c>
      <c r="AD15" s="2">
        <f>ROUND([1]坦克属性统计!AD15,3)</f>
        <v>4</v>
      </c>
      <c r="AE15" s="2">
        <f>ROUND([1]坦克属性统计!AE15,3)</f>
        <v>1.0649999999999999</v>
      </c>
      <c r="AF15" s="2">
        <f>ROUND([1]坦克属性统计!AF15,3)</f>
        <v>0.2</v>
      </c>
      <c r="AG15" s="2">
        <f>ROUND([1]坦克属性统计!AG15,2)</f>
        <v>35</v>
      </c>
      <c r="AH15" s="13">
        <f>ROUND([1]坦克属性统计!AH15,2)</f>
        <v>40</v>
      </c>
      <c r="AI15" s="2">
        <f>ROUND([1]坦克属性统计!AI15,2)</f>
        <v>44.5</v>
      </c>
      <c r="AJ15" s="2">
        <f>ROUND([1]坦克属性统计!AJ15,2)</f>
        <v>40</v>
      </c>
      <c r="AK15" s="2">
        <f>ROUND([1]坦克属性统计!AK15,3)</f>
        <v>8</v>
      </c>
      <c r="AL15" s="2">
        <f>[1]坦克属性统计!AL15</f>
        <v>9</v>
      </c>
      <c r="AM15" s="2">
        <f>[1]坦克属性统计!AM15</f>
        <v>3.2</v>
      </c>
      <c r="AN15" s="2">
        <f>[1]坦克属性统计!AN15</f>
        <v>0</v>
      </c>
      <c r="AO15" s="2">
        <f>ROUND([1]坦克属性统计!AO15,2)</f>
        <v>1.01</v>
      </c>
      <c r="AP15" s="2">
        <f>[1]坦克属性统计!AP15</f>
        <v>923</v>
      </c>
      <c r="AQ15" s="2">
        <f>[1]坦克属性统计!AQ15</f>
        <v>143</v>
      </c>
      <c r="AR15" s="2">
        <f>[1]坦克属性统计!AR15</f>
        <v>394</v>
      </c>
      <c r="AS15" s="2">
        <f>[1]坦克属性统计!AS15</f>
        <v>177</v>
      </c>
      <c r="AT15" s="2">
        <f>[1]坦克属性统计!AT15</f>
        <v>432</v>
      </c>
      <c r="AU15" s="2">
        <f>[1]坦克属性统计!AU15</f>
        <v>101</v>
      </c>
      <c r="AV15" s="2">
        <f>[1]坦克属性统计!AV15</f>
        <v>0</v>
      </c>
      <c r="AW15" s="2">
        <f>[1]坦克属性统计!AW15</f>
        <v>0</v>
      </c>
      <c r="AX15" s="2">
        <f>[1]坦克属性统计!AX15</f>
        <v>0</v>
      </c>
      <c r="AY15" s="2">
        <f>[1]坦克属性统计!AY15</f>
        <v>6</v>
      </c>
      <c r="AZ15" s="2">
        <f>[1]坦克属性统计!AZ15</f>
        <v>0</v>
      </c>
      <c r="BA15" s="2">
        <f>[1]坦克属性统计!BA15</f>
        <v>50</v>
      </c>
      <c r="BB15" s="2">
        <f>[1]坦克属性统计!BB15</f>
        <v>10</v>
      </c>
      <c r="BC15" s="2">
        <f>[1]坦克属性统计!BC15</f>
        <v>0</v>
      </c>
      <c r="BD15" s="2">
        <f>[1]坦克属性统计!BD15</f>
        <v>2.15</v>
      </c>
      <c r="BE15" s="2">
        <f>[1]坦克属性统计!BE15</f>
        <v>1.9</v>
      </c>
      <c r="BF15" s="2">
        <f>[1]坦克属性统计!BF15</f>
        <v>1.9</v>
      </c>
      <c r="BG15" s="2">
        <f>[1]坦克属性统计!BG15</f>
        <v>0.95</v>
      </c>
      <c r="BH15" s="2">
        <f>[1]坦克属性统计!BH15</f>
        <v>0.95</v>
      </c>
      <c r="BI15" s="2">
        <f>[1]坦克属性统计!BI15</f>
        <v>0.85</v>
      </c>
      <c r="BJ15" s="2">
        <v>2</v>
      </c>
      <c r="BL15" s="2" t="str">
        <f t="shared" si="17"/>
        <v>0</v>
      </c>
      <c r="BM15" s="16" t="str">
        <f>[1]坦克升星消耗!R15&amp;[1]坦克升星消耗!S15</f>
        <v/>
      </c>
      <c r="BN15" s="16">
        <f>[1]坦克升星消耗!U15</f>
        <v>0</v>
      </c>
      <c r="BO15" s="16">
        <f>[1]坦克升星消耗!W15</f>
        <v>0</v>
      </c>
      <c r="BP15" s="16">
        <f>[1]坦克升星消耗!AE15</f>
        <v>0</v>
      </c>
      <c r="BQ15" s="17"/>
      <c r="BR15" s="16" t="s">
        <v>147</v>
      </c>
      <c r="BS15" s="16">
        <v>2211</v>
      </c>
      <c r="BT15" s="16">
        <v>12211</v>
      </c>
      <c r="BU15" s="16">
        <v>52211</v>
      </c>
      <c r="BV15" s="16">
        <v>32211</v>
      </c>
      <c r="BW15" s="16" t="e">
        <f t="shared" si="0"/>
        <v>#N/A</v>
      </c>
      <c r="BX15" s="16" t="e">
        <f t="shared" si="18"/>
        <v>#N/A</v>
      </c>
      <c r="BY15" s="17"/>
      <c r="BZ15" s="16" t="str">
        <f>[1]坦克等级成长!B24</f>
        <v>T5</v>
      </c>
      <c r="CA15" s="16" t="str">
        <f>[1]坦克等级成长!C24</f>
        <v>高</v>
      </c>
      <c r="CB15" s="16">
        <f>[1]坦克等级成长!D24</f>
        <v>5</v>
      </c>
      <c r="CC15" s="16">
        <f>[1]坦克等级成长!E24</f>
        <v>7</v>
      </c>
      <c r="CE15" s="16">
        <f>[1]坦克标准养成属性!AW15</f>
        <v>0.16833333333333333</v>
      </c>
      <c r="CF15" s="16">
        <f>[1]坦克标准养成属性!AX15</f>
        <v>0.67999999999999994</v>
      </c>
      <c r="CG15" s="16" t="e">
        <f t="shared" si="19"/>
        <v>#N/A</v>
      </c>
      <c r="CH15" s="16">
        <f>[1]坦克标准养成属性!AY15</f>
        <v>0.58134206219312601</v>
      </c>
      <c r="CI15" s="16">
        <f>[1]坦克标准养成属性!AZ15</f>
        <v>0</v>
      </c>
      <c r="CJ15" s="16">
        <f>[1]坦克标准养成属性!BA15</f>
        <v>0.24999999999999997</v>
      </c>
      <c r="CK15" s="16">
        <f>[1]坦克标准养成属性!BB15</f>
        <v>0.24999999999999994</v>
      </c>
      <c r="CL15" s="16">
        <f>[1]坦克标准养成属性!BC15</f>
        <v>0</v>
      </c>
      <c r="CM15" s="16">
        <f>[1]坦克标准养成属性!BD15</f>
        <v>0.16666666666666666</v>
      </c>
      <c r="CN15" s="16">
        <f>[1]坦克标准养成属性!BE15</f>
        <v>0.18166939443535188</v>
      </c>
      <c r="CO15" s="16">
        <f>[1]坦克标准养成属性!BF15</f>
        <v>0</v>
      </c>
      <c r="CP15" s="16">
        <f>[1]坦克标准养成属性!BG15</f>
        <v>0</v>
      </c>
      <c r="CQ15" s="16" t="str">
        <f>[1]坦克标准养成属性!BH15</f>
        <v>二号5</v>
      </c>
      <c r="CR15" s="16">
        <f>[1]坦克标准养成属性!BI15</f>
        <v>2</v>
      </c>
      <c r="CS15" s="16" t="str">
        <f>[1]坦克标准养成属性!BJ15</f>
        <v>二号</v>
      </c>
      <c r="CT15" s="16" t="str">
        <f>[1]坦克标准养成属性!BK15</f>
        <v>低</v>
      </c>
      <c r="CU15" s="16">
        <f>[1]坦克标准养成属性!BL15</f>
        <v>5</v>
      </c>
      <c r="CV15" s="16">
        <f>[1]坦克标准养成属性!BM15</f>
        <v>1165</v>
      </c>
      <c r="CX15" s="2">
        <v>12</v>
      </c>
      <c r="CY15" s="2" t="e">
        <f t="shared" si="28"/>
        <v>#N/A</v>
      </c>
      <c r="CZ15" s="2" t="e">
        <f t="shared" si="1"/>
        <v>#N/A</v>
      </c>
      <c r="DA15" s="2" t="e">
        <f t="shared" si="1"/>
        <v>#N/A</v>
      </c>
      <c r="DB15" s="2" t="e">
        <f t="shared" si="1"/>
        <v>#N/A</v>
      </c>
      <c r="DC15" s="2">
        <f t="shared" si="29"/>
        <v>0</v>
      </c>
      <c r="DD15" s="2">
        <f t="shared" si="30"/>
        <v>0</v>
      </c>
      <c r="DE15" s="2" t="e">
        <f t="shared" si="31"/>
        <v>#N/A</v>
      </c>
      <c r="DF15" s="2" t="e">
        <f t="shared" si="32"/>
        <v>#N/A</v>
      </c>
      <c r="DG15" s="2" t="e">
        <f t="shared" si="33"/>
        <v>#N/A</v>
      </c>
      <c r="DH15" s="2" t="e">
        <f t="shared" si="34"/>
        <v>#N/A</v>
      </c>
      <c r="DI15" s="2" t="e">
        <f t="shared" si="35"/>
        <v>#N/A</v>
      </c>
      <c r="DJ15" s="2">
        <f>COUNTIF(CZ$4:CZ15,CZ15)</f>
        <v>12</v>
      </c>
      <c r="DK15" s="2">
        <f t="shared" si="3"/>
        <v>0</v>
      </c>
      <c r="DL15" s="2">
        <f t="shared" si="4"/>
        <v>0</v>
      </c>
      <c r="DM15" s="2">
        <f t="shared" si="5"/>
        <v>0</v>
      </c>
      <c r="DN15" s="2">
        <f t="shared" si="6"/>
        <v>0</v>
      </c>
      <c r="DO15" s="2">
        <f t="shared" si="7"/>
        <v>0</v>
      </c>
      <c r="DP15" s="2">
        <f t="shared" si="8"/>
        <v>0</v>
      </c>
      <c r="DQ15" s="2">
        <f t="shared" si="9"/>
        <v>0</v>
      </c>
      <c r="DR15" s="2">
        <f t="shared" si="10"/>
        <v>0</v>
      </c>
      <c r="DS15" s="2">
        <f t="shared" si="11"/>
        <v>0</v>
      </c>
      <c r="DT15" s="2">
        <f t="shared" si="12"/>
        <v>0</v>
      </c>
      <c r="DU15" s="2">
        <f t="shared" si="13"/>
        <v>0</v>
      </c>
      <c r="DV15" s="2">
        <f t="shared" si="14"/>
        <v>0</v>
      </c>
      <c r="DW15" s="2">
        <f t="shared" si="15"/>
        <v>0</v>
      </c>
      <c r="DX15" s="2" t="e">
        <f t="shared" si="20"/>
        <v>#N/A</v>
      </c>
      <c r="DY15" s="9" t="str">
        <f t="shared" si="21"/>
        <v>[0,0,0,0,0]</v>
      </c>
      <c r="DZ15" s="2" t="e">
        <f t="shared" si="16"/>
        <v>#N/A</v>
      </c>
      <c r="EA15" s="18">
        <f t="shared" si="22"/>
        <v>1</v>
      </c>
      <c r="EB15" s="18">
        <f t="shared" si="23"/>
        <v>0</v>
      </c>
      <c r="EC15" s="27"/>
      <c r="ED15" s="3" t="e">
        <f t="shared" si="24"/>
        <v>#N/A</v>
      </c>
      <c r="EE15" s="3" t="str">
        <f t="shared" si="25"/>
        <v>[1,0]</v>
      </c>
      <c r="EF15" s="3"/>
      <c r="EG15" s="3" t="e">
        <f>VLOOKUP(IF(MOD(CY15,10)=0,10,MOD(CY15,10))&amp;DA15&amp;DB15&amp;DJ15-1,[1]图鉴!$C$18:$G$183,MATCH("经验值",[1]图鉴!$C$18:$G$18,0),FALSE)</f>
        <v>#N/A</v>
      </c>
      <c r="EH15" s="3"/>
      <c r="EI15" s="2" t="e">
        <f t="shared" si="26"/>
        <v>#N/A</v>
      </c>
      <c r="EJ15" s="2">
        <f t="shared" si="27"/>
        <v>12</v>
      </c>
    </row>
    <row r="16" spans="2:140" x14ac:dyDescent="0.3">
      <c r="B16" s="2" t="str">
        <f>[1]坦克属性统计!B16</f>
        <v>四号</v>
      </c>
      <c r="C16" s="2" t="str">
        <f>[1]坦克属性统计!C16</f>
        <v>T2</v>
      </c>
      <c r="D16" s="2" t="str">
        <f>[1]坦克属性统计!D16</f>
        <v>中</v>
      </c>
      <c r="E16" s="2" t="str">
        <f>[1]坦克属性统计!E16</f>
        <v>T2中0</v>
      </c>
      <c r="F16" s="2" t="str">
        <f>[1]坦克属性统计!F16</f>
        <v>中坦</v>
      </c>
      <c r="G16" s="2" t="str">
        <f>[1]坦克属性统计!G16</f>
        <v>中坦自动</v>
      </c>
      <c r="H16" s="2" t="str">
        <f>[1]坦克属性统计!H16</f>
        <v>自动装弹</v>
      </c>
      <c r="I16" s="2">
        <f>[1]坦克属性统计!I16</f>
        <v>5.97</v>
      </c>
      <c r="J16" s="2">
        <f>[1]坦克属性统计!J16</f>
        <v>2.96</v>
      </c>
      <c r="K16" s="2">
        <f>[1]坦克属性统计!K16</f>
        <v>0.3</v>
      </c>
      <c r="L16" s="2">
        <f>ROUND([1]坦克属性统计!L16,2)</f>
        <v>1.64</v>
      </c>
      <c r="M16" s="2">
        <f>ROUND([1]坦克属性统计!M16,2)</f>
        <v>13.33</v>
      </c>
      <c r="N16" s="2">
        <f>ROUND([1]坦克属性统计!N16,2)</f>
        <v>22.86</v>
      </c>
      <c r="O16" s="2">
        <f>ROUND([1]坦克属性统计!O16,2)</f>
        <v>0.9</v>
      </c>
      <c r="P16" s="2">
        <f>ROUND([1]坦克属性统计!P16,2)</f>
        <v>0.9</v>
      </c>
      <c r="Q16" s="2">
        <f>[1]坦克属性统计!Q16</f>
        <v>0.9</v>
      </c>
      <c r="R16" s="2">
        <f>[1]坦克属性统计!R16</f>
        <v>0.4</v>
      </c>
      <c r="S16" s="2">
        <f>[1]坦克属性统计!S16</f>
        <v>2.4</v>
      </c>
      <c r="T16" s="2">
        <f>ROUND([1]坦克属性统计!T16,2)</f>
        <v>1.4</v>
      </c>
      <c r="U16" s="2">
        <f>ROUND([1]坦克属性统计!U16,2)</f>
        <v>0.64</v>
      </c>
      <c r="V16" s="2">
        <f>ROUND([1]坦克属性统计!V16,3)</f>
        <v>1</v>
      </c>
      <c r="W16" s="2">
        <f>[1]坦克属性统计!W16</f>
        <v>4</v>
      </c>
      <c r="X16" s="2">
        <f>[1]坦克属性统计!X16</f>
        <v>0.75</v>
      </c>
      <c r="Y16" s="2">
        <f>ROUND([1]坦克属性统计!Y16,1)</f>
        <v>8.9</v>
      </c>
      <c r="Z16" s="2">
        <f>ROUND([1]坦克属性统计!Z16,1)</f>
        <v>55.6</v>
      </c>
      <c r="AA16" s="2">
        <f>ROUND([1]坦克属性统计!AA16,2)</f>
        <v>2.84</v>
      </c>
      <c r="AB16" s="2">
        <f>ROUND([1]坦克属性统计!AB16,2)</f>
        <v>7.2</v>
      </c>
      <c r="AC16" s="2">
        <f>ROUND([1]坦克属性统计!AC16,2)</f>
        <v>5</v>
      </c>
      <c r="AD16" s="2">
        <f>ROUND([1]坦克属性统计!AD16,3)</f>
        <v>4</v>
      </c>
      <c r="AE16" s="2">
        <f>ROUND([1]坦克属性统计!AE16,3)</f>
        <v>1.0649999999999999</v>
      </c>
      <c r="AF16" s="2">
        <f>ROUND([1]坦克属性统计!AF16,3)</f>
        <v>0.2</v>
      </c>
      <c r="AG16" s="2">
        <f>ROUND([1]坦克属性统计!AG16,2)</f>
        <v>35</v>
      </c>
      <c r="AH16" s="13">
        <f>ROUND([1]坦克属性统计!AH16,2)</f>
        <v>40</v>
      </c>
      <c r="AI16" s="2">
        <f>ROUND([1]坦克属性统计!AI16,2)</f>
        <v>36.299999999999997</v>
      </c>
      <c r="AJ16" s="2">
        <f>ROUND([1]坦克属性统计!AJ16,2)</f>
        <v>51</v>
      </c>
      <c r="AK16" s="2">
        <f>ROUND([1]坦克属性统计!AK16,3)</f>
        <v>7.3</v>
      </c>
      <c r="AL16" s="2">
        <f>[1]坦克属性统计!AL16</f>
        <v>6</v>
      </c>
      <c r="AM16" s="2">
        <f>[1]坦克属性统计!AM16</f>
        <v>2.4</v>
      </c>
      <c r="AN16" s="2">
        <f>[1]坦克属性统计!AN16</f>
        <v>0</v>
      </c>
      <c r="AO16" s="2">
        <f>ROUND([1]坦克属性统计!AO16,2)</f>
        <v>1.4</v>
      </c>
      <c r="AP16" s="2">
        <f>[1]坦克属性统计!AP16</f>
        <v>983</v>
      </c>
      <c r="AQ16" s="2">
        <f>[1]坦克属性统计!AQ16</f>
        <v>144</v>
      </c>
      <c r="AR16" s="2">
        <f>[1]坦克属性统计!AR16</f>
        <v>401</v>
      </c>
      <c r="AS16" s="2">
        <f>[1]坦克属性统计!AS16</f>
        <v>180</v>
      </c>
      <c r="AT16" s="2">
        <f>[1]坦克属性统计!AT16</f>
        <v>439</v>
      </c>
      <c r="AU16" s="2">
        <f>[1]坦克属性统计!AU16</f>
        <v>103</v>
      </c>
      <c r="AV16" s="2">
        <f>[1]坦克属性统计!AV16</f>
        <v>0</v>
      </c>
      <c r="AW16" s="2">
        <f>[1]坦克属性统计!AW16</f>
        <v>0</v>
      </c>
      <c r="AX16" s="2">
        <f>[1]坦克属性统计!AX16</f>
        <v>0</v>
      </c>
      <c r="AY16" s="2">
        <f>[1]坦克属性统计!AY16</f>
        <v>6</v>
      </c>
      <c r="AZ16" s="2">
        <f>[1]坦克属性统计!AZ16</f>
        <v>0</v>
      </c>
      <c r="BA16" s="2">
        <f>[1]坦克属性统计!BA16</f>
        <v>50</v>
      </c>
      <c r="BB16" s="2">
        <f>[1]坦克属性统计!BB16</f>
        <v>10</v>
      </c>
      <c r="BC16" s="2">
        <f>[1]坦克属性统计!BC16</f>
        <v>0</v>
      </c>
      <c r="BD16" s="2">
        <f>[1]坦克属性统计!BD16</f>
        <v>2.2000000000000002</v>
      </c>
      <c r="BE16" s="2">
        <f>[1]坦克属性统计!BE16</f>
        <v>1.85</v>
      </c>
      <c r="BF16" s="2">
        <f>[1]坦克属性统计!BF16</f>
        <v>1.85</v>
      </c>
      <c r="BG16" s="2">
        <f>[1]坦克属性统计!BG16</f>
        <v>0.95</v>
      </c>
      <c r="BH16" s="2">
        <f>[1]坦克属性统计!BH16</f>
        <v>0.95</v>
      </c>
      <c r="BI16" s="2">
        <f>[1]坦克属性统计!BI16</f>
        <v>0.85</v>
      </c>
      <c r="BJ16" s="2">
        <v>2</v>
      </c>
      <c r="BL16" s="2" t="str">
        <f t="shared" si="17"/>
        <v>0</v>
      </c>
      <c r="BM16" s="16" t="str">
        <f>[1]坦克升星消耗!R16&amp;[1]坦克升星消耗!S16</f>
        <v/>
      </c>
      <c r="BN16" s="16">
        <f>[1]坦克升星消耗!U16</f>
        <v>0</v>
      </c>
      <c r="BO16" s="16">
        <f>[1]坦克升星消耗!W16</f>
        <v>0</v>
      </c>
      <c r="BP16" s="16">
        <f>[1]坦克升星消耗!AE16</f>
        <v>0</v>
      </c>
      <c r="BQ16" s="17"/>
      <c r="BR16" s="16" t="s">
        <v>149</v>
      </c>
      <c r="BS16" s="16">
        <v>2221</v>
      </c>
      <c r="BT16" s="16">
        <v>12221</v>
      </c>
      <c r="BU16" s="16">
        <v>52221</v>
      </c>
      <c r="BV16" s="16">
        <v>32221</v>
      </c>
      <c r="BW16" s="16" t="e">
        <f t="shared" si="0"/>
        <v>#N/A</v>
      </c>
      <c r="BX16" s="16" t="e">
        <f t="shared" si="18"/>
        <v>#N/A</v>
      </c>
      <c r="BY16" s="17"/>
      <c r="CE16" s="16">
        <f>[1]坦克标准养成属性!AW16</f>
        <v>0.23333333333333317</v>
      </c>
      <c r="CF16" s="16">
        <f>[1]坦克标准养成属性!AX16</f>
        <v>0</v>
      </c>
      <c r="CG16" s="16" t="e">
        <f t="shared" si="19"/>
        <v>#N/A</v>
      </c>
      <c r="CH16" s="16">
        <f>[1]坦克标准养成属性!AY16</f>
        <v>0.37639123102866767</v>
      </c>
      <c r="CI16" s="16">
        <f>[1]坦克标准养成属性!AZ16</f>
        <v>0</v>
      </c>
      <c r="CJ16" s="16">
        <f>[1]坦克标准养成属性!BA16</f>
        <v>0.24999999999999989</v>
      </c>
      <c r="CK16" s="16">
        <f>[1]坦克标准养成属性!BB16</f>
        <v>0.24999999999999992</v>
      </c>
      <c r="CL16" s="16">
        <f>[1]坦克标准养成属性!BC16</f>
        <v>0</v>
      </c>
      <c r="CM16" s="16">
        <f>[1]坦克标准养成属性!BD16</f>
        <v>0.16666666666666657</v>
      </c>
      <c r="CN16" s="16">
        <f>[1]坦克标准养成属性!BE16</f>
        <v>0.15682967959527822</v>
      </c>
      <c r="CO16" s="16">
        <f>[1]坦克标准养成属性!BF16</f>
        <v>0</v>
      </c>
      <c r="CP16" s="16">
        <f>[1]坦克标准养成属性!BG16</f>
        <v>0</v>
      </c>
      <c r="CQ16" s="16" t="str">
        <f>[1]坦克标准养成属性!BH16</f>
        <v>二号6</v>
      </c>
      <c r="CR16" s="16">
        <f>[1]坦克标准养成属性!BI16</f>
        <v>2</v>
      </c>
      <c r="CS16" s="16" t="str">
        <f>[1]坦克标准养成属性!BJ16</f>
        <v>二号</v>
      </c>
      <c r="CT16" s="16" t="str">
        <f>[1]坦克标准养成属性!BK16</f>
        <v>低</v>
      </c>
      <c r="CU16" s="16">
        <f>[1]坦克标准养成属性!BL16</f>
        <v>6</v>
      </c>
      <c r="CV16" s="16">
        <f>[1]坦克标准养成属性!BM16</f>
        <v>1222</v>
      </c>
      <c r="CX16" s="2">
        <v>13</v>
      </c>
      <c r="CY16" s="2" t="e">
        <f t="shared" si="28"/>
        <v>#N/A</v>
      </c>
      <c r="CZ16" s="2" t="e">
        <f t="shared" si="1"/>
        <v>#N/A</v>
      </c>
      <c r="DA16" s="2" t="e">
        <f t="shared" si="1"/>
        <v>#N/A</v>
      </c>
      <c r="DB16" s="2" t="e">
        <f t="shared" si="1"/>
        <v>#N/A</v>
      </c>
      <c r="DC16" s="2">
        <f t="shared" si="29"/>
        <v>0</v>
      </c>
      <c r="DD16" s="2">
        <f t="shared" si="30"/>
        <v>0</v>
      </c>
      <c r="DE16" s="2" t="e">
        <f t="shared" si="31"/>
        <v>#N/A</v>
      </c>
      <c r="DF16" s="2" t="e">
        <f t="shared" si="32"/>
        <v>#N/A</v>
      </c>
      <c r="DG16" s="2" t="e">
        <f t="shared" si="33"/>
        <v>#N/A</v>
      </c>
      <c r="DH16" s="2" t="e">
        <f t="shared" si="34"/>
        <v>#N/A</v>
      </c>
      <c r="DI16" s="2" t="e">
        <f t="shared" si="35"/>
        <v>#N/A</v>
      </c>
      <c r="DJ16" s="2">
        <f>COUNTIF(CZ$4:CZ16,CZ16)</f>
        <v>13</v>
      </c>
      <c r="DK16" s="2">
        <f t="shared" si="3"/>
        <v>0</v>
      </c>
      <c r="DL16" s="2">
        <f t="shared" si="4"/>
        <v>0</v>
      </c>
      <c r="DM16" s="2">
        <f t="shared" si="5"/>
        <v>0</v>
      </c>
      <c r="DN16" s="2">
        <f t="shared" si="6"/>
        <v>0</v>
      </c>
      <c r="DO16" s="2">
        <f t="shared" si="7"/>
        <v>0</v>
      </c>
      <c r="DP16" s="2">
        <f t="shared" si="8"/>
        <v>0</v>
      </c>
      <c r="DQ16" s="2">
        <f t="shared" si="9"/>
        <v>0</v>
      </c>
      <c r="DR16" s="2">
        <f t="shared" si="10"/>
        <v>0</v>
      </c>
      <c r="DS16" s="2">
        <f t="shared" si="11"/>
        <v>0</v>
      </c>
      <c r="DT16" s="2">
        <f t="shared" si="12"/>
        <v>0</v>
      </c>
      <c r="DU16" s="2">
        <f t="shared" si="13"/>
        <v>0</v>
      </c>
      <c r="DV16" s="2">
        <f t="shared" si="14"/>
        <v>0</v>
      </c>
      <c r="DW16" s="2">
        <f t="shared" si="15"/>
        <v>0</v>
      </c>
      <c r="DX16" s="2" t="e">
        <f t="shared" si="20"/>
        <v>#N/A</v>
      </c>
      <c r="DY16" s="9" t="str">
        <f t="shared" si="21"/>
        <v>[0,0,0,0,0]</v>
      </c>
      <c r="DZ16" s="2" t="e">
        <f t="shared" si="16"/>
        <v>#N/A</v>
      </c>
      <c r="EA16" s="18">
        <f t="shared" si="22"/>
        <v>1</v>
      </c>
      <c r="EB16" s="18">
        <f t="shared" si="23"/>
        <v>0</v>
      </c>
      <c r="EC16" s="27"/>
      <c r="ED16" s="3" t="e">
        <f t="shared" si="24"/>
        <v>#N/A</v>
      </c>
      <c r="EE16" s="3" t="str">
        <f t="shared" si="25"/>
        <v>[1,0]</v>
      </c>
      <c r="EF16" s="3"/>
      <c r="EG16" s="3" t="e">
        <f>VLOOKUP(IF(MOD(CY16,10)=0,10,MOD(CY16,10))&amp;DA16&amp;DB16&amp;DJ16-1,[1]图鉴!$C$18:$G$183,MATCH("经验值",[1]图鉴!$C$18:$G$18,0),FALSE)</f>
        <v>#N/A</v>
      </c>
      <c r="EH16" s="3"/>
      <c r="EI16" s="2" t="e">
        <f t="shared" si="26"/>
        <v>#N/A</v>
      </c>
      <c r="EJ16" s="2">
        <f t="shared" si="27"/>
        <v>13</v>
      </c>
    </row>
    <row r="17" spans="2:140" x14ac:dyDescent="0.3">
      <c r="B17" s="2" t="str">
        <f>[1]坦克属性统计!B17</f>
        <v>玛蒂尔达</v>
      </c>
      <c r="C17" s="2" t="str">
        <f>[1]坦克属性统计!C17</f>
        <v>T3</v>
      </c>
      <c r="D17" s="2" t="str">
        <f>[1]坦克属性统计!D17</f>
        <v>低</v>
      </c>
      <c r="E17" s="2" t="str">
        <f>[1]坦克属性统计!E17</f>
        <v>T3低0</v>
      </c>
      <c r="F17" s="2" t="str">
        <f>[1]坦克属性统计!F17</f>
        <v>中坦</v>
      </c>
      <c r="G17" s="2" t="str">
        <f>[1]坦克属性统计!G17</f>
        <v>中坦自动</v>
      </c>
      <c r="H17" s="2" t="str">
        <f>[1]坦克属性统计!H17</f>
        <v>自动装弹</v>
      </c>
      <c r="I17" s="2">
        <f>[1]坦克属性统计!I17</f>
        <v>6.05</v>
      </c>
      <c r="J17" s="2">
        <f>[1]坦克属性统计!J17</f>
        <v>2.57</v>
      </c>
      <c r="K17" s="2">
        <f>[1]坦克属性统计!K17</f>
        <v>0.3</v>
      </c>
      <c r="L17" s="2">
        <f>ROUND([1]坦克属性统计!L17,2)</f>
        <v>1.64</v>
      </c>
      <c r="M17" s="2">
        <f>ROUND([1]坦克属性统计!M17,2)</f>
        <v>13.33</v>
      </c>
      <c r="N17" s="2">
        <f>ROUND([1]坦克属性统计!N17,2)</f>
        <v>22.86</v>
      </c>
      <c r="O17" s="2">
        <f>ROUND([1]坦克属性统计!O17,2)</f>
        <v>0.9</v>
      </c>
      <c r="P17" s="2">
        <f>ROUND([1]坦克属性统计!P17,2)</f>
        <v>0.9</v>
      </c>
      <c r="Q17" s="2">
        <f>[1]坦克属性统计!Q17</f>
        <v>0.9</v>
      </c>
      <c r="R17" s="2">
        <f>[1]坦克属性统计!R17</f>
        <v>0.28000000000000003</v>
      </c>
      <c r="S17" s="2">
        <f>[1]坦克属性统计!S17</f>
        <v>1.5999999999999999</v>
      </c>
      <c r="T17" s="2">
        <f>ROUND([1]坦克属性统计!T17,2)</f>
        <v>0.99</v>
      </c>
      <c r="U17" s="2">
        <f>ROUND([1]坦克属性统计!U17,2)</f>
        <v>0.75</v>
      </c>
      <c r="V17" s="2">
        <f>ROUND([1]坦克属性统计!V17,3)</f>
        <v>1</v>
      </c>
      <c r="W17" s="2">
        <f>[1]坦克属性统计!W17</f>
        <v>1</v>
      </c>
      <c r="X17" s="2">
        <f>[1]坦克属性统计!X17</f>
        <v>0.75</v>
      </c>
      <c r="Y17" s="2">
        <f>ROUND([1]坦克属性统计!Y17,1)</f>
        <v>11.1</v>
      </c>
      <c r="Z17" s="2">
        <f>ROUND([1]坦克属性统计!Z17,1)</f>
        <v>55.6</v>
      </c>
      <c r="AA17" s="2">
        <f>ROUND([1]坦克属性统计!AA17,2)</f>
        <v>2.84</v>
      </c>
      <c r="AB17" s="2">
        <f>ROUND([1]坦克属性统计!AB17,2)</f>
        <v>8</v>
      </c>
      <c r="AC17" s="2">
        <f>ROUND([1]坦克属性统计!AC17,2)</f>
        <v>5</v>
      </c>
      <c r="AD17" s="2">
        <f>ROUND([1]坦克属性统计!AD17,3)</f>
        <v>4</v>
      </c>
      <c r="AE17" s="2">
        <f>ROUND([1]坦克属性统计!AE17,3)</f>
        <v>1.0649999999999999</v>
      </c>
      <c r="AF17" s="2">
        <f>ROUND([1]坦克属性统计!AF17,3)</f>
        <v>0.2</v>
      </c>
      <c r="AG17" s="2">
        <f>ROUND([1]坦克属性统计!AG17,2)</f>
        <v>35</v>
      </c>
      <c r="AH17" s="13">
        <f>ROUND([1]坦克属性统计!AH17,2)</f>
        <v>40</v>
      </c>
      <c r="AI17" s="2">
        <f>ROUND([1]坦克属性统计!AI17,2)</f>
        <v>44.5</v>
      </c>
      <c r="AJ17" s="2">
        <f>ROUND([1]坦克属性统计!AJ17,2)</f>
        <v>40</v>
      </c>
      <c r="AK17" s="2">
        <f>ROUND([1]坦克属性统计!AK17,3)</f>
        <v>8</v>
      </c>
      <c r="AL17" s="2">
        <f>[1]坦克属性统计!AL17</f>
        <v>9</v>
      </c>
      <c r="AM17" s="2">
        <f>[1]坦克属性统计!AM17</f>
        <v>3.2</v>
      </c>
      <c r="AN17" s="2">
        <f>[1]坦克属性统计!AN17</f>
        <v>0</v>
      </c>
      <c r="AO17" s="2">
        <f>ROUND([1]坦克属性统计!AO17,2)</f>
        <v>0.99</v>
      </c>
      <c r="AP17" s="2">
        <f>[1]坦克属性统计!AP17</f>
        <v>1186</v>
      </c>
      <c r="AQ17" s="2">
        <f>[1]坦克属性统计!AQ17</f>
        <v>172</v>
      </c>
      <c r="AR17" s="2">
        <f>[1]坦克属性统计!AR17</f>
        <v>486</v>
      </c>
      <c r="AS17" s="2">
        <f>[1]坦克属性统计!AS17</f>
        <v>219</v>
      </c>
      <c r="AT17" s="2">
        <f>[1]坦克属性统计!AT17</f>
        <v>533</v>
      </c>
      <c r="AU17" s="2">
        <f>[1]坦克属性统计!AU17</f>
        <v>125</v>
      </c>
      <c r="AV17" s="2">
        <f>[1]坦克属性统计!AV17</f>
        <v>0</v>
      </c>
      <c r="AW17" s="2">
        <f>[1]坦克属性统计!AW17</f>
        <v>0</v>
      </c>
      <c r="AX17" s="2">
        <f>[1]坦克属性统计!AX17</f>
        <v>0</v>
      </c>
      <c r="AY17" s="2">
        <f>[1]坦克属性统计!AY17</f>
        <v>6</v>
      </c>
      <c r="AZ17" s="2">
        <f>[1]坦克属性统计!AZ17</f>
        <v>0</v>
      </c>
      <c r="BA17" s="2">
        <f>[1]坦克属性统计!BA17</f>
        <v>50</v>
      </c>
      <c r="BB17" s="2">
        <f>[1]坦克属性统计!BB17</f>
        <v>10</v>
      </c>
      <c r="BC17" s="2">
        <f>[1]坦克属性统计!BC17</f>
        <v>0</v>
      </c>
      <c r="BD17" s="2">
        <f>[1]坦克属性统计!BD17</f>
        <v>2.25</v>
      </c>
      <c r="BE17" s="2">
        <f>[1]坦克属性统计!BE17</f>
        <v>2</v>
      </c>
      <c r="BF17" s="2">
        <f>[1]坦克属性统计!BF17</f>
        <v>2</v>
      </c>
      <c r="BG17" s="2">
        <f>[1]坦克属性统计!BG17</f>
        <v>0.95</v>
      </c>
      <c r="BH17" s="2">
        <f>[1]坦克属性统计!BH17</f>
        <v>0.95</v>
      </c>
      <c r="BI17" s="2">
        <f>[1]坦克属性统计!BI17</f>
        <v>0.85</v>
      </c>
      <c r="BJ17" s="2">
        <v>3</v>
      </c>
      <c r="BL17" s="2" t="str">
        <f t="shared" si="17"/>
        <v>0</v>
      </c>
      <c r="BM17" s="16" t="str">
        <f>[1]坦克升星消耗!R17&amp;[1]坦克升星消耗!S17</f>
        <v/>
      </c>
      <c r="BN17" s="16">
        <f>[1]坦克升星消耗!U17</f>
        <v>0</v>
      </c>
      <c r="BO17" s="16">
        <f>[1]坦克升星消耗!W17</f>
        <v>0</v>
      </c>
      <c r="BP17" s="16">
        <f>[1]坦克升星消耗!AE17</f>
        <v>0</v>
      </c>
      <c r="BQ17" s="17"/>
      <c r="BR17" s="16" t="s">
        <v>150</v>
      </c>
      <c r="BS17" s="16">
        <v>2311</v>
      </c>
      <c r="BT17" s="16">
        <v>12311</v>
      </c>
      <c r="BU17" s="16">
        <v>52311</v>
      </c>
      <c r="BV17" s="16">
        <v>32311</v>
      </c>
      <c r="BW17" s="16" t="e">
        <f t="shared" si="0"/>
        <v>#N/A</v>
      </c>
      <c r="BX17" s="16" t="e">
        <f t="shared" si="18"/>
        <v>#N/A</v>
      </c>
      <c r="BY17" s="17"/>
      <c r="CE17" s="16">
        <f>[1]坦克标准养成属性!AW17</f>
        <v>0.16499999999999992</v>
      </c>
      <c r="CF17" s="16">
        <f>[1]坦克标准养成属性!AX17</f>
        <v>0.31999999999999995</v>
      </c>
      <c r="CG17" s="16" t="e">
        <f t="shared" si="19"/>
        <v>#N/A</v>
      </c>
      <c r="CH17" s="16">
        <f>[1]坦克标准养成属性!AY17</f>
        <v>0.58134206219312601</v>
      </c>
      <c r="CI17" s="16">
        <f>[1]坦克标准养成属性!AZ17</f>
        <v>0</v>
      </c>
      <c r="CJ17" s="16">
        <f>[1]坦克标准养成属性!BA17</f>
        <v>0.24999999999999997</v>
      </c>
      <c r="CK17" s="16">
        <f>[1]坦克标准养成属性!BB17</f>
        <v>0.24999999999999994</v>
      </c>
      <c r="CL17" s="16">
        <f>[1]坦克标准养成属性!BC17</f>
        <v>0</v>
      </c>
      <c r="CM17" s="16">
        <f>[1]坦克标准养成属性!BD17</f>
        <v>0.1666666666666666</v>
      </c>
      <c r="CN17" s="16">
        <f>[1]坦克标准养成属性!BE17</f>
        <v>0.18166939443535188</v>
      </c>
      <c r="CO17" s="16">
        <f>[1]坦克标准养成属性!BF17</f>
        <v>0</v>
      </c>
      <c r="CP17" s="16">
        <f>[1]坦克标准养成属性!BG17</f>
        <v>0</v>
      </c>
      <c r="CQ17" s="16" t="str">
        <f>[1]坦克标准养成属性!BH17</f>
        <v>二号7</v>
      </c>
      <c r="CR17" s="16">
        <f>[1]坦克标准养成属性!BI17</f>
        <v>2</v>
      </c>
      <c r="CS17" s="16" t="str">
        <f>[1]坦克标准养成属性!BJ17</f>
        <v>二号</v>
      </c>
      <c r="CT17" s="16" t="str">
        <f>[1]坦克标准养成属性!BK17</f>
        <v>低</v>
      </c>
      <c r="CU17" s="16">
        <f>[1]坦克标准养成属性!BL17</f>
        <v>7</v>
      </c>
      <c r="CV17" s="16">
        <f>[1]坦克标准养成属性!BM17</f>
        <v>1280</v>
      </c>
      <c r="CX17" s="2">
        <v>14</v>
      </c>
      <c r="CY17" s="2" t="e">
        <f t="shared" si="28"/>
        <v>#N/A</v>
      </c>
      <c r="CZ17" s="2" t="e">
        <f t="shared" si="1"/>
        <v>#N/A</v>
      </c>
      <c r="DA17" s="2" t="e">
        <f t="shared" si="1"/>
        <v>#N/A</v>
      </c>
      <c r="DB17" s="2" t="e">
        <f t="shared" si="1"/>
        <v>#N/A</v>
      </c>
      <c r="DC17" s="2">
        <f t="shared" si="29"/>
        <v>0</v>
      </c>
      <c r="DD17" s="2">
        <f t="shared" si="30"/>
        <v>0</v>
      </c>
      <c r="DE17" s="2" t="e">
        <f t="shared" si="31"/>
        <v>#N/A</v>
      </c>
      <c r="DF17" s="2" t="e">
        <f t="shared" si="32"/>
        <v>#N/A</v>
      </c>
      <c r="DG17" s="2" t="e">
        <f t="shared" si="33"/>
        <v>#N/A</v>
      </c>
      <c r="DH17" s="2" t="e">
        <f t="shared" si="34"/>
        <v>#N/A</v>
      </c>
      <c r="DI17" s="2" t="e">
        <f t="shared" si="35"/>
        <v>#N/A</v>
      </c>
      <c r="DJ17" s="2">
        <f>COUNTIF(CZ$4:CZ17,CZ17)</f>
        <v>14</v>
      </c>
      <c r="DK17" s="2">
        <f t="shared" si="3"/>
        <v>0</v>
      </c>
      <c r="DL17" s="2">
        <f t="shared" si="4"/>
        <v>0</v>
      </c>
      <c r="DM17" s="2">
        <f t="shared" si="5"/>
        <v>0</v>
      </c>
      <c r="DN17" s="2">
        <f t="shared" si="6"/>
        <v>0</v>
      </c>
      <c r="DO17" s="2">
        <f t="shared" si="7"/>
        <v>0</v>
      </c>
      <c r="DP17" s="2">
        <f t="shared" si="8"/>
        <v>0</v>
      </c>
      <c r="DQ17" s="2">
        <f t="shared" si="9"/>
        <v>0</v>
      </c>
      <c r="DR17" s="2">
        <f t="shared" si="10"/>
        <v>0</v>
      </c>
      <c r="DS17" s="2">
        <f t="shared" si="11"/>
        <v>0</v>
      </c>
      <c r="DT17" s="2">
        <f t="shared" si="12"/>
        <v>0</v>
      </c>
      <c r="DU17" s="2">
        <f t="shared" si="13"/>
        <v>0</v>
      </c>
      <c r="DV17" s="2">
        <f t="shared" si="14"/>
        <v>0</v>
      </c>
      <c r="DW17" s="2">
        <f t="shared" si="15"/>
        <v>0</v>
      </c>
      <c r="DX17" s="2" t="e">
        <f t="shared" si="20"/>
        <v>#N/A</v>
      </c>
      <c r="DY17" s="9" t="str">
        <f t="shared" si="21"/>
        <v>[0,0,0,0,0]</v>
      </c>
      <c r="DZ17" s="2" t="e">
        <f t="shared" si="16"/>
        <v>#N/A</v>
      </c>
      <c r="EA17" s="18">
        <f t="shared" si="22"/>
        <v>1</v>
      </c>
      <c r="EB17" s="18">
        <f t="shared" si="23"/>
        <v>0</v>
      </c>
      <c r="EC17" s="27"/>
      <c r="ED17" s="3" t="e">
        <f t="shared" si="24"/>
        <v>#N/A</v>
      </c>
      <c r="EE17" s="3" t="str">
        <f t="shared" si="25"/>
        <v>[1,0]</v>
      </c>
      <c r="EF17" s="3"/>
      <c r="EG17" s="3" t="e">
        <f>VLOOKUP(IF(MOD(CY17,10)=0,10,MOD(CY17,10))&amp;DA17&amp;DB17&amp;DJ17-1,[1]图鉴!$C$18:$G$183,MATCH("经验值",[1]图鉴!$C$18:$G$18,0),FALSE)</f>
        <v>#N/A</v>
      </c>
      <c r="EH17" s="3"/>
      <c r="EI17" s="2" t="e">
        <f t="shared" si="26"/>
        <v>#N/A</v>
      </c>
      <c r="EJ17" s="2">
        <f t="shared" si="27"/>
        <v>14</v>
      </c>
    </row>
    <row r="18" spans="2:140" x14ac:dyDescent="0.3">
      <c r="B18" s="2" t="str">
        <f>[1]坦克属性统计!B18</f>
        <v>谢尔曼</v>
      </c>
      <c r="C18" s="2" t="str">
        <f>[1]坦克属性统计!C18</f>
        <v>T3</v>
      </c>
      <c r="D18" s="2" t="str">
        <f>[1]坦克属性统计!D18</f>
        <v>中</v>
      </c>
      <c r="E18" s="2" t="str">
        <f>[1]坦克属性统计!E18</f>
        <v>T3中0</v>
      </c>
      <c r="F18" s="2" t="str">
        <f>[1]坦克属性统计!F18</f>
        <v>中坦</v>
      </c>
      <c r="G18" s="2" t="str">
        <f>[1]坦克属性统计!G18</f>
        <v>中坦自动</v>
      </c>
      <c r="H18" s="2" t="str">
        <f>[1]坦克属性统计!H18</f>
        <v>自动装弹</v>
      </c>
      <c r="I18" s="2">
        <f>[1]坦克属性统计!I18</f>
        <v>6.33</v>
      </c>
      <c r="J18" s="2">
        <f>[1]坦克属性统计!J18</f>
        <v>2.85</v>
      </c>
      <c r="K18" s="2">
        <f>[1]坦克属性统计!K18</f>
        <v>0.3</v>
      </c>
      <c r="L18" s="2">
        <f>ROUND([1]坦克属性统计!L18,2)</f>
        <v>1.64</v>
      </c>
      <c r="M18" s="2">
        <f>ROUND([1]坦克属性统计!M18,2)</f>
        <v>13.33</v>
      </c>
      <c r="N18" s="2">
        <f>ROUND([1]坦克属性统计!N18,2)</f>
        <v>22.86</v>
      </c>
      <c r="O18" s="2">
        <f>ROUND([1]坦克属性统计!O18,2)</f>
        <v>0.9</v>
      </c>
      <c r="P18" s="2">
        <f>ROUND([1]坦克属性统计!P18,2)</f>
        <v>0.9</v>
      </c>
      <c r="Q18" s="2">
        <f>[1]坦克属性统计!Q18</f>
        <v>0.9</v>
      </c>
      <c r="R18" s="2">
        <f>[1]坦克属性统计!R18</f>
        <v>0.4</v>
      </c>
      <c r="S18" s="2">
        <f>[1]坦克属性统计!S18</f>
        <v>2.4</v>
      </c>
      <c r="T18" s="2">
        <f>ROUND([1]坦克属性统计!T18,2)</f>
        <v>1.4</v>
      </c>
      <c r="U18" s="2">
        <f>ROUND([1]坦克属性统计!U18,2)</f>
        <v>0.71</v>
      </c>
      <c r="V18" s="2">
        <f>ROUND([1]坦克属性统计!V18,3)</f>
        <v>1</v>
      </c>
      <c r="W18" s="2">
        <f>[1]坦克属性统计!W18</f>
        <v>4</v>
      </c>
      <c r="X18" s="2">
        <f>[1]坦克属性统计!X18</f>
        <v>0.75</v>
      </c>
      <c r="Y18" s="2">
        <f>ROUND([1]坦克属性统计!Y18,1)</f>
        <v>8.9</v>
      </c>
      <c r="Z18" s="2">
        <f>ROUND([1]坦克属性统计!Z18,1)</f>
        <v>55.6</v>
      </c>
      <c r="AA18" s="2">
        <f>ROUND([1]坦克属性统计!AA18,2)</f>
        <v>2.84</v>
      </c>
      <c r="AB18" s="2">
        <f>ROUND([1]坦克属性统计!AB18,2)</f>
        <v>7.2</v>
      </c>
      <c r="AC18" s="2">
        <f>ROUND([1]坦克属性统计!AC18,2)</f>
        <v>5</v>
      </c>
      <c r="AD18" s="2">
        <f>ROUND([1]坦克属性统计!AD18,3)</f>
        <v>4</v>
      </c>
      <c r="AE18" s="2">
        <f>ROUND([1]坦克属性统计!AE18,3)</f>
        <v>1.0649999999999999</v>
      </c>
      <c r="AF18" s="2">
        <f>ROUND([1]坦克属性统计!AF18,3)</f>
        <v>0.2</v>
      </c>
      <c r="AG18" s="2">
        <f>ROUND([1]坦克属性统计!AG18,2)</f>
        <v>35</v>
      </c>
      <c r="AH18" s="13">
        <f>ROUND([1]坦克属性统计!AH18,2)</f>
        <v>40</v>
      </c>
      <c r="AI18" s="2">
        <f>ROUND([1]坦克属性统计!AI18,2)</f>
        <v>36.299999999999997</v>
      </c>
      <c r="AJ18" s="2">
        <f>ROUND([1]坦克属性统计!AJ18,2)</f>
        <v>51</v>
      </c>
      <c r="AK18" s="2">
        <f>ROUND([1]坦克属性统计!AK18,3)</f>
        <v>7.3</v>
      </c>
      <c r="AL18" s="2">
        <f>[1]坦克属性统计!AL18</f>
        <v>6</v>
      </c>
      <c r="AM18" s="2">
        <f>[1]坦克属性统计!AM18</f>
        <v>2.4</v>
      </c>
      <c r="AN18" s="2">
        <f>[1]坦克属性统计!AN18</f>
        <v>0</v>
      </c>
      <c r="AO18" s="2">
        <f>ROUND([1]坦克属性统计!AO18,2)</f>
        <v>1.4</v>
      </c>
      <c r="AP18" s="2">
        <f>[1]坦克属性统计!AP18</f>
        <v>1267</v>
      </c>
      <c r="AQ18" s="2">
        <f>[1]坦克属性统计!AQ18</f>
        <v>178</v>
      </c>
      <c r="AR18" s="2">
        <f>[1]坦克属性统计!AR18</f>
        <v>506</v>
      </c>
      <c r="AS18" s="2">
        <f>[1]坦克属性统计!AS18</f>
        <v>228</v>
      </c>
      <c r="AT18" s="2">
        <f>[1]坦克属性统计!AT18</f>
        <v>554</v>
      </c>
      <c r="AU18" s="2">
        <f>[1]坦克属性统计!AU18</f>
        <v>130</v>
      </c>
      <c r="AV18" s="2">
        <f>[1]坦克属性统计!AV18</f>
        <v>0</v>
      </c>
      <c r="AW18" s="2">
        <f>[1]坦克属性统计!AW18</f>
        <v>0</v>
      </c>
      <c r="AX18" s="2">
        <f>[1]坦克属性统计!AX18</f>
        <v>0</v>
      </c>
      <c r="AY18" s="2">
        <f>[1]坦克属性统计!AY18</f>
        <v>6</v>
      </c>
      <c r="AZ18" s="2">
        <f>[1]坦克属性统计!AZ18</f>
        <v>0</v>
      </c>
      <c r="BA18" s="2">
        <f>[1]坦克属性统计!BA18</f>
        <v>50</v>
      </c>
      <c r="BB18" s="2">
        <f>[1]坦克属性统计!BB18</f>
        <v>10</v>
      </c>
      <c r="BC18" s="2">
        <f>[1]坦克属性统计!BC18</f>
        <v>0</v>
      </c>
      <c r="BD18" s="2">
        <f>[1]坦克属性统计!BD18</f>
        <v>2.2999999999999998</v>
      </c>
      <c r="BE18" s="2">
        <f>[1]坦克属性统计!BE18</f>
        <v>1.9</v>
      </c>
      <c r="BF18" s="2">
        <f>[1]坦克属性统计!BF18</f>
        <v>1.9</v>
      </c>
      <c r="BG18" s="2">
        <f>[1]坦克属性统计!BG18</f>
        <v>0.95</v>
      </c>
      <c r="BH18" s="2">
        <f>[1]坦克属性统计!BH18</f>
        <v>0.95</v>
      </c>
      <c r="BI18" s="2">
        <f>[1]坦克属性统计!BI18</f>
        <v>0.85</v>
      </c>
      <c r="BJ18" s="2">
        <v>3</v>
      </c>
      <c r="BL18" s="2" t="str">
        <f t="shared" si="17"/>
        <v>0</v>
      </c>
      <c r="BM18" s="16" t="str">
        <f>[1]坦克升星消耗!R18&amp;[1]坦克升星消耗!S18</f>
        <v/>
      </c>
      <c r="BN18" s="16">
        <f>[1]坦克升星消耗!U18</f>
        <v>0</v>
      </c>
      <c r="BO18" s="16">
        <f>[1]坦克升星消耗!W18</f>
        <v>0</v>
      </c>
      <c r="BP18" s="16">
        <f>[1]坦克升星消耗!AE18</f>
        <v>0</v>
      </c>
      <c r="BQ18" s="17"/>
      <c r="BR18" s="16" t="s">
        <v>151</v>
      </c>
      <c r="BS18" s="16">
        <v>2321</v>
      </c>
      <c r="BT18" s="16">
        <v>12321</v>
      </c>
      <c r="BU18" s="16">
        <v>52321</v>
      </c>
      <c r="BV18" s="16">
        <v>32321</v>
      </c>
      <c r="BW18" s="16" t="e">
        <f t="shared" si="0"/>
        <v>#N/A</v>
      </c>
      <c r="BX18" s="16" t="e">
        <f t="shared" si="18"/>
        <v>#N/A</v>
      </c>
      <c r="BY18" s="17"/>
      <c r="CE18" s="16">
        <f>[1]坦克标准养成属性!AW18</f>
        <v>0.23333333333333317</v>
      </c>
      <c r="CF18" s="16">
        <f>[1]坦克标准养成属性!AX18</f>
        <v>0</v>
      </c>
      <c r="CG18" s="16" t="e">
        <f t="shared" si="19"/>
        <v>#N/A</v>
      </c>
      <c r="CH18" s="16">
        <f>[1]坦克标准养成属性!AY18</f>
        <v>0.37639123102866767</v>
      </c>
      <c r="CI18" s="16">
        <f>[1]坦克标准养成属性!AZ18</f>
        <v>0</v>
      </c>
      <c r="CJ18" s="16">
        <f>[1]坦克标准养成属性!BA18</f>
        <v>0.24999999999999989</v>
      </c>
      <c r="CK18" s="16">
        <f>[1]坦克标准养成属性!BB18</f>
        <v>0.24999999999999992</v>
      </c>
      <c r="CL18" s="16">
        <f>[1]坦克标准养成属性!BC18</f>
        <v>0</v>
      </c>
      <c r="CM18" s="16">
        <f>[1]坦克标准养成属性!BD18</f>
        <v>0.16666666666666657</v>
      </c>
      <c r="CN18" s="16">
        <f>[1]坦克标准养成属性!BE18</f>
        <v>0.15682967959527822</v>
      </c>
      <c r="CO18" s="16">
        <f>[1]坦克标准养成属性!BF18</f>
        <v>0</v>
      </c>
      <c r="CP18" s="16">
        <f>[1]坦克标准养成属性!BG18</f>
        <v>0</v>
      </c>
      <c r="CQ18" s="16" t="str">
        <f>[1]坦克标准养成属性!BH18</f>
        <v>Puma0</v>
      </c>
      <c r="CR18" s="16">
        <f>[1]坦克标准养成属性!BI18</f>
        <v>3</v>
      </c>
      <c r="CS18" s="16" t="str">
        <f>[1]坦克标准养成属性!BJ18</f>
        <v>Puma</v>
      </c>
      <c r="CT18" s="16" t="str">
        <f>[1]坦克标准养成属性!BK18</f>
        <v>中</v>
      </c>
      <c r="CU18" s="16">
        <f>[1]坦克标准养成属性!BL18</f>
        <v>0</v>
      </c>
      <c r="CV18" s="16">
        <f>[1]坦克标准养成属性!BM18</f>
        <v>1054</v>
      </c>
      <c r="CX18" s="2">
        <v>15</v>
      </c>
      <c r="CY18" s="2" t="e">
        <f t="shared" si="28"/>
        <v>#N/A</v>
      </c>
      <c r="CZ18" s="2" t="e">
        <f t="shared" si="1"/>
        <v>#N/A</v>
      </c>
      <c r="DA18" s="2" t="e">
        <f t="shared" si="1"/>
        <v>#N/A</v>
      </c>
      <c r="DB18" s="2" t="e">
        <f t="shared" si="1"/>
        <v>#N/A</v>
      </c>
      <c r="DC18" s="2">
        <f t="shared" si="29"/>
        <v>0</v>
      </c>
      <c r="DD18" s="2">
        <f t="shared" si="30"/>
        <v>0</v>
      </c>
      <c r="DE18" s="2" t="e">
        <f t="shared" si="31"/>
        <v>#N/A</v>
      </c>
      <c r="DF18" s="2" t="e">
        <f t="shared" si="32"/>
        <v>#N/A</v>
      </c>
      <c r="DG18" s="2" t="e">
        <f t="shared" si="33"/>
        <v>#N/A</v>
      </c>
      <c r="DH18" s="2" t="e">
        <f t="shared" si="34"/>
        <v>#N/A</v>
      </c>
      <c r="DI18" s="2" t="e">
        <f t="shared" si="35"/>
        <v>#N/A</v>
      </c>
      <c r="DJ18" s="2">
        <f>COUNTIF(CZ$4:CZ18,CZ18)</f>
        <v>15</v>
      </c>
      <c r="DK18" s="2">
        <f t="shared" si="3"/>
        <v>0</v>
      </c>
      <c r="DL18" s="2">
        <f t="shared" si="4"/>
        <v>0</v>
      </c>
      <c r="DM18" s="2">
        <f t="shared" si="5"/>
        <v>0</v>
      </c>
      <c r="DN18" s="2">
        <f t="shared" si="6"/>
        <v>0</v>
      </c>
      <c r="DO18" s="2">
        <f t="shared" si="7"/>
        <v>0</v>
      </c>
      <c r="DP18" s="2">
        <f t="shared" si="8"/>
        <v>0</v>
      </c>
      <c r="DQ18" s="2">
        <f t="shared" si="9"/>
        <v>0</v>
      </c>
      <c r="DR18" s="2">
        <f t="shared" si="10"/>
        <v>0</v>
      </c>
      <c r="DS18" s="2">
        <f t="shared" si="11"/>
        <v>0</v>
      </c>
      <c r="DT18" s="2">
        <f t="shared" si="12"/>
        <v>0</v>
      </c>
      <c r="DU18" s="2">
        <f t="shared" si="13"/>
        <v>0</v>
      </c>
      <c r="DV18" s="2">
        <f t="shared" si="14"/>
        <v>0</v>
      </c>
      <c r="DW18" s="2">
        <f t="shared" si="15"/>
        <v>0</v>
      </c>
      <c r="DX18" s="2" t="e">
        <f t="shared" si="20"/>
        <v>#N/A</v>
      </c>
      <c r="DY18" s="9" t="str">
        <f t="shared" si="21"/>
        <v>[0,0,0,0,0]</v>
      </c>
      <c r="DZ18" s="2" t="e">
        <f t="shared" si="16"/>
        <v>#N/A</v>
      </c>
      <c r="EA18" s="18">
        <f t="shared" si="22"/>
        <v>1</v>
      </c>
      <c r="EB18" s="18">
        <f t="shared" si="23"/>
        <v>0</v>
      </c>
      <c r="EC18" s="27"/>
      <c r="ED18" s="3" t="e">
        <f t="shared" si="24"/>
        <v>#N/A</v>
      </c>
      <c r="EE18" s="3" t="str">
        <f t="shared" si="25"/>
        <v>[1,0]</v>
      </c>
      <c r="EF18" s="3"/>
      <c r="EG18" s="3" t="e">
        <f>VLOOKUP(IF(MOD(CY18,10)=0,10,MOD(CY18,10))&amp;DA18&amp;DB18&amp;DJ18-1,[1]图鉴!$C$18:$G$183,MATCH("经验值",[1]图鉴!$C$18:$G$18,0),FALSE)</f>
        <v>#N/A</v>
      </c>
      <c r="EH18" s="3"/>
      <c r="EI18" s="2" t="e">
        <f t="shared" si="26"/>
        <v>#N/A</v>
      </c>
      <c r="EJ18" s="2">
        <f t="shared" si="27"/>
        <v>15</v>
      </c>
    </row>
    <row r="19" spans="2:140" x14ac:dyDescent="0.3">
      <c r="B19" s="2" t="str">
        <f>[1]坦克属性统计!B19</f>
        <v>彗星</v>
      </c>
      <c r="C19" s="2" t="str">
        <f>[1]坦克属性统计!C19</f>
        <v>T3</v>
      </c>
      <c r="D19" s="2" t="str">
        <f>[1]坦克属性统计!D19</f>
        <v>高</v>
      </c>
      <c r="E19" s="2" t="str">
        <f>[1]坦克属性统计!E19</f>
        <v>T3高0</v>
      </c>
      <c r="F19" s="2" t="str">
        <f>[1]坦克属性统计!F19</f>
        <v>中坦</v>
      </c>
      <c r="G19" s="2" t="str">
        <f>[1]坦克属性统计!G19</f>
        <v>中坦自动</v>
      </c>
      <c r="H19" s="2" t="str">
        <f>[1]坦克属性统计!H19</f>
        <v>自动装弹</v>
      </c>
      <c r="I19" s="2">
        <f>[1]坦克属性统计!I19</f>
        <v>6.68</v>
      </c>
      <c r="J19" s="2">
        <f>[1]坦克属性统计!J19</f>
        <v>3.1</v>
      </c>
      <c r="K19" s="2">
        <f>[1]坦克属性统计!K19</f>
        <v>0.3</v>
      </c>
      <c r="L19" s="2">
        <f>ROUND([1]坦克属性统计!L19,2)</f>
        <v>1.64</v>
      </c>
      <c r="M19" s="2">
        <f>ROUND([1]坦克属性统计!M19,2)</f>
        <v>13.33</v>
      </c>
      <c r="N19" s="2">
        <f>ROUND([1]坦克属性统计!N19,2)</f>
        <v>22.86</v>
      </c>
      <c r="O19" s="2">
        <f>ROUND([1]坦克属性统计!O19,2)</f>
        <v>0.9</v>
      </c>
      <c r="P19" s="2">
        <f>ROUND([1]坦克属性统计!P19,2)</f>
        <v>0.9</v>
      </c>
      <c r="Q19" s="2">
        <f>[1]坦克属性统计!Q19</f>
        <v>0.9</v>
      </c>
      <c r="R19" s="2">
        <f>[1]坦克属性统计!R19</f>
        <v>0.4</v>
      </c>
      <c r="S19" s="2">
        <f>[1]坦克属性统计!S19</f>
        <v>1.8</v>
      </c>
      <c r="T19" s="2">
        <f>ROUND([1]坦克属性统计!T19,2)</f>
        <v>1.1499999999999999</v>
      </c>
      <c r="U19" s="2">
        <f>ROUND([1]坦克属性统计!U19,2)</f>
        <v>0.67</v>
      </c>
      <c r="V19" s="2">
        <f>ROUND([1]坦克属性统计!V19,3)</f>
        <v>1</v>
      </c>
      <c r="W19" s="2">
        <f>[1]坦克属性统计!W19</f>
        <v>4</v>
      </c>
      <c r="X19" s="2">
        <f>[1]坦克属性统计!X19</f>
        <v>0.75</v>
      </c>
      <c r="Y19" s="2">
        <f>ROUND([1]坦克属性统计!Y19,1)</f>
        <v>8.9</v>
      </c>
      <c r="Z19" s="2">
        <f>ROUND([1]坦克属性统计!Z19,1)</f>
        <v>55.6</v>
      </c>
      <c r="AA19" s="2">
        <f>ROUND([1]坦克属性统计!AA19,2)</f>
        <v>2.84</v>
      </c>
      <c r="AB19" s="2">
        <f>ROUND([1]坦克属性统计!AB19,2)</f>
        <v>7.2</v>
      </c>
      <c r="AC19" s="2">
        <f>ROUND([1]坦克属性统计!AC19,2)</f>
        <v>5</v>
      </c>
      <c r="AD19" s="2">
        <f>ROUND([1]坦克属性统计!AD19,3)</f>
        <v>4</v>
      </c>
      <c r="AE19" s="2">
        <f>ROUND([1]坦克属性统计!AE19,3)</f>
        <v>1.0649999999999999</v>
      </c>
      <c r="AF19" s="2">
        <f>ROUND([1]坦克属性统计!AF19,3)</f>
        <v>0.2</v>
      </c>
      <c r="AG19" s="2">
        <f>ROUND([1]坦克属性统计!AG19,2)</f>
        <v>35</v>
      </c>
      <c r="AH19" s="13">
        <f>ROUND([1]坦克属性统计!AH19,2)</f>
        <v>40</v>
      </c>
      <c r="AI19" s="2">
        <f>ROUND([1]坦克属性统计!AI19,2)</f>
        <v>37.4</v>
      </c>
      <c r="AJ19" s="2">
        <f>ROUND([1]坦克属性统计!AJ19,2)</f>
        <v>52.5</v>
      </c>
      <c r="AK19" s="2">
        <f>ROUND([1]坦克属性统计!AK19,3)</f>
        <v>7.6</v>
      </c>
      <c r="AL19" s="2">
        <f>[1]坦克属性统计!AL19</f>
        <v>8</v>
      </c>
      <c r="AM19" s="2">
        <f>[1]坦克属性统计!AM19</f>
        <v>3</v>
      </c>
      <c r="AN19" s="2">
        <f>[1]坦克属性统计!AN19</f>
        <v>0</v>
      </c>
      <c r="AO19" s="2">
        <f>ROUND([1]坦克属性统计!AO19,2)</f>
        <v>1.1499999999999999</v>
      </c>
      <c r="AP19" s="2">
        <f>[1]坦克属性统计!AP19</f>
        <v>1305</v>
      </c>
      <c r="AQ19" s="2">
        <f>[1]坦克属性统计!AQ19</f>
        <v>178</v>
      </c>
      <c r="AR19" s="2">
        <f>[1]坦克属性统计!AR19</f>
        <v>506</v>
      </c>
      <c r="AS19" s="2">
        <f>[1]坦克属性统计!AS19</f>
        <v>228</v>
      </c>
      <c r="AT19" s="2">
        <f>[1]坦克属性统计!AT19</f>
        <v>554</v>
      </c>
      <c r="AU19" s="2">
        <f>[1]坦克属性统计!AU19</f>
        <v>130</v>
      </c>
      <c r="AV19" s="2">
        <f>[1]坦克属性统计!AV19</f>
        <v>0</v>
      </c>
      <c r="AW19" s="2">
        <f>[1]坦克属性统计!AW19</f>
        <v>0</v>
      </c>
      <c r="AX19" s="2">
        <f>[1]坦克属性统计!AX19</f>
        <v>0</v>
      </c>
      <c r="AY19" s="2">
        <f>[1]坦克属性统计!AY19</f>
        <v>6</v>
      </c>
      <c r="AZ19" s="2">
        <f>[1]坦克属性统计!AZ19</f>
        <v>0</v>
      </c>
      <c r="BA19" s="2">
        <f>[1]坦克属性统计!BA19</f>
        <v>50</v>
      </c>
      <c r="BB19" s="2">
        <f>[1]坦克属性统计!BB19</f>
        <v>10</v>
      </c>
      <c r="BC19" s="2">
        <f>[1]坦克属性统计!BC19</f>
        <v>0</v>
      </c>
      <c r="BD19" s="2">
        <f>[1]坦克属性统计!BD19</f>
        <v>2.2999999999999998</v>
      </c>
      <c r="BE19" s="2">
        <f>[1]坦克属性统计!BE19</f>
        <v>1.9</v>
      </c>
      <c r="BF19" s="2">
        <f>[1]坦克属性统计!BF19</f>
        <v>1.9</v>
      </c>
      <c r="BG19" s="2">
        <f>[1]坦克属性统计!BG19</f>
        <v>0.95</v>
      </c>
      <c r="BH19" s="2">
        <f>[1]坦克属性统计!BH19</f>
        <v>0.95</v>
      </c>
      <c r="BI19" s="2">
        <f>[1]坦克属性统计!BI19</f>
        <v>0.85</v>
      </c>
      <c r="BJ19" s="2">
        <v>3</v>
      </c>
      <c r="BL19" s="2" t="str">
        <f t="shared" si="17"/>
        <v>0</v>
      </c>
      <c r="BM19" s="16" t="str">
        <f>[1]坦克升星消耗!R19&amp;[1]坦克升星消耗!S19</f>
        <v/>
      </c>
      <c r="BN19" s="16">
        <f>[1]坦克升星消耗!U19</f>
        <v>0</v>
      </c>
      <c r="BO19" s="16">
        <f>[1]坦克升星消耗!W19</f>
        <v>0</v>
      </c>
      <c r="BP19" s="16">
        <f>[1]坦克升星消耗!AE19</f>
        <v>0</v>
      </c>
      <c r="BQ19" s="17"/>
      <c r="BR19" s="16" t="s">
        <v>148</v>
      </c>
      <c r="BS19" s="16">
        <v>2331</v>
      </c>
      <c r="BT19" s="16">
        <v>12331</v>
      </c>
      <c r="BU19" s="16">
        <v>52331</v>
      </c>
      <c r="BV19" s="16">
        <v>32331</v>
      </c>
      <c r="BW19" s="16" t="e">
        <f t="shared" si="0"/>
        <v>#N/A</v>
      </c>
      <c r="BX19" s="16" t="e">
        <f t="shared" si="18"/>
        <v>#N/A</v>
      </c>
      <c r="BY19" s="17"/>
      <c r="CE19" s="16">
        <f>[1]坦克标准养成属性!AW19</f>
        <v>0.19166666666666665</v>
      </c>
      <c r="CF19" s="16">
        <f>[1]坦克标准养成属性!AX19</f>
        <v>0</v>
      </c>
      <c r="CG19" s="16" t="e">
        <f t="shared" si="19"/>
        <v>#N/A</v>
      </c>
      <c r="CH19" s="16">
        <f>[1]坦克标准养成属性!AY19</f>
        <v>0.52066115702479276</v>
      </c>
      <c r="CI19" s="16">
        <f>[1]坦克标准养成属性!AZ19</f>
        <v>0</v>
      </c>
      <c r="CJ19" s="16">
        <f>[1]坦克标准养成属性!BA19</f>
        <v>0.24999999999999992</v>
      </c>
      <c r="CK19" s="16">
        <f>[1]坦克标准养成属性!BB19</f>
        <v>0.24999999999999994</v>
      </c>
      <c r="CL19" s="16">
        <f>[1]坦克标准养成属性!BC19</f>
        <v>0</v>
      </c>
      <c r="CM19" s="16">
        <f>[1]坦克标准养成属性!BD19</f>
        <v>0.16666666666666666</v>
      </c>
      <c r="CN19" s="16">
        <f>[1]坦克标准养成属性!BE19</f>
        <v>0.17355371900826425</v>
      </c>
      <c r="CO19" s="16">
        <f>[1]坦克标准养成属性!BF19</f>
        <v>0</v>
      </c>
      <c r="CP19" s="16">
        <f>[1]坦克标准养成属性!BG19</f>
        <v>0</v>
      </c>
      <c r="CQ19" s="16" t="str">
        <f>[1]坦克标准养成属性!BH19</f>
        <v>Puma1</v>
      </c>
      <c r="CR19" s="16">
        <f>[1]坦克标准养成属性!BI19</f>
        <v>3</v>
      </c>
      <c r="CS19" s="16" t="str">
        <f>[1]坦克标准养成属性!BJ19</f>
        <v>Puma</v>
      </c>
      <c r="CT19" s="16" t="str">
        <f>[1]坦克标准养成属性!BK19</f>
        <v>中</v>
      </c>
      <c r="CU19" s="16">
        <f>[1]坦克标准养成属性!BL19</f>
        <v>1</v>
      </c>
      <c r="CV19" s="16">
        <f>[1]坦克标准养成属性!BM19</f>
        <v>1129</v>
      </c>
      <c r="CX19" s="2">
        <v>16</v>
      </c>
      <c r="CY19" s="2" t="e">
        <f t="shared" si="28"/>
        <v>#N/A</v>
      </c>
      <c r="CZ19" s="2" t="e">
        <f t="shared" si="1"/>
        <v>#N/A</v>
      </c>
      <c r="DA19" s="2" t="e">
        <f t="shared" si="1"/>
        <v>#N/A</v>
      </c>
      <c r="DB19" s="2" t="e">
        <f t="shared" si="1"/>
        <v>#N/A</v>
      </c>
      <c r="DC19" s="2">
        <f t="shared" si="29"/>
        <v>0</v>
      </c>
      <c r="DD19" s="2">
        <f t="shared" si="30"/>
        <v>0</v>
      </c>
      <c r="DE19" s="2" t="e">
        <f t="shared" si="31"/>
        <v>#N/A</v>
      </c>
      <c r="DF19" s="2" t="e">
        <f t="shared" si="32"/>
        <v>#N/A</v>
      </c>
      <c r="DG19" s="2" t="e">
        <f t="shared" si="33"/>
        <v>#N/A</v>
      </c>
      <c r="DH19" s="2" t="e">
        <f t="shared" si="34"/>
        <v>#N/A</v>
      </c>
      <c r="DI19" s="2" t="e">
        <f t="shared" si="35"/>
        <v>#N/A</v>
      </c>
      <c r="DJ19" s="2">
        <f>COUNTIF(CZ$4:CZ19,CZ19)</f>
        <v>16</v>
      </c>
      <c r="DK19" s="2">
        <f t="shared" si="3"/>
        <v>0</v>
      </c>
      <c r="DL19" s="2">
        <f t="shared" si="4"/>
        <v>0</v>
      </c>
      <c r="DM19" s="2">
        <f t="shared" si="5"/>
        <v>0</v>
      </c>
      <c r="DN19" s="2">
        <f t="shared" si="6"/>
        <v>0</v>
      </c>
      <c r="DO19" s="2">
        <f t="shared" si="7"/>
        <v>0</v>
      </c>
      <c r="DP19" s="2">
        <f t="shared" si="8"/>
        <v>0</v>
      </c>
      <c r="DQ19" s="2">
        <f t="shared" si="9"/>
        <v>0</v>
      </c>
      <c r="DR19" s="2">
        <f t="shared" si="10"/>
        <v>0</v>
      </c>
      <c r="DS19" s="2">
        <f t="shared" si="11"/>
        <v>0</v>
      </c>
      <c r="DT19" s="2">
        <f t="shared" si="12"/>
        <v>0</v>
      </c>
      <c r="DU19" s="2">
        <f t="shared" si="13"/>
        <v>0</v>
      </c>
      <c r="DV19" s="2">
        <f t="shared" si="14"/>
        <v>0</v>
      </c>
      <c r="DW19" s="2">
        <f t="shared" si="15"/>
        <v>0</v>
      </c>
      <c r="DX19" s="2" t="e">
        <f t="shared" si="20"/>
        <v>#N/A</v>
      </c>
      <c r="DY19" s="9" t="str">
        <f t="shared" si="21"/>
        <v>[0,0,0,0,0]</v>
      </c>
      <c r="DZ19" s="2" t="e">
        <f t="shared" si="16"/>
        <v>#N/A</v>
      </c>
      <c r="EA19" s="18">
        <f t="shared" si="22"/>
        <v>1</v>
      </c>
      <c r="EB19" s="18">
        <f t="shared" si="23"/>
        <v>0</v>
      </c>
      <c r="EC19" s="27"/>
      <c r="ED19" s="3" t="e">
        <f t="shared" si="24"/>
        <v>#N/A</v>
      </c>
      <c r="EE19" s="3" t="str">
        <f t="shared" si="25"/>
        <v>[1,0]</v>
      </c>
      <c r="EF19" s="3"/>
      <c r="EG19" s="3" t="e">
        <f>VLOOKUP(IF(MOD(CY19,10)=0,10,MOD(CY19,10))&amp;DA19&amp;DB19&amp;DJ19-1,[1]图鉴!$C$18:$G$183,MATCH("经验值",[1]图鉴!$C$18:$G$18,0),FALSE)</f>
        <v>#N/A</v>
      </c>
      <c r="EH19" s="3"/>
      <c r="EI19" s="2" t="e">
        <f t="shared" si="26"/>
        <v>#N/A</v>
      </c>
      <c r="EJ19" s="2">
        <f t="shared" si="27"/>
        <v>16</v>
      </c>
    </row>
    <row r="20" spans="2:140" x14ac:dyDescent="0.3">
      <c r="B20" s="2" t="str">
        <f>[1]坦克属性统计!B20</f>
        <v>M-48</v>
      </c>
      <c r="C20" s="2" t="str">
        <f>[1]坦克属性统计!C20</f>
        <v>T4</v>
      </c>
      <c r="D20" s="2" t="str">
        <f>[1]坦克属性统计!D20</f>
        <v>低</v>
      </c>
      <c r="E20" s="2" t="str">
        <f>[1]坦克属性统计!E20</f>
        <v>T4低0</v>
      </c>
      <c r="F20" s="2" t="str">
        <f>[1]坦克属性统计!F20</f>
        <v>中坦</v>
      </c>
      <c r="G20" s="2" t="str">
        <f>[1]坦克属性统计!G20</f>
        <v>中坦自动</v>
      </c>
      <c r="H20" s="2" t="str">
        <f>[1]坦克属性统计!H20</f>
        <v>自动装弹</v>
      </c>
      <c r="I20" s="2">
        <f>[1]坦克属性统计!I20</f>
        <v>7.42</v>
      </c>
      <c r="J20" s="2">
        <f>[1]坦克属性统计!J20</f>
        <v>3.89</v>
      </c>
      <c r="K20" s="2">
        <f>[1]坦克属性统计!K20</f>
        <v>0.3</v>
      </c>
      <c r="L20" s="2">
        <f>ROUND([1]坦克属性统计!L20,2)</f>
        <v>1.64</v>
      </c>
      <c r="M20" s="2">
        <f>ROUND([1]坦克属性统计!M20,2)</f>
        <v>13.33</v>
      </c>
      <c r="N20" s="2">
        <f>ROUND([1]坦克属性统计!N20,2)</f>
        <v>22.86</v>
      </c>
      <c r="O20" s="2">
        <f>ROUND([1]坦克属性统计!O20,2)</f>
        <v>0.9</v>
      </c>
      <c r="P20" s="2">
        <f>ROUND([1]坦克属性统计!P20,2)</f>
        <v>0.9</v>
      </c>
      <c r="Q20" s="2">
        <f>[1]坦克属性统计!Q20</f>
        <v>0.9</v>
      </c>
      <c r="R20" s="2">
        <f>[1]坦克属性统计!R20</f>
        <v>0.32</v>
      </c>
      <c r="S20" s="2">
        <f>[1]坦克属性统计!S20</f>
        <v>2.4</v>
      </c>
      <c r="T20" s="2">
        <f>ROUND([1]坦克属性统计!T20,2)</f>
        <v>1.36</v>
      </c>
      <c r="U20" s="2">
        <f>ROUND([1]坦克属性统计!U20,2)</f>
        <v>0.71</v>
      </c>
      <c r="V20" s="2">
        <f>ROUND([1]坦克属性统计!V20,3)</f>
        <v>1</v>
      </c>
      <c r="W20" s="2">
        <f>[1]坦克属性统计!W20</f>
        <v>2</v>
      </c>
      <c r="X20" s="2">
        <f>[1]坦克属性统计!X20</f>
        <v>0.75</v>
      </c>
      <c r="Y20" s="2">
        <f>ROUND([1]坦克属性统计!Y20,1)</f>
        <v>11.1</v>
      </c>
      <c r="Z20" s="2">
        <f>ROUND([1]坦克属性统计!Z20,1)</f>
        <v>55.6</v>
      </c>
      <c r="AA20" s="2">
        <f>ROUND([1]坦克属性统计!AA20,2)</f>
        <v>2.84</v>
      </c>
      <c r="AB20" s="2">
        <f>ROUND([1]坦克属性统计!AB20,2)</f>
        <v>8</v>
      </c>
      <c r="AC20" s="2">
        <f>ROUND([1]坦克属性统计!AC20,2)</f>
        <v>5</v>
      </c>
      <c r="AD20" s="2">
        <f>ROUND([1]坦克属性统计!AD20,3)</f>
        <v>4</v>
      </c>
      <c r="AE20" s="2">
        <f>ROUND([1]坦克属性统计!AE20,3)</f>
        <v>1.0649999999999999</v>
      </c>
      <c r="AF20" s="2">
        <f>ROUND([1]坦克属性统计!AF20,3)</f>
        <v>0.2</v>
      </c>
      <c r="AG20" s="2">
        <f>ROUND([1]坦克属性统计!AG20,2)</f>
        <v>35</v>
      </c>
      <c r="AH20" s="13">
        <f>ROUND([1]坦克属性统计!AH20,2)</f>
        <v>40</v>
      </c>
      <c r="AI20" s="2">
        <f>ROUND([1]坦克属性统计!AI20,2)</f>
        <v>44.5</v>
      </c>
      <c r="AJ20" s="2">
        <f>ROUND([1]坦克属性统计!AJ20,2)</f>
        <v>40</v>
      </c>
      <c r="AK20" s="2">
        <f>ROUND([1]坦克属性统计!AK20,3)</f>
        <v>8</v>
      </c>
      <c r="AL20" s="2">
        <f>[1]坦克属性统计!AL20</f>
        <v>6</v>
      </c>
      <c r="AM20" s="2">
        <f>[1]坦克属性统计!AM20</f>
        <v>2.4</v>
      </c>
      <c r="AN20" s="2">
        <f>[1]坦克属性统计!AN20</f>
        <v>0</v>
      </c>
      <c r="AO20" s="2">
        <f>ROUND([1]坦克属性统计!AO20,2)</f>
        <v>1.36</v>
      </c>
      <c r="AP20" s="2">
        <f>[1]坦克属性统计!AP20</f>
        <v>1737</v>
      </c>
      <c r="AQ20" s="2">
        <f>[1]坦克属性统计!AQ20</f>
        <v>196</v>
      </c>
      <c r="AR20" s="2">
        <f>[1]坦克属性统计!AR20</f>
        <v>631</v>
      </c>
      <c r="AS20" s="2">
        <f>[1]坦克属性统计!AS20</f>
        <v>284</v>
      </c>
      <c r="AT20" s="2">
        <f>[1]坦克属性统计!AT20</f>
        <v>691</v>
      </c>
      <c r="AU20" s="2">
        <f>[1]坦克属性统计!AU20</f>
        <v>162</v>
      </c>
      <c r="AV20" s="2">
        <f>[1]坦克属性统计!AV20</f>
        <v>0</v>
      </c>
      <c r="AW20" s="2">
        <f>[1]坦克属性统计!AW20</f>
        <v>0</v>
      </c>
      <c r="AX20" s="2">
        <f>[1]坦克属性统计!AX20</f>
        <v>0</v>
      </c>
      <c r="AY20" s="2">
        <f>[1]坦克属性统计!AY20</f>
        <v>6</v>
      </c>
      <c r="AZ20" s="2">
        <f>[1]坦克属性统计!AZ20</f>
        <v>0</v>
      </c>
      <c r="BA20" s="2">
        <f>[1]坦克属性统计!BA20</f>
        <v>50</v>
      </c>
      <c r="BB20" s="2">
        <f>[1]坦克属性统计!BB20</f>
        <v>10</v>
      </c>
      <c r="BC20" s="2">
        <f>[1]坦克属性统计!BC20</f>
        <v>0</v>
      </c>
      <c r="BD20" s="2">
        <f>[1]坦克属性统计!BD20</f>
        <v>2.1</v>
      </c>
      <c r="BE20" s="2">
        <f>[1]坦克属性统计!BE20</f>
        <v>1.75</v>
      </c>
      <c r="BF20" s="2">
        <f>[1]坦克属性统计!BF20</f>
        <v>1.75</v>
      </c>
      <c r="BG20" s="2">
        <f>[1]坦克属性统计!BG20</f>
        <v>0.95</v>
      </c>
      <c r="BH20" s="2">
        <f>[1]坦克属性统计!BH20</f>
        <v>0.95</v>
      </c>
      <c r="BI20" s="2">
        <f>[1]坦克属性统计!BI20</f>
        <v>0.85</v>
      </c>
      <c r="BJ20" s="2">
        <v>4</v>
      </c>
      <c r="BL20" s="2" t="str">
        <f t="shared" si="17"/>
        <v>0</v>
      </c>
      <c r="BM20" s="16" t="str">
        <f>[1]坦克升星消耗!R20&amp;[1]坦克升星消耗!S20</f>
        <v/>
      </c>
      <c r="BN20" s="16">
        <f>[1]坦克升星消耗!U20</f>
        <v>0</v>
      </c>
      <c r="BO20" s="16">
        <f>[1]坦克升星消耗!W20</f>
        <v>0</v>
      </c>
      <c r="BP20" s="16">
        <f>[1]坦克升星消耗!AE20</f>
        <v>0</v>
      </c>
      <c r="BQ20" s="17"/>
      <c r="BR20" s="16" t="s">
        <v>153</v>
      </c>
      <c r="BS20" s="16">
        <v>2411</v>
      </c>
      <c r="BT20" s="16">
        <v>12411</v>
      </c>
      <c r="BU20" s="16">
        <v>52411</v>
      </c>
      <c r="BV20" s="16">
        <v>32411</v>
      </c>
      <c r="BW20" s="16" t="e">
        <f t="shared" si="0"/>
        <v>#N/A</v>
      </c>
      <c r="BX20" s="16" t="e">
        <f t="shared" si="18"/>
        <v>#N/A</v>
      </c>
      <c r="BY20" s="17"/>
      <c r="CE20" s="16">
        <f>[1]坦克标准养成属性!AW20</f>
        <v>0.22666666666666657</v>
      </c>
      <c r="CF20" s="16">
        <f>[1]坦克标准养成属性!AX20</f>
        <v>0.43</v>
      </c>
      <c r="CG20" s="16" t="e">
        <f t="shared" si="19"/>
        <v>#N/A</v>
      </c>
      <c r="CH20" s="16">
        <f>[1]坦克标准养成属性!AY20</f>
        <v>0.37639123102866767</v>
      </c>
      <c r="CI20" s="16">
        <f>[1]坦克标准养成属性!AZ20</f>
        <v>0</v>
      </c>
      <c r="CJ20" s="16">
        <f>[1]坦克标准养成属性!BA20</f>
        <v>0.24999999999999997</v>
      </c>
      <c r="CK20" s="16">
        <f>[1]坦克标准养成属性!BB20</f>
        <v>0.24999999999999994</v>
      </c>
      <c r="CL20" s="16">
        <f>[1]坦克标准养成属性!BC20</f>
        <v>0</v>
      </c>
      <c r="CM20" s="16">
        <f>[1]坦克标准养成属性!BD20</f>
        <v>0.16666666666666657</v>
      </c>
      <c r="CN20" s="16">
        <f>[1]坦克标准养成属性!BE20</f>
        <v>0.15682967959527822</v>
      </c>
      <c r="CO20" s="16">
        <f>[1]坦克标准养成属性!BF20</f>
        <v>0</v>
      </c>
      <c r="CP20" s="16">
        <f>[1]坦克标准养成属性!BG20</f>
        <v>0</v>
      </c>
      <c r="CQ20" s="16" t="str">
        <f>[1]坦克标准养成属性!BH20</f>
        <v>Puma2</v>
      </c>
      <c r="CR20" s="16">
        <f>[1]坦克标准养成属性!BI20</f>
        <v>3</v>
      </c>
      <c r="CS20" s="16" t="str">
        <f>[1]坦克标准养成属性!BJ20</f>
        <v>Puma</v>
      </c>
      <c r="CT20" s="16" t="str">
        <f>[1]坦克标准养成属性!BK20</f>
        <v>中</v>
      </c>
      <c r="CU20" s="16">
        <f>[1]坦克标准养成属性!BL20</f>
        <v>2</v>
      </c>
      <c r="CV20" s="16">
        <f>[1]坦克标准养成属性!BM20</f>
        <v>1205</v>
      </c>
      <c r="CX20" s="2">
        <v>17</v>
      </c>
      <c r="CY20" s="2" t="e">
        <f t="shared" si="28"/>
        <v>#N/A</v>
      </c>
      <c r="CZ20" s="2" t="e">
        <f t="shared" si="1"/>
        <v>#N/A</v>
      </c>
      <c r="DA20" s="2" t="e">
        <f t="shared" si="1"/>
        <v>#N/A</v>
      </c>
      <c r="DB20" s="2" t="e">
        <f t="shared" si="1"/>
        <v>#N/A</v>
      </c>
      <c r="DC20" s="2">
        <f t="shared" si="29"/>
        <v>0</v>
      </c>
      <c r="DD20" s="2">
        <f t="shared" si="30"/>
        <v>0</v>
      </c>
      <c r="DE20" s="2" t="e">
        <f t="shared" si="31"/>
        <v>#N/A</v>
      </c>
      <c r="DF20" s="2" t="e">
        <f t="shared" si="32"/>
        <v>#N/A</v>
      </c>
      <c r="DG20" s="2" t="e">
        <f t="shared" si="33"/>
        <v>#N/A</v>
      </c>
      <c r="DH20" s="2" t="e">
        <f t="shared" si="34"/>
        <v>#N/A</v>
      </c>
      <c r="DI20" s="2" t="e">
        <f t="shared" si="35"/>
        <v>#N/A</v>
      </c>
      <c r="DJ20" s="2">
        <f>COUNTIF(CZ$4:CZ20,CZ20)</f>
        <v>17</v>
      </c>
      <c r="DK20" s="2">
        <f t="shared" si="3"/>
        <v>0</v>
      </c>
      <c r="DL20" s="2">
        <f t="shared" si="4"/>
        <v>0</v>
      </c>
      <c r="DM20" s="2">
        <f t="shared" si="5"/>
        <v>0</v>
      </c>
      <c r="DN20" s="2">
        <f t="shared" si="6"/>
        <v>0</v>
      </c>
      <c r="DO20" s="2">
        <f t="shared" si="7"/>
        <v>0</v>
      </c>
      <c r="DP20" s="2">
        <f t="shared" si="8"/>
        <v>0</v>
      </c>
      <c r="DQ20" s="2">
        <f t="shared" si="9"/>
        <v>0</v>
      </c>
      <c r="DR20" s="2">
        <f t="shared" si="10"/>
        <v>0</v>
      </c>
      <c r="DS20" s="2">
        <f t="shared" si="11"/>
        <v>0</v>
      </c>
      <c r="DT20" s="2">
        <f t="shared" si="12"/>
        <v>0</v>
      </c>
      <c r="DU20" s="2">
        <f t="shared" si="13"/>
        <v>0</v>
      </c>
      <c r="DV20" s="2">
        <f t="shared" si="14"/>
        <v>0</v>
      </c>
      <c r="DW20" s="2">
        <f t="shared" si="15"/>
        <v>0</v>
      </c>
      <c r="DX20" s="2" t="e">
        <f t="shared" si="20"/>
        <v>#N/A</v>
      </c>
      <c r="DY20" s="9" t="str">
        <f t="shared" si="21"/>
        <v>[0,0,0,0,0]</v>
      </c>
      <c r="DZ20" s="2" t="e">
        <f t="shared" si="16"/>
        <v>#N/A</v>
      </c>
      <c r="EA20" s="18">
        <f t="shared" si="22"/>
        <v>1</v>
      </c>
      <c r="EB20" s="18">
        <f t="shared" si="23"/>
        <v>0</v>
      </c>
      <c r="EC20" s="27"/>
      <c r="ED20" s="3" t="e">
        <f t="shared" si="24"/>
        <v>#N/A</v>
      </c>
      <c r="EE20" s="3" t="str">
        <f t="shared" si="25"/>
        <v>[1,0]</v>
      </c>
      <c r="EF20" s="3"/>
      <c r="EG20" s="3" t="e">
        <f>VLOOKUP(IF(MOD(CY20,10)=0,10,MOD(CY20,10))&amp;DA20&amp;DB20&amp;DJ20-1,[1]图鉴!$C$18:$G$183,MATCH("经验值",[1]图鉴!$C$18:$G$18,0),FALSE)</f>
        <v>#N/A</v>
      </c>
      <c r="EH20" s="3"/>
      <c r="EI20" s="2" t="e">
        <f t="shared" si="26"/>
        <v>#N/A</v>
      </c>
      <c r="EJ20" s="2">
        <f t="shared" si="27"/>
        <v>17</v>
      </c>
    </row>
    <row r="21" spans="2:140" x14ac:dyDescent="0.3">
      <c r="B21" s="2" t="str">
        <f>[1]坦克属性统计!B21</f>
        <v>潘兴</v>
      </c>
      <c r="C21" s="2" t="str">
        <f>[1]坦克属性统计!C21</f>
        <v>T4</v>
      </c>
      <c r="D21" s="2" t="str">
        <f>[1]坦克属性统计!D21</f>
        <v>中</v>
      </c>
      <c r="E21" s="2" t="str">
        <f>[1]坦克属性统计!E21</f>
        <v>T4中0</v>
      </c>
      <c r="F21" s="2" t="str">
        <f>[1]坦克属性统计!F21</f>
        <v>中坦</v>
      </c>
      <c r="G21" s="2" t="str">
        <f>[1]坦克属性统计!G21</f>
        <v>中坦自动</v>
      </c>
      <c r="H21" s="2" t="str">
        <f>[1]坦克属性统计!H21</f>
        <v>自动装弹</v>
      </c>
      <c r="I21" s="2">
        <f>[1]坦克属性统计!I21</f>
        <v>6.34</v>
      </c>
      <c r="J21" s="2">
        <f>[1]坦克属性统计!J21</f>
        <v>3.42</v>
      </c>
      <c r="K21" s="2">
        <f>[1]坦克属性统计!K21</f>
        <v>0.3</v>
      </c>
      <c r="L21" s="2">
        <f>ROUND([1]坦克属性统计!L21,2)</f>
        <v>1.64</v>
      </c>
      <c r="M21" s="2">
        <f>ROUND([1]坦克属性统计!M21,2)</f>
        <v>13.33</v>
      </c>
      <c r="N21" s="2">
        <f>ROUND([1]坦克属性统计!N21,2)</f>
        <v>22.86</v>
      </c>
      <c r="O21" s="2">
        <f>ROUND([1]坦克属性统计!O21,2)</f>
        <v>0.9</v>
      </c>
      <c r="P21" s="2">
        <f>ROUND([1]坦克属性统计!P21,2)</f>
        <v>0.9</v>
      </c>
      <c r="Q21" s="2">
        <f>[1]坦克属性统计!Q21</f>
        <v>0.9</v>
      </c>
      <c r="R21" s="2">
        <f>[1]坦克属性统计!R21</f>
        <v>0.4</v>
      </c>
      <c r="S21" s="2">
        <f>[1]坦克属性统计!S21</f>
        <v>1.44</v>
      </c>
      <c r="T21" s="2">
        <f>ROUND([1]坦克属性统计!T21,2)</f>
        <v>1</v>
      </c>
      <c r="U21" s="2">
        <f>ROUND([1]坦克属性统计!U21,2)</f>
        <v>0.64</v>
      </c>
      <c r="V21" s="2">
        <f>ROUND([1]坦克属性统计!V21,3)</f>
        <v>1</v>
      </c>
      <c r="W21" s="2">
        <f>[1]坦克属性统计!W21</f>
        <v>4</v>
      </c>
      <c r="X21" s="2">
        <f>[1]坦克属性统计!X21</f>
        <v>0.75</v>
      </c>
      <c r="Y21" s="2">
        <f>ROUND([1]坦克属性统计!Y21,1)</f>
        <v>8.9</v>
      </c>
      <c r="Z21" s="2">
        <f>ROUND([1]坦克属性统计!Z21,1)</f>
        <v>55.6</v>
      </c>
      <c r="AA21" s="2">
        <f>ROUND([1]坦克属性统计!AA21,2)</f>
        <v>2.84</v>
      </c>
      <c r="AB21" s="2">
        <f>ROUND([1]坦克属性统计!AB21,2)</f>
        <v>7.2</v>
      </c>
      <c r="AC21" s="2">
        <f>ROUND([1]坦克属性统计!AC21,2)</f>
        <v>5</v>
      </c>
      <c r="AD21" s="2">
        <f>ROUND([1]坦克属性统计!AD21,3)</f>
        <v>4</v>
      </c>
      <c r="AE21" s="2">
        <f>ROUND([1]坦克属性统计!AE21,3)</f>
        <v>1.0649999999999999</v>
      </c>
      <c r="AF21" s="2">
        <f>ROUND([1]坦克属性统计!AF21,3)</f>
        <v>0.2</v>
      </c>
      <c r="AG21" s="2">
        <f>ROUND([1]坦克属性统计!AG21,2)</f>
        <v>35</v>
      </c>
      <c r="AH21" s="13">
        <f>ROUND([1]坦克属性统计!AH21,2)</f>
        <v>40</v>
      </c>
      <c r="AI21" s="2">
        <f>ROUND([1]坦克属性统计!AI21,2)</f>
        <v>36.299999999999997</v>
      </c>
      <c r="AJ21" s="2">
        <f>ROUND([1]坦克属性统计!AJ21,2)</f>
        <v>51</v>
      </c>
      <c r="AK21" s="2">
        <f>ROUND([1]坦克属性统计!AK21,3)</f>
        <v>7.3</v>
      </c>
      <c r="AL21" s="2">
        <f>[1]坦克属性统计!AL21</f>
        <v>10</v>
      </c>
      <c r="AM21" s="2">
        <f>[1]坦克属性统计!AM21</f>
        <v>3.6</v>
      </c>
      <c r="AN21" s="2">
        <f>[1]坦克属性统计!AN21</f>
        <v>0</v>
      </c>
      <c r="AO21" s="2">
        <f>ROUND([1]坦克属性统计!AO21,2)</f>
        <v>1</v>
      </c>
      <c r="AP21" s="2">
        <f>[1]坦克属性统计!AP21</f>
        <v>1677</v>
      </c>
      <c r="AQ21" s="2">
        <f>[1]坦克属性统计!AQ21</f>
        <v>228</v>
      </c>
      <c r="AR21" s="2">
        <f>[1]坦克属性统计!AR21</f>
        <v>657</v>
      </c>
      <c r="AS21" s="2">
        <f>[1]坦克属性统计!AS21</f>
        <v>296</v>
      </c>
      <c r="AT21" s="2">
        <f>[1]坦克属性统计!AT21</f>
        <v>720</v>
      </c>
      <c r="AU21" s="2">
        <f>[1]坦克属性统计!AU21</f>
        <v>169</v>
      </c>
      <c r="AV21" s="2">
        <f>[1]坦克属性统计!AV21</f>
        <v>0</v>
      </c>
      <c r="AW21" s="2">
        <f>[1]坦克属性统计!AW21</f>
        <v>0</v>
      </c>
      <c r="AX21" s="2">
        <f>[1]坦克属性统计!AX21</f>
        <v>0</v>
      </c>
      <c r="AY21" s="2">
        <f>[1]坦克属性统计!AY21</f>
        <v>6</v>
      </c>
      <c r="AZ21" s="2">
        <f>[1]坦克属性统计!AZ21</f>
        <v>0</v>
      </c>
      <c r="BA21" s="2">
        <f>[1]坦克属性统计!BA21</f>
        <v>50</v>
      </c>
      <c r="BB21" s="2">
        <f>[1]坦克属性统计!BB21</f>
        <v>10</v>
      </c>
      <c r="BC21" s="2">
        <f>[1]坦克属性统计!BC21</f>
        <v>0</v>
      </c>
      <c r="BD21" s="2">
        <f>[1]坦克属性统计!BD21</f>
        <v>2.25</v>
      </c>
      <c r="BE21" s="2">
        <f>[1]坦克属性统计!BE21</f>
        <v>1.85</v>
      </c>
      <c r="BF21" s="2">
        <f>[1]坦克属性统计!BF21</f>
        <v>1.85</v>
      </c>
      <c r="BG21" s="2">
        <f>[1]坦克属性统计!BG21</f>
        <v>0.95</v>
      </c>
      <c r="BH21" s="2">
        <f>[1]坦克属性统计!BH21</f>
        <v>0.95</v>
      </c>
      <c r="BI21" s="2">
        <f>[1]坦克属性统计!BI21</f>
        <v>0.85</v>
      </c>
      <c r="BJ21" s="2">
        <v>4</v>
      </c>
      <c r="BL21" s="2" t="str">
        <f t="shared" si="17"/>
        <v>0</v>
      </c>
      <c r="BM21" s="16" t="str">
        <f>[1]坦克升星消耗!R21&amp;[1]坦克升星消耗!S21</f>
        <v/>
      </c>
      <c r="BN21" s="16">
        <f>[1]坦克升星消耗!U21</f>
        <v>0</v>
      </c>
      <c r="BO21" s="16">
        <f>[1]坦克升星消耗!W21</f>
        <v>0</v>
      </c>
      <c r="BP21" s="16">
        <f>[1]坦克升星消耗!AE21</f>
        <v>0</v>
      </c>
      <c r="BQ21" s="17"/>
      <c r="BR21" s="16" t="s">
        <v>154</v>
      </c>
      <c r="BS21" s="16">
        <v>2421</v>
      </c>
      <c r="BT21" s="16">
        <v>12421</v>
      </c>
      <c r="BU21" s="16">
        <v>52421</v>
      </c>
      <c r="BV21" s="16">
        <v>32421</v>
      </c>
      <c r="BW21" s="16" t="e">
        <f t="shared" si="0"/>
        <v>#N/A</v>
      </c>
      <c r="BX21" s="16" t="e">
        <f t="shared" si="18"/>
        <v>#N/A</v>
      </c>
      <c r="BY21" s="17"/>
      <c r="CE21" s="16">
        <f>[1]坦克标准养成属性!AW21</f>
        <v>0.16666666666666663</v>
      </c>
      <c r="CF21" s="16">
        <f>[1]坦克标准养成属性!AX21</f>
        <v>0</v>
      </c>
      <c r="CG21" s="16" t="e">
        <f t="shared" si="19"/>
        <v>#N/A</v>
      </c>
      <c r="CH21" s="16">
        <f>[1]坦克标准养成属性!AY21</f>
        <v>0.69677419354838666</v>
      </c>
      <c r="CI21" s="16">
        <f>[1]坦克标准养成属性!AZ21</f>
        <v>0</v>
      </c>
      <c r="CJ21" s="16">
        <f>[1]坦克标准养成属性!BA21</f>
        <v>0.24999999999999989</v>
      </c>
      <c r="CK21" s="16">
        <f>[1]坦克标准养成属性!BB21</f>
        <v>0.24999999999999992</v>
      </c>
      <c r="CL21" s="16">
        <f>[1]坦克标准养成属性!BC21</f>
        <v>0</v>
      </c>
      <c r="CM21" s="16">
        <f>[1]坦克标准养成属性!BD21</f>
        <v>0.16666666666666663</v>
      </c>
      <c r="CN21" s="16">
        <f>[1]坦克标准养成属性!BE21</f>
        <v>0.19354838709677408</v>
      </c>
      <c r="CO21" s="16">
        <f>[1]坦克标准养成属性!BF21</f>
        <v>0</v>
      </c>
      <c r="CP21" s="16">
        <f>[1]坦克标准养成属性!BG21</f>
        <v>0</v>
      </c>
      <c r="CQ21" s="16" t="str">
        <f>[1]坦克标准养成属性!BH21</f>
        <v>Puma3</v>
      </c>
      <c r="CR21" s="16">
        <f>[1]坦克标准养成属性!BI21</f>
        <v>3</v>
      </c>
      <c r="CS21" s="16" t="str">
        <f>[1]坦克标准养成属性!BJ21</f>
        <v>Puma</v>
      </c>
      <c r="CT21" s="16" t="str">
        <f>[1]坦克标准养成属性!BK21</f>
        <v>中</v>
      </c>
      <c r="CU21" s="16">
        <f>[1]坦克标准养成属性!BL21</f>
        <v>3</v>
      </c>
      <c r="CV21" s="16">
        <f>[1]坦克标准养成属性!BM21</f>
        <v>1281</v>
      </c>
      <c r="CX21" s="2">
        <v>18</v>
      </c>
      <c r="CY21" s="2" t="e">
        <f t="shared" si="28"/>
        <v>#N/A</v>
      </c>
      <c r="CZ21" s="2" t="e">
        <f t="shared" si="1"/>
        <v>#N/A</v>
      </c>
      <c r="DA21" s="2" t="e">
        <f t="shared" si="1"/>
        <v>#N/A</v>
      </c>
      <c r="DB21" s="2" t="e">
        <f t="shared" si="1"/>
        <v>#N/A</v>
      </c>
      <c r="DC21" s="2">
        <f t="shared" si="29"/>
        <v>0</v>
      </c>
      <c r="DD21" s="2">
        <f t="shared" si="30"/>
        <v>0</v>
      </c>
      <c r="DE21" s="2" t="e">
        <f t="shared" si="31"/>
        <v>#N/A</v>
      </c>
      <c r="DF21" s="2" t="e">
        <f t="shared" si="32"/>
        <v>#N/A</v>
      </c>
      <c r="DG21" s="2" t="e">
        <f t="shared" si="33"/>
        <v>#N/A</v>
      </c>
      <c r="DH21" s="2" t="e">
        <f t="shared" si="34"/>
        <v>#N/A</v>
      </c>
      <c r="DI21" s="2" t="e">
        <f t="shared" si="35"/>
        <v>#N/A</v>
      </c>
      <c r="DJ21" s="2">
        <f>COUNTIF(CZ$4:CZ21,CZ21)</f>
        <v>18</v>
      </c>
      <c r="DK21" s="2">
        <f t="shared" si="3"/>
        <v>0</v>
      </c>
      <c r="DL21" s="2">
        <f t="shared" si="4"/>
        <v>0</v>
      </c>
      <c r="DM21" s="2">
        <f t="shared" si="5"/>
        <v>0</v>
      </c>
      <c r="DN21" s="2">
        <f t="shared" si="6"/>
        <v>0</v>
      </c>
      <c r="DO21" s="2">
        <f t="shared" si="7"/>
        <v>0</v>
      </c>
      <c r="DP21" s="2">
        <f t="shared" si="8"/>
        <v>0</v>
      </c>
      <c r="DQ21" s="2">
        <f t="shared" si="9"/>
        <v>0</v>
      </c>
      <c r="DR21" s="2">
        <f t="shared" si="10"/>
        <v>0</v>
      </c>
      <c r="DS21" s="2">
        <f t="shared" si="11"/>
        <v>0</v>
      </c>
      <c r="DT21" s="2">
        <f t="shared" si="12"/>
        <v>0</v>
      </c>
      <c r="DU21" s="2">
        <f t="shared" si="13"/>
        <v>0</v>
      </c>
      <c r="DV21" s="2">
        <f t="shared" si="14"/>
        <v>0</v>
      </c>
      <c r="DW21" s="2">
        <f t="shared" si="15"/>
        <v>0</v>
      </c>
      <c r="DX21" s="2" t="e">
        <f t="shared" si="20"/>
        <v>#N/A</v>
      </c>
      <c r="DY21" s="9" t="str">
        <f t="shared" si="21"/>
        <v>[0,0,0,0,0]</v>
      </c>
      <c r="DZ21" s="2" t="e">
        <f t="shared" si="16"/>
        <v>#N/A</v>
      </c>
      <c r="EA21" s="18">
        <f t="shared" si="22"/>
        <v>1</v>
      </c>
      <c r="EB21" s="18">
        <f t="shared" si="23"/>
        <v>0</v>
      </c>
      <c r="EC21" s="27"/>
      <c r="ED21" s="3" t="e">
        <f t="shared" si="24"/>
        <v>#N/A</v>
      </c>
      <c r="EE21" s="3" t="str">
        <f t="shared" si="25"/>
        <v>[1,0]</v>
      </c>
      <c r="EF21" s="3"/>
      <c r="EG21" s="3" t="e">
        <f>VLOOKUP(IF(MOD(CY21,10)=0,10,MOD(CY21,10))&amp;DA21&amp;DB21&amp;DJ21-1,[1]图鉴!$C$18:$G$183,MATCH("经验值",[1]图鉴!$C$18:$G$18,0),FALSE)</f>
        <v>#N/A</v>
      </c>
      <c r="EH21" s="3"/>
      <c r="EI21" s="2" t="e">
        <f t="shared" si="26"/>
        <v>#N/A</v>
      </c>
      <c r="EJ21" s="2">
        <f t="shared" si="27"/>
        <v>18</v>
      </c>
    </row>
    <row r="22" spans="2:140" x14ac:dyDescent="0.3">
      <c r="B22" s="2" t="str">
        <f>[1]坦克属性统计!B22</f>
        <v>百夫长</v>
      </c>
      <c r="C22" s="2" t="str">
        <f>[1]坦克属性统计!C22</f>
        <v>T4</v>
      </c>
      <c r="D22" s="2" t="str">
        <f>[1]坦克属性统计!D22</f>
        <v>高</v>
      </c>
      <c r="E22" s="2" t="str">
        <f>[1]坦克属性统计!E22</f>
        <v>T4高0</v>
      </c>
      <c r="F22" s="2" t="str">
        <f>[1]坦克属性统计!F22</f>
        <v>中坦</v>
      </c>
      <c r="G22" s="2" t="str">
        <f>[1]坦克属性统计!G22</f>
        <v>中坦自动</v>
      </c>
      <c r="H22" s="2" t="str">
        <f>[1]坦克属性统计!H22</f>
        <v>自动装弹</v>
      </c>
      <c r="I22" s="2">
        <f>[1]坦克属性统计!I22</f>
        <v>8.4700000000000006</v>
      </c>
      <c r="J22" s="2">
        <f>[1]坦克属性统计!J22</f>
        <v>3.68</v>
      </c>
      <c r="K22" s="2">
        <f>[1]坦克属性统计!K22</f>
        <v>0.3</v>
      </c>
      <c r="L22" s="2">
        <f>ROUND([1]坦克属性统计!L22,2)</f>
        <v>1.64</v>
      </c>
      <c r="M22" s="2">
        <f>ROUND([1]坦克属性统计!M22,2)</f>
        <v>13.33</v>
      </c>
      <c r="N22" s="2">
        <f>ROUND([1]坦克属性统计!N22,2)</f>
        <v>22.86</v>
      </c>
      <c r="O22" s="2">
        <f>ROUND([1]坦克属性统计!O22,2)</f>
        <v>0.9</v>
      </c>
      <c r="P22" s="2">
        <f>ROUND([1]坦克属性统计!P22,2)</f>
        <v>0.9</v>
      </c>
      <c r="Q22" s="2">
        <f>[1]坦克属性统计!Q22</f>
        <v>0.9</v>
      </c>
      <c r="R22" s="2">
        <f>[1]坦克属性统计!R22</f>
        <v>0.26</v>
      </c>
      <c r="S22" s="2">
        <f>[1]坦克属性统计!S22</f>
        <v>3.6</v>
      </c>
      <c r="T22" s="2">
        <f>ROUND([1]坦克属性统计!T22,2)</f>
        <v>1.87</v>
      </c>
      <c r="U22" s="2">
        <f>ROUND([1]坦克属性统计!U22,2)</f>
        <v>0.71</v>
      </c>
      <c r="V22" s="2">
        <f>ROUND([1]坦克属性统计!V22,3)</f>
        <v>1</v>
      </c>
      <c r="W22" s="2">
        <f>[1]坦克属性统计!W22</f>
        <v>4</v>
      </c>
      <c r="X22" s="2">
        <f>[1]坦克属性统计!X22</f>
        <v>0.75</v>
      </c>
      <c r="Y22" s="2">
        <f>ROUND([1]坦克属性统计!Y22,1)</f>
        <v>11.1</v>
      </c>
      <c r="Z22" s="2">
        <f>ROUND([1]坦克属性统计!Z22,1)</f>
        <v>55.6</v>
      </c>
      <c r="AA22" s="2">
        <f>ROUND([1]坦克属性统计!AA22,2)</f>
        <v>2.84</v>
      </c>
      <c r="AB22" s="2">
        <f>ROUND([1]坦克属性统计!AB22,2)</f>
        <v>8</v>
      </c>
      <c r="AC22" s="2">
        <f>ROUND([1]坦克属性统计!AC22,2)</f>
        <v>5</v>
      </c>
      <c r="AD22" s="2">
        <f>ROUND([1]坦克属性统计!AD22,3)</f>
        <v>4</v>
      </c>
      <c r="AE22" s="2">
        <f>ROUND([1]坦克属性统计!AE22,3)</f>
        <v>1.0649999999999999</v>
      </c>
      <c r="AF22" s="2">
        <f>ROUND([1]坦克属性统计!AF22,3)</f>
        <v>0.2</v>
      </c>
      <c r="AG22" s="2">
        <f>ROUND([1]坦克属性统计!AG22,2)</f>
        <v>35</v>
      </c>
      <c r="AH22" s="13">
        <f>ROUND([1]坦克属性统计!AH22,2)</f>
        <v>40</v>
      </c>
      <c r="AI22" s="2">
        <f>ROUND([1]坦克属性统计!AI22,2)</f>
        <v>46.7</v>
      </c>
      <c r="AJ22" s="2">
        <f>ROUND([1]坦克属性统计!AJ22,2)</f>
        <v>42</v>
      </c>
      <c r="AK22" s="2">
        <f>ROUND([1]坦克属性统计!AK22,3)</f>
        <v>8.4</v>
      </c>
      <c r="AL22" s="2">
        <f>[1]坦克属性统计!AL22</f>
        <v>4</v>
      </c>
      <c r="AM22" s="2">
        <f>[1]坦克属性统计!AM22</f>
        <v>2.4</v>
      </c>
      <c r="AN22" s="2">
        <f>[1]坦克属性统计!AN22</f>
        <v>0</v>
      </c>
      <c r="AO22" s="2">
        <f>ROUND([1]坦克属性统计!AO22,2)</f>
        <v>1.87</v>
      </c>
      <c r="AP22" s="2">
        <f>[1]坦克属性统计!AP22</f>
        <v>1898</v>
      </c>
      <c r="AQ22" s="2">
        <f>[1]坦克属性统计!AQ22</f>
        <v>218</v>
      </c>
      <c r="AR22" s="2">
        <f>[1]坦克属性统计!AR22</f>
        <v>657</v>
      </c>
      <c r="AS22" s="2">
        <f>[1]坦克属性统计!AS22</f>
        <v>296</v>
      </c>
      <c r="AT22" s="2">
        <f>[1]坦克属性统计!AT22</f>
        <v>720</v>
      </c>
      <c r="AU22" s="2">
        <f>[1]坦克属性统计!AU22</f>
        <v>169</v>
      </c>
      <c r="AV22" s="2">
        <f>[1]坦克属性统计!AV22</f>
        <v>0</v>
      </c>
      <c r="AW22" s="2">
        <f>[1]坦克属性统计!AW22</f>
        <v>0</v>
      </c>
      <c r="AX22" s="2">
        <f>[1]坦克属性统计!AX22</f>
        <v>0</v>
      </c>
      <c r="AY22" s="2">
        <f>[1]坦克属性统计!AY22</f>
        <v>6</v>
      </c>
      <c r="AZ22" s="2">
        <f>[1]坦克属性统计!AZ22</f>
        <v>0</v>
      </c>
      <c r="BA22" s="2">
        <f>[1]坦克属性统计!BA22</f>
        <v>50</v>
      </c>
      <c r="BB22" s="2">
        <f>[1]坦克属性统计!BB22</f>
        <v>10</v>
      </c>
      <c r="BC22" s="2">
        <f>[1]坦克属性统计!BC22</f>
        <v>0</v>
      </c>
      <c r="BD22" s="2">
        <f>[1]坦克属性统计!BD22</f>
        <v>2.4</v>
      </c>
      <c r="BE22" s="2">
        <f>[1]坦克属性统计!BE22</f>
        <v>1.8</v>
      </c>
      <c r="BF22" s="2">
        <f>[1]坦克属性统计!BF22</f>
        <v>1.8</v>
      </c>
      <c r="BG22" s="2">
        <f>[1]坦克属性统计!BG22</f>
        <v>0.95</v>
      </c>
      <c r="BH22" s="2">
        <f>[1]坦克属性统计!BH22</f>
        <v>0.95</v>
      </c>
      <c r="BI22" s="2">
        <f>[1]坦克属性统计!BI22</f>
        <v>0.85</v>
      </c>
      <c r="BJ22" s="2">
        <v>4</v>
      </c>
      <c r="BL22" s="2" t="str">
        <f t="shared" si="17"/>
        <v>0</v>
      </c>
      <c r="BM22" s="16" t="str">
        <f>[1]坦克升星消耗!R22&amp;[1]坦克升星消耗!S22</f>
        <v/>
      </c>
      <c r="BN22" s="16">
        <f>[1]坦克升星消耗!U22</f>
        <v>0</v>
      </c>
      <c r="BO22" s="16">
        <f>[1]坦克升星消耗!W22</f>
        <v>0</v>
      </c>
      <c r="BP22" s="16">
        <f>[1]坦克升星消耗!AE22</f>
        <v>0</v>
      </c>
      <c r="BQ22" s="17"/>
      <c r="BR22" s="16" t="s">
        <v>162</v>
      </c>
      <c r="BS22" s="16">
        <v>2431</v>
      </c>
      <c r="BT22" s="16">
        <v>12431</v>
      </c>
      <c r="BU22" s="16">
        <v>52431</v>
      </c>
      <c r="BV22" s="16">
        <v>32431</v>
      </c>
      <c r="BW22" s="16" t="e">
        <f t="shared" si="0"/>
        <v>#N/A</v>
      </c>
      <c r="BX22" s="16" t="e">
        <f t="shared" si="18"/>
        <v>#N/A</v>
      </c>
      <c r="BY22" s="17"/>
      <c r="CE22" s="16">
        <f>[1]坦克标准养成属性!AW22</f>
        <v>0.31166666666666654</v>
      </c>
      <c r="CF22" s="16">
        <f>[1]坦克标准养成属性!AX22</f>
        <v>0</v>
      </c>
      <c r="CG22" s="16" t="e">
        <f t="shared" si="19"/>
        <v>#N/A</v>
      </c>
      <c r="CH22" s="16">
        <f>[1]坦克标准养成属性!AY22</f>
        <v>0.35570698466780204</v>
      </c>
      <c r="CI22" s="16">
        <f>[1]坦克标准养成属性!AZ22</f>
        <v>0</v>
      </c>
      <c r="CJ22" s="16">
        <f>[1]坦克标准养成属性!BA22</f>
        <v>0.24999999999999992</v>
      </c>
      <c r="CK22" s="16">
        <f>[1]坦克标准养成属性!BB22</f>
        <v>0.24999999999999994</v>
      </c>
      <c r="CL22" s="16">
        <f>[1]坦克标准养成属性!BC22</f>
        <v>0</v>
      </c>
      <c r="CM22" s="16">
        <f>[1]坦克标准养成属性!BD22</f>
        <v>0.16666666666666657</v>
      </c>
      <c r="CN22" s="16">
        <f>[1]坦克标准养成属性!BE22</f>
        <v>0.14821124361158419</v>
      </c>
      <c r="CO22" s="16">
        <f>[1]坦克标准养成属性!BF22</f>
        <v>0</v>
      </c>
      <c r="CP22" s="16">
        <f>[1]坦克标准养成属性!BG22</f>
        <v>0</v>
      </c>
      <c r="CQ22" s="16" t="str">
        <f>[1]坦克标准养成属性!BH22</f>
        <v>Puma4</v>
      </c>
      <c r="CR22" s="16">
        <f>[1]坦克标准养成属性!BI22</f>
        <v>3</v>
      </c>
      <c r="CS22" s="16" t="str">
        <f>[1]坦克标准养成属性!BJ22</f>
        <v>Puma</v>
      </c>
      <c r="CT22" s="16" t="str">
        <f>[1]坦克标准养成属性!BK22</f>
        <v>中</v>
      </c>
      <c r="CU22" s="16">
        <f>[1]坦克标准养成属性!BL22</f>
        <v>4</v>
      </c>
      <c r="CV22" s="16">
        <f>[1]坦克标准养成属性!BM22</f>
        <v>1357</v>
      </c>
      <c r="CX22" s="2">
        <v>19</v>
      </c>
      <c r="CY22" s="2" t="e">
        <f t="shared" si="28"/>
        <v>#N/A</v>
      </c>
      <c r="CZ22" s="2" t="e">
        <f t="shared" si="1"/>
        <v>#N/A</v>
      </c>
      <c r="DA22" s="2" t="e">
        <f t="shared" si="1"/>
        <v>#N/A</v>
      </c>
      <c r="DB22" s="2" t="e">
        <f t="shared" si="1"/>
        <v>#N/A</v>
      </c>
      <c r="DC22" s="2">
        <f t="shared" si="29"/>
        <v>0</v>
      </c>
      <c r="DD22" s="2">
        <f t="shared" si="30"/>
        <v>0</v>
      </c>
      <c r="DE22" s="2" t="e">
        <f t="shared" si="31"/>
        <v>#N/A</v>
      </c>
      <c r="DF22" s="2" t="e">
        <f t="shared" si="32"/>
        <v>#N/A</v>
      </c>
      <c r="DG22" s="2" t="e">
        <f t="shared" si="33"/>
        <v>#N/A</v>
      </c>
      <c r="DH22" s="2" t="e">
        <f t="shared" si="34"/>
        <v>#N/A</v>
      </c>
      <c r="DI22" s="2" t="e">
        <f t="shared" si="35"/>
        <v>#N/A</v>
      </c>
      <c r="DJ22" s="2">
        <f>COUNTIF(CZ$4:CZ22,CZ22)</f>
        <v>19</v>
      </c>
      <c r="DK22" s="2">
        <f t="shared" si="3"/>
        <v>0</v>
      </c>
      <c r="DL22" s="2">
        <f t="shared" si="4"/>
        <v>0</v>
      </c>
      <c r="DM22" s="2">
        <f t="shared" si="5"/>
        <v>0</v>
      </c>
      <c r="DN22" s="2">
        <f t="shared" si="6"/>
        <v>0</v>
      </c>
      <c r="DO22" s="2">
        <f t="shared" si="7"/>
        <v>0</v>
      </c>
      <c r="DP22" s="2">
        <f t="shared" si="8"/>
        <v>0</v>
      </c>
      <c r="DQ22" s="2">
        <f t="shared" si="9"/>
        <v>0</v>
      </c>
      <c r="DR22" s="2">
        <f t="shared" si="10"/>
        <v>0</v>
      </c>
      <c r="DS22" s="2">
        <f t="shared" si="11"/>
        <v>0</v>
      </c>
      <c r="DT22" s="2">
        <f t="shared" si="12"/>
        <v>0</v>
      </c>
      <c r="DU22" s="2">
        <f t="shared" si="13"/>
        <v>0</v>
      </c>
      <c r="DV22" s="2">
        <f t="shared" si="14"/>
        <v>0</v>
      </c>
      <c r="DW22" s="2">
        <f t="shared" si="15"/>
        <v>0</v>
      </c>
      <c r="DX22" s="2" t="e">
        <f t="shared" si="20"/>
        <v>#N/A</v>
      </c>
      <c r="DY22" s="9" t="str">
        <f t="shared" si="21"/>
        <v>[0,0,0,0,0]</v>
      </c>
      <c r="DZ22" s="2" t="e">
        <f t="shared" si="16"/>
        <v>#N/A</v>
      </c>
      <c r="EA22" s="18">
        <f t="shared" si="22"/>
        <v>1</v>
      </c>
      <c r="EB22" s="18">
        <f t="shared" si="23"/>
        <v>0</v>
      </c>
      <c r="EC22" s="27"/>
      <c r="ED22" s="3" t="e">
        <f t="shared" si="24"/>
        <v>#N/A</v>
      </c>
      <c r="EE22" s="3" t="str">
        <f t="shared" si="25"/>
        <v>[1,0]</v>
      </c>
      <c r="EF22" s="3"/>
      <c r="EG22" s="3" t="e">
        <f>VLOOKUP(IF(MOD(CY22,10)=0,10,MOD(CY22,10))&amp;DA22&amp;DB22&amp;DJ22-1,[1]图鉴!$C$18:$G$183,MATCH("经验值",[1]图鉴!$C$18:$G$18,0),FALSE)</f>
        <v>#N/A</v>
      </c>
      <c r="EH22" s="3"/>
      <c r="EI22" s="2" t="e">
        <f t="shared" si="26"/>
        <v>#N/A</v>
      </c>
      <c r="EJ22" s="2">
        <f t="shared" si="27"/>
        <v>19</v>
      </c>
    </row>
    <row r="23" spans="2:140" x14ac:dyDescent="0.3">
      <c r="B23" s="2" t="str">
        <f>[1]坦克属性统计!B23</f>
        <v>挑战者</v>
      </c>
      <c r="C23" s="2" t="str">
        <f>[1]坦克属性统计!C23</f>
        <v>T5</v>
      </c>
      <c r="D23" s="2" t="str">
        <f>[1]坦克属性统计!D23</f>
        <v>低</v>
      </c>
      <c r="E23" s="2" t="str">
        <f>[1]坦克属性统计!E23</f>
        <v>T5低0</v>
      </c>
      <c r="F23" s="2" t="str">
        <f>[1]坦克属性统计!F23</f>
        <v>中坦</v>
      </c>
      <c r="G23" s="2" t="str">
        <f>[1]坦克属性统计!G23</f>
        <v>中坦自动</v>
      </c>
      <c r="H23" s="2" t="str">
        <f>[1]坦克属性统计!H23</f>
        <v>自动装弹</v>
      </c>
      <c r="I23" s="2">
        <f>[1]坦克属性统计!I23</f>
        <v>8.49</v>
      </c>
      <c r="J23" s="2">
        <f>[1]坦克属性统计!J23</f>
        <v>3.73</v>
      </c>
      <c r="K23" s="2">
        <f>[1]坦克属性统计!K23</f>
        <v>0.3</v>
      </c>
      <c r="L23" s="2">
        <f>ROUND([1]坦克属性统计!L23,2)</f>
        <v>1.64</v>
      </c>
      <c r="M23" s="2">
        <f>ROUND([1]坦克属性统计!M23,2)</f>
        <v>13.33</v>
      </c>
      <c r="N23" s="2">
        <f>ROUND([1]坦克属性统计!N23,2)</f>
        <v>22.86</v>
      </c>
      <c r="O23" s="2">
        <f>ROUND([1]坦克属性统计!O23,2)</f>
        <v>0.9</v>
      </c>
      <c r="P23" s="2">
        <f>ROUND([1]坦克属性统计!P23,2)</f>
        <v>0.9</v>
      </c>
      <c r="Q23" s="2">
        <f>[1]坦克属性统计!Q23</f>
        <v>0.9</v>
      </c>
      <c r="R23" s="2">
        <f>[1]坦克属性统计!R23</f>
        <v>0.4</v>
      </c>
      <c r="S23" s="2">
        <f>[1]坦克属性统计!S23</f>
        <v>2.4</v>
      </c>
      <c r="T23" s="2">
        <f>ROUND([1]坦克属性统计!T23,2)</f>
        <v>1.4</v>
      </c>
      <c r="U23" s="2">
        <f>ROUND([1]坦克属性统计!U23,2)</f>
        <v>0.71</v>
      </c>
      <c r="V23" s="2">
        <f>ROUND([1]坦克属性统计!V23,3)</f>
        <v>1</v>
      </c>
      <c r="W23" s="2">
        <f>[1]坦克属性统计!W23</f>
        <v>4</v>
      </c>
      <c r="X23" s="2">
        <f>[1]坦克属性统计!X23</f>
        <v>0.75</v>
      </c>
      <c r="Y23" s="2">
        <f>ROUND([1]坦克属性统计!Y23,1)</f>
        <v>8.9</v>
      </c>
      <c r="Z23" s="2">
        <f>ROUND([1]坦克属性统计!Z23,1)</f>
        <v>55.6</v>
      </c>
      <c r="AA23" s="2">
        <f>ROUND([1]坦克属性统计!AA23,2)</f>
        <v>2.84</v>
      </c>
      <c r="AB23" s="2">
        <f>ROUND([1]坦克属性统计!AB23,2)</f>
        <v>7.2</v>
      </c>
      <c r="AC23" s="2">
        <f>ROUND([1]坦克属性统计!AC23,2)</f>
        <v>5</v>
      </c>
      <c r="AD23" s="2">
        <f>ROUND([1]坦克属性统计!AD23,3)</f>
        <v>4</v>
      </c>
      <c r="AE23" s="2">
        <f>ROUND([1]坦克属性统计!AE23,3)</f>
        <v>1.0649999999999999</v>
      </c>
      <c r="AF23" s="2">
        <f>ROUND([1]坦克属性统计!AF23,3)</f>
        <v>0.2</v>
      </c>
      <c r="AG23" s="2">
        <f>ROUND([1]坦克属性统计!AG23,2)</f>
        <v>35</v>
      </c>
      <c r="AH23" s="13">
        <f>ROUND([1]坦克属性统计!AH23,2)</f>
        <v>40</v>
      </c>
      <c r="AI23" s="2">
        <f>ROUND([1]坦克属性统计!AI23,2)</f>
        <v>35.6</v>
      </c>
      <c r="AJ23" s="2">
        <f>ROUND([1]坦克属性统计!AJ23,2)</f>
        <v>50</v>
      </c>
      <c r="AK23" s="2">
        <f>ROUND([1]坦克属性统计!AK23,3)</f>
        <v>7.2</v>
      </c>
      <c r="AL23" s="2">
        <f>[1]坦克属性统计!AL23</f>
        <v>6</v>
      </c>
      <c r="AM23" s="2">
        <f>[1]坦克属性统计!AM23</f>
        <v>2.4</v>
      </c>
      <c r="AN23" s="2">
        <f>[1]坦克属性统计!AN23</f>
        <v>0</v>
      </c>
      <c r="AO23" s="2">
        <f>ROUND([1]坦克属性统计!AO23,2)</f>
        <v>1.4</v>
      </c>
      <c r="AP23" s="2">
        <f>[1]坦克属性统计!AP23</f>
        <v>2397</v>
      </c>
      <c r="AQ23" s="2">
        <f>[1]坦克属性统计!AQ23</f>
        <v>251</v>
      </c>
      <c r="AR23" s="2">
        <f>[1]坦克属性统计!AR23</f>
        <v>828</v>
      </c>
      <c r="AS23" s="2">
        <f>[1]坦克属性统计!AS23</f>
        <v>373</v>
      </c>
      <c r="AT23" s="2">
        <f>[1]坦克属性统计!AT23</f>
        <v>907</v>
      </c>
      <c r="AU23" s="2">
        <f>[1]坦克属性统计!AU23</f>
        <v>212</v>
      </c>
      <c r="AV23" s="2">
        <f>[1]坦克属性统计!AV23</f>
        <v>0</v>
      </c>
      <c r="AW23" s="2">
        <f>[1]坦克属性统计!AW23</f>
        <v>0</v>
      </c>
      <c r="AX23" s="2">
        <f>[1]坦克属性统计!AX23</f>
        <v>0</v>
      </c>
      <c r="AY23" s="2">
        <f>[1]坦克属性统计!AY23</f>
        <v>6</v>
      </c>
      <c r="AZ23" s="2">
        <f>[1]坦克属性统计!AZ23</f>
        <v>0</v>
      </c>
      <c r="BA23" s="2">
        <f>[1]坦克属性统计!BA23</f>
        <v>50</v>
      </c>
      <c r="BB23" s="2">
        <f>[1]坦克属性统计!BB23</f>
        <v>10</v>
      </c>
      <c r="BC23" s="2">
        <f>[1]坦克属性统计!BC23</f>
        <v>0</v>
      </c>
      <c r="BD23" s="2">
        <f>[1]坦克属性统计!BD23</f>
        <v>2.2000000000000002</v>
      </c>
      <c r="BE23" s="2">
        <f>[1]坦克属性统计!BE23</f>
        <v>1.7</v>
      </c>
      <c r="BF23" s="2">
        <f>[1]坦克属性统计!BF23</f>
        <v>1.7</v>
      </c>
      <c r="BG23" s="2">
        <f>[1]坦克属性统计!BG23</f>
        <v>0.9</v>
      </c>
      <c r="BH23" s="2">
        <f>[1]坦克属性统计!BH23</f>
        <v>0.9</v>
      </c>
      <c r="BI23" s="2">
        <f>[1]坦克属性统计!BI23</f>
        <v>0.85</v>
      </c>
      <c r="BJ23" s="2">
        <v>5</v>
      </c>
      <c r="BL23" s="2" t="str">
        <f t="shared" si="17"/>
        <v>0</v>
      </c>
      <c r="BM23" s="16" t="str">
        <f>[1]坦克升星消耗!R23&amp;[1]坦克升星消耗!S23</f>
        <v/>
      </c>
      <c r="BN23" s="16">
        <f>[1]坦克升星消耗!U23</f>
        <v>0</v>
      </c>
      <c r="BO23" s="16">
        <f>[1]坦克升星消耗!W23</f>
        <v>0</v>
      </c>
      <c r="BP23" s="16">
        <f>[1]坦克升星消耗!AE23</f>
        <v>0</v>
      </c>
      <c r="BQ23" s="17"/>
      <c r="BR23" s="16" t="s">
        <v>164</v>
      </c>
      <c r="BS23" s="16">
        <v>2511</v>
      </c>
      <c r="BT23" s="16">
        <v>12511</v>
      </c>
      <c r="BU23" s="16">
        <v>52511</v>
      </c>
      <c r="BV23" s="16">
        <v>32511</v>
      </c>
      <c r="BW23" s="16" t="e">
        <f t="shared" si="0"/>
        <v>#N/A</v>
      </c>
      <c r="BX23" s="16" t="e">
        <f t="shared" si="18"/>
        <v>#N/A</v>
      </c>
      <c r="BY23" s="17"/>
      <c r="CE23" s="16">
        <f>[1]坦克标准养成属性!AW23</f>
        <v>0.23333333333333317</v>
      </c>
      <c r="CF23" s="16">
        <f>[1]坦克标准养成属性!AX23</f>
        <v>0</v>
      </c>
      <c r="CG23" s="16" t="e">
        <f t="shared" si="19"/>
        <v>#N/A</v>
      </c>
      <c r="CH23" s="16">
        <f>[1]坦克标准养成属性!AY23</f>
        <v>0.37639123102866767</v>
      </c>
      <c r="CI23" s="16">
        <f>[1]坦克标准养成属性!AZ23</f>
        <v>0</v>
      </c>
      <c r="CJ23" s="16">
        <f>[1]坦克标准养成属性!BA23</f>
        <v>0.24999999999999994</v>
      </c>
      <c r="CK23" s="16">
        <f>[1]坦克标准养成属性!BB23</f>
        <v>0.24999999999999992</v>
      </c>
      <c r="CL23" s="16">
        <f>[1]坦克标准养成属性!BC23</f>
        <v>0</v>
      </c>
      <c r="CM23" s="16">
        <f>[1]坦克标准养成属性!BD23</f>
        <v>0.16666666666666657</v>
      </c>
      <c r="CN23" s="16">
        <f>[1]坦克标准养成属性!BE23</f>
        <v>0.15682967959527822</v>
      </c>
      <c r="CO23" s="16">
        <f>[1]坦克标准养成属性!BF23</f>
        <v>0</v>
      </c>
      <c r="CP23" s="16">
        <f>[1]坦克标准养成属性!BG23</f>
        <v>0</v>
      </c>
      <c r="CQ23" s="16" t="str">
        <f>[1]坦克标准养成属性!BH23</f>
        <v>Puma5</v>
      </c>
      <c r="CR23" s="16">
        <f>[1]坦克标准养成属性!BI23</f>
        <v>3</v>
      </c>
      <c r="CS23" s="16" t="str">
        <f>[1]坦克标准养成属性!BJ23</f>
        <v>Puma</v>
      </c>
      <c r="CT23" s="16" t="str">
        <f>[1]坦克标准养成属性!BK23</f>
        <v>中</v>
      </c>
      <c r="CU23" s="16">
        <f>[1]坦克标准养成属性!BL23</f>
        <v>5</v>
      </c>
      <c r="CV23" s="16">
        <f>[1]坦克标准养成属性!BM23</f>
        <v>1433</v>
      </c>
      <c r="CX23" s="2">
        <v>20</v>
      </c>
      <c r="CY23" s="2" t="e">
        <f t="shared" si="28"/>
        <v>#N/A</v>
      </c>
      <c r="CZ23" s="2" t="e">
        <f t="shared" si="1"/>
        <v>#N/A</v>
      </c>
      <c r="DA23" s="2" t="e">
        <f t="shared" si="1"/>
        <v>#N/A</v>
      </c>
      <c r="DB23" s="2" t="e">
        <f t="shared" si="1"/>
        <v>#N/A</v>
      </c>
      <c r="DC23" s="2">
        <f t="shared" si="29"/>
        <v>0</v>
      </c>
      <c r="DD23" s="2">
        <f t="shared" si="30"/>
        <v>0</v>
      </c>
      <c r="DE23" s="2" t="e">
        <f t="shared" si="31"/>
        <v>#N/A</v>
      </c>
      <c r="DF23" s="2" t="e">
        <f t="shared" si="32"/>
        <v>#N/A</v>
      </c>
      <c r="DG23" s="2" t="e">
        <f t="shared" si="33"/>
        <v>#N/A</v>
      </c>
      <c r="DH23" s="2" t="e">
        <f t="shared" si="34"/>
        <v>#N/A</v>
      </c>
      <c r="DI23" s="2" t="e">
        <f t="shared" si="35"/>
        <v>#N/A</v>
      </c>
      <c r="DJ23" s="2">
        <f>COUNTIF(CZ$4:CZ23,CZ23)</f>
        <v>20</v>
      </c>
      <c r="DK23" s="2">
        <f t="shared" si="3"/>
        <v>0</v>
      </c>
      <c r="DL23" s="2">
        <f t="shared" si="4"/>
        <v>0</v>
      </c>
      <c r="DM23" s="2">
        <f t="shared" si="5"/>
        <v>0</v>
      </c>
      <c r="DN23" s="2">
        <f t="shared" si="6"/>
        <v>0</v>
      </c>
      <c r="DO23" s="2">
        <f t="shared" si="7"/>
        <v>0</v>
      </c>
      <c r="DP23" s="2">
        <f t="shared" si="8"/>
        <v>0</v>
      </c>
      <c r="DQ23" s="2">
        <f t="shared" si="9"/>
        <v>0</v>
      </c>
      <c r="DR23" s="2">
        <f t="shared" si="10"/>
        <v>0</v>
      </c>
      <c r="DS23" s="2">
        <f t="shared" si="11"/>
        <v>0</v>
      </c>
      <c r="DT23" s="2">
        <f t="shared" si="12"/>
        <v>0</v>
      </c>
      <c r="DU23" s="2">
        <f t="shared" si="13"/>
        <v>0</v>
      </c>
      <c r="DV23" s="2">
        <f t="shared" si="14"/>
        <v>0</v>
      </c>
      <c r="DW23" s="2">
        <f t="shared" si="15"/>
        <v>0</v>
      </c>
      <c r="DX23" s="2" t="e">
        <f t="shared" si="20"/>
        <v>#N/A</v>
      </c>
      <c r="DY23" s="9" t="str">
        <f t="shared" si="21"/>
        <v>[0,0,0,0,0]</v>
      </c>
      <c r="DZ23" s="2" t="e">
        <f t="shared" si="16"/>
        <v>#N/A</v>
      </c>
      <c r="EA23" s="18">
        <f t="shared" si="22"/>
        <v>1</v>
      </c>
      <c r="EB23" s="18">
        <f t="shared" si="23"/>
        <v>0</v>
      </c>
      <c r="EC23" s="27"/>
      <c r="ED23" s="3" t="e">
        <f t="shared" si="24"/>
        <v>#N/A</v>
      </c>
      <c r="EE23" s="3" t="str">
        <f t="shared" si="25"/>
        <v>[1,0]</v>
      </c>
      <c r="EF23" s="3"/>
      <c r="EG23" s="3" t="e">
        <f>VLOOKUP(IF(MOD(CY23,10)=0,10,MOD(CY23,10))&amp;DA23&amp;DB23&amp;DJ23-1,[1]图鉴!$C$18:$G$183,MATCH("经验值",[1]图鉴!$C$18:$G$18,0),FALSE)</f>
        <v>#N/A</v>
      </c>
      <c r="EH23" s="3"/>
      <c r="EI23" s="2" t="e">
        <f t="shared" si="26"/>
        <v>#N/A</v>
      </c>
      <c r="EJ23" s="2">
        <f t="shared" si="27"/>
        <v>20</v>
      </c>
    </row>
    <row r="24" spans="2:140" x14ac:dyDescent="0.3">
      <c r="B24" s="2" t="str">
        <f>[1]坦克属性统计!B24</f>
        <v>B-1</v>
      </c>
      <c r="C24" s="2" t="str">
        <f>[1]坦克属性统计!C24</f>
        <v>T1</v>
      </c>
      <c r="D24" s="2" t="str">
        <f>[1]坦克属性统计!D24</f>
        <v>低</v>
      </c>
      <c r="E24" s="2" t="str">
        <f>[1]坦克属性统计!E24</f>
        <v>T1低0</v>
      </c>
      <c r="F24" s="2" t="str">
        <f>[1]坦克属性统计!F24</f>
        <v>重坦</v>
      </c>
      <c r="G24" s="2" t="str">
        <f>[1]坦克属性统计!G24</f>
        <v>重坦自动</v>
      </c>
      <c r="H24" s="2" t="str">
        <f>[1]坦克属性统计!H24</f>
        <v>自动装弹</v>
      </c>
      <c r="I24" s="2">
        <f>[1]坦克属性统计!I24</f>
        <v>6.6</v>
      </c>
      <c r="J24" s="2">
        <f>[1]坦克属性统计!J24</f>
        <v>3.26</v>
      </c>
      <c r="K24" s="2">
        <f>[1]坦克属性统计!K24</f>
        <v>0.3</v>
      </c>
      <c r="L24" s="2">
        <f>ROUND([1]坦克属性统计!L24,2)</f>
        <v>1.34</v>
      </c>
      <c r="M24" s="2">
        <f>ROUND([1]坦克属性统计!M24,2)</f>
        <v>10.77</v>
      </c>
      <c r="N24" s="2">
        <f>ROUND([1]坦克属性统计!N24,2)</f>
        <v>17.5</v>
      </c>
      <c r="O24" s="2">
        <f>ROUND([1]坦克属性统计!O24,2)</f>
        <v>0.8</v>
      </c>
      <c r="P24" s="2">
        <f>ROUND([1]坦克属性统计!P24,2)</f>
        <v>0.8</v>
      </c>
      <c r="Q24" s="2">
        <f>[1]坦克属性统计!Q24</f>
        <v>0.8</v>
      </c>
      <c r="R24" s="2">
        <f>[1]坦克属性统计!R24</f>
        <v>2.8</v>
      </c>
      <c r="S24" s="2">
        <f>[1]坦克属性统计!S24</f>
        <v>3.5999999999999996</v>
      </c>
      <c r="T24" s="2">
        <f>ROUND([1]坦克属性统计!T24,2)</f>
        <v>3</v>
      </c>
      <c r="U24" s="2">
        <f>ROUND([1]坦克属性统计!U24,2)</f>
        <v>0.74</v>
      </c>
      <c r="V24" s="2">
        <f>ROUND([1]坦克属性统计!V24,3)</f>
        <v>1.2</v>
      </c>
      <c r="W24" s="2">
        <f>[1]坦克属性统计!W24</f>
        <v>2</v>
      </c>
      <c r="X24" s="2">
        <f>[1]坦克属性统计!X24</f>
        <v>0.5</v>
      </c>
      <c r="Y24" s="2">
        <f>ROUND([1]坦克属性统计!Y24,1)</f>
        <v>9.6</v>
      </c>
      <c r="Z24" s="2">
        <f>ROUND([1]坦克属性统计!Z24,1)</f>
        <v>47.9</v>
      </c>
      <c r="AA24" s="2">
        <f>ROUND([1]坦克属性统计!AA24,2)</f>
        <v>1.86</v>
      </c>
      <c r="AB24" s="2">
        <f>ROUND([1]坦克属性统计!AB24,2)</f>
        <v>7</v>
      </c>
      <c r="AC24" s="2">
        <f>ROUND([1]坦克属性统计!AC24,2)</f>
        <v>3.89</v>
      </c>
      <c r="AD24" s="2">
        <f>ROUND([1]坦克属性统计!AD24,3)</f>
        <v>2</v>
      </c>
      <c r="AE24" s="2">
        <f>ROUND([1]坦克属性统计!AE24,3)</f>
        <v>0.62</v>
      </c>
      <c r="AF24" s="2">
        <f>ROUND([1]坦克属性统计!AF24,3)</f>
        <v>0.2</v>
      </c>
      <c r="AG24" s="2">
        <f>ROUND([1]坦克属性统计!AG24,2)</f>
        <v>20</v>
      </c>
      <c r="AH24" s="13">
        <f>ROUND([1]坦克属性统计!AH24,2)</f>
        <v>30</v>
      </c>
      <c r="AI24" s="2">
        <f>ROUND([1]坦克属性统计!AI24,2)</f>
        <v>38.299999999999997</v>
      </c>
      <c r="AJ24" s="2">
        <f>ROUND([1]坦克属性统计!AJ24,2)</f>
        <v>28</v>
      </c>
      <c r="AK24" s="2">
        <f>ROUND([1]坦克属性统计!AK24,3)</f>
        <v>7</v>
      </c>
      <c r="AL24" s="2">
        <f>[1]坦克属性统计!AL24</f>
        <v>1</v>
      </c>
      <c r="AM24" s="2">
        <f>[1]坦克属性统计!AM24</f>
        <v>5.3999999999999995</v>
      </c>
      <c r="AN24" s="2">
        <f>[1]坦克属性统计!AN24</f>
        <v>0</v>
      </c>
      <c r="AO24" s="2">
        <f>ROUND([1]坦克属性统计!AO24,2)</f>
        <v>2.5</v>
      </c>
      <c r="AP24" s="2">
        <f>[1]坦克属性统计!AP24</f>
        <v>675</v>
      </c>
      <c r="AQ24" s="2">
        <f>[1]坦克属性统计!AQ24</f>
        <v>416</v>
      </c>
      <c r="AR24" s="2">
        <f>[1]坦克属性统计!AR24</f>
        <v>114</v>
      </c>
      <c r="AS24" s="2">
        <f>[1]坦克属性统计!AS24</f>
        <v>286</v>
      </c>
      <c r="AT24" s="2">
        <f>[1]坦克属性统计!AT24</f>
        <v>420</v>
      </c>
      <c r="AU24" s="2">
        <f>[1]坦克属性统计!AU24</f>
        <v>91</v>
      </c>
      <c r="AV24" s="2">
        <f>[1]坦克属性统计!AV24</f>
        <v>0</v>
      </c>
      <c r="AW24" s="2">
        <f>[1]坦克属性统计!AW24</f>
        <v>0</v>
      </c>
      <c r="AX24" s="2">
        <f>[1]坦克属性统计!AX24</f>
        <v>0</v>
      </c>
      <c r="AY24" s="2">
        <f>[1]坦克属性统计!AY24</f>
        <v>6</v>
      </c>
      <c r="AZ24" s="2">
        <f>[1]坦克属性统计!AZ24</f>
        <v>0</v>
      </c>
      <c r="BA24" s="2">
        <f>[1]坦克属性统计!BA24</f>
        <v>50</v>
      </c>
      <c r="BB24" s="2">
        <f>[1]坦克属性统计!BB24</f>
        <v>10</v>
      </c>
      <c r="BC24" s="2">
        <f>[1]坦克属性统计!BC24</f>
        <v>0</v>
      </c>
      <c r="BD24" s="2">
        <f>[1]坦克属性统计!BD24</f>
        <v>2.5499999999999998</v>
      </c>
      <c r="BE24" s="2">
        <f>[1]坦克属性统计!BE24</f>
        <v>2.0499999999999998</v>
      </c>
      <c r="BF24" s="2">
        <f>[1]坦克属性统计!BF24</f>
        <v>2.0499999999999998</v>
      </c>
      <c r="BG24" s="2">
        <f>[1]坦克属性统计!BG24</f>
        <v>0.9</v>
      </c>
      <c r="BH24" s="2">
        <f>[1]坦克属性统计!BH24</f>
        <v>0.9</v>
      </c>
      <c r="BI24" s="2">
        <f>[1]坦克属性统计!BI24</f>
        <v>0.85</v>
      </c>
      <c r="BJ24" s="2">
        <v>1</v>
      </c>
      <c r="BL24" s="2" t="str">
        <f t="shared" si="17"/>
        <v>0</v>
      </c>
      <c r="BM24" s="16" t="str">
        <f>[1]坦克升星消耗!R24&amp;[1]坦克升星消耗!S24</f>
        <v/>
      </c>
      <c r="BN24" s="16">
        <f>[1]坦克升星消耗!U24</f>
        <v>0</v>
      </c>
      <c r="BO24" s="16">
        <f>[1]坦克升星消耗!W24</f>
        <v>0</v>
      </c>
      <c r="BP24" s="16">
        <f>[1]坦克升星消耗!AE24</f>
        <v>0</v>
      </c>
      <c r="BQ24" s="17"/>
      <c r="BR24" s="16" t="s">
        <v>156</v>
      </c>
      <c r="BS24" s="16">
        <v>3111</v>
      </c>
      <c r="BT24" s="16">
        <v>13111</v>
      </c>
      <c r="BU24" s="16">
        <v>53111</v>
      </c>
      <c r="BV24" s="16">
        <v>33111</v>
      </c>
      <c r="BW24" s="16" t="e">
        <f t="shared" si="0"/>
        <v>#N/A</v>
      </c>
      <c r="BX24" s="16" t="e">
        <f t="shared" si="18"/>
        <v>#N/A</v>
      </c>
      <c r="BY24" s="17"/>
      <c r="CE24" s="16">
        <f>[1]坦克标准养成属性!AW24</f>
        <v>0.41666666666666652</v>
      </c>
      <c r="CF24" s="16">
        <f>[1]坦克标准养成属性!AX24</f>
        <v>0</v>
      </c>
      <c r="CG24" s="16" t="e">
        <f t="shared" si="19"/>
        <v>#N/A</v>
      </c>
      <c r="CH24" s="16">
        <f>[1]坦克标准养成属性!AY24</f>
        <v>0.75883111302105721</v>
      </c>
      <c r="CI24" s="16">
        <f>[1]坦克标准养成属性!AZ24</f>
        <v>0</v>
      </c>
      <c r="CJ24" s="16">
        <f>[1]坦克标准养成属性!BA24</f>
        <v>0.24999999999999992</v>
      </c>
      <c r="CK24" s="16">
        <f>[1]坦克标准养成属性!BB24</f>
        <v>0.24999999999999994</v>
      </c>
      <c r="CL24" s="16">
        <f>[1]坦克标准养成属性!BC24</f>
        <v>0</v>
      </c>
      <c r="CM24" s="16">
        <f>[1]坦克标准养成属性!BD24</f>
        <v>0.1666666666666666</v>
      </c>
      <c r="CN24" s="16">
        <f>[1]坦克标准养成属性!BE24</f>
        <v>0.14052428018908469</v>
      </c>
      <c r="CO24" s="16">
        <f>[1]坦克标准养成属性!BF24</f>
        <v>0</v>
      </c>
      <c r="CP24" s="16">
        <f>[1]坦克标准养成属性!BG24</f>
        <v>0</v>
      </c>
      <c r="CQ24" s="16" t="str">
        <f>[1]坦克标准养成属性!BH24</f>
        <v>Puma6</v>
      </c>
      <c r="CR24" s="16">
        <f>[1]坦克标准养成属性!BI24</f>
        <v>3</v>
      </c>
      <c r="CS24" s="16" t="str">
        <f>[1]坦克标准养成属性!BJ24</f>
        <v>Puma</v>
      </c>
      <c r="CT24" s="16" t="str">
        <f>[1]坦克标准养成属性!BK24</f>
        <v>中</v>
      </c>
      <c r="CU24" s="16">
        <f>[1]坦克标准养成属性!BL24</f>
        <v>6</v>
      </c>
      <c r="CV24" s="16">
        <f>[1]坦克标准养成属性!BM24</f>
        <v>1509</v>
      </c>
      <c r="CX24" s="2">
        <v>21</v>
      </c>
      <c r="CY24" s="2" t="e">
        <f t="shared" si="28"/>
        <v>#N/A</v>
      </c>
      <c r="CZ24" s="2" t="e">
        <f t="shared" ref="CZ24:DB43" si="36">VLOOKUP($CY24,$CE$3:$CR$372,MATCH(CZ$3,$CE$3:$CR$3,0),FALSE)</f>
        <v>#N/A</v>
      </c>
      <c r="DA24" s="2" t="e">
        <f t="shared" si="36"/>
        <v>#N/A</v>
      </c>
      <c r="DB24" s="2" t="e">
        <f t="shared" si="36"/>
        <v>#N/A</v>
      </c>
      <c r="DC24" s="2">
        <f t="shared" si="29"/>
        <v>0</v>
      </c>
      <c r="DD24" s="2">
        <f t="shared" si="30"/>
        <v>0</v>
      </c>
      <c r="DE24" s="2" t="e">
        <f t="shared" si="31"/>
        <v>#N/A</v>
      </c>
      <c r="DF24" s="2" t="e">
        <f t="shared" si="32"/>
        <v>#N/A</v>
      </c>
      <c r="DG24" s="2" t="e">
        <f t="shared" si="33"/>
        <v>#N/A</v>
      </c>
      <c r="DH24" s="2" t="e">
        <f t="shared" si="34"/>
        <v>#N/A</v>
      </c>
      <c r="DI24" s="2" t="e">
        <f t="shared" si="35"/>
        <v>#N/A</v>
      </c>
      <c r="DJ24" s="2">
        <f>COUNTIF(CZ$4:CZ24,CZ24)</f>
        <v>21</v>
      </c>
      <c r="DK24" s="2">
        <f t="shared" si="3"/>
        <v>0</v>
      </c>
      <c r="DL24" s="2">
        <f t="shared" si="4"/>
        <v>0</v>
      </c>
      <c r="DM24" s="2">
        <f t="shared" si="5"/>
        <v>0</v>
      </c>
      <c r="DN24" s="2">
        <f t="shared" si="6"/>
        <v>0</v>
      </c>
      <c r="DO24" s="2">
        <f t="shared" si="7"/>
        <v>0</v>
      </c>
      <c r="DP24" s="2">
        <f t="shared" si="8"/>
        <v>0</v>
      </c>
      <c r="DQ24" s="2">
        <f t="shared" si="9"/>
        <v>0</v>
      </c>
      <c r="DR24" s="2">
        <f t="shared" si="10"/>
        <v>0</v>
      </c>
      <c r="DS24" s="2">
        <f t="shared" si="11"/>
        <v>0</v>
      </c>
      <c r="DT24" s="2">
        <f t="shared" si="12"/>
        <v>0</v>
      </c>
      <c r="DU24" s="2">
        <f t="shared" si="13"/>
        <v>0</v>
      </c>
      <c r="DV24" s="2">
        <f t="shared" si="14"/>
        <v>0</v>
      </c>
      <c r="DW24" s="2">
        <f t="shared" si="15"/>
        <v>0</v>
      </c>
      <c r="DX24" s="2" t="e">
        <f t="shared" si="20"/>
        <v>#N/A</v>
      </c>
      <c r="DY24" s="9" t="str">
        <f t="shared" si="21"/>
        <v>[0,0,0,0,0]</v>
      </c>
      <c r="DZ24" s="2" t="e">
        <f t="shared" si="16"/>
        <v>#N/A</v>
      </c>
      <c r="EA24" s="18">
        <f t="shared" si="22"/>
        <v>1</v>
      </c>
      <c r="EB24" s="18">
        <f t="shared" si="23"/>
        <v>0</v>
      </c>
      <c r="EC24" s="27"/>
      <c r="ED24" s="3" t="e">
        <f t="shared" si="24"/>
        <v>#N/A</v>
      </c>
      <c r="EE24" s="3" t="str">
        <f t="shared" si="25"/>
        <v>[1,0]</v>
      </c>
      <c r="EF24" s="3"/>
      <c r="EG24" s="3" t="e">
        <f>VLOOKUP(IF(MOD(CY24,10)=0,10,MOD(CY24,10))&amp;DA24&amp;DB24&amp;DJ24-1,[1]图鉴!$C$18:$G$183,MATCH("经验值",[1]图鉴!$C$18:$G$18,0),FALSE)</f>
        <v>#N/A</v>
      </c>
      <c r="EH24" s="3"/>
      <c r="EI24" s="2" t="e">
        <f t="shared" si="26"/>
        <v>#N/A</v>
      </c>
      <c r="EJ24" s="2">
        <f t="shared" si="27"/>
        <v>21</v>
      </c>
    </row>
    <row r="25" spans="2:140" x14ac:dyDescent="0.3">
      <c r="B25" s="2" t="str">
        <f>[1]坦克属性统计!B25</f>
        <v>KV-1</v>
      </c>
      <c r="C25" s="2" t="str">
        <f>[1]坦克属性统计!C25</f>
        <v>T2</v>
      </c>
      <c r="D25" s="2" t="str">
        <f>[1]坦克属性统计!D25</f>
        <v>低</v>
      </c>
      <c r="E25" s="2" t="str">
        <f>[1]坦克属性统计!E25</f>
        <v>T2低0</v>
      </c>
      <c r="F25" s="2" t="str">
        <f>[1]坦克属性统计!F25</f>
        <v>重坦</v>
      </c>
      <c r="G25" s="2" t="str">
        <f>[1]坦克属性统计!G25</f>
        <v>重坦自动</v>
      </c>
      <c r="H25" s="2" t="str">
        <f>[1]坦克属性统计!H25</f>
        <v>自动装弹</v>
      </c>
      <c r="I25" s="2">
        <f>[1]坦克属性统计!I25</f>
        <v>6.44</v>
      </c>
      <c r="J25" s="2">
        <f>[1]坦克属性统计!J25</f>
        <v>2.5099999999999998</v>
      </c>
      <c r="K25" s="2">
        <f>[1]坦克属性统计!K25</f>
        <v>0.3</v>
      </c>
      <c r="L25" s="2">
        <f>ROUND([1]坦克属性统计!L25,2)</f>
        <v>1.34</v>
      </c>
      <c r="M25" s="2">
        <f>ROUND([1]坦克属性统计!M25,2)</f>
        <v>10.77</v>
      </c>
      <c r="N25" s="2">
        <f>ROUND([1]坦克属性统计!N25,2)</f>
        <v>17.5</v>
      </c>
      <c r="O25" s="2">
        <f>ROUND([1]坦克属性统计!O25,2)</f>
        <v>0.8</v>
      </c>
      <c r="P25" s="2">
        <f>ROUND([1]坦克属性统计!P25,2)</f>
        <v>0.8</v>
      </c>
      <c r="Q25" s="2">
        <f>[1]坦克属性统计!Q25</f>
        <v>0.8</v>
      </c>
      <c r="R25" s="2">
        <f>[1]坦克属性统计!R25</f>
        <v>1.88</v>
      </c>
      <c r="S25" s="2">
        <f>[1]坦克属性统计!S25</f>
        <v>1.7999999999999998</v>
      </c>
      <c r="T25" s="2">
        <f>ROUND([1]坦克属性统计!T25,2)</f>
        <v>2.63</v>
      </c>
      <c r="U25" s="2">
        <f>ROUND([1]坦克属性统计!U25,2)</f>
        <v>0.71</v>
      </c>
      <c r="V25" s="2">
        <f>ROUND([1]坦克属性统计!V25,3)</f>
        <v>1.2</v>
      </c>
      <c r="W25" s="2">
        <f>[1]坦克属性统计!W25</f>
        <v>2</v>
      </c>
      <c r="X25" s="2">
        <f>[1]坦克属性统计!X25</f>
        <v>0.5</v>
      </c>
      <c r="Y25" s="2">
        <f>ROUND([1]坦克属性统计!Y25,1)</f>
        <v>9.6</v>
      </c>
      <c r="Z25" s="2">
        <f>ROUND([1]坦克属性统计!Z25,1)</f>
        <v>47.9</v>
      </c>
      <c r="AA25" s="2">
        <f>ROUND([1]坦克属性统计!AA25,2)</f>
        <v>1.86</v>
      </c>
      <c r="AB25" s="2">
        <f>ROUND([1]坦克属性统计!AB25,2)</f>
        <v>7</v>
      </c>
      <c r="AC25" s="2">
        <f>ROUND([1]坦克属性统计!AC25,2)</f>
        <v>3.89</v>
      </c>
      <c r="AD25" s="2">
        <f>ROUND([1]坦克属性统计!AD25,3)</f>
        <v>2</v>
      </c>
      <c r="AE25" s="2">
        <f>ROUND([1]坦克属性统计!AE25,3)</f>
        <v>0.62</v>
      </c>
      <c r="AF25" s="2">
        <f>ROUND([1]坦克属性统计!AF25,3)</f>
        <v>0.2</v>
      </c>
      <c r="AG25" s="2">
        <f>ROUND([1]坦克属性统计!AG25,2)</f>
        <v>20</v>
      </c>
      <c r="AH25" s="13">
        <f>ROUND([1]坦克属性统计!AH25,2)</f>
        <v>30</v>
      </c>
      <c r="AI25" s="2">
        <f>ROUND([1]坦克属性统计!AI25,2)</f>
        <v>38.299999999999997</v>
      </c>
      <c r="AJ25" s="2">
        <f>ROUND([1]坦克属性统计!AJ25,2)</f>
        <v>28</v>
      </c>
      <c r="AK25" s="2">
        <f>ROUND([1]坦克属性统计!AK25,3)</f>
        <v>7</v>
      </c>
      <c r="AL25" s="2">
        <f>[1]坦克属性统计!AL25</f>
        <v>2</v>
      </c>
      <c r="AM25" s="2">
        <f>[1]坦克属性统计!AM25</f>
        <v>3.6</v>
      </c>
      <c r="AN25" s="2">
        <f>[1]坦克属性统计!AN25</f>
        <v>0</v>
      </c>
      <c r="AO25" s="2">
        <f>ROUND([1]坦克属性统计!AO25,2)</f>
        <v>2.19</v>
      </c>
      <c r="AP25" s="2">
        <f>[1]坦克属性统计!AP25</f>
        <v>1029</v>
      </c>
      <c r="AQ25" s="2">
        <f>[1]坦克属性统计!AQ25</f>
        <v>327</v>
      </c>
      <c r="AR25" s="2">
        <f>[1]坦克属性统计!AR25</f>
        <v>137</v>
      </c>
      <c r="AS25" s="2">
        <f>[1]坦克属性统计!AS25</f>
        <v>343</v>
      </c>
      <c r="AT25" s="2">
        <f>[1]坦克属性统计!AT25</f>
        <v>504</v>
      </c>
      <c r="AU25" s="2">
        <f>[1]坦克属性统计!AU25</f>
        <v>109</v>
      </c>
      <c r="AV25" s="2">
        <f>[1]坦克属性统计!AV25</f>
        <v>0</v>
      </c>
      <c r="AW25" s="2">
        <f>[1]坦克属性统计!AW25</f>
        <v>0</v>
      </c>
      <c r="AX25" s="2">
        <f>[1]坦克属性统计!AX25</f>
        <v>0</v>
      </c>
      <c r="AY25" s="2">
        <f>[1]坦克属性统计!AY25</f>
        <v>6</v>
      </c>
      <c r="AZ25" s="2">
        <f>[1]坦克属性统计!AZ25</f>
        <v>0</v>
      </c>
      <c r="BA25" s="2">
        <f>[1]坦克属性统计!BA25</f>
        <v>50</v>
      </c>
      <c r="BB25" s="2">
        <f>[1]坦克属性统计!BB25</f>
        <v>10</v>
      </c>
      <c r="BC25" s="2">
        <f>[1]坦克属性统计!BC25</f>
        <v>0</v>
      </c>
      <c r="BD25" s="2">
        <f>[1]坦克属性统计!BD25</f>
        <v>2.5499999999999998</v>
      </c>
      <c r="BE25" s="2">
        <f>[1]坦克属性统计!BE25</f>
        <v>2.35</v>
      </c>
      <c r="BF25" s="2">
        <f>[1]坦克属性统计!BF25</f>
        <v>2.35</v>
      </c>
      <c r="BG25" s="2">
        <f>[1]坦克属性统计!BG25</f>
        <v>0.9</v>
      </c>
      <c r="BH25" s="2">
        <f>[1]坦克属性统计!BH25</f>
        <v>0.9</v>
      </c>
      <c r="BI25" s="2">
        <f>[1]坦克属性统计!BI25</f>
        <v>0.85</v>
      </c>
      <c r="BJ25" s="2">
        <v>2</v>
      </c>
      <c r="BL25" s="2" t="str">
        <f t="shared" si="17"/>
        <v>0</v>
      </c>
      <c r="BM25" s="16" t="str">
        <f>[1]坦克升星消耗!R25&amp;[1]坦克升星消耗!S25</f>
        <v/>
      </c>
      <c r="BN25" s="16">
        <f>[1]坦克升星消耗!U25</f>
        <v>0</v>
      </c>
      <c r="BO25" s="16">
        <f>[1]坦克升星消耗!W25</f>
        <v>0</v>
      </c>
      <c r="BP25" s="16">
        <f>[1]坦克升星消耗!AE25</f>
        <v>0</v>
      </c>
      <c r="BQ25" s="17"/>
      <c r="BR25" s="16" t="s">
        <v>157</v>
      </c>
      <c r="BS25" s="16">
        <v>3211</v>
      </c>
      <c r="BT25" s="16">
        <v>13211</v>
      </c>
      <c r="BU25" s="16">
        <v>53211</v>
      </c>
      <c r="BV25" s="16">
        <v>33211</v>
      </c>
      <c r="BW25" s="16" t="e">
        <f t="shared" si="0"/>
        <v>#N/A</v>
      </c>
      <c r="BX25" s="16" t="e">
        <f t="shared" si="18"/>
        <v>#N/A</v>
      </c>
      <c r="BY25" s="17"/>
      <c r="CE25" s="16">
        <f>[1]坦克标准养成属性!AW25</f>
        <v>0.36527777777777803</v>
      </c>
      <c r="CF25" s="16">
        <f>[1]坦克标准养成属性!AX25</f>
        <v>0</v>
      </c>
      <c r="CG25" s="16" t="e">
        <f t="shared" si="19"/>
        <v>#N/A</v>
      </c>
      <c r="CH25" s="16">
        <f>[1]坦克标准养成属性!AY25</f>
        <v>0.51780821917808195</v>
      </c>
      <c r="CI25" s="16">
        <f>[1]坦克标准养成属性!AZ25</f>
        <v>0</v>
      </c>
      <c r="CJ25" s="16">
        <f>[1]坦克标准养成属性!BA25</f>
        <v>0.24999999999999992</v>
      </c>
      <c r="CK25" s="16">
        <f>[1]坦克标准养成属性!BB25</f>
        <v>0.24999999999999994</v>
      </c>
      <c r="CL25" s="16">
        <f>[1]坦克标准养成属性!BC25</f>
        <v>0</v>
      </c>
      <c r="CM25" s="16">
        <f>[1]坦克标准养成属性!BD25</f>
        <v>0.16666666666666677</v>
      </c>
      <c r="CN25" s="16">
        <f>[1]坦克标准养成属性!BE25</f>
        <v>0.1438356164383561</v>
      </c>
      <c r="CO25" s="16">
        <f>[1]坦克标准养成属性!BF25</f>
        <v>0</v>
      </c>
      <c r="CP25" s="16">
        <f>[1]坦克标准养成属性!BG25</f>
        <v>0</v>
      </c>
      <c r="CQ25" s="16" t="str">
        <f>[1]坦克标准养成属性!BH25</f>
        <v>Puma7</v>
      </c>
      <c r="CR25" s="16">
        <f>[1]坦克标准养成属性!BI25</f>
        <v>3</v>
      </c>
      <c r="CS25" s="16" t="str">
        <f>[1]坦克标准养成属性!BJ25</f>
        <v>Puma</v>
      </c>
      <c r="CT25" s="16" t="str">
        <f>[1]坦克标准养成属性!BK25</f>
        <v>中</v>
      </c>
      <c r="CU25" s="16">
        <f>[1]坦克标准养成属性!BL25</f>
        <v>7</v>
      </c>
      <c r="CV25" s="16">
        <f>[1]坦克标准养成属性!BM25</f>
        <v>1585</v>
      </c>
      <c r="CX25" s="2">
        <v>22</v>
      </c>
      <c r="CY25" s="2" t="e">
        <f t="shared" si="28"/>
        <v>#N/A</v>
      </c>
      <c r="CZ25" s="2" t="e">
        <f t="shared" si="36"/>
        <v>#N/A</v>
      </c>
      <c r="DA25" s="2" t="e">
        <f t="shared" si="36"/>
        <v>#N/A</v>
      </c>
      <c r="DB25" s="2" t="e">
        <f t="shared" si="36"/>
        <v>#N/A</v>
      </c>
      <c r="DC25" s="2">
        <f t="shared" si="29"/>
        <v>0</v>
      </c>
      <c r="DD25" s="2">
        <f t="shared" si="30"/>
        <v>0</v>
      </c>
      <c r="DE25" s="2" t="e">
        <f t="shared" si="31"/>
        <v>#N/A</v>
      </c>
      <c r="DF25" s="2" t="e">
        <f t="shared" si="32"/>
        <v>#N/A</v>
      </c>
      <c r="DG25" s="2" t="e">
        <f t="shared" si="33"/>
        <v>#N/A</v>
      </c>
      <c r="DH25" s="2" t="e">
        <f t="shared" si="34"/>
        <v>#N/A</v>
      </c>
      <c r="DI25" s="2" t="e">
        <f t="shared" si="35"/>
        <v>#N/A</v>
      </c>
      <c r="DJ25" s="2">
        <f>COUNTIF(CZ$4:CZ25,CZ25)</f>
        <v>22</v>
      </c>
      <c r="DK25" s="2">
        <f t="shared" si="3"/>
        <v>0</v>
      </c>
      <c r="DL25" s="2">
        <f t="shared" si="4"/>
        <v>0</v>
      </c>
      <c r="DM25" s="2">
        <f t="shared" si="5"/>
        <v>0</v>
      </c>
      <c r="DN25" s="2">
        <f t="shared" si="6"/>
        <v>0</v>
      </c>
      <c r="DO25" s="2">
        <f t="shared" si="7"/>
        <v>0</v>
      </c>
      <c r="DP25" s="2">
        <f t="shared" si="8"/>
        <v>0</v>
      </c>
      <c r="DQ25" s="2">
        <f t="shared" si="9"/>
        <v>0</v>
      </c>
      <c r="DR25" s="2">
        <f t="shared" si="10"/>
        <v>0</v>
      </c>
      <c r="DS25" s="2">
        <f t="shared" si="11"/>
        <v>0</v>
      </c>
      <c r="DT25" s="2">
        <f t="shared" si="12"/>
        <v>0</v>
      </c>
      <c r="DU25" s="2">
        <f t="shared" si="13"/>
        <v>0</v>
      </c>
      <c r="DV25" s="2">
        <f t="shared" si="14"/>
        <v>0</v>
      </c>
      <c r="DW25" s="2">
        <f t="shared" si="15"/>
        <v>0</v>
      </c>
      <c r="DX25" s="2" t="e">
        <f t="shared" si="20"/>
        <v>#N/A</v>
      </c>
      <c r="DY25" s="9" t="str">
        <f t="shared" si="21"/>
        <v>[0,0,0,0,0]</v>
      </c>
      <c r="DZ25" s="2" t="e">
        <f t="shared" si="16"/>
        <v>#N/A</v>
      </c>
      <c r="EA25" s="18">
        <f t="shared" si="22"/>
        <v>1</v>
      </c>
      <c r="EB25" s="18">
        <f t="shared" si="23"/>
        <v>0</v>
      </c>
      <c r="EC25" s="27"/>
      <c r="ED25" s="3" t="e">
        <f t="shared" si="24"/>
        <v>#N/A</v>
      </c>
      <c r="EE25" s="3" t="str">
        <f t="shared" si="25"/>
        <v>[1,0]</v>
      </c>
      <c r="EF25" s="3"/>
      <c r="EG25" s="3" t="e">
        <f>VLOOKUP(IF(MOD(CY25,10)=0,10,MOD(CY25,10))&amp;DA25&amp;DB25&amp;DJ25-1,[1]图鉴!$C$18:$G$183,MATCH("经验值",[1]图鉴!$C$18:$G$18,0),FALSE)</f>
        <v>#N/A</v>
      </c>
      <c r="EH25" s="3"/>
      <c r="EI25" s="2" t="e">
        <f t="shared" si="26"/>
        <v>#N/A</v>
      </c>
      <c r="EJ25" s="2">
        <f t="shared" si="27"/>
        <v>22</v>
      </c>
    </row>
    <row r="26" spans="2:140" x14ac:dyDescent="0.3">
      <c r="B26" s="2" t="str">
        <f>[1]坦克属性统计!B26</f>
        <v>丘吉尔</v>
      </c>
      <c r="C26" s="2" t="str">
        <f>[1]坦克属性统计!C26</f>
        <v>T2</v>
      </c>
      <c r="D26" s="2" t="str">
        <f>[1]坦克属性统计!D26</f>
        <v>中</v>
      </c>
      <c r="E26" s="2" t="str">
        <f>[1]坦克属性统计!E26</f>
        <v>T2中0</v>
      </c>
      <c r="F26" s="2" t="str">
        <f>[1]坦克属性统计!F26</f>
        <v>重坦</v>
      </c>
      <c r="G26" s="2" t="str">
        <f>[1]坦克属性统计!G26</f>
        <v>重坦单发</v>
      </c>
      <c r="H26" s="2" t="str">
        <f>[1]坦克属性统计!H26</f>
        <v>单发装弹</v>
      </c>
      <c r="I26" s="2">
        <f>[1]坦克属性统计!I26</f>
        <v>7.18</v>
      </c>
      <c r="J26" s="2">
        <f>[1]坦克属性统计!J26</f>
        <v>3.28</v>
      </c>
      <c r="K26" s="2">
        <f>[1]坦克属性统计!K26</f>
        <v>0.3</v>
      </c>
      <c r="L26" s="2">
        <f>ROUND([1]坦克属性统计!L26,2)</f>
        <v>1.34</v>
      </c>
      <c r="M26" s="2">
        <f>ROUND([1]坦克属性统计!M26,2)</f>
        <v>10.77</v>
      </c>
      <c r="N26" s="2">
        <f>ROUND([1]坦克属性统计!N26,2)</f>
        <v>17.5</v>
      </c>
      <c r="O26" s="2">
        <f>ROUND([1]坦克属性统计!O26,2)</f>
        <v>0.8</v>
      </c>
      <c r="P26" s="2">
        <f>ROUND([1]坦克属性统计!P26,2)</f>
        <v>0.8</v>
      </c>
      <c r="Q26" s="2">
        <f>[1]坦克属性统计!Q26</f>
        <v>0.8</v>
      </c>
      <c r="R26" s="2">
        <f>[1]坦克属性统计!R26</f>
        <v>0</v>
      </c>
      <c r="S26" s="2">
        <f>[1]坦克属性统计!S26</f>
        <v>3</v>
      </c>
      <c r="T26" s="2">
        <f>ROUND([1]坦克属性统计!T26,2)</f>
        <v>3</v>
      </c>
      <c r="U26" s="2">
        <f>ROUND([1]坦克属性统计!U26,2)</f>
        <v>0.68</v>
      </c>
      <c r="V26" s="2">
        <f>ROUND([1]坦克属性统计!V26,3)</f>
        <v>1</v>
      </c>
      <c r="W26" s="2">
        <f>[1]坦克属性统计!W26</f>
        <v>5</v>
      </c>
      <c r="X26" s="2">
        <f>[1]坦克属性统计!X26</f>
        <v>0.5</v>
      </c>
      <c r="Y26" s="2">
        <f>ROUND([1]坦克属性统计!Y26,1)</f>
        <v>7.7</v>
      </c>
      <c r="Z26" s="2">
        <f>ROUND([1]坦克属性统计!Z26,1)</f>
        <v>47.9</v>
      </c>
      <c r="AA26" s="2">
        <f>ROUND([1]坦克属性统计!AA26,2)</f>
        <v>3.1</v>
      </c>
      <c r="AB26" s="2">
        <f>ROUND([1]坦克属性统计!AB26,2)</f>
        <v>6.3</v>
      </c>
      <c r="AC26" s="2">
        <f>ROUND([1]坦克属性统计!AC26,2)</f>
        <v>3.89</v>
      </c>
      <c r="AD26" s="2">
        <f>ROUND([1]坦克属性统计!AD26,3)</f>
        <v>2</v>
      </c>
      <c r="AE26" s="2">
        <f>ROUND([1]坦克属性统计!AE26,3)</f>
        <v>1.24</v>
      </c>
      <c r="AF26" s="2">
        <f>ROUND([1]坦克属性统计!AF26,3)</f>
        <v>0.2</v>
      </c>
      <c r="AG26" s="2">
        <f>ROUND([1]坦克属性统计!AG26,2)</f>
        <v>20</v>
      </c>
      <c r="AH26" s="13">
        <f>ROUND([1]坦克属性统计!AH26,2)</f>
        <v>30</v>
      </c>
      <c r="AI26" s="2">
        <f>ROUND([1]坦克属性统计!AI26,2)</f>
        <v>31.3</v>
      </c>
      <c r="AJ26" s="2">
        <f>ROUND([1]坦克属性统计!AJ26,2)</f>
        <v>31.4</v>
      </c>
      <c r="AK26" s="2">
        <f>ROUND([1]坦克属性统计!AK26,3)</f>
        <v>6.4</v>
      </c>
      <c r="AL26" s="2">
        <f>[1]坦克属性统计!AL26</f>
        <v>1</v>
      </c>
      <c r="AM26" s="2">
        <f>[1]坦克属性统计!AM26</f>
        <v>6</v>
      </c>
      <c r="AN26" s="2">
        <f>[1]坦克属性统计!AN26</f>
        <v>0</v>
      </c>
      <c r="AO26" s="2">
        <f>ROUND([1]坦克属性统计!AO26,2)</f>
        <v>3</v>
      </c>
      <c r="AP26" s="2">
        <f>[1]坦克属性统计!AP26</f>
        <v>1079</v>
      </c>
      <c r="AQ26" s="2">
        <f>[1]坦克属性统计!AQ26</f>
        <v>520</v>
      </c>
      <c r="AR26" s="2">
        <f>[1]坦克属性统计!AR26</f>
        <v>153</v>
      </c>
      <c r="AS26" s="2">
        <f>[1]坦克属性统计!AS26</f>
        <v>383</v>
      </c>
      <c r="AT26" s="2">
        <f>[1]坦克属性统计!AT26</f>
        <v>512</v>
      </c>
      <c r="AU26" s="2">
        <f>[1]坦克属性统计!AU26</f>
        <v>111</v>
      </c>
      <c r="AV26" s="2">
        <f>[1]坦克属性统计!AV26</f>
        <v>0</v>
      </c>
      <c r="AW26" s="2">
        <f>[1]坦克属性统计!AW26</f>
        <v>0</v>
      </c>
      <c r="AX26" s="2">
        <f>[1]坦克属性统计!AX26</f>
        <v>0</v>
      </c>
      <c r="AY26" s="2">
        <f>[1]坦克属性统计!AY26</f>
        <v>1</v>
      </c>
      <c r="AZ26" s="2">
        <f>[1]坦克属性统计!AZ26</f>
        <v>0</v>
      </c>
      <c r="BA26" s="2">
        <f>[1]坦克属性统计!BA26</f>
        <v>50</v>
      </c>
      <c r="BB26" s="2">
        <f>[1]坦克属性统计!BB26</f>
        <v>10</v>
      </c>
      <c r="BC26" s="2">
        <f>[1]坦克属性统计!BC26</f>
        <v>0</v>
      </c>
      <c r="BD26" s="2">
        <f>[1]坦克属性统计!BD26</f>
        <v>2.5</v>
      </c>
      <c r="BE26" s="2">
        <f>[1]坦克属性统计!BE26</f>
        <v>2.15</v>
      </c>
      <c r="BF26" s="2">
        <f>[1]坦克属性统计!BF26</f>
        <v>2.15</v>
      </c>
      <c r="BG26" s="2">
        <f>[1]坦克属性统计!BG26</f>
        <v>0.9</v>
      </c>
      <c r="BH26" s="2">
        <f>[1]坦克属性统计!BH26</f>
        <v>0.9</v>
      </c>
      <c r="BI26" s="2">
        <f>[1]坦克属性统计!BI26</f>
        <v>0.85</v>
      </c>
      <c r="BJ26" s="2">
        <v>2</v>
      </c>
      <c r="BL26" s="2" t="str">
        <f t="shared" si="17"/>
        <v>0</v>
      </c>
      <c r="BM26" s="16" t="str">
        <f>[1]坦克升星消耗!R26&amp;[1]坦克升星消耗!S26</f>
        <v/>
      </c>
      <c r="BN26" s="16">
        <f>[1]坦克升星消耗!U26</f>
        <v>0</v>
      </c>
      <c r="BO26" s="16">
        <f>[1]坦克升星消耗!W26</f>
        <v>0</v>
      </c>
      <c r="BP26" s="16">
        <f>[1]坦克升星消耗!AE26</f>
        <v>0</v>
      </c>
      <c r="BQ26" s="17"/>
      <c r="BR26" s="16" t="s">
        <v>158</v>
      </c>
      <c r="BS26" s="16">
        <v>3221</v>
      </c>
      <c r="BT26" s="16">
        <v>13221</v>
      </c>
      <c r="BU26" s="16">
        <v>53221</v>
      </c>
      <c r="BV26" s="16">
        <v>33221</v>
      </c>
      <c r="BW26" s="16" t="e">
        <f t="shared" si="0"/>
        <v>#N/A</v>
      </c>
      <c r="BX26" s="16" t="e">
        <f t="shared" si="18"/>
        <v>#N/A</v>
      </c>
      <c r="BY26" s="17"/>
      <c r="CE26" s="16">
        <f>[1]坦克标准养成属性!AW26</f>
        <v>0.5</v>
      </c>
      <c r="CF26" s="16">
        <f>[1]坦克标准养成属性!AX26</f>
        <v>0</v>
      </c>
      <c r="CG26" s="16" t="e">
        <f t="shared" si="19"/>
        <v>#N/A</v>
      </c>
      <c r="CH26" s="16">
        <f>[1]坦克标准养成属性!AY26</f>
        <v>0.84978540772532085</v>
      </c>
      <c r="CI26" s="16">
        <f>[1]坦克标准养成属性!AZ26</f>
        <v>0</v>
      </c>
      <c r="CJ26" s="16">
        <f>[1]坦克标准养成属性!BA26</f>
        <v>0.24999999999999994</v>
      </c>
      <c r="CK26" s="16">
        <f>[1]坦克标准养成属性!BB26</f>
        <v>0.24999999999999992</v>
      </c>
      <c r="CL26" s="16">
        <f>[1]坦克标准养成属性!BC26</f>
        <v>0</v>
      </c>
      <c r="CM26" s="16">
        <f>[1]坦克标准养成属性!BD26</f>
        <v>0.16666666666666666</v>
      </c>
      <c r="CN26" s="16">
        <f>[1]坦克标准养成属性!BE26</f>
        <v>0.14163090128755348</v>
      </c>
      <c r="CO26" s="16">
        <f>[1]坦克标准养成属性!BF26</f>
        <v>0</v>
      </c>
      <c r="CP26" s="16">
        <f>[1]坦克标准养成属性!BG26</f>
        <v>0</v>
      </c>
      <c r="CQ26" s="16" t="str">
        <f>[1]坦克标准养成属性!BH26</f>
        <v>35(t)0</v>
      </c>
      <c r="CR26" s="16">
        <f>[1]坦克标准养成属性!BI26</f>
        <v>4</v>
      </c>
      <c r="CS26" s="16" t="str">
        <f>[1]坦克标准养成属性!BJ26</f>
        <v>35(t)</v>
      </c>
      <c r="CT26" s="16" t="str">
        <f>[1]坦克标准养成属性!BK26</f>
        <v>低</v>
      </c>
      <c r="CU26" s="16">
        <f>[1]坦克标准养成属性!BL26</f>
        <v>0</v>
      </c>
      <c r="CV26" s="16">
        <f>[1]坦克标准养成属性!BM26</f>
        <v>1204</v>
      </c>
      <c r="CX26" s="2">
        <v>23</v>
      </c>
      <c r="CY26" s="2" t="e">
        <f t="shared" si="28"/>
        <v>#N/A</v>
      </c>
      <c r="CZ26" s="2" t="e">
        <f t="shared" si="36"/>
        <v>#N/A</v>
      </c>
      <c r="DA26" s="2" t="e">
        <f t="shared" si="36"/>
        <v>#N/A</v>
      </c>
      <c r="DB26" s="2" t="e">
        <f t="shared" si="36"/>
        <v>#N/A</v>
      </c>
      <c r="DC26" s="2">
        <f t="shared" si="29"/>
        <v>0</v>
      </c>
      <c r="DD26" s="2">
        <f t="shared" si="30"/>
        <v>0</v>
      </c>
      <c r="DE26" s="2" t="e">
        <f t="shared" si="31"/>
        <v>#N/A</v>
      </c>
      <c r="DF26" s="2" t="e">
        <f t="shared" si="32"/>
        <v>#N/A</v>
      </c>
      <c r="DG26" s="2" t="e">
        <f t="shared" si="33"/>
        <v>#N/A</v>
      </c>
      <c r="DH26" s="2" t="e">
        <f t="shared" si="34"/>
        <v>#N/A</v>
      </c>
      <c r="DI26" s="2" t="e">
        <f t="shared" si="35"/>
        <v>#N/A</v>
      </c>
      <c r="DJ26" s="2">
        <f>COUNTIF(CZ$4:CZ26,CZ26)</f>
        <v>23</v>
      </c>
      <c r="DK26" s="2">
        <f t="shared" si="3"/>
        <v>0</v>
      </c>
      <c r="DL26" s="2">
        <f t="shared" si="4"/>
        <v>0</v>
      </c>
      <c r="DM26" s="2">
        <f t="shared" si="5"/>
        <v>0</v>
      </c>
      <c r="DN26" s="2">
        <f t="shared" si="6"/>
        <v>0</v>
      </c>
      <c r="DO26" s="2">
        <f t="shared" si="7"/>
        <v>0</v>
      </c>
      <c r="DP26" s="2">
        <f t="shared" si="8"/>
        <v>0</v>
      </c>
      <c r="DQ26" s="2">
        <f t="shared" si="9"/>
        <v>0</v>
      </c>
      <c r="DR26" s="2">
        <f t="shared" si="10"/>
        <v>0</v>
      </c>
      <c r="DS26" s="2">
        <f t="shared" si="11"/>
        <v>0</v>
      </c>
      <c r="DT26" s="2">
        <f t="shared" si="12"/>
        <v>0</v>
      </c>
      <c r="DU26" s="2">
        <f t="shared" si="13"/>
        <v>0</v>
      </c>
      <c r="DV26" s="2">
        <f t="shared" si="14"/>
        <v>0</v>
      </c>
      <c r="DW26" s="2">
        <f t="shared" si="15"/>
        <v>0</v>
      </c>
      <c r="DX26" s="2" t="e">
        <f t="shared" si="20"/>
        <v>#N/A</v>
      </c>
      <c r="DY26" s="9" t="str">
        <f t="shared" si="21"/>
        <v>[0,0,0,0,0]</v>
      </c>
      <c r="DZ26" s="2" t="e">
        <f t="shared" si="16"/>
        <v>#N/A</v>
      </c>
      <c r="EA26" s="18">
        <f t="shared" si="22"/>
        <v>1</v>
      </c>
      <c r="EB26" s="18">
        <f t="shared" si="23"/>
        <v>0</v>
      </c>
      <c r="EC26" s="27"/>
      <c r="ED26" s="3" t="e">
        <f t="shared" si="24"/>
        <v>#N/A</v>
      </c>
      <c r="EE26" s="3" t="str">
        <f t="shared" si="25"/>
        <v>[1,0]</v>
      </c>
      <c r="EF26" s="3"/>
      <c r="EG26" s="3" t="e">
        <f>VLOOKUP(IF(MOD(CY26,10)=0,10,MOD(CY26,10))&amp;DA26&amp;DB26&amp;DJ26-1,[1]图鉴!$C$18:$G$183,MATCH("经验值",[1]图鉴!$C$18:$G$18,0),FALSE)</f>
        <v>#N/A</v>
      </c>
      <c r="EH26" s="3"/>
      <c r="EI26" s="2" t="e">
        <f t="shared" si="26"/>
        <v>#N/A</v>
      </c>
      <c r="EJ26" s="2">
        <f t="shared" si="27"/>
        <v>23</v>
      </c>
    </row>
    <row r="27" spans="2:140" x14ac:dyDescent="0.3">
      <c r="B27" s="2" t="str">
        <f>[1]坦克属性统计!B27</f>
        <v>黑豹</v>
      </c>
      <c r="C27" s="2" t="str">
        <f>[1]坦克属性统计!C27</f>
        <v>T3</v>
      </c>
      <c r="D27" s="2" t="str">
        <f>[1]坦克属性统计!D27</f>
        <v>低</v>
      </c>
      <c r="E27" s="2" t="str">
        <f>[1]坦克属性统计!E27</f>
        <v>T3低0</v>
      </c>
      <c r="F27" s="2" t="str">
        <f>[1]坦克属性统计!F27</f>
        <v>重坦</v>
      </c>
      <c r="G27" s="2" t="str">
        <f>[1]坦克属性统计!G27</f>
        <v>重坦单发</v>
      </c>
      <c r="H27" s="2" t="str">
        <f>[1]坦克属性统计!H27</f>
        <v>单发装弹</v>
      </c>
      <c r="I27" s="2">
        <f>[1]坦克属性统计!I27</f>
        <v>6.86</v>
      </c>
      <c r="J27" s="2">
        <f>[1]坦克属性统计!J27</f>
        <v>3.3</v>
      </c>
      <c r="K27" s="2">
        <f>[1]坦克属性统计!K27</f>
        <v>0.3</v>
      </c>
      <c r="L27" s="2">
        <f>ROUND([1]坦克属性统计!L27,2)</f>
        <v>1.34</v>
      </c>
      <c r="M27" s="2">
        <f>ROUND([1]坦克属性统计!M27,2)</f>
        <v>10.77</v>
      </c>
      <c r="N27" s="2">
        <f>ROUND([1]坦克属性统计!N27,2)</f>
        <v>17.5</v>
      </c>
      <c r="O27" s="2">
        <f>ROUND([1]坦克属性统计!O27,2)</f>
        <v>0.8</v>
      </c>
      <c r="P27" s="2">
        <f>ROUND([1]坦克属性统计!P27,2)</f>
        <v>0.8</v>
      </c>
      <c r="Q27" s="2">
        <f>[1]坦克属性统计!Q27</f>
        <v>0.8</v>
      </c>
      <c r="R27" s="2">
        <f>[1]坦克属性统计!R27</f>
        <v>0</v>
      </c>
      <c r="S27" s="2">
        <f>[1]坦克属性统计!S27</f>
        <v>3</v>
      </c>
      <c r="T27" s="2">
        <f>ROUND([1]坦克属性统计!T27,2)</f>
        <v>3</v>
      </c>
      <c r="U27" s="2">
        <f>ROUND([1]坦克属性统计!U27,2)</f>
        <v>0.62</v>
      </c>
      <c r="V27" s="2">
        <f>ROUND([1]坦克属性统计!V27,3)</f>
        <v>1</v>
      </c>
      <c r="W27" s="2">
        <f>[1]坦克属性统计!W27</f>
        <v>5</v>
      </c>
      <c r="X27" s="2">
        <f>[1]坦克属性统计!X27</f>
        <v>0.5</v>
      </c>
      <c r="Y27" s="2">
        <f>ROUND([1]坦克属性统计!Y27,1)</f>
        <v>7.7</v>
      </c>
      <c r="Z27" s="2">
        <f>ROUND([1]坦克属性统计!Z27,1)</f>
        <v>47.9</v>
      </c>
      <c r="AA27" s="2">
        <f>ROUND([1]坦克属性统计!AA27,2)</f>
        <v>3.1</v>
      </c>
      <c r="AB27" s="2">
        <f>ROUND([1]坦克属性统计!AB27,2)</f>
        <v>6.3</v>
      </c>
      <c r="AC27" s="2">
        <f>ROUND([1]坦克属性统计!AC27,2)</f>
        <v>3.89</v>
      </c>
      <c r="AD27" s="2">
        <f>ROUND([1]坦克属性统计!AD27,3)</f>
        <v>2</v>
      </c>
      <c r="AE27" s="2">
        <f>ROUND([1]坦克属性统计!AE27,3)</f>
        <v>1.24</v>
      </c>
      <c r="AF27" s="2">
        <f>ROUND([1]坦克属性统计!AF27,3)</f>
        <v>0.2</v>
      </c>
      <c r="AG27" s="2">
        <f>ROUND([1]坦克属性统计!AG27,2)</f>
        <v>20</v>
      </c>
      <c r="AH27" s="13">
        <f>ROUND([1]坦克属性统计!AH27,2)</f>
        <v>30</v>
      </c>
      <c r="AI27" s="2">
        <f>ROUND([1]坦克属性统计!AI27,2)</f>
        <v>30.7</v>
      </c>
      <c r="AJ27" s="2">
        <f>ROUND([1]坦克属性统计!AJ27,2)</f>
        <v>33.6</v>
      </c>
      <c r="AK27" s="2">
        <f>ROUND([1]坦克属性统计!AK27,3)</f>
        <v>6.3</v>
      </c>
      <c r="AL27" s="2">
        <f>[1]坦克属性统计!AL27</f>
        <v>1</v>
      </c>
      <c r="AM27" s="2">
        <f>[1]坦克属性统计!AM27</f>
        <v>6</v>
      </c>
      <c r="AN27" s="2">
        <f>[1]坦克属性统计!AN27</f>
        <v>0</v>
      </c>
      <c r="AO27" s="2">
        <f>ROUND([1]坦克属性统计!AO27,2)</f>
        <v>3</v>
      </c>
      <c r="AP27" s="2">
        <f>[1]坦克属性统计!AP27</f>
        <v>1354</v>
      </c>
      <c r="AQ27" s="2">
        <f>[1]坦克属性统计!AQ27</f>
        <v>611</v>
      </c>
      <c r="AR27" s="2">
        <f>[1]坦克属性统计!AR27</f>
        <v>186</v>
      </c>
      <c r="AS27" s="2">
        <f>[1]坦克属性统计!AS27</f>
        <v>465</v>
      </c>
      <c r="AT27" s="2">
        <f>[1]坦克属性统计!AT27</f>
        <v>622</v>
      </c>
      <c r="AU27" s="2">
        <f>[1]坦克属性统计!AU27</f>
        <v>135</v>
      </c>
      <c r="AV27" s="2">
        <f>[1]坦克属性统计!AV27</f>
        <v>0</v>
      </c>
      <c r="AW27" s="2">
        <f>[1]坦克属性统计!AW27</f>
        <v>0</v>
      </c>
      <c r="AX27" s="2">
        <f>[1]坦克属性统计!AX27</f>
        <v>0</v>
      </c>
      <c r="AY27" s="2">
        <f>[1]坦克属性统计!AY27</f>
        <v>1</v>
      </c>
      <c r="AZ27" s="2">
        <f>[1]坦克属性统计!AZ27</f>
        <v>0</v>
      </c>
      <c r="BA27" s="2">
        <f>[1]坦克属性统计!BA27</f>
        <v>50</v>
      </c>
      <c r="BB27" s="2">
        <f>[1]坦克属性统计!BB27</f>
        <v>10</v>
      </c>
      <c r="BC27" s="2">
        <f>[1]坦克属性统计!BC27</f>
        <v>0</v>
      </c>
      <c r="BD27" s="2">
        <f>[1]坦克属性统计!BD27</f>
        <v>2.65</v>
      </c>
      <c r="BE27" s="2">
        <f>[1]坦克属性统计!BE27</f>
        <v>2.1</v>
      </c>
      <c r="BF27" s="2">
        <f>[1]坦克属性统计!BF27</f>
        <v>2.1</v>
      </c>
      <c r="BG27" s="2">
        <f>[1]坦克属性统计!BG27</f>
        <v>0.9</v>
      </c>
      <c r="BH27" s="2">
        <f>[1]坦克属性统计!BH27</f>
        <v>0.9</v>
      </c>
      <c r="BI27" s="2">
        <f>[1]坦克属性统计!BI27</f>
        <v>0.85</v>
      </c>
      <c r="BJ27" s="2">
        <v>3</v>
      </c>
      <c r="BL27" s="2" t="str">
        <f t="shared" si="17"/>
        <v>0</v>
      </c>
      <c r="BM27" s="16" t="str">
        <f>[1]坦克升星消耗!R27&amp;[1]坦克升星消耗!S27</f>
        <v/>
      </c>
      <c r="BN27" s="16">
        <f>[1]坦克升星消耗!U27</f>
        <v>0</v>
      </c>
      <c r="BO27" s="16">
        <f>[1]坦克升星消耗!W27</f>
        <v>0</v>
      </c>
      <c r="BP27" s="16">
        <f>[1]坦克升星消耗!AE27</f>
        <v>0</v>
      </c>
      <c r="BQ27" s="17"/>
      <c r="BR27" s="16" t="s">
        <v>152</v>
      </c>
      <c r="BS27" s="16">
        <v>3311</v>
      </c>
      <c r="BT27" s="16">
        <v>13311</v>
      </c>
      <c r="BU27" s="16">
        <v>53311</v>
      </c>
      <c r="BV27" s="16">
        <v>33311</v>
      </c>
      <c r="BW27" s="16" t="e">
        <f t="shared" si="0"/>
        <v>#N/A</v>
      </c>
      <c r="BX27" s="16" t="e">
        <f t="shared" si="18"/>
        <v>#N/A</v>
      </c>
      <c r="BY27" s="17"/>
      <c r="CE27" s="16">
        <f>[1]坦克标准养成属性!AW27</f>
        <v>0.5</v>
      </c>
      <c r="CF27" s="16">
        <f>[1]坦克标准养成属性!AX27</f>
        <v>0</v>
      </c>
      <c r="CG27" s="16" t="e">
        <f t="shared" si="19"/>
        <v>#N/A</v>
      </c>
      <c r="CH27" s="16">
        <f>[1]坦克标准养成属性!AY27</f>
        <v>0.84978540772532085</v>
      </c>
      <c r="CI27" s="16">
        <f>[1]坦克标准养成属性!AZ27</f>
        <v>0</v>
      </c>
      <c r="CJ27" s="16">
        <f>[1]坦克标准养成属性!BA27</f>
        <v>0.24999999999999994</v>
      </c>
      <c r="CK27" s="16">
        <f>[1]坦克标准养成属性!BB27</f>
        <v>0.24999999999999994</v>
      </c>
      <c r="CL27" s="16">
        <f>[1]坦克标准养成属性!BC27</f>
        <v>0</v>
      </c>
      <c r="CM27" s="16">
        <f>[1]坦克标准养成属性!BD27</f>
        <v>0.16666666666666666</v>
      </c>
      <c r="CN27" s="16">
        <f>[1]坦克标准养成属性!BE27</f>
        <v>0.14163090128755348</v>
      </c>
      <c r="CO27" s="16">
        <f>[1]坦克标准养成属性!BF27</f>
        <v>0</v>
      </c>
      <c r="CP27" s="16">
        <f>[1]坦克标准养成属性!BG27</f>
        <v>0</v>
      </c>
      <c r="CQ27" s="16" t="str">
        <f>[1]坦克标准养成属性!BH27</f>
        <v>35(t)1</v>
      </c>
      <c r="CR27" s="16">
        <f>[1]坦克标准养成属性!BI27</f>
        <v>4</v>
      </c>
      <c r="CS27" s="16" t="str">
        <f>[1]坦克标准养成属性!BJ27</f>
        <v>35(t)</v>
      </c>
      <c r="CT27" s="16" t="str">
        <f>[1]坦克标准养成属性!BK27</f>
        <v>低</v>
      </c>
      <c r="CU27" s="16">
        <f>[1]坦克标准养成属性!BL27</f>
        <v>1</v>
      </c>
      <c r="CV27" s="16">
        <f>[1]坦克标准养成属性!BM27</f>
        <v>1267</v>
      </c>
      <c r="CX27" s="2">
        <v>24</v>
      </c>
      <c r="CY27" s="2" t="e">
        <f t="shared" si="28"/>
        <v>#N/A</v>
      </c>
      <c r="CZ27" s="2" t="e">
        <f t="shared" si="36"/>
        <v>#N/A</v>
      </c>
      <c r="DA27" s="2" t="e">
        <f t="shared" si="36"/>
        <v>#N/A</v>
      </c>
      <c r="DB27" s="2" t="e">
        <f t="shared" si="36"/>
        <v>#N/A</v>
      </c>
      <c r="DC27" s="2">
        <f t="shared" si="29"/>
        <v>0</v>
      </c>
      <c r="DD27" s="2">
        <f t="shared" si="30"/>
        <v>0</v>
      </c>
      <c r="DE27" s="2" t="e">
        <f t="shared" si="31"/>
        <v>#N/A</v>
      </c>
      <c r="DF27" s="2" t="e">
        <f t="shared" si="32"/>
        <v>#N/A</v>
      </c>
      <c r="DG27" s="2" t="e">
        <f t="shared" si="33"/>
        <v>#N/A</v>
      </c>
      <c r="DH27" s="2" t="e">
        <f t="shared" si="34"/>
        <v>#N/A</v>
      </c>
      <c r="DI27" s="2" t="e">
        <f t="shared" si="35"/>
        <v>#N/A</v>
      </c>
      <c r="DJ27" s="2">
        <f>COUNTIF(CZ$4:CZ27,CZ27)</f>
        <v>24</v>
      </c>
      <c r="DK27" s="2">
        <f t="shared" si="3"/>
        <v>0</v>
      </c>
      <c r="DL27" s="2">
        <f t="shared" si="4"/>
        <v>0</v>
      </c>
      <c r="DM27" s="2">
        <f t="shared" si="5"/>
        <v>0</v>
      </c>
      <c r="DN27" s="2">
        <f t="shared" si="6"/>
        <v>0</v>
      </c>
      <c r="DO27" s="2">
        <f t="shared" si="7"/>
        <v>0</v>
      </c>
      <c r="DP27" s="2">
        <f t="shared" si="8"/>
        <v>0</v>
      </c>
      <c r="DQ27" s="2">
        <f t="shared" si="9"/>
        <v>0</v>
      </c>
      <c r="DR27" s="2">
        <f t="shared" si="10"/>
        <v>0</v>
      </c>
      <c r="DS27" s="2">
        <f t="shared" si="11"/>
        <v>0</v>
      </c>
      <c r="DT27" s="2">
        <f t="shared" si="12"/>
        <v>0</v>
      </c>
      <c r="DU27" s="2">
        <f t="shared" si="13"/>
        <v>0</v>
      </c>
      <c r="DV27" s="2">
        <f t="shared" si="14"/>
        <v>0</v>
      </c>
      <c r="DW27" s="2">
        <f t="shared" si="15"/>
        <v>0</v>
      </c>
      <c r="DX27" s="2" t="e">
        <f t="shared" si="20"/>
        <v>#N/A</v>
      </c>
      <c r="DY27" s="9" t="str">
        <f t="shared" si="21"/>
        <v>[0,0,0,0,0]</v>
      </c>
      <c r="DZ27" s="2" t="e">
        <f t="shared" si="16"/>
        <v>#N/A</v>
      </c>
      <c r="EA27" s="18">
        <f t="shared" si="22"/>
        <v>1</v>
      </c>
      <c r="EB27" s="18">
        <f t="shared" si="23"/>
        <v>0</v>
      </c>
      <c r="EC27" s="27"/>
      <c r="ED27" s="3" t="e">
        <f t="shared" si="24"/>
        <v>#N/A</v>
      </c>
      <c r="EE27" s="3" t="str">
        <f t="shared" si="25"/>
        <v>[1,0]</v>
      </c>
      <c r="EF27" s="3"/>
      <c r="EG27" s="3" t="e">
        <f>VLOOKUP(IF(MOD(CY27,10)=0,10,MOD(CY27,10))&amp;DA27&amp;DB27&amp;DJ27-1,[1]图鉴!$C$18:$G$183,MATCH("经验值",[1]图鉴!$C$18:$G$18,0),FALSE)</f>
        <v>#N/A</v>
      </c>
      <c r="EH27" s="3"/>
      <c r="EI27" s="2" t="e">
        <f t="shared" si="26"/>
        <v>#N/A</v>
      </c>
      <c r="EJ27" s="2">
        <f t="shared" si="27"/>
        <v>24</v>
      </c>
    </row>
    <row r="28" spans="2:140" x14ac:dyDescent="0.3">
      <c r="B28" s="2" t="str">
        <f>[1]坦克属性统计!B28</f>
        <v>虎式</v>
      </c>
      <c r="C28" s="2" t="str">
        <f>[1]坦克属性统计!C28</f>
        <v>T3</v>
      </c>
      <c r="D28" s="2" t="str">
        <f>[1]坦克属性统计!D28</f>
        <v>中</v>
      </c>
      <c r="E28" s="2" t="str">
        <f>[1]坦克属性统计!E28</f>
        <v>T3中0</v>
      </c>
      <c r="F28" s="2" t="str">
        <f>[1]坦克属性统计!F28</f>
        <v>重坦</v>
      </c>
      <c r="G28" s="2" t="str">
        <f>[1]坦克属性统计!G28</f>
        <v>重坦单发</v>
      </c>
      <c r="H28" s="2" t="str">
        <f>[1]坦克属性统计!H28</f>
        <v>单发装弹</v>
      </c>
      <c r="I28" s="2">
        <f>[1]坦克属性统计!I28</f>
        <v>6.1</v>
      </c>
      <c r="J28" s="2">
        <f>[1]坦克属性统计!J28</f>
        <v>3.48</v>
      </c>
      <c r="K28" s="2">
        <f>[1]坦克属性统计!K28</f>
        <v>0.3</v>
      </c>
      <c r="L28" s="2">
        <f>ROUND([1]坦克属性统计!L28,2)</f>
        <v>1.34</v>
      </c>
      <c r="M28" s="2">
        <f>ROUND([1]坦克属性统计!M28,2)</f>
        <v>10.77</v>
      </c>
      <c r="N28" s="2">
        <f>ROUND([1]坦克属性统计!N28,2)</f>
        <v>17.5</v>
      </c>
      <c r="O28" s="2">
        <f>ROUND([1]坦克属性统计!O28,2)</f>
        <v>0.8</v>
      </c>
      <c r="P28" s="2">
        <f>ROUND([1]坦克属性统计!P28,2)</f>
        <v>0.8</v>
      </c>
      <c r="Q28" s="2">
        <f>[1]坦克属性统计!Q28</f>
        <v>0.8</v>
      </c>
      <c r="R28" s="2">
        <f>[1]坦克属性统计!R28</f>
        <v>0</v>
      </c>
      <c r="S28" s="2">
        <f>[1]坦克属性统计!S28</f>
        <v>3</v>
      </c>
      <c r="T28" s="2">
        <f>ROUND([1]坦克属性统计!T28,2)</f>
        <v>3</v>
      </c>
      <c r="U28" s="2">
        <f>ROUND([1]坦克属性统计!U28,2)</f>
        <v>0.68</v>
      </c>
      <c r="V28" s="2">
        <f>ROUND([1]坦克属性统计!V28,3)</f>
        <v>1</v>
      </c>
      <c r="W28" s="2">
        <f>[1]坦克属性统计!W28</f>
        <v>5</v>
      </c>
      <c r="X28" s="2">
        <f>[1]坦克属性统计!X28</f>
        <v>0.5</v>
      </c>
      <c r="Y28" s="2">
        <f>ROUND([1]坦克属性统计!Y28,1)</f>
        <v>7.7</v>
      </c>
      <c r="Z28" s="2">
        <f>ROUND([1]坦克属性统计!Z28,1)</f>
        <v>47.9</v>
      </c>
      <c r="AA28" s="2">
        <f>ROUND([1]坦克属性统计!AA28,2)</f>
        <v>3.1</v>
      </c>
      <c r="AB28" s="2">
        <f>ROUND([1]坦克属性统计!AB28,2)</f>
        <v>6.3</v>
      </c>
      <c r="AC28" s="2">
        <f>ROUND([1]坦克属性统计!AC28,2)</f>
        <v>3.89</v>
      </c>
      <c r="AD28" s="2">
        <f>ROUND([1]坦克属性统计!AD28,3)</f>
        <v>2</v>
      </c>
      <c r="AE28" s="2">
        <f>ROUND([1]坦克属性统计!AE28,3)</f>
        <v>1.24</v>
      </c>
      <c r="AF28" s="2">
        <f>ROUND([1]坦克属性统计!AF28,3)</f>
        <v>0.2</v>
      </c>
      <c r="AG28" s="2">
        <f>ROUND([1]坦克属性统计!AG28,2)</f>
        <v>20</v>
      </c>
      <c r="AH28" s="13">
        <f>ROUND([1]坦克属性统计!AH28,2)</f>
        <v>30</v>
      </c>
      <c r="AI28" s="2">
        <f>ROUND([1]坦克属性统计!AI28,2)</f>
        <v>31.3</v>
      </c>
      <c r="AJ28" s="2">
        <f>ROUND([1]坦克属性统计!AJ28,2)</f>
        <v>35.700000000000003</v>
      </c>
      <c r="AK28" s="2">
        <f>ROUND([1]坦克属性统计!AK28,3)</f>
        <v>6.4</v>
      </c>
      <c r="AL28" s="2">
        <f>[1]坦克属性统计!AL28</f>
        <v>1</v>
      </c>
      <c r="AM28" s="2">
        <f>[1]坦克属性统计!AM28</f>
        <v>6</v>
      </c>
      <c r="AN28" s="2">
        <f>[1]坦克属性统计!AN28</f>
        <v>0</v>
      </c>
      <c r="AO28" s="2">
        <f>ROUND([1]坦克属性统计!AO28,2)</f>
        <v>3</v>
      </c>
      <c r="AP28" s="2">
        <f>[1]坦克属性统计!AP28</f>
        <v>1354</v>
      </c>
      <c r="AQ28" s="2">
        <f>[1]坦克属性统计!AQ28</f>
        <v>662</v>
      </c>
      <c r="AR28" s="2">
        <f>[1]坦克属性统计!AR28</f>
        <v>194</v>
      </c>
      <c r="AS28" s="2">
        <f>[1]坦克属性统计!AS28</f>
        <v>484</v>
      </c>
      <c r="AT28" s="2">
        <f>[1]坦克属性统计!AT28</f>
        <v>647</v>
      </c>
      <c r="AU28" s="2">
        <f>[1]坦克属性统计!AU28</f>
        <v>140</v>
      </c>
      <c r="AV28" s="2">
        <f>[1]坦克属性统计!AV28</f>
        <v>0</v>
      </c>
      <c r="AW28" s="2">
        <f>[1]坦克属性统计!AW28</f>
        <v>0</v>
      </c>
      <c r="AX28" s="2">
        <f>[1]坦克属性统计!AX28</f>
        <v>0</v>
      </c>
      <c r="AY28" s="2">
        <f>[1]坦克属性统计!AY28</f>
        <v>1</v>
      </c>
      <c r="AZ28" s="2">
        <f>[1]坦克属性统计!AZ28</f>
        <v>0</v>
      </c>
      <c r="BA28" s="2">
        <f>[1]坦克属性统计!BA28</f>
        <v>50</v>
      </c>
      <c r="BB28" s="2">
        <f>[1]坦克属性统计!BB28</f>
        <v>10</v>
      </c>
      <c r="BC28" s="2">
        <f>[1]坦克属性统计!BC28</f>
        <v>0</v>
      </c>
      <c r="BD28" s="2">
        <f>[1]坦克属性统计!BD28</f>
        <v>2.4</v>
      </c>
      <c r="BE28" s="2">
        <f>[1]坦克属性统计!BE28</f>
        <v>1.95</v>
      </c>
      <c r="BF28" s="2">
        <f>[1]坦克属性统计!BF28</f>
        <v>1.95</v>
      </c>
      <c r="BG28" s="2">
        <f>[1]坦克属性统计!BG28</f>
        <v>0.9</v>
      </c>
      <c r="BH28" s="2">
        <f>[1]坦克属性统计!BH28</f>
        <v>0.9</v>
      </c>
      <c r="BI28" s="2">
        <f>[1]坦克属性统计!BI28</f>
        <v>0.85</v>
      </c>
      <c r="BJ28" s="2">
        <v>3</v>
      </c>
      <c r="BL28" s="2" t="str">
        <f t="shared" si="17"/>
        <v>0</v>
      </c>
      <c r="BM28" s="16" t="str">
        <f>[1]坦克升星消耗!R28&amp;[1]坦克升星消耗!S28</f>
        <v/>
      </c>
      <c r="BN28" s="16">
        <f>[1]坦克升星消耗!U28</f>
        <v>0</v>
      </c>
      <c r="BO28" s="16">
        <f>[1]坦克升星消耗!W28</f>
        <v>0</v>
      </c>
      <c r="BP28" s="16">
        <f>[1]坦克升星消耗!AE28</f>
        <v>0</v>
      </c>
      <c r="BQ28" s="17"/>
      <c r="BR28" s="16" t="s">
        <v>159</v>
      </c>
      <c r="BS28" s="16">
        <v>3321</v>
      </c>
      <c r="BT28" s="16">
        <v>13321</v>
      </c>
      <c r="BU28" s="16">
        <v>53321</v>
      </c>
      <c r="BV28" s="16">
        <v>33321</v>
      </c>
      <c r="BW28" s="16" t="e">
        <f t="shared" si="0"/>
        <v>#N/A</v>
      </c>
      <c r="BX28" s="16" t="e">
        <f t="shared" si="18"/>
        <v>#N/A</v>
      </c>
      <c r="BY28" s="17"/>
      <c r="CE28" s="16">
        <f>[1]坦克标准养成属性!AW28</f>
        <v>0.5</v>
      </c>
      <c r="CF28" s="16">
        <f>[1]坦克标准养成属性!AX28</f>
        <v>0</v>
      </c>
      <c r="CG28" s="16" t="e">
        <f t="shared" si="19"/>
        <v>#N/A</v>
      </c>
      <c r="CH28" s="16">
        <f>[1]坦克标准养成属性!AY28</f>
        <v>0.84978540772532085</v>
      </c>
      <c r="CI28" s="16">
        <f>[1]坦克标准养成属性!AZ28</f>
        <v>0</v>
      </c>
      <c r="CJ28" s="16">
        <f>[1]坦克标准养成属性!BA28</f>
        <v>0.24999999999999994</v>
      </c>
      <c r="CK28" s="16">
        <f>[1]坦克标准养成属性!BB28</f>
        <v>0.24999999999999989</v>
      </c>
      <c r="CL28" s="16">
        <f>[1]坦克标准养成属性!BC28</f>
        <v>0</v>
      </c>
      <c r="CM28" s="16">
        <f>[1]坦克标准养成属性!BD28</f>
        <v>0.16666666666666666</v>
      </c>
      <c r="CN28" s="16">
        <f>[1]坦克标准养成属性!BE28</f>
        <v>0.14163090128755348</v>
      </c>
      <c r="CO28" s="16">
        <f>[1]坦克标准养成属性!BF28</f>
        <v>0</v>
      </c>
      <c r="CP28" s="16">
        <f>[1]坦克标准养成属性!BG28</f>
        <v>0</v>
      </c>
      <c r="CQ28" s="16" t="str">
        <f>[1]坦克标准养成属性!BH28</f>
        <v>35(t)2</v>
      </c>
      <c r="CR28" s="16">
        <f>[1]坦克标准养成属性!BI28</f>
        <v>4</v>
      </c>
      <c r="CS28" s="16" t="str">
        <f>[1]坦克标准养成属性!BJ28</f>
        <v>35(t)</v>
      </c>
      <c r="CT28" s="16" t="str">
        <f>[1]坦克标准养成属性!BK28</f>
        <v>低</v>
      </c>
      <c r="CU28" s="16">
        <f>[1]坦克标准养成属性!BL28</f>
        <v>2</v>
      </c>
      <c r="CV28" s="16">
        <f>[1]坦克标准养成属性!BM28</f>
        <v>1331</v>
      </c>
      <c r="CX28" s="2">
        <v>25</v>
      </c>
      <c r="CY28" s="2" t="e">
        <f t="shared" si="28"/>
        <v>#N/A</v>
      </c>
      <c r="CZ28" s="2" t="e">
        <f t="shared" si="36"/>
        <v>#N/A</v>
      </c>
      <c r="DA28" s="2" t="e">
        <f t="shared" si="36"/>
        <v>#N/A</v>
      </c>
      <c r="DB28" s="2" t="e">
        <f t="shared" si="36"/>
        <v>#N/A</v>
      </c>
      <c r="DC28" s="2">
        <f t="shared" si="29"/>
        <v>0</v>
      </c>
      <c r="DD28" s="2">
        <f t="shared" si="30"/>
        <v>0</v>
      </c>
      <c r="DE28" s="2" t="e">
        <f t="shared" si="31"/>
        <v>#N/A</v>
      </c>
      <c r="DF28" s="2" t="e">
        <f t="shared" si="32"/>
        <v>#N/A</v>
      </c>
      <c r="DG28" s="2" t="e">
        <f t="shared" si="33"/>
        <v>#N/A</v>
      </c>
      <c r="DH28" s="2" t="e">
        <f t="shared" si="34"/>
        <v>#N/A</v>
      </c>
      <c r="DI28" s="2" t="e">
        <f t="shared" si="35"/>
        <v>#N/A</v>
      </c>
      <c r="DJ28" s="2">
        <f>COUNTIF(CZ$4:CZ28,CZ28)</f>
        <v>25</v>
      </c>
      <c r="DK28" s="2">
        <f t="shared" si="3"/>
        <v>0</v>
      </c>
      <c r="DL28" s="2">
        <f t="shared" si="4"/>
        <v>0</v>
      </c>
      <c r="DM28" s="2">
        <f t="shared" si="5"/>
        <v>0</v>
      </c>
      <c r="DN28" s="2">
        <f t="shared" si="6"/>
        <v>0</v>
      </c>
      <c r="DO28" s="2">
        <f t="shared" si="7"/>
        <v>0</v>
      </c>
      <c r="DP28" s="2">
        <f t="shared" si="8"/>
        <v>0</v>
      </c>
      <c r="DQ28" s="2">
        <f t="shared" si="9"/>
        <v>0</v>
      </c>
      <c r="DR28" s="2">
        <f t="shared" si="10"/>
        <v>0</v>
      </c>
      <c r="DS28" s="2">
        <f t="shared" si="11"/>
        <v>0</v>
      </c>
      <c r="DT28" s="2">
        <f t="shared" si="12"/>
        <v>0</v>
      </c>
      <c r="DU28" s="2">
        <f t="shared" si="13"/>
        <v>0</v>
      </c>
      <c r="DV28" s="2">
        <f t="shared" si="14"/>
        <v>0</v>
      </c>
      <c r="DW28" s="2">
        <f t="shared" si="15"/>
        <v>0</v>
      </c>
      <c r="DX28" s="2" t="e">
        <f t="shared" si="20"/>
        <v>#N/A</v>
      </c>
      <c r="DY28" s="9" t="str">
        <f t="shared" si="21"/>
        <v>[0,0,0,0,0]</v>
      </c>
      <c r="DZ28" s="2" t="e">
        <f t="shared" si="16"/>
        <v>#N/A</v>
      </c>
      <c r="EA28" s="18">
        <f t="shared" si="22"/>
        <v>1</v>
      </c>
      <c r="EB28" s="18">
        <f t="shared" si="23"/>
        <v>0</v>
      </c>
      <c r="EC28" s="27"/>
      <c r="ED28" s="3" t="e">
        <f t="shared" si="24"/>
        <v>#N/A</v>
      </c>
      <c r="EE28" s="3" t="str">
        <f t="shared" si="25"/>
        <v>[1,0]</v>
      </c>
      <c r="EF28" s="3"/>
      <c r="EG28" s="3" t="e">
        <f>VLOOKUP(IF(MOD(CY28,10)=0,10,MOD(CY28,10))&amp;DA28&amp;DB28&amp;DJ28-1,[1]图鉴!$C$18:$G$183,MATCH("经验值",[1]图鉴!$C$18:$G$18,0),FALSE)</f>
        <v>#N/A</v>
      </c>
      <c r="EH28" s="3"/>
      <c r="EI28" s="2" t="e">
        <f t="shared" si="26"/>
        <v>#N/A</v>
      </c>
      <c r="EJ28" s="2">
        <f t="shared" si="27"/>
        <v>25</v>
      </c>
    </row>
    <row r="29" spans="2:140" x14ac:dyDescent="0.3">
      <c r="B29" s="2" t="str">
        <f>[1]坦克属性统计!B29</f>
        <v>KV-2</v>
      </c>
      <c r="C29" s="2" t="str">
        <f>[1]坦克属性统计!C29</f>
        <v>T3</v>
      </c>
      <c r="D29" s="2" t="str">
        <f>[1]坦克属性统计!D29</f>
        <v>高</v>
      </c>
      <c r="E29" s="2" t="str">
        <f>[1]坦克属性统计!E29</f>
        <v>T3高0</v>
      </c>
      <c r="F29" s="2" t="str">
        <f>[1]坦克属性统计!F29</f>
        <v>重坦</v>
      </c>
      <c r="G29" s="2" t="str">
        <f>[1]坦克属性统计!G29</f>
        <v>重坦自动</v>
      </c>
      <c r="H29" s="2" t="str">
        <f>[1]坦克属性统计!H29</f>
        <v>自动装弹</v>
      </c>
      <c r="I29" s="2">
        <f>[1]坦克属性统计!I29</f>
        <v>6.54</v>
      </c>
      <c r="J29" s="2">
        <f>[1]坦克属性统计!J29</f>
        <v>3.23</v>
      </c>
      <c r="K29" s="2">
        <f>[1]坦克属性统计!K29</f>
        <v>0.3</v>
      </c>
      <c r="L29" s="2">
        <f>ROUND([1]坦克属性统计!L29,2)</f>
        <v>1.34</v>
      </c>
      <c r="M29" s="2">
        <f>ROUND([1]坦克属性统计!M29,2)</f>
        <v>10.77</v>
      </c>
      <c r="N29" s="2">
        <f>ROUND([1]坦克属性统计!N29,2)</f>
        <v>17.5</v>
      </c>
      <c r="O29" s="2">
        <f>ROUND([1]坦克属性统计!O29,2)</f>
        <v>0.8</v>
      </c>
      <c r="P29" s="2">
        <f>ROUND([1]坦克属性统计!P29,2)</f>
        <v>0.8</v>
      </c>
      <c r="Q29" s="2">
        <f>[1]坦克属性统计!Q29</f>
        <v>0.8</v>
      </c>
      <c r="R29" s="2">
        <f>[1]坦克属性统计!R29</f>
        <v>2</v>
      </c>
      <c r="S29" s="2">
        <f>[1]坦克属性统计!S29</f>
        <v>1.7999999999999998</v>
      </c>
      <c r="T29" s="2">
        <f>ROUND([1]坦克属性统计!T29,2)</f>
        <v>2.7</v>
      </c>
      <c r="U29" s="2">
        <f>ROUND([1]坦克属性统计!U29,2)</f>
        <v>0.81</v>
      </c>
      <c r="V29" s="2">
        <f>ROUND([1]坦克属性统计!V29,3)</f>
        <v>1.2</v>
      </c>
      <c r="W29" s="2">
        <f>[1]坦克属性统计!W29</f>
        <v>3</v>
      </c>
      <c r="X29" s="2">
        <f>[1]坦克属性统计!X29</f>
        <v>0.5</v>
      </c>
      <c r="Y29" s="2">
        <f>ROUND([1]坦克属性统计!Y29,1)</f>
        <v>9.6</v>
      </c>
      <c r="Z29" s="2">
        <f>ROUND([1]坦克属性统计!Z29,1)</f>
        <v>47.9</v>
      </c>
      <c r="AA29" s="2">
        <f>ROUND([1]坦克属性统计!AA29,2)</f>
        <v>1.86</v>
      </c>
      <c r="AB29" s="2">
        <f>ROUND([1]坦克属性统计!AB29,2)</f>
        <v>7</v>
      </c>
      <c r="AC29" s="2">
        <f>ROUND([1]坦克属性统计!AC29,2)</f>
        <v>3.89</v>
      </c>
      <c r="AD29" s="2">
        <f>ROUND([1]坦克属性统计!AD29,3)</f>
        <v>2</v>
      </c>
      <c r="AE29" s="2">
        <f>ROUND([1]坦克属性统计!AE29,3)</f>
        <v>0.62</v>
      </c>
      <c r="AF29" s="2">
        <f>ROUND([1]坦克属性统计!AF29,3)</f>
        <v>0.2</v>
      </c>
      <c r="AG29" s="2">
        <f>ROUND([1]坦克属性统计!AG29,2)</f>
        <v>20</v>
      </c>
      <c r="AH29" s="13">
        <f>ROUND([1]坦克属性统计!AH29,2)</f>
        <v>30</v>
      </c>
      <c r="AI29" s="2">
        <f>ROUND([1]坦克属性统计!AI29,2)</f>
        <v>40.299999999999997</v>
      </c>
      <c r="AJ29" s="2">
        <f>ROUND([1]坦克属性统计!AJ29,2)</f>
        <v>29.4</v>
      </c>
      <c r="AK29" s="2">
        <f>ROUND([1]坦克属性统计!AK29,3)</f>
        <v>7.4</v>
      </c>
      <c r="AL29" s="2">
        <f>[1]坦克属性统计!AL29</f>
        <v>2</v>
      </c>
      <c r="AM29" s="2">
        <f>[1]坦克属性统计!AM29</f>
        <v>4.05</v>
      </c>
      <c r="AN29" s="2">
        <f>[1]坦克属性统计!AN29</f>
        <v>0</v>
      </c>
      <c r="AO29" s="2">
        <f>ROUND([1]坦克属性统计!AO29,2)</f>
        <v>2.25</v>
      </c>
      <c r="AP29" s="2">
        <f>[1]坦克属性统计!AP29</f>
        <v>1379</v>
      </c>
      <c r="AQ29" s="2">
        <f>[1]坦克属性统计!AQ29</f>
        <v>448</v>
      </c>
      <c r="AR29" s="2">
        <f>[1]坦克属性统计!AR29</f>
        <v>176</v>
      </c>
      <c r="AS29" s="2">
        <f>[1]坦克属性统计!AS29</f>
        <v>440</v>
      </c>
      <c r="AT29" s="2">
        <f>[1]坦克属性统计!AT29</f>
        <v>647</v>
      </c>
      <c r="AU29" s="2">
        <f>[1]坦克属性统计!AU29</f>
        <v>140</v>
      </c>
      <c r="AV29" s="2">
        <f>[1]坦克属性统计!AV29</f>
        <v>0</v>
      </c>
      <c r="AW29" s="2">
        <f>[1]坦克属性统计!AW29</f>
        <v>0</v>
      </c>
      <c r="AX29" s="2">
        <f>[1]坦克属性统计!AX29</f>
        <v>0</v>
      </c>
      <c r="AY29" s="2">
        <f>[1]坦克属性统计!AY29</f>
        <v>6</v>
      </c>
      <c r="AZ29" s="2">
        <f>[1]坦克属性统计!AZ29</f>
        <v>0</v>
      </c>
      <c r="BA29" s="2">
        <f>[1]坦克属性统计!BA29</f>
        <v>50</v>
      </c>
      <c r="BB29" s="2">
        <f>[1]坦克属性统计!BB29</f>
        <v>10</v>
      </c>
      <c r="BC29" s="2">
        <f>[1]坦克属性统计!BC29</f>
        <v>0</v>
      </c>
      <c r="BD29" s="2">
        <f>[1]坦克属性统计!BD29</f>
        <v>2.5</v>
      </c>
      <c r="BE29" s="2">
        <f>[1]坦克属性统计!BE29</f>
        <v>2</v>
      </c>
      <c r="BF29" s="2">
        <f>[1]坦克属性统计!BF29</f>
        <v>2</v>
      </c>
      <c r="BG29" s="2">
        <f>[1]坦克属性统计!BG29</f>
        <v>0.9</v>
      </c>
      <c r="BH29" s="2">
        <f>[1]坦克属性统计!BH29</f>
        <v>0.9</v>
      </c>
      <c r="BI29" s="2">
        <f>[1]坦克属性统计!BI29</f>
        <v>0.85</v>
      </c>
      <c r="BJ29" s="2">
        <v>3</v>
      </c>
      <c r="BL29" s="2" t="str">
        <f t="shared" si="17"/>
        <v>0</v>
      </c>
      <c r="BM29" s="16" t="str">
        <f>[1]坦克升星消耗!R29&amp;[1]坦克升星消耗!S29</f>
        <v/>
      </c>
      <c r="BN29" s="16">
        <f>[1]坦克升星消耗!U29</f>
        <v>0</v>
      </c>
      <c r="BO29" s="16">
        <f>[1]坦克升星消耗!W29</f>
        <v>0</v>
      </c>
      <c r="BP29" s="16">
        <f>[1]坦克升星消耗!AE29</f>
        <v>0</v>
      </c>
      <c r="BQ29" s="17"/>
      <c r="BR29" s="16" t="s">
        <v>160</v>
      </c>
      <c r="BS29" s="16">
        <v>3331</v>
      </c>
      <c r="BT29" s="16">
        <v>13331</v>
      </c>
      <c r="BU29" s="16">
        <v>53331</v>
      </c>
      <c r="BV29" s="16">
        <v>33331</v>
      </c>
      <c r="BW29" s="16" t="e">
        <f t="shared" si="0"/>
        <v>#N/A</v>
      </c>
      <c r="BX29" s="16" t="e">
        <f t="shared" si="18"/>
        <v>#N/A</v>
      </c>
      <c r="BY29" s="17"/>
      <c r="CE29" s="16">
        <f>[1]坦克标准养成属性!AW29</f>
        <v>0.37500000000000022</v>
      </c>
      <c r="CF29" s="16">
        <f>[1]坦克标准养成属性!AX29</f>
        <v>0</v>
      </c>
      <c r="CG29" s="16" t="e">
        <f t="shared" si="19"/>
        <v>#N/A</v>
      </c>
      <c r="CH29" s="16">
        <f>[1]坦克标准养成属性!AY29</f>
        <v>0.58920102542191843</v>
      </c>
      <c r="CI29" s="16">
        <f>[1]坦克标准养成属性!AZ29</f>
        <v>0</v>
      </c>
      <c r="CJ29" s="16">
        <f>[1]坦克标准养成属性!BA29</f>
        <v>0.24999999999999992</v>
      </c>
      <c r="CK29" s="16">
        <f>[1]坦克标准养成属性!BB29</f>
        <v>0.24999999999999992</v>
      </c>
      <c r="CL29" s="16">
        <f>[1]坦克标准养成属性!BC29</f>
        <v>0</v>
      </c>
      <c r="CM29" s="16">
        <f>[1]坦克标准养成属性!BD29</f>
        <v>0.16666666666666674</v>
      </c>
      <c r="CN29" s="16">
        <f>[1]坦克标准养成属性!BE29</f>
        <v>0.14548173467207864</v>
      </c>
      <c r="CO29" s="16">
        <f>[1]坦克标准养成属性!BF29</f>
        <v>0</v>
      </c>
      <c r="CP29" s="16">
        <f>[1]坦克标准养成属性!BG29</f>
        <v>0</v>
      </c>
      <c r="CQ29" s="16" t="str">
        <f>[1]坦克标准养成属性!BH29</f>
        <v>35(t)3</v>
      </c>
      <c r="CR29" s="16">
        <f>[1]坦克标准养成属性!BI29</f>
        <v>4</v>
      </c>
      <c r="CS29" s="16" t="str">
        <f>[1]坦克标准养成属性!BJ29</f>
        <v>35(t)</v>
      </c>
      <c r="CT29" s="16" t="str">
        <f>[1]坦克标准养成属性!BK29</f>
        <v>低</v>
      </c>
      <c r="CU29" s="16">
        <f>[1]坦克标准养成属性!BL29</f>
        <v>3</v>
      </c>
      <c r="CV29" s="16">
        <f>[1]坦克标准养成属性!BM29</f>
        <v>1394</v>
      </c>
      <c r="CX29" s="2">
        <v>26</v>
      </c>
      <c r="CY29" s="2" t="e">
        <f t="shared" si="28"/>
        <v>#N/A</v>
      </c>
      <c r="CZ29" s="2" t="e">
        <f t="shared" si="36"/>
        <v>#N/A</v>
      </c>
      <c r="DA29" s="2" t="e">
        <f t="shared" si="36"/>
        <v>#N/A</v>
      </c>
      <c r="DB29" s="2" t="e">
        <f t="shared" si="36"/>
        <v>#N/A</v>
      </c>
      <c r="DC29" s="2">
        <f t="shared" si="29"/>
        <v>0</v>
      </c>
      <c r="DD29" s="2">
        <f t="shared" si="30"/>
        <v>0</v>
      </c>
      <c r="DE29" s="2" t="e">
        <f t="shared" si="31"/>
        <v>#N/A</v>
      </c>
      <c r="DF29" s="2" t="e">
        <f t="shared" si="32"/>
        <v>#N/A</v>
      </c>
      <c r="DG29" s="2" t="e">
        <f t="shared" si="33"/>
        <v>#N/A</v>
      </c>
      <c r="DH29" s="2" t="e">
        <f t="shared" si="34"/>
        <v>#N/A</v>
      </c>
      <c r="DI29" s="2" t="e">
        <f t="shared" si="35"/>
        <v>#N/A</v>
      </c>
      <c r="DJ29" s="2">
        <f>COUNTIF(CZ$4:CZ29,CZ29)</f>
        <v>26</v>
      </c>
      <c r="DK29" s="2">
        <f t="shared" si="3"/>
        <v>0</v>
      </c>
      <c r="DL29" s="2">
        <f t="shared" si="4"/>
        <v>0</v>
      </c>
      <c r="DM29" s="2">
        <f t="shared" si="5"/>
        <v>0</v>
      </c>
      <c r="DN29" s="2">
        <f t="shared" si="6"/>
        <v>0</v>
      </c>
      <c r="DO29" s="2">
        <f t="shared" si="7"/>
        <v>0</v>
      </c>
      <c r="DP29" s="2">
        <f t="shared" si="8"/>
        <v>0</v>
      </c>
      <c r="DQ29" s="2">
        <f t="shared" si="9"/>
        <v>0</v>
      </c>
      <c r="DR29" s="2">
        <f t="shared" si="10"/>
        <v>0</v>
      </c>
      <c r="DS29" s="2">
        <f t="shared" si="11"/>
        <v>0</v>
      </c>
      <c r="DT29" s="2">
        <f t="shared" si="12"/>
        <v>0</v>
      </c>
      <c r="DU29" s="2">
        <f t="shared" si="13"/>
        <v>0</v>
      </c>
      <c r="DV29" s="2">
        <f t="shared" si="14"/>
        <v>0</v>
      </c>
      <c r="DW29" s="2">
        <f t="shared" si="15"/>
        <v>0</v>
      </c>
      <c r="DX29" s="2" t="e">
        <f t="shared" si="20"/>
        <v>#N/A</v>
      </c>
      <c r="DY29" s="9" t="str">
        <f t="shared" si="21"/>
        <v>[0,0,0,0,0]</v>
      </c>
      <c r="DZ29" s="2" t="e">
        <f t="shared" si="16"/>
        <v>#N/A</v>
      </c>
      <c r="EA29" s="18">
        <f t="shared" si="22"/>
        <v>1</v>
      </c>
      <c r="EB29" s="18">
        <f t="shared" si="23"/>
        <v>0</v>
      </c>
      <c r="EC29" s="27"/>
      <c r="ED29" s="3" t="e">
        <f t="shared" si="24"/>
        <v>#N/A</v>
      </c>
      <c r="EE29" s="3" t="str">
        <f t="shared" si="25"/>
        <v>[1,0]</v>
      </c>
      <c r="EF29" s="3"/>
      <c r="EG29" s="3" t="e">
        <f>VLOOKUP(IF(MOD(CY29,10)=0,10,MOD(CY29,10))&amp;DA29&amp;DB29&amp;DJ29-1,[1]图鉴!$C$18:$G$183,MATCH("经验值",[1]图鉴!$C$18:$G$18,0),FALSE)</f>
        <v>#N/A</v>
      </c>
      <c r="EH29" s="3"/>
      <c r="EI29" s="2" t="e">
        <f t="shared" si="26"/>
        <v>#N/A</v>
      </c>
      <c r="EJ29" s="2">
        <f t="shared" si="27"/>
        <v>26</v>
      </c>
    </row>
    <row r="30" spans="2:140" x14ac:dyDescent="0.3">
      <c r="B30" s="2" t="str">
        <f>[1]坦克属性统计!B30</f>
        <v>征服者</v>
      </c>
      <c r="C30" s="2" t="str">
        <f>[1]坦克属性统计!C30</f>
        <v>T4</v>
      </c>
      <c r="D30" s="2" t="str">
        <f>[1]坦克属性统计!D30</f>
        <v>低</v>
      </c>
      <c r="E30" s="2" t="str">
        <f>[1]坦克属性统计!E30</f>
        <v>T4低0</v>
      </c>
      <c r="F30" s="2" t="str">
        <f>[1]坦克属性统计!F30</f>
        <v>重坦</v>
      </c>
      <c r="G30" s="2" t="str">
        <f>[1]坦克属性统计!G30</f>
        <v>重坦单发</v>
      </c>
      <c r="H30" s="2" t="str">
        <f>[1]坦克属性统计!H30</f>
        <v>单发装弹</v>
      </c>
      <c r="I30" s="2">
        <f>[1]坦克属性统计!I30</f>
        <v>7.74</v>
      </c>
      <c r="J30" s="2">
        <f>[1]坦克属性统计!J30</f>
        <v>4.0199999999999996</v>
      </c>
      <c r="K30" s="2">
        <f>[1]坦克属性统计!K30</f>
        <v>0.3</v>
      </c>
      <c r="L30" s="2">
        <f>ROUND([1]坦克属性统计!L30,2)</f>
        <v>1.34</v>
      </c>
      <c r="M30" s="2">
        <f>ROUND([1]坦克属性统计!M30,2)</f>
        <v>10.77</v>
      </c>
      <c r="N30" s="2">
        <f>ROUND([1]坦克属性统计!N30,2)</f>
        <v>17.5</v>
      </c>
      <c r="O30" s="2">
        <f>ROUND([1]坦克属性统计!O30,2)</f>
        <v>0.8</v>
      </c>
      <c r="P30" s="2">
        <f>ROUND([1]坦克属性统计!P30,2)</f>
        <v>0.8</v>
      </c>
      <c r="Q30" s="2">
        <f>[1]坦克属性统计!Q30</f>
        <v>0.8</v>
      </c>
      <c r="R30" s="2">
        <f>[1]坦克属性统计!R30</f>
        <v>0</v>
      </c>
      <c r="S30" s="2">
        <f>[1]坦克属性统计!S30</f>
        <v>3</v>
      </c>
      <c r="T30" s="2">
        <f>ROUND([1]坦克属性统计!T30,2)</f>
        <v>3</v>
      </c>
      <c r="U30" s="2">
        <f>ROUND([1]坦克属性统计!U30,2)</f>
        <v>0.65</v>
      </c>
      <c r="V30" s="2">
        <f>ROUND([1]坦克属性统计!V30,3)</f>
        <v>1</v>
      </c>
      <c r="W30" s="2">
        <f>[1]坦克属性统计!W30</f>
        <v>5</v>
      </c>
      <c r="X30" s="2">
        <f>[1]坦克属性统计!X30</f>
        <v>0.5</v>
      </c>
      <c r="Y30" s="2">
        <f>ROUND([1]坦克属性统计!Y30,1)</f>
        <v>7.7</v>
      </c>
      <c r="Z30" s="2">
        <f>ROUND([1]坦克属性统计!Z30,1)</f>
        <v>47.9</v>
      </c>
      <c r="AA30" s="2">
        <f>ROUND([1]坦克属性统计!AA30,2)</f>
        <v>3.1</v>
      </c>
      <c r="AB30" s="2">
        <f>ROUND([1]坦克属性统计!AB30,2)</f>
        <v>6.3</v>
      </c>
      <c r="AC30" s="2">
        <f>ROUND([1]坦克属性统计!AC30,2)</f>
        <v>3.89</v>
      </c>
      <c r="AD30" s="2">
        <f>ROUND([1]坦克属性统计!AD30,3)</f>
        <v>2</v>
      </c>
      <c r="AE30" s="2">
        <f>ROUND([1]坦克属性统计!AE30,3)</f>
        <v>1.24</v>
      </c>
      <c r="AF30" s="2">
        <f>ROUND([1]坦克属性统计!AF30,3)</f>
        <v>0.2</v>
      </c>
      <c r="AG30" s="2">
        <f>ROUND([1]坦克属性统计!AG30,2)</f>
        <v>20</v>
      </c>
      <c r="AH30" s="13">
        <f>ROUND([1]坦克属性统计!AH30,2)</f>
        <v>30</v>
      </c>
      <c r="AI30" s="2">
        <f>ROUND([1]坦克属性统计!AI30,2)</f>
        <v>30.7</v>
      </c>
      <c r="AJ30" s="2">
        <f>ROUND([1]坦克属性统计!AJ30,2)</f>
        <v>35</v>
      </c>
      <c r="AK30" s="2">
        <f>ROUND([1]坦克属性统计!AK30,3)</f>
        <v>6.3</v>
      </c>
      <c r="AL30" s="2">
        <f>[1]坦克属性统计!AL30</f>
        <v>1</v>
      </c>
      <c r="AM30" s="2">
        <f>[1]坦克属性统计!AM30</f>
        <v>6</v>
      </c>
      <c r="AN30" s="2">
        <f>[1]坦克属性统计!AN30</f>
        <v>0</v>
      </c>
      <c r="AO30" s="2">
        <f>ROUND([1]坦克属性统计!AO30,2)</f>
        <v>3</v>
      </c>
      <c r="AP30" s="2">
        <f>[1]坦克属性统计!AP30</f>
        <v>1881</v>
      </c>
      <c r="AQ30" s="2">
        <f>[1]坦克属性统计!AQ30</f>
        <v>740</v>
      </c>
      <c r="AR30" s="2">
        <f>[1]坦克属性统计!AR30</f>
        <v>241</v>
      </c>
      <c r="AS30" s="2">
        <f>[1]坦克属性统计!AS30</f>
        <v>603</v>
      </c>
      <c r="AT30" s="2">
        <f>[1]坦克属性统计!AT30</f>
        <v>806</v>
      </c>
      <c r="AU30" s="2">
        <f>[1]坦克属性统计!AU30</f>
        <v>175</v>
      </c>
      <c r="AV30" s="2">
        <f>[1]坦克属性统计!AV30</f>
        <v>0</v>
      </c>
      <c r="AW30" s="2">
        <f>[1]坦克属性统计!AW30</f>
        <v>0</v>
      </c>
      <c r="AX30" s="2">
        <f>[1]坦克属性统计!AX30</f>
        <v>0</v>
      </c>
      <c r="AY30" s="2">
        <f>[1]坦克属性统计!AY30</f>
        <v>1</v>
      </c>
      <c r="AZ30" s="2">
        <f>[1]坦克属性统计!AZ30</f>
        <v>0</v>
      </c>
      <c r="BA30" s="2">
        <f>[1]坦克属性统计!BA30</f>
        <v>50</v>
      </c>
      <c r="BB30" s="2">
        <f>[1]坦克属性统计!BB30</f>
        <v>10</v>
      </c>
      <c r="BC30" s="2">
        <f>[1]坦克属性统计!BC30</f>
        <v>0</v>
      </c>
      <c r="BD30" s="2">
        <f>[1]坦克属性统计!BD30</f>
        <v>2.4500000000000002</v>
      </c>
      <c r="BE30" s="2">
        <f>[1]坦克属性统计!BE30</f>
        <v>2</v>
      </c>
      <c r="BF30" s="2">
        <f>[1]坦克属性统计!BF30</f>
        <v>2</v>
      </c>
      <c r="BG30" s="2">
        <f>[1]坦克属性统计!BG30</f>
        <v>0.9</v>
      </c>
      <c r="BH30" s="2">
        <f>[1]坦克属性统计!BH30</f>
        <v>0.9</v>
      </c>
      <c r="BI30" s="2">
        <f>[1]坦克属性统计!BI30</f>
        <v>0.85</v>
      </c>
      <c r="BJ30" s="2">
        <v>4</v>
      </c>
      <c r="BL30" s="2" t="str">
        <f t="shared" si="17"/>
        <v>0</v>
      </c>
      <c r="BM30" s="16" t="str">
        <f>[1]坦克升星消耗!R30&amp;[1]坦克升星消耗!S30</f>
        <v/>
      </c>
      <c r="BN30" s="16">
        <f>[1]坦克升星消耗!U30</f>
        <v>0</v>
      </c>
      <c r="BO30" s="16">
        <f>[1]坦克升星消耗!W30</f>
        <v>0</v>
      </c>
      <c r="BP30" s="16">
        <f>[1]坦克升星消耗!AE30</f>
        <v>0</v>
      </c>
      <c r="BQ30" s="17"/>
      <c r="BR30" s="16" t="s">
        <v>163</v>
      </c>
      <c r="BS30" s="16">
        <v>3411</v>
      </c>
      <c r="BT30" s="16">
        <v>13411</v>
      </c>
      <c r="BU30" s="16">
        <v>53411</v>
      </c>
      <c r="BV30" s="16">
        <v>33411</v>
      </c>
      <c r="BW30" s="16" t="e">
        <f t="shared" si="0"/>
        <v>#N/A</v>
      </c>
      <c r="BX30" s="16" t="e">
        <f t="shared" si="18"/>
        <v>#N/A</v>
      </c>
      <c r="BY30" s="17"/>
      <c r="CE30" s="16">
        <f>[1]坦克标准养成属性!AW30</f>
        <v>0.5</v>
      </c>
      <c r="CF30" s="16">
        <f>[1]坦克标准养成属性!AX30</f>
        <v>0</v>
      </c>
      <c r="CG30" s="16" t="e">
        <f t="shared" si="19"/>
        <v>#N/A</v>
      </c>
      <c r="CH30" s="16">
        <f>[1]坦克标准养成属性!AY30</f>
        <v>0.84978540772532085</v>
      </c>
      <c r="CI30" s="16">
        <f>[1]坦克标准养成属性!AZ30</f>
        <v>0</v>
      </c>
      <c r="CJ30" s="16">
        <f>[1]坦克标准养成属性!BA30</f>
        <v>0.24999999999999994</v>
      </c>
      <c r="CK30" s="16">
        <f>[1]坦克标准养成属性!BB30</f>
        <v>0.24999999999999994</v>
      </c>
      <c r="CL30" s="16">
        <f>[1]坦克标准养成属性!BC30</f>
        <v>0</v>
      </c>
      <c r="CM30" s="16">
        <f>[1]坦克标准养成属性!BD30</f>
        <v>0.16666666666666666</v>
      </c>
      <c r="CN30" s="16">
        <f>[1]坦克标准养成属性!BE30</f>
        <v>0.14163090128755348</v>
      </c>
      <c r="CO30" s="16">
        <f>[1]坦克标准养成属性!BF30</f>
        <v>0</v>
      </c>
      <c r="CP30" s="16">
        <f>[1]坦克标准养成属性!BG30</f>
        <v>0</v>
      </c>
      <c r="CQ30" s="16" t="str">
        <f>[1]坦克标准养成属性!BH30</f>
        <v>35(t)4</v>
      </c>
      <c r="CR30" s="16">
        <f>[1]坦克标准养成属性!BI30</f>
        <v>4</v>
      </c>
      <c r="CS30" s="16" t="str">
        <f>[1]坦克标准养成属性!BJ30</f>
        <v>35(t)</v>
      </c>
      <c r="CT30" s="16" t="str">
        <f>[1]坦克标准养成属性!BK30</f>
        <v>低</v>
      </c>
      <c r="CU30" s="16">
        <f>[1]坦克标准养成属性!BL30</f>
        <v>4</v>
      </c>
      <c r="CV30" s="16">
        <f>[1]坦克标准养成属性!BM30</f>
        <v>1457</v>
      </c>
      <c r="CX30" s="2">
        <v>27</v>
      </c>
      <c r="CY30" s="2" t="e">
        <f t="shared" si="28"/>
        <v>#N/A</v>
      </c>
      <c r="CZ30" s="2" t="e">
        <f t="shared" si="36"/>
        <v>#N/A</v>
      </c>
      <c r="DA30" s="2" t="e">
        <f t="shared" si="36"/>
        <v>#N/A</v>
      </c>
      <c r="DB30" s="2" t="e">
        <f t="shared" si="36"/>
        <v>#N/A</v>
      </c>
      <c r="DC30" s="2">
        <f t="shared" si="29"/>
        <v>0</v>
      </c>
      <c r="DD30" s="2">
        <f t="shared" si="30"/>
        <v>0</v>
      </c>
      <c r="DE30" s="2" t="e">
        <f t="shared" si="31"/>
        <v>#N/A</v>
      </c>
      <c r="DF30" s="2" t="e">
        <f t="shared" si="32"/>
        <v>#N/A</v>
      </c>
      <c r="DG30" s="2" t="e">
        <f t="shared" si="33"/>
        <v>#N/A</v>
      </c>
      <c r="DH30" s="2" t="e">
        <f t="shared" si="34"/>
        <v>#N/A</v>
      </c>
      <c r="DI30" s="2" t="e">
        <f t="shared" si="35"/>
        <v>#N/A</v>
      </c>
      <c r="DJ30" s="2">
        <f>COUNTIF(CZ$4:CZ30,CZ30)</f>
        <v>27</v>
      </c>
      <c r="DK30" s="2">
        <f t="shared" si="3"/>
        <v>0</v>
      </c>
      <c r="DL30" s="2">
        <f t="shared" si="4"/>
        <v>0</v>
      </c>
      <c r="DM30" s="2">
        <f t="shared" si="5"/>
        <v>0</v>
      </c>
      <c r="DN30" s="2">
        <f t="shared" si="6"/>
        <v>0</v>
      </c>
      <c r="DO30" s="2">
        <f t="shared" si="7"/>
        <v>0</v>
      </c>
      <c r="DP30" s="2">
        <f t="shared" si="8"/>
        <v>0</v>
      </c>
      <c r="DQ30" s="2">
        <f t="shared" si="9"/>
        <v>0</v>
      </c>
      <c r="DR30" s="2">
        <f t="shared" si="10"/>
        <v>0</v>
      </c>
      <c r="DS30" s="2">
        <f t="shared" si="11"/>
        <v>0</v>
      </c>
      <c r="DT30" s="2">
        <f t="shared" si="12"/>
        <v>0</v>
      </c>
      <c r="DU30" s="2">
        <f t="shared" si="13"/>
        <v>0</v>
      </c>
      <c r="DV30" s="2">
        <f t="shared" si="14"/>
        <v>0</v>
      </c>
      <c r="DW30" s="2">
        <f t="shared" si="15"/>
        <v>0</v>
      </c>
      <c r="DX30" s="2" t="e">
        <f t="shared" si="20"/>
        <v>#N/A</v>
      </c>
      <c r="DY30" s="9" t="str">
        <f t="shared" si="21"/>
        <v>[0,0,0,0,0]</v>
      </c>
      <c r="DZ30" s="2" t="e">
        <f t="shared" si="16"/>
        <v>#N/A</v>
      </c>
      <c r="EA30" s="18">
        <f t="shared" si="22"/>
        <v>1</v>
      </c>
      <c r="EB30" s="18">
        <f t="shared" si="23"/>
        <v>0</v>
      </c>
      <c r="EC30" s="27"/>
      <c r="ED30" s="3" t="e">
        <f t="shared" si="24"/>
        <v>#N/A</v>
      </c>
      <c r="EE30" s="3" t="str">
        <f t="shared" si="25"/>
        <v>[1,0]</v>
      </c>
      <c r="EF30" s="3"/>
      <c r="EG30" s="3" t="e">
        <f>VLOOKUP(IF(MOD(CY30,10)=0,10,MOD(CY30,10))&amp;DA30&amp;DB30&amp;DJ30-1,[1]图鉴!$C$18:$G$183,MATCH("经验值",[1]图鉴!$C$18:$G$18,0),FALSE)</f>
        <v>#N/A</v>
      </c>
      <c r="EH30" s="3"/>
      <c r="EI30" s="2" t="e">
        <f t="shared" si="26"/>
        <v>#N/A</v>
      </c>
      <c r="EJ30" s="2">
        <f t="shared" si="27"/>
        <v>27</v>
      </c>
    </row>
    <row r="31" spans="2:140" x14ac:dyDescent="0.3">
      <c r="B31" s="2" t="str">
        <f>[1]坦克属性统计!B31</f>
        <v>IS-4</v>
      </c>
      <c r="C31" s="2" t="str">
        <f>[1]坦克属性统计!C31</f>
        <v>T4</v>
      </c>
      <c r="D31" s="2" t="str">
        <f>[1]坦克属性统计!D31</f>
        <v>中</v>
      </c>
      <c r="E31" s="2" t="str">
        <f>[1]坦克属性统计!E31</f>
        <v>T4中0</v>
      </c>
      <c r="F31" s="2" t="str">
        <f>[1]坦克属性统计!F31</f>
        <v>重坦</v>
      </c>
      <c r="G31" s="2" t="str">
        <f>[1]坦克属性统计!G31</f>
        <v>重坦自动</v>
      </c>
      <c r="H31" s="2" t="str">
        <f>[1]坦克属性统计!H31</f>
        <v>自动装弹</v>
      </c>
      <c r="I31" s="2">
        <f>[1]坦克属性统计!I31</f>
        <v>6.6</v>
      </c>
      <c r="J31" s="2">
        <f>[1]坦克属性统计!J31</f>
        <v>3.35</v>
      </c>
      <c r="K31" s="2">
        <f>[1]坦克属性统计!K31</f>
        <v>0.3</v>
      </c>
      <c r="L31" s="2">
        <f>ROUND([1]坦克属性统计!L31,2)</f>
        <v>1.34</v>
      </c>
      <c r="M31" s="2">
        <f>ROUND([1]坦克属性统计!M31,2)</f>
        <v>10.77</v>
      </c>
      <c r="N31" s="2">
        <f>ROUND([1]坦克属性统计!N31,2)</f>
        <v>17.5</v>
      </c>
      <c r="O31" s="2">
        <f>ROUND([1]坦克属性统计!O31,2)</f>
        <v>0.8</v>
      </c>
      <c r="P31" s="2">
        <f>ROUND([1]坦克属性统计!P31,2)</f>
        <v>0.8</v>
      </c>
      <c r="Q31" s="2">
        <f>[1]坦克属性统计!Q31</f>
        <v>0.8</v>
      </c>
      <c r="R31" s="2">
        <f>[1]坦克属性统计!R31</f>
        <v>2</v>
      </c>
      <c r="S31" s="2">
        <f>[1]坦克属性统计!S31</f>
        <v>1.7999999999999998</v>
      </c>
      <c r="T31" s="2">
        <f>ROUND([1]坦克属性统计!T31,2)</f>
        <v>2.7</v>
      </c>
      <c r="U31" s="2">
        <f>ROUND([1]坦克属性统计!U31,2)</f>
        <v>0.65</v>
      </c>
      <c r="V31" s="2">
        <f>ROUND([1]坦克属性统计!V31,3)</f>
        <v>1.2</v>
      </c>
      <c r="W31" s="2">
        <f>[1]坦克属性统计!W31</f>
        <v>3</v>
      </c>
      <c r="X31" s="2">
        <f>[1]坦克属性统计!X31</f>
        <v>0.5</v>
      </c>
      <c r="Y31" s="2">
        <f>ROUND([1]坦克属性统计!Y31,1)</f>
        <v>7.7</v>
      </c>
      <c r="Z31" s="2">
        <f>ROUND([1]坦克属性统计!Z31,1)</f>
        <v>47.9</v>
      </c>
      <c r="AA31" s="2">
        <f>ROUND([1]坦克属性统计!AA31,2)</f>
        <v>1.86</v>
      </c>
      <c r="AB31" s="2">
        <f>ROUND([1]坦克属性统计!AB31,2)</f>
        <v>6.3</v>
      </c>
      <c r="AC31" s="2">
        <f>ROUND([1]坦克属性统计!AC31,2)</f>
        <v>3.89</v>
      </c>
      <c r="AD31" s="2">
        <f>ROUND([1]坦克属性统计!AD31,3)</f>
        <v>2</v>
      </c>
      <c r="AE31" s="2">
        <f>ROUND([1]坦克属性统计!AE31,3)</f>
        <v>0.62</v>
      </c>
      <c r="AF31" s="2">
        <f>ROUND([1]坦克属性统计!AF31,3)</f>
        <v>0.2</v>
      </c>
      <c r="AG31" s="2">
        <f>ROUND([1]坦克属性统计!AG31,2)</f>
        <v>20</v>
      </c>
      <c r="AH31" s="13">
        <f>ROUND([1]坦克属性统计!AH31,2)</f>
        <v>30</v>
      </c>
      <c r="AI31" s="2">
        <f>ROUND([1]坦克属性统计!AI31,2)</f>
        <v>31.3</v>
      </c>
      <c r="AJ31" s="2">
        <f>ROUND([1]坦克属性统计!AJ31,2)</f>
        <v>35.700000000000003</v>
      </c>
      <c r="AK31" s="2">
        <f>ROUND([1]坦克属性统计!AK31,3)</f>
        <v>6.4</v>
      </c>
      <c r="AL31" s="2">
        <f>[1]坦克属性统计!AL31</f>
        <v>2</v>
      </c>
      <c r="AM31" s="2">
        <f>[1]坦克属性统计!AM31</f>
        <v>4.5</v>
      </c>
      <c r="AN31" s="2">
        <f>[1]坦克属性统计!AN31</f>
        <v>0</v>
      </c>
      <c r="AO31" s="2">
        <f>ROUND([1]坦克属性统计!AO31,2)</f>
        <v>2.25</v>
      </c>
      <c r="AP31" s="2">
        <f>[1]坦克属性统计!AP31</f>
        <v>1804</v>
      </c>
      <c r="AQ31" s="2">
        <f>[1]坦克属性统计!AQ31</f>
        <v>637</v>
      </c>
      <c r="AR31" s="2">
        <f>[1]坦克属性统计!AR31</f>
        <v>229</v>
      </c>
      <c r="AS31" s="2">
        <f>[1]坦克属性统计!AS31</f>
        <v>571</v>
      </c>
      <c r="AT31" s="2">
        <f>[1]坦克属性统计!AT31</f>
        <v>840</v>
      </c>
      <c r="AU31" s="2">
        <f>[1]坦克属性统计!AU31</f>
        <v>182</v>
      </c>
      <c r="AV31" s="2">
        <f>[1]坦克属性统计!AV31</f>
        <v>0</v>
      </c>
      <c r="AW31" s="2">
        <f>[1]坦克属性统计!AW31</f>
        <v>0</v>
      </c>
      <c r="AX31" s="2">
        <f>[1]坦克属性统计!AX31</f>
        <v>0</v>
      </c>
      <c r="AY31" s="2">
        <f>[1]坦克属性统计!AY31</f>
        <v>6</v>
      </c>
      <c r="AZ31" s="2">
        <f>[1]坦克属性统计!AZ31</f>
        <v>0</v>
      </c>
      <c r="BA31" s="2">
        <f>[1]坦克属性统计!BA31</f>
        <v>50</v>
      </c>
      <c r="BB31" s="2">
        <f>[1]坦克属性统计!BB31</f>
        <v>10</v>
      </c>
      <c r="BC31" s="2">
        <f>[1]坦克属性统计!BC31</f>
        <v>0</v>
      </c>
      <c r="BD31" s="2">
        <f>[1]坦克属性统计!BD31</f>
        <v>2.4</v>
      </c>
      <c r="BE31" s="2">
        <f>[1]坦克属性统计!BE31</f>
        <v>1.95</v>
      </c>
      <c r="BF31" s="2">
        <f>[1]坦克属性统计!BF31</f>
        <v>1.95</v>
      </c>
      <c r="BG31" s="2">
        <f>[1]坦克属性统计!BG31</f>
        <v>0.9</v>
      </c>
      <c r="BH31" s="2">
        <f>[1]坦克属性统计!BH31</f>
        <v>0.9</v>
      </c>
      <c r="BI31" s="2">
        <f>[1]坦克属性统计!BI31</f>
        <v>0.85</v>
      </c>
      <c r="BJ31" s="2">
        <v>4</v>
      </c>
      <c r="BL31" s="2" t="str">
        <f t="shared" si="17"/>
        <v>0</v>
      </c>
      <c r="BM31" s="16" t="str">
        <f>[1]坦克升星消耗!R31&amp;[1]坦克升星消耗!S31</f>
        <v/>
      </c>
      <c r="BN31" s="16">
        <f>[1]坦克升星消耗!U31</f>
        <v>0</v>
      </c>
      <c r="BO31" s="16">
        <f>[1]坦克升星消耗!W31</f>
        <v>0</v>
      </c>
      <c r="BP31" s="16">
        <f>[1]坦克升星消耗!AE31</f>
        <v>0</v>
      </c>
      <c r="BQ31" s="17"/>
      <c r="BR31" s="16" t="s">
        <v>155</v>
      </c>
      <c r="BS31" s="16">
        <v>3421</v>
      </c>
      <c r="BT31" s="16">
        <v>13421</v>
      </c>
      <c r="BU31" s="16">
        <v>53421</v>
      </c>
      <c r="BV31" s="16">
        <v>33421</v>
      </c>
      <c r="BW31" s="16" t="e">
        <f t="shared" si="0"/>
        <v>#N/A</v>
      </c>
      <c r="BX31" s="16" t="e">
        <f t="shared" si="18"/>
        <v>#N/A</v>
      </c>
      <c r="BY31" s="17"/>
      <c r="CE31" s="16">
        <f>[1]坦克标准养成属性!AW31</f>
        <v>0.37500000000000022</v>
      </c>
      <c r="CF31" s="16">
        <f>[1]坦克标准养成属性!AX31</f>
        <v>0</v>
      </c>
      <c r="CG31" s="16" t="e">
        <f t="shared" si="19"/>
        <v>#N/A</v>
      </c>
      <c r="CH31" s="16">
        <f>[1]坦克标准养成属性!AY31</f>
        <v>0.66204690831556512</v>
      </c>
      <c r="CI31" s="16">
        <f>[1]坦克标准养成属性!AZ31</f>
        <v>0</v>
      </c>
      <c r="CJ31" s="16">
        <f>[1]坦克标准养成属性!BA31</f>
        <v>0.24999999999999994</v>
      </c>
      <c r="CK31" s="16">
        <f>[1]坦克标准养成属性!BB31</f>
        <v>0.24999999999999989</v>
      </c>
      <c r="CL31" s="16">
        <f>[1]坦克标准养成属性!BC31</f>
        <v>0</v>
      </c>
      <c r="CM31" s="16">
        <f>[1]坦克标准养成属性!BD31</f>
        <v>0.16666666666666674</v>
      </c>
      <c r="CN31" s="16">
        <f>[1]坦克标准养成属性!BE31</f>
        <v>0.14712153518123669</v>
      </c>
      <c r="CO31" s="16">
        <f>[1]坦克标准养成属性!BF31</f>
        <v>0</v>
      </c>
      <c r="CP31" s="16">
        <f>[1]坦克标准养成属性!BG31</f>
        <v>0</v>
      </c>
      <c r="CQ31" s="16" t="str">
        <f>[1]坦克标准养成属性!BH31</f>
        <v>35(t)5</v>
      </c>
      <c r="CR31" s="16">
        <f>[1]坦克标准养成属性!BI31</f>
        <v>4</v>
      </c>
      <c r="CS31" s="16" t="str">
        <f>[1]坦克标准养成属性!BJ31</f>
        <v>35(t)</v>
      </c>
      <c r="CT31" s="16" t="str">
        <f>[1]坦克标准养成属性!BK31</f>
        <v>低</v>
      </c>
      <c r="CU31" s="16">
        <f>[1]坦克标准养成属性!BL31</f>
        <v>5</v>
      </c>
      <c r="CV31" s="16">
        <f>[1]坦克标准养成属性!BM31</f>
        <v>1521</v>
      </c>
      <c r="CX31" s="2">
        <v>28</v>
      </c>
      <c r="CY31" s="2" t="e">
        <f t="shared" si="28"/>
        <v>#N/A</v>
      </c>
      <c r="CZ31" s="2" t="e">
        <f t="shared" si="36"/>
        <v>#N/A</v>
      </c>
      <c r="DA31" s="2" t="e">
        <f t="shared" si="36"/>
        <v>#N/A</v>
      </c>
      <c r="DB31" s="2" t="e">
        <f t="shared" si="36"/>
        <v>#N/A</v>
      </c>
      <c r="DC31" s="2">
        <f t="shared" si="29"/>
        <v>0</v>
      </c>
      <c r="DD31" s="2">
        <f t="shared" si="30"/>
        <v>0</v>
      </c>
      <c r="DE31" s="2" t="e">
        <f t="shared" si="31"/>
        <v>#N/A</v>
      </c>
      <c r="DF31" s="2" t="e">
        <f t="shared" si="32"/>
        <v>#N/A</v>
      </c>
      <c r="DG31" s="2" t="e">
        <f t="shared" si="33"/>
        <v>#N/A</v>
      </c>
      <c r="DH31" s="2" t="e">
        <f t="shared" si="34"/>
        <v>#N/A</v>
      </c>
      <c r="DI31" s="2" t="e">
        <f t="shared" si="35"/>
        <v>#N/A</v>
      </c>
      <c r="DJ31" s="2">
        <f>COUNTIF(CZ$4:CZ31,CZ31)</f>
        <v>28</v>
      </c>
      <c r="DK31" s="2">
        <f t="shared" si="3"/>
        <v>0</v>
      </c>
      <c r="DL31" s="2">
        <f t="shared" si="4"/>
        <v>0</v>
      </c>
      <c r="DM31" s="2">
        <f t="shared" si="5"/>
        <v>0</v>
      </c>
      <c r="DN31" s="2">
        <f t="shared" si="6"/>
        <v>0</v>
      </c>
      <c r="DO31" s="2">
        <f t="shared" si="7"/>
        <v>0</v>
      </c>
      <c r="DP31" s="2">
        <f t="shared" si="8"/>
        <v>0</v>
      </c>
      <c r="DQ31" s="2">
        <f t="shared" si="9"/>
        <v>0</v>
      </c>
      <c r="DR31" s="2">
        <f t="shared" si="10"/>
        <v>0</v>
      </c>
      <c r="DS31" s="2">
        <f t="shared" si="11"/>
        <v>0</v>
      </c>
      <c r="DT31" s="2">
        <f t="shared" si="12"/>
        <v>0</v>
      </c>
      <c r="DU31" s="2">
        <f t="shared" si="13"/>
        <v>0</v>
      </c>
      <c r="DV31" s="2">
        <f t="shared" si="14"/>
        <v>0</v>
      </c>
      <c r="DW31" s="2">
        <f t="shared" si="15"/>
        <v>0</v>
      </c>
      <c r="DX31" s="2" t="e">
        <f t="shared" si="20"/>
        <v>#N/A</v>
      </c>
      <c r="DY31" s="9" t="str">
        <f t="shared" si="21"/>
        <v>[0,0,0,0,0]</v>
      </c>
      <c r="DZ31" s="2" t="e">
        <f t="shared" si="16"/>
        <v>#N/A</v>
      </c>
      <c r="EA31" s="18">
        <f t="shared" si="22"/>
        <v>1</v>
      </c>
      <c r="EB31" s="18">
        <f t="shared" si="23"/>
        <v>0</v>
      </c>
      <c r="EC31" s="27"/>
      <c r="ED31" s="3" t="e">
        <f t="shared" si="24"/>
        <v>#N/A</v>
      </c>
      <c r="EE31" s="3" t="str">
        <f t="shared" si="25"/>
        <v>[1,0]</v>
      </c>
      <c r="EF31" s="3"/>
      <c r="EG31" s="3" t="e">
        <f>VLOOKUP(IF(MOD(CY31,10)=0,10,MOD(CY31,10))&amp;DA31&amp;DB31&amp;DJ31-1,[1]图鉴!$C$18:$G$183,MATCH("经验值",[1]图鉴!$C$18:$G$18,0),FALSE)</f>
        <v>#N/A</v>
      </c>
      <c r="EH31" s="3"/>
      <c r="EI31" s="2" t="e">
        <f t="shared" si="26"/>
        <v>#N/A</v>
      </c>
      <c r="EJ31" s="2">
        <f t="shared" si="27"/>
        <v>28</v>
      </c>
    </row>
    <row r="32" spans="2:140" x14ac:dyDescent="0.3">
      <c r="B32" s="2" t="str">
        <f>[1]坦克属性统计!B32</f>
        <v>T-32</v>
      </c>
      <c r="C32" s="2" t="str">
        <f>[1]坦克属性统计!C32</f>
        <v>T4</v>
      </c>
      <c r="D32" s="2" t="str">
        <f>[1]坦克属性统计!D32</f>
        <v>高</v>
      </c>
      <c r="E32" s="2" t="str">
        <f>[1]坦克属性统计!E32</f>
        <v>T4高0</v>
      </c>
      <c r="F32" s="2" t="str">
        <f>[1]坦克属性统计!F32</f>
        <v>重坦</v>
      </c>
      <c r="G32" s="2" t="str">
        <f>[1]坦克属性统计!G32</f>
        <v>重坦单发</v>
      </c>
      <c r="H32" s="2" t="str">
        <f>[1]坦克属性统计!H32</f>
        <v>单发装弹</v>
      </c>
      <c r="I32" s="2">
        <f>[1]坦克属性统计!I32</f>
        <v>6</v>
      </c>
      <c r="J32" s="2">
        <f>[1]坦克属性统计!J32</f>
        <v>2.85</v>
      </c>
      <c r="K32" s="2">
        <f>[1]坦克属性统计!K32</f>
        <v>0.3</v>
      </c>
      <c r="L32" s="2">
        <f>ROUND([1]坦克属性统计!L32,2)</f>
        <v>1.34</v>
      </c>
      <c r="M32" s="2">
        <f>ROUND([1]坦克属性统计!M32,2)</f>
        <v>10.77</v>
      </c>
      <c r="N32" s="2">
        <f>ROUND([1]坦克属性统计!N32,2)</f>
        <v>17.5</v>
      </c>
      <c r="O32" s="2">
        <f>ROUND([1]坦克属性统计!O32,2)</f>
        <v>0.8</v>
      </c>
      <c r="P32" s="2">
        <f>ROUND([1]坦克属性统计!P32,2)</f>
        <v>0.8</v>
      </c>
      <c r="Q32" s="2">
        <f>[1]坦克属性统计!Q32</f>
        <v>0.8</v>
      </c>
      <c r="R32" s="2">
        <f>[1]坦克属性统计!R32</f>
        <v>0</v>
      </c>
      <c r="S32" s="2">
        <f>[1]坦克属性统计!S32</f>
        <v>3</v>
      </c>
      <c r="T32" s="2">
        <f>ROUND([1]坦克属性统计!T32,2)</f>
        <v>3</v>
      </c>
      <c r="U32" s="2">
        <f>ROUND([1]坦克属性统计!U32,2)</f>
        <v>0.62</v>
      </c>
      <c r="V32" s="2">
        <f>ROUND([1]坦克属性统计!V32,3)</f>
        <v>1</v>
      </c>
      <c r="W32" s="2">
        <f>[1]坦克属性统计!W32</f>
        <v>5</v>
      </c>
      <c r="X32" s="2">
        <f>[1]坦克属性统计!X32</f>
        <v>0.5</v>
      </c>
      <c r="Y32" s="2">
        <f>ROUND([1]坦克属性统计!Y32,1)</f>
        <v>7.7</v>
      </c>
      <c r="Z32" s="2">
        <f>ROUND([1]坦克属性统计!Z32,1)</f>
        <v>47.9</v>
      </c>
      <c r="AA32" s="2">
        <f>ROUND([1]坦克属性统计!AA32,2)</f>
        <v>3.1</v>
      </c>
      <c r="AB32" s="2">
        <f>ROUND([1]坦克属性统计!AB32,2)</f>
        <v>6.3</v>
      </c>
      <c r="AC32" s="2">
        <f>ROUND([1]坦克属性统计!AC32,2)</f>
        <v>3.89</v>
      </c>
      <c r="AD32" s="2">
        <f>ROUND([1]坦克属性统计!AD32,3)</f>
        <v>2</v>
      </c>
      <c r="AE32" s="2">
        <f>ROUND([1]坦克属性统计!AE32,3)</f>
        <v>1.24</v>
      </c>
      <c r="AF32" s="2">
        <f>ROUND([1]坦克属性统计!AF32,3)</f>
        <v>0.2</v>
      </c>
      <c r="AG32" s="2">
        <f>ROUND([1]坦克属性统计!AG32,2)</f>
        <v>20</v>
      </c>
      <c r="AH32" s="13">
        <f>ROUND([1]坦克属性统计!AH32,2)</f>
        <v>30</v>
      </c>
      <c r="AI32" s="2">
        <f>ROUND([1]坦克属性统计!AI32,2)</f>
        <v>32.200000000000003</v>
      </c>
      <c r="AJ32" s="2">
        <f>ROUND([1]坦克属性统计!AJ32,2)</f>
        <v>36.799999999999997</v>
      </c>
      <c r="AK32" s="2">
        <f>ROUND([1]坦克属性统计!AK32,3)</f>
        <v>6.6</v>
      </c>
      <c r="AL32" s="2">
        <f>[1]坦克属性统计!AL32</f>
        <v>1</v>
      </c>
      <c r="AM32" s="2">
        <f>[1]坦克属性统计!AM32</f>
        <v>6</v>
      </c>
      <c r="AN32" s="2">
        <f>[1]坦克属性统计!AN32</f>
        <v>0</v>
      </c>
      <c r="AO32" s="2">
        <f>ROUND([1]坦克属性统计!AO32,2)</f>
        <v>3</v>
      </c>
      <c r="AP32" s="2">
        <f>[1]坦克属性统计!AP32</f>
        <v>1709</v>
      </c>
      <c r="AQ32" s="2">
        <f>[1]坦克属性统计!AQ32</f>
        <v>883</v>
      </c>
      <c r="AR32" s="2">
        <f>[1]坦克属性统计!AR32</f>
        <v>251</v>
      </c>
      <c r="AS32" s="2">
        <f>[1]坦克属性统计!AS32</f>
        <v>629</v>
      </c>
      <c r="AT32" s="2">
        <f>[1]坦克属性统计!AT32</f>
        <v>840</v>
      </c>
      <c r="AU32" s="2">
        <f>[1]坦克属性统计!AU32</f>
        <v>182</v>
      </c>
      <c r="AV32" s="2">
        <f>[1]坦克属性统计!AV32</f>
        <v>0</v>
      </c>
      <c r="AW32" s="2">
        <f>[1]坦克属性统计!AW32</f>
        <v>0</v>
      </c>
      <c r="AX32" s="2">
        <f>[1]坦克属性统计!AX32</f>
        <v>0</v>
      </c>
      <c r="AY32" s="2">
        <f>[1]坦克属性统计!AY32</f>
        <v>1</v>
      </c>
      <c r="AZ32" s="2">
        <f>[1]坦克属性统计!AZ32</f>
        <v>0</v>
      </c>
      <c r="BA32" s="2">
        <f>[1]坦克属性统计!BA32</f>
        <v>50</v>
      </c>
      <c r="BB32" s="2">
        <f>[1]坦克属性统计!BB32</f>
        <v>10</v>
      </c>
      <c r="BC32" s="2">
        <f>[1]坦克属性统计!BC32</f>
        <v>0</v>
      </c>
      <c r="BD32" s="2">
        <f>[1]坦克属性统计!BD32</f>
        <v>2.5499999999999998</v>
      </c>
      <c r="BE32" s="2">
        <f>[1]坦克属性统计!BE32</f>
        <v>2.0499999999999998</v>
      </c>
      <c r="BF32" s="2">
        <f>[1]坦克属性统计!BF32</f>
        <v>2.0499999999999998</v>
      </c>
      <c r="BG32" s="2">
        <f>[1]坦克属性统计!BG32</f>
        <v>0.9</v>
      </c>
      <c r="BH32" s="2">
        <f>[1]坦克属性统计!BH32</f>
        <v>0.9</v>
      </c>
      <c r="BI32" s="2">
        <f>[1]坦克属性统计!BI32</f>
        <v>0.85</v>
      </c>
      <c r="BJ32" s="2">
        <v>4</v>
      </c>
      <c r="BL32" s="2" t="str">
        <f t="shared" si="17"/>
        <v>0</v>
      </c>
      <c r="BM32" s="16" t="str">
        <f>[1]坦克升星消耗!R32&amp;[1]坦克升星消耗!S32</f>
        <v/>
      </c>
      <c r="BN32" s="16">
        <f>[1]坦克升星消耗!U32</f>
        <v>0</v>
      </c>
      <c r="BO32" s="16">
        <f>[1]坦克升星消耗!W32</f>
        <v>0</v>
      </c>
      <c r="BP32" s="16">
        <f>[1]坦克升星消耗!AE32</f>
        <v>0</v>
      </c>
      <c r="BQ32" s="17"/>
      <c r="BR32" s="16" t="s">
        <v>161</v>
      </c>
      <c r="BS32" s="16">
        <v>3431</v>
      </c>
      <c r="BT32" s="16">
        <v>13431</v>
      </c>
      <c r="BU32" s="16">
        <v>53431</v>
      </c>
      <c r="BV32" s="16">
        <v>33431</v>
      </c>
      <c r="BW32" s="16" t="e">
        <f t="shared" si="0"/>
        <v>#N/A</v>
      </c>
      <c r="BX32" s="16" t="e">
        <f t="shared" si="18"/>
        <v>#N/A</v>
      </c>
      <c r="BY32" s="17"/>
      <c r="CE32" s="16">
        <f>[1]坦克标准养成属性!AW32</f>
        <v>0.5</v>
      </c>
      <c r="CF32" s="16">
        <f>[1]坦克标准养成属性!AX32</f>
        <v>0</v>
      </c>
      <c r="CG32" s="16" t="e">
        <f t="shared" si="19"/>
        <v>#N/A</v>
      </c>
      <c r="CH32" s="16">
        <f>[1]坦克标准养成属性!AY32</f>
        <v>0.84978540772532085</v>
      </c>
      <c r="CI32" s="16">
        <f>[1]坦克标准养成属性!AZ32</f>
        <v>0</v>
      </c>
      <c r="CJ32" s="16">
        <f>[1]坦克标准养成属性!BA32</f>
        <v>0.24999999999999994</v>
      </c>
      <c r="CK32" s="16">
        <f>[1]坦克标准养成属性!BB32</f>
        <v>0.24999999999999992</v>
      </c>
      <c r="CL32" s="16">
        <f>[1]坦克标准养成属性!BC32</f>
        <v>0</v>
      </c>
      <c r="CM32" s="16">
        <f>[1]坦克标准养成属性!BD32</f>
        <v>0.16666666666666666</v>
      </c>
      <c r="CN32" s="16">
        <f>[1]坦克标准养成属性!BE32</f>
        <v>0.14163090128755348</v>
      </c>
      <c r="CO32" s="16">
        <f>[1]坦克标准养成属性!BF32</f>
        <v>0</v>
      </c>
      <c r="CP32" s="16">
        <f>[1]坦克标准养成属性!BG32</f>
        <v>0</v>
      </c>
      <c r="CQ32" s="16" t="str">
        <f>[1]坦克标准养成属性!BH32</f>
        <v>35(t)6</v>
      </c>
      <c r="CR32" s="16">
        <f>[1]坦克标准养成属性!BI32</f>
        <v>4</v>
      </c>
      <c r="CS32" s="16" t="str">
        <f>[1]坦克标准养成属性!BJ32</f>
        <v>35(t)</v>
      </c>
      <c r="CT32" s="16" t="str">
        <f>[1]坦克标准养成属性!BK32</f>
        <v>低</v>
      </c>
      <c r="CU32" s="16">
        <f>[1]坦克标准养成属性!BL32</f>
        <v>6</v>
      </c>
      <c r="CV32" s="16">
        <f>[1]坦克标准养成属性!BM32</f>
        <v>1584</v>
      </c>
      <c r="CX32" s="2">
        <v>29</v>
      </c>
      <c r="CY32" s="2" t="e">
        <f t="shared" si="28"/>
        <v>#N/A</v>
      </c>
      <c r="CZ32" s="2" t="e">
        <f t="shared" si="36"/>
        <v>#N/A</v>
      </c>
      <c r="DA32" s="2" t="e">
        <f t="shared" si="36"/>
        <v>#N/A</v>
      </c>
      <c r="DB32" s="2" t="e">
        <f t="shared" si="36"/>
        <v>#N/A</v>
      </c>
      <c r="DC32" s="2">
        <f t="shared" si="29"/>
        <v>0</v>
      </c>
      <c r="DD32" s="2">
        <f t="shared" si="30"/>
        <v>0</v>
      </c>
      <c r="DE32" s="2" t="e">
        <f t="shared" si="31"/>
        <v>#N/A</v>
      </c>
      <c r="DF32" s="2" t="e">
        <f t="shared" si="32"/>
        <v>#N/A</v>
      </c>
      <c r="DG32" s="2" t="e">
        <f t="shared" si="33"/>
        <v>#N/A</v>
      </c>
      <c r="DH32" s="2" t="e">
        <f t="shared" si="34"/>
        <v>#N/A</v>
      </c>
      <c r="DI32" s="2" t="e">
        <f t="shared" si="35"/>
        <v>#N/A</v>
      </c>
      <c r="DJ32" s="2">
        <f>COUNTIF(CZ$4:CZ32,CZ32)</f>
        <v>29</v>
      </c>
      <c r="DK32" s="2">
        <f t="shared" si="3"/>
        <v>0</v>
      </c>
      <c r="DL32" s="2">
        <f t="shared" si="4"/>
        <v>0</v>
      </c>
      <c r="DM32" s="2">
        <f t="shared" si="5"/>
        <v>0</v>
      </c>
      <c r="DN32" s="2">
        <f t="shared" si="6"/>
        <v>0</v>
      </c>
      <c r="DO32" s="2">
        <f t="shared" si="7"/>
        <v>0</v>
      </c>
      <c r="DP32" s="2">
        <f t="shared" si="8"/>
        <v>0</v>
      </c>
      <c r="DQ32" s="2">
        <f t="shared" si="9"/>
        <v>0</v>
      </c>
      <c r="DR32" s="2">
        <f t="shared" si="10"/>
        <v>0</v>
      </c>
      <c r="DS32" s="2">
        <f t="shared" si="11"/>
        <v>0</v>
      </c>
      <c r="DT32" s="2">
        <f t="shared" si="12"/>
        <v>0</v>
      </c>
      <c r="DU32" s="2">
        <f t="shared" si="13"/>
        <v>0</v>
      </c>
      <c r="DV32" s="2">
        <f t="shared" si="14"/>
        <v>0</v>
      </c>
      <c r="DW32" s="2">
        <f t="shared" si="15"/>
        <v>0</v>
      </c>
      <c r="DX32" s="2" t="e">
        <f t="shared" si="20"/>
        <v>#N/A</v>
      </c>
      <c r="DY32" s="9" t="str">
        <f t="shared" si="21"/>
        <v>[0,0,0,0,0]</v>
      </c>
      <c r="DZ32" s="2" t="e">
        <f t="shared" si="16"/>
        <v>#N/A</v>
      </c>
      <c r="EA32" s="18">
        <f t="shared" si="22"/>
        <v>1</v>
      </c>
      <c r="EB32" s="18">
        <f t="shared" si="23"/>
        <v>0</v>
      </c>
      <c r="EC32" s="27"/>
      <c r="ED32" s="3" t="e">
        <f t="shared" si="24"/>
        <v>#N/A</v>
      </c>
      <c r="EE32" s="3" t="str">
        <f t="shared" si="25"/>
        <v>[1,0]</v>
      </c>
      <c r="EF32" s="3"/>
      <c r="EG32" s="3" t="e">
        <f>VLOOKUP(IF(MOD(CY32,10)=0,10,MOD(CY32,10))&amp;DA32&amp;DB32&amp;DJ32-1,[1]图鉴!$C$18:$G$183,MATCH("经验值",[1]图鉴!$C$18:$G$18,0),FALSE)</f>
        <v>#N/A</v>
      </c>
      <c r="EH32" s="3"/>
      <c r="EI32" s="2" t="e">
        <f t="shared" si="26"/>
        <v>#N/A</v>
      </c>
      <c r="EJ32" s="2">
        <f t="shared" si="27"/>
        <v>29</v>
      </c>
    </row>
    <row r="33" spans="2:140" x14ac:dyDescent="0.3">
      <c r="B33" s="2" t="str">
        <f>[1]坦克属性统计!B33</f>
        <v>M1A2</v>
      </c>
      <c r="C33" s="2" t="str">
        <f>[1]坦克属性统计!C33</f>
        <v>T5</v>
      </c>
      <c r="D33" s="2" t="str">
        <f>[1]坦克属性统计!D33</f>
        <v>低</v>
      </c>
      <c r="E33" s="2" t="str">
        <f>[1]坦克属性统计!E33</f>
        <v>T5低0</v>
      </c>
      <c r="F33" s="2" t="str">
        <f>[1]坦克属性统计!F33</f>
        <v>重坦</v>
      </c>
      <c r="G33" s="2" t="str">
        <f>[1]坦克属性统计!G33</f>
        <v>重坦单发</v>
      </c>
      <c r="H33" s="2" t="str">
        <f>[1]坦克属性统计!H33</f>
        <v>单发装弹</v>
      </c>
      <c r="I33" s="2">
        <f>[1]坦克属性统计!I33</f>
        <v>7.75</v>
      </c>
      <c r="J33" s="2">
        <f>[1]坦克属性统计!J33</f>
        <v>3.46</v>
      </c>
      <c r="K33" s="2">
        <f>[1]坦克属性统计!K33</f>
        <v>0.3</v>
      </c>
      <c r="L33" s="2">
        <f>ROUND([1]坦克属性统计!L33,2)</f>
        <v>1.34</v>
      </c>
      <c r="M33" s="2">
        <f>ROUND([1]坦克属性统计!M33,2)</f>
        <v>10.77</v>
      </c>
      <c r="N33" s="2">
        <f>ROUND([1]坦克属性统计!N33,2)</f>
        <v>17.5</v>
      </c>
      <c r="O33" s="2">
        <f>ROUND([1]坦克属性统计!O33,2)</f>
        <v>0.8</v>
      </c>
      <c r="P33" s="2">
        <f>ROUND([1]坦克属性统计!P33,2)</f>
        <v>0.8</v>
      </c>
      <c r="Q33" s="2">
        <f>[1]坦克属性统计!Q33</f>
        <v>0.8</v>
      </c>
      <c r="R33" s="2">
        <f>[1]坦克属性统计!R33</f>
        <v>0</v>
      </c>
      <c r="S33" s="2">
        <f>[1]坦克属性统计!S33</f>
        <v>3</v>
      </c>
      <c r="T33" s="2">
        <f>ROUND([1]坦克属性统计!T33,2)</f>
        <v>3</v>
      </c>
      <c r="U33" s="2">
        <f>ROUND([1]坦克属性统计!U33,2)</f>
        <v>0.71</v>
      </c>
      <c r="V33" s="2">
        <f>ROUND([1]坦克属性统计!V33,3)</f>
        <v>1</v>
      </c>
      <c r="W33" s="2">
        <f>[1]坦克属性统计!W33</f>
        <v>5</v>
      </c>
      <c r="X33" s="2">
        <f>[1]坦克属性统计!X33</f>
        <v>0.5</v>
      </c>
      <c r="Y33" s="2">
        <f>ROUND([1]坦克属性统计!Y33,1)</f>
        <v>7.7</v>
      </c>
      <c r="Z33" s="2">
        <f>ROUND([1]坦克属性统计!Z33,1)</f>
        <v>47.9</v>
      </c>
      <c r="AA33" s="2">
        <f>ROUND([1]坦克属性统计!AA33,2)</f>
        <v>3.1</v>
      </c>
      <c r="AB33" s="2">
        <f>ROUND([1]坦克属性统计!AB33,2)</f>
        <v>6.3</v>
      </c>
      <c r="AC33" s="2">
        <f>ROUND([1]坦克属性统计!AC33,2)</f>
        <v>3.89</v>
      </c>
      <c r="AD33" s="2">
        <f>ROUND([1]坦克属性统计!AD33,3)</f>
        <v>2</v>
      </c>
      <c r="AE33" s="2">
        <f>ROUND([1]坦克属性统计!AE33,3)</f>
        <v>1.24</v>
      </c>
      <c r="AF33" s="2">
        <f>ROUND([1]坦克属性统计!AF33,3)</f>
        <v>0.2</v>
      </c>
      <c r="AG33" s="2">
        <f>ROUND([1]坦克属性统计!AG33,2)</f>
        <v>20</v>
      </c>
      <c r="AH33" s="13">
        <f>ROUND([1]坦克属性统计!AH33,2)</f>
        <v>30</v>
      </c>
      <c r="AI33" s="2">
        <f>ROUND([1]坦克属性统计!AI33,2)</f>
        <v>30.7</v>
      </c>
      <c r="AJ33" s="2">
        <f>ROUND([1]坦克属性统计!AJ33,2)</f>
        <v>35</v>
      </c>
      <c r="AK33" s="2">
        <f>ROUND([1]坦克属性统计!AK33,3)</f>
        <v>6.3</v>
      </c>
      <c r="AL33" s="2">
        <f>[1]坦克属性统计!AL33</f>
        <v>1</v>
      </c>
      <c r="AM33" s="2">
        <f>[1]坦克属性统计!AM33</f>
        <v>6</v>
      </c>
      <c r="AN33" s="2">
        <f>[1]坦克属性统计!AN33</f>
        <v>0</v>
      </c>
      <c r="AO33" s="2">
        <f>ROUND([1]坦克属性统计!AO33,2)</f>
        <v>3</v>
      </c>
      <c r="AP33" s="2">
        <f>[1]坦克属性统计!AP33</f>
        <v>2436</v>
      </c>
      <c r="AQ33" s="2">
        <f>[1]坦克属性统计!AQ33</f>
        <v>984</v>
      </c>
      <c r="AR33" s="2">
        <f>[1]坦克属性统计!AR33</f>
        <v>317</v>
      </c>
      <c r="AS33" s="2">
        <f>[1]坦克属性统计!AS33</f>
        <v>792</v>
      </c>
      <c r="AT33" s="2">
        <f>[1]坦克属性统计!AT33</f>
        <v>1058</v>
      </c>
      <c r="AU33" s="2">
        <f>[1]坦克属性统计!AU33</f>
        <v>229</v>
      </c>
      <c r="AV33" s="2">
        <f>[1]坦克属性统计!AV33</f>
        <v>0</v>
      </c>
      <c r="AW33" s="2">
        <f>[1]坦克属性统计!AW33</f>
        <v>0</v>
      </c>
      <c r="AX33" s="2">
        <f>[1]坦克属性统计!AX33</f>
        <v>0</v>
      </c>
      <c r="AY33" s="2">
        <f>[1]坦克属性统计!AY33</f>
        <v>1</v>
      </c>
      <c r="AZ33" s="2">
        <f>[1]坦克属性统计!AZ33</f>
        <v>0</v>
      </c>
      <c r="BA33" s="2">
        <f>[1]坦克属性统计!BA33</f>
        <v>50</v>
      </c>
      <c r="BB33" s="2">
        <f>[1]坦克属性统计!BB33</f>
        <v>10</v>
      </c>
      <c r="BC33" s="2">
        <f>[1]坦克属性统计!BC33</f>
        <v>0</v>
      </c>
      <c r="BD33" s="2">
        <f>[1]坦克属性统计!BD33</f>
        <v>2.4</v>
      </c>
      <c r="BE33" s="2">
        <f>[1]坦克属性统计!BE33</f>
        <v>1.65</v>
      </c>
      <c r="BF33" s="2">
        <f>[1]坦克属性统计!BF33</f>
        <v>1.65</v>
      </c>
      <c r="BG33" s="2">
        <f>[1]坦克属性统计!BG33</f>
        <v>0.9</v>
      </c>
      <c r="BH33" s="2">
        <f>[1]坦克属性统计!BH33</f>
        <v>0.9</v>
      </c>
      <c r="BI33" s="2">
        <f>[1]坦克属性统计!BI33</f>
        <v>0.85</v>
      </c>
      <c r="BJ33" s="2">
        <v>5</v>
      </c>
      <c r="BL33" s="2" t="str">
        <f t="shared" si="17"/>
        <v>0</v>
      </c>
      <c r="BM33" s="16" t="str">
        <f>[1]坦克升星消耗!R33&amp;[1]坦克升星消耗!S33</f>
        <v/>
      </c>
      <c r="BN33" s="16">
        <f>[1]坦克升星消耗!U33</f>
        <v>0</v>
      </c>
      <c r="BO33" s="16">
        <f>[1]坦克升星消耗!W33</f>
        <v>0</v>
      </c>
      <c r="BP33" s="16">
        <f>[1]坦克升星消耗!AE33</f>
        <v>0</v>
      </c>
      <c r="BQ33" s="17"/>
      <c r="BR33" s="16" t="s">
        <v>165</v>
      </c>
      <c r="BS33" s="16">
        <v>3511</v>
      </c>
      <c r="BT33" s="16">
        <v>13511</v>
      </c>
      <c r="BU33" s="16">
        <v>53511</v>
      </c>
      <c r="BV33" s="16">
        <v>33511</v>
      </c>
      <c r="BW33" s="16" t="e">
        <f t="shared" si="0"/>
        <v>#N/A</v>
      </c>
      <c r="BX33" s="16" t="e">
        <f t="shared" si="18"/>
        <v>#N/A</v>
      </c>
      <c r="BY33" s="17"/>
      <c r="CE33" s="16">
        <f>[1]坦克标准养成属性!AW33</f>
        <v>0.5</v>
      </c>
      <c r="CF33" s="16">
        <f>[1]坦克标准养成属性!AX33</f>
        <v>0</v>
      </c>
      <c r="CG33" s="16" t="e">
        <f t="shared" si="19"/>
        <v>#N/A</v>
      </c>
      <c r="CH33" s="16">
        <f>[1]坦克标准养成属性!AY33</f>
        <v>0.84978540772532085</v>
      </c>
      <c r="CI33" s="16">
        <f>[1]坦克标准养成属性!AZ33</f>
        <v>0</v>
      </c>
      <c r="CJ33" s="16">
        <f>[1]坦克标准养成属性!BA33</f>
        <v>0.24999999999999994</v>
      </c>
      <c r="CK33" s="16">
        <f>[1]坦克标准养成属性!BB33</f>
        <v>0.24999999999999994</v>
      </c>
      <c r="CL33" s="16">
        <f>[1]坦克标准养成属性!BC33</f>
        <v>0</v>
      </c>
      <c r="CM33" s="16">
        <f>[1]坦克标准养成属性!BD33</f>
        <v>0.16666666666666666</v>
      </c>
      <c r="CN33" s="16">
        <f>[1]坦克标准养成属性!BE33</f>
        <v>0.14163090128755348</v>
      </c>
      <c r="CO33" s="16">
        <f>[1]坦克标准养成属性!BF33</f>
        <v>0</v>
      </c>
      <c r="CP33" s="16">
        <f>[1]坦克标准养成属性!BG33</f>
        <v>0</v>
      </c>
      <c r="CQ33" s="16" t="str">
        <f>[1]坦克标准养成属性!BH33</f>
        <v>35(t)7</v>
      </c>
      <c r="CR33" s="16">
        <f>[1]坦克标准养成属性!BI33</f>
        <v>4</v>
      </c>
      <c r="CS33" s="16" t="str">
        <f>[1]坦克标准养成属性!BJ33</f>
        <v>35(t)</v>
      </c>
      <c r="CT33" s="16" t="str">
        <f>[1]坦克标准养成属性!BK33</f>
        <v>低</v>
      </c>
      <c r="CU33" s="16">
        <f>[1]坦克标准养成属性!BL33</f>
        <v>7</v>
      </c>
      <c r="CV33" s="16">
        <f>[1]坦克标准养成属性!BM33</f>
        <v>1648</v>
      </c>
      <c r="CX33" s="2">
        <v>30</v>
      </c>
      <c r="CY33" s="2" t="e">
        <f t="shared" si="28"/>
        <v>#N/A</v>
      </c>
      <c r="CZ33" s="2" t="e">
        <f t="shared" si="36"/>
        <v>#N/A</v>
      </c>
      <c r="DA33" s="2" t="e">
        <f t="shared" si="36"/>
        <v>#N/A</v>
      </c>
      <c r="DB33" s="2" t="e">
        <f t="shared" si="36"/>
        <v>#N/A</v>
      </c>
      <c r="DC33" s="2">
        <f t="shared" si="29"/>
        <v>0</v>
      </c>
      <c r="DD33" s="2">
        <f t="shared" si="30"/>
        <v>0</v>
      </c>
      <c r="DE33" s="2" t="e">
        <f t="shared" si="31"/>
        <v>#N/A</v>
      </c>
      <c r="DF33" s="2" t="e">
        <f t="shared" si="32"/>
        <v>#N/A</v>
      </c>
      <c r="DG33" s="2" t="e">
        <f t="shared" si="33"/>
        <v>#N/A</v>
      </c>
      <c r="DH33" s="2" t="e">
        <f t="shared" si="34"/>
        <v>#N/A</v>
      </c>
      <c r="DI33" s="2" t="e">
        <f t="shared" si="35"/>
        <v>#N/A</v>
      </c>
      <c r="DJ33" s="2">
        <f>COUNTIF(CZ$4:CZ33,CZ33)</f>
        <v>30</v>
      </c>
      <c r="DK33" s="2">
        <f t="shared" si="3"/>
        <v>0</v>
      </c>
      <c r="DL33" s="2">
        <f t="shared" si="4"/>
        <v>0</v>
      </c>
      <c r="DM33" s="2">
        <f t="shared" si="5"/>
        <v>0</v>
      </c>
      <c r="DN33" s="2">
        <f t="shared" si="6"/>
        <v>0</v>
      </c>
      <c r="DO33" s="2">
        <f t="shared" si="7"/>
        <v>0</v>
      </c>
      <c r="DP33" s="2">
        <f t="shared" si="8"/>
        <v>0</v>
      </c>
      <c r="DQ33" s="2">
        <f t="shared" si="9"/>
        <v>0</v>
      </c>
      <c r="DR33" s="2">
        <f t="shared" si="10"/>
        <v>0</v>
      </c>
      <c r="DS33" s="2">
        <f t="shared" si="11"/>
        <v>0</v>
      </c>
      <c r="DT33" s="2">
        <f t="shared" si="12"/>
        <v>0</v>
      </c>
      <c r="DU33" s="2">
        <f t="shared" si="13"/>
        <v>0</v>
      </c>
      <c r="DV33" s="2">
        <f t="shared" si="14"/>
        <v>0</v>
      </c>
      <c r="DW33" s="2">
        <f t="shared" si="15"/>
        <v>0</v>
      </c>
      <c r="DX33" s="2" t="e">
        <f t="shared" si="20"/>
        <v>#N/A</v>
      </c>
      <c r="DY33" s="9" t="str">
        <f t="shared" si="21"/>
        <v>[0,0,0,0,0]</v>
      </c>
      <c r="DZ33" s="2" t="e">
        <f t="shared" si="16"/>
        <v>#N/A</v>
      </c>
      <c r="EA33" s="18">
        <f t="shared" si="22"/>
        <v>1</v>
      </c>
      <c r="EB33" s="18">
        <f t="shared" si="23"/>
        <v>0</v>
      </c>
      <c r="EC33" s="27"/>
      <c r="ED33" s="3" t="e">
        <f t="shared" si="24"/>
        <v>#N/A</v>
      </c>
      <c r="EE33" s="3" t="str">
        <f t="shared" si="25"/>
        <v>[1,0]</v>
      </c>
      <c r="EF33" s="3"/>
      <c r="EG33" s="3" t="e">
        <f>VLOOKUP(IF(MOD(CY33,10)=0,10,MOD(CY33,10))&amp;DA33&amp;DB33&amp;DJ33-1,[1]图鉴!$C$18:$G$183,MATCH("经验值",[1]图鉴!$C$18:$G$18,0),FALSE)</f>
        <v>#N/A</v>
      </c>
      <c r="EH33" s="3"/>
      <c r="EI33" s="2" t="e">
        <f t="shared" si="26"/>
        <v>#N/A</v>
      </c>
      <c r="EJ33" s="2">
        <f t="shared" si="27"/>
        <v>30</v>
      </c>
    </row>
    <row r="34" spans="2:140" x14ac:dyDescent="0.3">
      <c r="BL34" s="2" t="str">
        <f t="shared" si="17"/>
        <v>0</v>
      </c>
      <c r="BM34" s="16" t="str">
        <f>[1]坦克升星消耗!R34&amp;[1]坦克升星消耗!S34</f>
        <v/>
      </c>
      <c r="BN34" s="16">
        <f>[1]坦克升星消耗!U34</f>
        <v>0</v>
      </c>
      <c r="BO34" s="16">
        <f>[1]坦克升星消耗!W34</f>
        <v>0</v>
      </c>
      <c r="BP34" s="16">
        <f>[1]坦克升星消耗!AE34</f>
        <v>0</v>
      </c>
      <c r="BQ34" s="17"/>
      <c r="BR34" s="17"/>
      <c r="BS34" s="17"/>
      <c r="BT34" s="17"/>
      <c r="BU34" s="17"/>
      <c r="BV34" s="17"/>
      <c r="BW34" s="17"/>
      <c r="BX34" s="17"/>
      <c r="BY34" s="17"/>
      <c r="CE34" s="16">
        <f>[1]坦克标准养成属性!AW34</f>
        <v>0</v>
      </c>
      <c r="CF34" s="16">
        <f>[1]坦克标准养成属性!AX34</f>
        <v>0</v>
      </c>
      <c r="CG34" s="16" t="e">
        <f t="shared" si="19"/>
        <v>#N/A</v>
      </c>
      <c r="CH34" s="16">
        <f>[1]坦克标准养成属性!AY34</f>
        <v>0</v>
      </c>
      <c r="CI34" s="16">
        <f>[1]坦克标准养成属性!AZ34</f>
        <v>0</v>
      </c>
      <c r="CJ34" s="16">
        <f>[1]坦克标准养成属性!BA34</f>
        <v>0</v>
      </c>
      <c r="CK34" s="16">
        <f>[1]坦克标准养成属性!BB34</f>
        <v>0</v>
      </c>
      <c r="CL34" s="16">
        <f>[1]坦克标准养成属性!BC34</f>
        <v>0</v>
      </c>
      <c r="CM34" s="16">
        <f>[1]坦克标准养成属性!BD34</f>
        <v>0</v>
      </c>
      <c r="CN34" s="16">
        <f>[1]坦克标准养成属性!BE34</f>
        <v>0</v>
      </c>
      <c r="CO34" s="16">
        <f>[1]坦克标准养成属性!BF34</f>
        <v>0</v>
      </c>
      <c r="CP34" s="16">
        <f>[1]坦克标准养成属性!BG34</f>
        <v>0</v>
      </c>
      <c r="CQ34" s="16" t="str">
        <f>[1]坦克标准养成属性!BH34</f>
        <v>35(t)8</v>
      </c>
      <c r="CR34" s="16">
        <f>[1]坦克标准养成属性!BI34</f>
        <v>4</v>
      </c>
      <c r="CS34" s="16" t="str">
        <f>[1]坦克标准养成属性!BJ34</f>
        <v>35(t)</v>
      </c>
      <c r="CT34" s="16" t="str">
        <f>[1]坦克标准养成属性!BK34</f>
        <v>低</v>
      </c>
      <c r="CU34" s="16">
        <f>[1]坦克标准养成属性!BL34</f>
        <v>8</v>
      </c>
      <c r="CV34" s="16">
        <f>[1]坦克标准养成属性!BM34</f>
        <v>1711</v>
      </c>
      <c r="CX34" s="2">
        <v>31</v>
      </c>
      <c r="CY34" s="2" t="e">
        <f t="shared" si="28"/>
        <v>#N/A</v>
      </c>
      <c r="CZ34" s="2" t="e">
        <f t="shared" si="36"/>
        <v>#N/A</v>
      </c>
      <c r="DA34" s="2" t="e">
        <f t="shared" si="36"/>
        <v>#N/A</v>
      </c>
      <c r="DB34" s="2" t="e">
        <f t="shared" si="36"/>
        <v>#N/A</v>
      </c>
      <c r="DC34" s="2">
        <f t="shared" si="29"/>
        <v>0</v>
      </c>
      <c r="DD34" s="2">
        <f t="shared" si="30"/>
        <v>0</v>
      </c>
      <c r="DE34" s="2" t="e">
        <f t="shared" si="31"/>
        <v>#N/A</v>
      </c>
      <c r="DF34" s="2" t="e">
        <f t="shared" si="32"/>
        <v>#N/A</v>
      </c>
      <c r="DG34" s="2" t="e">
        <f t="shared" si="33"/>
        <v>#N/A</v>
      </c>
      <c r="DH34" s="2" t="e">
        <f t="shared" si="34"/>
        <v>#N/A</v>
      </c>
      <c r="DI34" s="2" t="e">
        <f t="shared" si="35"/>
        <v>#N/A</v>
      </c>
      <c r="DJ34" s="2">
        <f>COUNTIF(CZ$4:CZ34,CZ34)</f>
        <v>31</v>
      </c>
      <c r="DK34" s="2">
        <f t="shared" si="3"/>
        <v>0</v>
      </c>
      <c r="DL34" s="2">
        <f t="shared" si="4"/>
        <v>0</v>
      </c>
      <c r="DM34" s="2">
        <f t="shared" si="5"/>
        <v>0</v>
      </c>
      <c r="DN34" s="2">
        <f t="shared" si="6"/>
        <v>0</v>
      </c>
      <c r="DO34" s="2">
        <f t="shared" si="7"/>
        <v>0</v>
      </c>
      <c r="DP34" s="2">
        <f t="shared" si="8"/>
        <v>0</v>
      </c>
      <c r="DQ34" s="2">
        <f t="shared" si="9"/>
        <v>0</v>
      </c>
      <c r="DR34" s="2">
        <f t="shared" si="10"/>
        <v>0</v>
      </c>
      <c r="DS34" s="2">
        <f t="shared" si="11"/>
        <v>0</v>
      </c>
      <c r="DT34" s="2">
        <f t="shared" si="12"/>
        <v>0</v>
      </c>
      <c r="DU34" s="2">
        <f t="shared" si="13"/>
        <v>0</v>
      </c>
      <c r="DV34" s="2">
        <f t="shared" si="14"/>
        <v>0</v>
      </c>
      <c r="DW34" s="2">
        <f t="shared" si="15"/>
        <v>0</v>
      </c>
      <c r="DX34" s="2" t="e">
        <f t="shared" si="20"/>
        <v>#N/A</v>
      </c>
      <c r="DY34" s="9" t="str">
        <f t="shared" si="21"/>
        <v>[0,0,0,0,0]</v>
      </c>
      <c r="DZ34" s="2" t="e">
        <f t="shared" si="16"/>
        <v>#N/A</v>
      </c>
      <c r="EA34" s="18">
        <f t="shared" si="22"/>
        <v>1</v>
      </c>
      <c r="EB34" s="18">
        <f t="shared" si="23"/>
        <v>0</v>
      </c>
      <c r="EC34" s="27"/>
      <c r="ED34" s="3" t="e">
        <f t="shared" si="24"/>
        <v>#N/A</v>
      </c>
      <c r="EE34" s="3" t="str">
        <f t="shared" si="25"/>
        <v>[1,0]</v>
      </c>
      <c r="EF34" s="3"/>
      <c r="EG34" s="3" t="e">
        <f>VLOOKUP(IF(MOD(CY34,10)=0,10,MOD(CY34,10))&amp;DA34&amp;DB34&amp;DJ34-1,[1]图鉴!$C$18:$G$183,MATCH("经验值",[1]图鉴!$C$18:$G$18,0),FALSE)</f>
        <v>#N/A</v>
      </c>
      <c r="EH34" s="3"/>
      <c r="EI34" s="2" t="e">
        <f t="shared" si="26"/>
        <v>#N/A</v>
      </c>
      <c r="EJ34" s="2">
        <f t="shared" si="27"/>
        <v>31</v>
      </c>
    </row>
    <row r="35" spans="2:140" x14ac:dyDescent="0.3">
      <c r="BL35" s="2" t="str">
        <f t="shared" si="17"/>
        <v>0</v>
      </c>
      <c r="BM35" s="16" t="str">
        <f>[1]坦克升星消耗!R35&amp;[1]坦克升星消耗!S35</f>
        <v/>
      </c>
      <c r="BN35" s="16">
        <f>[1]坦克升星消耗!U35</f>
        <v>0</v>
      </c>
      <c r="BO35" s="16">
        <f>[1]坦克升星消耗!W35</f>
        <v>0</v>
      </c>
      <c r="BP35" s="16">
        <f>[1]坦克升星消耗!AE35</f>
        <v>0</v>
      </c>
      <c r="BQ35" s="17"/>
      <c r="BR35" s="17"/>
      <c r="BS35" s="17"/>
      <c r="BT35" s="17"/>
      <c r="BU35" s="17"/>
      <c r="BV35" s="17"/>
      <c r="BW35" s="17"/>
      <c r="BX35" s="17"/>
      <c r="BY35" s="17"/>
      <c r="CE35" s="16">
        <f>[1]坦克标准养成属性!AW35</f>
        <v>0</v>
      </c>
      <c r="CF35" s="16">
        <f>[1]坦克标准养成属性!AX35</f>
        <v>0</v>
      </c>
      <c r="CG35" s="16" t="e">
        <f t="shared" si="19"/>
        <v>#N/A</v>
      </c>
      <c r="CH35" s="16">
        <f>[1]坦克标准养成属性!AY35</f>
        <v>0</v>
      </c>
      <c r="CI35" s="16">
        <f>[1]坦克标准养成属性!AZ35</f>
        <v>0</v>
      </c>
      <c r="CJ35" s="16">
        <f>[1]坦克标准养成属性!BA35</f>
        <v>0</v>
      </c>
      <c r="CK35" s="16">
        <f>[1]坦克标准养成属性!BB35</f>
        <v>0</v>
      </c>
      <c r="CL35" s="16">
        <f>[1]坦克标准养成属性!BC35</f>
        <v>0</v>
      </c>
      <c r="CM35" s="16">
        <f>[1]坦克标准养成属性!BD35</f>
        <v>0</v>
      </c>
      <c r="CN35" s="16">
        <f>[1]坦克标准养成属性!BE35</f>
        <v>0</v>
      </c>
      <c r="CO35" s="16">
        <f>[1]坦克标准养成属性!BF35</f>
        <v>0</v>
      </c>
      <c r="CP35" s="16">
        <f>[1]坦克标准养成属性!BG35</f>
        <v>0</v>
      </c>
      <c r="CQ35" s="16" t="str">
        <f>[1]坦克标准养成属性!BH35</f>
        <v>35(t)9</v>
      </c>
      <c r="CR35" s="16">
        <f>[1]坦克标准养成属性!BI35</f>
        <v>4</v>
      </c>
      <c r="CS35" s="16" t="str">
        <f>[1]坦克标准养成属性!BJ35</f>
        <v>35(t)</v>
      </c>
      <c r="CT35" s="16" t="str">
        <f>[1]坦克标准养成属性!BK35</f>
        <v>低</v>
      </c>
      <c r="CU35" s="16">
        <f>[1]坦克标准养成属性!BL35</f>
        <v>9</v>
      </c>
      <c r="CV35" s="16">
        <f>[1]坦克标准养成属性!BM35</f>
        <v>1775</v>
      </c>
      <c r="CX35" s="2">
        <v>32</v>
      </c>
      <c r="CY35" s="2" t="e">
        <f t="shared" si="28"/>
        <v>#N/A</v>
      </c>
      <c r="CZ35" s="2" t="e">
        <f t="shared" si="36"/>
        <v>#N/A</v>
      </c>
      <c r="DA35" s="2" t="e">
        <f t="shared" si="36"/>
        <v>#N/A</v>
      </c>
      <c r="DB35" s="2" t="e">
        <f t="shared" si="36"/>
        <v>#N/A</v>
      </c>
      <c r="DC35" s="2">
        <f t="shared" si="29"/>
        <v>0</v>
      </c>
      <c r="DD35" s="2">
        <f t="shared" si="30"/>
        <v>0</v>
      </c>
      <c r="DE35" s="2" t="e">
        <f t="shared" si="31"/>
        <v>#N/A</v>
      </c>
      <c r="DF35" s="2" t="e">
        <f t="shared" si="32"/>
        <v>#N/A</v>
      </c>
      <c r="DG35" s="2" t="e">
        <f t="shared" si="33"/>
        <v>#N/A</v>
      </c>
      <c r="DH35" s="2" t="e">
        <f t="shared" si="34"/>
        <v>#N/A</v>
      </c>
      <c r="DI35" s="2" t="e">
        <f t="shared" si="35"/>
        <v>#N/A</v>
      </c>
      <c r="DJ35" s="2">
        <f>COUNTIF(CZ$4:CZ35,CZ35)</f>
        <v>32</v>
      </c>
      <c r="DK35" s="2">
        <f t="shared" si="3"/>
        <v>0</v>
      </c>
      <c r="DL35" s="2">
        <f t="shared" si="4"/>
        <v>0</v>
      </c>
      <c r="DM35" s="2">
        <f t="shared" si="5"/>
        <v>0</v>
      </c>
      <c r="DN35" s="2">
        <f t="shared" si="6"/>
        <v>0</v>
      </c>
      <c r="DO35" s="2">
        <f t="shared" si="7"/>
        <v>0</v>
      </c>
      <c r="DP35" s="2">
        <f t="shared" si="8"/>
        <v>0</v>
      </c>
      <c r="DQ35" s="2">
        <f t="shared" si="9"/>
        <v>0</v>
      </c>
      <c r="DR35" s="2">
        <f t="shared" si="10"/>
        <v>0</v>
      </c>
      <c r="DS35" s="2">
        <f t="shared" si="11"/>
        <v>0</v>
      </c>
      <c r="DT35" s="2">
        <f t="shared" si="12"/>
        <v>0</v>
      </c>
      <c r="DU35" s="2">
        <f t="shared" si="13"/>
        <v>0</v>
      </c>
      <c r="DV35" s="2">
        <f t="shared" si="14"/>
        <v>0</v>
      </c>
      <c r="DW35" s="2">
        <f t="shared" si="15"/>
        <v>0</v>
      </c>
      <c r="DX35" s="2" t="e">
        <f t="shared" si="20"/>
        <v>#N/A</v>
      </c>
      <c r="DY35" s="9" t="str">
        <f t="shared" si="21"/>
        <v>[0,0,0,0,0]</v>
      </c>
      <c r="DZ35" s="2" t="e">
        <f t="shared" si="16"/>
        <v>#N/A</v>
      </c>
      <c r="EA35" s="18">
        <f t="shared" si="22"/>
        <v>1</v>
      </c>
      <c r="EB35" s="18">
        <f t="shared" si="23"/>
        <v>0</v>
      </c>
      <c r="EC35" s="27"/>
      <c r="ED35" s="3" t="e">
        <f t="shared" si="24"/>
        <v>#N/A</v>
      </c>
      <c r="EE35" s="3" t="str">
        <f t="shared" si="25"/>
        <v>[1,0]</v>
      </c>
      <c r="EF35" s="3"/>
      <c r="EG35" s="3" t="e">
        <f>VLOOKUP(IF(MOD(CY35,10)=0,10,MOD(CY35,10))&amp;DA35&amp;DB35&amp;DJ35-1,[1]图鉴!$C$18:$G$183,MATCH("经验值",[1]图鉴!$C$18:$G$18,0),FALSE)</f>
        <v>#N/A</v>
      </c>
      <c r="EH35" s="3"/>
      <c r="EI35" s="2" t="e">
        <f t="shared" si="26"/>
        <v>#N/A</v>
      </c>
      <c r="EJ35" s="2">
        <f t="shared" si="27"/>
        <v>32</v>
      </c>
    </row>
    <row r="36" spans="2:140" x14ac:dyDescent="0.3">
      <c r="BL36" s="2" t="str">
        <f t="shared" si="17"/>
        <v>0</v>
      </c>
      <c r="BM36" s="16" t="str">
        <f>[1]坦克升星消耗!R36&amp;[1]坦克升星消耗!S36</f>
        <v/>
      </c>
      <c r="BN36" s="16">
        <f>[1]坦克升星消耗!U36</f>
        <v>0</v>
      </c>
      <c r="BO36" s="16">
        <f>[1]坦克升星消耗!W36</f>
        <v>0</v>
      </c>
      <c r="BP36" s="16">
        <f>[1]坦克升星消耗!AE36</f>
        <v>0</v>
      </c>
      <c r="BQ36" s="17"/>
      <c r="BR36" s="17"/>
      <c r="BS36" s="17"/>
      <c r="BT36" s="17"/>
      <c r="BU36" s="17"/>
      <c r="BV36" s="17"/>
      <c r="BW36" s="17"/>
      <c r="BX36" s="17"/>
      <c r="BY36" s="17"/>
      <c r="CE36" s="16">
        <f>[1]坦克标准养成属性!AW36</f>
        <v>0</v>
      </c>
      <c r="CF36" s="16">
        <f>[1]坦克标准养成属性!AX36</f>
        <v>0</v>
      </c>
      <c r="CG36" s="16" t="e">
        <f t="shared" si="19"/>
        <v>#N/A</v>
      </c>
      <c r="CH36" s="16">
        <f>[1]坦克标准养成属性!AY36</f>
        <v>0</v>
      </c>
      <c r="CI36" s="16">
        <f>[1]坦克标准养成属性!AZ36</f>
        <v>0</v>
      </c>
      <c r="CJ36" s="16">
        <f>[1]坦克标准养成属性!BA36</f>
        <v>0</v>
      </c>
      <c r="CK36" s="16">
        <f>[1]坦克标准养成属性!BB36</f>
        <v>0</v>
      </c>
      <c r="CL36" s="16">
        <f>[1]坦克标准养成属性!BC36</f>
        <v>0</v>
      </c>
      <c r="CM36" s="16">
        <f>[1]坦克标准养成属性!BD36</f>
        <v>0</v>
      </c>
      <c r="CN36" s="16">
        <f>[1]坦克标准养成属性!BE36</f>
        <v>0</v>
      </c>
      <c r="CO36" s="16">
        <f>[1]坦克标准养成属性!BF36</f>
        <v>0</v>
      </c>
      <c r="CP36" s="16">
        <f>[1]坦克标准养成属性!BG36</f>
        <v>0</v>
      </c>
      <c r="CQ36" s="16" t="str">
        <f>[1]坦克标准养成属性!BH36</f>
        <v>十字军0</v>
      </c>
      <c r="CR36" s="16">
        <f>[1]坦克标准养成属性!BI36</f>
        <v>5</v>
      </c>
      <c r="CS36" s="16" t="str">
        <f>[1]坦克标准养成属性!BJ36</f>
        <v>十字军</v>
      </c>
      <c r="CT36" s="16" t="str">
        <f>[1]坦克标准养成属性!BK36</f>
        <v>中</v>
      </c>
      <c r="CU36" s="16">
        <f>[1]坦克标准养成属性!BL36</f>
        <v>0</v>
      </c>
      <c r="CV36" s="16">
        <f>[1]坦克标准养成属性!BM36</f>
        <v>1264</v>
      </c>
      <c r="CX36" s="2">
        <v>33</v>
      </c>
      <c r="CY36" s="2" t="e">
        <f t="shared" si="28"/>
        <v>#N/A</v>
      </c>
      <c r="CZ36" s="2" t="e">
        <f t="shared" si="36"/>
        <v>#N/A</v>
      </c>
      <c r="DA36" s="2" t="e">
        <f t="shared" si="36"/>
        <v>#N/A</v>
      </c>
      <c r="DB36" s="2" t="e">
        <f t="shared" si="36"/>
        <v>#N/A</v>
      </c>
      <c r="DC36" s="2">
        <f t="shared" si="29"/>
        <v>0</v>
      </c>
      <c r="DD36" s="2">
        <f t="shared" si="30"/>
        <v>0</v>
      </c>
      <c r="DE36" s="2" t="e">
        <f t="shared" si="31"/>
        <v>#N/A</v>
      </c>
      <c r="DF36" s="2" t="e">
        <f t="shared" si="32"/>
        <v>#N/A</v>
      </c>
      <c r="DG36" s="2" t="e">
        <f t="shared" si="33"/>
        <v>#N/A</v>
      </c>
      <c r="DH36" s="2" t="e">
        <f t="shared" si="34"/>
        <v>#N/A</v>
      </c>
      <c r="DI36" s="2" t="e">
        <f t="shared" si="35"/>
        <v>#N/A</v>
      </c>
      <c r="DJ36" s="2">
        <f>COUNTIF(CZ$4:CZ36,CZ36)</f>
        <v>33</v>
      </c>
      <c r="DK36" s="2">
        <f t="shared" ref="DK36:DK67" si="37">SUMIFS(CJ$4:CJ$372,$CF$4:$CF$372,$CZ36,$CI$4:$CI$372,$DJ36-1)</f>
        <v>0</v>
      </c>
      <c r="DL36" s="2">
        <f t="shared" ref="DL36:DL67" si="38">SUMIFS(CK$4:CK$372,$CF$4:$CF$372,$CZ36,$CI$4:$CI$372,$DJ36-1)</f>
        <v>0</v>
      </c>
      <c r="DM36" s="2">
        <f t="shared" ref="DM36:DM67" si="39">SUMIFS(CL$4:CL$372,$CF$4:$CF$372,$CZ36,$CI$4:$CI$372,$DJ36-1)</f>
        <v>0</v>
      </c>
      <c r="DN36" s="2">
        <f t="shared" ref="DN36:DN67" si="40">SUMIFS(CM$4:CM$372,$CF$4:$CF$372,$CZ36,$CI$4:$CI$372,$DJ36-1)</f>
        <v>0</v>
      </c>
      <c r="DO36" s="2">
        <f t="shared" ref="DO36:DO67" si="41">SUMIFS(CN$4:CN$372,$CF$4:$CF$372,$CZ36,$CI$4:$CI$372,$DJ36-1)</f>
        <v>0</v>
      </c>
      <c r="DP36" s="2">
        <f t="shared" ref="DP36:DP67" si="42">SUMIFS(CO$4:CO$372,$CF$4:$CF$372,$CZ36,$CI$4:$CI$372,$DJ36-1)</f>
        <v>0</v>
      </c>
      <c r="DQ36" s="2">
        <f t="shared" ref="DQ36:DQ67" si="43">SUMIFS(CP$4:CP$372,$CF$4:$CF$372,$CZ36,$CI$4:$CI$372,$DJ36-1)</f>
        <v>0</v>
      </c>
      <c r="DR36" s="2">
        <f t="shared" ref="DR36:DR67" si="44">SUMIFS(CQ$4:CQ$372,$CF$4:$CF$372,$CZ36,$CI$4:$CI$372,$DJ36-1)</f>
        <v>0</v>
      </c>
      <c r="DS36" s="2">
        <f t="shared" ref="DS36:DS67" si="45">SUMIFS(CR$4:CR$372,$CF$4:$CF$372,$CZ36,$CI$4:$CI$372,$DJ36-1)</f>
        <v>0</v>
      </c>
      <c r="DT36" s="2">
        <f t="shared" ref="DT36:DT67" si="46">SUMIFS(CS$4:CS$372,$CF$4:$CF$372,$CZ36,$CI$4:$CI$372,$DJ36-1)</f>
        <v>0</v>
      </c>
      <c r="DU36" s="2">
        <f t="shared" ref="DU36:DU67" si="47">SUMIFS(CT$4:CT$372,$CF$4:$CF$372,$CZ36,$CI$4:$CI$372,$DJ36-1)</f>
        <v>0</v>
      </c>
      <c r="DV36" s="2">
        <f t="shared" ref="DV36:DV67" si="48">SUMIFS(CU$4:CU$372,$CF$4:$CF$372,$CZ36,$CI$4:$CI$372,$DJ36-1)</f>
        <v>0</v>
      </c>
      <c r="DW36" s="2">
        <f t="shared" ref="DW36:DW67" si="49">SUMIFS(CV$4:CV$372,$CF$4:$CF$372,$CZ36,$CI$4:$CI$372,$DJ36-1)</f>
        <v>0</v>
      </c>
      <c r="DX36" s="2" t="e">
        <f t="shared" si="20"/>
        <v>#N/A</v>
      </c>
      <c r="DY36" s="9" t="str">
        <f t="shared" si="21"/>
        <v>[0,0,0,0,0]</v>
      </c>
      <c r="DZ36" s="2" t="e">
        <f t="shared" si="16"/>
        <v>#N/A</v>
      </c>
      <c r="EA36" s="18">
        <f t="shared" si="22"/>
        <v>1</v>
      </c>
      <c r="EB36" s="18">
        <f t="shared" si="23"/>
        <v>0</v>
      </c>
      <c r="EC36" s="27"/>
      <c r="ED36" s="3" t="e">
        <f t="shared" si="24"/>
        <v>#N/A</v>
      </c>
      <c r="EE36" s="3" t="str">
        <f t="shared" si="25"/>
        <v>[1,0]</v>
      </c>
      <c r="EF36" s="3"/>
      <c r="EG36" s="3" t="e">
        <f>VLOOKUP(IF(MOD(CY36,10)=0,10,MOD(CY36,10))&amp;DA36&amp;DB36&amp;DJ36-1,[1]图鉴!$C$18:$G$183,MATCH("经验值",[1]图鉴!$C$18:$G$18,0),FALSE)</f>
        <v>#N/A</v>
      </c>
      <c r="EH36" s="3"/>
      <c r="EI36" s="2" t="e">
        <f t="shared" si="26"/>
        <v>#N/A</v>
      </c>
      <c r="EJ36" s="2">
        <f t="shared" si="27"/>
        <v>33</v>
      </c>
    </row>
    <row r="37" spans="2:140" x14ac:dyDescent="0.3">
      <c r="BL37" s="2" t="str">
        <f t="shared" si="17"/>
        <v>0</v>
      </c>
      <c r="BM37" s="16" t="str">
        <f>[1]坦克升星消耗!R37&amp;[1]坦克升星消耗!S37</f>
        <v/>
      </c>
      <c r="BN37" s="16">
        <f>[1]坦克升星消耗!U37</f>
        <v>0</v>
      </c>
      <c r="BO37" s="16">
        <f>[1]坦克升星消耗!W37</f>
        <v>0</v>
      </c>
      <c r="BP37" s="16">
        <f>[1]坦克升星消耗!AE37</f>
        <v>0</v>
      </c>
      <c r="BQ37" s="17"/>
      <c r="BR37" s="17"/>
      <c r="BS37" s="17"/>
      <c r="BT37" s="17"/>
      <c r="BU37" s="17"/>
      <c r="BV37" s="17"/>
      <c r="BW37" s="17"/>
      <c r="BX37" s="17"/>
      <c r="BY37" s="17"/>
      <c r="CE37" s="16">
        <f>[1]坦克标准养成属性!AW37</f>
        <v>0</v>
      </c>
      <c r="CF37" s="16">
        <f>[1]坦克标准养成属性!AX37</f>
        <v>0</v>
      </c>
      <c r="CG37" s="16" t="e">
        <f t="shared" si="19"/>
        <v>#N/A</v>
      </c>
      <c r="CH37" s="16">
        <f>[1]坦克标准养成属性!AY37</f>
        <v>0</v>
      </c>
      <c r="CI37" s="16">
        <f>[1]坦克标准养成属性!AZ37</f>
        <v>0</v>
      </c>
      <c r="CJ37" s="16">
        <f>[1]坦克标准养成属性!BA37</f>
        <v>0</v>
      </c>
      <c r="CK37" s="16">
        <f>[1]坦克标准养成属性!BB37</f>
        <v>0</v>
      </c>
      <c r="CL37" s="16">
        <f>[1]坦克标准养成属性!BC37</f>
        <v>0</v>
      </c>
      <c r="CM37" s="16">
        <f>[1]坦克标准养成属性!BD37</f>
        <v>0</v>
      </c>
      <c r="CN37" s="16">
        <f>[1]坦克标准养成属性!BE37</f>
        <v>0</v>
      </c>
      <c r="CO37" s="16">
        <f>[1]坦克标准养成属性!BF37</f>
        <v>0</v>
      </c>
      <c r="CP37" s="16">
        <f>[1]坦克标准养成属性!BG37</f>
        <v>0</v>
      </c>
      <c r="CQ37" s="16" t="str">
        <f>[1]坦克标准养成属性!BH37</f>
        <v>十字军1</v>
      </c>
      <c r="CR37" s="16">
        <f>[1]坦克标准养成属性!BI37</f>
        <v>5</v>
      </c>
      <c r="CS37" s="16" t="str">
        <f>[1]坦克标准养成属性!BJ37</f>
        <v>十字军</v>
      </c>
      <c r="CT37" s="16" t="str">
        <f>[1]坦克标准养成属性!BK37</f>
        <v>中</v>
      </c>
      <c r="CU37" s="16">
        <f>[1]坦克标准养成属性!BL37</f>
        <v>1</v>
      </c>
      <c r="CV37" s="16">
        <f>[1]坦克标准养成属性!BM37</f>
        <v>1335</v>
      </c>
      <c r="CX37" s="2">
        <v>34</v>
      </c>
      <c r="CY37" s="2" t="e">
        <f t="shared" si="28"/>
        <v>#N/A</v>
      </c>
      <c r="CZ37" s="2" t="e">
        <f t="shared" si="36"/>
        <v>#N/A</v>
      </c>
      <c r="DA37" s="2" t="e">
        <f t="shared" si="36"/>
        <v>#N/A</v>
      </c>
      <c r="DB37" s="2" t="e">
        <f t="shared" si="36"/>
        <v>#N/A</v>
      </c>
      <c r="DC37" s="2">
        <f t="shared" si="29"/>
        <v>0</v>
      </c>
      <c r="DD37" s="2">
        <f t="shared" si="30"/>
        <v>0</v>
      </c>
      <c r="DE37" s="2" t="e">
        <f t="shared" si="31"/>
        <v>#N/A</v>
      </c>
      <c r="DF37" s="2" t="e">
        <f t="shared" si="32"/>
        <v>#N/A</v>
      </c>
      <c r="DG37" s="2" t="e">
        <f t="shared" si="33"/>
        <v>#N/A</v>
      </c>
      <c r="DH37" s="2" t="e">
        <f t="shared" si="34"/>
        <v>#N/A</v>
      </c>
      <c r="DI37" s="2" t="e">
        <f t="shared" si="35"/>
        <v>#N/A</v>
      </c>
      <c r="DJ37" s="2">
        <f>COUNTIF(CZ$4:CZ37,CZ37)</f>
        <v>34</v>
      </c>
      <c r="DK37" s="2">
        <f t="shared" si="37"/>
        <v>0</v>
      </c>
      <c r="DL37" s="2">
        <f t="shared" si="38"/>
        <v>0</v>
      </c>
      <c r="DM37" s="2">
        <f t="shared" si="39"/>
        <v>0</v>
      </c>
      <c r="DN37" s="2">
        <f t="shared" si="40"/>
        <v>0</v>
      </c>
      <c r="DO37" s="2">
        <f t="shared" si="41"/>
        <v>0</v>
      </c>
      <c r="DP37" s="2">
        <f t="shared" si="42"/>
        <v>0</v>
      </c>
      <c r="DQ37" s="2">
        <f t="shared" si="43"/>
        <v>0</v>
      </c>
      <c r="DR37" s="2">
        <f t="shared" si="44"/>
        <v>0</v>
      </c>
      <c r="DS37" s="2">
        <f t="shared" si="45"/>
        <v>0</v>
      </c>
      <c r="DT37" s="2">
        <f t="shared" si="46"/>
        <v>0</v>
      </c>
      <c r="DU37" s="2">
        <f t="shared" si="47"/>
        <v>0</v>
      </c>
      <c r="DV37" s="2">
        <f t="shared" si="48"/>
        <v>0</v>
      </c>
      <c r="DW37" s="2">
        <f t="shared" si="49"/>
        <v>0</v>
      </c>
      <c r="DX37" s="2" t="e">
        <f t="shared" si="20"/>
        <v>#N/A</v>
      </c>
      <c r="DY37" s="9" t="str">
        <f t="shared" si="21"/>
        <v>[0,0,0,0,0]</v>
      </c>
      <c r="DZ37" s="2" t="e">
        <f t="shared" si="16"/>
        <v>#N/A</v>
      </c>
      <c r="EA37" s="18">
        <f t="shared" si="22"/>
        <v>1</v>
      </c>
      <c r="EB37" s="18">
        <f t="shared" si="23"/>
        <v>0</v>
      </c>
      <c r="EC37" s="27"/>
      <c r="ED37" s="3" t="e">
        <f t="shared" si="24"/>
        <v>#N/A</v>
      </c>
      <c r="EE37" s="3" t="str">
        <f t="shared" si="25"/>
        <v>[1,0]</v>
      </c>
      <c r="EF37" s="3"/>
      <c r="EG37" s="3" t="e">
        <f>VLOOKUP(IF(MOD(CY37,10)=0,10,MOD(CY37,10))&amp;DA37&amp;DB37&amp;DJ37-1,[1]图鉴!$C$18:$G$183,MATCH("经验值",[1]图鉴!$C$18:$G$18,0),FALSE)</f>
        <v>#N/A</v>
      </c>
      <c r="EH37" s="3"/>
      <c r="EI37" s="2" t="e">
        <f t="shared" si="26"/>
        <v>#N/A</v>
      </c>
      <c r="EJ37" s="2">
        <f t="shared" si="27"/>
        <v>34</v>
      </c>
    </row>
    <row r="38" spans="2:140" x14ac:dyDescent="0.3">
      <c r="BL38" s="2" t="str">
        <f t="shared" si="17"/>
        <v>0</v>
      </c>
      <c r="BM38" s="16" t="str">
        <f>[1]坦克升星消耗!R38&amp;[1]坦克升星消耗!S38</f>
        <v/>
      </c>
      <c r="BN38" s="16">
        <f>[1]坦克升星消耗!U38</f>
        <v>0</v>
      </c>
      <c r="BO38" s="16">
        <f>[1]坦克升星消耗!W38</f>
        <v>0</v>
      </c>
      <c r="BP38" s="16">
        <f>[1]坦克升星消耗!AE38</f>
        <v>0</v>
      </c>
      <c r="BQ38" s="17"/>
      <c r="BR38" s="17"/>
      <c r="BS38" s="17"/>
      <c r="BT38" s="17"/>
      <c r="BU38" s="17"/>
      <c r="BV38" s="17"/>
      <c r="BW38" s="17"/>
      <c r="BX38" s="17"/>
      <c r="BY38" s="17"/>
      <c r="CE38" s="16">
        <f>[1]坦克标准养成属性!AW38</f>
        <v>0</v>
      </c>
      <c r="CF38" s="16">
        <f>[1]坦克标准养成属性!AX38</f>
        <v>0</v>
      </c>
      <c r="CG38" s="16" t="e">
        <f t="shared" si="19"/>
        <v>#N/A</v>
      </c>
      <c r="CH38" s="16">
        <f>[1]坦克标准养成属性!AY38</f>
        <v>0</v>
      </c>
      <c r="CI38" s="16">
        <f>[1]坦克标准养成属性!AZ38</f>
        <v>0</v>
      </c>
      <c r="CJ38" s="16">
        <f>[1]坦克标准养成属性!BA38</f>
        <v>0</v>
      </c>
      <c r="CK38" s="16">
        <f>[1]坦克标准养成属性!BB38</f>
        <v>0</v>
      </c>
      <c r="CL38" s="16">
        <f>[1]坦克标准养成属性!BC38</f>
        <v>0</v>
      </c>
      <c r="CM38" s="16">
        <f>[1]坦克标准养成属性!BD38</f>
        <v>0</v>
      </c>
      <c r="CN38" s="16">
        <f>[1]坦克标准养成属性!BE38</f>
        <v>0</v>
      </c>
      <c r="CO38" s="16">
        <f>[1]坦克标准养成属性!BF38</f>
        <v>0</v>
      </c>
      <c r="CP38" s="16">
        <f>[1]坦克标准养成属性!BG38</f>
        <v>0</v>
      </c>
      <c r="CQ38" s="16" t="str">
        <f>[1]坦克标准养成属性!BH38</f>
        <v>十字军2</v>
      </c>
      <c r="CR38" s="16">
        <f>[1]坦克标准养成属性!BI38</f>
        <v>5</v>
      </c>
      <c r="CS38" s="16" t="str">
        <f>[1]坦克标准养成属性!BJ38</f>
        <v>十字军</v>
      </c>
      <c r="CT38" s="16" t="str">
        <f>[1]坦克标准养成属性!BK38</f>
        <v>中</v>
      </c>
      <c r="CU38" s="16">
        <f>[1]坦克标准养成属性!BL38</f>
        <v>2</v>
      </c>
      <c r="CV38" s="16">
        <f>[1]坦克标准养成属性!BM38</f>
        <v>1407</v>
      </c>
      <c r="CX38" s="2">
        <v>35</v>
      </c>
      <c r="CY38" s="2" t="e">
        <f t="shared" si="28"/>
        <v>#N/A</v>
      </c>
      <c r="CZ38" s="2" t="e">
        <f t="shared" si="36"/>
        <v>#N/A</v>
      </c>
      <c r="DA38" s="2" t="e">
        <f t="shared" si="36"/>
        <v>#N/A</v>
      </c>
      <c r="DB38" s="2" t="e">
        <f t="shared" si="36"/>
        <v>#N/A</v>
      </c>
      <c r="DC38" s="2">
        <f t="shared" si="29"/>
        <v>0</v>
      </c>
      <c r="DD38" s="2">
        <f t="shared" si="30"/>
        <v>0</v>
      </c>
      <c r="DE38" s="2" t="e">
        <f t="shared" si="31"/>
        <v>#N/A</v>
      </c>
      <c r="DF38" s="2" t="e">
        <f t="shared" si="32"/>
        <v>#N/A</v>
      </c>
      <c r="DG38" s="2" t="e">
        <f t="shared" si="33"/>
        <v>#N/A</v>
      </c>
      <c r="DH38" s="2" t="e">
        <f t="shared" si="34"/>
        <v>#N/A</v>
      </c>
      <c r="DI38" s="2" t="e">
        <f t="shared" si="35"/>
        <v>#N/A</v>
      </c>
      <c r="DJ38" s="2">
        <f>COUNTIF(CZ$4:CZ38,CZ38)</f>
        <v>35</v>
      </c>
      <c r="DK38" s="2">
        <f t="shared" si="37"/>
        <v>0</v>
      </c>
      <c r="DL38" s="2">
        <f t="shared" si="38"/>
        <v>0</v>
      </c>
      <c r="DM38" s="2">
        <f t="shared" si="39"/>
        <v>0</v>
      </c>
      <c r="DN38" s="2">
        <f t="shared" si="40"/>
        <v>0</v>
      </c>
      <c r="DO38" s="2">
        <f t="shared" si="41"/>
        <v>0</v>
      </c>
      <c r="DP38" s="2">
        <f t="shared" si="42"/>
        <v>0</v>
      </c>
      <c r="DQ38" s="2">
        <f t="shared" si="43"/>
        <v>0</v>
      </c>
      <c r="DR38" s="2">
        <f t="shared" si="44"/>
        <v>0</v>
      </c>
      <c r="DS38" s="2">
        <f t="shared" si="45"/>
        <v>0</v>
      </c>
      <c r="DT38" s="2">
        <f t="shared" si="46"/>
        <v>0</v>
      </c>
      <c r="DU38" s="2">
        <f t="shared" si="47"/>
        <v>0</v>
      </c>
      <c r="DV38" s="2">
        <f t="shared" si="48"/>
        <v>0</v>
      </c>
      <c r="DW38" s="2">
        <f t="shared" si="49"/>
        <v>0</v>
      </c>
      <c r="DX38" s="2" t="e">
        <f t="shared" si="20"/>
        <v>#N/A</v>
      </c>
      <c r="DY38" s="9" t="str">
        <f t="shared" si="21"/>
        <v>[0,0,0,0,0]</v>
      </c>
      <c r="DZ38" s="2" t="e">
        <f t="shared" si="16"/>
        <v>#N/A</v>
      </c>
      <c r="EA38" s="18">
        <f t="shared" si="22"/>
        <v>1</v>
      </c>
      <c r="EB38" s="18">
        <f t="shared" si="23"/>
        <v>0</v>
      </c>
      <c r="EC38" s="27"/>
      <c r="ED38" s="3" t="e">
        <f t="shared" si="24"/>
        <v>#N/A</v>
      </c>
      <c r="EE38" s="3" t="str">
        <f t="shared" si="25"/>
        <v>[1,0]</v>
      </c>
      <c r="EF38" s="3"/>
      <c r="EG38" s="3" t="e">
        <f>VLOOKUP(IF(MOD(CY38,10)=0,10,MOD(CY38,10))&amp;DA38&amp;DB38&amp;DJ38-1,[1]图鉴!$C$18:$G$183,MATCH("经验值",[1]图鉴!$C$18:$G$18,0),FALSE)</f>
        <v>#N/A</v>
      </c>
      <c r="EH38" s="3"/>
      <c r="EI38" s="2" t="e">
        <f t="shared" si="26"/>
        <v>#N/A</v>
      </c>
      <c r="EJ38" s="2">
        <f t="shared" si="27"/>
        <v>35</v>
      </c>
    </row>
    <row r="39" spans="2:140" x14ac:dyDescent="0.3">
      <c r="BL39" s="2" t="str">
        <f t="shared" si="17"/>
        <v>0</v>
      </c>
      <c r="BM39" s="16" t="str">
        <f>[1]坦克升星消耗!R39&amp;[1]坦克升星消耗!S39</f>
        <v/>
      </c>
      <c r="BN39" s="16">
        <f>[1]坦克升星消耗!U39</f>
        <v>0</v>
      </c>
      <c r="BO39" s="16">
        <f>[1]坦克升星消耗!W39</f>
        <v>0</v>
      </c>
      <c r="BP39" s="16">
        <f>[1]坦克升星消耗!AE39</f>
        <v>0</v>
      </c>
      <c r="BQ39" s="17"/>
      <c r="BR39" s="17"/>
      <c r="BS39" s="17"/>
      <c r="BT39" s="17"/>
      <c r="BU39" s="17"/>
      <c r="BV39" s="17"/>
      <c r="BW39" s="17"/>
      <c r="BX39" s="17"/>
      <c r="BY39" s="17"/>
      <c r="CE39" s="16">
        <f>[1]坦克标准养成属性!AW39</f>
        <v>0</v>
      </c>
      <c r="CF39" s="16">
        <f>[1]坦克标准养成属性!AX39</f>
        <v>0</v>
      </c>
      <c r="CG39" s="16" t="e">
        <f t="shared" si="19"/>
        <v>#N/A</v>
      </c>
      <c r="CH39" s="16">
        <f>[1]坦克标准养成属性!AY39</f>
        <v>0</v>
      </c>
      <c r="CI39" s="16">
        <f>[1]坦克标准养成属性!AZ39</f>
        <v>0</v>
      </c>
      <c r="CJ39" s="16">
        <f>[1]坦克标准养成属性!BA39</f>
        <v>0</v>
      </c>
      <c r="CK39" s="16">
        <f>[1]坦克标准养成属性!BB39</f>
        <v>0</v>
      </c>
      <c r="CL39" s="16">
        <f>[1]坦克标准养成属性!BC39</f>
        <v>0</v>
      </c>
      <c r="CM39" s="16">
        <f>[1]坦克标准养成属性!BD39</f>
        <v>0</v>
      </c>
      <c r="CN39" s="16">
        <f>[1]坦克标准养成属性!BE39</f>
        <v>0</v>
      </c>
      <c r="CO39" s="16">
        <f>[1]坦克标准养成属性!BF39</f>
        <v>0</v>
      </c>
      <c r="CP39" s="16">
        <f>[1]坦克标准养成属性!BG39</f>
        <v>0</v>
      </c>
      <c r="CQ39" s="16" t="str">
        <f>[1]坦克标准养成属性!BH39</f>
        <v>十字军3</v>
      </c>
      <c r="CR39" s="16">
        <f>[1]坦克标准养成属性!BI39</f>
        <v>5</v>
      </c>
      <c r="CS39" s="16" t="str">
        <f>[1]坦克标准养成属性!BJ39</f>
        <v>十字军</v>
      </c>
      <c r="CT39" s="16" t="str">
        <f>[1]坦克标准养成属性!BK39</f>
        <v>中</v>
      </c>
      <c r="CU39" s="16">
        <f>[1]坦克标准养成属性!BL39</f>
        <v>3</v>
      </c>
      <c r="CV39" s="16">
        <f>[1]坦克标准养成属性!BM39</f>
        <v>1479</v>
      </c>
      <c r="CX39" s="2">
        <v>36</v>
      </c>
      <c r="CY39" s="2" t="e">
        <f t="shared" si="28"/>
        <v>#N/A</v>
      </c>
      <c r="CZ39" s="2" t="e">
        <f t="shared" si="36"/>
        <v>#N/A</v>
      </c>
      <c r="DA39" s="2" t="e">
        <f t="shared" si="36"/>
        <v>#N/A</v>
      </c>
      <c r="DB39" s="2" t="e">
        <f t="shared" si="36"/>
        <v>#N/A</v>
      </c>
      <c r="DC39" s="2">
        <f t="shared" si="29"/>
        <v>0</v>
      </c>
      <c r="DD39" s="2">
        <f t="shared" si="30"/>
        <v>0</v>
      </c>
      <c r="DE39" s="2" t="e">
        <f t="shared" si="31"/>
        <v>#N/A</v>
      </c>
      <c r="DF39" s="2" t="e">
        <f t="shared" si="32"/>
        <v>#N/A</v>
      </c>
      <c r="DG39" s="2" t="e">
        <f t="shared" si="33"/>
        <v>#N/A</v>
      </c>
      <c r="DH39" s="2" t="e">
        <f t="shared" si="34"/>
        <v>#N/A</v>
      </c>
      <c r="DI39" s="2" t="e">
        <f t="shared" si="35"/>
        <v>#N/A</v>
      </c>
      <c r="DJ39" s="2">
        <f>COUNTIF(CZ$4:CZ39,CZ39)</f>
        <v>36</v>
      </c>
      <c r="DK39" s="2">
        <f t="shared" si="37"/>
        <v>0</v>
      </c>
      <c r="DL39" s="2">
        <f t="shared" si="38"/>
        <v>0</v>
      </c>
      <c r="DM39" s="2">
        <f t="shared" si="39"/>
        <v>0</v>
      </c>
      <c r="DN39" s="2">
        <f t="shared" si="40"/>
        <v>0</v>
      </c>
      <c r="DO39" s="2">
        <f t="shared" si="41"/>
        <v>0</v>
      </c>
      <c r="DP39" s="2">
        <f t="shared" si="42"/>
        <v>0</v>
      </c>
      <c r="DQ39" s="2">
        <f t="shared" si="43"/>
        <v>0</v>
      </c>
      <c r="DR39" s="2">
        <f t="shared" si="44"/>
        <v>0</v>
      </c>
      <c r="DS39" s="2">
        <f t="shared" si="45"/>
        <v>0</v>
      </c>
      <c r="DT39" s="2">
        <f t="shared" si="46"/>
        <v>0</v>
      </c>
      <c r="DU39" s="2">
        <f t="shared" si="47"/>
        <v>0</v>
      </c>
      <c r="DV39" s="2">
        <f t="shared" si="48"/>
        <v>0</v>
      </c>
      <c r="DW39" s="2">
        <f t="shared" si="49"/>
        <v>0</v>
      </c>
      <c r="DX39" s="2" t="e">
        <f t="shared" si="20"/>
        <v>#N/A</v>
      </c>
      <c r="DY39" s="9" t="str">
        <f t="shared" si="21"/>
        <v>[0,0,0,0,0]</v>
      </c>
      <c r="DZ39" s="2" t="e">
        <f t="shared" si="16"/>
        <v>#N/A</v>
      </c>
      <c r="EA39" s="18">
        <f t="shared" si="22"/>
        <v>1</v>
      </c>
      <c r="EB39" s="18">
        <f t="shared" si="23"/>
        <v>0</v>
      </c>
      <c r="EC39" s="27"/>
      <c r="ED39" s="3" t="e">
        <f t="shared" si="24"/>
        <v>#N/A</v>
      </c>
      <c r="EE39" s="3" t="str">
        <f t="shared" si="25"/>
        <v>[1,0]</v>
      </c>
      <c r="EF39" s="3"/>
      <c r="EG39" s="3" t="e">
        <f>VLOOKUP(IF(MOD(CY39,10)=0,10,MOD(CY39,10))&amp;DA39&amp;DB39&amp;DJ39-1,[1]图鉴!$C$18:$G$183,MATCH("经验值",[1]图鉴!$C$18:$G$18,0),FALSE)</f>
        <v>#N/A</v>
      </c>
      <c r="EH39" s="3"/>
      <c r="EI39" s="2" t="e">
        <f t="shared" si="26"/>
        <v>#N/A</v>
      </c>
      <c r="EJ39" s="2">
        <f t="shared" si="27"/>
        <v>36</v>
      </c>
    </row>
    <row r="40" spans="2:140" x14ac:dyDescent="0.3">
      <c r="BL40" s="2" t="str">
        <f t="shared" si="17"/>
        <v>0</v>
      </c>
      <c r="BM40" s="16" t="str">
        <f>[1]坦克升星消耗!R40&amp;[1]坦克升星消耗!S40</f>
        <v/>
      </c>
      <c r="BN40" s="16">
        <f>[1]坦克升星消耗!U40</f>
        <v>0</v>
      </c>
      <c r="BO40" s="16">
        <f>[1]坦克升星消耗!W40</f>
        <v>0</v>
      </c>
      <c r="BP40" s="16">
        <f>[1]坦克升星消耗!AE40</f>
        <v>0</v>
      </c>
      <c r="BQ40" s="17"/>
      <c r="BR40" s="17"/>
      <c r="BS40" s="17"/>
      <c r="BT40" s="17"/>
      <c r="BU40" s="17"/>
      <c r="BV40" s="17"/>
      <c r="BW40" s="17"/>
      <c r="BX40" s="17"/>
      <c r="BY40" s="17"/>
      <c r="CE40" s="16">
        <f>[1]坦克标准养成属性!AW40</f>
        <v>0</v>
      </c>
      <c r="CF40" s="16">
        <f>[1]坦克标准养成属性!AX40</f>
        <v>0</v>
      </c>
      <c r="CG40" s="16" t="e">
        <f t="shared" si="19"/>
        <v>#N/A</v>
      </c>
      <c r="CH40" s="16">
        <f>[1]坦克标准养成属性!AY40</f>
        <v>0</v>
      </c>
      <c r="CI40" s="16">
        <f>[1]坦克标准养成属性!AZ40</f>
        <v>0</v>
      </c>
      <c r="CJ40" s="16">
        <f>[1]坦克标准养成属性!BA40</f>
        <v>0</v>
      </c>
      <c r="CK40" s="16">
        <f>[1]坦克标准养成属性!BB40</f>
        <v>0</v>
      </c>
      <c r="CL40" s="16">
        <f>[1]坦克标准养成属性!BC40</f>
        <v>0</v>
      </c>
      <c r="CM40" s="16">
        <f>[1]坦克标准养成属性!BD40</f>
        <v>0</v>
      </c>
      <c r="CN40" s="16">
        <f>[1]坦克标准养成属性!BE40</f>
        <v>0</v>
      </c>
      <c r="CO40" s="16">
        <f>[1]坦克标准养成属性!BF40</f>
        <v>0</v>
      </c>
      <c r="CP40" s="16">
        <f>[1]坦克标准养成属性!BG40</f>
        <v>0</v>
      </c>
      <c r="CQ40" s="16" t="str">
        <f>[1]坦克标准养成属性!BH40</f>
        <v>十字军4</v>
      </c>
      <c r="CR40" s="16">
        <f>[1]坦克标准养成属性!BI40</f>
        <v>5</v>
      </c>
      <c r="CS40" s="16" t="str">
        <f>[1]坦克标准养成属性!BJ40</f>
        <v>十字军</v>
      </c>
      <c r="CT40" s="16" t="str">
        <f>[1]坦克标准养成属性!BK40</f>
        <v>中</v>
      </c>
      <c r="CU40" s="16">
        <f>[1]坦克标准养成属性!BL40</f>
        <v>4</v>
      </c>
      <c r="CV40" s="16">
        <f>[1]坦克标准养成属性!BM40</f>
        <v>1550</v>
      </c>
      <c r="CX40" s="2">
        <v>37</v>
      </c>
      <c r="CY40" s="2" t="e">
        <f t="shared" si="28"/>
        <v>#N/A</v>
      </c>
      <c r="CZ40" s="2" t="e">
        <f t="shared" si="36"/>
        <v>#N/A</v>
      </c>
      <c r="DA40" s="2" t="e">
        <f t="shared" si="36"/>
        <v>#N/A</v>
      </c>
      <c r="DB40" s="2" t="e">
        <f t="shared" si="36"/>
        <v>#N/A</v>
      </c>
      <c r="DC40" s="2">
        <f t="shared" si="29"/>
        <v>0</v>
      </c>
      <c r="DD40" s="2">
        <f t="shared" si="30"/>
        <v>0</v>
      </c>
      <c r="DE40" s="2" t="e">
        <f t="shared" si="31"/>
        <v>#N/A</v>
      </c>
      <c r="DF40" s="2" t="e">
        <f t="shared" si="32"/>
        <v>#N/A</v>
      </c>
      <c r="DG40" s="2" t="e">
        <f t="shared" si="33"/>
        <v>#N/A</v>
      </c>
      <c r="DH40" s="2" t="e">
        <f t="shared" si="34"/>
        <v>#N/A</v>
      </c>
      <c r="DI40" s="2" t="e">
        <f t="shared" si="35"/>
        <v>#N/A</v>
      </c>
      <c r="DJ40" s="2">
        <f>COUNTIF(CZ$4:CZ40,CZ40)</f>
        <v>37</v>
      </c>
      <c r="DK40" s="2">
        <f t="shared" si="37"/>
        <v>0</v>
      </c>
      <c r="DL40" s="2">
        <f t="shared" si="38"/>
        <v>0</v>
      </c>
      <c r="DM40" s="2">
        <f t="shared" si="39"/>
        <v>0</v>
      </c>
      <c r="DN40" s="2">
        <f t="shared" si="40"/>
        <v>0</v>
      </c>
      <c r="DO40" s="2">
        <f t="shared" si="41"/>
        <v>0</v>
      </c>
      <c r="DP40" s="2">
        <f t="shared" si="42"/>
        <v>0</v>
      </c>
      <c r="DQ40" s="2">
        <f t="shared" si="43"/>
        <v>0</v>
      </c>
      <c r="DR40" s="2">
        <f t="shared" si="44"/>
        <v>0</v>
      </c>
      <c r="DS40" s="2">
        <f t="shared" si="45"/>
        <v>0</v>
      </c>
      <c r="DT40" s="2">
        <f t="shared" si="46"/>
        <v>0</v>
      </c>
      <c r="DU40" s="2">
        <f t="shared" si="47"/>
        <v>0</v>
      </c>
      <c r="DV40" s="2">
        <f t="shared" si="48"/>
        <v>0</v>
      </c>
      <c r="DW40" s="2">
        <f t="shared" si="49"/>
        <v>0</v>
      </c>
      <c r="DX40" s="2" t="e">
        <f t="shared" si="20"/>
        <v>#N/A</v>
      </c>
      <c r="DY40" s="9" t="str">
        <f t="shared" si="21"/>
        <v>[0,0,0,0,0]</v>
      </c>
      <c r="DZ40" s="2" t="e">
        <f t="shared" si="16"/>
        <v>#N/A</v>
      </c>
      <c r="EA40" s="18">
        <f t="shared" si="22"/>
        <v>1</v>
      </c>
      <c r="EB40" s="18">
        <f t="shared" si="23"/>
        <v>0</v>
      </c>
      <c r="EC40" s="27"/>
      <c r="ED40" s="3" t="e">
        <f t="shared" si="24"/>
        <v>#N/A</v>
      </c>
      <c r="EE40" s="3" t="str">
        <f t="shared" si="25"/>
        <v>[1,0]</v>
      </c>
      <c r="EF40" s="3"/>
      <c r="EG40" s="3" t="e">
        <f>VLOOKUP(IF(MOD(CY40,10)=0,10,MOD(CY40,10))&amp;DA40&amp;DB40&amp;DJ40-1,[1]图鉴!$C$18:$G$183,MATCH("经验值",[1]图鉴!$C$18:$G$18,0),FALSE)</f>
        <v>#N/A</v>
      </c>
      <c r="EH40" s="3"/>
      <c r="EI40" s="2" t="e">
        <f t="shared" si="26"/>
        <v>#N/A</v>
      </c>
      <c r="EJ40" s="2">
        <f t="shared" si="27"/>
        <v>37</v>
      </c>
    </row>
    <row r="41" spans="2:140" x14ac:dyDescent="0.3">
      <c r="BL41" s="2" t="str">
        <f t="shared" si="17"/>
        <v>0</v>
      </c>
      <c r="BM41" s="16" t="str">
        <f>[1]坦克升星消耗!R41&amp;[1]坦克升星消耗!S41</f>
        <v/>
      </c>
      <c r="BN41" s="16">
        <f>[1]坦克升星消耗!U41</f>
        <v>0</v>
      </c>
      <c r="BO41" s="16">
        <f>[1]坦克升星消耗!W41</f>
        <v>0</v>
      </c>
      <c r="BP41" s="16">
        <f>[1]坦克升星消耗!AE41</f>
        <v>0</v>
      </c>
      <c r="BQ41" s="17"/>
      <c r="BR41" s="17"/>
      <c r="BS41" s="17"/>
      <c r="BT41" s="17"/>
      <c r="BU41" s="17"/>
      <c r="BV41" s="17"/>
      <c r="BW41" s="17"/>
      <c r="BX41" s="17"/>
      <c r="BY41" s="17"/>
      <c r="CE41" s="16">
        <f>[1]坦克标准养成属性!AW41</f>
        <v>0</v>
      </c>
      <c r="CF41" s="16">
        <f>[1]坦克标准养成属性!AX41</f>
        <v>0</v>
      </c>
      <c r="CG41" s="16" t="e">
        <f t="shared" si="19"/>
        <v>#N/A</v>
      </c>
      <c r="CH41" s="16">
        <f>[1]坦克标准养成属性!AY41</f>
        <v>0</v>
      </c>
      <c r="CI41" s="16">
        <f>[1]坦克标准养成属性!AZ41</f>
        <v>0</v>
      </c>
      <c r="CJ41" s="16">
        <f>[1]坦克标准养成属性!BA41</f>
        <v>0</v>
      </c>
      <c r="CK41" s="16">
        <f>[1]坦克标准养成属性!BB41</f>
        <v>0</v>
      </c>
      <c r="CL41" s="16">
        <f>[1]坦克标准养成属性!BC41</f>
        <v>0</v>
      </c>
      <c r="CM41" s="16">
        <f>[1]坦克标准养成属性!BD41</f>
        <v>0</v>
      </c>
      <c r="CN41" s="16">
        <f>[1]坦克标准养成属性!BE41</f>
        <v>0</v>
      </c>
      <c r="CO41" s="16">
        <f>[1]坦克标准养成属性!BF41</f>
        <v>0</v>
      </c>
      <c r="CP41" s="16">
        <f>[1]坦克标准养成属性!BG41</f>
        <v>0</v>
      </c>
      <c r="CQ41" s="16" t="str">
        <f>[1]坦克标准养成属性!BH41</f>
        <v>十字军5</v>
      </c>
      <c r="CR41" s="16">
        <f>[1]坦克标准养成属性!BI41</f>
        <v>5</v>
      </c>
      <c r="CS41" s="16" t="str">
        <f>[1]坦克标准养成属性!BJ41</f>
        <v>十字军</v>
      </c>
      <c r="CT41" s="16" t="str">
        <f>[1]坦克标准养成属性!BK41</f>
        <v>中</v>
      </c>
      <c r="CU41" s="16">
        <f>[1]坦克标准养成属性!BL41</f>
        <v>5</v>
      </c>
      <c r="CV41" s="16">
        <f>[1]坦克标准养成属性!BM41</f>
        <v>1622</v>
      </c>
      <c r="CX41" s="2">
        <v>38</v>
      </c>
      <c r="CY41" s="2" t="e">
        <f t="shared" si="28"/>
        <v>#N/A</v>
      </c>
      <c r="CZ41" s="2" t="e">
        <f t="shared" si="36"/>
        <v>#N/A</v>
      </c>
      <c r="DA41" s="2" t="e">
        <f t="shared" si="36"/>
        <v>#N/A</v>
      </c>
      <c r="DB41" s="2" t="e">
        <f t="shared" si="36"/>
        <v>#N/A</v>
      </c>
      <c r="DC41" s="2">
        <f t="shared" si="29"/>
        <v>0</v>
      </c>
      <c r="DD41" s="2">
        <f t="shared" si="30"/>
        <v>0</v>
      </c>
      <c r="DE41" s="2" t="e">
        <f t="shared" si="31"/>
        <v>#N/A</v>
      </c>
      <c r="DF41" s="2" t="e">
        <f t="shared" si="32"/>
        <v>#N/A</v>
      </c>
      <c r="DG41" s="2" t="e">
        <f t="shared" si="33"/>
        <v>#N/A</v>
      </c>
      <c r="DH41" s="2" t="e">
        <f t="shared" si="34"/>
        <v>#N/A</v>
      </c>
      <c r="DI41" s="2" t="e">
        <f t="shared" si="35"/>
        <v>#N/A</v>
      </c>
      <c r="DJ41" s="2">
        <f>COUNTIF(CZ$4:CZ41,CZ41)</f>
        <v>38</v>
      </c>
      <c r="DK41" s="2">
        <f t="shared" si="37"/>
        <v>0</v>
      </c>
      <c r="DL41" s="2">
        <f t="shared" si="38"/>
        <v>0</v>
      </c>
      <c r="DM41" s="2">
        <f t="shared" si="39"/>
        <v>0</v>
      </c>
      <c r="DN41" s="2">
        <f t="shared" si="40"/>
        <v>0</v>
      </c>
      <c r="DO41" s="2">
        <f t="shared" si="41"/>
        <v>0</v>
      </c>
      <c r="DP41" s="2">
        <f t="shared" si="42"/>
        <v>0</v>
      </c>
      <c r="DQ41" s="2">
        <f t="shared" si="43"/>
        <v>0</v>
      </c>
      <c r="DR41" s="2">
        <f t="shared" si="44"/>
        <v>0</v>
      </c>
      <c r="DS41" s="2">
        <f t="shared" si="45"/>
        <v>0</v>
      </c>
      <c r="DT41" s="2">
        <f t="shared" si="46"/>
        <v>0</v>
      </c>
      <c r="DU41" s="2">
        <f t="shared" si="47"/>
        <v>0</v>
      </c>
      <c r="DV41" s="2">
        <f t="shared" si="48"/>
        <v>0</v>
      </c>
      <c r="DW41" s="2">
        <f t="shared" si="49"/>
        <v>0</v>
      </c>
      <c r="DX41" s="2" t="e">
        <f t="shared" si="20"/>
        <v>#N/A</v>
      </c>
      <c r="DY41" s="9" t="str">
        <f t="shared" si="21"/>
        <v>[0,0,0,0,0]</v>
      </c>
      <c r="DZ41" s="2" t="e">
        <f t="shared" si="16"/>
        <v>#N/A</v>
      </c>
      <c r="EA41" s="18">
        <f t="shared" si="22"/>
        <v>1</v>
      </c>
      <c r="EB41" s="18">
        <f t="shared" si="23"/>
        <v>0</v>
      </c>
      <c r="EC41" s="27"/>
      <c r="ED41" s="3" t="e">
        <f t="shared" si="24"/>
        <v>#N/A</v>
      </c>
      <c r="EE41" s="3" t="str">
        <f t="shared" si="25"/>
        <v>[1,0]</v>
      </c>
      <c r="EF41" s="3"/>
      <c r="EG41" s="3" t="e">
        <f>VLOOKUP(IF(MOD(CY41,10)=0,10,MOD(CY41,10))&amp;DA41&amp;DB41&amp;DJ41-1,[1]图鉴!$C$18:$G$183,MATCH("经验值",[1]图鉴!$C$18:$G$18,0),FALSE)</f>
        <v>#N/A</v>
      </c>
      <c r="EH41" s="3"/>
      <c r="EI41" s="2" t="e">
        <f t="shared" si="26"/>
        <v>#N/A</v>
      </c>
      <c r="EJ41" s="2">
        <f t="shared" si="27"/>
        <v>38</v>
      </c>
    </row>
    <row r="42" spans="2:140" x14ac:dyDescent="0.3">
      <c r="BL42" s="2" t="str">
        <f t="shared" si="17"/>
        <v>0</v>
      </c>
      <c r="BM42" s="16" t="str">
        <f>[1]坦克升星消耗!R42&amp;[1]坦克升星消耗!S42</f>
        <v/>
      </c>
      <c r="BN42" s="16">
        <f>[1]坦克升星消耗!U42</f>
        <v>0</v>
      </c>
      <c r="BO42" s="16">
        <f>[1]坦克升星消耗!W42</f>
        <v>0</v>
      </c>
      <c r="BP42" s="16">
        <f>[1]坦克升星消耗!AE42</f>
        <v>0</v>
      </c>
      <c r="BQ42" s="17"/>
      <c r="BR42" s="17"/>
      <c r="BS42" s="17"/>
      <c r="BT42" s="17"/>
      <c r="BU42" s="17"/>
      <c r="BV42" s="17"/>
      <c r="BW42" s="17"/>
      <c r="BX42" s="17"/>
      <c r="BY42" s="17"/>
      <c r="CE42" s="16">
        <f>[1]坦克标准养成属性!AW42</f>
        <v>0</v>
      </c>
      <c r="CF42" s="16">
        <f>[1]坦克标准养成属性!AX42</f>
        <v>0</v>
      </c>
      <c r="CG42" s="16" t="e">
        <f t="shared" si="19"/>
        <v>#N/A</v>
      </c>
      <c r="CH42" s="16">
        <f>[1]坦克标准养成属性!AY42</f>
        <v>0</v>
      </c>
      <c r="CI42" s="16">
        <f>[1]坦克标准养成属性!AZ42</f>
        <v>0</v>
      </c>
      <c r="CJ42" s="16">
        <f>[1]坦克标准养成属性!BA42</f>
        <v>0</v>
      </c>
      <c r="CK42" s="16">
        <f>[1]坦克标准养成属性!BB42</f>
        <v>0</v>
      </c>
      <c r="CL42" s="16">
        <f>[1]坦克标准养成属性!BC42</f>
        <v>0</v>
      </c>
      <c r="CM42" s="16">
        <f>[1]坦克标准养成属性!BD42</f>
        <v>0</v>
      </c>
      <c r="CN42" s="16">
        <f>[1]坦克标准养成属性!BE42</f>
        <v>0</v>
      </c>
      <c r="CO42" s="16">
        <f>[1]坦克标准养成属性!BF42</f>
        <v>0</v>
      </c>
      <c r="CP42" s="16">
        <f>[1]坦克标准养成属性!BG42</f>
        <v>0</v>
      </c>
      <c r="CQ42" s="16" t="str">
        <f>[1]坦克标准养成属性!BH42</f>
        <v>十字军6</v>
      </c>
      <c r="CR42" s="16">
        <f>[1]坦克标准养成属性!BI42</f>
        <v>5</v>
      </c>
      <c r="CS42" s="16" t="str">
        <f>[1]坦克标准养成属性!BJ42</f>
        <v>十字军</v>
      </c>
      <c r="CT42" s="16" t="str">
        <f>[1]坦克标准养成属性!BK42</f>
        <v>中</v>
      </c>
      <c r="CU42" s="16">
        <f>[1]坦克标准养成属性!BL42</f>
        <v>6</v>
      </c>
      <c r="CV42" s="16">
        <f>[1]坦克标准养成属性!BM42</f>
        <v>1693</v>
      </c>
      <c r="CX42" s="2">
        <v>39</v>
      </c>
      <c r="CY42" s="2" t="e">
        <f t="shared" si="28"/>
        <v>#N/A</v>
      </c>
      <c r="CZ42" s="2" t="e">
        <f t="shared" si="36"/>
        <v>#N/A</v>
      </c>
      <c r="DA42" s="2" t="e">
        <f t="shared" si="36"/>
        <v>#N/A</v>
      </c>
      <c r="DB42" s="2" t="e">
        <f t="shared" si="36"/>
        <v>#N/A</v>
      </c>
      <c r="DC42" s="2">
        <f t="shared" si="29"/>
        <v>0</v>
      </c>
      <c r="DD42" s="2">
        <f t="shared" si="30"/>
        <v>0</v>
      </c>
      <c r="DE42" s="2" t="e">
        <f t="shared" si="31"/>
        <v>#N/A</v>
      </c>
      <c r="DF42" s="2" t="e">
        <f t="shared" si="32"/>
        <v>#N/A</v>
      </c>
      <c r="DG42" s="2" t="e">
        <f t="shared" si="33"/>
        <v>#N/A</v>
      </c>
      <c r="DH42" s="2" t="e">
        <f t="shared" si="34"/>
        <v>#N/A</v>
      </c>
      <c r="DI42" s="2" t="e">
        <f t="shared" si="35"/>
        <v>#N/A</v>
      </c>
      <c r="DJ42" s="2">
        <f>COUNTIF(CZ$4:CZ42,CZ42)</f>
        <v>39</v>
      </c>
      <c r="DK42" s="2">
        <f t="shared" si="37"/>
        <v>0</v>
      </c>
      <c r="DL42" s="2">
        <f t="shared" si="38"/>
        <v>0</v>
      </c>
      <c r="DM42" s="2">
        <f t="shared" si="39"/>
        <v>0</v>
      </c>
      <c r="DN42" s="2">
        <f t="shared" si="40"/>
        <v>0</v>
      </c>
      <c r="DO42" s="2">
        <f t="shared" si="41"/>
        <v>0</v>
      </c>
      <c r="DP42" s="2">
        <f t="shared" si="42"/>
        <v>0</v>
      </c>
      <c r="DQ42" s="2">
        <f t="shared" si="43"/>
        <v>0</v>
      </c>
      <c r="DR42" s="2">
        <f t="shared" si="44"/>
        <v>0</v>
      </c>
      <c r="DS42" s="2">
        <f t="shared" si="45"/>
        <v>0</v>
      </c>
      <c r="DT42" s="2">
        <f t="shared" si="46"/>
        <v>0</v>
      </c>
      <c r="DU42" s="2">
        <f t="shared" si="47"/>
        <v>0</v>
      </c>
      <c r="DV42" s="2">
        <f t="shared" si="48"/>
        <v>0</v>
      </c>
      <c r="DW42" s="2">
        <f t="shared" si="49"/>
        <v>0</v>
      </c>
      <c r="DX42" s="2" t="e">
        <f t="shared" si="20"/>
        <v>#N/A</v>
      </c>
      <c r="DY42" s="9" t="str">
        <f t="shared" si="21"/>
        <v>[0,0,0,0,0]</v>
      </c>
      <c r="DZ42" s="2" t="e">
        <f t="shared" si="16"/>
        <v>#N/A</v>
      </c>
      <c r="EA42" s="18">
        <f t="shared" si="22"/>
        <v>1</v>
      </c>
      <c r="EB42" s="18">
        <f t="shared" si="23"/>
        <v>0</v>
      </c>
      <c r="EC42" s="27"/>
      <c r="ED42" s="3" t="e">
        <f t="shared" si="24"/>
        <v>#N/A</v>
      </c>
      <c r="EE42" s="3" t="str">
        <f t="shared" si="25"/>
        <v>[1,0]</v>
      </c>
      <c r="EF42" s="3"/>
      <c r="EG42" s="3" t="e">
        <f>VLOOKUP(IF(MOD(CY42,10)=0,10,MOD(CY42,10))&amp;DA42&amp;DB42&amp;DJ42-1,[1]图鉴!$C$18:$G$183,MATCH("经验值",[1]图鉴!$C$18:$G$18,0),FALSE)</f>
        <v>#N/A</v>
      </c>
      <c r="EH42" s="3"/>
      <c r="EI42" s="2" t="e">
        <f t="shared" si="26"/>
        <v>#N/A</v>
      </c>
      <c r="EJ42" s="2">
        <f t="shared" si="27"/>
        <v>39</v>
      </c>
    </row>
    <row r="43" spans="2:140" x14ac:dyDescent="0.3">
      <c r="BL43" s="2" t="str">
        <f t="shared" si="17"/>
        <v>0</v>
      </c>
      <c r="BM43" s="16" t="str">
        <f>[1]坦克升星消耗!R43&amp;[1]坦克升星消耗!S43</f>
        <v/>
      </c>
      <c r="BN43" s="16">
        <f>[1]坦克升星消耗!U43</f>
        <v>0</v>
      </c>
      <c r="BO43" s="16">
        <f>[1]坦克升星消耗!W43</f>
        <v>0</v>
      </c>
      <c r="BP43" s="16">
        <f>[1]坦克升星消耗!AE43</f>
        <v>0</v>
      </c>
      <c r="BQ43" s="17"/>
      <c r="BR43" s="17"/>
      <c r="BS43" s="17"/>
      <c r="BT43" s="17"/>
      <c r="BU43" s="17"/>
      <c r="BV43" s="17"/>
      <c r="BW43" s="17"/>
      <c r="BX43" s="17"/>
      <c r="BY43" s="17"/>
      <c r="CE43" s="16">
        <f>[1]坦克标准养成属性!AW43</f>
        <v>0</v>
      </c>
      <c r="CF43" s="16">
        <f>[1]坦克标准养成属性!AX43</f>
        <v>0</v>
      </c>
      <c r="CG43" s="16" t="e">
        <f t="shared" si="19"/>
        <v>#N/A</v>
      </c>
      <c r="CH43" s="16">
        <f>[1]坦克标准养成属性!AY43</f>
        <v>0</v>
      </c>
      <c r="CI43" s="16">
        <f>[1]坦克标准养成属性!AZ43</f>
        <v>0</v>
      </c>
      <c r="CJ43" s="16">
        <f>[1]坦克标准养成属性!BA43</f>
        <v>0</v>
      </c>
      <c r="CK43" s="16">
        <f>[1]坦克标准养成属性!BB43</f>
        <v>0</v>
      </c>
      <c r="CL43" s="16">
        <f>[1]坦克标准养成属性!BC43</f>
        <v>0</v>
      </c>
      <c r="CM43" s="16">
        <f>[1]坦克标准养成属性!BD43</f>
        <v>0</v>
      </c>
      <c r="CN43" s="16">
        <f>[1]坦克标准养成属性!BE43</f>
        <v>0</v>
      </c>
      <c r="CO43" s="16">
        <f>[1]坦克标准养成属性!BF43</f>
        <v>0</v>
      </c>
      <c r="CP43" s="16">
        <f>[1]坦克标准养成属性!BG43</f>
        <v>0</v>
      </c>
      <c r="CQ43" s="16" t="str">
        <f>[1]坦克标准养成属性!BH43</f>
        <v>十字军7</v>
      </c>
      <c r="CR43" s="16">
        <f>[1]坦克标准养成属性!BI43</f>
        <v>5</v>
      </c>
      <c r="CS43" s="16" t="str">
        <f>[1]坦克标准养成属性!BJ43</f>
        <v>十字军</v>
      </c>
      <c r="CT43" s="16" t="str">
        <f>[1]坦克标准养成属性!BK43</f>
        <v>中</v>
      </c>
      <c r="CU43" s="16">
        <f>[1]坦克标准养成属性!BL43</f>
        <v>7</v>
      </c>
      <c r="CV43" s="16">
        <f>[1]坦克标准养成属性!BM43</f>
        <v>1765</v>
      </c>
      <c r="CX43" s="2">
        <v>40</v>
      </c>
      <c r="CY43" s="2" t="e">
        <f t="shared" si="28"/>
        <v>#N/A</v>
      </c>
      <c r="CZ43" s="2" t="e">
        <f t="shared" si="36"/>
        <v>#N/A</v>
      </c>
      <c r="DA43" s="2" t="e">
        <f t="shared" si="36"/>
        <v>#N/A</v>
      </c>
      <c r="DB43" s="2" t="e">
        <f t="shared" si="36"/>
        <v>#N/A</v>
      </c>
      <c r="DC43" s="2">
        <f t="shared" si="29"/>
        <v>0</v>
      </c>
      <c r="DD43" s="2">
        <f t="shared" si="30"/>
        <v>0</v>
      </c>
      <c r="DE43" s="2" t="e">
        <f t="shared" si="31"/>
        <v>#N/A</v>
      </c>
      <c r="DF43" s="2" t="e">
        <f t="shared" si="32"/>
        <v>#N/A</v>
      </c>
      <c r="DG43" s="2" t="e">
        <f t="shared" si="33"/>
        <v>#N/A</v>
      </c>
      <c r="DH43" s="2" t="e">
        <f t="shared" si="34"/>
        <v>#N/A</v>
      </c>
      <c r="DI43" s="2" t="e">
        <f t="shared" si="35"/>
        <v>#N/A</v>
      </c>
      <c r="DJ43" s="2">
        <f>COUNTIF(CZ$4:CZ43,CZ43)</f>
        <v>40</v>
      </c>
      <c r="DK43" s="2">
        <f t="shared" si="37"/>
        <v>0</v>
      </c>
      <c r="DL43" s="2">
        <f t="shared" si="38"/>
        <v>0</v>
      </c>
      <c r="DM43" s="2">
        <f t="shared" si="39"/>
        <v>0</v>
      </c>
      <c r="DN43" s="2">
        <f t="shared" si="40"/>
        <v>0</v>
      </c>
      <c r="DO43" s="2">
        <f t="shared" si="41"/>
        <v>0</v>
      </c>
      <c r="DP43" s="2">
        <f t="shared" si="42"/>
        <v>0</v>
      </c>
      <c r="DQ43" s="2">
        <f t="shared" si="43"/>
        <v>0</v>
      </c>
      <c r="DR43" s="2">
        <f t="shared" si="44"/>
        <v>0</v>
      </c>
      <c r="DS43" s="2">
        <f t="shared" si="45"/>
        <v>0</v>
      </c>
      <c r="DT43" s="2">
        <f t="shared" si="46"/>
        <v>0</v>
      </c>
      <c r="DU43" s="2">
        <f t="shared" si="47"/>
        <v>0</v>
      </c>
      <c r="DV43" s="2">
        <f t="shared" si="48"/>
        <v>0</v>
      </c>
      <c r="DW43" s="2">
        <f t="shared" si="49"/>
        <v>0</v>
      </c>
      <c r="DX43" s="2" t="e">
        <f t="shared" si="20"/>
        <v>#N/A</v>
      </c>
      <c r="DY43" s="9" t="str">
        <f t="shared" si="21"/>
        <v>[0,0,0,0,0]</v>
      </c>
      <c r="DZ43" s="2" t="e">
        <f t="shared" si="16"/>
        <v>#N/A</v>
      </c>
      <c r="EA43" s="18">
        <f t="shared" si="22"/>
        <v>1</v>
      </c>
      <c r="EB43" s="18">
        <f t="shared" si="23"/>
        <v>0</v>
      </c>
      <c r="EC43" s="27"/>
      <c r="ED43" s="3" t="e">
        <f t="shared" si="24"/>
        <v>#N/A</v>
      </c>
      <c r="EE43" s="3" t="str">
        <f t="shared" si="25"/>
        <v>[1,0]</v>
      </c>
      <c r="EF43" s="3"/>
      <c r="EG43" s="3" t="e">
        <f>VLOOKUP(IF(MOD(CY43,10)=0,10,MOD(CY43,10))&amp;DA43&amp;DB43&amp;DJ43-1,[1]图鉴!$C$18:$G$183,MATCH("经验值",[1]图鉴!$C$18:$G$18,0),FALSE)</f>
        <v>#N/A</v>
      </c>
      <c r="EH43" s="3"/>
      <c r="EI43" s="2" t="e">
        <f t="shared" si="26"/>
        <v>#N/A</v>
      </c>
      <c r="EJ43" s="2">
        <f t="shared" si="27"/>
        <v>40</v>
      </c>
    </row>
    <row r="44" spans="2:140" x14ac:dyDescent="0.3">
      <c r="BL44" s="2" t="str">
        <f t="shared" si="17"/>
        <v>0</v>
      </c>
      <c r="BM44" s="16" t="str">
        <f>[1]坦克升星消耗!R44&amp;[1]坦克升星消耗!S44</f>
        <v/>
      </c>
      <c r="BN44" s="16">
        <f>[1]坦克升星消耗!U44</f>
        <v>0</v>
      </c>
      <c r="BO44" s="16">
        <f>[1]坦克升星消耗!W44</f>
        <v>0</v>
      </c>
      <c r="BP44" s="16">
        <f>[1]坦克升星消耗!AE44</f>
        <v>0</v>
      </c>
      <c r="BQ44" s="17"/>
      <c r="BR44" s="17"/>
      <c r="BS44" s="17"/>
      <c r="BT44" s="17"/>
      <c r="BU44" s="17"/>
      <c r="BV44" s="17"/>
      <c r="BW44" s="17"/>
      <c r="BX44" s="17"/>
      <c r="BY44" s="17"/>
      <c r="BZ44" s="12"/>
      <c r="CA44" s="12"/>
      <c r="CB44" s="12"/>
      <c r="CC44" s="12"/>
      <c r="CE44" s="16">
        <f>[1]坦克标准养成属性!AW44</f>
        <v>0</v>
      </c>
      <c r="CF44" s="16">
        <f>[1]坦克标准养成属性!AX44</f>
        <v>0</v>
      </c>
      <c r="CG44" s="16" t="e">
        <f t="shared" si="19"/>
        <v>#N/A</v>
      </c>
      <c r="CH44" s="16">
        <f>[1]坦克标准养成属性!AY44</f>
        <v>0</v>
      </c>
      <c r="CI44" s="16">
        <f>[1]坦克标准养成属性!AZ44</f>
        <v>0</v>
      </c>
      <c r="CJ44" s="16">
        <f>[1]坦克标准养成属性!BA44</f>
        <v>0</v>
      </c>
      <c r="CK44" s="16">
        <f>[1]坦克标准养成属性!BB44</f>
        <v>0</v>
      </c>
      <c r="CL44" s="16">
        <f>[1]坦克标准养成属性!BC44</f>
        <v>0</v>
      </c>
      <c r="CM44" s="16">
        <f>[1]坦克标准养成属性!BD44</f>
        <v>0</v>
      </c>
      <c r="CN44" s="16">
        <f>[1]坦克标准养成属性!BE44</f>
        <v>0</v>
      </c>
      <c r="CO44" s="16">
        <f>[1]坦克标准养成属性!BF44</f>
        <v>0</v>
      </c>
      <c r="CP44" s="16">
        <f>[1]坦克标准养成属性!BG44</f>
        <v>0</v>
      </c>
      <c r="CQ44" s="16" t="str">
        <f>[1]坦克标准养成属性!BH44</f>
        <v>十字军8</v>
      </c>
      <c r="CR44" s="16">
        <f>[1]坦克标准养成属性!BI44</f>
        <v>5</v>
      </c>
      <c r="CS44" s="16" t="str">
        <f>[1]坦克标准养成属性!BJ44</f>
        <v>十字军</v>
      </c>
      <c r="CT44" s="16" t="str">
        <f>[1]坦克标准养成属性!BK44</f>
        <v>中</v>
      </c>
      <c r="CU44" s="16">
        <f>[1]坦克标准养成属性!BL44</f>
        <v>8</v>
      </c>
      <c r="CV44" s="16">
        <f>[1]坦克标准养成属性!BM44</f>
        <v>1837</v>
      </c>
      <c r="CX44" s="2">
        <v>41</v>
      </c>
      <c r="CY44" s="2" t="e">
        <f t="shared" si="28"/>
        <v>#N/A</v>
      </c>
      <c r="CZ44" s="2" t="e">
        <f t="shared" ref="CZ44:DB63" si="50">VLOOKUP($CY44,$CE$3:$CR$372,MATCH(CZ$3,$CE$3:$CR$3,0),FALSE)</f>
        <v>#N/A</v>
      </c>
      <c r="DA44" s="2" t="e">
        <f t="shared" si="50"/>
        <v>#N/A</v>
      </c>
      <c r="DB44" s="2" t="e">
        <f t="shared" si="50"/>
        <v>#N/A</v>
      </c>
      <c r="DC44" s="2">
        <f t="shared" si="29"/>
        <v>0</v>
      </c>
      <c r="DD44" s="2">
        <f t="shared" si="30"/>
        <v>0</v>
      </c>
      <c r="DE44" s="2" t="e">
        <f t="shared" si="31"/>
        <v>#N/A</v>
      </c>
      <c r="DF44" s="2" t="e">
        <f t="shared" si="32"/>
        <v>#N/A</v>
      </c>
      <c r="DG44" s="2" t="e">
        <f t="shared" si="33"/>
        <v>#N/A</v>
      </c>
      <c r="DH44" s="2" t="e">
        <f t="shared" si="34"/>
        <v>#N/A</v>
      </c>
      <c r="DI44" s="2" t="e">
        <f t="shared" si="35"/>
        <v>#N/A</v>
      </c>
      <c r="DJ44" s="2">
        <f>COUNTIF(CZ$4:CZ44,CZ44)</f>
        <v>41</v>
      </c>
      <c r="DK44" s="2">
        <f t="shared" si="37"/>
        <v>0</v>
      </c>
      <c r="DL44" s="2">
        <f t="shared" si="38"/>
        <v>0</v>
      </c>
      <c r="DM44" s="2">
        <f t="shared" si="39"/>
        <v>0</v>
      </c>
      <c r="DN44" s="2">
        <f t="shared" si="40"/>
        <v>0</v>
      </c>
      <c r="DO44" s="2">
        <f t="shared" si="41"/>
        <v>0</v>
      </c>
      <c r="DP44" s="2">
        <f t="shared" si="42"/>
        <v>0</v>
      </c>
      <c r="DQ44" s="2">
        <f t="shared" si="43"/>
        <v>0</v>
      </c>
      <c r="DR44" s="2">
        <f t="shared" si="44"/>
        <v>0</v>
      </c>
      <c r="DS44" s="2">
        <f t="shared" si="45"/>
        <v>0</v>
      </c>
      <c r="DT44" s="2">
        <f t="shared" si="46"/>
        <v>0</v>
      </c>
      <c r="DU44" s="2">
        <f t="shared" si="47"/>
        <v>0</v>
      </c>
      <c r="DV44" s="2">
        <f t="shared" si="48"/>
        <v>0</v>
      </c>
      <c r="DW44" s="2">
        <f t="shared" si="49"/>
        <v>0</v>
      </c>
      <c r="DX44" s="2" t="e">
        <f t="shared" si="20"/>
        <v>#N/A</v>
      </c>
      <c r="DY44" s="9" t="str">
        <f t="shared" si="21"/>
        <v>[0,0,0,0,0]</v>
      </c>
      <c r="DZ44" s="2" t="e">
        <f t="shared" si="16"/>
        <v>#N/A</v>
      </c>
      <c r="EA44" s="18">
        <f t="shared" si="22"/>
        <v>1</v>
      </c>
      <c r="EB44" s="18">
        <f t="shared" si="23"/>
        <v>0</v>
      </c>
      <c r="EC44" s="27"/>
      <c r="ED44" s="3" t="e">
        <f t="shared" si="24"/>
        <v>#N/A</v>
      </c>
      <c r="EE44" s="3" t="str">
        <f t="shared" si="25"/>
        <v>[1,0]</v>
      </c>
      <c r="EF44" s="3"/>
      <c r="EG44" s="3" t="e">
        <f>VLOOKUP(IF(MOD(CY44,10)=0,10,MOD(CY44,10))&amp;DA44&amp;DB44&amp;DJ44-1,[1]图鉴!$C$18:$G$183,MATCH("经验值",[1]图鉴!$C$18:$G$18,0),FALSE)</f>
        <v>#N/A</v>
      </c>
      <c r="EH44" s="3"/>
      <c r="EI44" s="2" t="e">
        <f t="shared" si="26"/>
        <v>#N/A</v>
      </c>
      <c r="EJ44" s="2">
        <f t="shared" si="27"/>
        <v>41</v>
      </c>
    </row>
    <row r="45" spans="2:140" x14ac:dyDescent="0.3">
      <c r="BL45" s="2" t="str">
        <f t="shared" si="17"/>
        <v>0</v>
      </c>
      <c r="BM45" s="16" t="str">
        <f>[1]坦克升星消耗!R45&amp;[1]坦克升星消耗!S45</f>
        <v/>
      </c>
      <c r="BN45" s="16">
        <f>[1]坦克升星消耗!U45</f>
        <v>0</v>
      </c>
      <c r="BO45" s="16">
        <f>[1]坦克升星消耗!W45</f>
        <v>0</v>
      </c>
      <c r="BP45" s="16">
        <f>[1]坦克升星消耗!AE45</f>
        <v>0</v>
      </c>
      <c r="BQ45" s="17"/>
      <c r="BR45" s="17"/>
      <c r="BS45" s="17"/>
      <c r="BT45" s="17"/>
      <c r="BU45" s="17"/>
      <c r="BV45" s="17"/>
      <c r="BW45" s="17"/>
      <c r="BX45" s="17"/>
      <c r="BY45" s="17"/>
      <c r="CE45" s="16">
        <f>[1]坦克标准养成属性!AW45</f>
        <v>0</v>
      </c>
      <c r="CF45" s="16">
        <f>[1]坦克标准养成属性!AX45</f>
        <v>0</v>
      </c>
      <c r="CG45" s="16" t="e">
        <f t="shared" si="19"/>
        <v>#N/A</v>
      </c>
      <c r="CH45" s="16">
        <f>[1]坦克标准养成属性!AY45</f>
        <v>0</v>
      </c>
      <c r="CI45" s="16">
        <f>[1]坦克标准养成属性!AZ45</f>
        <v>0</v>
      </c>
      <c r="CJ45" s="16">
        <f>[1]坦克标准养成属性!BA45</f>
        <v>0</v>
      </c>
      <c r="CK45" s="16">
        <f>[1]坦克标准养成属性!BB45</f>
        <v>0</v>
      </c>
      <c r="CL45" s="16">
        <f>[1]坦克标准养成属性!BC45</f>
        <v>0</v>
      </c>
      <c r="CM45" s="16">
        <f>[1]坦克标准养成属性!BD45</f>
        <v>0</v>
      </c>
      <c r="CN45" s="16">
        <f>[1]坦克标准养成属性!BE45</f>
        <v>0</v>
      </c>
      <c r="CO45" s="16">
        <f>[1]坦克标准养成属性!BF45</f>
        <v>0</v>
      </c>
      <c r="CP45" s="16">
        <f>[1]坦克标准养成属性!BG45</f>
        <v>0</v>
      </c>
      <c r="CQ45" s="16" t="str">
        <f>[1]坦克标准养成属性!BH45</f>
        <v>十字军9</v>
      </c>
      <c r="CR45" s="16">
        <f>[1]坦克标准养成属性!BI45</f>
        <v>5</v>
      </c>
      <c r="CS45" s="16" t="str">
        <f>[1]坦克标准养成属性!BJ45</f>
        <v>十字军</v>
      </c>
      <c r="CT45" s="16" t="str">
        <f>[1]坦克标准养成属性!BK45</f>
        <v>中</v>
      </c>
      <c r="CU45" s="16">
        <f>[1]坦克标准养成属性!BL45</f>
        <v>9</v>
      </c>
      <c r="CV45" s="16">
        <f>[1]坦克标准养成属性!BM45</f>
        <v>1908</v>
      </c>
      <c r="CX45" s="2">
        <v>42</v>
      </c>
      <c r="CY45" s="2" t="e">
        <f t="shared" si="28"/>
        <v>#N/A</v>
      </c>
      <c r="CZ45" s="2" t="e">
        <f t="shared" si="50"/>
        <v>#N/A</v>
      </c>
      <c r="DA45" s="2" t="e">
        <f t="shared" si="50"/>
        <v>#N/A</v>
      </c>
      <c r="DB45" s="2" t="e">
        <f t="shared" si="50"/>
        <v>#N/A</v>
      </c>
      <c r="DC45" s="2">
        <f t="shared" si="29"/>
        <v>0</v>
      </c>
      <c r="DD45" s="2">
        <f t="shared" si="30"/>
        <v>0</v>
      </c>
      <c r="DE45" s="2" t="e">
        <f t="shared" si="31"/>
        <v>#N/A</v>
      </c>
      <c r="DF45" s="2" t="e">
        <f t="shared" si="32"/>
        <v>#N/A</v>
      </c>
      <c r="DG45" s="2" t="e">
        <f t="shared" si="33"/>
        <v>#N/A</v>
      </c>
      <c r="DH45" s="2" t="e">
        <f t="shared" si="34"/>
        <v>#N/A</v>
      </c>
      <c r="DI45" s="2" t="e">
        <f t="shared" si="35"/>
        <v>#N/A</v>
      </c>
      <c r="DJ45" s="2">
        <f>COUNTIF(CZ$4:CZ45,CZ45)</f>
        <v>42</v>
      </c>
      <c r="DK45" s="2">
        <f t="shared" si="37"/>
        <v>0</v>
      </c>
      <c r="DL45" s="2">
        <f t="shared" si="38"/>
        <v>0</v>
      </c>
      <c r="DM45" s="2">
        <f t="shared" si="39"/>
        <v>0</v>
      </c>
      <c r="DN45" s="2">
        <f t="shared" si="40"/>
        <v>0</v>
      </c>
      <c r="DO45" s="2">
        <f t="shared" si="41"/>
        <v>0</v>
      </c>
      <c r="DP45" s="2">
        <f t="shared" si="42"/>
        <v>0</v>
      </c>
      <c r="DQ45" s="2">
        <f t="shared" si="43"/>
        <v>0</v>
      </c>
      <c r="DR45" s="2">
        <f t="shared" si="44"/>
        <v>0</v>
      </c>
      <c r="DS45" s="2">
        <f t="shared" si="45"/>
        <v>0</v>
      </c>
      <c r="DT45" s="2">
        <f t="shared" si="46"/>
        <v>0</v>
      </c>
      <c r="DU45" s="2">
        <f t="shared" si="47"/>
        <v>0</v>
      </c>
      <c r="DV45" s="2">
        <f t="shared" si="48"/>
        <v>0</v>
      </c>
      <c r="DW45" s="2">
        <f t="shared" si="49"/>
        <v>0</v>
      </c>
      <c r="DX45" s="2" t="e">
        <f t="shared" si="20"/>
        <v>#N/A</v>
      </c>
      <c r="DY45" s="9" t="str">
        <f t="shared" si="21"/>
        <v>[0,0,0,0,0]</v>
      </c>
      <c r="DZ45" s="2" t="e">
        <f t="shared" si="16"/>
        <v>#N/A</v>
      </c>
      <c r="EA45" s="18">
        <f t="shared" si="22"/>
        <v>1</v>
      </c>
      <c r="EB45" s="18">
        <f t="shared" si="23"/>
        <v>0</v>
      </c>
      <c r="EC45" s="27"/>
      <c r="ED45" s="3" t="e">
        <f t="shared" si="24"/>
        <v>#N/A</v>
      </c>
      <c r="EE45" s="3" t="str">
        <f t="shared" si="25"/>
        <v>[1,0]</v>
      </c>
      <c r="EF45" s="3"/>
      <c r="EG45" s="3" t="e">
        <f>VLOOKUP(IF(MOD(CY45,10)=0,10,MOD(CY45,10))&amp;DA45&amp;DB45&amp;DJ45-1,[1]图鉴!$C$18:$G$183,MATCH("经验值",[1]图鉴!$C$18:$G$18,0),FALSE)</f>
        <v>#N/A</v>
      </c>
      <c r="EH45" s="3"/>
      <c r="EI45" s="2" t="e">
        <f t="shared" si="26"/>
        <v>#N/A</v>
      </c>
      <c r="EJ45" s="2">
        <f t="shared" si="27"/>
        <v>42</v>
      </c>
    </row>
    <row r="46" spans="2:140" s="12" customFormat="1" x14ac:dyDescent="0.3">
      <c r="BL46" s="2" t="str">
        <f t="shared" si="17"/>
        <v>0</v>
      </c>
      <c r="BM46" s="16" t="str">
        <f>[1]坦克升星消耗!R46&amp;[1]坦克升星消耗!S46</f>
        <v/>
      </c>
      <c r="BN46" s="16">
        <f>[1]坦克升星消耗!U46</f>
        <v>0</v>
      </c>
      <c r="BO46" s="16">
        <f>[1]坦克升星消耗!W46</f>
        <v>0</v>
      </c>
      <c r="BP46" s="16">
        <f>[1]坦克升星消耗!AE46</f>
        <v>0</v>
      </c>
      <c r="BQ46" s="17"/>
      <c r="BR46" s="17"/>
      <c r="BS46" s="17"/>
      <c r="BT46" s="17"/>
      <c r="BU46" s="17"/>
      <c r="BV46" s="17"/>
      <c r="BW46" s="17"/>
      <c r="BX46" s="17"/>
      <c r="BY46" s="17"/>
      <c r="BZ46" s="1"/>
      <c r="CA46" s="1"/>
      <c r="CB46" s="1"/>
      <c r="CC46" s="1"/>
      <c r="CE46" s="16">
        <f>[1]坦克标准养成属性!AW46</f>
        <v>0</v>
      </c>
      <c r="CF46" s="16">
        <f>[1]坦克标准养成属性!AX46</f>
        <v>0</v>
      </c>
      <c r="CG46" s="16" t="e">
        <f t="shared" si="19"/>
        <v>#N/A</v>
      </c>
      <c r="CH46" s="16">
        <f>[1]坦克标准养成属性!AY46</f>
        <v>0</v>
      </c>
      <c r="CI46" s="16">
        <f>[1]坦克标准养成属性!AZ46</f>
        <v>0</v>
      </c>
      <c r="CJ46" s="16">
        <f>[1]坦克标准养成属性!BA46</f>
        <v>0</v>
      </c>
      <c r="CK46" s="16">
        <f>[1]坦克标准养成属性!BB46</f>
        <v>0</v>
      </c>
      <c r="CL46" s="16">
        <f>[1]坦克标准养成属性!BC46</f>
        <v>0</v>
      </c>
      <c r="CM46" s="16">
        <f>[1]坦克标准养成属性!BD46</f>
        <v>0</v>
      </c>
      <c r="CN46" s="16">
        <f>[1]坦克标准养成属性!BE46</f>
        <v>0</v>
      </c>
      <c r="CO46" s="16">
        <f>[1]坦克标准养成属性!BF46</f>
        <v>0</v>
      </c>
      <c r="CP46" s="16">
        <f>[1]坦克标准养成属性!BG46</f>
        <v>0</v>
      </c>
      <c r="CQ46" s="16" t="str">
        <f>[1]坦克标准养成属性!BH46</f>
        <v>AMX-130</v>
      </c>
      <c r="CR46" s="16">
        <f>[1]坦克标准养成属性!BI46</f>
        <v>6</v>
      </c>
      <c r="CS46" s="16" t="str">
        <f>[1]坦克标准养成属性!BJ46</f>
        <v>AMX-13</v>
      </c>
      <c r="CT46" s="16" t="str">
        <f>[1]坦克标准养成属性!BK46</f>
        <v>高</v>
      </c>
      <c r="CU46" s="16">
        <f>[1]坦克标准养成属性!BL46</f>
        <v>0</v>
      </c>
      <c r="CV46" s="16">
        <f>[1]坦克标准养成属性!BM46</f>
        <v>1168</v>
      </c>
      <c r="CX46" s="2">
        <v>43</v>
      </c>
      <c r="CY46" s="2" t="e">
        <f t="shared" si="28"/>
        <v>#N/A</v>
      </c>
      <c r="CZ46" s="2" t="e">
        <f t="shared" si="50"/>
        <v>#N/A</v>
      </c>
      <c r="DA46" s="2" t="e">
        <f t="shared" si="50"/>
        <v>#N/A</v>
      </c>
      <c r="DB46" s="2" t="e">
        <f t="shared" si="50"/>
        <v>#N/A</v>
      </c>
      <c r="DC46" s="2">
        <f t="shared" si="29"/>
        <v>0</v>
      </c>
      <c r="DD46" s="2">
        <f t="shared" si="30"/>
        <v>0</v>
      </c>
      <c r="DE46" s="2" t="e">
        <f t="shared" si="31"/>
        <v>#N/A</v>
      </c>
      <c r="DF46" s="2" t="e">
        <f t="shared" si="32"/>
        <v>#N/A</v>
      </c>
      <c r="DG46" s="2" t="e">
        <f t="shared" si="33"/>
        <v>#N/A</v>
      </c>
      <c r="DH46" s="2" t="e">
        <f t="shared" si="34"/>
        <v>#N/A</v>
      </c>
      <c r="DI46" s="2" t="e">
        <f t="shared" si="35"/>
        <v>#N/A</v>
      </c>
      <c r="DJ46" s="2">
        <f>COUNTIF(CZ$4:CZ46,CZ46)</f>
        <v>43</v>
      </c>
      <c r="DK46" s="2">
        <f t="shared" si="37"/>
        <v>0</v>
      </c>
      <c r="DL46" s="2">
        <f t="shared" si="38"/>
        <v>0</v>
      </c>
      <c r="DM46" s="2">
        <f t="shared" si="39"/>
        <v>0</v>
      </c>
      <c r="DN46" s="2">
        <f t="shared" si="40"/>
        <v>0</v>
      </c>
      <c r="DO46" s="2">
        <f t="shared" si="41"/>
        <v>0</v>
      </c>
      <c r="DP46" s="2">
        <f t="shared" si="42"/>
        <v>0</v>
      </c>
      <c r="DQ46" s="2">
        <f t="shared" si="43"/>
        <v>0</v>
      </c>
      <c r="DR46" s="2">
        <f t="shared" si="44"/>
        <v>0</v>
      </c>
      <c r="DS46" s="2">
        <f t="shared" si="45"/>
        <v>0</v>
      </c>
      <c r="DT46" s="2">
        <f t="shared" si="46"/>
        <v>0</v>
      </c>
      <c r="DU46" s="2">
        <f t="shared" si="47"/>
        <v>0</v>
      </c>
      <c r="DV46" s="2">
        <f t="shared" si="48"/>
        <v>0</v>
      </c>
      <c r="DW46" s="2">
        <f t="shared" si="49"/>
        <v>0</v>
      </c>
      <c r="DX46" s="2" t="e">
        <f t="shared" si="20"/>
        <v>#N/A</v>
      </c>
      <c r="DY46" s="9" t="str">
        <f t="shared" si="21"/>
        <v>[0,0,0,0,0]</v>
      </c>
      <c r="DZ46" s="2" t="e">
        <f t="shared" si="16"/>
        <v>#N/A</v>
      </c>
      <c r="EA46" s="18">
        <f t="shared" si="22"/>
        <v>1</v>
      </c>
      <c r="EB46" s="18">
        <f t="shared" si="23"/>
        <v>0</v>
      </c>
      <c r="EC46" s="27"/>
      <c r="ED46" s="3" t="e">
        <f t="shared" si="24"/>
        <v>#N/A</v>
      </c>
      <c r="EE46" s="3" t="str">
        <f t="shared" si="25"/>
        <v>[1,0]</v>
      </c>
      <c r="EF46" s="3"/>
      <c r="EG46" s="3" t="e">
        <f>VLOOKUP(IF(MOD(CY46,10)=0,10,MOD(CY46,10))&amp;DA46&amp;DB46&amp;DJ46-1,[1]图鉴!$C$18:$G$183,MATCH("经验值",[1]图鉴!$C$18:$G$18,0),FALSE)</f>
        <v>#N/A</v>
      </c>
      <c r="EH46" s="14"/>
      <c r="EI46" s="2" t="e">
        <f t="shared" si="26"/>
        <v>#N/A</v>
      </c>
      <c r="EJ46" s="2">
        <f t="shared" si="27"/>
        <v>43</v>
      </c>
    </row>
    <row r="47" spans="2:140" x14ac:dyDescent="0.3">
      <c r="BL47" s="2" t="str">
        <f t="shared" si="17"/>
        <v>0</v>
      </c>
      <c r="BM47" s="16" t="str">
        <f>[1]坦克升星消耗!R47&amp;[1]坦克升星消耗!S47</f>
        <v/>
      </c>
      <c r="BN47" s="16">
        <f>[1]坦克升星消耗!U47</f>
        <v>0</v>
      </c>
      <c r="BO47" s="16">
        <f>[1]坦克升星消耗!W47</f>
        <v>0</v>
      </c>
      <c r="BP47" s="16">
        <f>[1]坦克升星消耗!AE47</f>
        <v>0</v>
      </c>
      <c r="BQ47" s="17"/>
      <c r="BR47" s="17"/>
      <c r="BS47" s="17"/>
      <c r="BT47" s="17"/>
      <c r="BU47" s="17"/>
      <c r="BV47" s="17"/>
      <c r="BW47" s="17"/>
      <c r="BX47" s="17"/>
      <c r="BY47" s="17"/>
      <c r="CE47" s="16">
        <f>[1]坦克标准养成属性!AW47</f>
        <v>0</v>
      </c>
      <c r="CF47" s="16">
        <f>[1]坦克标准养成属性!AX47</f>
        <v>0</v>
      </c>
      <c r="CG47" s="16" t="e">
        <f t="shared" si="19"/>
        <v>#N/A</v>
      </c>
      <c r="CH47" s="16">
        <f>[1]坦克标准养成属性!AY47</f>
        <v>0</v>
      </c>
      <c r="CI47" s="16">
        <f>[1]坦克标准养成属性!AZ47</f>
        <v>0</v>
      </c>
      <c r="CJ47" s="16">
        <f>[1]坦克标准养成属性!BA47</f>
        <v>0</v>
      </c>
      <c r="CK47" s="16">
        <f>[1]坦克标准养成属性!BB47</f>
        <v>0</v>
      </c>
      <c r="CL47" s="16">
        <f>[1]坦克标准养成属性!BC47</f>
        <v>0</v>
      </c>
      <c r="CM47" s="16">
        <f>[1]坦克标准养成属性!BD47</f>
        <v>0</v>
      </c>
      <c r="CN47" s="16">
        <f>[1]坦克标准养成属性!BE47</f>
        <v>0</v>
      </c>
      <c r="CO47" s="16">
        <f>[1]坦克标准养成属性!BF47</f>
        <v>0</v>
      </c>
      <c r="CP47" s="16">
        <f>[1]坦克标准养成属性!BG47</f>
        <v>0</v>
      </c>
      <c r="CQ47" s="16" t="str">
        <f>[1]坦克标准养成属性!BH47</f>
        <v>AMX-131</v>
      </c>
      <c r="CR47" s="16">
        <f>[1]坦克标准养成属性!BI47</f>
        <v>6</v>
      </c>
      <c r="CS47" s="16" t="str">
        <f>[1]坦克标准养成属性!BJ47</f>
        <v>AMX-13</v>
      </c>
      <c r="CT47" s="16" t="str">
        <f>[1]坦克标准养成属性!BK47</f>
        <v>高</v>
      </c>
      <c r="CU47" s="16">
        <f>[1]坦克标准养成属性!BL47</f>
        <v>1</v>
      </c>
      <c r="CV47" s="16">
        <f>[1]坦克标准养成属性!BM47</f>
        <v>1235</v>
      </c>
      <c r="CX47" s="2">
        <v>44</v>
      </c>
      <c r="CY47" s="2" t="e">
        <f t="shared" si="28"/>
        <v>#N/A</v>
      </c>
      <c r="CZ47" s="2" t="e">
        <f t="shared" si="50"/>
        <v>#N/A</v>
      </c>
      <c r="DA47" s="2" t="e">
        <f t="shared" si="50"/>
        <v>#N/A</v>
      </c>
      <c r="DB47" s="2" t="e">
        <f t="shared" si="50"/>
        <v>#N/A</v>
      </c>
      <c r="DC47" s="2">
        <f t="shared" si="29"/>
        <v>0</v>
      </c>
      <c r="DD47" s="2">
        <f t="shared" si="30"/>
        <v>0</v>
      </c>
      <c r="DE47" s="2" t="e">
        <f t="shared" si="31"/>
        <v>#N/A</v>
      </c>
      <c r="DF47" s="2" t="e">
        <f t="shared" si="32"/>
        <v>#N/A</v>
      </c>
      <c r="DG47" s="2" t="e">
        <f t="shared" si="33"/>
        <v>#N/A</v>
      </c>
      <c r="DH47" s="2" t="e">
        <f t="shared" si="34"/>
        <v>#N/A</v>
      </c>
      <c r="DI47" s="2" t="e">
        <f t="shared" si="35"/>
        <v>#N/A</v>
      </c>
      <c r="DJ47" s="2">
        <f>COUNTIF(CZ$4:CZ47,CZ47)</f>
        <v>44</v>
      </c>
      <c r="DK47" s="2">
        <f t="shared" si="37"/>
        <v>0</v>
      </c>
      <c r="DL47" s="2">
        <f t="shared" si="38"/>
        <v>0</v>
      </c>
      <c r="DM47" s="2">
        <f t="shared" si="39"/>
        <v>0</v>
      </c>
      <c r="DN47" s="2">
        <f t="shared" si="40"/>
        <v>0</v>
      </c>
      <c r="DO47" s="2">
        <f t="shared" si="41"/>
        <v>0</v>
      </c>
      <c r="DP47" s="2">
        <f t="shared" si="42"/>
        <v>0</v>
      </c>
      <c r="DQ47" s="2">
        <f t="shared" si="43"/>
        <v>0</v>
      </c>
      <c r="DR47" s="2">
        <f t="shared" si="44"/>
        <v>0</v>
      </c>
      <c r="DS47" s="2">
        <f t="shared" si="45"/>
        <v>0</v>
      </c>
      <c r="DT47" s="2">
        <f t="shared" si="46"/>
        <v>0</v>
      </c>
      <c r="DU47" s="2">
        <f t="shared" si="47"/>
        <v>0</v>
      </c>
      <c r="DV47" s="2">
        <f t="shared" si="48"/>
        <v>0</v>
      </c>
      <c r="DW47" s="2">
        <f t="shared" si="49"/>
        <v>0</v>
      </c>
      <c r="DX47" s="2" t="e">
        <f t="shared" si="20"/>
        <v>#N/A</v>
      </c>
      <c r="DY47" s="9" t="str">
        <f t="shared" si="21"/>
        <v>[0,0,0,0,0]</v>
      </c>
      <c r="DZ47" s="2" t="e">
        <f t="shared" si="16"/>
        <v>#N/A</v>
      </c>
      <c r="EA47" s="18">
        <f t="shared" si="22"/>
        <v>1</v>
      </c>
      <c r="EB47" s="18">
        <f t="shared" si="23"/>
        <v>0</v>
      </c>
      <c r="EC47" s="27"/>
      <c r="ED47" s="3" t="e">
        <f t="shared" si="24"/>
        <v>#N/A</v>
      </c>
      <c r="EE47" s="3" t="str">
        <f t="shared" si="25"/>
        <v>[1,0]</v>
      </c>
      <c r="EF47" s="3"/>
      <c r="EG47" s="3" t="e">
        <f>VLOOKUP(IF(MOD(CY47,10)=0,10,MOD(CY47,10))&amp;DA47&amp;DB47&amp;DJ47-1,[1]图鉴!$C$18:$G$183,MATCH("经验值",[1]图鉴!$C$18:$G$18,0),FALSE)</f>
        <v>#N/A</v>
      </c>
      <c r="EH47" s="3"/>
      <c r="EI47" s="2" t="e">
        <f t="shared" si="26"/>
        <v>#N/A</v>
      </c>
      <c r="EJ47" s="2">
        <f t="shared" si="27"/>
        <v>44</v>
      </c>
    </row>
    <row r="48" spans="2:140" x14ac:dyDescent="0.3">
      <c r="BL48" s="2" t="str">
        <f t="shared" si="17"/>
        <v>0</v>
      </c>
      <c r="BM48" s="16" t="str">
        <f>[1]坦克升星消耗!R48&amp;[1]坦克升星消耗!S48</f>
        <v/>
      </c>
      <c r="BN48" s="16">
        <f>[1]坦克升星消耗!U48</f>
        <v>0</v>
      </c>
      <c r="BO48" s="16">
        <f>[1]坦克升星消耗!W48</f>
        <v>0</v>
      </c>
      <c r="BP48" s="16">
        <f>[1]坦克升星消耗!AE48</f>
        <v>0</v>
      </c>
      <c r="BQ48" s="17"/>
      <c r="BR48" s="17"/>
      <c r="BS48" s="17"/>
      <c r="BT48" s="17"/>
      <c r="BU48" s="17"/>
      <c r="BV48" s="17"/>
      <c r="BW48" s="17"/>
      <c r="BX48" s="17"/>
      <c r="BY48" s="17"/>
      <c r="CE48" s="16">
        <f>[1]坦克标准养成属性!AW48</f>
        <v>0</v>
      </c>
      <c r="CF48" s="16">
        <f>[1]坦克标准养成属性!AX48</f>
        <v>0</v>
      </c>
      <c r="CG48" s="16" t="e">
        <f t="shared" si="19"/>
        <v>#N/A</v>
      </c>
      <c r="CH48" s="16">
        <f>[1]坦克标准养成属性!AY48</f>
        <v>0</v>
      </c>
      <c r="CI48" s="16">
        <f>[1]坦克标准养成属性!AZ48</f>
        <v>0</v>
      </c>
      <c r="CJ48" s="16">
        <f>[1]坦克标准养成属性!BA48</f>
        <v>0</v>
      </c>
      <c r="CK48" s="16">
        <f>[1]坦克标准养成属性!BB48</f>
        <v>0</v>
      </c>
      <c r="CL48" s="16">
        <f>[1]坦克标准养成属性!BC48</f>
        <v>0</v>
      </c>
      <c r="CM48" s="16">
        <f>[1]坦克标准养成属性!BD48</f>
        <v>0</v>
      </c>
      <c r="CN48" s="16">
        <f>[1]坦克标准养成属性!BE48</f>
        <v>0</v>
      </c>
      <c r="CO48" s="16">
        <f>[1]坦克标准养成属性!BF48</f>
        <v>0</v>
      </c>
      <c r="CP48" s="16">
        <f>[1]坦克标准养成属性!BG48</f>
        <v>0</v>
      </c>
      <c r="CQ48" s="16" t="str">
        <f>[1]坦克标准养成属性!BH48</f>
        <v>AMX-132</v>
      </c>
      <c r="CR48" s="16">
        <f>[1]坦克标准养成属性!BI48</f>
        <v>6</v>
      </c>
      <c r="CS48" s="16" t="str">
        <f>[1]坦克标准养成属性!BJ48</f>
        <v>AMX-13</v>
      </c>
      <c r="CT48" s="16" t="str">
        <f>[1]坦克标准养成属性!BK48</f>
        <v>高</v>
      </c>
      <c r="CU48" s="16">
        <f>[1]坦克标准养成属性!BL48</f>
        <v>2</v>
      </c>
      <c r="CV48" s="16">
        <f>[1]坦克标准养成属性!BM48</f>
        <v>1301</v>
      </c>
      <c r="CX48" s="2">
        <v>45</v>
      </c>
      <c r="CY48" s="2" t="e">
        <f t="shared" si="28"/>
        <v>#N/A</v>
      </c>
      <c r="CZ48" s="2" t="e">
        <f t="shared" si="50"/>
        <v>#N/A</v>
      </c>
      <c r="DA48" s="2" t="e">
        <f t="shared" si="50"/>
        <v>#N/A</v>
      </c>
      <c r="DB48" s="2" t="e">
        <f t="shared" si="50"/>
        <v>#N/A</v>
      </c>
      <c r="DC48" s="2">
        <f t="shared" si="29"/>
        <v>0</v>
      </c>
      <c r="DD48" s="2">
        <f t="shared" si="30"/>
        <v>0</v>
      </c>
      <c r="DE48" s="2" t="e">
        <f t="shared" si="31"/>
        <v>#N/A</v>
      </c>
      <c r="DF48" s="2" t="e">
        <f t="shared" si="32"/>
        <v>#N/A</v>
      </c>
      <c r="DG48" s="2" t="e">
        <f t="shared" si="33"/>
        <v>#N/A</v>
      </c>
      <c r="DH48" s="2" t="e">
        <f t="shared" si="34"/>
        <v>#N/A</v>
      </c>
      <c r="DI48" s="2" t="e">
        <f t="shared" si="35"/>
        <v>#N/A</v>
      </c>
      <c r="DJ48" s="2">
        <f>COUNTIF(CZ$4:CZ48,CZ48)</f>
        <v>45</v>
      </c>
      <c r="DK48" s="2">
        <f t="shared" si="37"/>
        <v>0</v>
      </c>
      <c r="DL48" s="2">
        <f t="shared" si="38"/>
        <v>0</v>
      </c>
      <c r="DM48" s="2">
        <f t="shared" si="39"/>
        <v>0</v>
      </c>
      <c r="DN48" s="2">
        <f t="shared" si="40"/>
        <v>0</v>
      </c>
      <c r="DO48" s="2">
        <f t="shared" si="41"/>
        <v>0</v>
      </c>
      <c r="DP48" s="2">
        <f t="shared" si="42"/>
        <v>0</v>
      </c>
      <c r="DQ48" s="2">
        <f t="shared" si="43"/>
        <v>0</v>
      </c>
      <c r="DR48" s="2">
        <f t="shared" si="44"/>
        <v>0</v>
      </c>
      <c r="DS48" s="2">
        <f t="shared" si="45"/>
        <v>0</v>
      </c>
      <c r="DT48" s="2">
        <f t="shared" si="46"/>
        <v>0</v>
      </c>
      <c r="DU48" s="2">
        <f t="shared" si="47"/>
        <v>0</v>
      </c>
      <c r="DV48" s="2">
        <f t="shared" si="48"/>
        <v>0</v>
      </c>
      <c r="DW48" s="2">
        <f t="shared" si="49"/>
        <v>0</v>
      </c>
      <c r="DX48" s="2" t="e">
        <f t="shared" si="20"/>
        <v>#N/A</v>
      </c>
      <c r="DY48" s="9" t="str">
        <f t="shared" si="21"/>
        <v>[0,0,0,0,0]</v>
      </c>
      <c r="DZ48" s="2" t="e">
        <f t="shared" si="16"/>
        <v>#N/A</v>
      </c>
      <c r="EA48" s="18">
        <f t="shared" si="22"/>
        <v>1</v>
      </c>
      <c r="EB48" s="18">
        <f t="shared" si="23"/>
        <v>0</v>
      </c>
      <c r="EC48" s="27"/>
      <c r="ED48" s="3" t="e">
        <f t="shared" si="24"/>
        <v>#N/A</v>
      </c>
      <c r="EE48" s="3" t="str">
        <f t="shared" si="25"/>
        <v>[1,0]</v>
      </c>
      <c r="EF48" s="3"/>
      <c r="EG48" s="3" t="e">
        <f>VLOOKUP(IF(MOD(CY48,10)=0,10,MOD(CY48,10))&amp;DA48&amp;DB48&amp;DJ48-1,[1]图鉴!$C$18:$G$183,MATCH("经验值",[1]图鉴!$C$18:$G$18,0),FALSE)</f>
        <v>#N/A</v>
      </c>
      <c r="EH48" s="3"/>
      <c r="EI48" s="2" t="e">
        <f t="shared" si="26"/>
        <v>#N/A</v>
      </c>
      <c r="EJ48" s="2">
        <f t="shared" si="27"/>
        <v>45</v>
      </c>
    </row>
    <row r="49" spans="64:140" x14ac:dyDescent="0.3">
      <c r="BL49" s="2" t="str">
        <f t="shared" si="17"/>
        <v>0</v>
      </c>
      <c r="BM49" s="16" t="str">
        <f>[1]坦克升星消耗!R49&amp;[1]坦克升星消耗!S49</f>
        <v/>
      </c>
      <c r="BN49" s="16">
        <f>[1]坦克升星消耗!U49</f>
        <v>0</v>
      </c>
      <c r="BO49" s="16">
        <f>[1]坦克升星消耗!W49</f>
        <v>0</v>
      </c>
      <c r="BP49" s="16">
        <f>[1]坦克升星消耗!AE49</f>
        <v>0</v>
      </c>
      <c r="BQ49" s="17"/>
      <c r="BR49" s="17"/>
      <c r="BS49" s="17"/>
      <c r="BT49" s="17"/>
      <c r="BU49" s="17"/>
      <c r="BV49" s="17"/>
      <c r="BW49" s="17"/>
      <c r="BX49" s="17"/>
      <c r="BY49" s="17"/>
      <c r="CE49" s="16">
        <f>[1]坦克标准养成属性!AW49</f>
        <v>0</v>
      </c>
      <c r="CF49" s="16">
        <f>[1]坦克标准养成属性!AX49</f>
        <v>0</v>
      </c>
      <c r="CG49" s="16" t="e">
        <f t="shared" si="19"/>
        <v>#N/A</v>
      </c>
      <c r="CH49" s="16">
        <f>[1]坦克标准养成属性!AY49</f>
        <v>0</v>
      </c>
      <c r="CI49" s="16">
        <f>[1]坦克标准养成属性!AZ49</f>
        <v>0</v>
      </c>
      <c r="CJ49" s="16">
        <f>[1]坦克标准养成属性!BA49</f>
        <v>0</v>
      </c>
      <c r="CK49" s="16">
        <f>[1]坦克标准养成属性!BB49</f>
        <v>0</v>
      </c>
      <c r="CL49" s="16">
        <f>[1]坦克标准养成属性!BC49</f>
        <v>0</v>
      </c>
      <c r="CM49" s="16">
        <f>[1]坦克标准养成属性!BD49</f>
        <v>0</v>
      </c>
      <c r="CN49" s="16">
        <f>[1]坦克标准养成属性!BE49</f>
        <v>0</v>
      </c>
      <c r="CO49" s="16">
        <f>[1]坦克标准养成属性!BF49</f>
        <v>0</v>
      </c>
      <c r="CP49" s="16">
        <f>[1]坦克标准养成属性!BG49</f>
        <v>0</v>
      </c>
      <c r="CQ49" s="16" t="str">
        <f>[1]坦克标准养成属性!BH49</f>
        <v>AMX-133</v>
      </c>
      <c r="CR49" s="16">
        <f>[1]坦克标准养成属性!BI49</f>
        <v>6</v>
      </c>
      <c r="CS49" s="16" t="str">
        <f>[1]坦克标准养成属性!BJ49</f>
        <v>AMX-13</v>
      </c>
      <c r="CT49" s="16" t="str">
        <f>[1]坦克标准养成属性!BK49</f>
        <v>高</v>
      </c>
      <c r="CU49" s="16">
        <f>[1]坦克标准养成属性!BL49</f>
        <v>3</v>
      </c>
      <c r="CV49" s="16">
        <f>[1]坦克标准养成属性!BM49</f>
        <v>1367</v>
      </c>
      <c r="CX49" s="2">
        <v>46</v>
      </c>
      <c r="CY49" s="2" t="e">
        <f t="shared" si="28"/>
        <v>#N/A</v>
      </c>
      <c r="CZ49" s="2" t="e">
        <f t="shared" si="50"/>
        <v>#N/A</v>
      </c>
      <c r="DA49" s="2" t="e">
        <f t="shared" si="50"/>
        <v>#N/A</v>
      </c>
      <c r="DB49" s="2" t="e">
        <f t="shared" si="50"/>
        <v>#N/A</v>
      </c>
      <c r="DC49" s="2">
        <f t="shared" si="29"/>
        <v>0</v>
      </c>
      <c r="DD49" s="2">
        <f t="shared" si="30"/>
        <v>0</v>
      </c>
      <c r="DE49" s="2" t="e">
        <f t="shared" si="31"/>
        <v>#N/A</v>
      </c>
      <c r="DF49" s="2" t="e">
        <f t="shared" si="32"/>
        <v>#N/A</v>
      </c>
      <c r="DG49" s="2" t="e">
        <f t="shared" si="33"/>
        <v>#N/A</v>
      </c>
      <c r="DH49" s="2" t="e">
        <f t="shared" si="34"/>
        <v>#N/A</v>
      </c>
      <c r="DI49" s="2" t="e">
        <f t="shared" si="35"/>
        <v>#N/A</v>
      </c>
      <c r="DJ49" s="2">
        <f>COUNTIF(CZ$4:CZ49,CZ49)</f>
        <v>46</v>
      </c>
      <c r="DK49" s="2">
        <f t="shared" si="37"/>
        <v>0</v>
      </c>
      <c r="DL49" s="2">
        <f t="shared" si="38"/>
        <v>0</v>
      </c>
      <c r="DM49" s="2">
        <f t="shared" si="39"/>
        <v>0</v>
      </c>
      <c r="DN49" s="2">
        <f t="shared" si="40"/>
        <v>0</v>
      </c>
      <c r="DO49" s="2">
        <f t="shared" si="41"/>
        <v>0</v>
      </c>
      <c r="DP49" s="2">
        <f t="shared" si="42"/>
        <v>0</v>
      </c>
      <c r="DQ49" s="2">
        <f t="shared" si="43"/>
        <v>0</v>
      </c>
      <c r="DR49" s="2">
        <f t="shared" si="44"/>
        <v>0</v>
      </c>
      <c r="DS49" s="2">
        <f t="shared" si="45"/>
        <v>0</v>
      </c>
      <c r="DT49" s="2">
        <f t="shared" si="46"/>
        <v>0</v>
      </c>
      <c r="DU49" s="2">
        <f t="shared" si="47"/>
        <v>0</v>
      </c>
      <c r="DV49" s="2">
        <f t="shared" si="48"/>
        <v>0</v>
      </c>
      <c r="DW49" s="2">
        <f t="shared" si="49"/>
        <v>0</v>
      </c>
      <c r="DX49" s="2" t="e">
        <f t="shared" si="20"/>
        <v>#N/A</v>
      </c>
      <c r="DY49" s="9" t="str">
        <f t="shared" si="21"/>
        <v>[0,0,0,0,0]</v>
      </c>
      <c r="DZ49" s="2" t="e">
        <f t="shared" si="16"/>
        <v>#N/A</v>
      </c>
      <c r="EA49" s="18">
        <f t="shared" si="22"/>
        <v>1</v>
      </c>
      <c r="EB49" s="18">
        <f t="shared" si="23"/>
        <v>0</v>
      </c>
      <c r="EC49" s="27"/>
      <c r="ED49" s="3" t="e">
        <f t="shared" si="24"/>
        <v>#N/A</v>
      </c>
      <c r="EE49" s="3" t="str">
        <f t="shared" si="25"/>
        <v>[1,0]</v>
      </c>
      <c r="EF49" s="3"/>
      <c r="EG49" s="3" t="e">
        <f>VLOOKUP(IF(MOD(CY49,10)=0,10,MOD(CY49,10))&amp;DA49&amp;DB49&amp;DJ49-1,[1]图鉴!$C$18:$G$183,MATCH("经验值",[1]图鉴!$C$18:$G$18,0),FALSE)</f>
        <v>#N/A</v>
      </c>
      <c r="EH49" s="3"/>
      <c r="EI49" s="2" t="e">
        <f t="shared" si="26"/>
        <v>#N/A</v>
      </c>
      <c r="EJ49" s="2">
        <f t="shared" si="27"/>
        <v>46</v>
      </c>
    </row>
    <row r="50" spans="64:140" x14ac:dyDescent="0.3">
      <c r="BL50" s="2" t="str">
        <f t="shared" si="17"/>
        <v>0</v>
      </c>
      <c r="BM50" s="16" t="str">
        <f>[1]坦克升星消耗!R50&amp;[1]坦克升星消耗!S50</f>
        <v/>
      </c>
      <c r="BN50" s="16">
        <f>[1]坦克升星消耗!U50</f>
        <v>0</v>
      </c>
      <c r="BO50" s="16">
        <f>[1]坦克升星消耗!W50</f>
        <v>0</v>
      </c>
      <c r="BP50" s="16">
        <f>[1]坦克升星消耗!AE50</f>
        <v>0</v>
      </c>
      <c r="BQ50" s="17"/>
      <c r="BR50" s="17"/>
      <c r="BS50" s="17"/>
      <c r="BT50" s="17"/>
      <c r="BU50" s="17"/>
      <c r="BV50" s="17"/>
      <c r="BW50" s="17"/>
      <c r="BX50" s="17"/>
      <c r="BY50" s="17"/>
      <c r="CE50" s="16">
        <f>[1]坦克标准养成属性!AW50</f>
        <v>0</v>
      </c>
      <c r="CF50" s="16">
        <f>[1]坦克标准养成属性!AX50</f>
        <v>0</v>
      </c>
      <c r="CG50" s="16" t="e">
        <f t="shared" si="19"/>
        <v>#N/A</v>
      </c>
      <c r="CH50" s="16">
        <f>[1]坦克标准养成属性!AY50</f>
        <v>0</v>
      </c>
      <c r="CI50" s="16">
        <f>[1]坦克标准养成属性!AZ50</f>
        <v>0</v>
      </c>
      <c r="CJ50" s="16">
        <f>[1]坦克标准养成属性!BA50</f>
        <v>0</v>
      </c>
      <c r="CK50" s="16">
        <f>[1]坦克标准养成属性!BB50</f>
        <v>0</v>
      </c>
      <c r="CL50" s="16">
        <f>[1]坦克标准养成属性!BC50</f>
        <v>0</v>
      </c>
      <c r="CM50" s="16">
        <f>[1]坦克标准养成属性!BD50</f>
        <v>0</v>
      </c>
      <c r="CN50" s="16">
        <f>[1]坦克标准养成属性!BE50</f>
        <v>0</v>
      </c>
      <c r="CO50" s="16">
        <f>[1]坦克标准养成属性!BF50</f>
        <v>0</v>
      </c>
      <c r="CP50" s="16">
        <f>[1]坦克标准养成属性!BG50</f>
        <v>0</v>
      </c>
      <c r="CQ50" s="16" t="str">
        <f>[1]坦克标准养成属性!BH50</f>
        <v>AMX-134</v>
      </c>
      <c r="CR50" s="16">
        <f>[1]坦克标准养成属性!BI50</f>
        <v>6</v>
      </c>
      <c r="CS50" s="16" t="str">
        <f>[1]坦克标准养成属性!BJ50</f>
        <v>AMX-13</v>
      </c>
      <c r="CT50" s="16" t="str">
        <f>[1]坦克标准养成属性!BK50</f>
        <v>高</v>
      </c>
      <c r="CU50" s="16">
        <f>[1]坦克标准养成属性!BL50</f>
        <v>4</v>
      </c>
      <c r="CV50" s="16">
        <f>[1]坦克标准养成属性!BM50</f>
        <v>1434</v>
      </c>
      <c r="CX50" s="2">
        <v>47</v>
      </c>
      <c r="CY50" s="2" t="e">
        <f t="shared" si="28"/>
        <v>#N/A</v>
      </c>
      <c r="CZ50" s="2" t="e">
        <f t="shared" si="50"/>
        <v>#N/A</v>
      </c>
      <c r="DA50" s="2" t="e">
        <f t="shared" si="50"/>
        <v>#N/A</v>
      </c>
      <c r="DB50" s="2" t="e">
        <f t="shared" si="50"/>
        <v>#N/A</v>
      </c>
      <c r="DC50" s="2">
        <f t="shared" si="29"/>
        <v>0</v>
      </c>
      <c r="DD50" s="2">
        <f t="shared" si="30"/>
        <v>0</v>
      </c>
      <c r="DE50" s="2" t="e">
        <f t="shared" si="31"/>
        <v>#N/A</v>
      </c>
      <c r="DF50" s="2" t="e">
        <f t="shared" si="32"/>
        <v>#N/A</v>
      </c>
      <c r="DG50" s="2" t="e">
        <f t="shared" si="33"/>
        <v>#N/A</v>
      </c>
      <c r="DH50" s="2" t="e">
        <f t="shared" si="34"/>
        <v>#N/A</v>
      </c>
      <c r="DI50" s="2" t="e">
        <f t="shared" si="35"/>
        <v>#N/A</v>
      </c>
      <c r="DJ50" s="2">
        <f>COUNTIF(CZ$4:CZ50,CZ50)</f>
        <v>47</v>
      </c>
      <c r="DK50" s="2">
        <f t="shared" si="37"/>
        <v>0</v>
      </c>
      <c r="DL50" s="2">
        <f t="shared" si="38"/>
        <v>0</v>
      </c>
      <c r="DM50" s="2">
        <f t="shared" si="39"/>
        <v>0</v>
      </c>
      <c r="DN50" s="2">
        <f t="shared" si="40"/>
        <v>0</v>
      </c>
      <c r="DO50" s="2">
        <f t="shared" si="41"/>
        <v>0</v>
      </c>
      <c r="DP50" s="2">
        <f t="shared" si="42"/>
        <v>0</v>
      </c>
      <c r="DQ50" s="2">
        <f t="shared" si="43"/>
        <v>0</v>
      </c>
      <c r="DR50" s="2">
        <f t="shared" si="44"/>
        <v>0</v>
      </c>
      <c r="DS50" s="2">
        <f t="shared" si="45"/>
        <v>0</v>
      </c>
      <c r="DT50" s="2">
        <f t="shared" si="46"/>
        <v>0</v>
      </c>
      <c r="DU50" s="2">
        <f t="shared" si="47"/>
        <v>0</v>
      </c>
      <c r="DV50" s="2">
        <f t="shared" si="48"/>
        <v>0</v>
      </c>
      <c r="DW50" s="2">
        <f t="shared" si="49"/>
        <v>0</v>
      </c>
      <c r="DX50" s="2" t="e">
        <f t="shared" si="20"/>
        <v>#N/A</v>
      </c>
      <c r="DY50" s="9" t="str">
        <f t="shared" si="21"/>
        <v>[0,0,0,0,0]</v>
      </c>
      <c r="DZ50" s="2" t="e">
        <f t="shared" si="16"/>
        <v>#N/A</v>
      </c>
      <c r="EA50" s="18">
        <f t="shared" si="22"/>
        <v>1</v>
      </c>
      <c r="EB50" s="18">
        <f t="shared" si="23"/>
        <v>0</v>
      </c>
      <c r="EC50" s="27"/>
      <c r="ED50" s="3" t="e">
        <f t="shared" si="24"/>
        <v>#N/A</v>
      </c>
      <c r="EE50" s="3" t="str">
        <f t="shared" si="25"/>
        <v>[1,0]</v>
      </c>
      <c r="EF50" s="3"/>
      <c r="EG50" s="3" t="e">
        <f>VLOOKUP(IF(MOD(CY50,10)=0,10,MOD(CY50,10))&amp;DA50&amp;DB50&amp;DJ50-1,[1]图鉴!$C$18:$G$183,MATCH("经验值",[1]图鉴!$C$18:$G$18,0),FALSE)</f>
        <v>#N/A</v>
      </c>
      <c r="EH50" s="3"/>
      <c r="EI50" s="2" t="e">
        <f t="shared" si="26"/>
        <v>#N/A</v>
      </c>
      <c r="EJ50" s="2">
        <f t="shared" si="27"/>
        <v>47</v>
      </c>
    </row>
    <row r="51" spans="64:140" x14ac:dyDescent="0.3">
      <c r="BL51" s="2" t="str">
        <f t="shared" si="17"/>
        <v>0</v>
      </c>
      <c r="BM51" s="16" t="str">
        <f>[1]坦克升星消耗!R51&amp;[1]坦克升星消耗!S51</f>
        <v/>
      </c>
      <c r="BN51" s="16">
        <f>[1]坦克升星消耗!U51</f>
        <v>0</v>
      </c>
      <c r="BO51" s="16">
        <f>[1]坦克升星消耗!W51</f>
        <v>0</v>
      </c>
      <c r="BP51" s="16">
        <f>[1]坦克升星消耗!AE51</f>
        <v>0</v>
      </c>
      <c r="BQ51" s="17"/>
      <c r="BR51" s="17"/>
      <c r="BS51" s="17"/>
      <c r="BT51" s="17"/>
      <c r="BU51" s="17"/>
      <c r="BV51" s="17"/>
      <c r="BW51" s="17"/>
      <c r="BX51" s="17"/>
      <c r="BY51" s="17"/>
      <c r="CE51" s="16">
        <f>[1]坦克标准养成属性!AW51</f>
        <v>0</v>
      </c>
      <c r="CF51" s="16">
        <f>[1]坦克标准养成属性!AX51</f>
        <v>0</v>
      </c>
      <c r="CG51" s="16" t="e">
        <f t="shared" si="19"/>
        <v>#N/A</v>
      </c>
      <c r="CH51" s="16">
        <f>[1]坦克标准养成属性!AY51</f>
        <v>0</v>
      </c>
      <c r="CI51" s="16">
        <f>[1]坦克标准养成属性!AZ51</f>
        <v>0</v>
      </c>
      <c r="CJ51" s="16">
        <f>[1]坦克标准养成属性!BA51</f>
        <v>0</v>
      </c>
      <c r="CK51" s="16">
        <f>[1]坦克标准养成属性!BB51</f>
        <v>0</v>
      </c>
      <c r="CL51" s="16">
        <f>[1]坦克标准养成属性!BC51</f>
        <v>0</v>
      </c>
      <c r="CM51" s="16">
        <f>[1]坦克标准养成属性!BD51</f>
        <v>0</v>
      </c>
      <c r="CN51" s="16">
        <f>[1]坦克标准养成属性!BE51</f>
        <v>0</v>
      </c>
      <c r="CO51" s="16">
        <f>[1]坦克标准养成属性!BF51</f>
        <v>0</v>
      </c>
      <c r="CP51" s="16">
        <f>[1]坦克标准养成属性!BG51</f>
        <v>0</v>
      </c>
      <c r="CQ51" s="16" t="str">
        <f>[1]坦克标准养成属性!BH51</f>
        <v>AMX-135</v>
      </c>
      <c r="CR51" s="16">
        <f>[1]坦克标准养成属性!BI51</f>
        <v>6</v>
      </c>
      <c r="CS51" s="16" t="str">
        <f>[1]坦克标准养成属性!BJ51</f>
        <v>AMX-13</v>
      </c>
      <c r="CT51" s="16" t="str">
        <f>[1]坦克标准养成属性!BK51</f>
        <v>高</v>
      </c>
      <c r="CU51" s="16">
        <f>[1]坦克标准养成属性!BL51</f>
        <v>5</v>
      </c>
      <c r="CV51" s="16">
        <f>[1]坦克标准养成属性!BM51</f>
        <v>1500</v>
      </c>
      <c r="CX51" s="2">
        <v>48</v>
      </c>
      <c r="CY51" s="2" t="e">
        <f t="shared" si="28"/>
        <v>#N/A</v>
      </c>
      <c r="CZ51" s="2" t="e">
        <f t="shared" si="50"/>
        <v>#N/A</v>
      </c>
      <c r="DA51" s="2" t="e">
        <f t="shared" si="50"/>
        <v>#N/A</v>
      </c>
      <c r="DB51" s="2" t="e">
        <f t="shared" si="50"/>
        <v>#N/A</v>
      </c>
      <c r="DC51" s="2">
        <f t="shared" si="29"/>
        <v>0</v>
      </c>
      <c r="DD51" s="2">
        <f t="shared" si="30"/>
        <v>0</v>
      </c>
      <c r="DE51" s="2" t="e">
        <f t="shared" si="31"/>
        <v>#N/A</v>
      </c>
      <c r="DF51" s="2" t="e">
        <f t="shared" si="32"/>
        <v>#N/A</v>
      </c>
      <c r="DG51" s="2" t="e">
        <f t="shared" si="33"/>
        <v>#N/A</v>
      </c>
      <c r="DH51" s="2" t="e">
        <f t="shared" si="34"/>
        <v>#N/A</v>
      </c>
      <c r="DI51" s="2" t="e">
        <f t="shared" si="35"/>
        <v>#N/A</v>
      </c>
      <c r="DJ51" s="2">
        <f>COUNTIF(CZ$4:CZ51,CZ51)</f>
        <v>48</v>
      </c>
      <c r="DK51" s="2">
        <f t="shared" si="37"/>
        <v>0</v>
      </c>
      <c r="DL51" s="2">
        <f t="shared" si="38"/>
        <v>0</v>
      </c>
      <c r="DM51" s="2">
        <f t="shared" si="39"/>
        <v>0</v>
      </c>
      <c r="DN51" s="2">
        <f t="shared" si="40"/>
        <v>0</v>
      </c>
      <c r="DO51" s="2">
        <f t="shared" si="41"/>
        <v>0</v>
      </c>
      <c r="DP51" s="2">
        <f t="shared" si="42"/>
        <v>0</v>
      </c>
      <c r="DQ51" s="2">
        <f t="shared" si="43"/>
        <v>0</v>
      </c>
      <c r="DR51" s="2">
        <f t="shared" si="44"/>
        <v>0</v>
      </c>
      <c r="DS51" s="2">
        <f t="shared" si="45"/>
        <v>0</v>
      </c>
      <c r="DT51" s="2">
        <f t="shared" si="46"/>
        <v>0</v>
      </c>
      <c r="DU51" s="2">
        <f t="shared" si="47"/>
        <v>0</v>
      </c>
      <c r="DV51" s="2">
        <f t="shared" si="48"/>
        <v>0</v>
      </c>
      <c r="DW51" s="2">
        <f t="shared" si="49"/>
        <v>0</v>
      </c>
      <c r="DX51" s="2" t="e">
        <f t="shared" si="20"/>
        <v>#N/A</v>
      </c>
      <c r="DY51" s="9" t="str">
        <f t="shared" si="21"/>
        <v>[0,0,0,0,0]</v>
      </c>
      <c r="DZ51" s="2" t="e">
        <f t="shared" si="16"/>
        <v>#N/A</v>
      </c>
      <c r="EA51" s="18">
        <f t="shared" si="22"/>
        <v>1</v>
      </c>
      <c r="EB51" s="18">
        <f t="shared" si="23"/>
        <v>0</v>
      </c>
      <c r="EC51" s="27"/>
      <c r="ED51" s="3" t="e">
        <f t="shared" si="24"/>
        <v>#N/A</v>
      </c>
      <c r="EE51" s="3" t="str">
        <f t="shared" si="25"/>
        <v>[1,0]</v>
      </c>
      <c r="EF51" s="3"/>
      <c r="EG51" s="3" t="e">
        <f>VLOOKUP(IF(MOD(CY51,10)=0,10,MOD(CY51,10))&amp;DA51&amp;DB51&amp;DJ51-1,[1]图鉴!$C$18:$G$183,MATCH("经验值",[1]图鉴!$C$18:$G$18,0),FALSE)</f>
        <v>#N/A</v>
      </c>
      <c r="EH51" s="3"/>
      <c r="EI51" s="2" t="e">
        <f t="shared" si="26"/>
        <v>#N/A</v>
      </c>
      <c r="EJ51" s="2">
        <f t="shared" si="27"/>
        <v>48</v>
      </c>
    </row>
    <row r="52" spans="64:140" x14ac:dyDescent="0.3">
      <c r="BL52" s="2" t="str">
        <f t="shared" si="17"/>
        <v>0</v>
      </c>
      <c r="BM52" s="16" t="str">
        <f>[1]坦克升星消耗!R52&amp;[1]坦克升星消耗!S52</f>
        <v/>
      </c>
      <c r="BN52" s="16">
        <f>[1]坦克升星消耗!U52</f>
        <v>0</v>
      </c>
      <c r="BO52" s="16">
        <f>[1]坦克升星消耗!W52</f>
        <v>0</v>
      </c>
      <c r="BP52" s="16">
        <f>[1]坦克升星消耗!AE52</f>
        <v>0</v>
      </c>
      <c r="BQ52" s="17"/>
      <c r="BR52" s="17"/>
      <c r="BS52" s="17"/>
      <c r="BT52" s="17"/>
      <c r="BU52" s="17"/>
      <c r="BV52" s="17"/>
      <c r="BW52" s="17"/>
      <c r="BX52" s="17"/>
      <c r="BY52" s="17"/>
      <c r="CE52" s="16">
        <f>[1]坦克标准养成属性!AW52</f>
        <v>0</v>
      </c>
      <c r="CF52" s="16">
        <f>[1]坦克标准养成属性!AX52</f>
        <v>0</v>
      </c>
      <c r="CG52" s="16" t="e">
        <f t="shared" si="19"/>
        <v>#N/A</v>
      </c>
      <c r="CH52" s="16">
        <f>[1]坦克标准养成属性!AY52</f>
        <v>0</v>
      </c>
      <c r="CI52" s="16">
        <f>[1]坦克标准养成属性!AZ52</f>
        <v>0</v>
      </c>
      <c r="CJ52" s="16">
        <f>[1]坦克标准养成属性!BA52</f>
        <v>0</v>
      </c>
      <c r="CK52" s="16">
        <f>[1]坦克标准养成属性!BB52</f>
        <v>0</v>
      </c>
      <c r="CL52" s="16">
        <f>[1]坦克标准养成属性!BC52</f>
        <v>0</v>
      </c>
      <c r="CM52" s="16">
        <f>[1]坦克标准养成属性!BD52</f>
        <v>0</v>
      </c>
      <c r="CN52" s="16">
        <f>[1]坦克标准养成属性!BE52</f>
        <v>0</v>
      </c>
      <c r="CO52" s="16">
        <f>[1]坦克标准养成属性!BF52</f>
        <v>0</v>
      </c>
      <c r="CP52" s="16">
        <f>[1]坦克标准养成属性!BG52</f>
        <v>0</v>
      </c>
      <c r="CQ52" s="16" t="str">
        <f>[1]坦克标准养成属性!BH52</f>
        <v>AMX-136</v>
      </c>
      <c r="CR52" s="16">
        <f>[1]坦克标准养成属性!BI52</f>
        <v>6</v>
      </c>
      <c r="CS52" s="16" t="str">
        <f>[1]坦克标准养成属性!BJ52</f>
        <v>AMX-13</v>
      </c>
      <c r="CT52" s="16" t="str">
        <f>[1]坦克标准养成属性!BK52</f>
        <v>高</v>
      </c>
      <c r="CU52" s="16">
        <f>[1]坦克标准养成属性!BL52</f>
        <v>6</v>
      </c>
      <c r="CV52" s="16">
        <f>[1]坦克标准养成属性!BM52</f>
        <v>1566</v>
      </c>
      <c r="CX52" s="2">
        <v>49</v>
      </c>
      <c r="CY52" s="2" t="e">
        <f t="shared" si="28"/>
        <v>#N/A</v>
      </c>
      <c r="CZ52" s="2" t="e">
        <f t="shared" si="50"/>
        <v>#N/A</v>
      </c>
      <c r="DA52" s="2" t="e">
        <f t="shared" si="50"/>
        <v>#N/A</v>
      </c>
      <c r="DB52" s="2" t="e">
        <f t="shared" si="50"/>
        <v>#N/A</v>
      </c>
      <c r="DC52" s="2">
        <f t="shared" si="29"/>
        <v>0</v>
      </c>
      <c r="DD52" s="2">
        <f t="shared" si="30"/>
        <v>0</v>
      </c>
      <c r="DE52" s="2" t="e">
        <f t="shared" si="31"/>
        <v>#N/A</v>
      </c>
      <c r="DF52" s="2" t="e">
        <f t="shared" si="32"/>
        <v>#N/A</v>
      </c>
      <c r="DG52" s="2" t="e">
        <f t="shared" si="33"/>
        <v>#N/A</v>
      </c>
      <c r="DH52" s="2" t="e">
        <f t="shared" si="34"/>
        <v>#N/A</v>
      </c>
      <c r="DI52" s="2" t="e">
        <f t="shared" si="35"/>
        <v>#N/A</v>
      </c>
      <c r="DJ52" s="2">
        <f>COUNTIF(CZ$4:CZ52,CZ52)</f>
        <v>49</v>
      </c>
      <c r="DK52" s="2">
        <f t="shared" si="37"/>
        <v>0</v>
      </c>
      <c r="DL52" s="2">
        <f t="shared" si="38"/>
        <v>0</v>
      </c>
      <c r="DM52" s="2">
        <f t="shared" si="39"/>
        <v>0</v>
      </c>
      <c r="DN52" s="2">
        <f t="shared" si="40"/>
        <v>0</v>
      </c>
      <c r="DO52" s="2">
        <f t="shared" si="41"/>
        <v>0</v>
      </c>
      <c r="DP52" s="2">
        <f t="shared" si="42"/>
        <v>0</v>
      </c>
      <c r="DQ52" s="2">
        <f t="shared" si="43"/>
        <v>0</v>
      </c>
      <c r="DR52" s="2">
        <f t="shared" si="44"/>
        <v>0</v>
      </c>
      <c r="DS52" s="2">
        <f t="shared" si="45"/>
        <v>0</v>
      </c>
      <c r="DT52" s="2">
        <f t="shared" si="46"/>
        <v>0</v>
      </c>
      <c r="DU52" s="2">
        <f t="shared" si="47"/>
        <v>0</v>
      </c>
      <c r="DV52" s="2">
        <f t="shared" si="48"/>
        <v>0</v>
      </c>
      <c r="DW52" s="2">
        <f t="shared" si="49"/>
        <v>0</v>
      </c>
      <c r="DX52" s="2" t="e">
        <f t="shared" si="20"/>
        <v>#N/A</v>
      </c>
      <c r="DY52" s="9" t="str">
        <f t="shared" si="21"/>
        <v>[0,0,0,0,0]</v>
      </c>
      <c r="DZ52" s="2" t="e">
        <f t="shared" si="16"/>
        <v>#N/A</v>
      </c>
      <c r="EA52" s="18">
        <f t="shared" si="22"/>
        <v>1</v>
      </c>
      <c r="EB52" s="18">
        <f t="shared" si="23"/>
        <v>0</v>
      </c>
      <c r="EC52" s="27"/>
      <c r="ED52" s="3" t="e">
        <f t="shared" si="24"/>
        <v>#N/A</v>
      </c>
      <c r="EE52" s="3" t="str">
        <f t="shared" si="25"/>
        <v>[1,0]</v>
      </c>
      <c r="EF52" s="3"/>
      <c r="EG52" s="3" t="e">
        <f>VLOOKUP(IF(MOD(CY52,10)=0,10,MOD(CY52,10))&amp;DA52&amp;DB52&amp;DJ52-1,[1]图鉴!$C$18:$G$183,MATCH("经验值",[1]图鉴!$C$18:$G$18,0),FALSE)</f>
        <v>#N/A</v>
      </c>
      <c r="EH52" s="3"/>
      <c r="EI52" s="2" t="e">
        <f t="shared" si="26"/>
        <v>#N/A</v>
      </c>
      <c r="EJ52" s="2">
        <f t="shared" si="27"/>
        <v>49</v>
      </c>
    </row>
    <row r="53" spans="64:140" x14ac:dyDescent="0.3">
      <c r="BL53" s="2" t="str">
        <f t="shared" si="17"/>
        <v>0</v>
      </c>
      <c r="BM53" s="16" t="str">
        <f>[1]坦克升星消耗!R53&amp;[1]坦克升星消耗!S53</f>
        <v/>
      </c>
      <c r="BN53" s="16">
        <f>[1]坦克升星消耗!U53</f>
        <v>0</v>
      </c>
      <c r="BO53" s="16">
        <f>[1]坦克升星消耗!W53</f>
        <v>0</v>
      </c>
      <c r="BP53" s="16">
        <f>[1]坦克升星消耗!AE53</f>
        <v>0</v>
      </c>
      <c r="BQ53" s="17"/>
      <c r="BR53" s="17"/>
      <c r="BS53" s="17"/>
      <c r="BT53" s="17"/>
      <c r="BU53" s="17"/>
      <c r="BV53" s="17"/>
      <c r="BW53" s="17"/>
      <c r="BX53" s="17"/>
      <c r="BY53" s="17"/>
      <c r="CE53" s="16">
        <f>[1]坦克标准养成属性!AW53</f>
        <v>0</v>
      </c>
      <c r="CF53" s="16">
        <f>[1]坦克标准养成属性!AX53</f>
        <v>0</v>
      </c>
      <c r="CG53" s="16" t="e">
        <f t="shared" si="19"/>
        <v>#N/A</v>
      </c>
      <c r="CH53" s="16">
        <f>[1]坦克标准养成属性!AY53</f>
        <v>0</v>
      </c>
      <c r="CI53" s="16">
        <f>[1]坦克标准养成属性!AZ53</f>
        <v>0</v>
      </c>
      <c r="CJ53" s="16">
        <f>[1]坦克标准养成属性!BA53</f>
        <v>0</v>
      </c>
      <c r="CK53" s="16">
        <f>[1]坦克标准养成属性!BB53</f>
        <v>0</v>
      </c>
      <c r="CL53" s="16">
        <f>[1]坦克标准养成属性!BC53</f>
        <v>0</v>
      </c>
      <c r="CM53" s="16">
        <f>[1]坦克标准养成属性!BD53</f>
        <v>0</v>
      </c>
      <c r="CN53" s="16">
        <f>[1]坦克标准养成属性!BE53</f>
        <v>0</v>
      </c>
      <c r="CO53" s="16">
        <f>[1]坦克标准养成属性!BF53</f>
        <v>0</v>
      </c>
      <c r="CP53" s="16">
        <f>[1]坦克标准养成属性!BG53</f>
        <v>0</v>
      </c>
      <c r="CQ53" s="16" t="str">
        <f>[1]坦克标准养成属性!BH53</f>
        <v>AMX-137</v>
      </c>
      <c r="CR53" s="16">
        <f>[1]坦克标准养成属性!BI53</f>
        <v>6</v>
      </c>
      <c r="CS53" s="16" t="str">
        <f>[1]坦克标准养成属性!BJ53</f>
        <v>AMX-13</v>
      </c>
      <c r="CT53" s="16" t="str">
        <f>[1]坦克标准养成属性!BK53</f>
        <v>高</v>
      </c>
      <c r="CU53" s="16">
        <f>[1]坦克标准养成属性!BL53</f>
        <v>7</v>
      </c>
      <c r="CV53" s="16">
        <f>[1]坦克标准养成属性!BM53</f>
        <v>1632</v>
      </c>
      <c r="CX53" s="2">
        <v>50</v>
      </c>
      <c r="CY53" s="2" t="e">
        <f t="shared" si="28"/>
        <v>#N/A</v>
      </c>
      <c r="CZ53" s="2" t="e">
        <f t="shared" si="50"/>
        <v>#N/A</v>
      </c>
      <c r="DA53" s="2" t="e">
        <f t="shared" si="50"/>
        <v>#N/A</v>
      </c>
      <c r="DB53" s="2" t="e">
        <f t="shared" si="50"/>
        <v>#N/A</v>
      </c>
      <c r="DC53" s="2">
        <f t="shared" si="29"/>
        <v>0</v>
      </c>
      <c r="DD53" s="2">
        <f t="shared" si="30"/>
        <v>0</v>
      </c>
      <c r="DE53" s="2" t="e">
        <f t="shared" si="31"/>
        <v>#N/A</v>
      </c>
      <c r="DF53" s="2" t="e">
        <f t="shared" si="32"/>
        <v>#N/A</v>
      </c>
      <c r="DG53" s="2" t="e">
        <f t="shared" si="33"/>
        <v>#N/A</v>
      </c>
      <c r="DH53" s="2" t="e">
        <f t="shared" si="34"/>
        <v>#N/A</v>
      </c>
      <c r="DI53" s="2" t="e">
        <f t="shared" si="35"/>
        <v>#N/A</v>
      </c>
      <c r="DJ53" s="2">
        <f>COUNTIF(CZ$4:CZ53,CZ53)</f>
        <v>50</v>
      </c>
      <c r="DK53" s="2">
        <f t="shared" si="37"/>
        <v>0</v>
      </c>
      <c r="DL53" s="2">
        <f t="shared" si="38"/>
        <v>0</v>
      </c>
      <c r="DM53" s="2">
        <f t="shared" si="39"/>
        <v>0</v>
      </c>
      <c r="DN53" s="2">
        <f t="shared" si="40"/>
        <v>0</v>
      </c>
      <c r="DO53" s="2">
        <f t="shared" si="41"/>
        <v>0</v>
      </c>
      <c r="DP53" s="2">
        <f t="shared" si="42"/>
        <v>0</v>
      </c>
      <c r="DQ53" s="2">
        <f t="shared" si="43"/>
        <v>0</v>
      </c>
      <c r="DR53" s="2">
        <f t="shared" si="44"/>
        <v>0</v>
      </c>
      <c r="DS53" s="2">
        <f t="shared" si="45"/>
        <v>0</v>
      </c>
      <c r="DT53" s="2">
        <f t="shared" si="46"/>
        <v>0</v>
      </c>
      <c r="DU53" s="2">
        <f t="shared" si="47"/>
        <v>0</v>
      </c>
      <c r="DV53" s="2">
        <f t="shared" si="48"/>
        <v>0</v>
      </c>
      <c r="DW53" s="2">
        <f t="shared" si="49"/>
        <v>0</v>
      </c>
      <c r="DX53" s="2" t="e">
        <f t="shared" si="20"/>
        <v>#N/A</v>
      </c>
      <c r="DY53" s="9" t="str">
        <f t="shared" si="21"/>
        <v>[0,0,0,0,0]</v>
      </c>
      <c r="DZ53" s="2" t="e">
        <f t="shared" si="16"/>
        <v>#N/A</v>
      </c>
      <c r="EA53" s="18">
        <f t="shared" si="22"/>
        <v>1</v>
      </c>
      <c r="EB53" s="18">
        <f t="shared" si="23"/>
        <v>0</v>
      </c>
      <c r="EC53" s="27"/>
      <c r="ED53" s="3" t="e">
        <f t="shared" si="24"/>
        <v>#N/A</v>
      </c>
      <c r="EE53" s="3" t="str">
        <f t="shared" si="25"/>
        <v>[1,0]</v>
      </c>
      <c r="EF53" s="3"/>
      <c r="EG53" s="3" t="e">
        <f>VLOOKUP(IF(MOD(CY53,10)=0,10,MOD(CY53,10))&amp;DA53&amp;DB53&amp;DJ53-1,[1]图鉴!$C$18:$G$183,MATCH("经验值",[1]图鉴!$C$18:$G$18,0),FALSE)</f>
        <v>#N/A</v>
      </c>
      <c r="EH53" s="3"/>
      <c r="EI53" s="2" t="e">
        <f t="shared" si="26"/>
        <v>#N/A</v>
      </c>
      <c r="EJ53" s="2">
        <f t="shared" si="27"/>
        <v>50</v>
      </c>
    </row>
    <row r="54" spans="64:140" x14ac:dyDescent="0.3">
      <c r="BL54" s="2" t="str">
        <f t="shared" si="17"/>
        <v>0</v>
      </c>
      <c r="BM54" s="16" t="str">
        <f>[1]坦克升星消耗!R54&amp;[1]坦克升星消耗!S54</f>
        <v/>
      </c>
      <c r="BN54" s="16">
        <f>[1]坦克升星消耗!U54</f>
        <v>0</v>
      </c>
      <c r="BO54" s="16">
        <f>[1]坦克升星消耗!W54</f>
        <v>0</v>
      </c>
      <c r="BP54" s="16">
        <f>[1]坦克升星消耗!AE54</f>
        <v>0</v>
      </c>
      <c r="BQ54" s="17"/>
      <c r="BR54" s="17"/>
      <c r="BS54" s="17"/>
      <c r="BT54" s="17"/>
      <c r="BU54" s="17"/>
      <c r="BV54" s="17"/>
      <c r="BW54" s="17"/>
      <c r="BX54" s="17"/>
      <c r="BY54" s="17"/>
      <c r="CE54" s="16">
        <f>[1]坦克标准养成属性!AW54</f>
        <v>0</v>
      </c>
      <c r="CF54" s="16">
        <f>[1]坦克标准养成属性!AX54</f>
        <v>0</v>
      </c>
      <c r="CG54" s="16" t="e">
        <f t="shared" si="19"/>
        <v>#N/A</v>
      </c>
      <c r="CH54" s="16">
        <f>[1]坦克标准养成属性!AY54</f>
        <v>0</v>
      </c>
      <c r="CI54" s="16">
        <f>[1]坦克标准养成属性!AZ54</f>
        <v>0</v>
      </c>
      <c r="CJ54" s="16">
        <f>[1]坦克标准养成属性!BA54</f>
        <v>0</v>
      </c>
      <c r="CK54" s="16">
        <f>[1]坦克标准养成属性!BB54</f>
        <v>0</v>
      </c>
      <c r="CL54" s="16">
        <f>[1]坦克标准养成属性!BC54</f>
        <v>0</v>
      </c>
      <c r="CM54" s="16">
        <f>[1]坦克标准养成属性!BD54</f>
        <v>0</v>
      </c>
      <c r="CN54" s="16">
        <f>[1]坦克标准养成属性!BE54</f>
        <v>0</v>
      </c>
      <c r="CO54" s="16">
        <f>[1]坦克标准养成属性!BF54</f>
        <v>0</v>
      </c>
      <c r="CP54" s="16">
        <f>[1]坦克标准养成属性!BG54</f>
        <v>0</v>
      </c>
      <c r="CQ54" s="16" t="str">
        <f>[1]坦克标准养成属性!BH54</f>
        <v>AMX-138</v>
      </c>
      <c r="CR54" s="16">
        <f>[1]坦克标准养成属性!BI54</f>
        <v>6</v>
      </c>
      <c r="CS54" s="16" t="str">
        <f>[1]坦克标准养成属性!BJ54</f>
        <v>AMX-13</v>
      </c>
      <c r="CT54" s="16" t="str">
        <f>[1]坦克标准养成属性!BK54</f>
        <v>高</v>
      </c>
      <c r="CU54" s="16">
        <f>[1]坦克标准养成属性!BL54</f>
        <v>8</v>
      </c>
      <c r="CV54" s="16">
        <f>[1]坦克标准养成属性!BM54</f>
        <v>1699</v>
      </c>
      <c r="CX54" s="2">
        <v>51</v>
      </c>
      <c r="CY54" s="2" t="e">
        <f t="shared" si="28"/>
        <v>#N/A</v>
      </c>
      <c r="CZ54" s="2" t="e">
        <f t="shared" si="50"/>
        <v>#N/A</v>
      </c>
      <c r="DA54" s="2" t="e">
        <f t="shared" si="50"/>
        <v>#N/A</v>
      </c>
      <c r="DB54" s="2" t="e">
        <f t="shared" si="50"/>
        <v>#N/A</v>
      </c>
      <c r="DC54" s="2">
        <f t="shared" si="29"/>
        <v>0</v>
      </c>
      <c r="DD54" s="2">
        <f t="shared" si="30"/>
        <v>0</v>
      </c>
      <c r="DE54" s="2" t="e">
        <f t="shared" si="31"/>
        <v>#N/A</v>
      </c>
      <c r="DF54" s="2" t="e">
        <f t="shared" si="32"/>
        <v>#N/A</v>
      </c>
      <c r="DG54" s="2" t="e">
        <f t="shared" si="33"/>
        <v>#N/A</v>
      </c>
      <c r="DH54" s="2" t="e">
        <f t="shared" si="34"/>
        <v>#N/A</v>
      </c>
      <c r="DI54" s="2" t="e">
        <f t="shared" si="35"/>
        <v>#N/A</v>
      </c>
      <c r="DJ54" s="2">
        <f>COUNTIF(CZ$4:CZ54,CZ54)</f>
        <v>51</v>
      </c>
      <c r="DK54" s="2">
        <f t="shared" si="37"/>
        <v>0</v>
      </c>
      <c r="DL54" s="2">
        <f t="shared" si="38"/>
        <v>0</v>
      </c>
      <c r="DM54" s="2">
        <f t="shared" si="39"/>
        <v>0</v>
      </c>
      <c r="DN54" s="2">
        <f t="shared" si="40"/>
        <v>0</v>
      </c>
      <c r="DO54" s="2">
        <f t="shared" si="41"/>
        <v>0</v>
      </c>
      <c r="DP54" s="2">
        <f t="shared" si="42"/>
        <v>0</v>
      </c>
      <c r="DQ54" s="2">
        <f t="shared" si="43"/>
        <v>0</v>
      </c>
      <c r="DR54" s="2">
        <f t="shared" si="44"/>
        <v>0</v>
      </c>
      <c r="DS54" s="2">
        <f t="shared" si="45"/>
        <v>0</v>
      </c>
      <c r="DT54" s="2">
        <f t="shared" si="46"/>
        <v>0</v>
      </c>
      <c r="DU54" s="2">
        <f t="shared" si="47"/>
        <v>0</v>
      </c>
      <c r="DV54" s="2">
        <f t="shared" si="48"/>
        <v>0</v>
      </c>
      <c r="DW54" s="2">
        <f t="shared" si="49"/>
        <v>0</v>
      </c>
      <c r="DX54" s="2" t="e">
        <f t="shared" si="20"/>
        <v>#N/A</v>
      </c>
      <c r="DY54" s="9" t="str">
        <f t="shared" si="21"/>
        <v>[0,0,0,0,0]</v>
      </c>
      <c r="DZ54" s="2" t="e">
        <f t="shared" si="16"/>
        <v>#N/A</v>
      </c>
      <c r="EA54" s="18">
        <f t="shared" si="22"/>
        <v>1</v>
      </c>
      <c r="EB54" s="18">
        <f t="shared" si="23"/>
        <v>0</v>
      </c>
      <c r="EC54" s="27"/>
      <c r="ED54" s="3" t="e">
        <f t="shared" si="24"/>
        <v>#N/A</v>
      </c>
      <c r="EE54" s="3" t="str">
        <f t="shared" si="25"/>
        <v>[1,0]</v>
      </c>
      <c r="EF54" s="3"/>
      <c r="EG54" s="3" t="e">
        <f>VLOOKUP(IF(MOD(CY54,10)=0,10,MOD(CY54,10))&amp;DA54&amp;DB54&amp;DJ54-1,[1]图鉴!$C$18:$G$183,MATCH("经验值",[1]图鉴!$C$18:$G$18,0),FALSE)</f>
        <v>#N/A</v>
      </c>
      <c r="EH54" s="3"/>
      <c r="EI54" s="2" t="e">
        <f t="shared" si="26"/>
        <v>#N/A</v>
      </c>
      <c r="EJ54" s="2">
        <f t="shared" si="27"/>
        <v>51</v>
      </c>
    </row>
    <row r="55" spans="64:140" x14ac:dyDescent="0.3">
      <c r="BL55" s="2" t="str">
        <f t="shared" si="17"/>
        <v>0</v>
      </c>
      <c r="BM55" s="16" t="str">
        <f>[1]坦克升星消耗!R55&amp;[1]坦克升星消耗!S55</f>
        <v/>
      </c>
      <c r="BN55" s="16">
        <f>[1]坦克升星消耗!U55</f>
        <v>0</v>
      </c>
      <c r="BO55" s="16">
        <f>[1]坦克升星消耗!W55</f>
        <v>0</v>
      </c>
      <c r="BP55" s="16">
        <f>[1]坦克升星消耗!AE55</f>
        <v>0</v>
      </c>
      <c r="BQ55" s="17"/>
      <c r="BR55" s="17"/>
      <c r="BS55" s="17"/>
      <c r="BT55" s="17"/>
      <c r="BU55" s="17"/>
      <c r="BV55" s="17"/>
      <c r="BW55" s="17"/>
      <c r="BX55" s="17"/>
      <c r="BY55" s="17"/>
      <c r="CE55" s="16">
        <f>[1]坦克标准养成属性!AW55</f>
        <v>0</v>
      </c>
      <c r="CF55" s="16">
        <f>[1]坦克标准养成属性!AX55</f>
        <v>0</v>
      </c>
      <c r="CG55" s="16" t="e">
        <f t="shared" si="19"/>
        <v>#N/A</v>
      </c>
      <c r="CH55" s="16">
        <f>[1]坦克标准养成属性!AY55</f>
        <v>0</v>
      </c>
      <c r="CI55" s="16">
        <f>[1]坦克标准养成属性!AZ55</f>
        <v>0</v>
      </c>
      <c r="CJ55" s="16">
        <f>[1]坦克标准养成属性!BA55</f>
        <v>0</v>
      </c>
      <c r="CK55" s="16">
        <f>[1]坦克标准养成属性!BB55</f>
        <v>0</v>
      </c>
      <c r="CL55" s="16">
        <f>[1]坦克标准养成属性!BC55</f>
        <v>0</v>
      </c>
      <c r="CM55" s="16">
        <f>[1]坦克标准养成属性!BD55</f>
        <v>0</v>
      </c>
      <c r="CN55" s="16">
        <f>[1]坦克标准养成属性!BE55</f>
        <v>0</v>
      </c>
      <c r="CO55" s="16">
        <f>[1]坦克标准养成属性!BF55</f>
        <v>0</v>
      </c>
      <c r="CP55" s="16">
        <f>[1]坦克标准养成属性!BG55</f>
        <v>0</v>
      </c>
      <c r="CQ55" s="16" t="str">
        <f>[1]坦克标准养成属性!BH55</f>
        <v>AMX-139</v>
      </c>
      <c r="CR55" s="16">
        <f>[1]坦克标准养成属性!BI55</f>
        <v>6</v>
      </c>
      <c r="CS55" s="16" t="str">
        <f>[1]坦克标准养成属性!BJ55</f>
        <v>AMX-13</v>
      </c>
      <c r="CT55" s="16" t="str">
        <f>[1]坦克标准养成属性!BK55</f>
        <v>高</v>
      </c>
      <c r="CU55" s="16">
        <f>[1]坦克标准养成属性!BL55</f>
        <v>9</v>
      </c>
      <c r="CV55" s="16">
        <f>[1]坦克标准养成属性!BM55</f>
        <v>1765</v>
      </c>
      <c r="CX55" s="2">
        <v>52</v>
      </c>
      <c r="CY55" s="2" t="e">
        <f t="shared" si="28"/>
        <v>#N/A</v>
      </c>
      <c r="CZ55" s="2" t="e">
        <f t="shared" si="50"/>
        <v>#N/A</v>
      </c>
      <c r="DA55" s="2" t="e">
        <f t="shared" si="50"/>
        <v>#N/A</v>
      </c>
      <c r="DB55" s="2" t="e">
        <f t="shared" si="50"/>
        <v>#N/A</v>
      </c>
      <c r="DC55" s="2">
        <f t="shared" si="29"/>
        <v>0</v>
      </c>
      <c r="DD55" s="2">
        <f t="shared" si="30"/>
        <v>0</v>
      </c>
      <c r="DE55" s="2" t="e">
        <f t="shared" si="31"/>
        <v>#N/A</v>
      </c>
      <c r="DF55" s="2" t="e">
        <f t="shared" si="32"/>
        <v>#N/A</v>
      </c>
      <c r="DG55" s="2" t="e">
        <f t="shared" si="33"/>
        <v>#N/A</v>
      </c>
      <c r="DH55" s="2" t="e">
        <f t="shared" si="34"/>
        <v>#N/A</v>
      </c>
      <c r="DI55" s="2" t="e">
        <f t="shared" si="35"/>
        <v>#N/A</v>
      </c>
      <c r="DJ55" s="2">
        <f>COUNTIF(CZ$4:CZ55,CZ55)</f>
        <v>52</v>
      </c>
      <c r="DK55" s="2">
        <f t="shared" si="37"/>
        <v>0</v>
      </c>
      <c r="DL55" s="2">
        <f t="shared" si="38"/>
        <v>0</v>
      </c>
      <c r="DM55" s="2">
        <f t="shared" si="39"/>
        <v>0</v>
      </c>
      <c r="DN55" s="2">
        <f t="shared" si="40"/>
        <v>0</v>
      </c>
      <c r="DO55" s="2">
        <f t="shared" si="41"/>
        <v>0</v>
      </c>
      <c r="DP55" s="2">
        <f t="shared" si="42"/>
        <v>0</v>
      </c>
      <c r="DQ55" s="2">
        <f t="shared" si="43"/>
        <v>0</v>
      </c>
      <c r="DR55" s="2">
        <f t="shared" si="44"/>
        <v>0</v>
      </c>
      <c r="DS55" s="2">
        <f t="shared" si="45"/>
        <v>0</v>
      </c>
      <c r="DT55" s="2">
        <f t="shared" si="46"/>
        <v>0</v>
      </c>
      <c r="DU55" s="2">
        <f t="shared" si="47"/>
        <v>0</v>
      </c>
      <c r="DV55" s="2">
        <f t="shared" si="48"/>
        <v>0</v>
      </c>
      <c r="DW55" s="2">
        <f t="shared" si="49"/>
        <v>0</v>
      </c>
      <c r="DX55" s="2" t="e">
        <f t="shared" si="20"/>
        <v>#N/A</v>
      </c>
      <c r="DY55" s="9" t="str">
        <f t="shared" si="21"/>
        <v>[0,0,0,0,0]</v>
      </c>
      <c r="DZ55" s="2" t="e">
        <f t="shared" si="16"/>
        <v>#N/A</v>
      </c>
      <c r="EA55" s="18">
        <f t="shared" si="22"/>
        <v>1</v>
      </c>
      <c r="EB55" s="18">
        <f t="shared" si="23"/>
        <v>0</v>
      </c>
      <c r="EC55" s="27"/>
      <c r="ED55" s="3" t="e">
        <f t="shared" si="24"/>
        <v>#N/A</v>
      </c>
      <c r="EE55" s="3" t="str">
        <f t="shared" si="25"/>
        <v>[1,0]</v>
      </c>
      <c r="EF55" s="3"/>
      <c r="EG55" s="3" t="e">
        <f>VLOOKUP(IF(MOD(CY55,10)=0,10,MOD(CY55,10))&amp;DA55&amp;DB55&amp;DJ55-1,[1]图鉴!$C$18:$G$183,MATCH("经验值",[1]图鉴!$C$18:$G$18,0),FALSE)</f>
        <v>#N/A</v>
      </c>
      <c r="EH55" s="3"/>
      <c r="EI55" s="2" t="e">
        <f t="shared" si="26"/>
        <v>#N/A</v>
      </c>
      <c r="EJ55" s="2">
        <f t="shared" si="27"/>
        <v>52</v>
      </c>
    </row>
    <row r="56" spans="64:140" x14ac:dyDescent="0.3">
      <c r="BL56" s="2" t="str">
        <f t="shared" si="17"/>
        <v>0</v>
      </c>
      <c r="BM56" s="16" t="str">
        <f>[1]坦克升星消耗!R56&amp;[1]坦克升星消耗!S56</f>
        <v/>
      </c>
      <c r="BN56" s="16">
        <f>[1]坦克升星消耗!U56</f>
        <v>0</v>
      </c>
      <c r="BO56" s="16">
        <f>[1]坦克升星消耗!W56</f>
        <v>0</v>
      </c>
      <c r="BP56" s="16">
        <f>[1]坦克升星消耗!AE56</f>
        <v>0</v>
      </c>
      <c r="BQ56" s="17"/>
      <c r="BR56" s="17"/>
      <c r="BS56" s="17"/>
      <c r="BT56" s="17"/>
      <c r="BU56" s="17"/>
      <c r="BV56" s="17"/>
      <c r="BW56" s="17"/>
      <c r="BX56" s="17"/>
      <c r="BY56" s="17"/>
      <c r="CE56" s="16">
        <f>[1]坦克标准养成属性!AW56</f>
        <v>0</v>
      </c>
      <c r="CF56" s="16">
        <f>[1]坦克标准养成属性!AX56</f>
        <v>0</v>
      </c>
      <c r="CG56" s="16" t="e">
        <f t="shared" si="19"/>
        <v>#N/A</v>
      </c>
      <c r="CH56" s="16">
        <f>[1]坦克标准养成属性!AY56</f>
        <v>0</v>
      </c>
      <c r="CI56" s="16">
        <f>[1]坦克标准养成属性!AZ56</f>
        <v>0</v>
      </c>
      <c r="CJ56" s="16">
        <f>[1]坦克标准养成属性!BA56</f>
        <v>0</v>
      </c>
      <c r="CK56" s="16">
        <f>[1]坦克标准养成属性!BB56</f>
        <v>0</v>
      </c>
      <c r="CL56" s="16">
        <f>[1]坦克标准养成属性!BC56</f>
        <v>0</v>
      </c>
      <c r="CM56" s="16">
        <f>[1]坦克标准养成属性!BD56</f>
        <v>0</v>
      </c>
      <c r="CN56" s="16">
        <f>[1]坦克标准养成属性!BE56</f>
        <v>0</v>
      </c>
      <c r="CO56" s="16">
        <f>[1]坦克标准养成属性!BF56</f>
        <v>0</v>
      </c>
      <c r="CP56" s="16">
        <f>[1]坦克标准养成属性!BG56</f>
        <v>0</v>
      </c>
      <c r="CQ56" s="16" t="str">
        <f>[1]坦克标准养成属性!BH56</f>
        <v>霞飞0</v>
      </c>
      <c r="CR56" s="16">
        <f>[1]坦克标准养成属性!BI56</f>
        <v>7</v>
      </c>
      <c r="CS56" s="16" t="str">
        <f>[1]坦克标准养成属性!BJ56</f>
        <v>霞飞</v>
      </c>
      <c r="CT56" s="16" t="str">
        <f>[1]坦克标准养成属性!BK56</f>
        <v>低</v>
      </c>
      <c r="CU56" s="16">
        <f>[1]坦克标准养成属性!BL56</f>
        <v>0</v>
      </c>
      <c r="CV56" s="16">
        <f>[1]坦克标准养成属性!BM56</f>
        <v>1467</v>
      </c>
      <c r="CX56" s="2">
        <v>53</v>
      </c>
      <c r="CY56" s="2" t="e">
        <f t="shared" si="28"/>
        <v>#N/A</v>
      </c>
      <c r="CZ56" s="2" t="e">
        <f t="shared" si="50"/>
        <v>#N/A</v>
      </c>
      <c r="DA56" s="2" t="e">
        <f t="shared" si="50"/>
        <v>#N/A</v>
      </c>
      <c r="DB56" s="2" t="e">
        <f t="shared" si="50"/>
        <v>#N/A</v>
      </c>
      <c r="DC56" s="2">
        <f t="shared" si="29"/>
        <v>0</v>
      </c>
      <c r="DD56" s="2">
        <f t="shared" si="30"/>
        <v>0</v>
      </c>
      <c r="DE56" s="2" t="e">
        <f t="shared" si="31"/>
        <v>#N/A</v>
      </c>
      <c r="DF56" s="2" t="e">
        <f t="shared" si="32"/>
        <v>#N/A</v>
      </c>
      <c r="DG56" s="2" t="e">
        <f t="shared" si="33"/>
        <v>#N/A</v>
      </c>
      <c r="DH56" s="2" t="e">
        <f t="shared" si="34"/>
        <v>#N/A</v>
      </c>
      <c r="DI56" s="2" t="e">
        <f t="shared" si="35"/>
        <v>#N/A</v>
      </c>
      <c r="DJ56" s="2">
        <f>COUNTIF(CZ$4:CZ56,CZ56)</f>
        <v>53</v>
      </c>
      <c r="DK56" s="2">
        <f t="shared" si="37"/>
        <v>0</v>
      </c>
      <c r="DL56" s="2">
        <f t="shared" si="38"/>
        <v>0</v>
      </c>
      <c r="DM56" s="2">
        <f t="shared" si="39"/>
        <v>0</v>
      </c>
      <c r="DN56" s="2">
        <f t="shared" si="40"/>
        <v>0</v>
      </c>
      <c r="DO56" s="2">
        <f t="shared" si="41"/>
        <v>0</v>
      </c>
      <c r="DP56" s="2">
        <f t="shared" si="42"/>
        <v>0</v>
      </c>
      <c r="DQ56" s="2">
        <f t="shared" si="43"/>
        <v>0</v>
      </c>
      <c r="DR56" s="2">
        <f t="shared" si="44"/>
        <v>0</v>
      </c>
      <c r="DS56" s="2">
        <f t="shared" si="45"/>
        <v>0</v>
      </c>
      <c r="DT56" s="2">
        <f t="shared" si="46"/>
        <v>0</v>
      </c>
      <c r="DU56" s="2">
        <f t="shared" si="47"/>
        <v>0</v>
      </c>
      <c r="DV56" s="2">
        <f t="shared" si="48"/>
        <v>0</v>
      </c>
      <c r="DW56" s="2">
        <f t="shared" si="49"/>
        <v>0</v>
      </c>
      <c r="DX56" s="2" t="e">
        <f t="shared" si="20"/>
        <v>#N/A</v>
      </c>
      <c r="DY56" s="9" t="str">
        <f t="shared" si="21"/>
        <v>[0,0,0,0,0]</v>
      </c>
      <c r="DZ56" s="2" t="e">
        <f t="shared" si="16"/>
        <v>#N/A</v>
      </c>
      <c r="EA56" s="18">
        <f t="shared" si="22"/>
        <v>1</v>
      </c>
      <c r="EB56" s="18">
        <f t="shared" si="23"/>
        <v>0</v>
      </c>
      <c r="EC56" s="27"/>
      <c r="ED56" s="3" t="e">
        <f t="shared" si="24"/>
        <v>#N/A</v>
      </c>
      <c r="EE56" s="3" t="str">
        <f t="shared" si="25"/>
        <v>[1,0]</v>
      </c>
      <c r="EF56" s="3"/>
      <c r="EG56" s="3" t="e">
        <f>VLOOKUP(IF(MOD(CY56,10)=0,10,MOD(CY56,10))&amp;DA56&amp;DB56&amp;DJ56-1,[1]图鉴!$C$18:$G$183,MATCH("经验值",[1]图鉴!$C$18:$G$18,0),FALSE)</f>
        <v>#N/A</v>
      </c>
      <c r="EH56" s="3"/>
      <c r="EI56" s="2" t="e">
        <f t="shared" si="26"/>
        <v>#N/A</v>
      </c>
      <c r="EJ56" s="2">
        <f t="shared" si="27"/>
        <v>53</v>
      </c>
    </row>
    <row r="57" spans="64:140" x14ac:dyDescent="0.3">
      <c r="BL57" s="2" t="str">
        <f t="shared" si="17"/>
        <v>0</v>
      </c>
      <c r="BM57" s="16" t="str">
        <f>[1]坦克升星消耗!R57&amp;[1]坦克升星消耗!S57</f>
        <v/>
      </c>
      <c r="BN57" s="16">
        <f>[1]坦克升星消耗!U57</f>
        <v>0</v>
      </c>
      <c r="BO57" s="16">
        <f>[1]坦克升星消耗!W57</f>
        <v>0</v>
      </c>
      <c r="BP57" s="16">
        <f>[1]坦克升星消耗!AE57</f>
        <v>0</v>
      </c>
      <c r="BQ57" s="17"/>
      <c r="BR57" s="17"/>
      <c r="BS57" s="17"/>
      <c r="BT57" s="17"/>
      <c r="BU57" s="17"/>
      <c r="BV57" s="17"/>
      <c r="BW57" s="17"/>
      <c r="BX57" s="17"/>
      <c r="BY57" s="17"/>
      <c r="CE57" s="16">
        <f>[1]坦克标准养成属性!AW57</f>
        <v>0</v>
      </c>
      <c r="CF57" s="16">
        <f>[1]坦克标准养成属性!AX57</f>
        <v>0</v>
      </c>
      <c r="CG57" s="16" t="e">
        <f t="shared" si="19"/>
        <v>#N/A</v>
      </c>
      <c r="CH57" s="16">
        <f>[1]坦克标准养成属性!AY57</f>
        <v>0</v>
      </c>
      <c r="CI57" s="16">
        <f>[1]坦克标准养成属性!AZ57</f>
        <v>0</v>
      </c>
      <c r="CJ57" s="16">
        <f>[1]坦克标准养成属性!BA57</f>
        <v>0</v>
      </c>
      <c r="CK57" s="16">
        <f>[1]坦克标准养成属性!BB57</f>
        <v>0</v>
      </c>
      <c r="CL57" s="16">
        <f>[1]坦克标准养成属性!BC57</f>
        <v>0</v>
      </c>
      <c r="CM57" s="16">
        <f>[1]坦克标准养成属性!BD57</f>
        <v>0</v>
      </c>
      <c r="CN57" s="16">
        <f>[1]坦克标准养成属性!BE57</f>
        <v>0</v>
      </c>
      <c r="CO57" s="16">
        <f>[1]坦克标准养成属性!BF57</f>
        <v>0</v>
      </c>
      <c r="CP57" s="16">
        <f>[1]坦克标准养成属性!BG57</f>
        <v>0</v>
      </c>
      <c r="CQ57" s="16" t="str">
        <f>[1]坦克标准养成属性!BH57</f>
        <v>霞飞1</v>
      </c>
      <c r="CR57" s="16">
        <f>[1]坦克标准养成属性!BI57</f>
        <v>7</v>
      </c>
      <c r="CS57" s="16" t="str">
        <f>[1]坦克标准养成属性!BJ57</f>
        <v>霞飞</v>
      </c>
      <c r="CT57" s="16" t="str">
        <f>[1]坦克标准养成属性!BK57</f>
        <v>低</v>
      </c>
      <c r="CU57" s="16">
        <f>[1]坦克标准养成属性!BL57</f>
        <v>1</v>
      </c>
      <c r="CV57" s="16">
        <f>[1]坦克标准养成属性!BM57</f>
        <v>1528</v>
      </c>
      <c r="CX57" s="2">
        <v>54</v>
      </c>
      <c r="CY57" s="2" t="e">
        <f t="shared" si="28"/>
        <v>#N/A</v>
      </c>
      <c r="CZ57" s="2" t="e">
        <f t="shared" si="50"/>
        <v>#N/A</v>
      </c>
      <c r="DA57" s="2" t="e">
        <f t="shared" si="50"/>
        <v>#N/A</v>
      </c>
      <c r="DB57" s="2" t="e">
        <f t="shared" si="50"/>
        <v>#N/A</v>
      </c>
      <c r="DC57" s="2">
        <f t="shared" si="29"/>
        <v>0</v>
      </c>
      <c r="DD57" s="2">
        <f t="shared" si="30"/>
        <v>0</v>
      </c>
      <c r="DE57" s="2" t="e">
        <f t="shared" si="31"/>
        <v>#N/A</v>
      </c>
      <c r="DF57" s="2" t="e">
        <f t="shared" si="32"/>
        <v>#N/A</v>
      </c>
      <c r="DG57" s="2" t="e">
        <f t="shared" si="33"/>
        <v>#N/A</v>
      </c>
      <c r="DH57" s="2" t="e">
        <f t="shared" si="34"/>
        <v>#N/A</v>
      </c>
      <c r="DI57" s="2" t="e">
        <f t="shared" si="35"/>
        <v>#N/A</v>
      </c>
      <c r="DJ57" s="2">
        <f>COUNTIF(CZ$4:CZ57,CZ57)</f>
        <v>54</v>
      </c>
      <c r="DK57" s="2">
        <f t="shared" si="37"/>
        <v>0</v>
      </c>
      <c r="DL57" s="2">
        <f t="shared" si="38"/>
        <v>0</v>
      </c>
      <c r="DM57" s="2">
        <f t="shared" si="39"/>
        <v>0</v>
      </c>
      <c r="DN57" s="2">
        <f t="shared" si="40"/>
        <v>0</v>
      </c>
      <c r="DO57" s="2">
        <f t="shared" si="41"/>
        <v>0</v>
      </c>
      <c r="DP57" s="2">
        <f t="shared" si="42"/>
        <v>0</v>
      </c>
      <c r="DQ57" s="2">
        <f t="shared" si="43"/>
        <v>0</v>
      </c>
      <c r="DR57" s="2">
        <f t="shared" si="44"/>
        <v>0</v>
      </c>
      <c r="DS57" s="2">
        <f t="shared" si="45"/>
        <v>0</v>
      </c>
      <c r="DT57" s="2">
        <f t="shared" si="46"/>
        <v>0</v>
      </c>
      <c r="DU57" s="2">
        <f t="shared" si="47"/>
        <v>0</v>
      </c>
      <c r="DV57" s="2">
        <f t="shared" si="48"/>
        <v>0</v>
      </c>
      <c r="DW57" s="2">
        <f t="shared" si="49"/>
        <v>0</v>
      </c>
      <c r="DX57" s="2" t="e">
        <f t="shared" si="20"/>
        <v>#N/A</v>
      </c>
      <c r="DY57" s="9" t="str">
        <f t="shared" si="21"/>
        <v>[0,0,0,0,0]</v>
      </c>
      <c r="DZ57" s="2" t="e">
        <f t="shared" si="16"/>
        <v>#N/A</v>
      </c>
      <c r="EA57" s="18">
        <f t="shared" si="22"/>
        <v>1</v>
      </c>
      <c r="EB57" s="18">
        <f t="shared" si="23"/>
        <v>0</v>
      </c>
      <c r="EC57" s="27"/>
      <c r="ED57" s="3" t="e">
        <f t="shared" si="24"/>
        <v>#N/A</v>
      </c>
      <c r="EE57" s="3" t="str">
        <f t="shared" si="25"/>
        <v>[1,0]</v>
      </c>
      <c r="EF57" s="3"/>
      <c r="EG57" s="3" t="e">
        <f>VLOOKUP(IF(MOD(CY57,10)=0,10,MOD(CY57,10))&amp;DA57&amp;DB57&amp;DJ57-1,[1]图鉴!$C$18:$G$183,MATCH("经验值",[1]图鉴!$C$18:$G$18,0),FALSE)</f>
        <v>#N/A</v>
      </c>
      <c r="EH57" s="3"/>
      <c r="EI57" s="2" t="e">
        <f t="shared" si="26"/>
        <v>#N/A</v>
      </c>
      <c r="EJ57" s="2">
        <f t="shared" si="27"/>
        <v>54</v>
      </c>
    </row>
    <row r="58" spans="64:140" x14ac:dyDescent="0.3">
      <c r="BL58" s="2" t="str">
        <f t="shared" si="17"/>
        <v>0</v>
      </c>
      <c r="BM58" s="16" t="str">
        <f>[1]坦克升星消耗!R58&amp;[1]坦克升星消耗!S58</f>
        <v/>
      </c>
      <c r="BN58" s="16">
        <f>[1]坦克升星消耗!U58</f>
        <v>0</v>
      </c>
      <c r="BO58" s="16">
        <f>[1]坦克升星消耗!W58</f>
        <v>0</v>
      </c>
      <c r="BP58" s="16">
        <f>[1]坦克升星消耗!AE58</f>
        <v>0</v>
      </c>
      <c r="BQ58" s="17"/>
      <c r="BR58" s="17"/>
      <c r="BS58" s="17"/>
      <c r="BT58" s="17"/>
      <c r="BU58" s="17"/>
      <c r="BV58" s="17"/>
      <c r="BW58" s="17"/>
      <c r="BX58" s="17"/>
      <c r="BY58" s="17"/>
      <c r="CE58" s="16">
        <f>[1]坦克标准养成属性!AW58</f>
        <v>0</v>
      </c>
      <c r="CF58" s="16">
        <f>[1]坦克标准养成属性!AX58</f>
        <v>0</v>
      </c>
      <c r="CG58" s="16" t="e">
        <f t="shared" si="19"/>
        <v>#N/A</v>
      </c>
      <c r="CH58" s="16">
        <f>[1]坦克标准养成属性!AY58</f>
        <v>0</v>
      </c>
      <c r="CI58" s="16">
        <f>[1]坦克标准养成属性!AZ58</f>
        <v>0</v>
      </c>
      <c r="CJ58" s="16">
        <f>[1]坦克标准养成属性!BA58</f>
        <v>0</v>
      </c>
      <c r="CK58" s="16">
        <f>[1]坦克标准养成属性!BB58</f>
        <v>0</v>
      </c>
      <c r="CL58" s="16">
        <f>[1]坦克标准养成属性!BC58</f>
        <v>0</v>
      </c>
      <c r="CM58" s="16">
        <f>[1]坦克标准养成属性!BD58</f>
        <v>0</v>
      </c>
      <c r="CN58" s="16">
        <f>[1]坦克标准养成属性!BE58</f>
        <v>0</v>
      </c>
      <c r="CO58" s="16">
        <f>[1]坦克标准养成属性!BF58</f>
        <v>0</v>
      </c>
      <c r="CP58" s="16">
        <f>[1]坦克标准养成属性!BG58</f>
        <v>0</v>
      </c>
      <c r="CQ58" s="16" t="str">
        <f>[1]坦克标准养成属性!BH58</f>
        <v>霞飞2</v>
      </c>
      <c r="CR58" s="16">
        <f>[1]坦克标准养成属性!BI58</f>
        <v>7</v>
      </c>
      <c r="CS58" s="16" t="str">
        <f>[1]坦克标准养成属性!BJ58</f>
        <v>霞飞</v>
      </c>
      <c r="CT58" s="16" t="str">
        <f>[1]坦克标准养成属性!BK58</f>
        <v>低</v>
      </c>
      <c r="CU58" s="16">
        <f>[1]坦克标准养成属性!BL58</f>
        <v>2</v>
      </c>
      <c r="CV58" s="16">
        <f>[1]坦克标准养成属性!BM58</f>
        <v>1589</v>
      </c>
      <c r="CX58" s="2">
        <v>55</v>
      </c>
      <c r="CY58" s="2" t="e">
        <f t="shared" si="28"/>
        <v>#N/A</v>
      </c>
      <c r="CZ58" s="2" t="e">
        <f t="shared" si="50"/>
        <v>#N/A</v>
      </c>
      <c r="DA58" s="2" t="e">
        <f t="shared" si="50"/>
        <v>#N/A</v>
      </c>
      <c r="DB58" s="2" t="e">
        <f t="shared" si="50"/>
        <v>#N/A</v>
      </c>
      <c r="DC58" s="2">
        <f t="shared" si="29"/>
        <v>0</v>
      </c>
      <c r="DD58" s="2">
        <f t="shared" si="30"/>
        <v>0</v>
      </c>
      <c r="DE58" s="2" t="e">
        <f t="shared" si="31"/>
        <v>#N/A</v>
      </c>
      <c r="DF58" s="2" t="e">
        <f t="shared" si="32"/>
        <v>#N/A</v>
      </c>
      <c r="DG58" s="2" t="e">
        <f t="shared" si="33"/>
        <v>#N/A</v>
      </c>
      <c r="DH58" s="2" t="e">
        <f t="shared" si="34"/>
        <v>#N/A</v>
      </c>
      <c r="DI58" s="2" t="e">
        <f t="shared" si="35"/>
        <v>#N/A</v>
      </c>
      <c r="DJ58" s="2">
        <f>COUNTIF(CZ$4:CZ58,CZ58)</f>
        <v>55</v>
      </c>
      <c r="DK58" s="2">
        <f t="shared" si="37"/>
        <v>0</v>
      </c>
      <c r="DL58" s="2">
        <f t="shared" si="38"/>
        <v>0</v>
      </c>
      <c r="DM58" s="2">
        <f t="shared" si="39"/>
        <v>0</v>
      </c>
      <c r="DN58" s="2">
        <f t="shared" si="40"/>
        <v>0</v>
      </c>
      <c r="DO58" s="2">
        <f t="shared" si="41"/>
        <v>0</v>
      </c>
      <c r="DP58" s="2">
        <f t="shared" si="42"/>
        <v>0</v>
      </c>
      <c r="DQ58" s="2">
        <f t="shared" si="43"/>
        <v>0</v>
      </c>
      <c r="DR58" s="2">
        <f t="shared" si="44"/>
        <v>0</v>
      </c>
      <c r="DS58" s="2">
        <f t="shared" si="45"/>
        <v>0</v>
      </c>
      <c r="DT58" s="2">
        <f t="shared" si="46"/>
        <v>0</v>
      </c>
      <c r="DU58" s="2">
        <f t="shared" si="47"/>
        <v>0</v>
      </c>
      <c r="DV58" s="2">
        <f t="shared" si="48"/>
        <v>0</v>
      </c>
      <c r="DW58" s="2">
        <f t="shared" si="49"/>
        <v>0</v>
      </c>
      <c r="DX58" s="2" t="e">
        <f t="shared" si="20"/>
        <v>#N/A</v>
      </c>
      <c r="DY58" s="9" t="str">
        <f t="shared" si="21"/>
        <v>[0,0,0,0,0]</v>
      </c>
      <c r="DZ58" s="2" t="e">
        <f t="shared" si="16"/>
        <v>#N/A</v>
      </c>
      <c r="EA58" s="18">
        <f t="shared" si="22"/>
        <v>1</v>
      </c>
      <c r="EB58" s="18">
        <f t="shared" si="23"/>
        <v>0</v>
      </c>
      <c r="EC58" s="27"/>
      <c r="ED58" s="3" t="e">
        <f t="shared" si="24"/>
        <v>#N/A</v>
      </c>
      <c r="EE58" s="3" t="str">
        <f t="shared" si="25"/>
        <v>[1,0]</v>
      </c>
      <c r="EF58" s="3"/>
      <c r="EG58" s="3" t="e">
        <f>VLOOKUP(IF(MOD(CY58,10)=0,10,MOD(CY58,10))&amp;DA58&amp;DB58&amp;DJ58-1,[1]图鉴!$C$18:$G$183,MATCH("经验值",[1]图鉴!$C$18:$G$18,0),FALSE)</f>
        <v>#N/A</v>
      </c>
      <c r="EH58" s="3"/>
      <c r="EI58" s="2" t="e">
        <f t="shared" si="26"/>
        <v>#N/A</v>
      </c>
      <c r="EJ58" s="2">
        <f t="shared" si="27"/>
        <v>55</v>
      </c>
    </row>
    <row r="59" spans="64:140" x14ac:dyDescent="0.3">
      <c r="BL59" s="2" t="str">
        <f t="shared" si="17"/>
        <v>0</v>
      </c>
      <c r="BM59" s="16" t="str">
        <f>[1]坦克升星消耗!R59&amp;[1]坦克升星消耗!S59</f>
        <v/>
      </c>
      <c r="BN59" s="16">
        <f>[1]坦克升星消耗!U59</f>
        <v>0</v>
      </c>
      <c r="BO59" s="16">
        <f>[1]坦克升星消耗!W59</f>
        <v>0</v>
      </c>
      <c r="BP59" s="16">
        <f>[1]坦克升星消耗!AE59</f>
        <v>0</v>
      </c>
      <c r="BQ59" s="17"/>
      <c r="BR59" s="17"/>
      <c r="BS59" s="17"/>
      <c r="BT59" s="17"/>
      <c r="BU59" s="17"/>
      <c r="BV59" s="17"/>
      <c r="BW59" s="17"/>
      <c r="BX59" s="17"/>
      <c r="BY59" s="17"/>
      <c r="CE59" s="16">
        <f>[1]坦克标准养成属性!AW59</f>
        <v>0</v>
      </c>
      <c r="CF59" s="16">
        <f>[1]坦克标准养成属性!AX59</f>
        <v>0</v>
      </c>
      <c r="CG59" s="16" t="e">
        <f t="shared" si="19"/>
        <v>#N/A</v>
      </c>
      <c r="CH59" s="16">
        <f>[1]坦克标准养成属性!AY59</f>
        <v>0</v>
      </c>
      <c r="CI59" s="16">
        <f>[1]坦克标准养成属性!AZ59</f>
        <v>0</v>
      </c>
      <c r="CJ59" s="16">
        <f>[1]坦克标准养成属性!BA59</f>
        <v>0</v>
      </c>
      <c r="CK59" s="16">
        <f>[1]坦克标准养成属性!BB59</f>
        <v>0</v>
      </c>
      <c r="CL59" s="16">
        <f>[1]坦克标准养成属性!BC59</f>
        <v>0</v>
      </c>
      <c r="CM59" s="16">
        <f>[1]坦克标准养成属性!BD59</f>
        <v>0</v>
      </c>
      <c r="CN59" s="16">
        <f>[1]坦克标准养成属性!BE59</f>
        <v>0</v>
      </c>
      <c r="CO59" s="16">
        <f>[1]坦克标准养成属性!BF59</f>
        <v>0</v>
      </c>
      <c r="CP59" s="16">
        <f>[1]坦克标准养成属性!BG59</f>
        <v>0</v>
      </c>
      <c r="CQ59" s="16" t="str">
        <f>[1]坦克标准养成属性!BH59</f>
        <v>霞飞3</v>
      </c>
      <c r="CR59" s="16">
        <f>[1]坦克标准养成属性!BI59</f>
        <v>7</v>
      </c>
      <c r="CS59" s="16" t="str">
        <f>[1]坦克标准养成属性!BJ59</f>
        <v>霞飞</v>
      </c>
      <c r="CT59" s="16" t="str">
        <f>[1]坦克标准养成属性!BK59</f>
        <v>低</v>
      </c>
      <c r="CU59" s="16">
        <f>[1]坦克标准养成属性!BL59</f>
        <v>3</v>
      </c>
      <c r="CV59" s="16">
        <f>[1]坦克标准养成属性!BM59</f>
        <v>1650</v>
      </c>
      <c r="CX59" s="2">
        <v>56</v>
      </c>
      <c r="CY59" s="2" t="e">
        <f t="shared" si="28"/>
        <v>#N/A</v>
      </c>
      <c r="CZ59" s="2" t="e">
        <f t="shared" si="50"/>
        <v>#N/A</v>
      </c>
      <c r="DA59" s="2" t="e">
        <f t="shared" si="50"/>
        <v>#N/A</v>
      </c>
      <c r="DB59" s="2" t="e">
        <f t="shared" si="50"/>
        <v>#N/A</v>
      </c>
      <c r="DC59" s="2">
        <f t="shared" si="29"/>
        <v>0</v>
      </c>
      <c r="DD59" s="2">
        <f t="shared" si="30"/>
        <v>0</v>
      </c>
      <c r="DE59" s="2" t="e">
        <f t="shared" si="31"/>
        <v>#N/A</v>
      </c>
      <c r="DF59" s="2" t="e">
        <f t="shared" si="32"/>
        <v>#N/A</v>
      </c>
      <c r="DG59" s="2" t="e">
        <f t="shared" si="33"/>
        <v>#N/A</v>
      </c>
      <c r="DH59" s="2" t="e">
        <f t="shared" si="34"/>
        <v>#N/A</v>
      </c>
      <c r="DI59" s="2" t="e">
        <f t="shared" si="35"/>
        <v>#N/A</v>
      </c>
      <c r="DJ59" s="2">
        <f>COUNTIF(CZ$4:CZ59,CZ59)</f>
        <v>56</v>
      </c>
      <c r="DK59" s="2">
        <f t="shared" si="37"/>
        <v>0</v>
      </c>
      <c r="DL59" s="2">
        <f t="shared" si="38"/>
        <v>0</v>
      </c>
      <c r="DM59" s="2">
        <f t="shared" si="39"/>
        <v>0</v>
      </c>
      <c r="DN59" s="2">
        <f t="shared" si="40"/>
        <v>0</v>
      </c>
      <c r="DO59" s="2">
        <f t="shared" si="41"/>
        <v>0</v>
      </c>
      <c r="DP59" s="2">
        <f t="shared" si="42"/>
        <v>0</v>
      </c>
      <c r="DQ59" s="2">
        <f t="shared" si="43"/>
        <v>0</v>
      </c>
      <c r="DR59" s="2">
        <f t="shared" si="44"/>
        <v>0</v>
      </c>
      <c r="DS59" s="2">
        <f t="shared" si="45"/>
        <v>0</v>
      </c>
      <c r="DT59" s="2">
        <f t="shared" si="46"/>
        <v>0</v>
      </c>
      <c r="DU59" s="2">
        <f t="shared" si="47"/>
        <v>0</v>
      </c>
      <c r="DV59" s="2">
        <f t="shared" si="48"/>
        <v>0</v>
      </c>
      <c r="DW59" s="2">
        <f t="shared" si="49"/>
        <v>0</v>
      </c>
      <c r="DX59" s="2" t="e">
        <f t="shared" si="20"/>
        <v>#N/A</v>
      </c>
      <c r="DY59" s="9" t="str">
        <f t="shared" si="21"/>
        <v>[0,0,0,0,0]</v>
      </c>
      <c r="DZ59" s="2" t="e">
        <f t="shared" si="16"/>
        <v>#N/A</v>
      </c>
      <c r="EA59" s="18">
        <f t="shared" si="22"/>
        <v>1</v>
      </c>
      <c r="EB59" s="18">
        <f t="shared" si="23"/>
        <v>0</v>
      </c>
      <c r="EC59" s="27"/>
      <c r="ED59" s="3" t="e">
        <f t="shared" si="24"/>
        <v>#N/A</v>
      </c>
      <c r="EE59" s="3" t="str">
        <f t="shared" si="25"/>
        <v>[1,0]</v>
      </c>
      <c r="EF59" s="3"/>
      <c r="EG59" s="3" t="e">
        <f>VLOOKUP(IF(MOD(CY59,10)=0,10,MOD(CY59,10))&amp;DA59&amp;DB59&amp;DJ59-1,[1]图鉴!$C$18:$G$183,MATCH("经验值",[1]图鉴!$C$18:$G$18,0),FALSE)</f>
        <v>#N/A</v>
      </c>
      <c r="EH59" s="3"/>
      <c r="EI59" s="2" t="e">
        <f t="shared" si="26"/>
        <v>#N/A</v>
      </c>
      <c r="EJ59" s="2">
        <f t="shared" si="27"/>
        <v>56</v>
      </c>
    </row>
    <row r="60" spans="64:140" x14ac:dyDescent="0.3">
      <c r="BL60" s="2" t="str">
        <f t="shared" si="17"/>
        <v>0</v>
      </c>
      <c r="BM60" s="16" t="str">
        <f>[1]坦克升星消耗!R60&amp;[1]坦克升星消耗!S60</f>
        <v/>
      </c>
      <c r="BN60" s="16">
        <f>[1]坦克升星消耗!U60</f>
        <v>0</v>
      </c>
      <c r="BO60" s="16">
        <f>[1]坦克升星消耗!W60</f>
        <v>0</v>
      </c>
      <c r="BP60" s="16">
        <f>[1]坦克升星消耗!AE60</f>
        <v>0</v>
      </c>
      <c r="BQ60" s="17"/>
      <c r="BR60" s="17"/>
      <c r="BS60" s="17"/>
      <c r="BT60" s="17"/>
      <c r="BU60" s="17"/>
      <c r="BV60" s="17"/>
      <c r="BW60" s="17"/>
      <c r="BX60" s="17"/>
      <c r="BY60" s="17"/>
      <c r="CE60" s="16">
        <f>[1]坦克标准养成属性!AW60</f>
        <v>0</v>
      </c>
      <c r="CF60" s="16">
        <f>[1]坦克标准养成属性!AX60</f>
        <v>0</v>
      </c>
      <c r="CG60" s="16" t="e">
        <f t="shared" si="19"/>
        <v>#N/A</v>
      </c>
      <c r="CH60" s="16">
        <f>[1]坦克标准养成属性!AY60</f>
        <v>0</v>
      </c>
      <c r="CI60" s="16">
        <f>[1]坦克标准养成属性!AZ60</f>
        <v>0</v>
      </c>
      <c r="CJ60" s="16">
        <f>[1]坦克标准养成属性!BA60</f>
        <v>0</v>
      </c>
      <c r="CK60" s="16">
        <f>[1]坦克标准养成属性!BB60</f>
        <v>0</v>
      </c>
      <c r="CL60" s="16">
        <f>[1]坦克标准养成属性!BC60</f>
        <v>0</v>
      </c>
      <c r="CM60" s="16">
        <f>[1]坦克标准养成属性!BD60</f>
        <v>0</v>
      </c>
      <c r="CN60" s="16">
        <f>[1]坦克标准养成属性!BE60</f>
        <v>0</v>
      </c>
      <c r="CO60" s="16">
        <f>[1]坦克标准养成属性!BF60</f>
        <v>0</v>
      </c>
      <c r="CP60" s="16">
        <f>[1]坦克标准养成属性!BG60</f>
        <v>0</v>
      </c>
      <c r="CQ60" s="16" t="str">
        <f>[1]坦克标准养成属性!BH60</f>
        <v>霞飞4</v>
      </c>
      <c r="CR60" s="16">
        <f>[1]坦克标准养成属性!BI60</f>
        <v>7</v>
      </c>
      <c r="CS60" s="16" t="str">
        <f>[1]坦克标准养成属性!BJ60</f>
        <v>霞飞</v>
      </c>
      <c r="CT60" s="16" t="str">
        <f>[1]坦克标准养成属性!BK60</f>
        <v>低</v>
      </c>
      <c r="CU60" s="16">
        <f>[1]坦克标准养成属性!BL60</f>
        <v>4</v>
      </c>
      <c r="CV60" s="16">
        <f>[1]坦克标准养成属性!BM60</f>
        <v>1711</v>
      </c>
      <c r="CX60" s="2">
        <v>57</v>
      </c>
      <c r="CY60" s="2" t="e">
        <f t="shared" si="28"/>
        <v>#N/A</v>
      </c>
      <c r="CZ60" s="2" t="e">
        <f t="shared" si="50"/>
        <v>#N/A</v>
      </c>
      <c r="DA60" s="2" t="e">
        <f t="shared" si="50"/>
        <v>#N/A</v>
      </c>
      <c r="DB60" s="2" t="e">
        <f t="shared" si="50"/>
        <v>#N/A</v>
      </c>
      <c r="DC60" s="2">
        <f t="shared" si="29"/>
        <v>0</v>
      </c>
      <c r="DD60" s="2">
        <f t="shared" si="30"/>
        <v>0</v>
      </c>
      <c r="DE60" s="2" t="e">
        <f t="shared" si="31"/>
        <v>#N/A</v>
      </c>
      <c r="DF60" s="2" t="e">
        <f t="shared" si="32"/>
        <v>#N/A</v>
      </c>
      <c r="DG60" s="2" t="e">
        <f t="shared" si="33"/>
        <v>#N/A</v>
      </c>
      <c r="DH60" s="2" t="e">
        <f t="shared" si="34"/>
        <v>#N/A</v>
      </c>
      <c r="DI60" s="2" t="e">
        <f t="shared" si="35"/>
        <v>#N/A</v>
      </c>
      <c r="DJ60" s="2">
        <f>COUNTIF(CZ$4:CZ60,CZ60)</f>
        <v>57</v>
      </c>
      <c r="DK60" s="2">
        <f t="shared" si="37"/>
        <v>0</v>
      </c>
      <c r="DL60" s="2">
        <f t="shared" si="38"/>
        <v>0</v>
      </c>
      <c r="DM60" s="2">
        <f t="shared" si="39"/>
        <v>0</v>
      </c>
      <c r="DN60" s="2">
        <f t="shared" si="40"/>
        <v>0</v>
      </c>
      <c r="DO60" s="2">
        <f t="shared" si="41"/>
        <v>0</v>
      </c>
      <c r="DP60" s="2">
        <f t="shared" si="42"/>
        <v>0</v>
      </c>
      <c r="DQ60" s="2">
        <f t="shared" si="43"/>
        <v>0</v>
      </c>
      <c r="DR60" s="2">
        <f t="shared" si="44"/>
        <v>0</v>
      </c>
      <c r="DS60" s="2">
        <f t="shared" si="45"/>
        <v>0</v>
      </c>
      <c r="DT60" s="2">
        <f t="shared" si="46"/>
        <v>0</v>
      </c>
      <c r="DU60" s="2">
        <f t="shared" si="47"/>
        <v>0</v>
      </c>
      <c r="DV60" s="2">
        <f t="shared" si="48"/>
        <v>0</v>
      </c>
      <c r="DW60" s="2">
        <f t="shared" si="49"/>
        <v>0</v>
      </c>
      <c r="DX60" s="2" t="e">
        <f t="shared" si="20"/>
        <v>#N/A</v>
      </c>
      <c r="DY60" s="9" t="str">
        <f t="shared" si="21"/>
        <v>[0,0,0,0,0]</v>
      </c>
      <c r="DZ60" s="2" t="e">
        <f t="shared" si="16"/>
        <v>#N/A</v>
      </c>
      <c r="EA60" s="18">
        <f t="shared" si="22"/>
        <v>1</v>
      </c>
      <c r="EB60" s="18">
        <f t="shared" si="23"/>
        <v>0</v>
      </c>
      <c r="EC60" s="27"/>
      <c r="ED60" s="3" t="e">
        <f t="shared" si="24"/>
        <v>#N/A</v>
      </c>
      <c r="EE60" s="3" t="str">
        <f t="shared" si="25"/>
        <v>[1,0]</v>
      </c>
      <c r="EF60" s="3"/>
      <c r="EG60" s="3" t="e">
        <f>VLOOKUP(IF(MOD(CY60,10)=0,10,MOD(CY60,10))&amp;DA60&amp;DB60&amp;DJ60-1,[1]图鉴!$C$18:$G$183,MATCH("经验值",[1]图鉴!$C$18:$G$18,0),FALSE)</f>
        <v>#N/A</v>
      </c>
      <c r="EH60" s="3"/>
      <c r="EI60" s="2" t="e">
        <f t="shared" si="26"/>
        <v>#N/A</v>
      </c>
      <c r="EJ60" s="2">
        <f t="shared" si="27"/>
        <v>57</v>
      </c>
    </row>
    <row r="61" spans="64:140" x14ac:dyDescent="0.3">
      <c r="BL61" s="2" t="str">
        <f t="shared" si="17"/>
        <v>0</v>
      </c>
      <c r="BM61" s="16" t="str">
        <f>[1]坦克升星消耗!R61&amp;[1]坦克升星消耗!S61</f>
        <v/>
      </c>
      <c r="BN61" s="16">
        <f>[1]坦克升星消耗!U61</f>
        <v>0</v>
      </c>
      <c r="BO61" s="16">
        <f>[1]坦克升星消耗!W61</f>
        <v>0</v>
      </c>
      <c r="BP61" s="16">
        <f>[1]坦克升星消耗!AE61</f>
        <v>0</v>
      </c>
      <c r="BQ61" s="17"/>
      <c r="BR61" s="17"/>
      <c r="BS61" s="17"/>
      <c r="BT61" s="17"/>
      <c r="BU61" s="17"/>
      <c r="BV61" s="17"/>
      <c r="BW61" s="17"/>
      <c r="BX61" s="17"/>
      <c r="BY61" s="17"/>
      <c r="CE61" s="16">
        <f>[1]坦克标准养成属性!AW61</f>
        <v>0</v>
      </c>
      <c r="CF61" s="16">
        <f>[1]坦克标准养成属性!AX61</f>
        <v>0</v>
      </c>
      <c r="CG61" s="16" t="e">
        <f t="shared" si="19"/>
        <v>#N/A</v>
      </c>
      <c r="CH61" s="16">
        <f>[1]坦克标准养成属性!AY61</f>
        <v>0</v>
      </c>
      <c r="CI61" s="16">
        <f>[1]坦克标准养成属性!AZ61</f>
        <v>0</v>
      </c>
      <c r="CJ61" s="16">
        <f>[1]坦克标准养成属性!BA61</f>
        <v>0</v>
      </c>
      <c r="CK61" s="16">
        <f>[1]坦克标准养成属性!BB61</f>
        <v>0</v>
      </c>
      <c r="CL61" s="16">
        <f>[1]坦克标准养成属性!BC61</f>
        <v>0</v>
      </c>
      <c r="CM61" s="16">
        <f>[1]坦克标准养成属性!BD61</f>
        <v>0</v>
      </c>
      <c r="CN61" s="16">
        <f>[1]坦克标准养成属性!BE61</f>
        <v>0</v>
      </c>
      <c r="CO61" s="16">
        <f>[1]坦克标准养成属性!BF61</f>
        <v>0</v>
      </c>
      <c r="CP61" s="16">
        <f>[1]坦克标准养成属性!BG61</f>
        <v>0</v>
      </c>
      <c r="CQ61" s="16" t="str">
        <f>[1]坦克标准养成属性!BH61</f>
        <v>霞飞5</v>
      </c>
      <c r="CR61" s="16">
        <f>[1]坦克标准养成属性!BI61</f>
        <v>7</v>
      </c>
      <c r="CS61" s="16" t="str">
        <f>[1]坦克标准养成属性!BJ61</f>
        <v>霞飞</v>
      </c>
      <c r="CT61" s="16" t="str">
        <f>[1]坦克标准养成属性!BK61</f>
        <v>低</v>
      </c>
      <c r="CU61" s="16">
        <f>[1]坦克标准养成属性!BL61</f>
        <v>5</v>
      </c>
      <c r="CV61" s="16">
        <f>[1]坦克标准养成属性!BM61</f>
        <v>1772</v>
      </c>
      <c r="CX61" s="2">
        <v>58</v>
      </c>
      <c r="CY61" s="2" t="e">
        <f t="shared" si="28"/>
        <v>#N/A</v>
      </c>
      <c r="CZ61" s="2" t="e">
        <f t="shared" si="50"/>
        <v>#N/A</v>
      </c>
      <c r="DA61" s="2" t="e">
        <f t="shared" si="50"/>
        <v>#N/A</v>
      </c>
      <c r="DB61" s="2" t="e">
        <f t="shared" si="50"/>
        <v>#N/A</v>
      </c>
      <c r="DC61" s="2">
        <f t="shared" si="29"/>
        <v>0</v>
      </c>
      <c r="DD61" s="2">
        <f t="shared" si="30"/>
        <v>0</v>
      </c>
      <c r="DE61" s="2" t="e">
        <f t="shared" si="31"/>
        <v>#N/A</v>
      </c>
      <c r="DF61" s="2" t="e">
        <f t="shared" si="32"/>
        <v>#N/A</v>
      </c>
      <c r="DG61" s="2" t="e">
        <f t="shared" si="33"/>
        <v>#N/A</v>
      </c>
      <c r="DH61" s="2" t="e">
        <f t="shared" si="34"/>
        <v>#N/A</v>
      </c>
      <c r="DI61" s="2" t="e">
        <f t="shared" si="35"/>
        <v>#N/A</v>
      </c>
      <c r="DJ61" s="2">
        <f>COUNTIF(CZ$4:CZ61,CZ61)</f>
        <v>58</v>
      </c>
      <c r="DK61" s="2">
        <f t="shared" si="37"/>
        <v>0</v>
      </c>
      <c r="DL61" s="2">
        <f t="shared" si="38"/>
        <v>0</v>
      </c>
      <c r="DM61" s="2">
        <f t="shared" si="39"/>
        <v>0</v>
      </c>
      <c r="DN61" s="2">
        <f t="shared" si="40"/>
        <v>0</v>
      </c>
      <c r="DO61" s="2">
        <f t="shared" si="41"/>
        <v>0</v>
      </c>
      <c r="DP61" s="2">
        <f t="shared" si="42"/>
        <v>0</v>
      </c>
      <c r="DQ61" s="2">
        <f t="shared" si="43"/>
        <v>0</v>
      </c>
      <c r="DR61" s="2">
        <f t="shared" si="44"/>
        <v>0</v>
      </c>
      <c r="DS61" s="2">
        <f t="shared" si="45"/>
        <v>0</v>
      </c>
      <c r="DT61" s="2">
        <f t="shared" si="46"/>
        <v>0</v>
      </c>
      <c r="DU61" s="2">
        <f t="shared" si="47"/>
        <v>0</v>
      </c>
      <c r="DV61" s="2">
        <f t="shared" si="48"/>
        <v>0</v>
      </c>
      <c r="DW61" s="2">
        <f t="shared" si="49"/>
        <v>0</v>
      </c>
      <c r="DX61" s="2" t="e">
        <f t="shared" si="20"/>
        <v>#N/A</v>
      </c>
      <c r="DY61" s="9" t="str">
        <f t="shared" si="21"/>
        <v>[0,0,0,0,0]</v>
      </c>
      <c r="DZ61" s="2" t="e">
        <f t="shared" si="16"/>
        <v>#N/A</v>
      </c>
      <c r="EA61" s="18">
        <f t="shared" si="22"/>
        <v>1</v>
      </c>
      <c r="EB61" s="18">
        <f t="shared" si="23"/>
        <v>0</v>
      </c>
      <c r="EC61" s="27"/>
      <c r="ED61" s="3" t="e">
        <f t="shared" si="24"/>
        <v>#N/A</v>
      </c>
      <c r="EE61" s="3" t="str">
        <f t="shared" si="25"/>
        <v>[1,0]</v>
      </c>
      <c r="EF61" s="3"/>
      <c r="EG61" s="3" t="e">
        <f>VLOOKUP(IF(MOD(CY61,10)=0,10,MOD(CY61,10))&amp;DA61&amp;DB61&amp;DJ61-1,[1]图鉴!$C$18:$G$183,MATCH("经验值",[1]图鉴!$C$18:$G$18,0),FALSE)</f>
        <v>#N/A</v>
      </c>
      <c r="EH61" s="3"/>
      <c r="EI61" s="2" t="e">
        <f t="shared" si="26"/>
        <v>#N/A</v>
      </c>
      <c r="EJ61" s="2">
        <f t="shared" si="27"/>
        <v>58</v>
      </c>
    </row>
    <row r="62" spans="64:140" x14ac:dyDescent="0.3">
      <c r="BL62" s="2" t="str">
        <f t="shared" si="17"/>
        <v>0</v>
      </c>
      <c r="BM62" s="16" t="str">
        <f>[1]坦克升星消耗!R62&amp;[1]坦克升星消耗!S62</f>
        <v/>
      </c>
      <c r="BN62" s="16">
        <f>[1]坦克升星消耗!U62</f>
        <v>0</v>
      </c>
      <c r="BO62" s="16">
        <f>[1]坦克升星消耗!W62</f>
        <v>0</v>
      </c>
      <c r="BP62" s="16">
        <f>[1]坦克升星消耗!AE62</f>
        <v>0</v>
      </c>
      <c r="BQ62" s="17"/>
      <c r="BR62" s="17"/>
      <c r="BS62" s="17"/>
      <c r="BT62" s="17"/>
      <c r="BU62" s="17"/>
      <c r="BV62" s="17"/>
      <c r="BW62" s="17"/>
      <c r="BX62" s="17"/>
      <c r="BY62" s="17"/>
      <c r="CE62" s="16">
        <f>[1]坦克标准养成属性!AW62</f>
        <v>0</v>
      </c>
      <c r="CF62" s="16">
        <f>[1]坦克标准养成属性!AX62</f>
        <v>0</v>
      </c>
      <c r="CG62" s="16" t="e">
        <f t="shared" si="19"/>
        <v>#N/A</v>
      </c>
      <c r="CH62" s="16">
        <f>[1]坦克标准养成属性!AY62</f>
        <v>0</v>
      </c>
      <c r="CI62" s="16">
        <f>[1]坦克标准养成属性!AZ62</f>
        <v>0</v>
      </c>
      <c r="CJ62" s="16">
        <f>[1]坦克标准养成属性!BA62</f>
        <v>0</v>
      </c>
      <c r="CK62" s="16">
        <f>[1]坦克标准养成属性!BB62</f>
        <v>0</v>
      </c>
      <c r="CL62" s="16">
        <f>[1]坦克标准养成属性!BC62</f>
        <v>0</v>
      </c>
      <c r="CM62" s="16">
        <f>[1]坦克标准养成属性!BD62</f>
        <v>0</v>
      </c>
      <c r="CN62" s="16">
        <f>[1]坦克标准养成属性!BE62</f>
        <v>0</v>
      </c>
      <c r="CO62" s="16">
        <f>[1]坦克标准养成属性!BF62</f>
        <v>0</v>
      </c>
      <c r="CP62" s="16">
        <f>[1]坦克标准养成属性!BG62</f>
        <v>0</v>
      </c>
      <c r="CQ62" s="16" t="str">
        <f>[1]坦克标准养成属性!BH62</f>
        <v>霞飞6</v>
      </c>
      <c r="CR62" s="16">
        <f>[1]坦克标准养成属性!BI62</f>
        <v>7</v>
      </c>
      <c r="CS62" s="16" t="str">
        <f>[1]坦克标准养成属性!BJ62</f>
        <v>霞飞</v>
      </c>
      <c r="CT62" s="16" t="str">
        <f>[1]坦克标准养成属性!BK62</f>
        <v>低</v>
      </c>
      <c r="CU62" s="16">
        <f>[1]坦克标准养成属性!BL62</f>
        <v>6</v>
      </c>
      <c r="CV62" s="16">
        <f>[1]坦克标准养成属性!BM62</f>
        <v>1832</v>
      </c>
      <c r="CX62" s="2">
        <v>59</v>
      </c>
      <c r="CY62" s="2" t="e">
        <f t="shared" si="28"/>
        <v>#N/A</v>
      </c>
      <c r="CZ62" s="2" t="e">
        <f t="shared" si="50"/>
        <v>#N/A</v>
      </c>
      <c r="DA62" s="2" t="e">
        <f t="shared" si="50"/>
        <v>#N/A</v>
      </c>
      <c r="DB62" s="2" t="e">
        <f t="shared" si="50"/>
        <v>#N/A</v>
      </c>
      <c r="DC62" s="2">
        <f t="shared" si="29"/>
        <v>0</v>
      </c>
      <c r="DD62" s="2">
        <f t="shared" si="30"/>
        <v>0</v>
      </c>
      <c r="DE62" s="2" t="e">
        <f t="shared" si="31"/>
        <v>#N/A</v>
      </c>
      <c r="DF62" s="2" t="e">
        <f t="shared" si="32"/>
        <v>#N/A</v>
      </c>
      <c r="DG62" s="2" t="e">
        <f t="shared" si="33"/>
        <v>#N/A</v>
      </c>
      <c r="DH62" s="2" t="e">
        <f t="shared" si="34"/>
        <v>#N/A</v>
      </c>
      <c r="DI62" s="2" t="e">
        <f t="shared" si="35"/>
        <v>#N/A</v>
      </c>
      <c r="DJ62" s="2">
        <f>COUNTIF(CZ$4:CZ62,CZ62)</f>
        <v>59</v>
      </c>
      <c r="DK62" s="2">
        <f t="shared" si="37"/>
        <v>0</v>
      </c>
      <c r="DL62" s="2">
        <f t="shared" si="38"/>
        <v>0</v>
      </c>
      <c r="DM62" s="2">
        <f t="shared" si="39"/>
        <v>0</v>
      </c>
      <c r="DN62" s="2">
        <f t="shared" si="40"/>
        <v>0</v>
      </c>
      <c r="DO62" s="2">
        <f t="shared" si="41"/>
        <v>0</v>
      </c>
      <c r="DP62" s="2">
        <f t="shared" si="42"/>
        <v>0</v>
      </c>
      <c r="DQ62" s="2">
        <f t="shared" si="43"/>
        <v>0</v>
      </c>
      <c r="DR62" s="2">
        <f t="shared" si="44"/>
        <v>0</v>
      </c>
      <c r="DS62" s="2">
        <f t="shared" si="45"/>
        <v>0</v>
      </c>
      <c r="DT62" s="2">
        <f t="shared" si="46"/>
        <v>0</v>
      </c>
      <c r="DU62" s="2">
        <f t="shared" si="47"/>
        <v>0</v>
      </c>
      <c r="DV62" s="2">
        <f t="shared" si="48"/>
        <v>0</v>
      </c>
      <c r="DW62" s="2">
        <f t="shared" si="49"/>
        <v>0</v>
      </c>
      <c r="DX62" s="2" t="e">
        <f t="shared" si="20"/>
        <v>#N/A</v>
      </c>
      <c r="DY62" s="9" t="str">
        <f t="shared" si="21"/>
        <v>[0,0,0,0,0]</v>
      </c>
      <c r="DZ62" s="2" t="e">
        <f t="shared" si="16"/>
        <v>#N/A</v>
      </c>
      <c r="EA62" s="18">
        <f t="shared" si="22"/>
        <v>1</v>
      </c>
      <c r="EB62" s="18">
        <f t="shared" si="23"/>
        <v>0</v>
      </c>
      <c r="EC62" s="27"/>
      <c r="ED62" s="3" t="e">
        <f t="shared" si="24"/>
        <v>#N/A</v>
      </c>
      <c r="EE62" s="3" t="str">
        <f t="shared" si="25"/>
        <v>[1,0]</v>
      </c>
      <c r="EF62" s="3"/>
      <c r="EG62" s="3" t="e">
        <f>VLOOKUP(IF(MOD(CY62,10)=0,10,MOD(CY62,10))&amp;DA62&amp;DB62&amp;DJ62-1,[1]图鉴!$C$18:$G$183,MATCH("经验值",[1]图鉴!$C$18:$G$18,0),FALSE)</f>
        <v>#N/A</v>
      </c>
      <c r="EH62" s="3"/>
      <c r="EI62" s="2" t="e">
        <f t="shared" si="26"/>
        <v>#N/A</v>
      </c>
      <c r="EJ62" s="2">
        <f t="shared" si="27"/>
        <v>59</v>
      </c>
    </row>
    <row r="63" spans="64:140" x14ac:dyDescent="0.3">
      <c r="BL63" s="2" t="str">
        <f t="shared" si="17"/>
        <v>0</v>
      </c>
      <c r="BM63" s="16" t="str">
        <f>[1]坦克升星消耗!R63&amp;[1]坦克升星消耗!S63</f>
        <v/>
      </c>
      <c r="BN63" s="16">
        <f>[1]坦克升星消耗!U63</f>
        <v>0</v>
      </c>
      <c r="BO63" s="16">
        <f>[1]坦克升星消耗!W63</f>
        <v>0</v>
      </c>
      <c r="BP63" s="16">
        <f>[1]坦克升星消耗!AE63</f>
        <v>0</v>
      </c>
      <c r="BQ63" s="17"/>
      <c r="BR63" s="17"/>
      <c r="BS63" s="17"/>
      <c r="BT63" s="17"/>
      <c r="BU63" s="17"/>
      <c r="BV63" s="17"/>
      <c r="BW63" s="17"/>
      <c r="BX63" s="17"/>
      <c r="BY63" s="17"/>
      <c r="CE63" s="16">
        <f>[1]坦克标准养成属性!AW63</f>
        <v>0</v>
      </c>
      <c r="CF63" s="16">
        <f>[1]坦克标准养成属性!AX63</f>
        <v>0</v>
      </c>
      <c r="CG63" s="16" t="e">
        <f t="shared" si="19"/>
        <v>#N/A</v>
      </c>
      <c r="CH63" s="16">
        <f>[1]坦克标准养成属性!AY63</f>
        <v>0</v>
      </c>
      <c r="CI63" s="16">
        <f>[1]坦克标准养成属性!AZ63</f>
        <v>0</v>
      </c>
      <c r="CJ63" s="16">
        <f>[1]坦克标准养成属性!BA63</f>
        <v>0</v>
      </c>
      <c r="CK63" s="16">
        <f>[1]坦克标准养成属性!BB63</f>
        <v>0</v>
      </c>
      <c r="CL63" s="16">
        <f>[1]坦克标准养成属性!BC63</f>
        <v>0</v>
      </c>
      <c r="CM63" s="16">
        <f>[1]坦克标准养成属性!BD63</f>
        <v>0</v>
      </c>
      <c r="CN63" s="16">
        <f>[1]坦克标准养成属性!BE63</f>
        <v>0</v>
      </c>
      <c r="CO63" s="16">
        <f>[1]坦克标准养成属性!BF63</f>
        <v>0</v>
      </c>
      <c r="CP63" s="16">
        <f>[1]坦克标准养成属性!BG63</f>
        <v>0</v>
      </c>
      <c r="CQ63" s="16" t="str">
        <f>[1]坦克标准养成属性!BH63</f>
        <v>霞飞7</v>
      </c>
      <c r="CR63" s="16">
        <f>[1]坦克标准养成属性!BI63</f>
        <v>7</v>
      </c>
      <c r="CS63" s="16" t="str">
        <f>[1]坦克标准养成属性!BJ63</f>
        <v>霞飞</v>
      </c>
      <c r="CT63" s="16" t="str">
        <f>[1]坦克标准养成属性!BK63</f>
        <v>低</v>
      </c>
      <c r="CU63" s="16">
        <f>[1]坦克标准养成属性!BL63</f>
        <v>7</v>
      </c>
      <c r="CV63" s="16">
        <f>[1]坦克标准养成属性!BM63</f>
        <v>1893</v>
      </c>
      <c r="CX63" s="2">
        <v>60</v>
      </c>
      <c r="CY63" s="2" t="e">
        <f t="shared" si="28"/>
        <v>#N/A</v>
      </c>
      <c r="CZ63" s="2" t="e">
        <f t="shared" si="50"/>
        <v>#N/A</v>
      </c>
      <c r="DA63" s="2" t="e">
        <f t="shared" si="50"/>
        <v>#N/A</v>
      </c>
      <c r="DB63" s="2" t="e">
        <f t="shared" si="50"/>
        <v>#N/A</v>
      </c>
      <c r="DC63" s="2">
        <f t="shared" si="29"/>
        <v>0</v>
      </c>
      <c r="DD63" s="2">
        <f t="shared" si="30"/>
        <v>0</v>
      </c>
      <c r="DE63" s="2" t="e">
        <f t="shared" si="31"/>
        <v>#N/A</v>
      </c>
      <c r="DF63" s="2" t="e">
        <f t="shared" si="32"/>
        <v>#N/A</v>
      </c>
      <c r="DG63" s="2" t="e">
        <f t="shared" si="33"/>
        <v>#N/A</v>
      </c>
      <c r="DH63" s="2" t="e">
        <f t="shared" si="34"/>
        <v>#N/A</v>
      </c>
      <c r="DI63" s="2" t="e">
        <f t="shared" si="35"/>
        <v>#N/A</v>
      </c>
      <c r="DJ63" s="2">
        <f>COUNTIF(CZ$4:CZ63,CZ63)</f>
        <v>60</v>
      </c>
      <c r="DK63" s="2">
        <f t="shared" si="37"/>
        <v>0</v>
      </c>
      <c r="DL63" s="2">
        <f t="shared" si="38"/>
        <v>0</v>
      </c>
      <c r="DM63" s="2">
        <f t="shared" si="39"/>
        <v>0</v>
      </c>
      <c r="DN63" s="2">
        <f t="shared" si="40"/>
        <v>0</v>
      </c>
      <c r="DO63" s="2">
        <f t="shared" si="41"/>
        <v>0</v>
      </c>
      <c r="DP63" s="2">
        <f t="shared" si="42"/>
        <v>0</v>
      </c>
      <c r="DQ63" s="2">
        <f t="shared" si="43"/>
        <v>0</v>
      </c>
      <c r="DR63" s="2">
        <f t="shared" si="44"/>
        <v>0</v>
      </c>
      <c r="DS63" s="2">
        <f t="shared" si="45"/>
        <v>0</v>
      </c>
      <c r="DT63" s="2">
        <f t="shared" si="46"/>
        <v>0</v>
      </c>
      <c r="DU63" s="2">
        <f t="shared" si="47"/>
        <v>0</v>
      </c>
      <c r="DV63" s="2">
        <f t="shared" si="48"/>
        <v>0</v>
      </c>
      <c r="DW63" s="2">
        <f t="shared" si="49"/>
        <v>0</v>
      </c>
      <c r="DX63" s="2" t="e">
        <f t="shared" si="20"/>
        <v>#N/A</v>
      </c>
      <c r="DY63" s="9" t="str">
        <f t="shared" si="21"/>
        <v>[0,0,0,0,0]</v>
      </c>
      <c r="DZ63" s="2" t="e">
        <f t="shared" si="16"/>
        <v>#N/A</v>
      </c>
      <c r="EA63" s="18">
        <f t="shared" si="22"/>
        <v>1</v>
      </c>
      <c r="EB63" s="18">
        <f t="shared" si="23"/>
        <v>0</v>
      </c>
      <c r="EC63" s="27"/>
      <c r="ED63" s="3" t="e">
        <f t="shared" si="24"/>
        <v>#N/A</v>
      </c>
      <c r="EE63" s="3" t="str">
        <f t="shared" si="25"/>
        <v>[1,0]</v>
      </c>
      <c r="EF63" s="3"/>
      <c r="EG63" s="3" t="e">
        <f>VLOOKUP(IF(MOD(CY63,10)=0,10,MOD(CY63,10))&amp;DA63&amp;DB63&amp;DJ63-1,[1]图鉴!$C$18:$G$183,MATCH("经验值",[1]图鉴!$C$18:$G$18,0),FALSE)</f>
        <v>#N/A</v>
      </c>
      <c r="EH63" s="3"/>
      <c r="EI63" s="2" t="e">
        <f t="shared" si="26"/>
        <v>#N/A</v>
      </c>
      <c r="EJ63" s="2">
        <f t="shared" si="27"/>
        <v>60</v>
      </c>
    </row>
    <row r="64" spans="64:140" x14ac:dyDescent="0.3">
      <c r="BL64" s="2" t="str">
        <f t="shared" si="17"/>
        <v>0</v>
      </c>
      <c r="BM64" s="16" t="str">
        <f>[1]坦克升星消耗!R64&amp;[1]坦克升星消耗!S64</f>
        <v/>
      </c>
      <c r="BN64" s="16">
        <f>[1]坦克升星消耗!U64</f>
        <v>0</v>
      </c>
      <c r="BO64" s="16">
        <f>[1]坦克升星消耗!W64</f>
        <v>0</v>
      </c>
      <c r="BP64" s="16">
        <f>[1]坦克升星消耗!AE64</f>
        <v>0</v>
      </c>
      <c r="BQ64" s="17"/>
      <c r="BR64" s="17"/>
      <c r="BS64" s="17"/>
      <c r="BT64" s="17"/>
      <c r="BU64" s="17"/>
      <c r="BV64" s="17"/>
      <c r="BW64" s="17"/>
      <c r="BX64" s="17"/>
      <c r="BY64" s="17"/>
      <c r="CE64" s="16">
        <f>[1]坦克标准养成属性!AW64</f>
        <v>0</v>
      </c>
      <c r="CF64" s="16">
        <f>[1]坦克标准养成属性!AX64</f>
        <v>0</v>
      </c>
      <c r="CG64" s="16" t="e">
        <f t="shared" si="19"/>
        <v>#N/A</v>
      </c>
      <c r="CH64" s="16">
        <f>[1]坦克标准养成属性!AY64</f>
        <v>0</v>
      </c>
      <c r="CI64" s="16">
        <f>[1]坦克标准养成属性!AZ64</f>
        <v>0</v>
      </c>
      <c r="CJ64" s="16">
        <f>[1]坦克标准养成属性!BA64</f>
        <v>0</v>
      </c>
      <c r="CK64" s="16">
        <f>[1]坦克标准养成属性!BB64</f>
        <v>0</v>
      </c>
      <c r="CL64" s="16">
        <f>[1]坦克标准养成属性!BC64</f>
        <v>0</v>
      </c>
      <c r="CM64" s="16">
        <f>[1]坦克标准养成属性!BD64</f>
        <v>0</v>
      </c>
      <c r="CN64" s="16">
        <f>[1]坦克标准养成属性!BE64</f>
        <v>0</v>
      </c>
      <c r="CO64" s="16">
        <f>[1]坦克标准养成属性!BF64</f>
        <v>0</v>
      </c>
      <c r="CP64" s="16">
        <f>[1]坦克标准养成属性!BG64</f>
        <v>0</v>
      </c>
      <c r="CQ64" s="16" t="str">
        <f>[1]坦克标准养成属性!BH64</f>
        <v>霞飞8</v>
      </c>
      <c r="CR64" s="16">
        <f>[1]坦克标准养成属性!BI64</f>
        <v>7</v>
      </c>
      <c r="CS64" s="16" t="str">
        <f>[1]坦克标准养成属性!BJ64</f>
        <v>霞飞</v>
      </c>
      <c r="CT64" s="16" t="str">
        <f>[1]坦克标准养成属性!BK64</f>
        <v>低</v>
      </c>
      <c r="CU64" s="16">
        <f>[1]坦克标准养成属性!BL64</f>
        <v>8</v>
      </c>
      <c r="CV64" s="16">
        <f>[1]坦克标准养成属性!BM64</f>
        <v>1954</v>
      </c>
      <c r="CX64" s="2">
        <v>61</v>
      </c>
      <c r="CY64" s="2" t="e">
        <f t="shared" si="28"/>
        <v>#N/A</v>
      </c>
      <c r="CZ64" s="2" t="e">
        <f t="shared" ref="CZ64:DB83" si="51">VLOOKUP($CY64,$CE$3:$CR$372,MATCH(CZ$3,$CE$3:$CR$3,0),FALSE)</f>
        <v>#N/A</v>
      </c>
      <c r="DA64" s="2" t="e">
        <f t="shared" si="51"/>
        <v>#N/A</v>
      </c>
      <c r="DB64" s="2" t="e">
        <f t="shared" si="51"/>
        <v>#N/A</v>
      </c>
      <c r="DC64" s="2">
        <f t="shared" si="29"/>
        <v>0</v>
      </c>
      <c r="DD64" s="2">
        <f t="shared" si="30"/>
        <v>0</v>
      </c>
      <c r="DE64" s="2" t="e">
        <f t="shared" si="31"/>
        <v>#N/A</v>
      </c>
      <c r="DF64" s="2" t="e">
        <f t="shared" si="32"/>
        <v>#N/A</v>
      </c>
      <c r="DG64" s="2" t="e">
        <f t="shared" si="33"/>
        <v>#N/A</v>
      </c>
      <c r="DH64" s="2" t="e">
        <f t="shared" si="34"/>
        <v>#N/A</v>
      </c>
      <c r="DI64" s="2" t="e">
        <f t="shared" si="35"/>
        <v>#N/A</v>
      </c>
      <c r="DJ64" s="2">
        <f>COUNTIF(CZ$4:CZ64,CZ64)</f>
        <v>61</v>
      </c>
      <c r="DK64" s="2">
        <f t="shared" si="37"/>
        <v>0</v>
      </c>
      <c r="DL64" s="2">
        <f t="shared" si="38"/>
        <v>0</v>
      </c>
      <c r="DM64" s="2">
        <f t="shared" si="39"/>
        <v>0</v>
      </c>
      <c r="DN64" s="2">
        <f t="shared" si="40"/>
        <v>0</v>
      </c>
      <c r="DO64" s="2">
        <f t="shared" si="41"/>
        <v>0</v>
      </c>
      <c r="DP64" s="2">
        <f t="shared" si="42"/>
        <v>0</v>
      </c>
      <c r="DQ64" s="2">
        <f t="shared" si="43"/>
        <v>0</v>
      </c>
      <c r="DR64" s="2">
        <f t="shared" si="44"/>
        <v>0</v>
      </c>
      <c r="DS64" s="2">
        <f t="shared" si="45"/>
        <v>0</v>
      </c>
      <c r="DT64" s="2">
        <f t="shared" si="46"/>
        <v>0</v>
      </c>
      <c r="DU64" s="2">
        <f t="shared" si="47"/>
        <v>0</v>
      </c>
      <c r="DV64" s="2">
        <f t="shared" si="48"/>
        <v>0</v>
      </c>
      <c r="DW64" s="2">
        <f t="shared" si="49"/>
        <v>0</v>
      </c>
      <c r="DX64" s="2" t="e">
        <f t="shared" si="20"/>
        <v>#N/A</v>
      </c>
      <c r="DY64" s="9" t="str">
        <f t="shared" si="21"/>
        <v>[0,0,0,0,0]</v>
      </c>
      <c r="DZ64" s="2" t="e">
        <f t="shared" si="16"/>
        <v>#N/A</v>
      </c>
      <c r="EA64" s="18">
        <f t="shared" si="22"/>
        <v>1</v>
      </c>
      <c r="EB64" s="18">
        <f t="shared" si="23"/>
        <v>0</v>
      </c>
      <c r="EC64" s="27"/>
      <c r="ED64" s="3" t="e">
        <f t="shared" si="24"/>
        <v>#N/A</v>
      </c>
      <c r="EE64" s="3" t="str">
        <f t="shared" si="25"/>
        <v>[1,0]</v>
      </c>
      <c r="EF64" s="3"/>
      <c r="EG64" s="3" t="e">
        <f>VLOOKUP(IF(MOD(CY64,10)=0,10,MOD(CY64,10))&amp;DA64&amp;DB64&amp;DJ64-1,[1]图鉴!$C$18:$G$183,MATCH("经验值",[1]图鉴!$C$18:$G$18,0),FALSE)</f>
        <v>#N/A</v>
      </c>
      <c r="EH64" s="3"/>
      <c r="EI64" s="2" t="e">
        <f t="shared" si="26"/>
        <v>#N/A</v>
      </c>
      <c r="EJ64" s="2">
        <f t="shared" si="27"/>
        <v>61</v>
      </c>
    </row>
    <row r="65" spans="64:140" x14ac:dyDescent="0.3">
      <c r="BL65" s="2" t="str">
        <f t="shared" si="17"/>
        <v>0</v>
      </c>
      <c r="BM65" s="16" t="str">
        <f>[1]坦克升星消耗!R65&amp;[1]坦克升星消耗!S65</f>
        <v/>
      </c>
      <c r="BN65" s="16">
        <f>[1]坦克升星消耗!U65</f>
        <v>0</v>
      </c>
      <c r="BO65" s="16">
        <f>[1]坦克升星消耗!W65</f>
        <v>0</v>
      </c>
      <c r="BP65" s="16">
        <f>[1]坦克升星消耗!AE65</f>
        <v>0</v>
      </c>
      <c r="BQ65" s="17"/>
      <c r="BR65" s="17"/>
      <c r="BS65" s="17"/>
      <c r="BT65" s="17"/>
      <c r="BU65" s="17"/>
      <c r="BV65" s="17"/>
      <c r="BW65" s="17"/>
      <c r="BX65" s="17"/>
      <c r="BY65" s="17"/>
      <c r="CE65" s="16">
        <f>[1]坦克标准养成属性!AW65</f>
        <v>0</v>
      </c>
      <c r="CF65" s="16">
        <f>[1]坦克标准养成属性!AX65</f>
        <v>0</v>
      </c>
      <c r="CG65" s="16" t="e">
        <f t="shared" si="19"/>
        <v>#N/A</v>
      </c>
      <c r="CH65" s="16">
        <f>[1]坦克标准养成属性!AY65</f>
        <v>0</v>
      </c>
      <c r="CI65" s="16">
        <f>[1]坦克标准养成属性!AZ65</f>
        <v>0</v>
      </c>
      <c r="CJ65" s="16">
        <f>[1]坦克标准养成属性!BA65</f>
        <v>0</v>
      </c>
      <c r="CK65" s="16">
        <f>[1]坦克标准养成属性!BB65</f>
        <v>0</v>
      </c>
      <c r="CL65" s="16">
        <f>[1]坦克标准养成属性!BC65</f>
        <v>0</v>
      </c>
      <c r="CM65" s="16">
        <f>[1]坦克标准养成属性!BD65</f>
        <v>0</v>
      </c>
      <c r="CN65" s="16">
        <f>[1]坦克标准养成属性!BE65</f>
        <v>0</v>
      </c>
      <c r="CO65" s="16">
        <f>[1]坦克标准养成属性!BF65</f>
        <v>0</v>
      </c>
      <c r="CP65" s="16">
        <f>[1]坦克标准养成属性!BG65</f>
        <v>0</v>
      </c>
      <c r="CQ65" s="16" t="str">
        <f>[1]坦克标准养成属性!BH65</f>
        <v>霞飞9</v>
      </c>
      <c r="CR65" s="16">
        <f>[1]坦克标准养成属性!BI65</f>
        <v>7</v>
      </c>
      <c r="CS65" s="16" t="str">
        <f>[1]坦克标准养成属性!BJ65</f>
        <v>霞飞</v>
      </c>
      <c r="CT65" s="16" t="str">
        <f>[1]坦克标准养成属性!BK65</f>
        <v>低</v>
      </c>
      <c r="CU65" s="16">
        <f>[1]坦克标准养成属性!BL65</f>
        <v>9</v>
      </c>
      <c r="CV65" s="16">
        <f>[1]坦克标准养成属性!BM65</f>
        <v>2015</v>
      </c>
      <c r="CX65" s="2">
        <v>62</v>
      </c>
      <c r="CY65" s="2" t="e">
        <f t="shared" si="28"/>
        <v>#N/A</v>
      </c>
      <c r="CZ65" s="2" t="e">
        <f t="shared" si="51"/>
        <v>#N/A</v>
      </c>
      <c r="DA65" s="2" t="e">
        <f t="shared" si="51"/>
        <v>#N/A</v>
      </c>
      <c r="DB65" s="2" t="e">
        <f t="shared" si="51"/>
        <v>#N/A</v>
      </c>
      <c r="DC65" s="2">
        <f t="shared" si="29"/>
        <v>0</v>
      </c>
      <c r="DD65" s="2">
        <f t="shared" si="30"/>
        <v>0</v>
      </c>
      <c r="DE65" s="2" t="e">
        <f t="shared" si="31"/>
        <v>#N/A</v>
      </c>
      <c r="DF65" s="2" t="e">
        <f t="shared" si="32"/>
        <v>#N/A</v>
      </c>
      <c r="DG65" s="2" t="e">
        <f t="shared" si="33"/>
        <v>#N/A</v>
      </c>
      <c r="DH65" s="2" t="e">
        <f t="shared" si="34"/>
        <v>#N/A</v>
      </c>
      <c r="DI65" s="2" t="e">
        <f t="shared" si="35"/>
        <v>#N/A</v>
      </c>
      <c r="DJ65" s="2">
        <f>COUNTIF(CZ$4:CZ65,CZ65)</f>
        <v>62</v>
      </c>
      <c r="DK65" s="2">
        <f t="shared" si="37"/>
        <v>0</v>
      </c>
      <c r="DL65" s="2">
        <f t="shared" si="38"/>
        <v>0</v>
      </c>
      <c r="DM65" s="2">
        <f t="shared" si="39"/>
        <v>0</v>
      </c>
      <c r="DN65" s="2">
        <f t="shared" si="40"/>
        <v>0</v>
      </c>
      <c r="DO65" s="2">
        <f t="shared" si="41"/>
        <v>0</v>
      </c>
      <c r="DP65" s="2">
        <f t="shared" si="42"/>
        <v>0</v>
      </c>
      <c r="DQ65" s="2">
        <f t="shared" si="43"/>
        <v>0</v>
      </c>
      <c r="DR65" s="2">
        <f t="shared" si="44"/>
        <v>0</v>
      </c>
      <c r="DS65" s="2">
        <f t="shared" si="45"/>
        <v>0</v>
      </c>
      <c r="DT65" s="2">
        <f t="shared" si="46"/>
        <v>0</v>
      </c>
      <c r="DU65" s="2">
        <f t="shared" si="47"/>
        <v>0</v>
      </c>
      <c r="DV65" s="2">
        <f t="shared" si="48"/>
        <v>0</v>
      </c>
      <c r="DW65" s="2">
        <f t="shared" si="49"/>
        <v>0</v>
      </c>
      <c r="DX65" s="2" t="e">
        <f t="shared" si="20"/>
        <v>#N/A</v>
      </c>
      <c r="DY65" s="9" t="str">
        <f t="shared" si="21"/>
        <v>[0,0,0,0,0]</v>
      </c>
      <c r="DZ65" s="2" t="e">
        <f t="shared" si="16"/>
        <v>#N/A</v>
      </c>
      <c r="EA65" s="18">
        <f t="shared" si="22"/>
        <v>1</v>
      </c>
      <c r="EB65" s="18">
        <f t="shared" si="23"/>
        <v>0</v>
      </c>
      <c r="EC65" s="27"/>
      <c r="ED65" s="3" t="e">
        <f t="shared" si="24"/>
        <v>#N/A</v>
      </c>
      <c r="EE65" s="3" t="str">
        <f t="shared" si="25"/>
        <v>[1,0]</v>
      </c>
      <c r="EF65" s="3"/>
      <c r="EG65" s="3" t="e">
        <f>VLOOKUP(IF(MOD(CY65,10)=0,10,MOD(CY65,10))&amp;DA65&amp;DB65&amp;DJ65-1,[1]图鉴!$C$18:$G$183,MATCH("经验值",[1]图鉴!$C$18:$G$18,0),FALSE)</f>
        <v>#N/A</v>
      </c>
      <c r="EH65" s="3"/>
      <c r="EI65" s="2" t="e">
        <f t="shared" si="26"/>
        <v>#N/A</v>
      </c>
      <c r="EJ65" s="2">
        <f t="shared" si="27"/>
        <v>62</v>
      </c>
    </row>
    <row r="66" spans="64:140" x14ac:dyDescent="0.3">
      <c r="BL66" s="2" t="str">
        <f t="shared" si="17"/>
        <v>0</v>
      </c>
      <c r="BM66" s="16" t="str">
        <f>[1]坦克升星消耗!R66&amp;[1]坦克升星消耗!S66</f>
        <v/>
      </c>
      <c r="BN66" s="16">
        <f>[1]坦克升星消耗!U66</f>
        <v>0</v>
      </c>
      <c r="BO66" s="16">
        <f>[1]坦克升星消耗!W66</f>
        <v>0</v>
      </c>
      <c r="BP66" s="16">
        <f>[1]坦克升星消耗!AE66</f>
        <v>0</v>
      </c>
      <c r="BQ66" s="17"/>
      <c r="BR66" s="17"/>
      <c r="BS66" s="17"/>
      <c r="BT66" s="17"/>
      <c r="BU66" s="17"/>
      <c r="BV66" s="17"/>
      <c r="BW66" s="17"/>
      <c r="BX66" s="17"/>
      <c r="BY66" s="17"/>
      <c r="CE66" s="16">
        <f>[1]坦克标准养成属性!AW66</f>
        <v>0</v>
      </c>
      <c r="CF66" s="16">
        <f>[1]坦克标准养成属性!AX66</f>
        <v>0</v>
      </c>
      <c r="CG66" s="16" t="e">
        <f t="shared" si="19"/>
        <v>#N/A</v>
      </c>
      <c r="CH66" s="16">
        <f>[1]坦克标准养成属性!AY66</f>
        <v>0</v>
      </c>
      <c r="CI66" s="16">
        <f>[1]坦克标准养成属性!AZ66</f>
        <v>0</v>
      </c>
      <c r="CJ66" s="16">
        <f>[1]坦克标准养成属性!BA66</f>
        <v>0</v>
      </c>
      <c r="CK66" s="16">
        <f>[1]坦克标准养成属性!BB66</f>
        <v>0</v>
      </c>
      <c r="CL66" s="16">
        <f>[1]坦克标准养成属性!BC66</f>
        <v>0</v>
      </c>
      <c r="CM66" s="16">
        <f>[1]坦克标准养成属性!BD66</f>
        <v>0</v>
      </c>
      <c r="CN66" s="16">
        <f>[1]坦克标准养成属性!BE66</f>
        <v>0</v>
      </c>
      <c r="CO66" s="16">
        <f>[1]坦克标准养成属性!BF66</f>
        <v>0</v>
      </c>
      <c r="CP66" s="16">
        <f>[1]坦克标准养成属性!BG66</f>
        <v>0</v>
      </c>
      <c r="CQ66" s="16" t="str">
        <f>[1]坦克标准养成属性!BH66</f>
        <v>霞飞10</v>
      </c>
      <c r="CR66" s="16">
        <f>[1]坦克标准养成属性!BI66</f>
        <v>7</v>
      </c>
      <c r="CS66" s="16" t="str">
        <f>[1]坦克标准养成属性!BJ66</f>
        <v>霞飞</v>
      </c>
      <c r="CT66" s="16" t="str">
        <f>[1]坦克标准养成属性!BK66</f>
        <v>低</v>
      </c>
      <c r="CU66" s="16">
        <f>[1]坦克标准养成属性!BL66</f>
        <v>10</v>
      </c>
      <c r="CV66" s="16">
        <f>[1]坦克标准养成属性!BM66</f>
        <v>2076</v>
      </c>
      <c r="CX66" s="2">
        <v>63</v>
      </c>
      <c r="CY66" s="2" t="e">
        <f t="shared" si="28"/>
        <v>#N/A</v>
      </c>
      <c r="CZ66" s="2" t="e">
        <f t="shared" si="51"/>
        <v>#N/A</v>
      </c>
      <c r="DA66" s="2" t="e">
        <f t="shared" si="51"/>
        <v>#N/A</v>
      </c>
      <c r="DB66" s="2" t="e">
        <f t="shared" si="51"/>
        <v>#N/A</v>
      </c>
      <c r="DC66" s="2">
        <f t="shared" si="29"/>
        <v>0</v>
      </c>
      <c r="DD66" s="2">
        <f t="shared" si="30"/>
        <v>0</v>
      </c>
      <c r="DE66" s="2" t="e">
        <f t="shared" si="31"/>
        <v>#N/A</v>
      </c>
      <c r="DF66" s="2" t="e">
        <f t="shared" si="32"/>
        <v>#N/A</v>
      </c>
      <c r="DG66" s="2" t="e">
        <f t="shared" si="33"/>
        <v>#N/A</v>
      </c>
      <c r="DH66" s="2" t="e">
        <f t="shared" si="34"/>
        <v>#N/A</v>
      </c>
      <c r="DI66" s="2" t="e">
        <f t="shared" si="35"/>
        <v>#N/A</v>
      </c>
      <c r="DJ66" s="2">
        <f>COUNTIF(CZ$4:CZ66,CZ66)</f>
        <v>63</v>
      </c>
      <c r="DK66" s="2">
        <f t="shared" si="37"/>
        <v>0</v>
      </c>
      <c r="DL66" s="2">
        <f t="shared" si="38"/>
        <v>0</v>
      </c>
      <c r="DM66" s="2">
        <f t="shared" si="39"/>
        <v>0</v>
      </c>
      <c r="DN66" s="2">
        <f t="shared" si="40"/>
        <v>0</v>
      </c>
      <c r="DO66" s="2">
        <f t="shared" si="41"/>
        <v>0</v>
      </c>
      <c r="DP66" s="2">
        <f t="shared" si="42"/>
        <v>0</v>
      </c>
      <c r="DQ66" s="2">
        <f t="shared" si="43"/>
        <v>0</v>
      </c>
      <c r="DR66" s="2">
        <f t="shared" si="44"/>
        <v>0</v>
      </c>
      <c r="DS66" s="2">
        <f t="shared" si="45"/>
        <v>0</v>
      </c>
      <c r="DT66" s="2">
        <f t="shared" si="46"/>
        <v>0</v>
      </c>
      <c r="DU66" s="2">
        <f t="shared" si="47"/>
        <v>0</v>
      </c>
      <c r="DV66" s="2">
        <f t="shared" si="48"/>
        <v>0</v>
      </c>
      <c r="DW66" s="2">
        <f t="shared" si="49"/>
        <v>0</v>
      </c>
      <c r="DX66" s="2" t="e">
        <f t="shared" si="20"/>
        <v>#N/A</v>
      </c>
      <c r="DY66" s="9" t="str">
        <f t="shared" si="21"/>
        <v>[0,0,0,0,0]</v>
      </c>
      <c r="DZ66" s="2" t="e">
        <f t="shared" si="16"/>
        <v>#N/A</v>
      </c>
      <c r="EA66" s="18">
        <f t="shared" si="22"/>
        <v>1</v>
      </c>
      <c r="EB66" s="18">
        <f t="shared" si="23"/>
        <v>0</v>
      </c>
      <c r="EC66" s="27"/>
      <c r="ED66" s="3" t="e">
        <f t="shared" si="24"/>
        <v>#N/A</v>
      </c>
      <c r="EE66" s="3" t="str">
        <f t="shared" si="25"/>
        <v>[1,0]</v>
      </c>
      <c r="EF66" s="3"/>
      <c r="EG66" s="3" t="e">
        <f>VLOOKUP(IF(MOD(CY66,10)=0,10,MOD(CY66,10))&amp;DA66&amp;DB66&amp;DJ66-1,[1]图鉴!$C$18:$G$183,MATCH("经验值",[1]图鉴!$C$18:$G$18,0),FALSE)</f>
        <v>#N/A</v>
      </c>
      <c r="EH66" s="3"/>
      <c r="EI66" s="2" t="e">
        <f t="shared" si="26"/>
        <v>#N/A</v>
      </c>
      <c r="EJ66" s="2">
        <f t="shared" si="27"/>
        <v>63</v>
      </c>
    </row>
    <row r="67" spans="64:140" x14ac:dyDescent="0.3">
      <c r="BL67" s="2" t="str">
        <f t="shared" si="17"/>
        <v>0</v>
      </c>
      <c r="BM67" s="16" t="str">
        <f>[1]坦克升星消耗!R67&amp;[1]坦克升星消耗!S67</f>
        <v/>
      </c>
      <c r="BN67" s="16">
        <f>[1]坦克升星消耗!U67</f>
        <v>0</v>
      </c>
      <c r="BO67" s="16">
        <f>[1]坦克升星消耗!W67</f>
        <v>0</v>
      </c>
      <c r="BP67" s="16">
        <f>[1]坦克升星消耗!AE67</f>
        <v>0</v>
      </c>
      <c r="BQ67" s="17"/>
      <c r="BR67" s="17"/>
      <c r="BS67" s="17"/>
      <c r="BT67" s="17"/>
      <c r="BU67" s="17"/>
      <c r="BV67" s="17"/>
      <c r="BW67" s="17"/>
      <c r="BX67" s="17"/>
      <c r="BY67" s="17"/>
      <c r="CE67" s="16">
        <f>[1]坦克标准养成属性!AW67</f>
        <v>0</v>
      </c>
      <c r="CF67" s="16">
        <f>[1]坦克标准养成属性!AX67</f>
        <v>0</v>
      </c>
      <c r="CG67" s="16" t="e">
        <f t="shared" si="19"/>
        <v>#N/A</v>
      </c>
      <c r="CH67" s="16">
        <f>[1]坦克标准养成属性!AY67</f>
        <v>0</v>
      </c>
      <c r="CI67" s="16">
        <f>[1]坦克标准养成属性!AZ67</f>
        <v>0</v>
      </c>
      <c r="CJ67" s="16">
        <f>[1]坦克标准养成属性!BA67</f>
        <v>0</v>
      </c>
      <c r="CK67" s="16">
        <f>[1]坦克标准养成属性!BB67</f>
        <v>0</v>
      </c>
      <c r="CL67" s="16">
        <f>[1]坦克标准养成属性!BC67</f>
        <v>0</v>
      </c>
      <c r="CM67" s="16">
        <f>[1]坦克标准养成属性!BD67</f>
        <v>0</v>
      </c>
      <c r="CN67" s="16">
        <f>[1]坦克标准养成属性!BE67</f>
        <v>0</v>
      </c>
      <c r="CO67" s="16">
        <f>[1]坦克标准养成属性!BF67</f>
        <v>0</v>
      </c>
      <c r="CP67" s="16">
        <f>[1]坦克标准养成属性!BG67</f>
        <v>0</v>
      </c>
      <c r="CQ67" s="16" t="str">
        <f>[1]坦克标准养成属性!BH67</f>
        <v>霞飞11</v>
      </c>
      <c r="CR67" s="16">
        <f>[1]坦克标准养成属性!BI67</f>
        <v>7</v>
      </c>
      <c r="CS67" s="16" t="str">
        <f>[1]坦克标准养成属性!BJ67</f>
        <v>霞飞</v>
      </c>
      <c r="CT67" s="16" t="str">
        <f>[1]坦克标准养成属性!BK67</f>
        <v>低</v>
      </c>
      <c r="CU67" s="16">
        <f>[1]坦克标准养成属性!BL67</f>
        <v>11</v>
      </c>
      <c r="CV67" s="16">
        <f>[1]坦克标准养成属性!BM67</f>
        <v>2137</v>
      </c>
      <c r="CX67" s="2">
        <v>64</v>
      </c>
      <c r="CY67" s="2" t="e">
        <f t="shared" si="28"/>
        <v>#N/A</v>
      </c>
      <c r="CZ67" s="2" t="e">
        <f t="shared" si="51"/>
        <v>#N/A</v>
      </c>
      <c r="DA67" s="2" t="e">
        <f t="shared" si="51"/>
        <v>#N/A</v>
      </c>
      <c r="DB67" s="2" t="e">
        <f t="shared" si="51"/>
        <v>#N/A</v>
      </c>
      <c r="DC67" s="2">
        <f t="shared" si="29"/>
        <v>0</v>
      </c>
      <c r="DD67" s="2">
        <f t="shared" si="30"/>
        <v>0</v>
      </c>
      <c r="DE67" s="2" t="e">
        <f t="shared" si="31"/>
        <v>#N/A</v>
      </c>
      <c r="DF67" s="2" t="e">
        <f t="shared" si="32"/>
        <v>#N/A</v>
      </c>
      <c r="DG67" s="2" t="e">
        <f t="shared" si="33"/>
        <v>#N/A</v>
      </c>
      <c r="DH67" s="2" t="e">
        <f t="shared" si="34"/>
        <v>#N/A</v>
      </c>
      <c r="DI67" s="2" t="e">
        <f t="shared" si="35"/>
        <v>#N/A</v>
      </c>
      <c r="DJ67" s="2">
        <f>COUNTIF(CZ$4:CZ67,CZ67)</f>
        <v>64</v>
      </c>
      <c r="DK67" s="2">
        <f t="shared" si="37"/>
        <v>0</v>
      </c>
      <c r="DL67" s="2">
        <f t="shared" si="38"/>
        <v>0</v>
      </c>
      <c r="DM67" s="2">
        <f t="shared" si="39"/>
        <v>0</v>
      </c>
      <c r="DN67" s="2">
        <f t="shared" si="40"/>
        <v>0</v>
      </c>
      <c r="DO67" s="2">
        <f t="shared" si="41"/>
        <v>0</v>
      </c>
      <c r="DP67" s="2">
        <f t="shared" si="42"/>
        <v>0</v>
      </c>
      <c r="DQ67" s="2">
        <f t="shared" si="43"/>
        <v>0</v>
      </c>
      <c r="DR67" s="2">
        <f t="shared" si="44"/>
        <v>0</v>
      </c>
      <c r="DS67" s="2">
        <f t="shared" si="45"/>
        <v>0</v>
      </c>
      <c r="DT67" s="2">
        <f t="shared" si="46"/>
        <v>0</v>
      </c>
      <c r="DU67" s="2">
        <f t="shared" si="47"/>
        <v>0</v>
      </c>
      <c r="DV67" s="2">
        <f t="shared" si="48"/>
        <v>0</v>
      </c>
      <c r="DW67" s="2">
        <f t="shared" si="49"/>
        <v>0</v>
      </c>
      <c r="DX67" s="2" t="e">
        <f t="shared" si="20"/>
        <v>#N/A</v>
      </c>
      <c r="DY67" s="9" t="str">
        <f t="shared" si="21"/>
        <v>[0,0,0,0,0]</v>
      </c>
      <c r="DZ67" s="2" t="e">
        <f t="shared" si="16"/>
        <v>#N/A</v>
      </c>
      <c r="EA67" s="18">
        <f t="shared" si="22"/>
        <v>1</v>
      </c>
      <c r="EB67" s="18">
        <f t="shared" si="23"/>
        <v>0</v>
      </c>
      <c r="EC67" s="27"/>
      <c r="ED67" s="3" t="e">
        <f t="shared" si="24"/>
        <v>#N/A</v>
      </c>
      <c r="EE67" s="3" t="str">
        <f t="shared" si="25"/>
        <v>[1,0]</v>
      </c>
      <c r="EF67" s="3"/>
      <c r="EG67" s="3" t="e">
        <f>VLOOKUP(IF(MOD(CY67,10)=0,10,MOD(CY67,10))&amp;DA67&amp;DB67&amp;DJ67-1,[1]图鉴!$C$18:$G$183,MATCH("经验值",[1]图鉴!$C$18:$G$18,0),FALSE)</f>
        <v>#N/A</v>
      </c>
      <c r="EH67" s="3"/>
      <c r="EI67" s="2" t="e">
        <f t="shared" si="26"/>
        <v>#N/A</v>
      </c>
      <c r="EJ67" s="2">
        <f t="shared" si="27"/>
        <v>64</v>
      </c>
    </row>
    <row r="68" spans="64:140" x14ac:dyDescent="0.3">
      <c r="BL68" s="2" t="str">
        <f t="shared" si="17"/>
        <v>0</v>
      </c>
      <c r="BM68" s="16" t="str">
        <f>[1]坦克升星消耗!R68&amp;[1]坦克升星消耗!S68</f>
        <v/>
      </c>
      <c r="BN68" s="16">
        <f>[1]坦克升星消耗!U68</f>
        <v>0</v>
      </c>
      <c r="BO68" s="16">
        <f>[1]坦克升星消耗!W68</f>
        <v>0</v>
      </c>
      <c r="BP68" s="16">
        <f>[1]坦克升星消耗!AE68</f>
        <v>0</v>
      </c>
      <c r="BQ68" s="17"/>
      <c r="BR68" s="17"/>
      <c r="BS68" s="17"/>
      <c r="BT68" s="17"/>
      <c r="BU68" s="17"/>
      <c r="BV68" s="17"/>
      <c r="BW68" s="17"/>
      <c r="BX68" s="17"/>
      <c r="BY68" s="17"/>
      <c r="CE68" s="16">
        <f>[1]坦克标准养成属性!AW68</f>
        <v>0</v>
      </c>
      <c r="CF68" s="16">
        <f>[1]坦克标准养成属性!AX68</f>
        <v>0</v>
      </c>
      <c r="CG68" s="16" t="e">
        <f t="shared" si="19"/>
        <v>#N/A</v>
      </c>
      <c r="CH68" s="16">
        <f>[1]坦克标准养成属性!AY68</f>
        <v>0</v>
      </c>
      <c r="CI68" s="16">
        <f>[1]坦克标准养成属性!AZ68</f>
        <v>0</v>
      </c>
      <c r="CJ68" s="16">
        <f>[1]坦克标准养成属性!BA68</f>
        <v>0</v>
      </c>
      <c r="CK68" s="16">
        <f>[1]坦克标准养成属性!BB68</f>
        <v>0</v>
      </c>
      <c r="CL68" s="16">
        <f>[1]坦克标准养成属性!BC68</f>
        <v>0</v>
      </c>
      <c r="CM68" s="16">
        <f>[1]坦克标准养成属性!BD68</f>
        <v>0</v>
      </c>
      <c r="CN68" s="16">
        <f>[1]坦克标准养成属性!BE68</f>
        <v>0</v>
      </c>
      <c r="CO68" s="16">
        <f>[1]坦克标准养成属性!BF68</f>
        <v>0</v>
      </c>
      <c r="CP68" s="16">
        <f>[1]坦克标准养成属性!BG68</f>
        <v>0</v>
      </c>
      <c r="CQ68" s="16" t="str">
        <f>[1]坦克标准养成属性!BH68</f>
        <v>M-410</v>
      </c>
      <c r="CR68" s="16">
        <f>[1]坦克标准养成属性!BI68</f>
        <v>8</v>
      </c>
      <c r="CS68" s="16" t="str">
        <f>[1]坦克标准养成属性!BJ68</f>
        <v>M-41</v>
      </c>
      <c r="CT68" s="16" t="str">
        <f>[1]坦克标准养成属性!BK68</f>
        <v>中</v>
      </c>
      <c r="CU68" s="16">
        <f>[1]坦克标准养成属性!BL68</f>
        <v>0</v>
      </c>
      <c r="CV68" s="16">
        <f>[1]坦克标准养成属性!BM68</f>
        <v>1637</v>
      </c>
      <c r="CX68" s="2">
        <v>65</v>
      </c>
      <c r="CY68" s="2" t="e">
        <f t="shared" si="28"/>
        <v>#N/A</v>
      </c>
      <c r="CZ68" s="2" t="e">
        <f t="shared" si="51"/>
        <v>#N/A</v>
      </c>
      <c r="DA68" s="2" t="e">
        <f t="shared" si="51"/>
        <v>#N/A</v>
      </c>
      <c r="DB68" s="2" t="e">
        <f t="shared" si="51"/>
        <v>#N/A</v>
      </c>
      <c r="DC68" s="2">
        <f t="shared" si="29"/>
        <v>0</v>
      </c>
      <c r="DD68" s="2">
        <f t="shared" si="30"/>
        <v>0</v>
      </c>
      <c r="DE68" s="2" t="e">
        <f t="shared" si="31"/>
        <v>#N/A</v>
      </c>
      <c r="DF68" s="2" t="e">
        <f t="shared" si="32"/>
        <v>#N/A</v>
      </c>
      <c r="DG68" s="2" t="e">
        <f t="shared" si="33"/>
        <v>#N/A</v>
      </c>
      <c r="DH68" s="2" t="e">
        <f t="shared" si="34"/>
        <v>#N/A</v>
      </c>
      <c r="DI68" s="2" t="e">
        <f t="shared" si="35"/>
        <v>#N/A</v>
      </c>
      <c r="DJ68" s="2">
        <f>COUNTIF(CZ$4:CZ68,CZ68)</f>
        <v>65</v>
      </c>
      <c r="DK68" s="2">
        <f t="shared" ref="DK68:DK99" si="52">SUMIFS(CJ$4:CJ$372,$CF$4:$CF$372,$CZ68,$CI$4:$CI$372,$DJ68-1)</f>
        <v>0</v>
      </c>
      <c r="DL68" s="2">
        <f t="shared" ref="DL68:DL99" si="53">SUMIFS(CK$4:CK$372,$CF$4:$CF$372,$CZ68,$CI$4:$CI$372,$DJ68-1)</f>
        <v>0</v>
      </c>
      <c r="DM68" s="2">
        <f t="shared" ref="DM68:DM99" si="54">SUMIFS(CL$4:CL$372,$CF$4:$CF$372,$CZ68,$CI$4:$CI$372,$DJ68-1)</f>
        <v>0</v>
      </c>
      <c r="DN68" s="2">
        <f t="shared" ref="DN68:DN99" si="55">SUMIFS(CM$4:CM$372,$CF$4:$CF$372,$CZ68,$CI$4:$CI$372,$DJ68-1)</f>
        <v>0</v>
      </c>
      <c r="DO68" s="2">
        <f t="shared" ref="DO68:DO99" si="56">SUMIFS(CN$4:CN$372,$CF$4:$CF$372,$CZ68,$CI$4:$CI$372,$DJ68-1)</f>
        <v>0</v>
      </c>
      <c r="DP68" s="2">
        <f t="shared" ref="DP68:DP99" si="57">SUMIFS(CO$4:CO$372,$CF$4:$CF$372,$CZ68,$CI$4:$CI$372,$DJ68-1)</f>
        <v>0</v>
      </c>
      <c r="DQ68" s="2">
        <f t="shared" ref="DQ68:DQ99" si="58">SUMIFS(CP$4:CP$372,$CF$4:$CF$372,$CZ68,$CI$4:$CI$372,$DJ68-1)</f>
        <v>0</v>
      </c>
      <c r="DR68" s="2">
        <f t="shared" ref="DR68:DR99" si="59">SUMIFS(CQ$4:CQ$372,$CF$4:$CF$372,$CZ68,$CI$4:$CI$372,$DJ68-1)</f>
        <v>0</v>
      </c>
      <c r="DS68" s="2">
        <f t="shared" ref="DS68:DS99" si="60">SUMIFS(CR$4:CR$372,$CF$4:$CF$372,$CZ68,$CI$4:$CI$372,$DJ68-1)</f>
        <v>0</v>
      </c>
      <c r="DT68" s="2">
        <f t="shared" ref="DT68:DT99" si="61">SUMIFS(CS$4:CS$372,$CF$4:$CF$372,$CZ68,$CI$4:$CI$372,$DJ68-1)</f>
        <v>0</v>
      </c>
      <c r="DU68" s="2">
        <f t="shared" ref="DU68:DU99" si="62">SUMIFS(CT$4:CT$372,$CF$4:$CF$372,$CZ68,$CI$4:$CI$372,$DJ68-1)</f>
        <v>0</v>
      </c>
      <c r="DV68" s="2">
        <f t="shared" ref="DV68:DV99" si="63">SUMIFS(CU$4:CU$372,$CF$4:$CF$372,$CZ68,$CI$4:$CI$372,$DJ68-1)</f>
        <v>0</v>
      </c>
      <c r="DW68" s="2">
        <f t="shared" ref="DW68:DW99" si="64">SUMIFS(CV$4:CV$372,$CF$4:$CF$372,$CZ68,$CI$4:$CI$372,$DJ68-1)</f>
        <v>0</v>
      </c>
      <c r="DX68" s="2" t="e">
        <f t="shared" si="20"/>
        <v>#N/A</v>
      </c>
      <c r="DY68" s="9" t="str">
        <f t="shared" si="21"/>
        <v>[0,0,0,0,0]</v>
      </c>
      <c r="DZ68" s="2" t="e">
        <f t="shared" ref="DZ68:DZ131" si="65">VLOOKUP(CZ68,$BR$3:$BU$33,4,FALSE)</f>
        <v>#N/A</v>
      </c>
      <c r="EA68" s="18">
        <f t="shared" si="22"/>
        <v>1</v>
      </c>
      <c r="EB68" s="18">
        <f t="shared" si="23"/>
        <v>0</v>
      </c>
      <c r="EC68" s="27"/>
      <c r="ED68" s="3" t="e">
        <f t="shared" si="24"/>
        <v>#N/A</v>
      </c>
      <c r="EE68" s="3" t="str">
        <f t="shared" si="25"/>
        <v>[1,0]</v>
      </c>
      <c r="EF68" s="3"/>
      <c r="EG68" s="3" t="e">
        <f>VLOOKUP(IF(MOD(CY68,10)=0,10,MOD(CY68,10))&amp;DA68&amp;DB68&amp;DJ68-1,[1]图鉴!$C$18:$G$183,MATCH("经验值",[1]图鉴!$C$18:$G$18,0),FALSE)</f>
        <v>#N/A</v>
      </c>
      <c r="EH68" s="3"/>
      <c r="EI68" s="2" t="e">
        <f t="shared" si="26"/>
        <v>#N/A</v>
      </c>
      <c r="EJ68" s="2">
        <f t="shared" si="27"/>
        <v>65</v>
      </c>
    </row>
    <row r="69" spans="64:140" x14ac:dyDescent="0.3">
      <c r="BL69" s="2" t="str">
        <f t="shared" ref="BL69:BL81" si="66">BM69&amp;BN69</f>
        <v>0</v>
      </c>
      <c r="BM69" s="16" t="str">
        <f>[1]坦克升星消耗!R69&amp;[1]坦克升星消耗!S69</f>
        <v/>
      </c>
      <c r="BN69" s="16">
        <f>[1]坦克升星消耗!U69</f>
        <v>0</v>
      </c>
      <c r="BO69" s="16">
        <f>[1]坦克升星消耗!W69</f>
        <v>0</v>
      </c>
      <c r="BP69" s="16">
        <f>[1]坦克升星消耗!AE69</f>
        <v>0</v>
      </c>
      <c r="BQ69" s="17"/>
      <c r="BR69" s="17"/>
      <c r="BS69" s="17"/>
      <c r="BT69" s="17"/>
      <c r="BU69" s="17"/>
      <c r="BV69" s="17"/>
      <c r="BW69" s="17"/>
      <c r="BX69" s="17"/>
      <c r="BY69" s="17"/>
      <c r="CE69" s="16">
        <f>[1]坦克标准养成属性!AW69</f>
        <v>0</v>
      </c>
      <c r="CF69" s="16">
        <f>[1]坦克标准养成属性!AX69</f>
        <v>0</v>
      </c>
      <c r="CG69" s="16" t="e">
        <f t="shared" ref="CG69:CG132" si="67">VLOOKUP(CF69,$B$3:$C$33,2,FALSE)</f>
        <v>#N/A</v>
      </c>
      <c r="CH69" s="16">
        <f>[1]坦克标准养成属性!AY69</f>
        <v>0</v>
      </c>
      <c r="CI69" s="16">
        <f>[1]坦克标准养成属性!AZ69</f>
        <v>0</v>
      </c>
      <c r="CJ69" s="16">
        <f>[1]坦克标准养成属性!BA69</f>
        <v>0</v>
      </c>
      <c r="CK69" s="16">
        <f>[1]坦克标准养成属性!BB69</f>
        <v>0</v>
      </c>
      <c r="CL69" s="16">
        <f>[1]坦克标准养成属性!BC69</f>
        <v>0</v>
      </c>
      <c r="CM69" s="16">
        <f>[1]坦克标准养成属性!BD69</f>
        <v>0</v>
      </c>
      <c r="CN69" s="16">
        <f>[1]坦克标准养成属性!BE69</f>
        <v>0</v>
      </c>
      <c r="CO69" s="16">
        <f>[1]坦克标准养成属性!BF69</f>
        <v>0</v>
      </c>
      <c r="CP69" s="16">
        <f>[1]坦克标准养成属性!BG69</f>
        <v>0</v>
      </c>
      <c r="CQ69" s="16" t="str">
        <f>[1]坦克标准养成属性!BH69</f>
        <v>M-411</v>
      </c>
      <c r="CR69" s="16">
        <f>[1]坦克标准养成属性!BI69</f>
        <v>8</v>
      </c>
      <c r="CS69" s="16" t="str">
        <f>[1]坦克标准养成属性!BJ69</f>
        <v>M-41</v>
      </c>
      <c r="CT69" s="16" t="str">
        <f>[1]坦克标准养成属性!BK69</f>
        <v>中</v>
      </c>
      <c r="CU69" s="16">
        <f>[1]坦克标准养成属性!BL69</f>
        <v>1</v>
      </c>
      <c r="CV69" s="16">
        <f>[1]坦克标准养成属性!BM69</f>
        <v>1710</v>
      </c>
      <c r="CX69" s="2">
        <v>66</v>
      </c>
      <c r="CY69" s="2" t="e">
        <f t="shared" si="28"/>
        <v>#N/A</v>
      </c>
      <c r="CZ69" s="2" t="e">
        <f t="shared" si="51"/>
        <v>#N/A</v>
      </c>
      <c r="DA69" s="2" t="e">
        <f t="shared" si="51"/>
        <v>#N/A</v>
      </c>
      <c r="DB69" s="2" t="e">
        <f t="shared" si="51"/>
        <v>#N/A</v>
      </c>
      <c r="DC69" s="2">
        <f t="shared" si="29"/>
        <v>0</v>
      </c>
      <c r="DD69" s="2">
        <f t="shared" si="30"/>
        <v>0</v>
      </c>
      <c r="DE69" s="2" t="e">
        <f t="shared" si="31"/>
        <v>#N/A</v>
      </c>
      <c r="DF69" s="2" t="e">
        <f t="shared" si="32"/>
        <v>#N/A</v>
      </c>
      <c r="DG69" s="2" t="e">
        <f t="shared" si="33"/>
        <v>#N/A</v>
      </c>
      <c r="DH69" s="2" t="e">
        <f t="shared" si="34"/>
        <v>#N/A</v>
      </c>
      <c r="DI69" s="2" t="e">
        <f t="shared" si="35"/>
        <v>#N/A</v>
      </c>
      <c r="DJ69" s="2">
        <f>COUNTIF(CZ$4:CZ69,CZ69)</f>
        <v>66</v>
      </c>
      <c r="DK69" s="2">
        <f t="shared" si="52"/>
        <v>0</v>
      </c>
      <c r="DL69" s="2">
        <f t="shared" si="53"/>
        <v>0</v>
      </c>
      <c r="DM69" s="2">
        <f t="shared" si="54"/>
        <v>0</v>
      </c>
      <c r="DN69" s="2">
        <f t="shared" si="55"/>
        <v>0</v>
      </c>
      <c r="DO69" s="2">
        <f t="shared" si="56"/>
        <v>0</v>
      </c>
      <c r="DP69" s="2">
        <f t="shared" si="57"/>
        <v>0</v>
      </c>
      <c r="DQ69" s="2">
        <f t="shared" si="58"/>
        <v>0</v>
      </c>
      <c r="DR69" s="2">
        <f t="shared" si="59"/>
        <v>0</v>
      </c>
      <c r="DS69" s="2">
        <f t="shared" si="60"/>
        <v>0</v>
      </c>
      <c r="DT69" s="2">
        <f t="shared" si="61"/>
        <v>0</v>
      </c>
      <c r="DU69" s="2">
        <f t="shared" si="62"/>
        <v>0</v>
      </c>
      <c r="DV69" s="2">
        <f t="shared" si="63"/>
        <v>0</v>
      </c>
      <c r="DW69" s="2">
        <f t="shared" si="64"/>
        <v>0</v>
      </c>
      <c r="DX69" s="2" t="e">
        <f t="shared" ref="DX69:DX132" si="68">ROUND(VLOOKUP(CZ69,$B$3:$BJ$33,MATCH("射击偏移角",$B$3:$BJ$3,0),FALSE)/DW69,2)</f>
        <v>#N/A</v>
      </c>
      <c r="DY69" s="9" t="str">
        <f t="shared" ref="DY69:DY132" si="69">CONCATENATE("[",DK69,",",DL69,",",DM69,",",DN69,",",DO69,"]")</f>
        <v>[0,0,0,0,0]</v>
      </c>
      <c r="DZ69" s="2" t="e">
        <f t="shared" si="65"/>
        <v>#N/A</v>
      </c>
      <c r="EA69" s="18">
        <f t="shared" ref="EA69:EA132" si="70">IFERROR(VLOOKUP(DA69&amp;DB69&amp;(DJ69-1),$BL$3:$BO$168,4,FALSE),1)</f>
        <v>1</v>
      </c>
      <c r="EB69" s="18">
        <f t="shared" ref="EB69:EB132" si="71">IFERROR(VLOOKUP(DA69&amp;DB69&amp;(DJ69-1),$BL$3:$BP$168,5,FALSE),0)</f>
        <v>0</v>
      </c>
      <c r="EC69" s="27"/>
      <c r="ED69" s="3" t="e">
        <f t="shared" ref="ED69:ED132" si="72">"["&amp;DZ69&amp;",102]"</f>
        <v>#N/A</v>
      </c>
      <c r="EE69" s="3" t="str">
        <f t="shared" ref="EE69:EE132" si="73">"["&amp;EA69&amp;","&amp;EB69&amp;"]"</f>
        <v>[1,0]</v>
      </c>
      <c r="EF69" s="3"/>
      <c r="EG69" s="3" t="e">
        <f>VLOOKUP(IF(MOD(CY69,10)=0,10,MOD(CY69,10))&amp;DA69&amp;DB69&amp;DJ69-1,[1]图鉴!$C$18:$G$183,MATCH("经验值",[1]图鉴!$C$18:$G$18,0),FALSE)</f>
        <v>#N/A</v>
      </c>
      <c r="EH69" s="3"/>
      <c r="EI69" s="2" t="e">
        <f t="shared" ref="EI69:EI132" si="74">CZ69</f>
        <v>#N/A</v>
      </c>
      <c r="EJ69" s="2">
        <f t="shared" ref="EJ69:EJ132" si="75">CX69</f>
        <v>66</v>
      </c>
    </row>
    <row r="70" spans="64:140" x14ac:dyDescent="0.3">
      <c r="BL70" s="2" t="str">
        <f t="shared" si="66"/>
        <v>0</v>
      </c>
      <c r="BM70" s="16" t="str">
        <f>[1]坦克升星消耗!R70&amp;[1]坦克升星消耗!S70</f>
        <v/>
      </c>
      <c r="BN70" s="16">
        <f>[1]坦克升星消耗!U70</f>
        <v>0</v>
      </c>
      <c r="BO70" s="16">
        <f>[1]坦克升星消耗!W70</f>
        <v>0</v>
      </c>
      <c r="BP70" s="16">
        <f>[1]坦克升星消耗!AE70</f>
        <v>0</v>
      </c>
      <c r="BQ70" s="17"/>
      <c r="BR70" s="17"/>
      <c r="BS70" s="17"/>
      <c r="BT70" s="17"/>
      <c r="BU70" s="17"/>
      <c r="BV70" s="17"/>
      <c r="BW70" s="17"/>
      <c r="BX70" s="17"/>
      <c r="BY70" s="17"/>
      <c r="CE70" s="16">
        <f>[1]坦克标准养成属性!AW70</f>
        <v>0</v>
      </c>
      <c r="CF70" s="16">
        <f>[1]坦克标准养成属性!AX70</f>
        <v>0</v>
      </c>
      <c r="CG70" s="16" t="e">
        <f t="shared" si="67"/>
        <v>#N/A</v>
      </c>
      <c r="CH70" s="16">
        <f>[1]坦克标准养成属性!AY70</f>
        <v>0</v>
      </c>
      <c r="CI70" s="16">
        <f>[1]坦克标准养成属性!AZ70</f>
        <v>0</v>
      </c>
      <c r="CJ70" s="16">
        <f>[1]坦克标准养成属性!BA70</f>
        <v>0</v>
      </c>
      <c r="CK70" s="16">
        <f>[1]坦克标准养成属性!BB70</f>
        <v>0</v>
      </c>
      <c r="CL70" s="16">
        <f>[1]坦克标准养成属性!BC70</f>
        <v>0</v>
      </c>
      <c r="CM70" s="16">
        <f>[1]坦克标准养成属性!BD70</f>
        <v>0</v>
      </c>
      <c r="CN70" s="16">
        <f>[1]坦克标准养成属性!BE70</f>
        <v>0</v>
      </c>
      <c r="CO70" s="16">
        <f>[1]坦克标准养成属性!BF70</f>
        <v>0</v>
      </c>
      <c r="CP70" s="16">
        <f>[1]坦克标准养成属性!BG70</f>
        <v>0</v>
      </c>
      <c r="CQ70" s="16" t="str">
        <f>[1]坦克标准养成属性!BH70</f>
        <v>M-412</v>
      </c>
      <c r="CR70" s="16">
        <f>[1]坦克标准养成属性!BI70</f>
        <v>8</v>
      </c>
      <c r="CS70" s="16" t="str">
        <f>[1]坦克标准养成属性!BJ70</f>
        <v>M-41</v>
      </c>
      <c r="CT70" s="16" t="str">
        <f>[1]坦克标准养成属性!BK70</f>
        <v>中</v>
      </c>
      <c r="CU70" s="16">
        <f>[1]坦克标准养成属性!BL70</f>
        <v>2</v>
      </c>
      <c r="CV70" s="16">
        <f>[1]坦克标准养成属性!BM70</f>
        <v>1782</v>
      </c>
      <c r="CX70" s="2">
        <v>67</v>
      </c>
      <c r="CY70" s="2" t="e">
        <f t="shared" ref="CY70:CY133" si="76">IF(AND(DF69=DD69),CY69+1,CY69)</f>
        <v>#N/A</v>
      </c>
      <c r="CZ70" s="2" t="e">
        <f t="shared" si="51"/>
        <v>#N/A</v>
      </c>
      <c r="DA70" s="2" t="e">
        <f t="shared" si="51"/>
        <v>#N/A</v>
      </c>
      <c r="DB70" s="2" t="e">
        <f t="shared" si="51"/>
        <v>#N/A</v>
      </c>
      <c r="DC70" s="2">
        <f t="shared" ref="DC70:DC133" si="77">SUMIFS($CB$4:$CB$15,$BZ$4:$BZ$15,DA70,$CA$4:$CA$15,DB70)</f>
        <v>0</v>
      </c>
      <c r="DD70" s="2">
        <f t="shared" ref="DD70:DD133" si="78">SUMIFS($CC$4:$CC$15,$BZ$4:$BZ$15,DA70,$CA$4:$CA$15,DB70)</f>
        <v>0</v>
      </c>
      <c r="DE70" s="2" t="e">
        <f t="shared" ref="DE70:DE133" si="79">IF(CZ70&lt;&gt;CZ69,DC70,IF(DG69&lt;DE69,DE69,DF70))</f>
        <v>#N/A</v>
      </c>
      <c r="DF70" s="2" t="e">
        <f t="shared" ref="DF70:DF133" si="80">IF(CZ70&lt;&gt;CZ69,DC70,IF(DG69=DE69,DF69+1,DF69))</f>
        <v>#N/A</v>
      </c>
      <c r="DG70" s="2" t="e">
        <f t="shared" ref="DG70:DG133" si="81">IF(OR(CZ70&lt;&gt;CZ69,DF69&lt;&gt;DF70),0,DG69+1)</f>
        <v>#N/A</v>
      </c>
      <c r="DH70" s="2" t="e">
        <f t="shared" ref="DH70:DH133" si="82">IF(DG70=DE70,2,1)</f>
        <v>#N/A</v>
      </c>
      <c r="DI70" s="2" t="e">
        <f t="shared" si="35"/>
        <v>#N/A</v>
      </c>
      <c r="DJ70" s="2">
        <f>COUNTIF(CZ$4:CZ70,CZ70)</f>
        <v>67</v>
      </c>
      <c r="DK70" s="2">
        <f t="shared" si="52"/>
        <v>0</v>
      </c>
      <c r="DL70" s="2">
        <f t="shared" si="53"/>
        <v>0</v>
      </c>
      <c r="DM70" s="2">
        <f t="shared" si="54"/>
        <v>0</v>
      </c>
      <c r="DN70" s="2">
        <f t="shared" si="55"/>
        <v>0</v>
      </c>
      <c r="DO70" s="2">
        <f t="shared" si="56"/>
        <v>0</v>
      </c>
      <c r="DP70" s="2">
        <f t="shared" si="57"/>
        <v>0</v>
      </c>
      <c r="DQ70" s="2">
        <f t="shared" si="58"/>
        <v>0</v>
      </c>
      <c r="DR70" s="2">
        <f t="shared" si="59"/>
        <v>0</v>
      </c>
      <c r="DS70" s="2">
        <f t="shared" si="60"/>
        <v>0</v>
      </c>
      <c r="DT70" s="2">
        <f t="shared" si="61"/>
        <v>0</v>
      </c>
      <c r="DU70" s="2">
        <f t="shared" si="62"/>
        <v>0</v>
      </c>
      <c r="DV70" s="2">
        <f t="shared" si="63"/>
        <v>0</v>
      </c>
      <c r="DW70" s="2">
        <f t="shared" si="64"/>
        <v>0</v>
      </c>
      <c r="DX70" s="2" t="e">
        <f t="shared" si="68"/>
        <v>#N/A</v>
      </c>
      <c r="DY70" s="9" t="str">
        <f t="shared" si="69"/>
        <v>[0,0,0,0,0]</v>
      </c>
      <c r="DZ70" s="2" t="e">
        <f t="shared" si="65"/>
        <v>#N/A</v>
      </c>
      <c r="EA70" s="18">
        <f t="shared" si="70"/>
        <v>1</v>
      </c>
      <c r="EB70" s="18">
        <f t="shared" si="71"/>
        <v>0</v>
      </c>
      <c r="EC70" s="27"/>
      <c r="ED70" s="3" t="e">
        <f t="shared" si="72"/>
        <v>#N/A</v>
      </c>
      <c r="EE70" s="3" t="str">
        <f t="shared" si="73"/>
        <v>[1,0]</v>
      </c>
      <c r="EF70" s="3"/>
      <c r="EG70" s="3" t="e">
        <f>VLOOKUP(IF(MOD(CY70,10)=0,10,MOD(CY70,10))&amp;DA70&amp;DB70&amp;DJ70-1,[1]图鉴!$C$18:$G$183,MATCH("经验值",[1]图鉴!$C$18:$G$18,0),FALSE)</f>
        <v>#N/A</v>
      </c>
      <c r="EH70" s="3"/>
      <c r="EI70" s="2" t="e">
        <f t="shared" si="74"/>
        <v>#N/A</v>
      </c>
      <c r="EJ70" s="2">
        <f t="shared" si="75"/>
        <v>67</v>
      </c>
    </row>
    <row r="71" spans="64:140" x14ac:dyDescent="0.3">
      <c r="BL71" s="2" t="str">
        <f t="shared" si="66"/>
        <v>0</v>
      </c>
      <c r="BM71" s="16" t="str">
        <f>[1]坦克升星消耗!R71&amp;[1]坦克升星消耗!S71</f>
        <v/>
      </c>
      <c r="BN71" s="16">
        <f>[1]坦克升星消耗!U71</f>
        <v>0</v>
      </c>
      <c r="BO71" s="16">
        <f>[1]坦克升星消耗!W71</f>
        <v>0</v>
      </c>
      <c r="BP71" s="16">
        <f>[1]坦克升星消耗!AE71</f>
        <v>0</v>
      </c>
      <c r="BQ71" s="17"/>
      <c r="BR71" s="17"/>
      <c r="BS71" s="17"/>
      <c r="BT71" s="17"/>
      <c r="BU71" s="17"/>
      <c r="BV71" s="17"/>
      <c r="BW71" s="17"/>
      <c r="BX71" s="17"/>
      <c r="BY71" s="17"/>
      <c r="CE71" s="16">
        <f>[1]坦克标准养成属性!AW71</f>
        <v>0</v>
      </c>
      <c r="CF71" s="16">
        <f>[1]坦克标准养成属性!AX71</f>
        <v>0</v>
      </c>
      <c r="CG71" s="16" t="e">
        <f t="shared" si="67"/>
        <v>#N/A</v>
      </c>
      <c r="CH71" s="16">
        <f>[1]坦克标准养成属性!AY71</f>
        <v>0</v>
      </c>
      <c r="CI71" s="16">
        <f>[1]坦克标准养成属性!AZ71</f>
        <v>0</v>
      </c>
      <c r="CJ71" s="16">
        <f>[1]坦克标准养成属性!BA71</f>
        <v>0</v>
      </c>
      <c r="CK71" s="16">
        <f>[1]坦克标准养成属性!BB71</f>
        <v>0</v>
      </c>
      <c r="CL71" s="16">
        <f>[1]坦克标准养成属性!BC71</f>
        <v>0</v>
      </c>
      <c r="CM71" s="16">
        <f>[1]坦克标准养成属性!BD71</f>
        <v>0</v>
      </c>
      <c r="CN71" s="16">
        <f>[1]坦克标准养成属性!BE71</f>
        <v>0</v>
      </c>
      <c r="CO71" s="16">
        <f>[1]坦克标准养成属性!BF71</f>
        <v>0</v>
      </c>
      <c r="CP71" s="16">
        <f>[1]坦克标准养成属性!BG71</f>
        <v>0</v>
      </c>
      <c r="CQ71" s="16" t="str">
        <f>[1]坦克标准养成属性!BH71</f>
        <v>M-413</v>
      </c>
      <c r="CR71" s="16">
        <f>[1]坦克标准养成属性!BI71</f>
        <v>8</v>
      </c>
      <c r="CS71" s="16" t="str">
        <f>[1]坦克标准养成属性!BJ71</f>
        <v>M-41</v>
      </c>
      <c r="CT71" s="16" t="str">
        <f>[1]坦克标准养成属性!BK71</f>
        <v>中</v>
      </c>
      <c r="CU71" s="16">
        <f>[1]坦克标准养成属性!BL71</f>
        <v>3</v>
      </c>
      <c r="CV71" s="16">
        <f>[1]坦克标准养成属性!BM71</f>
        <v>1854</v>
      </c>
      <c r="CX71" s="2">
        <v>68</v>
      </c>
      <c r="CY71" s="2" t="e">
        <f t="shared" si="76"/>
        <v>#N/A</v>
      </c>
      <c r="CZ71" s="2" t="e">
        <f t="shared" si="51"/>
        <v>#N/A</v>
      </c>
      <c r="DA71" s="2" t="e">
        <f t="shared" si="51"/>
        <v>#N/A</v>
      </c>
      <c r="DB71" s="2" t="e">
        <f t="shared" si="51"/>
        <v>#N/A</v>
      </c>
      <c r="DC71" s="2">
        <f t="shared" si="77"/>
        <v>0</v>
      </c>
      <c r="DD71" s="2">
        <f t="shared" si="78"/>
        <v>0</v>
      </c>
      <c r="DE71" s="2" t="e">
        <f t="shared" si="79"/>
        <v>#N/A</v>
      </c>
      <c r="DF71" s="2" t="e">
        <f t="shared" si="80"/>
        <v>#N/A</v>
      </c>
      <c r="DG71" s="2" t="e">
        <f t="shared" si="81"/>
        <v>#N/A</v>
      </c>
      <c r="DH71" s="2" t="e">
        <f t="shared" si="82"/>
        <v>#N/A</v>
      </c>
      <c r="DI71" s="2" t="e">
        <f t="shared" si="35"/>
        <v>#N/A</v>
      </c>
      <c r="DJ71" s="2">
        <f>COUNTIF(CZ$4:CZ71,CZ71)</f>
        <v>68</v>
      </c>
      <c r="DK71" s="2">
        <f t="shared" si="52"/>
        <v>0</v>
      </c>
      <c r="DL71" s="2">
        <f t="shared" si="53"/>
        <v>0</v>
      </c>
      <c r="DM71" s="2">
        <f t="shared" si="54"/>
        <v>0</v>
      </c>
      <c r="DN71" s="2">
        <f t="shared" si="55"/>
        <v>0</v>
      </c>
      <c r="DO71" s="2">
        <f t="shared" si="56"/>
        <v>0</v>
      </c>
      <c r="DP71" s="2">
        <f t="shared" si="57"/>
        <v>0</v>
      </c>
      <c r="DQ71" s="2">
        <f t="shared" si="58"/>
        <v>0</v>
      </c>
      <c r="DR71" s="2">
        <f t="shared" si="59"/>
        <v>0</v>
      </c>
      <c r="DS71" s="2">
        <f t="shared" si="60"/>
        <v>0</v>
      </c>
      <c r="DT71" s="2">
        <f t="shared" si="61"/>
        <v>0</v>
      </c>
      <c r="DU71" s="2">
        <f t="shared" si="62"/>
        <v>0</v>
      </c>
      <c r="DV71" s="2">
        <f t="shared" si="63"/>
        <v>0</v>
      </c>
      <c r="DW71" s="2">
        <f t="shared" si="64"/>
        <v>0</v>
      </c>
      <c r="DX71" s="2" t="e">
        <f t="shared" si="68"/>
        <v>#N/A</v>
      </c>
      <c r="DY71" s="9" t="str">
        <f t="shared" si="69"/>
        <v>[0,0,0,0,0]</v>
      </c>
      <c r="DZ71" s="2" t="e">
        <f t="shared" si="65"/>
        <v>#N/A</v>
      </c>
      <c r="EA71" s="18">
        <f t="shared" si="70"/>
        <v>1</v>
      </c>
      <c r="EB71" s="18">
        <f t="shared" si="71"/>
        <v>0</v>
      </c>
      <c r="EC71" s="27"/>
      <c r="ED71" s="3" t="e">
        <f t="shared" si="72"/>
        <v>#N/A</v>
      </c>
      <c r="EE71" s="3" t="str">
        <f t="shared" si="73"/>
        <v>[1,0]</v>
      </c>
      <c r="EF71" s="3"/>
      <c r="EG71" s="3" t="e">
        <f>VLOOKUP(IF(MOD(CY71,10)=0,10,MOD(CY71,10))&amp;DA71&amp;DB71&amp;DJ71-1,[1]图鉴!$C$18:$G$183,MATCH("经验值",[1]图鉴!$C$18:$G$18,0),FALSE)</f>
        <v>#N/A</v>
      </c>
      <c r="EH71" s="3"/>
      <c r="EI71" s="2" t="e">
        <f t="shared" si="74"/>
        <v>#N/A</v>
      </c>
      <c r="EJ71" s="2">
        <f t="shared" si="75"/>
        <v>68</v>
      </c>
    </row>
    <row r="72" spans="64:140" x14ac:dyDescent="0.3">
      <c r="BL72" s="2" t="str">
        <f t="shared" si="66"/>
        <v>0</v>
      </c>
      <c r="BM72" s="16" t="str">
        <f>[1]坦克升星消耗!R72&amp;[1]坦克升星消耗!S72</f>
        <v/>
      </c>
      <c r="BN72" s="16">
        <f>[1]坦克升星消耗!U72</f>
        <v>0</v>
      </c>
      <c r="BO72" s="16">
        <f>[1]坦克升星消耗!W72</f>
        <v>0</v>
      </c>
      <c r="BP72" s="16">
        <f>[1]坦克升星消耗!AE72</f>
        <v>0</v>
      </c>
      <c r="BQ72" s="17"/>
      <c r="BR72" s="17"/>
      <c r="BS72" s="17"/>
      <c r="BT72" s="17"/>
      <c r="BU72" s="17"/>
      <c r="BV72" s="17"/>
      <c r="BW72" s="17"/>
      <c r="BX72" s="17"/>
      <c r="BY72" s="17"/>
      <c r="CE72" s="16">
        <f>[1]坦克标准养成属性!AW72</f>
        <v>0</v>
      </c>
      <c r="CF72" s="16">
        <f>[1]坦克标准养成属性!AX72</f>
        <v>0</v>
      </c>
      <c r="CG72" s="16" t="e">
        <f t="shared" si="67"/>
        <v>#N/A</v>
      </c>
      <c r="CH72" s="16">
        <f>[1]坦克标准养成属性!AY72</f>
        <v>0</v>
      </c>
      <c r="CI72" s="16">
        <f>[1]坦克标准养成属性!AZ72</f>
        <v>0</v>
      </c>
      <c r="CJ72" s="16">
        <f>[1]坦克标准养成属性!BA72</f>
        <v>0</v>
      </c>
      <c r="CK72" s="16">
        <f>[1]坦克标准养成属性!BB72</f>
        <v>0</v>
      </c>
      <c r="CL72" s="16">
        <f>[1]坦克标准养成属性!BC72</f>
        <v>0</v>
      </c>
      <c r="CM72" s="16">
        <f>[1]坦克标准养成属性!BD72</f>
        <v>0</v>
      </c>
      <c r="CN72" s="16">
        <f>[1]坦克标准养成属性!BE72</f>
        <v>0</v>
      </c>
      <c r="CO72" s="16">
        <f>[1]坦克标准养成属性!BF72</f>
        <v>0</v>
      </c>
      <c r="CP72" s="16">
        <f>[1]坦克标准养成属性!BG72</f>
        <v>0</v>
      </c>
      <c r="CQ72" s="16" t="str">
        <f>[1]坦克标准养成属性!BH72</f>
        <v>M-414</v>
      </c>
      <c r="CR72" s="16">
        <f>[1]坦克标准养成属性!BI72</f>
        <v>8</v>
      </c>
      <c r="CS72" s="16" t="str">
        <f>[1]坦克标准养成属性!BJ72</f>
        <v>M-41</v>
      </c>
      <c r="CT72" s="16" t="str">
        <f>[1]坦克标准养成属性!BK72</f>
        <v>中</v>
      </c>
      <c r="CU72" s="16">
        <f>[1]坦克标准养成属性!BL72</f>
        <v>4</v>
      </c>
      <c r="CV72" s="16">
        <f>[1]坦克标准养成属性!BM72</f>
        <v>1927</v>
      </c>
      <c r="CX72" s="2">
        <v>69</v>
      </c>
      <c r="CY72" s="2" t="e">
        <f t="shared" si="76"/>
        <v>#N/A</v>
      </c>
      <c r="CZ72" s="2" t="e">
        <f t="shared" si="51"/>
        <v>#N/A</v>
      </c>
      <c r="DA72" s="2" t="e">
        <f t="shared" si="51"/>
        <v>#N/A</v>
      </c>
      <c r="DB72" s="2" t="e">
        <f t="shared" si="51"/>
        <v>#N/A</v>
      </c>
      <c r="DC72" s="2">
        <f t="shared" si="77"/>
        <v>0</v>
      </c>
      <c r="DD72" s="2">
        <f t="shared" si="78"/>
        <v>0</v>
      </c>
      <c r="DE72" s="2" t="e">
        <f t="shared" si="79"/>
        <v>#N/A</v>
      </c>
      <c r="DF72" s="2" t="e">
        <f t="shared" si="80"/>
        <v>#N/A</v>
      </c>
      <c r="DG72" s="2" t="e">
        <f t="shared" si="81"/>
        <v>#N/A</v>
      </c>
      <c r="DH72" s="2" t="e">
        <f t="shared" si="82"/>
        <v>#N/A</v>
      </c>
      <c r="DI72" s="2" t="e">
        <f t="shared" si="35"/>
        <v>#N/A</v>
      </c>
      <c r="DJ72" s="2">
        <f>COUNTIF(CZ$4:CZ72,CZ72)</f>
        <v>69</v>
      </c>
      <c r="DK72" s="2">
        <f t="shared" si="52"/>
        <v>0</v>
      </c>
      <c r="DL72" s="2">
        <f t="shared" si="53"/>
        <v>0</v>
      </c>
      <c r="DM72" s="2">
        <f t="shared" si="54"/>
        <v>0</v>
      </c>
      <c r="DN72" s="2">
        <f t="shared" si="55"/>
        <v>0</v>
      </c>
      <c r="DO72" s="2">
        <f t="shared" si="56"/>
        <v>0</v>
      </c>
      <c r="DP72" s="2">
        <f t="shared" si="57"/>
        <v>0</v>
      </c>
      <c r="DQ72" s="2">
        <f t="shared" si="58"/>
        <v>0</v>
      </c>
      <c r="DR72" s="2">
        <f t="shared" si="59"/>
        <v>0</v>
      </c>
      <c r="DS72" s="2">
        <f t="shared" si="60"/>
        <v>0</v>
      </c>
      <c r="DT72" s="2">
        <f t="shared" si="61"/>
        <v>0</v>
      </c>
      <c r="DU72" s="2">
        <f t="shared" si="62"/>
        <v>0</v>
      </c>
      <c r="DV72" s="2">
        <f t="shared" si="63"/>
        <v>0</v>
      </c>
      <c r="DW72" s="2">
        <f t="shared" si="64"/>
        <v>0</v>
      </c>
      <c r="DX72" s="2" t="e">
        <f t="shared" si="68"/>
        <v>#N/A</v>
      </c>
      <c r="DY72" s="9" t="str">
        <f t="shared" si="69"/>
        <v>[0,0,0,0,0]</v>
      </c>
      <c r="DZ72" s="2" t="e">
        <f t="shared" si="65"/>
        <v>#N/A</v>
      </c>
      <c r="EA72" s="18">
        <f t="shared" si="70"/>
        <v>1</v>
      </c>
      <c r="EB72" s="18">
        <f t="shared" si="71"/>
        <v>0</v>
      </c>
      <c r="EC72" s="27"/>
      <c r="ED72" s="3" t="e">
        <f t="shared" si="72"/>
        <v>#N/A</v>
      </c>
      <c r="EE72" s="3" t="str">
        <f t="shared" si="73"/>
        <v>[1,0]</v>
      </c>
      <c r="EF72" s="3"/>
      <c r="EG72" s="3" t="e">
        <f>VLOOKUP(IF(MOD(CY72,10)=0,10,MOD(CY72,10))&amp;DA72&amp;DB72&amp;DJ72-1,[1]图鉴!$C$18:$G$183,MATCH("经验值",[1]图鉴!$C$18:$G$18,0),FALSE)</f>
        <v>#N/A</v>
      </c>
      <c r="EH72" s="3"/>
      <c r="EI72" s="2" t="e">
        <f t="shared" si="74"/>
        <v>#N/A</v>
      </c>
      <c r="EJ72" s="2">
        <f t="shared" si="75"/>
        <v>69</v>
      </c>
    </row>
    <row r="73" spans="64:140" x14ac:dyDescent="0.3">
      <c r="BL73" s="2" t="str">
        <f t="shared" si="66"/>
        <v>0</v>
      </c>
      <c r="BM73" s="16" t="str">
        <f>[1]坦克升星消耗!R73&amp;[1]坦克升星消耗!S73</f>
        <v/>
      </c>
      <c r="BN73" s="16">
        <f>[1]坦克升星消耗!U73</f>
        <v>0</v>
      </c>
      <c r="BO73" s="16">
        <f>[1]坦克升星消耗!W73</f>
        <v>0</v>
      </c>
      <c r="BP73" s="16">
        <f>[1]坦克升星消耗!AE73</f>
        <v>0</v>
      </c>
      <c r="BQ73" s="17"/>
      <c r="BR73" s="17"/>
      <c r="BS73" s="17"/>
      <c r="BT73" s="17"/>
      <c r="BU73" s="17"/>
      <c r="BV73" s="17"/>
      <c r="BW73" s="17"/>
      <c r="BX73" s="17"/>
      <c r="BY73" s="17"/>
      <c r="CE73" s="16">
        <f>[1]坦克标准养成属性!AW73</f>
        <v>0</v>
      </c>
      <c r="CF73" s="16">
        <f>[1]坦克标准养成属性!AX73</f>
        <v>0</v>
      </c>
      <c r="CG73" s="16" t="e">
        <f t="shared" si="67"/>
        <v>#N/A</v>
      </c>
      <c r="CH73" s="16">
        <f>[1]坦克标准养成属性!AY73</f>
        <v>0</v>
      </c>
      <c r="CI73" s="16">
        <f>[1]坦克标准养成属性!AZ73</f>
        <v>0</v>
      </c>
      <c r="CJ73" s="16">
        <f>[1]坦克标准养成属性!BA73</f>
        <v>0</v>
      </c>
      <c r="CK73" s="16">
        <f>[1]坦克标准养成属性!BB73</f>
        <v>0</v>
      </c>
      <c r="CL73" s="16">
        <f>[1]坦克标准养成属性!BC73</f>
        <v>0</v>
      </c>
      <c r="CM73" s="16">
        <f>[1]坦克标准养成属性!BD73</f>
        <v>0</v>
      </c>
      <c r="CN73" s="16">
        <f>[1]坦克标准养成属性!BE73</f>
        <v>0</v>
      </c>
      <c r="CO73" s="16">
        <f>[1]坦克标准养成属性!BF73</f>
        <v>0</v>
      </c>
      <c r="CP73" s="16">
        <f>[1]坦克标准养成属性!BG73</f>
        <v>0</v>
      </c>
      <c r="CQ73" s="16" t="str">
        <f>[1]坦克标准养成属性!BH73</f>
        <v>M-415</v>
      </c>
      <c r="CR73" s="16">
        <f>[1]坦克标准养成属性!BI73</f>
        <v>8</v>
      </c>
      <c r="CS73" s="16" t="str">
        <f>[1]坦克标准养成属性!BJ73</f>
        <v>M-41</v>
      </c>
      <c r="CT73" s="16" t="str">
        <f>[1]坦克标准养成属性!BK73</f>
        <v>中</v>
      </c>
      <c r="CU73" s="16">
        <f>[1]坦克标准养成属性!BL73</f>
        <v>5</v>
      </c>
      <c r="CV73" s="16">
        <f>[1]坦克标准养成属性!BM73</f>
        <v>1999</v>
      </c>
      <c r="CX73" s="2">
        <v>70</v>
      </c>
      <c r="CY73" s="2" t="e">
        <f t="shared" si="76"/>
        <v>#N/A</v>
      </c>
      <c r="CZ73" s="2" t="e">
        <f t="shared" si="51"/>
        <v>#N/A</v>
      </c>
      <c r="DA73" s="2" t="e">
        <f t="shared" si="51"/>
        <v>#N/A</v>
      </c>
      <c r="DB73" s="2" t="e">
        <f t="shared" si="51"/>
        <v>#N/A</v>
      </c>
      <c r="DC73" s="2">
        <f t="shared" si="77"/>
        <v>0</v>
      </c>
      <c r="DD73" s="2">
        <f t="shared" si="78"/>
        <v>0</v>
      </c>
      <c r="DE73" s="2" t="e">
        <f t="shared" si="79"/>
        <v>#N/A</v>
      </c>
      <c r="DF73" s="2" t="e">
        <f t="shared" si="80"/>
        <v>#N/A</v>
      </c>
      <c r="DG73" s="2" t="e">
        <f t="shared" si="81"/>
        <v>#N/A</v>
      </c>
      <c r="DH73" s="2" t="e">
        <f t="shared" si="82"/>
        <v>#N/A</v>
      </c>
      <c r="DI73" s="2" t="e">
        <f t="shared" si="35"/>
        <v>#N/A</v>
      </c>
      <c r="DJ73" s="2">
        <f>COUNTIF(CZ$4:CZ73,CZ73)</f>
        <v>70</v>
      </c>
      <c r="DK73" s="2">
        <f t="shared" si="52"/>
        <v>0</v>
      </c>
      <c r="DL73" s="2">
        <f t="shared" si="53"/>
        <v>0</v>
      </c>
      <c r="DM73" s="2">
        <f t="shared" si="54"/>
        <v>0</v>
      </c>
      <c r="DN73" s="2">
        <f t="shared" si="55"/>
        <v>0</v>
      </c>
      <c r="DO73" s="2">
        <f t="shared" si="56"/>
        <v>0</v>
      </c>
      <c r="DP73" s="2">
        <f t="shared" si="57"/>
        <v>0</v>
      </c>
      <c r="DQ73" s="2">
        <f t="shared" si="58"/>
        <v>0</v>
      </c>
      <c r="DR73" s="2">
        <f t="shared" si="59"/>
        <v>0</v>
      </c>
      <c r="DS73" s="2">
        <f t="shared" si="60"/>
        <v>0</v>
      </c>
      <c r="DT73" s="2">
        <f t="shared" si="61"/>
        <v>0</v>
      </c>
      <c r="DU73" s="2">
        <f t="shared" si="62"/>
        <v>0</v>
      </c>
      <c r="DV73" s="2">
        <f t="shared" si="63"/>
        <v>0</v>
      </c>
      <c r="DW73" s="2">
        <f t="shared" si="64"/>
        <v>0</v>
      </c>
      <c r="DX73" s="2" t="e">
        <f t="shared" si="68"/>
        <v>#N/A</v>
      </c>
      <c r="DY73" s="9" t="str">
        <f t="shared" si="69"/>
        <v>[0,0,0,0,0]</v>
      </c>
      <c r="DZ73" s="2" t="e">
        <f t="shared" si="65"/>
        <v>#N/A</v>
      </c>
      <c r="EA73" s="18">
        <f t="shared" si="70"/>
        <v>1</v>
      </c>
      <c r="EB73" s="18">
        <f t="shared" si="71"/>
        <v>0</v>
      </c>
      <c r="EC73" s="27"/>
      <c r="ED73" s="3" t="e">
        <f t="shared" si="72"/>
        <v>#N/A</v>
      </c>
      <c r="EE73" s="3" t="str">
        <f t="shared" si="73"/>
        <v>[1,0]</v>
      </c>
      <c r="EF73" s="3"/>
      <c r="EG73" s="3" t="e">
        <f>VLOOKUP(IF(MOD(CY73,10)=0,10,MOD(CY73,10))&amp;DA73&amp;DB73&amp;DJ73-1,[1]图鉴!$C$18:$G$183,MATCH("经验值",[1]图鉴!$C$18:$G$18,0),FALSE)</f>
        <v>#N/A</v>
      </c>
      <c r="EH73" s="3"/>
      <c r="EI73" s="2" t="e">
        <f t="shared" si="74"/>
        <v>#N/A</v>
      </c>
      <c r="EJ73" s="2">
        <f t="shared" si="75"/>
        <v>70</v>
      </c>
    </row>
    <row r="74" spans="64:140" x14ac:dyDescent="0.3">
      <c r="BL74" s="2" t="str">
        <f t="shared" si="66"/>
        <v>0</v>
      </c>
      <c r="BM74" s="16" t="str">
        <f>[1]坦克升星消耗!R74&amp;[1]坦克升星消耗!S74</f>
        <v/>
      </c>
      <c r="BN74" s="16">
        <f>[1]坦克升星消耗!U74</f>
        <v>0</v>
      </c>
      <c r="BO74" s="16">
        <f>[1]坦克升星消耗!W74</f>
        <v>0</v>
      </c>
      <c r="BP74" s="16">
        <f>[1]坦克升星消耗!AE74</f>
        <v>0</v>
      </c>
      <c r="BQ74" s="17"/>
      <c r="BR74" s="17"/>
      <c r="BS74" s="17"/>
      <c r="BT74" s="17"/>
      <c r="BU74" s="17"/>
      <c r="BV74" s="17"/>
      <c r="BW74" s="17"/>
      <c r="BX74" s="17"/>
      <c r="BY74" s="17"/>
      <c r="CE74" s="16">
        <f>[1]坦克标准养成属性!AW74</f>
        <v>0</v>
      </c>
      <c r="CF74" s="16">
        <f>[1]坦克标准养成属性!AX74</f>
        <v>0</v>
      </c>
      <c r="CG74" s="16" t="e">
        <f t="shared" si="67"/>
        <v>#N/A</v>
      </c>
      <c r="CH74" s="16">
        <f>[1]坦克标准养成属性!AY74</f>
        <v>0</v>
      </c>
      <c r="CI74" s="16">
        <f>[1]坦克标准养成属性!AZ74</f>
        <v>0</v>
      </c>
      <c r="CJ74" s="16">
        <f>[1]坦克标准养成属性!BA74</f>
        <v>0</v>
      </c>
      <c r="CK74" s="16">
        <f>[1]坦克标准养成属性!BB74</f>
        <v>0</v>
      </c>
      <c r="CL74" s="16">
        <f>[1]坦克标准养成属性!BC74</f>
        <v>0</v>
      </c>
      <c r="CM74" s="16">
        <f>[1]坦克标准养成属性!BD74</f>
        <v>0</v>
      </c>
      <c r="CN74" s="16">
        <f>[1]坦克标准养成属性!BE74</f>
        <v>0</v>
      </c>
      <c r="CO74" s="16">
        <f>[1]坦克标准养成属性!BF74</f>
        <v>0</v>
      </c>
      <c r="CP74" s="16">
        <f>[1]坦克标准养成属性!BG74</f>
        <v>0</v>
      </c>
      <c r="CQ74" s="16" t="str">
        <f>[1]坦克标准养成属性!BH74</f>
        <v>M-416</v>
      </c>
      <c r="CR74" s="16">
        <f>[1]坦克标准养成属性!BI74</f>
        <v>8</v>
      </c>
      <c r="CS74" s="16" t="str">
        <f>[1]坦克标准养成属性!BJ74</f>
        <v>M-41</v>
      </c>
      <c r="CT74" s="16" t="str">
        <f>[1]坦克标准养成属性!BK74</f>
        <v>中</v>
      </c>
      <c r="CU74" s="16">
        <f>[1]坦克标准养成属性!BL74</f>
        <v>6</v>
      </c>
      <c r="CV74" s="16">
        <f>[1]坦克标准养成属性!BM74</f>
        <v>2071</v>
      </c>
      <c r="CX74" s="2">
        <v>71</v>
      </c>
      <c r="CY74" s="2" t="e">
        <f t="shared" si="76"/>
        <v>#N/A</v>
      </c>
      <c r="CZ74" s="2" t="e">
        <f t="shared" si="51"/>
        <v>#N/A</v>
      </c>
      <c r="DA74" s="2" t="e">
        <f t="shared" si="51"/>
        <v>#N/A</v>
      </c>
      <c r="DB74" s="2" t="e">
        <f t="shared" si="51"/>
        <v>#N/A</v>
      </c>
      <c r="DC74" s="2">
        <f t="shared" si="77"/>
        <v>0</v>
      </c>
      <c r="DD74" s="2">
        <f t="shared" si="78"/>
        <v>0</v>
      </c>
      <c r="DE74" s="2" t="e">
        <f t="shared" si="79"/>
        <v>#N/A</v>
      </c>
      <c r="DF74" s="2" t="e">
        <f t="shared" si="80"/>
        <v>#N/A</v>
      </c>
      <c r="DG74" s="2" t="e">
        <f t="shared" si="81"/>
        <v>#N/A</v>
      </c>
      <c r="DH74" s="2" t="e">
        <f t="shared" si="82"/>
        <v>#N/A</v>
      </c>
      <c r="DI74" s="2" t="e">
        <f t="shared" ref="DI74:DI137" si="83">IF(AND(DD74=DF74),-1,CX75)</f>
        <v>#N/A</v>
      </c>
      <c r="DJ74" s="2">
        <f>COUNTIF(CZ$4:CZ74,CZ74)</f>
        <v>71</v>
      </c>
      <c r="DK74" s="2">
        <f t="shared" si="52"/>
        <v>0</v>
      </c>
      <c r="DL74" s="2">
        <f t="shared" si="53"/>
        <v>0</v>
      </c>
      <c r="DM74" s="2">
        <f t="shared" si="54"/>
        <v>0</v>
      </c>
      <c r="DN74" s="2">
        <f t="shared" si="55"/>
        <v>0</v>
      </c>
      <c r="DO74" s="2">
        <f t="shared" si="56"/>
        <v>0</v>
      </c>
      <c r="DP74" s="2">
        <f t="shared" si="57"/>
        <v>0</v>
      </c>
      <c r="DQ74" s="2">
        <f t="shared" si="58"/>
        <v>0</v>
      </c>
      <c r="DR74" s="2">
        <f t="shared" si="59"/>
        <v>0</v>
      </c>
      <c r="DS74" s="2">
        <f t="shared" si="60"/>
        <v>0</v>
      </c>
      <c r="DT74" s="2">
        <f t="shared" si="61"/>
        <v>0</v>
      </c>
      <c r="DU74" s="2">
        <f t="shared" si="62"/>
        <v>0</v>
      </c>
      <c r="DV74" s="2">
        <f t="shared" si="63"/>
        <v>0</v>
      </c>
      <c r="DW74" s="2">
        <f t="shared" si="64"/>
        <v>0</v>
      </c>
      <c r="DX74" s="2" t="e">
        <f t="shared" si="68"/>
        <v>#N/A</v>
      </c>
      <c r="DY74" s="9" t="str">
        <f t="shared" si="69"/>
        <v>[0,0,0,0,0]</v>
      </c>
      <c r="DZ74" s="2" t="e">
        <f t="shared" si="65"/>
        <v>#N/A</v>
      </c>
      <c r="EA74" s="18">
        <f t="shared" si="70"/>
        <v>1</v>
      </c>
      <c r="EB74" s="18">
        <f t="shared" si="71"/>
        <v>0</v>
      </c>
      <c r="EC74" s="27"/>
      <c r="ED74" s="3" t="e">
        <f t="shared" si="72"/>
        <v>#N/A</v>
      </c>
      <c r="EE74" s="3" t="str">
        <f t="shared" si="73"/>
        <v>[1,0]</v>
      </c>
      <c r="EF74" s="3"/>
      <c r="EG74" s="3" t="e">
        <f>VLOOKUP(IF(MOD(CY74,10)=0,10,MOD(CY74,10))&amp;DA74&amp;DB74&amp;DJ74-1,[1]图鉴!$C$18:$G$183,MATCH("经验值",[1]图鉴!$C$18:$G$18,0),FALSE)</f>
        <v>#N/A</v>
      </c>
      <c r="EH74" s="3"/>
      <c r="EI74" s="2" t="e">
        <f t="shared" si="74"/>
        <v>#N/A</v>
      </c>
      <c r="EJ74" s="2">
        <f t="shared" si="75"/>
        <v>71</v>
      </c>
    </row>
    <row r="75" spans="64:140" x14ac:dyDescent="0.3">
      <c r="BL75" s="2" t="str">
        <f t="shared" si="66"/>
        <v>0</v>
      </c>
      <c r="BM75" s="16" t="str">
        <f>[1]坦克升星消耗!R75&amp;[1]坦克升星消耗!S75</f>
        <v/>
      </c>
      <c r="BN75" s="16">
        <f>[1]坦克升星消耗!U75</f>
        <v>0</v>
      </c>
      <c r="BO75" s="16">
        <f>[1]坦克升星消耗!W75</f>
        <v>0</v>
      </c>
      <c r="BP75" s="16">
        <f>[1]坦克升星消耗!AE75</f>
        <v>0</v>
      </c>
      <c r="BQ75" s="17"/>
      <c r="BR75" s="17"/>
      <c r="BS75" s="17"/>
      <c r="BT75" s="17"/>
      <c r="BU75" s="17"/>
      <c r="BV75" s="17"/>
      <c r="BW75" s="17"/>
      <c r="BX75" s="17"/>
      <c r="BY75" s="17"/>
      <c r="CE75" s="16">
        <f>[1]坦克标准养成属性!AW75</f>
        <v>0</v>
      </c>
      <c r="CF75" s="16">
        <f>[1]坦克标准养成属性!AX75</f>
        <v>0</v>
      </c>
      <c r="CG75" s="16" t="e">
        <f t="shared" si="67"/>
        <v>#N/A</v>
      </c>
      <c r="CH75" s="16">
        <f>[1]坦克标准养成属性!AY75</f>
        <v>0</v>
      </c>
      <c r="CI75" s="16">
        <f>[1]坦克标准养成属性!AZ75</f>
        <v>0</v>
      </c>
      <c r="CJ75" s="16">
        <f>[1]坦克标准养成属性!BA75</f>
        <v>0</v>
      </c>
      <c r="CK75" s="16">
        <f>[1]坦克标准养成属性!BB75</f>
        <v>0</v>
      </c>
      <c r="CL75" s="16">
        <f>[1]坦克标准养成属性!BC75</f>
        <v>0</v>
      </c>
      <c r="CM75" s="16">
        <f>[1]坦克标准养成属性!BD75</f>
        <v>0</v>
      </c>
      <c r="CN75" s="16">
        <f>[1]坦克标准养成属性!BE75</f>
        <v>0</v>
      </c>
      <c r="CO75" s="16">
        <f>[1]坦克标准养成属性!BF75</f>
        <v>0</v>
      </c>
      <c r="CP75" s="16">
        <f>[1]坦克标准养成属性!BG75</f>
        <v>0</v>
      </c>
      <c r="CQ75" s="16" t="str">
        <f>[1]坦克标准养成属性!BH75</f>
        <v>M-417</v>
      </c>
      <c r="CR75" s="16">
        <f>[1]坦克标准养成属性!BI75</f>
        <v>8</v>
      </c>
      <c r="CS75" s="16" t="str">
        <f>[1]坦克标准养成属性!BJ75</f>
        <v>M-41</v>
      </c>
      <c r="CT75" s="16" t="str">
        <f>[1]坦克标准养成属性!BK75</f>
        <v>中</v>
      </c>
      <c r="CU75" s="16">
        <f>[1]坦克标准养成属性!BL75</f>
        <v>7</v>
      </c>
      <c r="CV75" s="16">
        <f>[1]坦克标准养成属性!BM75</f>
        <v>2144</v>
      </c>
      <c r="CX75" s="2">
        <v>72</v>
      </c>
      <c r="CY75" s="2" t="e">
        <f t="shared" si="76"/>
        <v>#N/A</v>
      </c>
      <c r="CZ75" s="2" t="e">
        <f t="shared" si="51"/>
        <v>#N/A</v>
      </c>
      <c r="DA75" s="2" t="e">
        <f t="shared" si="51"/>
        <v>#N/A</v>
      </c>
      <c r="DB75" s="2" t="e">
        <f t="shared" si="51"/>
        <v>#N/A</v>
      </c>
      <c r="DC75" s="2">
        <f t="shared" si="77"/>
        <v>0</v>
      </c>
      <c r="DD75" s="2">
        <f t="shared" si="78"/>
        <v>0</v>
      </c>
      <c r="DE75" s="2" t="e">
        <f t="shared" si="79"/>
        <v>#N/A</v>
      </c>
      <c r="DF75" s="2" t="e">
        <f t="shared" si="80"/>
        <v>#N/A</v>
      </c>
      <c r="DG75" s="2" t="e">
        <f t="shared" si="81"/>
        <v>#N/A</v>
      </c>
      <c r="DH75" s="2" t="e">
        <f t="shared" si="82"/>
        <v>#N/A</v>
      </c>
      <c r="DI75" s="2" t="e">
        <f t="shared" si="83"/>
        <v>#N/A</v>
      </c>
      <c r="DJ75" s="2">
        <f>COUNTIF(CZ$4:CZ75,CZ75)</f>
        <v>72</v>
      </c>
      <c r="DK75" s="2">
        <f t="shared" si="52"/>
        <v>0</v>
      </c>
      <c r="DL75" s="2">
        <f t="shared" si="53"/>
        <v>0</v>
      </c>
      <c r="DM75" s="2">
        <f t="shared" si="54"/>
        <v>0</v>
      </c>
      <c r="DN75" s="2">
        <f t="shared" si="55"/>
        <v>0</v>
      </c>
      <c r="DO75" s="2">
        <f t="shared" si="56"/>
        <v>0</v>
      </c>
      <c r="DP75" s="2">
        <f t="shared" si="57"/>
        <v>0</v>
      </c>
      <c r="DQ75" s="2">
        <f t="shared" si="58"/>
        <v>0</v>
      </c>
      <c r="DR75" s="2">
        <f t="shared" si="59"/>
        <v>0</v>
      </c>
      <c r="DS75" s="2">
        <f t="shared" si="60"/>
        <v>0</v>
      </c>
      <c r="DT75" s="2">
        <f t="shared" si="61"/>
        <v>0</v>
      </c>
      <c r="DU75" s="2">
        <f t="shared" si="62"/>
        <v>0</v>
      </c>
      <c r="DV75" s="2">
        <f t="shared" si="63"/>
        <v>0</v>
      </c>
      <c r="DW75" s="2">
        <f t="shared" si="64"/>
        <v>0</v>
      </c>
      <c r="DX75" s="2" t="e">
        <f t="shared" si="68"/>
        <v>#N/A</v>
      </c>
      <c r="DY75" s="9" t="str">
        <f t="shared" si="69"/>
        <v>[0,0,0,0,0]</v>
      </c>
      <c r="DZ75" s="2" t="e">
        <f t="shared" si="65"/>
        <v>#N/A</v>
      </c>
      <c r="EA75" s="18">
        <f t="shared" si="70"/>
        <v>1</v>
      </c>
      <c r="EB75" s="18">
        <f t="shared" si="71"/>
        <v>0</v>
      </c>
      <c r="EC75" s="27"/>
      <c r="ED75" s="3" t="e">
        <f t="shared" si="72"/>
        <v>#N/A</v>
      </c>
      <c r="EE75" s="3" t="str">
        <f t="shared" si="73"/>
        <v>[1,0]</v>
      </c>
      <c r="EF75" s="3"/>
      <c r="EG75" s="3" t="e">
        <f>VLOOKUP(IF(MOD(CY75,10)=0,10,MOD(CY75,10))&amp;DA75&amp;DB75&amp;DJ75-1,[1]图鉴!$C$18:$G$183,MATCH("经验值",[1]图鉴!$C$18:$G$18,0),FALSE)</f>
        <v>#N/A</v>
      </c>
      <c r="EH75" s="3"/>
      <c r="EI75" s="2" t="e">
        <f t="shared" si="74"/>
        <v>#N/A</v>
      </c>
      <c r="EJ75" s="2">
        <f t="shared" si="75"/>
        <v>72</v>
      </c>
    </row>
    <row r="76" spans="64:140" x14ac:dyDescent="0.3">
      <c r="BL76" s="2" t="str">
        <f t="shared" si="66"/>
        <v>0</v>
      </c>
      <c r="BM76" s="16" t="str">
        <f>[1]坦克升星消耗!R76&amp;[1]坦克升星消耗!S76</f>
        <v/>
      </c>
      <c r="BN76" s="16">
        <f>[1]坦克升星消耗!U76</f>
        <v>0</v>
      </c>
      <c r="BO76" s="16">
        <f>[1]坦克升星消耗!W76</f>
        <v>0</v>
      </c>
      <c r="BP76" s="16">
        <f>[1]坦克升星消耗!AE76</f>
        <v>0</v>
      </c>
      <c r="BQ76" s="17"/>
      <c r="BR76" s="17"/>
      <c r="BS76" s="17"/>
      <c r="BT76" s="17"/>
      <c r="BU76" s="17"/>
      <c r="BV76" s="17"/>
      <c r="BW76" s="17"/>
      <c r="BX76" s="17"/>
      <c r="BY76" s="17"/>
      <c r="CE76" s="16">
        <f>[1]坦克标准养成属性!AW76</f>
        <v>0</v>
      </c>
      <c r="CF76" s="16">
        <f>[1]坦克标准养成属性!AX76</f>
        <v>0</v>
      </c>
      <c r="CG76" s="16" t="e">
        <f t="shared" si="67"/>
        <v>#N/A</v>
      </c>
      <c r="CH76" s="16">
        <f>[1]坦克标准养成属性!AY76</f>
        <v>0</v>
      </c>
      <c r="CI76" s="16">
        <f>[1]坦克标准养成属性!AZ76</f>
        <v>0</v>
      </c>
      <c r="CJ76" s="16">
        <f>[1]坦克标准养成属性!BA76</f>
        <v>0</v>
      </c>
      <c r="CK76" s="16">
        <f>[1]坦克标准养成属性!BB76</f>
        <v>0</v>
      </c>
      <c r="CL76" s="16">
        <f>[1]坦克标准养成属性!BC76</f>
        <v>0</v>
      </c>
      <c r="CM76" s="16">
        <f>[1]坦克标准养成属性!BD76</f>
        <v>0</v>
      </c>
      <c r="CN76" s="16">
        <f>[1]坦克标准养成属性!BE76</f>
        <v>0</v>
      </c>
      <c r="CO76" s="16">
        <f>[1]坦克标准养成属性!BF76</f>
        <v>0</v>
      </c>
      <c r="CP76" s="16">
        <f>[1]坦克标准养成属性!BG76</f>
        <v>0</v>
      </c>
      <c r="CQ76" s="16" t="str">
        <f>[1]坦克标准养成属性!BH76</f>
        <v>M-418</v>
      </c>
      <c r="CR76" s="16">
        <f>[1]坦克标准养成属性!BI76</f>
        <v>8</v>
      </c>
      <c r="CS76" s="16" t="str">
        <f>[1]坦克标准养成属性!BJ76</f>
        <v>M-41</v>
      </c>
      <c r="CT76" s="16" t="str">
        <f>[1]坦克标准养成属性!BK76</f>
        <v>中</v>
      </c>
      <c r="CU76" s="16">
        <f>[1]坦克标准养成属性!BL76</f>
        <v>8</v>
      </c>
      <c r="CV76" s="16">
        <f>[1]坦克标准养成属性!BM76</f>
        <v>2216</v>
      </c>
      <c r="CX76" s="2">
        <v>73</v>
      </c>
      <c r="CY76" s="2" t="e">
        <f t="shared" si="76"/>
        <v>#N/A</v>
      </c>
      <c r="CZ76" s="2" t="e">
        <f t="shared" si="51"/>
        <v>#N/A</v>
      </c>
      <c r="DA76" s="2" t="e">
        <f t="shared" si="51"/>
        <v>#N/A</v>
      </c>
      <c r="DB76" s="2" t="e">
        <f t="shared" si="51"/>
        <v>#N/A</v>
      </c>
      <c r="DC76" s="2">
        <f t="shared" si="77"/>
        <v>0</v>
      </c>
      <c r="DD76" s="2">
        <f t="shared" si="78"/>
        <v>0</v>
      </c>
      <c r="DE76" s="2" t="e">
        <f t="shared" si="79"/>
        <v>#N/A</v>
      </c>
      <c r="DF76" s="2" t="e">
        <f t="shared" si="80"/>
        <v>#N/A</v>
      </c>
      <c r="DG76" s="2" t="e">
        <f t="shared" si="81"/>
        <v>#N/A</v>
      </c>
      <c r="DH76" s="2" t="e">
        <f t="shared" si="82"/>
        <v>#N/A</v>
      </c>
      <c r="DI76" s="2" t="e">
        <f t="shared" si="83"/>
        <v>#N/A</v>
      </c>
      <c r="DJ76" s="2">
        <f>COUNTIF(CZ$4:CZ76,CZ76)</f>
        <v>73</v>
      </c>
      <c r="DK76" s="2">
        <f t="shared" si="52"/>
        <v>0</v>
      </c>
      <c r="DL76" s="2">
        <f t="shared" si="53"/>
        <v>0</v>
      </c>
      <c r="DM76" s="2">
        <f t="shared" si="54"/>
        <v>0</v>
      </c>
      <c r="DN76" s="2">
        <f t="shared" si="55"/>
        <v>0</v>
      </c>
      <c r="DO76" s="2">
        <f t="shared" si="56"/>
        <v>0</v>
      </c>
      <c r="DP76" s="2">
        <f t="shared" si="57"/>
        <v>0</v>
      </c>
      <c r="DQ76" s="2">
        <f t="shared" si="58"/>
        <v>0</v>
      </c>
      <c r="DR76" s="2">
        <f t="shared" si="59"/>
        <v>0</v>
      </c>
      <c r="DS76" s="2">
        <f t="shared" si="60"/>
        <v>0</v>
      </c>
      <c r="DT76" s="2">
        <f t="shared" si="61"/>
        <v>0</v>
      </c>
      <c r="DU76" s="2">
        <f t="shared" si="62"/>
        <v>0</v>
      </c>
      <c r="DV76" s="2">
        <f t="shared" si="63"/>
        <v>0</v>
      </c>
      <c r="DW76" s="2">
        <f t="shared" si="64"/>
        <v>0</v>
      </c>
      <c r="DX76" s="2" t="e">
        <f t="shared" si="68"/>
        <v>#N/A</v>
      </c>
      <c r="DY76" s="9" t="str">
        <f t="shared" si="69"/>
        <v>[0,0,0,0,0]</v>
      </c>
      <c r="DZ76" s="2" t="e">
        <f t="shared" si="65"/>
        <v>#N/A</v>
      </c>
      <c r="EA76" s="18">
        <f t="shared" si="70"/>
        <v>1</v>
      </c>
      <c r="EB76" s="18">
        <f t="shared" si="71"/>
        <v>0</v>
      </c>
      <c r="EC76" s="27"/>
      <c r="ED76" s="3" t="e">
        <f t="shared" si="72"/>
        <v>#N/A</v>
      </c>
      <c r="EE76" s="3" t="str">
        <f t="shared" si="73"/>
        <v>[1,0]</v>
      </c>
      <c r="EF76" s="3"/>
      <c r="EG76" s="3" t="e">
        <f>VLOOKUP(IF(MOD(CY76,10)=0,10,MOD(CY76,10))&amp;DA76&amp;DB76&amp;DJ76-1,[1]图鉴!$C$18:$G$183,MATCH("经验值",[1]图鉴!$C$18:$G$18,0),FALSE)</f>
        <v>#N/A</v>
      </c>
      <c r="EH76" s="3"/>
      <c r="EI76" s="2" t="e">
        <f t="shared" si="74"/>
        <v>#N/A</v>
      </c>
      <c r="EJ76" s="2">
        <f t="shared" si="75"/>
        <v>73</v>
      </c>
    </row>
    <row r="77" spans="64:140" x14ac:dyDescent="0.3">
      <c r="BL77" s="2" t="str">
        <f t="shared" si="66"/>
        <v>0</v>
      </c>
      <c r="BM77" s="16" t="str">
        <f>[1]坦克升星消耗!R77&amp;[1]坦克升星消耗!S77</f>
        <v/>
      </c>
      <c r="BN77" s="16">
        <f>[1]坦克升星消耗!U77</f>
        <v>0</v>
      </c>
      <c r="BO77" s="16">
        <f>[1]坦克升星消耗!W77</f>
        <v>0</v>
      </c>
      <c r="BP77" s="16">
        <f>[1]坦克升星消耗!AE77</f>
        <v>0</v>
      </c>
      <c r="BQ77" s="17"/>
      <c r="BR77" s="17"/>
      <c r="BS77" s="17"/>
      <c r="BT77" s="17"/>
      <c r="BU77" s="17"/>
      <c r="BV77" s="17"/>
      <c r="BW77" s="17"/>
      <c r="BX77" s="17"/>
      <c r="BY77" s="17"/>
      <c r="CE77" s="16">
        <f>[1]坦克标准养成属性!AW77</f>
        <v>0</v>
      </c>
      <c r="CF77" s="16">
        <f>[1]坦克标准养成属性!AX77</f>
        <v>0</v>
      </c>
      <c r="CG77" s="16" t="e">
        <f t="shared" si="67"/>
        <v>#N/A</v>
      </c>
      <c r="CH77" s="16">
        <f>[1]坦克标准养成属性!AY77</f>
        <v>0</v>
      </c>
      <c r="CI77" s="16">
        <f>[1]坦克标准养成属性!AZ77</f>
        <v>0</v>
      </c>
      <c r="CJ77" s="16">
        <f>[1]坦克标准养成属性!BA77</f>
        <v>0</v>
      </c>
      <c r="CK77" s="16">
        <f>[1]坦克标准养成属性!BB77</f>
        <v>0</v>
      </c>
      <c r="CL77" s="16">
        <f>[1]坦克标准养成属性!BC77</f>
        <v>0</v>
      </c>
      <c r="CM77" s="16">
        <f>[1]坦克标准养成属性!BD77</f>
        <v>0</v>
      </c>
      <c r="CN77" s="16">
        <f>[1]坦克标准养成属性!BE77</f>
        <v>0</v>
      </c>
      <c r="CO77" s="16">
        <f>[1]坦克标准养成属性!BF77</f>
        <v>0</v>
      </c>
      <c r="CP77" s="16">
        <f>[1]坦克标准养成属性!BG77</f>
        <v>0</v>
      </c>
      <c r="CQ77" s="16" t="str">
        <f>[1]坦克标准养成属性!BH77</f>
        <v>M-419</v>
      </c>
      <c r="CR77" s="16">
        <f>[1]坦克标准养成属性!BI77</f>
        <v>8</v>
      </c>
      <c r="CS77" s="16" t="str">
        <f>[1]坦克标准养成属性!BJ77</f>
        <v>M-41</v>
      </c>
      <c r="CT77" s="16" t="str">
        <f>[1]坦克标准养成属性!BK77</f>
        <v>中</v>
      </c>
      <c r="CU77" s="16">
        <f>[1]坦克标准养成属性!BL77</f>
        <v>9</v>
      </c>
      <c r="CV77" s="16">
        <f>[1]坦克标准养成属性!BM77</f>
        <v>2288</v>
      </c>
      <c r="CX77" s="2">
        <v>74</v>
      </c>
      <c r="CY77" s="2" t="e">
        <f t="shared" si="76"/>
        <v>#N/A</v>
      </c>
      <c r="CZ77" s="2" t="e">
        <f t="shared" si="51"/>
        <v>#N/A</v>
      </c>
      <c r="DA77" s="2" t="e">
        <f t="shared" si="51"/>
        <v>#N/A</v>
      </c>
      <c r="DB77" s="2" t="e">
        <f t="shared" si="51"/>
        <v>#N/A</v>
      </c>
      <c r="DC77" s="2">
        <f t="shared" si="77"/>
        <v>0</v>
      </c>
      <c r="DD77" s="2">
        <f t="shared" si="78"/>
        <v>0</v>
      </c>
      <c r="DE77" s="2" t="e">
        <f t="shared" si="79"/>
        <v>#N/A</v>
      </c>
      <c r="DF77" s="2" t="e">
        <f t="shared" si="80"/>
        <v>#N/A</v>
      </c>
      <c r="DG77" s="2" t="e">
        <f t="shared" si="81"/>
        <v>#N/A</v>
      </c>
      <c r="DH77" s="2" t="e">
        <f t="shared" si="82"/>
        <v>#N/A</v>
      </c>
      <c r="DI77" s="2" t="e">
        <f t="shared" si="83"/>
        <v>#N/A</v>
      </c>
      <c r="DJ77" s="2">
        <f>COUNTIF(CZ$4:CZ77,CZ77)</f>
        <v>74</v>
      </c>
      <c r="DK77" s="2">
        <f t="shared" si="52"/>
        <v>0</v>
      </c>
      <c r="DL77" s="2">
        <f t="shared" si="53"/>
        <v>0</v>
      </c>
      <c r="DM77" s="2">
        <f t="shared" si="54"/>
        <v>0</v>
      </c>
      <c r="DN77" s="2">
        <f t="shared" si="55"/>
        <v>0</v>
      </c>
      <c r="DO77" s="2">
        <f t="shared" si="56"/>
        <v>0</v>
      </c>
      <c r="DP77" s="2">
        <f t="shared" si="57"/>
        <v>0</v>
      </c>
      <c r="DQ77" s="2">
        <f t="shared" si="58"/>
        <v>0</v>
      </c>
      <c r="DR77" s="2">
        <f t="shared" si="59"/>
        <v>0</v>
      </c>
      <c r="DS77" s="2">
        <f t="shared" si="60"/>
        <v>0</v>
      </c>
      <c r="DT77" s="2">
        <f t="shared" si="61"/>
        <v>0</v>
      </c>
      <c r="DU77" s="2">
        <f t="shared" si="62"/>
        <v>0</v>
      </c>
      <c r="DV77" s="2">
        <f t="shared" si="63"/>
        <v>0</v>
      </c>
      <c r="DW77" s="2">
        <f t="shared" si="64"/>
        <v>0</v>
      </c>
      <c r="DX77" s="2" t="e">
        <f t="shared" si="68"/>
        <v>#N/A</v>
      </c>
      <c r="DY77" s="9" t="str">
        <f t="shared" si="69"/>
        <v>[0,0,0,0,0]</v>
      </c>
      <c r="DZ77" s="2" t="e">
        <f t="shared" si="65"/>
        <v>#N/A</v>
      </c>
      <c r="EA77" s="18">
        <f t="shared" si="70"/>
        <v>1</v>
      </c>
      <c r="EB77" s="18">
        <f t="shared" si="71"/>
        <v>0</v>
      </c>
      <c r="EC77" s="27"/>
      <c r="ED77" s="3" t="e">
        <f t="shared" si="72"/>
        <v>#N/A</v>
      </c>
      <c r="EE77" s="3" t="str">
        <f t="shared" si="73"/>
        <v>[1,0]</v>
      </c>
      <c r="EF77" s="3"/>
      <c r="EG77" s="3" t="e">
        <f>VLOOKUP(IF(MOD(CY77,10)=0,10,MOD(CY77,10))&amp;DA77&amp;DB77&amp;DJ77-1,[1]图鉴!$C$18:$G$183,MATCH("经验值",[1]图鉴!$C$18:$G$18,0),FALSE)</f>
        <v>#N/A</v>
      </c>
      <c r="EH77" s="3"/>
      <c r="EI77" s="2" t="e">
        <f t="shared" si="74"/>
        <v>#N/A</v>
      </c>
      <c r="EJ77" s="2">
        <f t="shared" si="75"/>
        <v>74</v>
      </c>
    </row>
    <row r="78" spans="64:140" x14ac:dyDescent="0.3">
      <c r="BL78" s="2" t="str">
        <f t="shared" si="66"/>
        <v>0</v>
      </c>
      <c r="BM78" s="16" t="str">
        <f>[1]坦克升星消耗!R78&amp;[1]坦克升星消耗!S78</f>
        <v/>
      </c>
      <c r="BN78" s="16">
        <f>[1]坦克升星消耗!U78</f>
        <v>0</v>
      </c>
      <c r="BO78" s="16">
        <f>[1]坦克升星消耗!W78</f>
        <v>0</v>
      </c>
      <c r="BP78" s="16">
        <f>[1]坦克升星消耗!AE78</f>
        <v>0</v>
      </c>
      <c r="BQ78" s="17"/>
      <c r="BR78" s="17"/>
      <c r="BS78" s="17"/>
      <c r="BT78" s="17"/>
      <c r="BU78" s="17"/>
      <c r="BV78" s="17"/>
      <c r="BW78" s="17"/>
      <c r="BX78" s="17"/>
      <c r="BY78" s="17"/>
      <c r="CE78" s="16">
        <f>[1]坦克标准养成属性!AW78</f>
        <v>0</v>
      </c>
      <c r="CF78" s="16">
        <f>[1]坦克标准养成属性!AX78</f>
        <v>0</v>
      </c>
      <c r="CG78" s="16" t="e">
        <f t="shared" si="67"/>
        <v>#N/A</v>
      </c>
      <c r="CH78" s="16">
        <f>[1]坦克标准养成属性!AY78</f>
        <v>0</v>
      </c>
      <c r="CI78" s="16">
        <f>[1]坦克标准养成属性!AZ78</f>
        <v>0</v>
      </c>
      <c r="CJ78" s="16">
        <f>[1]坦克标准养成属性!BA78</f>
        <v>0</v>
      </c>
      <c r="CK78" s="16">
        <f>[1]坦克标准养成属性!BB78</f>
        <v>0</v>
      </c>
      <c r="CL78" s="16">
        <f>[1]坦克标准养成属性!BC78</f>
        <v>0</v>
      </c>
      <c r="CM78" s="16">
        <f>[1]坦克标准养成属性!BD78</f>
        <v>0</v>
      </c>
      <c r="CN78" s="16">
        <f>[1]坦克标准养成属性!BE78</f>
        <v>0</v>
      </c>
      <c r="CO78" s="16">
        <f>[1]坦克标准养成属性!BF78</f>
        <v>0</v>
      </c>
      <c r="CP78" s="16">
        <f>[1]坦克标准养成属性!BG78</f>
        <v>0</v>
      </c>
      <c r="CQ78" s="16" t="str">
        <f>[1]坦克标准养成属性!BH78</f>
        <v>M-4110</v>
      </c>
      <c r="CR78" s="16">
        <f>[1]坦克标准养成属性!BI78</f>
        <v>8</v>
      </c>
      <c r="CS78" s="16" t="str">
        <f>[1]坦克标准养成属性!BJ78</f>
        <v>M-41</v>
      </c>
      <c r="CT78" s="16" t="str">
        <f>[1]坦克标准养成属性!BK78</f>
        <v>中</v>
      </c>
      <c r="CU78" s="16">
        <f>[1]坦克标准养成属性!BL78</f>
        <v>10</v>
      </c>
      <c r="CV78" s="16">
        <f>[1]坦克标准养成属性!BM78</f>
        <v>2361</v>
      </c>
      <c r="CX78" s="2">
        <v>75</v>
      </c>
      <c r="CY78" s="2" t="e">
        <f t="shared" si="76"/>
        <v>#N/A</v>
      </c>
      <c r="CZ78" s="2" t="e">
        <f t="shared" si="51"/>
        <v>#N/A</v>
      </c>
      <c r="DA78" s="2" t="e">
        <f t="shared" si="51"/>
        <v>#N/A</v>
      </c>
      <c r="DB78" s="2" t="e">
        <f t="shared" si="51"/>
        <v>#N/A</v>
      </c>
      <c r="DC78" s="2">
        <f t="shared" si="77"/>
        <v>0</v>
      </c>
      <c r="DD78" s="2">
        <f t="shared" si="78"/>
        <v>0</v>
      </c>
      <c r="DE78" s="2" t="e">
        <f t="shared" si="79"/>
        <v>#N/A</v>
      </c>
      <c r="DF78" s="2" t="e">
        <f t="shared" si="80"/>
        <v>#N/A</v>
      </c>
      <c r="DG78" s="2" t="e">
        <f t="shared" si="81"/>
        <v>#N/A</v>
      </c>
      <c r="DH78" s="2" t="e">
        <f t="shared" si="82"/>
        <v>#N/A</v>
      </c>
      <c r="DI78" s="2" t="e">
        <f t="shared" si="83"/>
        <v>#N/A</v>
      </c>
      <c r="DJ78" s="2">
        <f>COUNTIF(CZ$4:CZ78,CZ78)</f>
        <v>75</v>
      </c>
      <c r="DK78" s="2">
        <f t="shared" si="52"/>
        <v>0</v>
      </c>
      <c r="DL78" s="2">
        <f t="shared" si="53"/>
        <v>0</v>
      </c>
      <c r="DM78" s="2">
        <f t="shared" si="54"/>
        <v>0</v>
      </c>
      <c r="DN78" s="2">
        <f t="shared" si="55"/>
        <v>0</v>
      </c>
      <c r="DO78" s="2">
        <f t="shared" si="56"/>
        <v>0</v>
      </c>
      <c r="DP78" s="2">
        <f t="shared" si="57"/>
        <v>0</v>
      </c>
      <c r="DQ78" s="2">
        <f t="shared" si="58"/>
        <v>0</v>
      </c>
      <c r="DR78" s="2">
        <f t="shared" si="59"/>
        <v>0</v>
      </c>
      <c r="DS78" s="2">
        <f t="shared" si="60"/>
        <v>0</v>
      </c>
      <c r="DT78" s="2">
        <f t="shared" si="61"/>
        <v>0</v>
      </c>
      <c r="DU78" s="2">
        <f t="shared" si="62"/>
        <v>0</v>
      </c>
      <c r="DV78" s="2">
        <f t="shared" si="63"/>
        <v>0</v>
      </c>
      <c r="DW78" s="2">
        <f t="shared" si="64"/>
        <v>0</v>
      </c>
      <c r="DX78" s="2" t="e">
        <f t="shared" si="68"/>
        <v>#N/A</v>
      </c>
      <c r="DY78" s="9" t="str">
        <f t="shared" si="69"/>
        <v>[0,0,0,0,0]</v>
      </c>
      <c r="DZ78" s="2" t="e">
        <f t="shared" si="65"/>
        <v>#N/A</v>
      </c>
      <c r="EA78" s="18">
        <f t="shared" si="70"/>
        <v>1</v>
      </c>
      <c r="EB78" s="18">
        <f t="shared" si="71"/>
        <v>0</v>
      </c>
      <c r="EC78" s="27"/>
      <c r="ED78" s="3" t="e">
        <f t="shared" si="72"/>
        <v>#N/A</v>
      </c>
      <c r="EE78" s="3" t="str">
        <f t="shared" si="73"/>
        <v>[1,0]</v>
      </c>
      <c r="EF78" s="3"/>
      <c r="EG78" s="3" t="e">
        <f>VLOOKUP(IF(MOD(CY78,10)=0,10,MOD(CY78,10))&amp;DA78&amp;DB78&amp;DJ78-1,[1]图鉴!$C$18:$G$183,MATCH("经验值",[1]图鉴!$C$18:$G$18,0),FALSE)</f>
        <v>#N/A</v>
      </c>
      <c r="EH78" s="3"/>
      <c r="EI78" s="2" t="e">
        <f t="shared" si="74"/>
        <v>#N/A</v>
      </c>
      <c r="EJ78" s="2">
        <f t="shared" si="75"/>
        <v>75</v>
      </c>
    </row>
    <row r="79" spans="64:140" x14ac:dyDescent="0.3">
      <c r="BL79" s="2" t="str">
        <f t="shared" si="66"/>
        <v>0</v>
      </c>
      <c r="BM79" s="16" t="str">
        <f>[1]坦克升星消耗!R79&amp;[1]坦克升星消耗!S79</f>
        <v/>
      </c>
      <c r="BN79" s="16">
        <f>[1]坦克升星消耗!U79</f>
        <v>0</v>
      </c>
      <c r="BO79" s="16">
        <f>[1]坦克升星消耗!W79</f>
        <v>0</v>
      </c>
      <c r="BP79" s="16">
        <f>[1]坦克升星消耗!AE79</f>
        <v>0</v>
      </c>
      <c r="BQ79" s="17"/>
      <c r="BR79" s="17"/>
      <c r="BS79" s="17"/>
      <c r="BT79" s="17"/>
      <c r="BU79" s="17"/>
      <c r="BV79" s="17"/>
      <c r="BW79" s="17"/>
      <c r="BX79" s="17"/>
      <c r="BY79" s="17"/>
      <c r="CE79" s="16">
        <f>[1]坦克标准养成属性!AW79</f>
        <v>0</v>
      </c>
      <c r="CF79" s="16">
        <f>[1]坦克标准养成属性!AX79</f>
        <v>0</v>
      </c>
      <c r="CG79" s="16" t="e">
        <f t="shared" si="67"/>
        <v>#N/A</v>
      </c>
      <c r="CH79" s="16">
        <f>[1]坦克标准养成属性!AY79</f>
        <v>0</v>
      </c>
      <c r="CI79" s="16">
        <f>[1]坦克标准养成属性!AZ79</f>
        <v>0</v>
      </c>
      <c r="CJ79" s="16">
        <f>[1]坦克标准养成属性!BA79</f>
        <v>0</v>
      </c>
      <c r="CK79" s="16">
        <f>[1]坦克标准养成属性!BB79</f>
        <v>0</v>
      </c>
      <c r="CL79" s="16">
        <f>[1]坦克标准养成属性!BC79</f>
        <v>0</v>
      </c>
      <c r="CM79" s="16">
        <f>[1]坦克标准养成属性!BD79</f>
        <v>0</v>
      </c>
      <c r="CN79" s="16">
        <f>[1]坦克标准养成属性!BE79</f>
        <v>0</v>
      </c>
      <c r="CO79" s="16">
        <f>[1]坦克标准养成属性!BF79</f>
        <v>0</v>
      </c>
      <c r="CP79" s="16">
        <f>[1]坦克标准养成属性!BG79</f>
        <v>0</v>
      </c>
      <c r="CQ79" s="16" t="str">
        <f>[1]坦克标准养成属性!BH79</f>
        <v>M-4111</v>
      </c>
      <c r="CR79" s="16">
        <f>[1]坦克标准养成属性!BI79</f>
        <v>8</v>
      </c>
      <c r="CS79" s="16" t="str">
        <f>[1]坦克标准养成属性!BJ79</f>
        <v>M-41</v>
      </c>
      <c r="CT79" s="16" t="str">
        <f>[1]坦克标准养成属性!BK79</f>
        <v>中</v>
      </c>
      <c r="CU79" s="16">
        <f>[1]坦克标准养成属性!BL79</f>
        <v>11</v>
      </c>
      <c r="CV79" s="16">
        <f>[1]坦克标准养成属性!BM79</f>
        <v>2433</v>
      </c>
      <c r="CX79" s="2">
        <v>76</v>
      </c>
      <c r="CY79" s="2" t="e">
        <f t="shared" si="76"/>
        <v>#N/A</v>
      </c>
      <c r="CZ79" s="2" t="e">
        <f t="shared" si="51"/>
        <v>#N/A</v>
      </c>
      <c r="DA79" s="2" t="e">
        <f t="shared" si="51"/>
        <v>#N/A</v>
      </c>
      <c r="DB79" s="2" t="e">
        <f t="shared" si="51"/>
        <v>#N/A</v>
      </c>
      <c r="DC79" s="2">
        <f t="shared" si="77"/>
        <v>0</v>
      </c>
      <c r="DD79" s="2">
        <f t="shared" si="78"/>
        <v>0</v>
      </c>
      <c r="DE79" s="2" t="e">
        <f t="shared" si="79"/>
        <v>#N/A</v>
      </c>
      <c r="DF79" s="2" t="e">
        <f t="shared" si="80"/>
        <v>#N/A</v>
      </c>
      <c r="DG79" s="2" t="e">
        <f t="shared" si="81"/>
        <v>#N/A</v>
      </c>
      <c r="DH79" s="2" t="e">
        <f t="shared" si="82"/>
        <v>#N/A</v>
      </c>
      <c r="DI79" s="2" t="e">
        <f t="shared" si="83"/>
        <v>#N/A</v>
      </c>
      <c r="DJ79" s="2">
        <f>COUNTIF(CZ$4:CZ79,CZ79)</f>
        <v>76</v>
      </c>
      <c r="DK79" s="2">
        <f t="shared" si="52"/>
        <v>0</v>
      </c>
      <c r="DL79" s="2">
        <f t="shared" si="53"/>
        <v>0</v>
      </c>
      <c r="DM79" s="2">
        <f t="shared" si="54"/>
        <v>0</v>
      </c>
      <c r="DN79" s="2">
        <f t="shared" si="55"/>
        <v>0</v>
      </c>
      <c r="DO79" s="2">
        <f t="shared" si="56"/>
        <v>0</v>
      </c>
      <c r="DP79" s="2">
        <f t="shared" si="57"/>
        <v>0</v>
      </c>
      <c r="DQ79" s="2">
        <f t="shared" si="58"/>
        <v>0</v>
      </c>
      <c r="DR79" s="2">
        <f t="shared" si="59"/>
        <v>0</v>
      </c>
      <c r="DS79" s="2">
        <f t="shared" si="60"/>
        <v>0</v>
      </c>
      <c r="DT79" s="2">
        <f t="shared" si="61"/>
        <v>0</v>
      </c>
      <c r="DU79" s="2">
        <f t="shared" si="62"/>
        <v>0</v>
      </c>
      <c r="DV79" s="2">
        <f t="shared" si="63"/>
        <v>0</v>
      </c>
      <c r="DW79" s="2">
        <f t="shared" si="64"/>
        <v>0</v>
      </c>
      <c r="DX79" s="2" t="e">
        <f t="shared" si="68"/>
        <v>#N/A</v>
      </c>
      <c r="DY79" s="9" t="str">
        <f t="shared" si="69"/>
        <v>[0,0,0,0,0]</v>
      </c>
      <c r="DZ79" s="2" t="e">
        <f t="shared" si="65"/>
        <v>#N/A</v>
      </c>
      <c r="EA79" s="18">
        <f t="shared" si="70"/>
        <v>1</v>
      </c>
      <c r="EB79" s="18">
        <f t="shared" si="71"/>
        <v>0</v>
      </c>
      <c r="EC79" s="27"/>
      <c r="ED79" s="3" t="e">
        <f t="shared" si="72"/>
        <v>#N/A</v>
      </c>
      <c r="EE79" s="3" t="str">
        <f t="shared" si="73"/>
        <v>[1,0]</v>
      </c>
      <c r="EF79" s="3"/>
      <c r="EG79" s="3" t="e">
        <f>VLOOKUP(IF(MOD(CY79,10)=0,10,MOD(CY79,10))&amp;DA79&amp;DB79&amp;DJ79-1,[1]图鉴!$C$18:$G$183,MATCH("经验值",[1]图鉴!$C$18:$G$18,0),FALSE)</f>
        <v>#N/A</v>
      </c>
      <c r="EH79" s="3"/>
      <c r="EI79" s="2" t="e">
        <f t="shared" si="74"/>
        <v>#N/A</v>
      </c>
      <c r="EJ79" s="2">
        <f t="shared" si="75"/>
        <v>76</v>
      </c>
    </row>
    <row r="80" spans="64:140" x14ac:dyDescent="0.3">
      <c r="BL80" s="2" t="str">
        <f t="shared" si="66"/>
        <v>0</v>
      </c>
      <c r="BM80" s="16" t="str">
        <f>[1]坦克升星消耗!R80&amp;[1]坦克升星消耗!S80</f>
        <v/>
      </c>
      <c r="BN80" s="16">
        <f>[1]坦克升星消耗!U80</f>
        <v>0</v>
      </c>
      <c r="BO80" s="16">
        <f>[1]坦克升星消耗!W80</f>
        <v>0</v>
      </c>
      <c r="BP80" s="16">
        <f>[1]坦克升星消耗!AE80</f>
        <v>0</v>
      </c>
      <c r="BQ80" s="17"/>
      <c r="BR80" s="17"/>
      <c r="BS80" s="17"/>
      <c r="BT80" s="17"/>
      <c r="BU80" s="17"/>
      <c r="BV80" s="17"/>
      <c r="BW80" s="17"/>
      <c r="BX80" s="17"/>
      <c r="BY80" s="17"/>
      <c r="CE80" s="16">
        <f>[1]坦克标准养成属性!AW80</f>
        <v>0</v>
      </c>
      <c r="CF80" s="16">
        <f>[1]坦克标准养成属性!AX80</f>
        <v>0</v>
      </c>
      <c r="CG80" s="16" t="e">
        <f t="shared" si="67"/>
        <v>#N/A</v>
      </c>
      <c r="CH80" s="16">
        <f>[1]坦克标准养成属性!AY80</f>
        <v>0</v>
      </c>
      <c r="CI80" s="16">
        <f>[1]坦克标准养成属性!AZ80</f>
        <v>0</v>
      </c>
      <c r="CJ80" s="16">
        <f>[1]坦克标准养成属性!BA80</f>
        <v>0</v>
      </c>
      <c r="CK80" s="16">
        <f>[1]坦克标准养成属性!BB80</f>
        <v>0</v>
      </c>
      <c r="CL80" s="16">
        <f>[1]坦克标准养成属性!BC80</f>
        <v>0</v>
      </c>
      <c r="CM80" s="16">
        <f>[1]坦克标准养成属性!BD80</f>
        <v>0</v>
      </c>
      <c r="CN80" s="16">
        <f>[1]坦克标准养成属性!BE80</f>
        <v>0</v>
      </c>
      <c r="CO80" s="16">
        <f>[1]坦克标准养成属性!BF80</f>
        <v>0</v>
      </c>
      <c r="CP80" s="16">
        <f>[1]坦克标准养成属性!BG80</f>
        <v>0</v>
      </c>
      <c r="CQ80" s="16" t="str">
        <f>[1]坦克标准养成属性!BH80</f>
        <v>BMP-30</v>
      </c>
      <c r="CR80" s="16">
        <f>[1]坦克标准养成属性!BI80</f>
        <v>9</v>
      </c>
      <c r="CS80" s="16" t="str">
        <f>[1]坦克标准养成属性!BJ80</f>
        <v>BMP-3</v>
      </c>
      <c r="CT80" s="16" t="str">
        <f>[1]坦克标准养成属性!BK80</f>
        <v>高</v>
      </c>
      <c r="CU80" s="16">
        <f>[1]坦克标准养成属性!BL80</f>
        <v>0</v>
      </c>
      <c r="CV80" s="16">
        <f>[1]坦克标准养成属性!BM80</f>
        <v>1787</v>
      </c>
      <c r="CX80" s="2">
        <v>77</v>
      </c>
      <c r="CY80" s="2" t="e">
        <f t="shared" si="76"/>
        <v>#N/A</v>
      </c>
      <c r="CZ80" s="2" t="e">
        <f t="shared" si="51"/>
        <v>#N/A</v>
      </c>
      <c r="DA80" s="2" t="e">
        <f t="shared" si="51"/>
        <v>#N/A</v>
      </c>
      <c r="DB80" s="2" t="e">
        <f t="shared" si="51"/>
        <v>#N/A</v>
      </c>
      <c r="DC80" s="2">
        <f t="shared" si="77"/>
        <v>0</v>
      </c>
      <c r="DD80" s="2">
        <f t="shared" si="78"/>
        <v>0</v>
      </c>
      <c r="DE80" s="2" t="e">
        <f t="shared" si="79"/>
        <v>#N/A</v>
      </c>
      <c r="DF80" s="2" t="e">
        <f t="shared" si="80"/>
        <v>#N/A</v>
      </c>
      <c r="DG80" s="2" t="e">
        <f t="shared" si="81"/>
        <v>#N/A</v>
      </c>
      <c r="DH80" s="2" t="e">
        <f t="shared" si="82"/>
        <v>#N/A</v>
      </c>
      <c r="DI80" s="2" t="e">
        <f t="shared" si="83"/>
        <v>#N/A</v>
      </c>
      <c r="DJ80" s="2">
        <f>COUNTIF(CZ$4:CZ80,CZ80)</f>
        <v>77</v>
      </c>
      <c r="DK80" s="2">
        <f t="shared" si="52"/>
        <v>0</v>
      </c>
      <c r="DL80" s="2">
        <f t="shared" si="53"/>
        <v>0</v>
      </c>
      <c r="DM80" s="2">
        <f t="shared" si="54"/>
        <v>0</v>
      </c>
      <c r="DN80" s="2">
        <f t="shared" si="55"/>
        <v>0</v>
      </c>
      <c r="DO80" s="2">
        <f t="shared" si="56"/>
        <v>0</v>
      </c>
      <c r="DP80" s="2">
        <f t="shared" si="57"/>
        <v>0</v>
      </c>
      <c r="DQ80" s="2">
        <f t="shared" si="58"/>
        <v>0</v>
      </c>
      <c r="DR80" s="2">
        <f t="shared" si="59"/>
        <v>0</v>
      </c>
      <c r="DS80" s="2">
        <f t="shared" si="60"/>
        <v>0</v>
      </c>
      <c r="DT80" s="2">
        <f t="shared" si="61"/>
        <v>0</v>
      </c>
      <c r="DU80" s="2">
        <f t="shared" si="62"/>
        <v>0</v>
      </c>
      <c r="DV80" s="2">
        <f t="shared" si="63"/>
        <v>0</v>
      </c>
      <c r="DW80" s="2">
        <f t="shared" si="64"/>
        <v>0</v>
      </c>
      <c r="DX80" s="2" t="e">
        <f t="shared" si="68"/>
        <v>#N/A</v>
      </c>
      <c r="DY80" s="9" t="str">
        <f t="shared" si="69"/>
        <v>[0,0,0,0,0]</v>
      </c>
      <c r="DZ80" s="2" t="e">
        <f t="shared" si="65"/>
        <v>#N/A</v>
      </c>
      <c r="EA80" s="18">
        <f t="shared" si="70"/>
        <v>1</v>
      </c>
      <c r="EB80" s="18">
        <f t="shared" si="71"/>
        <v>0</v>
      </c>
      <c r="EC80" s="27"/>
      <c r="ED80" s="3" t="e">
        <f t="shared" si="72"/>
        <v>#N/A</v>
      </c>
      <c r="EE80" s="3" t="str">
        <f t="shared" si="73"/>
        <v>[1,0]</v>
      </c>
      <c r="EF80" s="3"/>
      <c r="EG80" s="3" t="e">
        <f>VLOOKUP(IF(MOD(CY80,10)=0,10,MOD(CY80,10))&amp;DA80&amp;DB80&amp;DJ80-1,[1]图鉴!$C$18:$G$183,MATCH("经验值",[1]图鉴!$C$18:$G$18,0),FALSE)</f>
        <v>#N/A</v>
      </c>
      <c r="EH80" s="3"/>
      <c r="EI80" s="2" t="e">
        <f t="shared" si="74"/>
        <v>#N/A</v>
      </c>
      <c r="EJ80" s="2">
        <f t="shared" si="75"/>
        <v>77</v>
      </c>
    </row>
    <row r="81" spans="64:140" x14ac:dyDescent="0.3">
      <c r="BL81" s="2" t="str">
        <f t="shared" si="66"/>
        <v>0</v>
      </c>
      <c r="BM81" s="16" t="str">
        <f>[1]坦克升星消耗!R81&amp;[1]坦克升星消耗!S81</f>
        <v/>
      </c>
      <c r="BN81" s="16">
        <f>[1]坦克升星消耗!U81</f>
        <v>0</v>
      </c>
      <c r="BO81" s="16">
        <f>[1]坦克升星消耗!W81</f>
        <v>0</v>
      </c>
      <c r="BP81" s="16">
        <f>[1]坦克升星消耗!AE81</f>
        <v>0</v>
      </c>
      <c r="BQ81" s="17"/>
      <c r="BR81" s="17"/>
      <c r="BS81" s="17"/>
      <c r="BT81" s="17"/>
      <c r="BU81" s="17"/>
      <c r="BV81" s="17"/>
      <c r="BW81" s="17"/>
      <c r="BX81" s="17"/>
      <c r="BY81" s="17"/>
      <c r="CE81" s="16">
        <f>[1]坦克标准养成属性!AW81</f>
        <v>0</v>
      </c>
      <c r="CF81" s="16">
        <f>[1]坦克标准养成属性!AX81</f>
        <v>0</v>
      </c>
      <c r="CG81" s="16" t="e">
        <f t="shared" si="67"/>
        <v>#N/A</v>
      </c>
      <c r="CH81" s="16">
        <f>[1]坦克标准养成属性!AY81</f>
        <v>0</v>
      </c>
      <c r="CI81" s="16">
        <f>[1]坦克标准养成属性!AZ81</f>
        <v>0</v>
      </c>
      <c r="CJ81" s="16">
        <f>[1]坦克标准养成属性!BA81</f>
        <v>0</v>
      </c>
      <c r="CK81" s="16">
        <f>[1]坦克标准养成属性!BB81</f>
        <v>0</v>
      </c>
      <c r="CL81" s="16">
        <f>[1]坦克标准养成属性!BC81</f>
        <v>0</v>
      </c>
      <c r="CM81" s="16">
        <f>[1]坦克标准养成属性!BD81</f>
        <v>0</v>
      </c>
      <c r="CN81" s="16">
        <f>[1]坦克标准养成属性!BE81</f>
        <v>0</v>
      </c>
      <c r="CO81" s="16">
        <f>[1]坦克标准养成属性!BF81</f>
        <v>0</v>
      </c>
      <c r="CP81" s="16">
        <f>[1]坦克标准养成属性!BG81</f>
        <v>0</v>
      </c>
      <c r="CQ81" s="16" t="str">
        <f>[1]坦克标准养成属性!BH81</f>
        <v>BMP-31</v>
      </c>
      <c r="CR81" s="16">
        <f>[1]坦克标准养成属性!BI81</f>
        <v>9</v>
      </c>
      <c r="CS81" s="16" t="str">
        <f>[1]坦克标准养成属性!BJ81</f>
        <v>BMP-3</v>
      </c>
      <c r="CT81" s="16" t="str">
        <f>[1]坦克标准养成属性!BK81</f>
        <v>高</v>
      </c>
      <c r="CU81" s="16">
        <f>[1]坦克标准养成属性!BL81</f>
        <v>1</v>
      </c>
      <c r="CV81" s="16">
        <f>[1]坦克标准养成属性!BM81</f>
        <v>1866</v>
      </c>
      <c r="CX81" s="2">
        <v>78</v>
      </c>
      <c r="CY81" s="2" t="e">
        <f t="shared" si="76"/>
        <v>#N/A</v>
      </c>
      <c r="CZ81" s="2" t="e">
        <f t="shared" si="51"/>
        <v>#N/A</v>
      </c>
      <c r="DA81" s="2" t="e">
        <f t="shared" si="51"/>
        <v>#N/A</v>
      </c>
      <c r="DB81" s="2" t="e">
        <f t="shared" si="51"/>
        <v>#N/A</v>
      </c>
      <c r="DC81" s="2">
        <f t="shared" si="77"/>
        <v>0</v>
      </c>
      <c r="DD81" s="2">
        <f t="shared" si="78"/>
        <v>0</v>
      </c>
      <c r="DE81" s="2" t="e">
        <f t="shared" si="79"/>
        <v>#N/A</v>
      </c>
      <c r="DF81" s="2" t="e">
        <f t="shared" si="80"/>
        <v>#N/A</v>
      </c>
      <c r="DG81" s="2" t="e">
        <f t="shared" si="81"/>
        <v>#N/A</v>
      </c>
      <c r="DH81" s="2" t="e">
        <f t="shared" si="82"/>
        <v>#N/A</v>
      </c>
      <c r="DI81" s="2" t="e">
        <f t="shared" si="83"/>
        <v>#N/A</v>
      </c>
      <c r="DJ81" s="2">
        <f>COUNTIF(CZ$4:CZ81,CZ81)</f>
        <v>78</v>
      </c>
      <c r="DK81" s="2">
        <f t="shared" si="52"/>
        <v>0</v>
      </c>
      <c r="DL81" s="2">
        <f t="shared" si="53"/>
        <v>0</v>
      </c>
      <c r="DM81" s="2">
        <f t="shared" si="54"/>
        <v>0</v>
      </c>
      <c r="DN81" s="2">
        <f t="shared" si="55"/>
        <v>0</v>
      </c>
      <c r="DO81" s="2">
        <f t="shared" si="56"/>
        <v>0</v>
      </c>
      <c r="DP81" s="2">
        <f t="shared" si="57"/>
        <v>0</v>
      </c>
      <c r="DQ81" s="2">
        <f t="shared" si="58"/>
        <v>0</v>
      </c>
      <c r="DR81" s="2">
        <f t="shared" si="59"/>
        <v>0</v>
      </c>
      <c r="DS81" s="2">
        <f t="shared" si="60"/>
        <v>0</v>
      </c>
      <c r="DT81" s="2">
        <f t="shared" si="61"/>
        <v>0</v>
      </c>
      <c r="DU81" s="2">
        <f t="shared" si="62"/>
        <v>0</v>
      </c>
      <c r="DV81" s="2">
        <f t="shared" si="63"/>
        <v>0</v>
      </c>
      <c r="DW81" s="2">
        <f t="shared" si="64"/>
        <v>0</v>
      </c>
      <c r="DX81" s="2" t="e">
        <f t="shared" si="68"/>
        <v>#N/A</v>
      </c>
      <c r="DY81" s="9" t="str">
        <f t="shared" si="69"/>
        <v>[0,0,0,0,0]</v>
      </c>
      <c r="DZ81" s="2" t="e">
        <f t="shared" si="65"/>
        <v>#N/A</v>
      </c>
      <c r="EA81" s="18">
        <f t="shared" si="70"/>
        <v>1</v>
      </c>
      <c r="EB81" s="18">
        <f t="shared" si="71"/>
        <v>0</v>
      </c>
      <c r="EC81" s="27"/>
      <c r="ED81" s="3" t="e">
        <f t="shared" si="72"/>
        <v>#N/A</v>
      </c>
      <c r="EE81" s="3" t="str">
        <f t="shared" si="73"/>
        <v>[1,0]</v>
      </c>
      <c r="EF81" s="3"/>
      <c r="EG81" s="3" t="e">
        <f>VLOOKUP(IF(MOD(CY81,10)=0,10,MOD(CY81,10))&amp;DA81&amp;DB81&amp;DJ81-1,[1]图鉴!$C$18:$G$183,MATCH("经验值",[1]图鉴!$C$18:$G$18,0),FALSE)</f>
        <v>#N/A</v>
      </c>
      <c r="EH81" s="3"/>
      <c r="EI81" s="2" t="e">
        <f t="shared" si="74"/>
        <v>#N/A</v>
      </c>
      <c r="EJ81" s="2">
        <f t="shared" si="75"/>
        <v>78</v>
      </c>
    </row>
    <row r="82" spans="64:140" x14ac:dyDescent="0.3">
      <c r="BL82" s="2" t="str">
        <f t="shared" ref="BL82:BL144" si="84">BM82&amp;BN82</f>
        <v>0</v>
      </c>
      <c r="BM82" s="16" t="str">
        <f>[1]坦克升星消耗!R82&amp;[1]坦克升星消耗!S82</f>
        <v/>
      </c>
      <c r="BN82" s="16">
        <f>[1]坦克升星消耗!U82</f>
        <v>0</v>
      </c>
      <c r="BO82" s="16">
        <f>[1]坦克升星消耗!W82</f>
        <v>0</v>
      </c>
      <c r="BP82" s="16">
        <f>[1]坦克升星消耗!AE82</f>
        <v>0</v>
      </c>
      <c r="CE82" s="16">
        <f>[1]坦克标准养成属性!AW82</f>
        <v>0</v>
      </c>
      <c r="CF82" s="16">
        <f>[1]坦克标准养成属性!AX82</f>
        <v>0</v>
      </c>
      <c r="CG82" s="16" t="e">
        <f t="shared" si="67"/>
        <v>#N/A</v>
      </c>
      <c r="CH82" s="16">
        <f>[1]坦克标准养成属性!AY82</f>
        <v>0</v>
      </c>
      <c r="CI82" s="16">
        <f>[1]坦克标准养成属性!AZ82</f>
        <v>0</v>
      </c>
      <c r="CJ82" s="16">
        <f>[1]坦克标准养成属性!BA82</f>
        <v>0</v>
      </c>
      <c r="CK82" s="16">
        <f>[1]坦克标准养成属性!BB82</f>
        <v>0</v>
      </c>
      <c r="CL82" s="16">
        <f>[1]坦克标准养成属性!BC82</f>
        <v>0</v>
      </c>
      <c r="CM82" s="16">
        <f>[1]坦克标准养成属性!BD82</f>
        <v>0</v>
      </c>
      <c r="CN82" s="16">
        <f>[1]坦克标准养成属性!BE82</f>
        <v>0</v>
      </c>
      <c r="CO82" s="16">
        <f>[1]坦克标准养成属性!BF82</f>
        <v>0</v>
      </c>
      <c r="CP82" s="16">
        <f>[1]坦克标准养成属性!BG82</f>
        <v>0</v>
      </c>
      <c r="CQ82" s="16" t="str">
        <f>[1]坦克标准养成属性!BH82</f>
        <v>BMP-32</v>
      </c>
      <c r="CR82" s="16">
        <f>[1]坦克标准养成属性!BI82</f>
        <v>9</v>
      </c>
      <c r="CS82" s="16" t="str">
        <f>[1]坦克标准养成属性!BJ82</f>
        <v>BMP-3</v>
      </c>
      <c r="CT82" s="16" t="str">
        <f>[1]坦克标准养成属性!BK82</f>
        <v>高</v>
      </c>
      <c r="CU82" s="16">
        <f>[1]坦克标准养成属性!BL82</f>
        <v>2</v>
      </c>
      <c r="CV82" s="16">
        <f>[1]坦克标准养成属性!BM82</f>
        <v>1945</v>
      </c>
      <c r="CX82" s="2">
        <v>79</v>
      </c>
      <c r="CY82" s="2" t="e">
        <f t="shared" si="76"/>
        <v>#N/A</v>
      </c>
      <c r="CZ82" s="2" t="e">
        <f t="shared" si="51"/>
        <v>#N/A</v>
      </c>
      <c r="DA82" s="2" t="e">
        <f t="shared" si="51"/>
        <v>#N/A</v>
      </c>
      <c r="DB82" s="2" t="e">
        <f t="shared" si="51"/>
        <v>#N/A</v>
      </c>
      <c r="DC82" s="2">
        <f t="shared" si="77"/>
        <v>0</v>
      </c>
      <c r="DD82" s="2">
        <f t="shared" si="78"/>
        <v>0</v>
      </c>
      <c r="DE82" s="2" t="e">
        <f t="shared" si="79"/>
        <v>#N/A</v>
      </c>
      <c r="DF82" s="2" t="e">
        <f t="shared" si="80"/>
        <v>#N/A</v>
      </c>
      <c r="DG82" s="2" t="e">
        <f t="shared" si="81"/>
        <v>#N/A</v>
      </c>
      <c r="DH82" s="2" t="e">
        <f t="shared" si="82"/>
        <v>#N/A</v>
      </c>
      <c r="DI82" s="2" t="e">
        <f t="shared" si="83"/>
        <v>#N/A</v>
      </c>
      <c r="DJ82" s="2">
        <f>COUNTIF(CZ$4:CZ82,CZ82)</f>
        <v>79</v>
      </c>
      <c r="DK82" s="2">
        <f t="shared" si="52"/>
        <v>0</v>
      </c>
      <c r="DL82" s="2">
        <f t="shared" si="53"/>
        <v>0</v>
      </c>
      <c r="DM82" s="2">
        <f t="shared" si="54"/>
        <v>0</v>
      </c>
      <c r="DN82" s="2">
        <f t="shared" si="55"/>
        <v>0</v>
      </c>
      <c r="DO82" s="2">
        <f t="shared" si="56"/>
        <v>0</v>
      </c>
      <c r="DP82" s="2">
        <f t="shared" si="57"/>
        <v>0</v>
      </c>
      <c r="DQ82" s="2">
        <f t="shared" si="58"/>
        <v>0</v>
      </c>
      <c r="DR82" s="2">
        <f t="shared" si="59"/>
        <v>0</v>
      </c>
      <c r="DS82" s="2">
        <f t="shared" si="60"/>
        <v>0</v>
      </c>
      <c r="DT82" s="2">
        <f t="shared" si="61"/>
        <v>0</v>
      </c>
      <c r="DU82" s="2">
        <f t="shared" si="62"/>
        <v>0</v>
      </c>
      <c r="DV82" s="2">
        <f t="shared" si="63"/>
        <v>0</v>
      </c>
      <c r="DW82" s="2">
        <f t="shared" si="64"/>
        <v>0</v>
      </c>
      <c r="DX82" s="2" t="e">
        <f t="shared" si="68"/>
        <v>#N/A</v>
      </c>
      <c r="DY82" s="9" t="str">
        <f t="shared" si="69"/>
        <v>[0,0,0,0,0]</v>
      </c>
      <c r="DZ82" s="2" t="e">
        <f t="shared" si="65"/>
        <v>#N/A</v>
      </c>
      <c r="EA82" s="18">
        <f t="shared" si="70"/>
        <v>1</v>
      </c>
      <c r="EB82" s="18">
        <f t="shared" si="71"/>
        <v>0</v>
      </c>
      <c r="EC82" s="27"/>
      <c r="ED82" s="3" t="e">
        <f t="shared" si="72"/>
        <v>#N/A</v>
      </c>
      <c r="EE82" s="3" t="str">
        <f t="shared" si="73"/>
        <v>[1,0]</v>
      </c>
      <c r="EF82" s="3"/>
      <c r="EG82" s="3" t="e">
        <f>VLOOKUP(IF(MOD(CY82,10)=0,10,MOD(CY82,10))&amp;DA82&amp;DB82&amp;DJ82-1,[1]图鉴!$C$18:$G$183,MATCH("经验值",[1]图鉴!$C$18:$G$18,0),FALSE)</f>
        <v>#N/A</v>
      </c>
      <c r="EH82" s="3"/>
      <c r="EI82" s="2" t="e">
        <f t="shared" si="74"/>
        <v>#N/A</v>
      </c>
      <c r="EJ82" s="2">
        <f t="shared" si="75"/>
        <v>79</v>
      </c>
    </row>
    <row r="83" spans="64:140" x14ac:dyDescent="0.3">
      <c r="BL83" s="2" t="str">
        <f t="shared" si="84"/>
        <v>0</v>
      </c>
      <c r="BM83" s="16" t="str">
        <f>[1]坦克升星消耗!R83&amp;[1]坦克升星消耗!S83</f>
        <v/>
      </c>
      <c r="BN83" s="16">
        <f>[1]坦克升星消耗!U83</f>
        <v>0</v>
      </c>
      <c r="BO83" s="16">
        <f>[1]坦克升星消耗!W83</f>
        <v>0</v>
      </c>
      <c r="BP83" s="16">
        <f>[1]坦克升星消耗!AE83</f>
        <v>0</v>
      </c>
      <c r="CE83" s="16">
        <f>[1]坦克标准养成属性!AW83</f>
        <v>0</v>
      </c>
      <c r="CF83" s="16">
        <f>[1]坦克标准养成属性!AX83</f>
        <v>0</v>
      </c>
      <c r="CG83" s="16" t="e">
        <f t="shared" si="67"/>
        <v>#N/A</v>
      </c>
      <c r="CH83" s="16">
        <f>[1]坦克标准养成属性!AY83</f>
        <v>0</v>
      </c>
      <c r="CI83" s="16">
        <f>[1]坦克标准养成属性!AZ83</f>
        <v>0</v>
      </c>
      <c r="CJ83" s="16">
        <f>[1]坦克标准养成属性!BA83</f>
        <v>0</v>
      </c>
      <c r="CK83" s="16">
        <f>[1]坦克标准养成属性!BB83</f>
        <v>0</v>
      </c>
      <c r="CL83" s="16">
        <f>[1]坦克标准养成属性!BC83</f>
        <v>0</v>
      </c>
      <c r="CM83" s="16">
        <f>[1]坦克标准养成属性!BD83</f>
        <v>0</v>
      </c>
      <c r="CN83" s="16">
        <f>[1]坦克标准养成属性!BE83</f>
        <v>0</v>
      </c>
      <c r="CO83" s="16">
        <f>[1]坦克标准养成属性!BF83</f>
        <v>0</v>
      </c>
      <c r="CP83" s="16">
        <f>[1]坦克标准养成属性!BG83</f>
        <v>0</v>
      </c>
      <c r="CQ83" s="16" t="str">
        <f>[1]坦克标准养成属性!BH83</f>
        <v>BMP-33</v>
      </c>
      <c r="CR83" s="16">
        <f>[1]坦克标准养成属性!BI83</f>
        <v>9</v>
      </c>
      <c r="CS83" s="16" t="str">
        <f>[1]坦克标准养成属性!BJ83</f>
        <v>BMP-3</v>
      </c>
      <c r="CT83" s="16" t="str">
        <f>[1]坦克标准养成属性!BK83</f>
        <v>高</v>
      </c>
      <c r="CU83" s="16">
        <f>[1]坦克标准养成属性!BL83</f>
        <v>3</v>
      </c>
      <c r="CV83" s="16">
        <f>[1]坦克标准养成属性!BM83</f>
        <v>2024</v>
      </c>
      <c r="CX83" s="2">
        <v>80</v>
      </c>
      <c r="CY83" s="2" t="e">
        <f t="shared" si="76"/>
        <v>#N/A</v>
      </c>
      <c r="CZ83" s="2" t="e">
        <f t="shared" si="51"/>
        <v>#N/A</v>
      </c>
      <c r="DA83" s="2" t="e">
        <f t="shared" si="51"/>
        <v>#N/A</v>
      </c>
      <c r="DB83" s="2" t="e">
        <f t="shared" si="51"/>
        <v>#N/A</v>
      </c>
      <c r="DC83" s="2">
        <f t="shared" si="77"/>
        <v>0</v>
      </c>
      <c r="DD83" s="2">
        <f t="shared" si="78"/>
        <v>0</v>
      </c>
      <c r="DE83" s="2" t="e">
        <f t="shared" si="79"/>
        <v>#N/A</v>
      </c>
      <c r="DF83" s="2" t="e">
        <f t="shared" si="80"/>
        <v>#N/A</v>
      </c>
      <c r="DG83" s="2" t="e">
        <f t="shared" si="81"/>
        <v>#N/A</v>
      </c>
      <c r="DH83" s="2" t="e">
        <f t="shared" si="82"/>
        <v>#N/A</v>
      </c>
      <c r="DI83" s="2" t="e">
        <f t="shared" si="83"/>
        <v>#N/A</v>
      </c>
      <c r="DJ83" s="2">
        <f>COUNTIF(CZ$4:CZ83,CZ83)</f>
        <v>80</v>
      </c>
      <c r="DK83" s="2">
        <f t="shared" si="52"/>
        <v>0</v>
      </c>
      <c r="DL83" s="2">
        <f t="shared" si="53"/>
        <v>0</v>
      </c>
      <c r="DM83" s="2">
        <f t="shared" si="54"/>
        <v>0</v>
      </c>
      <c r="DN83" s="2">
        <f t="shared" si="55"/>
        <v>0</v>
      </c>
      <c r="DO83" s="2">
        <f t="shared" si="56"/>
        <v>0</v>
      </c>
      <c r="DP83" s="2">
        <f t="shared" si="57"/>
        <v>0</v>
      </c>
      <c r="DQ83" s="2">
        <f t="shared" si="58"/>
        <v>0</v>
      </c>
      <c r="DR83" s="2">
        <f t="shared" si="59"/>
        <v>0</v>
      </c>
      <c r="DS83" s="2">
        <f t="shared" si="60"/>
        <v>0</v>
      </c>
      <c r="DT83" s="2">
        <f t="shared" si="61"/>
        <v>0</v>
      </c>
      <c r="DU83" s="2">
        <f t="shared" si="62"/>
        <v>0</v>
      </c>
      <c r="DV83" s="2">
        <f t="shared" si="63"/>
        <v>0</v>
      </c>
      <c r="DW83" s="2">
        <f t="shared" si="64"/>
        <v>0</v>
      </c>
      <c r="DX83" s="2" t="e">
        <f t="shared" si="68"/>
        <v>#N/A</v>
      </c>
      <c r="DY83" s="9" t="str">
        <f t="shared" si="69"/>
        <v>[0,0,0,0,0]</v>
      </c>
      <c r="DZ83" s="2" t="e">
        <f t="shared" si="65"/>
        <v>#N/A</v>
      </c>
      <c r="EA83" s="18">
        <f t="shared" si="70"/>
        <v>1</v>
      </c>
      <c r="EB83" s="18">
        <f t="shared" si="71"/>
        <v>0</v>
      </c>
      <c r="EC83" s="27"/>
      <c r="ED83" s="3" t="e">
        <f t="shared" si="72"/>
        <v>#N/A</v>
      </c>
      <c r="EE83" s="3" t="str">
        <f t="shared" si="73"/>
        <v>[1,0]</v>
      </c>
      <c r="EF83" s="3"/>
      <c r="EG83" s="3" t="e">
        <f>VLOOKUP(IF(MOD(CY83,10)=0,10,MOD(CY83,10))&amp;DA83&amp;DB83&amp;DJ83-1,[1]图鉴!$C$18:$G$183,MATCH("经验值",[1]图鉴!$C$18:$G$18,0),FALSE)</f>
        <v>#N/A</v>
      </c>
      <c r="EH83" s="3"/>
      <c r="EI83" s="2" t="e">
        <f t="shared" si="74"/>
        <v>#N/A</v>
      </c>
      <c r="EJ83" s="2">
        <f t="shared" si="75"/>
        <v>80</v>
      </c>
    </row>
    <row r="84" spans="64:140" x14ac:dyDescent="0.3">
      <c r="BL84" s="2" t="str">
        <f t="shared" si="84"/>
        <v>0</v>
      </c>
      <c r="BM84" s="16" t="str">
        <f>[1]坦克升星消耗!R84&amp;[1]坦克升星消耗!S84</f>
        <v/>
      </c>
      <c r="BN84" s="16">
        <f>[1]坦克升星消耗!U84</f>
        <v>0</v>
      </c>
      <c r="BO84" s="16">
        <f>[1]坦克升星消耗!W84</f>
        <v>0</v>
      </c>
      <c r="BP84" s="16">
        <f>[1]坦克升星消耗!AE84</f>
        <v>0</v>
      </c>
      <c r="CE84" s="16">
        <f>[1]坦克标准养成属性!AW84</f>
        <v>0</v>
      </c>
      <c r="CF84" s="16">
        <f>[1]坦克标准养成属性!AX84</f>
        <v>0</v>
      </c>
      <c r="CG84" s="16" t="e">
        <f t="shared" si="67"/>
        <v>#N/A</v>
      </c>
      <c r="CH84" s="16">
        <f>[1]坦克标准养成属性!AY84</f>
        <v>0</v>
      </c>
      <c r="CI84" s="16">
        <f>[1]坦克标准养成属性!AZ84</f>
        <v>0</v>
      </c>
      <c r="CJ84" s="16">
        <f>[1]坦克标准养成属性!BA84</f>
        <v>0</v>
      </c>
      <c r="CK84" s="16">
        <f>[1]坦克标准养成属性!BB84</f>
        <v>0</v>
      </c>
      <c r="CL84" s="16">
        <f>[1]坦克标准养成属性!BC84</f>
        <v>0</v>
      </c>
      <c r="CM84" s="16">
        <f>[1]坦克标准养成属性!BD84</f>
        <v>0</v>
      </c>
      <c r="CN84" s="16">
        <f>[1]坦克标准养成属性!BE84</f>
        <v>0</v>
      </c>
      <c r="CO84" s="16">
        <f>[1]坦克标准养成属性!BF84</f>
        <v>0</v>
      </c>
      <c r="CP84" s="16">
        <f>[1]坦克标准养成属性!BG84</f>
        <v>0</v>
      </c>
      <c r="CQ84" s="16" t="str">
        <f>[1]坦克标准养成属性!BH84</f>
        <v>BMP-34</v>
      </c>
      <c r="CR84" s="16">
        <f>[1]坦克标准养成属性!BI84</f>
        <v>9</v>
      </c>
      <c r="CS84" s="16" t="str">
        <f>[1]坦克标准养成属性!BJ84</f>
        <v>BMP-3</v>
      </c>
      <c r="CT84" s="16" t="str">
        <f>[1]坦克标准养成属性!BK84</f>
        <v>高</v>
      </c>
      <c r="CU84" s="16">
        <f>[1]坦克标准养成属性!BL84</f>
        <v>4</v>
      </c>
      <c r="CV84" s="16">
        <f>[1]坦克标准养成属性!BM84</f>
        <v>2103</v>
      </c>
      <c r="CX84" s="2">
        <v>81</v>
      </c>
      <c r="CY84" s="2" t="e">
        <f t="shared" si="76"/>
        <v>#N/A</v>
      </c>
      <c r="CZ84" s="2" t="e">
        <f t="shared" ref="CZ84:DB103" si="85">VLOOKUP($CY84,$CE$3:$CR$372,MATCH(CZ$3,$CE$3:$CR$3,0),FALSE)</f>
        <v>#N/A</v>
      </c>
      <c r="DA84" s="2" t="e">
        <f t="shared" si="85"/>
        <v>#N/A</v>
      </c>
      <c r="DB84" s="2" t="e">
        <f t="shared" si="85"/>
        <v>#N/A</v>
      </c>
      <c r="DC84" s="2">
        <f t="shared" si="77"/>
        <v>0</v>
      </c>
      <c r="DD84" s="2">
        <f t="shared" si="78"/>
        <v>0</v>
      </c>
      <c r="DE84" s="2" t="e">
        <f t="shared" si="79"/>
        <v>#N/A</v>
      </c>
      <c r="DF84" s="2" t="e">
        <f t="shared" si="80"/>
        <v>#N/A</v>
      </c>
      <c r="DG84" s="2" t="e">
        <f t="shared" si="81"/>
        <v>#N/A</v>
      </c>
      <c r="DH84" s="2" t="e">
        <f t="shared" si="82"/>
        <v>#N/A</v>
      </c>
      <c r="DI84" s="2" t="e">
        <f t="shared" si="83"/>
        <v>#N/A</v>
      </c>
      <c r="DJ84" s="2">
        <f>COUNTIF(CZ$4:CZ84,CZ84)</f>
        <v>81</v>
      </c>
      <c r="DK84" s="2">
        <f t="shared" si="52"/>
        <v>0</v>
      </c>
      <c r="DL84" s="2">
        <f t="shared" si="53"/>
        <v>0</v>
      </c>
      <c r="DM84" s="2">
        <f t="shared" si="54"/>
        <v>0</v>
      </c>
      <c r="DN84" s="2">
        <f t="shared" si="55"/>
        <v>0</v>
      </c>
      <c r="DO84" s="2">
        <f t="shared" si="56"/>
        <v>0</v>
      </c>
      <c r="DP84" s="2">
        <f t="shared" si="57"/>
        <v>0</v>
      </c>
      <c r="DQ84" s="2">
        <f t="shared" si="58"/>
        <v>0</v>
      </c>
      <c r="DR84" s="2">
        <f t="shared" si="59"/>
        <v>0</v>
      </c>
      <c r="DS84" s="2">
        <f t="shared" si="60"/>
        <v>0</v>
      </c>
      <c r="DT84" s="2">
        <f t="shared" si="61"/>
        <v>0</v>
      </c>
      <c r="DU84" s="2">
        <f t="shared" si="62"/>
        <v>0</v>
      </c>
      <c r="DV84" s="2">
        <f t="shared" si="63"/>
        <v>0</v>
      </c>
      <c r="DW84" s="2">
        <f t="shared" si="64"/>
        <v>0</v>
      </c>
      <c r="DX84" s="2" t="e">
        <f t="shared" si="68"/>
        <v>#N/A</v>
      </c>
      <c r="DY84" s="9" t="str">
        <f t="shared" si="69"/>
        <v>[0,0,0,0,0]</v>
      </c>
      <c r="DZ84" s="2" t="e">
        <f t="shared" si="65"/>
        <v>#N/A</v>
      </c>
      <c r="EA84" s="18">
        <f t="shared" si="70"/>
        <v>1</v>
      </c>
      <c r="EB84" s="18">
        <f t="shared" si="71"/>
        <v>0</v>
      </c>
      <c r="EC84" s="27"/>
      <c r="ED84" s="3" t="e">
        <f t="shared" si="72"/>
        <v>#N/A</v>
      </c>
      <c r="EE84" s="3" t="str">
        <f t="shared" si="73"/>
        <v>[1,0]</v>
      </c>
      <c r="EF84" s="3"/>
      <c r="EG84" s="3" t="e">
        <f>VLOOKUP(IF(MOD(CY84,10)=0,10,MOD(CY84,10))&amp;DA84&amp;DB84&amp;DJ84-1,[1]图鉴!$C$18:$G$183,MATCH("经验值",[1]图鉴!$C$18:$G$18,0),FALSE)</f>
        <v>#N/A</v>
      </c>
      <c r="EH84" s="3"/>
      <c r="EI84" s="2" t="e">
        <f t="shared" si="74"/>
        <v>#N/A</v>
      </c>
      <c r="EJ84" s="2">
        <f t="shared" si="75"/>
        <v>81</v>
      </c>
    </row>
    <row r="85" spans="64:140" x14ac:dyDescent="0.3">
      <c r="BL85" s="2" t="str">
        <f t="shared" si="84"/>
        <v>0</v>
      </c>
      <c r="BM85" s="16" t="str">
        <f>[1]坦克升星消耗!R85&amp;[1]坦克升星消耗!S85</f>
        <v/>
      </c>
      <c r="BN85" s="16">
        <f>[1]坦克升星消耗!U85</f>
        <v>0</v>
      </c>
      <c r="BO85" s="16">
        <f>[1]坦克升星消耗!W85</f>
        <v>0</v>
      </c>
      <c r="BP85" s="16">
        <f>[1]坦克升星消耗!AE85</f>
        <v>0</v>
      </c>
      <c r="CE85" s="16">
        <f>[1]坦克标准养成属性!AW85</f>
        <v>0</v>
      </c>
      <c r="CF85" s="16">
        <f>[1]坦克标准养成属性!AX85</f>
        <v>0</v>
      </c>
      <c r="CG85" s="16" t="e">
        <f t="shared" si="67"/>
        <v>#N/A</v>
      </c>
      <c r="CH85" s="16">
        <f>[1]坦克标准养成属性!AY85</f>
        <v>0</v>
      </c>
      <c r="CI85" s="16">
        <f>[1]坦克标准养成属性!AZ85</f>
        <v>0</v>
      </c>
      <c r="CJ85" s="16">
        <f>[1]坦克标准养成属性!BA85</f>
        <v>0</v>
      </c>
      <c r="CK85" s="16">
        <f>[1]坦克标准养成属性!BB85</f>
        <v>0</v>
      </c>
      <c r="CL85" s="16">
        <f>[1]坦克标准养成属性!BC85</f>
        <v>0</v>
      </c>
      <c r="CM85" s="16">
        <f>[1]坦克标准养成属性!BD85</f>
        <v>0</v>
      </c>
      <c r="CN85" s="16">
        <f>[1]坦克标准养成属性!BE85</f>
        <v>0</v>
      </c>
      <c r="CO85" s="16">
        <f>[1]坦克标准养成属性!BF85</f>
        <v>0</v>
      </c>
      <c r="CP85" s="16">
        <f>[1]坦克标准养成属性!BG85</f>
        <v>0</v>
      </c>
      <c r="CQ85" s="16" t="str">
        <f>[1]坦克标准养成属性!BH85</f>
        <v>BMP-35</v>
      </c>
      <c r="CR85" s="16">
        <f>[1]坦克标准养成属性!BI85</f>
        <v>9</v>
      </c>
      <c r="CS85" s="16" t="str">
        <f>[1]坦克标准养成属性!BJ85</f>
        <v>BMP-3</v>
      </c>
      <c r="CT85" s="16" t="str">
        <f>[1]坦克标准养成属性!BK85</f>
        <v>高</v>
      </c>
      <c r="CU85" s="16">
        <f>[1]坦克标准养成属性!BL85</f>
        <v>5</v>
      </c>
      <c r="CV85" s="16">
        <f>[1]坦克标准养成属性!BM85</f>
        <v>2182</v>
      </c>
      <c r="CX85" s="2">
        <v>82</v>
      </c>
      <c r="CY85" s="2" t="e">
        <f t="shared" si="76"/>
        <v>#N/A</v>
      </c>
      <c r="CZ85" s="2" t="e">
        <f t="shared" si="85"/>
        <v>#N/A</v>
      </c>
      <c r="DA85" s="2" t="e">
        <f t="shared" si="85"/>
        <v>#N/A</v>
      </c>
      <c r="DB85" s="2" t="e">
        <f t="shared" si="85"/>
        <v>#N/A</v>
      </c>
      <c r="DC85" s="2">
        <f t="shared" si="77"/>
        <v>0</v>
      </c>
      <c r="DD85" s="2">
        <f t="shared" si="78"/>
        <v>0</v>
      </c>
      <c r="DE85" s="2" t="e">
        <f t="shared" si="79"/>
        <v>#N/A</v>
      </c>
      <c r="DF85" s="2" t="e">
        <f t="shared" si="80"/>
        <v>#N/A</v>
      </c>
      <c r="DG85" s="2" t="e">
        <f t="shared" si="81"/>
        <v>#N/A</v>
      </c>
      <c r="DH85" s="2" t="e">
        <f t="shared" si="82"/>
        <v>#N/A</v>
      </c>
      <c r="DI85" s="2" t="e">
        <f t="shared" si="83"/>
        <v>#N/A</v>
      </c>
      <c r="DJ85" s="2">
        <f>COUNTIF(CZ$4:CZ85,CZ85)</f>
        <v>82</v>
      </c>
      <c r="DK85" s="2">
        <f t="shared" si="52"/>
        <v>0</v>
      </c>
      <c r="DL85" s="2">
        <f t="shared" si="53"/>
        <v>0</v>
      </c>
      <c r="DM85" s="2">
        <f t="shared" si="54"/>
        <v>0</v>
      </c>
      <c r="DN85" s="2">
        <f t="shared" si="55"/>
        <v>0</v>
      </c>
      <c r="DO85" s="2">
        <f t="shared" si="56"/>
        <v>0</v>
      </c>
      <c r="DP85" s="2">
        <f t="shared" si="57"/>
        <v>0</v>
      </c>
      <c r="DQ85" s="2">
        <f t="shared" si="58"/>
        <v>0</v>
      </c>
      <c r="DR85" s="2">
        <f t="shared" si="59"/>
        <v>0</v>
      </c>
      <c r="DS85" s="2">
        <f t="shared" si="60"/>
        <v>0</v>
      </c>
      <c r="DT85" s="2">
        <f t="shared" si="61"/>
        <v>0</v>
      </c>
      <c r="DU85" s="2">
        <f t="shared" si="62"/>
        <v>0</v>
      </c>
      <c r="DV85" s="2">
        <f t="shared" si="63"/>
        <v>0</v>
      </c>
      <c r="DW85" s="2">
        <f t="shared" si="64"/>
        <v>0</v>
      </c>
      <c r="DX85" s="2" t="e">
        <f t="shared" si="68"/>
        <v>#N/A</v>
      </c>
      <c r="DY85" s="9" t="str">
        <f t="shared" si="69"/>
        <v>[0,0,0,0,0]</v>
      </c>
      <c r="DZ85" s="2" t="e">
        <f t="shared" si="65"/>
        <v>#N/A</v>
      </c>
      <c r="EA85" s="18">
        <f t="shared" si="70"/>
        <v>1</v>
      </c>
      <c r="EB85" s="18">
        <f t="shared" si="71"/>
        <v>0</v>
      </c>
      <c r="EC85" s="27"/>
      <c r="ED85" s="3" t="e">
        <f t="shared" si="72"/>
        <v>#N/A</v>
      </c>
      <c r="EE85" s="3" t="str">
        <f t="shared" si="73"/>
        <v>[1,0]</v>
      </c>
      <c r="EF85" s="3"/>
      <c r="EG85" s="3" t="e">
        <f>VLOOKUP(IF(MOD(CY85,10)=0,10,MOD(CY85,10))&amp;DA85&amp;DB85&amp;DJ85-1,[1]图鉴!$C$18:$G$183,MATCH("经验值",[1]图鉴!$C$18:$G$18,0),FALSE)</f>
        <v>#N/A</v>
      </c>
      <c r="EH85" s="3"/>
      <c r="EI85" s="2" t="e">
        <f t="shared" si="74"/>
        <v>#N/A</v>
      </c>
      <c r="EJ85" s="2">
        <f t="shared" si="75"/>
        <v>82</v>
      </c>
    </row>
    <row r="86" spans="64:140" x14ac:dyDescent="0.3">
      <c r="BL86" s="2" t="str">
        <f t="shared" si="84"/>
        <v>0</v>
      </c>
      <c r="BM86" s="16" t="str">
        <f>[1]坦克升星消耗!R86&amp;[1]坦克升星消耗!S86</f>
        <v/>
      </c>
      <c r="BN86" s="16">
        <f>[1]坦克升星消耗!U86</f>
        <v>0</v>
      </c>
      <c r="BO86" s="16">
        <f>[1]坦克升星消耗!W86</f>
        <v>0</v>
      </c>
      <c r="BP86" s="16">
        <f>[1]坦克升星消耗!AE86</f>
        <v>0</v>
      </c>
      <c r="CE86" s="16">
        <f>[1]坦克标准养成属性!AW86</f>
        <v>0</v>
      </c>
      <c r="CF86" s="16">
        <f>[1]坦克标准养成属性!AX86</f>
        <v>0</v>
      </c>
      <c r="CG86" s="16" t="e">
        <f t="shared" si="67"/>
        <v>#N/A</v>
      </c>
      <c r="CH86" s="16">
        <f>[1]坦克标准养成属性!AY86</f>
        <v>0</v>
      </c>
      <c r="CI86" s="16">
        <f>[1]坦克标准养成属性!AZ86</f>
        <v>0</v>
      </c>
      <c r="CJ86" s="16">
        <f>[1]坦克标准养成属性!BA86</f>
        <v>0</v>
      </c>
      <c r="CK86" s="16">
        <f>[1]坦克标准养成属性!BB86</f>
        <v>0</v>
      </c>
      <c r="CL86" s="16">
        <f>[1]坦克标准养成属性!BC86</f>
        <v>0</v>
      </c>
      <c r="CM86" s="16">
        <f>[1]坦克标准养成属性!BD86</f>
        <v>0</v>
      </c>
      <c r="CN86" s="16">
        <f>[1]坦克标准养成属性!BE86</f>
        <v>0</v>
      </c>
      <c r="CO86" s="16">
        <f>[1]坦克标准养成属性!BF86</f>
        <v>0</v>
      </c>
      <c r="CP86" s="16">
        <f>[1]坦克标准养成属性!BG86</f>
        <v>0</v>
      </c>
      <c r="CQ86" s="16" t="str">
        <f>[1]坦克标准养成属性!BH86</f>
        <v>BMP-36</v>
      </c>
      <c r="CR86" s="16">
        <f>[1]坦克标准养成属性!BI86</f>
        <v>9</v>
      </c>
      <c r="CS86" s="16" t="str">
        <f>[1]坦克标准养成属性!BJ86</f>
        <v>BMP-3</v>
      </c>
      <c r="CT86" s="16" t="str">
        <f>[1]坦克标准养成属性!BK86</f>
        <v>高</v>
      </c>
      <c r="CU86" s="16">
        <f>[1]坦克标准养成属性!BL86</f>
        <v>6</v>
      </c>
      <c r="CV86" s="16">
        <f>[1]坦克标准养成属性!BM86</f>
        <v>2261</v>
      </c>
      <c r="CX86" s="2">
        <v>83</v>
      </c>
      <c r="CY86" s="2" t="e">
        <f t="shared" si="76"/>
        <v>#N/A</v>
      </c>
      <c r="CZ86" s="2" t="e">
        <f t="shared" si="85"/>
        <v>#N/A</v>
      </c>
      <c r="DA86" s="2" t="e">
        <f t="shared" si="85"/>
        <v>#N/A</v>
      </c>
      <c r="DB86" s="2" t="e">
        <f t="shared" si="85"/>
        <v>#N/A</v>
      </c>
      <c r="DC86" s="2">
        <f t="shared" si="77"/>
        <v>0</v>
      </c>
      <c r="DD86" s="2">
        <f t="shared" si="78"/>
        <v>0</v>
      </c>
      <c r="DE86" s="2" t="e">
        <f t="shared" si="79"/>
        <v>#N/A</v>
      </c>
      <c r="DF86" s="2" t="e">
        <f t="shared" si="80"/>
        <v>#N/A</v>
      </c>
      <c r="DG86" s="2" t="e">
        <f t="shared" si="81"/>
        <v>#N/A</v>
      </c>
      <c r="DH86" s="2" t="e">
        <f t="shared" si="82"/>
        <v>#N/A</v>
      </c>
      <c r="DI86" s="2" t="e">
        <f t="shared" si="83"/>
        <v>#N/A</v>
      </c>
      <c r="DJ86" s="2">
        <f>COUNTIF(CZ$4:CZ86,CZ86)</f>
        <v>83</v>
      </c>
      <c r="DK86" s="2">
        <f t="shared" si="52"/>
        <v>0</v>
      </c>
      <c r="DL86" s="2">
        <f t="shared" si="53"/>
        <v>0</v>
      </c>
      <c r="DM86" s="2">
        <f t="shared" si="54"/>
        <v>0</v>
      </c>
      <c r="DN86" s="2">
        <f t="shared" si="55"/>
        <v>0</v>
      </c>
      <c r="DO86" s="2">
        <f t="shared" si="56"/>
        <v>0</v>
      </c>
      <c r="DP86" s="2">
        <f t="shared" si="57"/>
        <v>0</v>
      </c>
      <c r="DQ86" s="2">
        <f t="shared" si="58"/>
        <v>0</v>
      </c>
      <c r="DR86" s="2">
        <f t="shared" si="59"/>
        <v>0</v>
      </c>
      <c r="DS86" s="2">
        <f t="shared" si="60"/>
        <v>0</v>
      </c>
      <c r="DT86" s="2">
        <f t="shared" si="61"/>
        <v>0</v>
      </c>
      <c r="DU86" s="2">
        <f t="shared" si="62"/>
        <v>0</v>
      </c>
      <c r="DV86" s="2">
        <f t="shared" si="63"/>
        <v>0</v>
      </c>
      <c r="DW86" s="2">
        <f t="shared" si="64"/>
        <v>0</v>
      </c>
      <c r="DX86" s="2" t="e">
        <f t="shared" si="68"/>
        <v>#N/A</v>
      </c>
      <c r="DY86" s="9" t="str">
        <f t="shared" si="69"/>
        <v>[0,0,0,0,0]</v>
      </c>
      <c r="DZ86" s="2" t="e">
        <f t="shared" si="65"/>
        <v>#N/A</v>
      </c>
      <c r="EA86" s="18">
        <f t="shared" si="70"/>
        <v>1</v>
      </c>
      <c r="EB86" s="18">
        <f t="shared" si="71"/>
        <v>0</v>
      </c>
      <c r="EC86" s="27"/>
      <c r="ED86" s="3" t="e">
        <f t="shared" si="72"/>
        <v>#N/A</v>
      </c>
      <c r="EE86" s="3" t="str">
        <f t="shared" si="73"/>
        <v>[1,0]</v>
      </c>
      <c r="EF86" s="3"/>
      <c r="EG86" s="3" t="e">
        <f>VLOOKUP(IF(MOD(CY86,10)=0,10,MOD(CY86,10))&amp;DA86&amp;DB86&amp;DJ86-1,[1]图鉴!$C$18:$G$183,MATCH("经验值",[1]图鉴!$C$18:$G$18,0),FALSE)</f>
        <v>#N/A</v>
      </c>
      <c r="EH86" s="3"/>
      <c r="EI86" s="2" t="e">
        <f t="shared" si="74"/>
        <v>#N/A</v>
      </c>
      <c r="EJ86" s="2">
        <f t="shared" si="75"/>
        <v>83</v>
      </c>
    </row>
    <row r="87" spans="64:140" x14ac:dyDescent="0.3">
      <c r="BL87" s="2" t="str">
        <f t="shared" si="84"/>
        <v>0</v>
      </c>
      <c r="BM87" s="16" t="str">
        <f>[1]坦克升星消耗!R87&amp;[1]坦克升星消耗!S87</f>
        <v/>
      </c>
      <c r="BN87" s="16">
        <f>[1]坦克升星消耗!U87</f>
        <v>0</v>
      </c>
      <c r="BO87" s="16">
        <f>[1]坦克升星消耗!W87</f>
        <v>0</v>
      </c>
      <c r="BP87" s="16">
        <f>[1]坦克升星消耗!AE87</f>
        <v>0</v>
      </c>
      <c r="CE87" s="16">
        <f>[1]坦克标准养成属性!AW87</f>
        <v>0</v>
      </c>
      <c r="CF87" s="16">
        <f>[1]坦克标准养成属性!AX87</f>
        <v>0</v>
      </c>
      <c r="CG87" s="16" t="e">
        <f t="shared" si="67"/>
        <v>#N/A</v>
      </c>
      <c r="CH87" s="16">
        <f>[1]坦克标准养成属性!AY87</f>
        <v>0</v>
      </c>
      <c r="CI87" s="16">
        <f>[1]坦克标准养成属性!AZ87</f>
        <v>0</v>
      </c>
      <c r="CJ87" s="16">
        <f>[1]坦克标准养成属性!BA87</f>
        <v>0</v>
      </c>
      <c r="CK87" s="16">
        <f>[1]坦克标准养成属性!BB87</f>
        <v>0</v>
      </c>
      <c r="CL87" s="16">
        <f>[1]坦克标准养成属性!BC87</f>
        <v>0</v>
      </c>
      <c r="CM87" s="16">
        <f>[1]坦克标准养成属性!BD87</f>
        <v>0</v>
      </c>
      <c r="CN87" s="16">
        <f>[1]坦克标准养成属性!BE87</f>
        <v>0</v>
      </c>
      <c r="CO87" s="16">
        <f>[1]坦克标准养成属性!BF87</f>
        <v>0</v>
      </c>
      <c r="CP87" s="16">
        <f>[1]坦克标准养成属性!BG87</f>
        <v>0</v>
      </c>
      <c r="CQ87" s="16" t="str">
        <f>[1]坦克标准养成属性!BH87</f>
        <v>BMP-37</v>
      </c>
      <c r="CR87" s="16">
        <f>[1]坦克标准养成属性!BI87</f>
        <v>9</v>
      </c>
      <c r="CS87" s="16" t="str">
        <f>[1]坦克标准养成属性!BJ87</f>
        <v>BMP-3</v>
      </c>
      <c r="CT87" s="16" t="str">
        <f>[1]坦克标准养成属性!BK87</f>
        <v>高</v>
      </c>
      <c r="CU87" s="16">
        <f>[1]坦克标准养成属性!BL87</f>
        <v>7</v>
      </c>
      <c r="CV87" s="16">
        <f>[1]坦克标准养成属性!BM87</f>
        <v>2340</v>
      </c>
      <c r="CX87" s="2">
        <v>84</v>
      </c>
      <c r="CY87" s="2" t="e">
        <f t="shared" si="76"/>
        <v>#N/A</v>
      </c>
      <c r="CZ87" s="2" t="e">
        <f t="shared" si="85"/>
        <v>#N/A</v>
      </c>
      <c r="DA87" s="2" t="e">
        <f t="shared" si="85"/>
        <v>#N/A</v>
      </c>
      <c r="DB87" s="2" t="e">
        <f t="shared" si="85"/>
        <v>#N/A</v>
      </c>
      <c r="DC87" s="2">
        <f t="shared" si="77"/>
        <v>0</v>
      </c>
      <c r="DD87" s="2">
        <f t="shared" si="78"/>
        <v>0</v>
      </c>
      <c r="DE87" s="2" t="e">
        <f t="shared" si="79"/>
        <v>#N/A</v>
      </c>
      <c r="DF87" s="2" t="e">
        <f t="shared" si="80"/>
        <v>#N/A</v>
      </c>
      <c r="DG87" s="2" t="e">
        <f t="shared" si="81"/>
        <v>#N/A</v>
      </c>
      <c r="DH87" s="2" t="e">
        <f t="shared" si="82"/>
        <v>#N/A</v>
      </c>
      <c r="DI87" s="2" t="e">
        <f t="shared" si="83"/>
        <v>#N/A</v>
      </c>
      <c r="DJ87" s="2">
        <f>COUNTIF(CZ$4:CZ87,CZ87)</f>
        <v>84</v>
      </c>
      <c r="DK87" s="2">
        <f t="shared" si="52"/>
        <v>0</v>
      </c>
      <c r="DL87" s="2">
        <f t="shared" si="53"/>
        <v>0</v>
      </c>
      <c r="DM87" s="2">
        <f t="shared" si="54"/>
        <v>0</v>
      </c>
      <c r="DN87" s="2">
        <f t="shared" si="55"/>
        <v>0</v>
      </c>
      <c r="DO87" s="2">
        <f t="shared" si="56"/>
        <v>0</v>
      </c>
      <c r="DP87" s="2">
        <f t="shared" si="57"/>
        <v>0</v>
      </c>
      <c r="DQ87" s="2">
        <f t="shared" si="58"/>
        <v>0</v>
      </c>
      <c r="DR87" s="2">
        <f t="shared" si="59"/>
        <v>0</v>
      </c>
      <c r="DS87" s="2">
        <f t="shared" si="60"/>
        <v>0</v>
      </c>
      <c r="DT87" s="2">
        <f t="shared" si="61"/>
        <v>0</v>
      </c>
      <c r="DU87" s="2">
        <f t="shared" si="62"/>
        <v>0</v>
      </c>
      <c r="DV87" s="2">
        <f t="shared" si="63"/>
        <v>0</v>
      </c>
      <c r="DW87" s="2">
        <f t="shared" si="64"/>
        <v>0</v>
      </c>
      <c r="DX87" s="2" t="e">
        <f t="shared" si="68"/>
        <v>#N/A</v>
      </c>
      <c r="DY87" s="9" t="str">
        <f t="shared" si="69"/>
        <v>[0,0,0,0,0]</v>
      </c>
      <c r="DZ87" s="2" t="e">
        <f t="shared" si="65"/>
        <v>#N/A</v>
      </c>
      <c r="EA87" s="18">
        <f t="shared" si="70"/>
        <v>1</v>
      </c>
      <c r="EB87" s="18">
        <f t="shared" si="71"/>
        <v>0</v>
      </c>
      <c r="EC87" s="27"/>
      <c r="ED87" s="3" t="e">
        <f t="shared" si="72"/>
        <v>#N/A</v>
      </c>
      <c r="EE87" s="3" t="str">
        <f t="shared" si="73"/>
        <v>[1,0]</v>
      </c>
      <c r="EF87" s="3"/>
      <c r="EG87" s="3" t="e">
        <f>VLOOKUP(IF(MOD(CY87,10)=0,10,MOD(CY87,10))&amp;DA87&amp;DB87&amp;DJ87-1,[1]图鉴!$C$18:$G$183,MATCH("经验值",[1]图鉴!$C$18:$G$18,0),FALSE)</f>
        <v>#N/A</v>
      </c>
      <c r="EH87" s="3"/>
      <c r="EI87" s="2" t="e">
        <f t="shared" si="74"/>
        <v>#N/A</v>
      </c>
      <c r="EJ87" s="2">
        <f t="shared" si="75"/>
        <v>84</v>
      </c>
    </row>
    <row r="88" spans="64:140" x14ac:dyDescent="0.3">
      <c r="BL88" s="2" t="str">
        <f t="shared" si="84"/>
        <v>0</v>
      </c>
      <c r="BM88" s="16" t="str">
        <f>[1]坦克升星消耗!R88&amp;[1]坦克升星消耗!S88</f>
        <v/>
      </c>
      <c r="BN88" s="16">
        <f>[1]坦克升星消耗!U88</f>
        <v>0</v>
      </c>
      <c r="BO88" s="16">
        <f>[1]坦克升星消耗!W88</f>
        <v>0</v>
      </c>
      <c r="BP88" s="16">
        <f>[1]坦克升星消耗!AE88</f>
        <v>0</v>
      </c>
      <c r="CE88" s="16">
        <f>[1]坦克标准养成属性!AW88</f>
        <v>0</v>
      </c>
      <c r="CF88" s="16">
        <f>[1]坦克标准养成属性!AX88</f>
        <v>0</v>
      </c>
      <c r="CG88" s="16" t="e">
        <f t="shared" si="67"/>
        <v>#N/A</v>
      </c>
      <c r="CH88" s="16">
        <f>[1]坦克标准养成属性!AY88</f>
        <v>0</v>
      </c>
      <c r="CI88" s="16">
        <f>[1]坦克标准养成属性!AZ88</f>
        <v>0</v>
      </c>
      <c r="CJ88" s="16">
        <f>[1]坦克标准养成属性!BA88</f>
        <v>0</v>
      </c>
      <c r="CK88" s="16">
        <f>[1]坦克标准养成属性!BB88</f>
        <v>0</v>
      </c>
      <c r="CL88" s="16">
        <f>[1]坦克标准养成属性!BC88</f>
        <v>0</v>
      </c>
      <c r="CM88" s="16">
        <f>[1]坦克标准养成属性!BD88</f>
        <v>0</v>
      </c>
      <c r="CN88" s="16">
        <f>[1]坦克标准养成属性!BE88</f>
        <v>0</v>
      </c>
      <c r="CO88" s="16">
        <f>[1]坦克标准养成属性!BF88</f>
        <v>0</v>
      </c>
      <c r="CP88" s="16">
        <f>[1]坦克标准养成属性!BG88</f>
        <v>0</v>
      </c>
      <c r="CQ88" s="16" t="str">
        <f>[1]坦克标准养成属性!BH88</f>
        <v>BMP-38</v>
      </c>
      <c r="CR88" s="16">
        <f>[1]坦克标准养成属性!BI88</f>
        <v>9</v>
      </c>
      <c r="CS88" s="16" t="str">
        <f>[1]坦克标准养成属性!BJ88</f>
        <v>BMP-3</v>
      </c>
      <c r="CT88" s="16" t="str">
        <f>[1]坦克标准养成属性!BK88</f>
        <v>高</v>
      </c>
      <c r="CU88" s="16">
        <f>[1]坦克标准养成属性!BL88</f>
        <v>8</v>
      </c>
      <c r="CV88" s="16">
        <f>[1]坦克标准养成属性!BM88</f>
        <v>2419</v>
      </c>
      <c r="CX88" s="2">
        <v>85</v>
      </c>
      <c r="CY88" s="2" t="e">
        <f t="shared" si="76"/>
        <v>#N/A</v>
      </c>
      <c r="CZ88" s="2" t="e">
        <f t="shared" si="85"/>
        <v>#N/A</v>
      </c>
      <c r="DA88" s="2" t="e">
        <f t="shared" si="85"/>
        <v>#N/A</v>
      </c>
      <c r="DB88" s="2" t="e">
        <f t="shared" si="85"/>
        <v>#N/A</v>
      </c>
      <c r="DC88" s="2">
        <f t="shared" si="77"/>
        <v>0</v>
      </c>
      <c r="DD88" s="2">
        <f t="shared" si="78"/>
        <v>0</v>
      </c>
      <c r="DE88" s="2" t="e">
        <f t="shared" si="79"/>
        <v>#N/A</v>
      </c>
      <c r="DF88" s="2" t="e">
        <f t="shared" si="80"/>
        <v>#N/A</v>
      </c>
      <c r="DG88" s="2" t="e">
        <f t="shared" si="81"/>
        <v>#N/A</v>
      </c>
      <c r="DH88" s="2" t="e">
        <f t="shared" si="82"/>
        <v>#N/A</v>
      </c>
      <c r="DI88" s="2" t="e">
        <f t="shared" si="83"/>
        <v>#N/A</v>
      </c>
      <c r="DJ88" s="2">
        <f>COUNTIF(CZ$4:CZ88,CZ88)</f>
        <v>85</v>
      </c>
      <c r="DK88" s="2">
        <f t="shared" si="52"/>
        <v>0</v>
      </c>
      <c r="DL88" s="2">
        <f t="shared" si="53"/>
        <v>0</v>
      </c>
      <c r="DM88" s="2">
        <f t="shared" si="54"/>
        <v>0</v>
      </c>
      <c r="DN88" s="2">
        <f t="shared" si="55"/>
        <v>0</v>
      </c>
      <c r="DO88" s="2">
        <f t="shared" si="56"/>
        <v>0</v>
      </c>
      <c r="DP88" s="2">
        <f t="shared" si="57"/>
        <v>0</v>
      </c>
      <c r="DQ88" s="2">
        <f t="shared" si="58"/>
        <v>0</v>
      </c>
      <c r="DR88" s="2">
        <f t="shared" si="59"/>
        <v>0</v>
      </c>
      <c r="DS88" s="2">
        <f t="shared" si="60"/>
        <v>0</v>
      </c>
      <c r="DT88" s="2">
        <f t="shared" si="61"/>
        <v>0</v>
      </c>
      <c r="DU88" s="2">
        <f t="shared" si="62"/>
        <v>0</v>
      </c>
      <c r="DV88" s="2">
        <f t="shared" si="63"/>
        <v>0</v>
      </c>
      <c r="DW88" s="2">
        <f t="shared" si="64"/>
        <v>0</v>
      </c>
      <c r="DX88" s="2" t="e">
        <f t="shared" si="68"/>
        <v>#N/A</v>
      </c>
      <c r="DY88" s="9" t="str">
        <f t="shared" si="69"/>
        <v>[0,0,0,0,0]</v>
      </c>
      <c r="DZ88" s="2" t="e">
        <f t="shared" si="65"/>
        <v>#N/A</v>
      </c>
      <c r="EA88" s="18">
        <f t="shared" si="70"/>
        <v>1</v>
      </c>
      <c r="EB88" s="18">
        <f t="shared" si="71"/>
        <v>0</v>
      </c>
      <c r="EC88" s="27"/>
      <c r="ED88" s="3" t="e">
        <f t="shared" si="72"/>
        <v>#N/A</v>
      </c>
      <c r="EE88" s="3" t="str">
        <f t="shared" si="73"/>
        <v>[1,0]</v>
      </c>
      <c r="EF88" s="3"/>
      <c r="EG88" s="3" t="e">
        <f>VLOOKUP(IF(MOD(CY88,10)=0,10,MOD(CY88,10))&amp;DA88&amp;DB88&amp;DJ88-1,[1]图鉴!$C$18:$G$183,MATCH("经验值",[1]图鉴!$C$18:$G$18,0),FALSE)</f>
        <v>#N/A</v>
      </c>
      <c r="EH88" s="3"/>
      <c r="EI88" s="2" t="e">
        <f t="shared" si="74"/>
        <v>#N/A</v>
      </c>
      <c r="EJ88" s="2">
        <f t="shared" si="75"/>
        <v>85</v>
      </c>
    </row>
    <row r="89" spans="64:140" x14ac:dyDescent="0.3">
      <c r="BL89" s="2" t="str">
        <f t="shared" si="84"/>
        <v>0</v>
      </c>
      <c r="BM89" s="16" t="str">
        <f>[1]坦克升星消耗!R89&amp;[1]坦克升星消耗!S89</f>
        <v/>
      </c>
      <c r="BN89" s="16">
        <f>[1]坦克升星消耗!U89</f>
        <v>0</v>
      </c>
      <c r="BO89" s="16">
        <f>[1]坦克升星消耗!W89</f>
        <v>0</v>
      </c>
      <c r="BP89" s="16">
        <f>[1]坦克升星消耗!AE89</f>
        <v>0</v>
      </c>
      <c r="CE89" s="16">
        <f>[1]坦克标准养成属性!AW89</f>
        <v>0</v>
      </c>
      <c r="CF89" s="16">
        <f>[1]坦克标准养成属性!AX89</f>
        <v>0</v>
      </c>
      <c r="CG89" s="16" t="e">
        <f t="shared" si="67"/>
        <v>#N/A</v>
      </c>
      <c r="CH89" s="16">
        <f>[1]坦克标准养成属性!AY89</f>
        <v>0</v>
      </c>
      <c r="CI89" s="16">
        <f>[1]坦克标准养成属性!AZ89</f>
        <v>0</v>
      </c>
      <c r="CJ89" s="16">
        <f>[1]坦克标准养成属性!BA89</f>
        <v>0</v>
      </c>
      <c r="CK89" s="16">
        <f>[1]坦克标准养成属性!BB89</f>
        <v>0</v>
      </c>
      <c r="CL89" s="16">
        <f>[1]坦克标准养成属性!BC89</f>
        <v>0</v>
      </c>
      <c r="CM89" s="16">
        <f>[1]坦克标准养成属性!BD89</f>
        <v>0</v>
      </c>
      <c r="CN89" s="16">
        <f>[1]坦克标准养成属性!BE89</f>
        <v>0</v>
      </c>
      <c r="CO89" s="16">
        <f>[1]坦克标准养成属性!BF89</f>
        <v>0</v>
      </c>
      <c r="CP89" s="16">
        <f>[1]坦克标准养成属性!BG89</f>
        <v>0</v>
      </c>
      <c r="CQ89" s="16" t="str">
        <f>[1]坦克标准养成属性!BH89</f>
        <v>BMP-39</v>
      </c>
      <c r="CR89" s="16">
        <f>[1]坦克标准养成属性!BI89</f>
        <v>9</v>
      </c>
      <c r="CS89" s="16" t="str">
        <f>[1]坦克标准养成属性!BJ89</f>
        <v>BMP-3</v>
      </c>
      <c r="CT89" s="16" t="str">
        <f>[1]坦克标准养成属性!BK89</f>
        <v>高</v>
      </c>
      <c r="CU89" s="16">
        <f>[1]坦克标准养成属性!BL89</f>
        <v>9</v>
      </c>
      <c r="CV89" s="16">
        <f>[1]坦克标准养成属性!BM89</f>
        <v>2498</v>
      </c>
      <c r="CX89" s="2">
        <v>86</v>
      </c>
      <c r="CY89" s="2" t="e">
        <f t="shared" si="76"/>
        <v>#N/A</v>
      </c>
      <c r="CZ89" s="2" t="e">
        <f t="shared" si="85"/>
        <v>#N/A</v>
      </c>
      <c r="DA89" s="2" t="e">
        <f t="shared" si="85"/>
        <v>#N/A</v>
      </c>
      <c r="DB89" s="2" t="e">
        <f t="shared" si="85"/>
        <v>#N/A</v>
      </c>
      <c r="DC89" s="2">
        <f t="shared" si="77"/>
        <v>0</v>
      </c>
      <c r="DD89" s="2">
        <f t="shared" si="78"/>
        <v>0</v>
      </c>
      <c r="DE89" s="2" t="e">
        <f t="shared" si="79"/>
        <v>#N/A</v>
      </c>
      <c r="DF89" s="2" t="e">
        <f t="shared" si="80"/>
        <v>#N/A</v>
      </c>
      <c r="DG89" s="2" t="e">
        <f t="shared" si="81"/>
        <v>#N/A</v>
      </c>
      <c r="DH89" s="2" t="e">
        <f t="shared" si="82"/>
        <v>#N/A</v>
      </c>
      <c r="DI89" s="2" t="e">
        <f t="shared" si="83"/>
        <v>#N/A</v>
      </c>
      <c r="DJ89" s="2">
        <f>COUNTIF(CZ$4:CZ89,CZ89)</f>
        <v>86</v>
      </c>
      <c r="DK89" s="2">
        <f t="shared" si="52"/>
        <v>0</v>
      </c>
      <c r="DL89" s="2">
        <f t="shared" si="53"/>
        <v>0</v>
      </c>
      <c r="DM89" s="2">
        <f t="shared" si="54"/>
        <v>0</v>
      </c>
      <c r="DN89" s="2">
        <f t="shared" si="55"/>
        <v>0</v>
      </c>
      <c r="DO89" s="2">
        <f t="shared" si="56"/>
        <v>0</v>
      </c>
      <c r="DP89" s="2">
        <f t="shared" si="57"/>
        <v>0</v>
      </c>
      <c r="DQ89" s="2">
        <f t="shared" si="58"/>
        <v>0</v>
      </c>
      <c r="DR89" s="2">
        <f t="shared" si="59"/>
        <v>0</v>
      </c>
      <c r="DS89" s="2">
        <f t="shared" si="60"/>
        <v>0</v>
      </c>
      <c r="DT89" s="2">
        <f t="shared" si="61"/>
        <v>0</v>
      </c>
      <c r="DU89" s="2">
        <f t="shared" si="62"/>
        <v>0</v>
      </c>
      <c r="DV89" s="2">
        <f t="shared" si="63"/>
        <v>0</v>
      </c>
      <c r="DW89" s="2">
        <f t="shared" si="64"/>
        <v>0</v>
      </c>
      <c r="DX89" s="2" t="e">
        <f t="shared" si="68"/>
        <v>#N/A</v>
      </c>
      <c r="DY89" s="9" t="str">
        <f t="shared" si="69"/>
        <v>[0,0,0,0,0]</v>
      </c>
      <c r="DZ89" s="2" t="e">
        <f t="shared" si="65"/>
        <v>#N/A</v>
      </c>
      <c r="EA89" s="18">
        <f t="shared" si="70"/>
        <v>1</v>
      </c>
      <c r="EB89" s="18">
        <f t="shared" si="71"/>
        <v>0</v>
      </c>
      <c r="EC89" s="27"/>
      <c r="ED89" s="3" t="e">
        <f t="shared" si="72"/>
        <v>#N/A</v>
      </c>
      <c r="EE89" s="3" t="str">
        <f t="shared" si="73"/>
        <v>[1,0]</v>
      </c>
      <c r="EF89" s="3"/>
      <c r="EG89" s="3" t="e">
        <f>VLOOKUP(IF(MOD(CY89,10)=0,10,MOD(CY89,10))&amp;DA89&amp;DB89&amp;DJ89-1,[1]图鉴!$C$18:$G$183,MATCH("经验值",[1]图鉴!$C$18:$G$18,0),FALSE)</f>
        <v>#N/A</v>
      </c>
      <c r="EH89" s="3"/>
      <c r="EI89" s="2" t="e">
        <f t="shared" si="74"/>
        <v>#N/A</v>
      </c>
      <c r="EJ89" s="2">
        <f t="shared" si="75"/>
        <v>86</v>
      </c>
    </row>
    <row r="90" spans="64:140" x14ac:dyDescent="0.3">
      <c r="BL90" s="2" t="str">
        <f t="shared" si="84"/>
        <v>0</v>
      </c>
      <c r="BM90" s="16" t="str">
        <f>[1]坦克升星消耗!R90&amp;[1]坦克升星消耗!S90</f>
        <v/>
      </c>
      <c r="BN90" s="16">
        <f>[1]坦克升星消耗!U90</f>
        <v>0</v>
      </c>
      <c r="BO90" s="16">
        <f>[1]坦克升星消耗!W90</f>
        <v>0</v>
      </c>
      <c r="BP90" s="16">
        <f>[1]坦克升星消耗!AE90</f>
        <v>0</v>
      </c>
      <c r="CE90" s="16">
        <f>[1]坦克标准养成属性!AW90</f>
        <v>0</v>
      </c>
      <c r="CF90" s="16">
        <f>[1]坦克标准养成属性!AX90</f>
        <v>0</v>
      </c>
      <c r="CG90" s="16" t="e">
        <f t="shared" si="67"/>
        <v>#N/A</v>
      </c>
      <c r="CH90" s="16">
        <f>[1]坦克标准养成属性!AY90</f>
        <v>0</v>
      </c>
      <c r="CI90" s="16">
        <f>[1]坦克标准养成属性!AZ90</f>
        <v>0</v>
      </c>
      <c r="CJ90" s="16">
        <f>[1]坦克标准养成属性!BA90</f>
        <v>0</v>
      </c>
      <c r="CK90" s="16">
        <f>[1]坦克标准养成属性!BB90</f>
        <v>0</v>
      </c>
      <c r="CL90" s="16">
        <f>[1]坦克标准养成属性!BC90</f>
        <v>0</v>
      </c>
      <c r="CM90" s="16">
        <f>[1]坦克标准养成属性!BD90</f>
        <v>0</v>
      </c>
      <c r="CN90" s="16">
        <f>[1]坦克标准养成属性!BE90</f>
        <v>0</v>
      </c>
      <c r="CO90" s="16">
        <f>[1]坦克标准养成属性!BF90</f>
        <v>0</v>
      </c>
      <c r="CP90" s="16">
        <f>[1]坦克标准养成属性!BG90</f>
        <v>0</v>
      </c>
      <c r="CQ90" s="16" t="str">
        <f>[1]坦克标准养成属性!BH90</f>
        <v>BMP-310</v>
      </c>
      <c r="CR90" s="16">
        <f>[1]坦克标准养成属性!BI90</f>
        <v>9</v>
      </c>
      <c r="CS90" s="16" t="str">
        <f>[1]坦克标准养成属性!BJ90</f>
        <v>BMP-3</v>
      </c>
      <c r="CT90" s="16" t="str">
        <f>[1]坦克标准养成属性!BK90</f>
        <v>高</v>
      </c>
      <c r="CU90" s="16">
        <f>[1]坦克标准养成属性!BL90</f>
        <v>10</v>
      </c>
      <c r="CV90" s="16">
        <f>[1]坦克标准养成属性!BM90</f>
        <v>2577</v>
      </c>
      <c r="CX90" s="2">
        <v>87</v>
      </c>
      <c r="CY90" s="2" t="e">
        <f t="shared" si="76"/>
        <v>#N/A</v>
      </c>
      <c r="CZ90" s="2" t="e">
        <f t="shared" si="85"/>
        <v>#N/A</v>
      </c>
      <c r="DA90" s="2" t="e">
        <f t="shared" si="85"/>
        <v>#N/A</v>
      </c>
      <c r="DB90" s="2" t="e">
        <f t="shared" si="85"/>
        <v>#N/A</v>
      </c>
      <c r="DC90" s="2">
        <f t="shared" si="77"/>
        <v>0</v>
      </c>
      <c r="DD90" s="2">
        <f t="shared" si="78"/>
        <v>0</v>
      </c>
      <c r="DE90" s="2" t="e">
        <f t="shared" si="79"/>
        <v>#N/A</v>
      </c>
      <c r="DF90" s="2" t="e">
        <f t="shared" si="80"/>
        <v>#N/A</v>
      </c>
      <c r="DG90" s="2" t="e">
        <f t="shared" si="81"/>
        <v>#N/A</v>
      </c>
      <c r="DH90" s="2" t="e">
        <f t="shared" si="82"/>
        <v>#N/A</v>
      </c>
      <c r="DI90" s="2" t="e">
        <f t="shared" si="83"/>
        <v>#N/A</v>
      </c>
      <c r="DJ90" s="2">
        <f>COUNTIF(CZ$4:CZ90,CZ90)</f>
        <v>87</v>
      </c>
      <c r="DK90" s="2">
        <f t="shared" si="52"/>
        <v>0</v>
      </c>
      <c r="DL90" s="2">
        <f t="shared" si="53"/>
        <v>0</v>
      </c>
      <c r="DM90" s="2">
        <f t="shared" si="54"/>
        <v>0</v>
      </c>
      <c r="DN90" s="2">
        <f t="shared" si="55"/>
        <v>0</v>
      </c>
      <c r="DO90" s="2">
        <f t="shared" si="56"/>
        <v>0</v>
      </c>
      <c r="DP90" s="2">
        <f t="shared" si="57"/>
        <v>0</v>
      </c>
      <c r="DQ90" s="2">
        <f t="shared" si="58"/>
        <v>0</v>
      </c>
      <c r="DR90" s="2">
        <f t="shared" si="59"/>
        <v>0</v>
      </c>
      <c r="DS90" s="2">
        <f t="shared" si="60"/>
        <v>0</v>
      </c>
      <c r="DT90" s="2">
        <f t="shared" si="61"/>
        <v>0</v>
      </c>
      <c r="DU90" s="2">
        <f t="shared" si="62"/>
        <v>0</v>
      </c>
      <c r="DV90" s="2">
        <f t="shared" si="63"/>
        <v>0</v>
      </c>
      <c r="DW90" s="2">
        <f t="shared" si="64"/>
        <v>0</v>
      </c>
      <c r="DX90" s="2" t="e">
        <f t="shared" si="68"/>
        <v>#N/A</v>
      </c>
      <c r="DY90" s="9" t="str">
        <f t="shared" si="69"/>
        <v>[0,0,0,0,0]</v>
      </c>
      <c r="DZ90" s="2" t="e">
        <f t="shared" si="65"/>
        <v>#N/A</v>
      </c>
      <c r="EA90" s="18">
        <f t="shared" si="70"/>
        <v>1</v>
      </c>
      <c r="EB90" s="18">
        <f t="shared" si="71"/>
        <v>0</v>
      </c>
      <c r="EC90" s="27"/>
      <c r="ED90" s="3" t="e">
        <f t="shared" si="72"/>
        <v>#N/A</v>
      </c>
      <c r="EE90" s="3" t="str">
        <f t="shared" si="73"/>
        <v>[1,0]</v>
      </c>
      <c r="EF90" s="3"/>
      <c r="EG90" s="3" t="e">
        <f>VLOOKUP(IF(MOD(CY90,10)=0,10,MOD(CY90,10))&amp;DA90&amp;DB90&amp;DJ90-1,[1]图鉴!$C$18:$G$183,MATCH("经验值",[1]图鉴!$C$18:$G$18,0),FALSE)</f>
        <v>#N/A</v>
      </c>
      <c r="EH90" s="3"/>
      <c r="EI90" s="2" t="e">
        <f t="shared" si="74"/>
        <v>#N/A</v>
      </c>
      <c r="EJ90" s="2">
        <f t="shared" si="75"/>
        <v>87</v>
      </c>
    </row>
    <row r="91" spans="64:140" x14ac:dyDescent="0.3">
      <c r="BL91" s="2" t="str">
        <f t="shared" si="84"/>
        <v>0</v>
      </c>
      <c r="BM91" s="16" t="str">
        <f>[1]坦克升星消耗!R91&amp;[1]坦克升星消耗!S91</f>
        <v/>
      </c>
      <c r="BN91" s="16">
        <f>[1]坦克升星消耗!U91</f>
        <v>0</v>
      </c>
      <c r="BO91" s="16">
        <f>[1]坦克升星消耗!W91</f>
        <v>0</v>
      </c>
      <c r="BP91" s="16">
        <f>[1]坦克升星消耗!AE91</f>
        <v>0</v>
      </c>
      <c r="CE91" s="16">
        <f>[1]坦克标准养成属性!AW91</f>
        <v>0</v>
      </c>
      <c r="CF91" s="16">
        <f>[1]坦克标准养成属性!AX91</f>
        <v>0</v>
      </c>
      <c r="CG91" s="16" t="e">
        <f t="shared" si="67"/>
        <v>#N/A</v>
      </c>
      <c r="CH91" s="16">
        <f>[1]坦克标准养成属性!AY91</f>
        <v>0</v>
      </c>
      <c r="CI91" s="16">
        <f>[1]坦克标准养成属性!AZ91</f>
        <v>0</v>
      </c>
      <c r="CJ91" s="16">
        <f>[1]坦克标准养成属性!BA91</f>
        <v>0</v>
      </c>
      <c r="CK91" s="16">
        <f>[1]坦克标准养成属性!BB91</f>
        <v>0</v>
      </c>
      <c r="CL91" s="16">
        <f>[1]坦克标准养成属性!BC91</f>
        <v>0</v>
      </c>
      <c r="CM91" s="16">
        <f>[1]坦克标准养成属性!BD91</f>
        <v>0</v>
      </c>
      <c r="CN91" s="16">
        <f>[1]坦克标准养成属性!BE91</f>
        <v>0</v>
      </c>
      <c r="CO91" s="16">
        <f>[1]坦克标准养成属性!BF91</f>
        <v>0</v>
      </c>
      <c r="CP91" s="16">
        <f>[1]坦克标准养成属性!BG91</f>
        <v>0</v>
      </c>
      <c r="CQ91" s="16" t="str">
        <f>[1]坦克标准养成属性!BH91</f>
        <v>BMP-311</v>
      </c>
      <c r="CR91" s="16">
        <f>[1]坦克标准养成属性!BI91</f>
        <v>9</v>
      </c>
      <c r="CS91" s="16" t="str">
        <f>[1]坦克标准养成属性!BJ91</f>
        <v>BMP-3</v>
      </c>
      <c r="CT91" s="16" t="str">
        <f>[1]坦克标准养成属性!BK91</f>
        <v>高</v>
      </c>
      <c r="CU91" s="16">
        <f>[1]坦克标准养成属性!BL91</f>
        <v>11</v>
      </c>
      <c r="CV91" s="16">
        <f>[1]坦克标准养成属性!BM91</f>
        <v>2656</v>
      </c>
      <c r="CX91" s="2">
        <v>88</v>
      </c>
      <c r="CY91" s="2" t="e">
        <f t="shared" si="76"/>
        <v>#N/A</v>
      </c>
      <c r="CZ91" s="2" t="e">
        <f t="shared" si="85"/>
        <v>#N/A</v>
      </c>
      <c r="DA91" s="2" t="e">
        <f t="shared" si="85"/>
        <v>#N/A</v>
      </c>
      <c r="DB91" s="2" t="e">
        <f t="shared" si="85"/>
        <v>#N/A</v>
      </c>
      <c r="DC91" s="2">
        <f t="shared" si="77"/>
        <v>0</v>
      </c>
      <c r="DD91" s="2">
        <f t="shared" si="78"/>
        <v>0</v>
      </c>
      <c r="DE91" s="2" t="e">
        <f t="shared" si="79"/>
        <v>#N/A</v>
      </c>
      <c r="DF91" s="2" t="e">
        <f t="shared" si="80"/>
        <v>#N/A</v>
      </c>
      <c r="DG91" s="2" t="e">
        <f t="shared" si="81"/>
        <v>#N/A</v>
      </c>
      <c r="DH91" s="2" t="e">
        <f t="shared" si="82"/>
        <v>#N/A</v>
      </c>
      <c r="DI91" s="2" t="e">
        <f t="shared" si="83"/>
        <v>#N/A</v>
      </c>
      <c r="DJ91" s="2">
        <f>COUNTIF(CZ$4:CZ91,CZ91)</f>
        <v>88</v>
      </c>
      <c r="DK91" s="2">
        <f t="shared" si="52"/>
        <v>0</v>
      </c>
      <c r="DL91" s="2">
        <f t="shared" si="53"/>
        <v>0</v>
      </c>
      <c r="DM91" s="2">
        <f t="shared" si="54"/>
        <v>0</v>
      </c>
      <c r="DN91" s="2">
        <f t="shared" si="55"/>
        <v>0</v>
      </c>
      <c r="DO91" s="2">
        <f t="shared" si="56"/>
        <v>0</v>
      </c>
      <c r="DP91" s="2">
        <f t="shared" si="57"/>
        <v>0</v>
      </c>
      <c r="DQ91" s="2">
        <f t="shared" si="58"/>
        <v>0</v>
      </c>
      <c r="DR91" s="2">
        <f t="shared" si="59"/>
        <v>0</v>
      </c>
      <c r="DS91" s="2">
        <f t="shared" si="60"/>
        <v>0</v>
      </c>
      <c r="DT91" s="2">
        <f t="shared" si="61"/>
        <v>0</v>
      </c>
      <c r="DU91" s="2">
        <f t="shared" si="62"/>
        <v>0</v>
      </c>
      <c r="DV91" s="2">
        <f t="shared" si="63"/>
        <v>0</v>
      </c>
      <c r="DW91" s="2">
        <f t="shared" si="64"/>
        <v>0</v>
      </c>
      <c r="DX91" s="2" t="e">
        <f t="shared" si="68"/>
        <v>#N/A</v>
      </c>
      <c r="DY91" s="9" t="str">
        <f t="shared" si="69"/>
        <v>[0,0,0,0,0]</v>
      </c>
      <c r="DZ91" s="2" t="e">
        <f t="shared" si="65"/>
        <v>#N/A</v>
      </c>
      <c r="EA91" s="18">
        <f t="shared" si="70"/>
        <v>1</v>
      </c>
      <c r="EB91" s="18">
        <f t="shared" si="71"/>
        <v>0</v>
      </c>
      <c r="EC91" s="27"/>
      <c r="ED91" s="3" t="e">
        <f t="shared" si="72"/>
        <v>#N/A</v>
      </c>
      <c r="EE91" s="3" t="str">
        <f t="shared" si="73"/>
        <v>[1,0]</v>
      </c>
      <c r="EF91" s="3"/>
      <c r="EG91" s="3" t="e">
        <f>VLOOKUP(IF(MOD(CY91,10)=0,10,MOD(CY91,10))&amp;DA91&amp;DB91&amp;DJ91-1,[1]图鉴!$C$18:$G$183,MATCH("经验值",[1]图鉴!$C$18:$G$18,0),FALSE)</f>
        <v>#N/A</v>
      </c>
      <c r="EH91" s="3"/>
      <c r="EI91" s="2" t="e">
        <f t="shared" si="74"/>
        <v>#N/A</v>
      </c>
      <c r="EJ91" s="2">
        <f t="shared" si="75"/>
        <v>88</v>
      </c>
    </row>
    <row r="92" spans="64:140" x14ac:dyDescent="0.3">
      <c r="BL92" s="2" t="str">
        <f t="shared" si="84"/>
        <v>0</v>
      </c>
      <c r="BM92" s="16" t="str">
        <f>[1]坦克升星消耗!R92&amp;[1]坦克升星消耗!S92</f>
        <v/>
      </c>
      <c r="BN92" s="16">
        <f>[1]坦克升星消耗!U92</f>
        <v>0</v>
      </c>
      <c r="BO92" s="16">
        <f>[1]坦克升星消耗!W92</f>
        <v>0</v>
      </c>
      <c r="BP92" s="16">
        <f>[1]坦克升星消耗!AE92</f>
        <v>0</v>
      </c>
      <c r="CE92" s="16">
        <f>[1]坦克标准养成属性!AW92</f>
        <v>0</v>
      </c>
      <c r="CF92" s="16">
        <f>[1]坦克标准养成属性!AX92</f>
        <v>0</v>
      </c>
      <c r="CG92" s="16" t="e">
        <f t="shared" si="67"/>
        <v>#N/A</v>
      </c>
      <c r="CH92" s="16">
        <f>[1]坦克标准养成属性!AY92</f>
        <v>0</v>
      </c>
      <c r="CI92" s="16">
        <f>[1]坦克标准养成属性!AZ92</f>
        <v>0</v>
      </c>
      <c r="CJ92" s="16">
        <f>[1]坦克标准养成属性!BA92</f>
        <v>0</v>
      </c>
      <c r="CK92" s="16">
        <f>[1]坦克标准养成属性!BB92</f>
        <v>0</v>
      </c>
      <c r="CL92" s="16">
        <f>[1]坦克标准养成属性!BC92</f>
        <v>0</v>
      </c>
      <c r="CM92" s="16">
        <f>[1]坦克标准养成属性!BD92</f>
        <v>0</v>
      </c>
      <c r="CN92" s="16">
        <f>[1]坦克标准养成属性!BE92</f>
        <v>0</v>
      </c>
      <c r="CO92" s="16">
        <f>[1]坦克标准养成属性!BF92</f>
        <v>0</v>
      </c>
      <c r="CP92" s="16">
        <f>[1]坦克标准养成属性!BG92</f>
        <v>0</v>
      </c>
      <c r="CQ92" s="16" t="str">
        <f>[1]坦克标准养成属性!BH92</f>
        <v>59式0</v>
      </c>
      <c r="CR92" s="16">
        <f>[1]坦克标准养成属性!BI92</f>
        <v>10</v>
      </c>
      <c r="CS92" s="16" t="str">
        <f>[1]坦克标准养成属性!BJ92</f>
        <v>59式</v>
      </c>
      <c r="CT92" s="16" t="str">
        <f>[1]坦克标准养成属性!BK92</f>
        <v>低</v>
      </c>
      <c r="CU92" s="16">
        <f>[1]坦克标准养成属性!BL92</f>
        <v>0</v>
      </c>
      <c r="CV92" s="16">
        <f>[1]坦克标准养成属性!BM92</f>
        <v>2126</v>
      </c>
      <c r="CX92" s="2">
        <v>89</v>
      </c>
      <c r="CY92" s="2" t="e">
        <f t="shared" si="76"/>
        <v>#N/A</v>
      </c>
      <c r="CZ92" s="2" t="e">
        <f t="shared" si="85"/>
        <v>#N/A</v>
      </c>
      <c r="DA92" s="2" t="e">
        <f t="shared" si="85"/>
        <v>#N/A</v>
      </c>
      <c r="DB92" s="2" t="e">
        <f t="shared" si="85"/>
        <v>#N/A</v>
      </c>
      <c r="DC92" s="2">
        <f t="shared" si="77"/>
        <v>0</v>
      </c>
      <c r="DD92" s="2">
        <f t="shared" si="78"/>
        <v>0</v>
      </c>
      <c r="DE92" s="2" t="e">
        <f t="shared" si="79"/>
        <v>#N/A</v>
      </c>
      <c r="DF92" s="2" t="e">
        <f t="shared" si="80"/>
        <v>#N/A</v>
      </c>
      <c r="DG92" s="2" t="e">
        <f t="shared" si="81"/>
        <v>#N/A</v>
      </c>
      <c r="DH92" s="2" t="e">
        <f t="shared" si="82"/>
        <v>#N/A</v>
      </c>
      <c r="DI92" s="2" t="e">
        <f t="shared" si="83"/>
        <v>#N/A</v>
      </c>
      <c r="DJ92" s="2">
        <f>COUNTIF(CZ$4:CZ92,CZ92)</f>
        <v>89</v>
      </c>
      <c r="DK92" s="2">
        <f t="shared" si="52"/>
        <v>0</v>
      </c>
      <c r="DL92" s="2">
        <f t="shared" si="53"/>
        <v>0</v>
      </c>
      <c r="DM92" s="2">
        <f t="shared" si="54"/>
        <v>0</v>
      </c>
      <c r="DN92" s="2">
        <f t="shared" si="55"/>
        <v>0</v>
      </c>
      <c r="DO92" s="2">
        <f t="shared" si="56"/>
        <v>0</v>
      </c>
      <c r="DP92" s="2">
        <f t="shared" si="57"/>
        <v>0</v>
      </c>
      <c r="DQ92" s="2">
        <f t="shared" si="58"/>
        <v>0</v>
      </c>
      <c r="DR92" s="2">
        <f t="shared" si="59"/>
        <v>0</v>
      </c>
      <c r="DS92" s="2">
        <f t="shared" si="60"/>
        <v>0</v>
      </c>
      <c r="DT92" s="2">
        <f t="shared" si="61"/>
        <v>0</v>
      </c>
      <c r="DU92" s="2">
        <f t="shared" si="62"/>
        <v>0</v>
      </c>
      <c r="DV92" s="2">
        <f t="shared" si="63"/>
        <v>0</v>
      </c>
      <c r="DW92" s="2">
        <f t="shared" si="64"/>
        <v>0</v>
      </c>
      <c r="DX92" s="2" t="e">
        <f t="shared" si="68"/>
        <v>#N/A</v>
      </c>
      <c r="DY92" s="9" t="str">
        <f t="shared" si="69"/>
        <v>[0,0,0,0,0]</v>
      </c>
      <c r="DZ92" s="2" t="e">
        <f t="shared" si="65"/>
        <v>#N/A</v>
      </c>
      <c r="EA92" s="18">
        <f t="shared" si="70"/>
        <v>1</v>
      </c>
      <c r="EB92" s="18">
        <f t="shared" si="71"/>
        <v>0</v>
      </c>
      <c r="EC92" s="27"/>
      <c r="ED92" s="3" t="e">
        <f t="shared" si="72"/>
        <v>#N/A</v>
      </c>
      <c r="EE92" s="3" t="str">
        <f t="shared" si="73"/>
        <v>[1,0]</v>
      </c>
      <c r="EF92" s="3"/>
      <c r="EG92" s="3" t="e">
        <f>VLOOKUP(IF(MOD(CY92,10)=0,10,MOD(CY92,10))&amp;DA92&amp;DB92&amp;DJ92-1,[1]图鉴!$C$18:$G$183,MATCH("经验值",[1]图鉴!$C$18:$G$18,0),FALSE)</f>
        <v>#N/A</v>
      </c>
      <c r="EH92" s="3"/>
      <c r="EI92" s="2" t="e">
        <f t="shared" si="74"/>
        <v>#N/A</v>
      </c>
      <c r="EJ92" s="2">
        <f t="shared" si="75"/>
        <v>89</v>
      </c>
    </row>
    <row r="93" spans="64:140" x14ac:dyDescent="0.3">
      <c r="BL93" s="2" t="str">
        <f t="shared" si="84"/>
        <v>0</v>
      </c>
      <c r="BM93" s="16" t="str">
        <f>[1]坦克升星消耗!R93&amp;[1]坦克升星消耗!S93</f>
        <v/>
      </c>
      <c r="BN93" s="16">
        <f>[1]坦克升星消耗!U93</f>
        <v>0</v>
      </c>
      <c r="BO93" s="16">
        <f>[1]坦克升星消耗!W93</f>
        <v>0</v>
      </c>
      <c r="BP93" s="16">
        <f>[1]坦克升星消耗!AE93</f>
        <v>0</v>
      </c>
      <c r="CE93" s="16">
        <f>[1]坦克标准养成属性!AW93</f>
        <v>0</v>
      </c>
      <c r="CF93" s="16">
        <f>[1]坦克标准养成属性!AX93</f>
        <v>0</v>
      </c>
      <c r="CG93" s="16" t="e">
        <f t="shared" si="67"/>
        <v>#N/A</v>
      </c>
      <c r="CH93" s="16">
        <f>[1]坦克标准养成属性!AY93</f>
        <v>0</v>
      </c>
      <c r="CI93" s="16">
        <f>[1]坦克标准养成属性!AZ93</f>
        <v>0</v>
      </c>
      <c r="CJ93" s="16">
        <f>[1]坦克标准养成属性!BA93</f>
        <v>0</v>
      </c>
      <c r="CK93" s="16">
        <f>[1]坦克标准养成属性!BB93</f>
        <v>0</v>
      </c>
      <c r="CL93" s="16">
        <f>[1]坦克标准养成属性!BC93</f>
        <v>0</v>
      </c>
      <c r="CM93" s="16">
        <f>[1]坦克标准养成属性!BD93</f>
        <v>0</v>
      </c>
      <c r="CN93" s="16">
        <f>[1]坦克标准养成属性!BE93</f>
        <v>0</v>
      </c>
      <c r="CO93" s="16">
        <f>[1]坦克标准养成属性!BF93</f>
        <v>0</v>
      </c>
      <c r="CP93" s="16">
        <f>[1]坦克标准养成属性!BG93</f>
        <v>0</v>
      </c>
      <c r="CQ93" s="16" t="str">
        <f>[1]坦克标准养成属性!BH93</f>
        <v>59式1</v>
      </c>
      <c r="CR93" s="16">
        <f>[1]坦克标准养成属性!BI93</f>
        <v>10</v>
      </c>
      <c r="CS93" s="16" t="str">
        <f>[1]坦克标准养成属性!BJ93</f>
        <v>59式</v>
      </c>
      <c r="CT93" s="16" t="str">
        <f>[1]坦克标准养成属性!BK93</f>
        <v>低</v>
      </c>
      <c r="CU93" s="16">
        <f>[1]坦克标准养成属性!BL93</f>
        <v>1</v>
      </c>
      <c r="CV93" s="16">
        <f>[1]坦克标准养成属性!BM93</f>
        <v>2195</v>
      </c>
      <c r="CX93" s="2">
        <v>90</v>
      </c>
      <c r="CY93" s="2" t="e">
        <f t="shared" si="76"/>
        <v>#N/A</v>
      </c>
      <c r="CZ93" s="2" t="e">
        <f t="shared" si="85"/>
        <v>#N/A</v>
      </c>
      <c r="DA93" s="2" t="e">
        <f t="shared" si="85"/>
        <v>#N/A</v>
      </c>
      <c r="DB93" s="2" t="e">
        <f t="shared" si="85"/>
        <v>#N/A</v>
      </c>
      <c r="DC93" s="2">
        <f t="shared" si="77"/>
        <v>0</v>
      </c>
      <c r="DD93" s="2">
        <f t="shared" si="78"/>
        <v>0</v>
      </c>
      <c r="DE93" s="2" t="e">
        <f t="shared" si="79"/>
        <v>#N/A</v>
      </c>
      <c r="DF93" s="2" t="e">
        <f t="shared" si="80"/>
        <v>#N/A</v>
      </c>
      <c r="DG93" s="2" t="e">
        <f t="shared" si="81"/>
        <v>#N/A</v>
      </c>
      <c r="DH93" s="2" t="e">
        <f t="shared" si="82"/>
        <v>#N/A</v>
      </c>
      <c r="DI93" s="2" t="e">
        <f t="shared" si="83"/>
        <v>#N/A</v>
      </c>
      <c r="DJ93" s="2">
        <f>COUNTIF(CZ$4:CZ93,CZ93)</f>
        <v>90</v>
      </c>
      <c r="DK93" s="2">
        <f t="shared" si="52"/>
        <v>0</v>
      </c>
      <c r="DL93" s="2">
        <f t="shared" si="53"/>
        <v>0</v>
      </c>
      <c r="DM93" s="2">
        <f t="shared" si="54"/>
        <v>0</v>
      </c>
      <c r="DN93" s="2">
        <f t="shared" si="55"/>
        <v>0</v>
      </c>
      <c r="DO93" s="2">
        <f t="shared" si="56"/>
        <v>0</v>
      </c>
      <c r="DP93" s="2">
        <f t="shared" si="57"/>
        <v>0</v>
      </c>
      <c r="DQ93" s="2">
        <f t="shared" si="58"/>
        <v>0</v>
      </c>
      <c r="DR93" s="2">
        <f t="shared" si="59"/>
        <v>0</v>
      </c>
      <c r="DS93" s="2">
        <f t="shared" si="60"/>
        <v>0</v>
      </c>
      <c r="DT93" s="2">
        <f t="shared" si="61"/>
        <v>0</v>
      </c>
      <c r="DU93" s="2">
        <f t="shared" si="62"/>
        <v>0</v>
      </c>
      <c r="DV93" s="2">
        <f t="shared" si="63"/>
        <v>0</v>
      </c>
      <c r="DW93" s="2">
        <f t="shared" si="64"/>
        <v>0</v>
      </c>
      <c r="DX93" s="2" t="e">
        <f t="shared" si="68"/>
        <v>#N/A</v>
      </c>
      <c r="DY93" s="9" t="str">
        <f t="shared" si="69"/>
        <v>[0,0,0,0,0]</v>
      </c>
      <c r="DZ93" s="2" t="e">
        <f t="shared" si="65"/>
        <v>#N/A</v>
      </c>
      <c r="EA93" s="18">
        <f t="shared" si="70"/>
        <v>1</v>
      </c>
      <c r="EB93" s="18">
        <f t="shared" si="71"/>
        <v>0</v>
      </c>
      <c r="EC93" s="27"/>
      <c r="ED93" s="3" t="e">
        <f t="shared" si="72"/>
        <v>#N/A</v>
      </c>
      <c r="EE93" s="3" t="str">
        <f t="shared" si="73"/>
        <v>[1,0]</v>
      </c>
      <c r="EF93" s="3"/>
      <c r="EG93" s="3" t="e">
        <f>VLOOKUP(IF(MOD(CY93,10)=0,10,MOD(CY93,10))&amp;DA93&amp;DB93&amp;DJ93-1,[1]图鉴!$C$18:$G$183,MATCH("经验值",[1]图鉴!$C$18:$G$18,0),FALSE)</f>
        <v>#N/A</v>
      </c>
      <c r="EH93" s="3"/>
      <c r="EI93" s="2" t="e">
        <f t="shared" si="74"/>
        <v>#N/A</v>
      </c>
      <c r="EJ93" s="2">
        <f t="shared" si="75"/>
        <v>90</v>
      </c>
    </row>
    <row r="94" spans="64:140" x14ac:dyDescent="0.3">
      <c r="BL94" s="2" t="str">
        <f t="shared" si="84"/>
        <v>0</v>
      </c>
      <c r="BM94" s="16" t="str">
        <f>[1]坦克升星消耗!R94&amp;[1]坦克升星消耗!S94</f>
        <v/>
      </c>
      <c r="BN94" s="16">
        <f>[1]坦克升星消耗!U94</f>
        <v>0</v>
      </c>
      <c r="BO94" s="16">
        <f>[1]坦克升星消耗!W94</f>
        <v>0</v>
      </c>
      <c r="BP94" s="16">
        <f>[1]坦克升星消耗!AE94</f>
        <v>0</v>
      </c>
      <c r="CE94" s="16">
        <f>[1]坦克标准养成属性!AW94</f>
        <v>0</v>
      </c>
      <c r="CF94" s="16">
        <f>[1]坦克标准养成属性!AX94</f>
        <v>0</v>
      </c>
      <c r="CG94" s="16" t="e">
        <f t="shared" si="67"/>
        <v>#N/A</v>
      </c>
      <c r="CH94" s="16">
        <f>[1]坦克标准养成属性!AY94</f>
        <v>0</v>
      </c>
      <c r="CI94" s="16">
        <f>[1]坦克标准养成属性!AZ94</f>
        <v>0</v>
      </c>
      <c r="CJ94" s="16">
        <f>[1]坦克标准养成属性!BA94</f>
        <v>0</v>
      </c>
      <c r="CK94" s="16">
        <f>[1]坦克标准养成属性!BB94</f>
        <v>0</v>
      </c>
      <c r="CL94" s="16">
        <f>[1]坦克标准养成属性!BC94</f>
        <v>0</v>
      </c>
      <c r="CM94" s="16">
        <f>[1]坦克标准养成属性!BD94</f>
        <v>0</v>
      </c>
      <c r="CN94" s="16">
        <f>[1]坦克标准养成属性!BE94</f>
        <v>0</v>
      </c>
      <c r="CO94" s="16">
        <f>[1]坦克标准养成属性!BF94</f>
        <v>0</v>
      </c>
      <c r="CP94" s="16">
        <f>[1]坦克标准养成属性!BG94</f>
        <v>0</v>
      </c>
      <c r="CQ94" s="16" t="str">
        <f>[1]坦克标准养成属性!BH94</f>
        <v>59式2</v>
      </c>
      <c r="CR94" s="16">
        <f>[1]坦克标准养成属性!BI94</f>
        <v>10</v>
      </c>
      <c r="CS94" s="16" t="str">
        <f>[1]坦克标准养成属性!BJ94</f>
        <v>59式</v>
      </c>
      <c r="CT94" s="16" t="str">
        <f>[1]坦克标准养成属性!BK94</f>
        <v>低</v>
      </c>
      <c r="CU94" s="16">
        <f>[1]坦克标准养成属性!BL94</f>
        <v>2</v>
      </c>
      <c r="CV94" s="16">
        <f>[1]坦克标准养成属性!BM94</f>
        <v>2264</v>
      </c>
      <c r="CX94" s="2">
        <v>91</v>
      </c>
      <c r="CY94" s="2" t="e">
        <f t="shared" si="76"/>
        <v>#N/A</v>
      </c>
      <c r="CZ94" s="2" t="e">
        <f t="shared" si="85"/>
        <v>#N/A</v>
      </c>
      <c r="DA94" s="2" t="e">
        <f t="shared" si="85"/>
        <v>#N/A</v>
      </c>
      <c r="DB94" s="2" t="e">
        <f t="shared" si="85"/>
        <v>#N/A</v>
      </c>
      <c r="DC94" s="2">
        <f t="shared" si="77"/>
        <v>0</v>
      </c>
      <c r="DD94" s="2">
        <f t="shared" si="78"/>
        <v>0</v>
      </c>
      <c r="DE94" s="2" t="e">
        <f t="shared" si="79"/>
        <v>#N/A</v>
      </c>
      <c r="DF94" s="2" t="e">
        <f t="shared" si="80"/>
        <v>#N/A</v>
      </c>
      <c r="DG94" s="2" t="e">
        <f t="shared" si="81"/>
        <v>#N/A</v>
      </c>
      <c r="DH94" s="2" t="e">
        <f t="shared" si="82"/>
        <v>#N/A</v>
      </c>
      <c r="DI94" s="2" t="e">
        <f t="shared" si="83"/>
        <v>#N/A</v>
      </c>
      <c r="DJ94" s="2">
        <f>COUNTIF(CZ$4:CZ94,CZ94)</f>
        <v>91</v>
      </c>
      <c r="DK94" s="2">
        <f t="shared" si="52"/>
        <v>0</v>
      </c>
      <c r="DL94" s="2">
        <f t="shared" si="53"/>
        <v>0</v>
      </c>
      <c r="DM94" s="2">
        <f t="shared" si="54"/>
        <v>0</v>
      </c>
      <c r="DN94" s="2">
        <f t="shared" si="55"/>
        <v>0</v>
      </c>
      <c r="DO94" s="2">
        <f t="shared" si="56"/>
        <v>0</v>
      </c>
      <c r="DP94" s="2">
        <f t="shared" si="57"/>
        <v>0</v>
      </c>
      <c r="DQ94" s="2">
        <f t="shared" si="58"/>
        <v>0</v>
      </c>
      <c r="DR94" s="2">
        <f t="shared" si="59"/>
        <v>0</v>
      </c>
      <c r="DS94" s="2">
        <f t="shared" si="60"/>
        <v>0</v>
      </c>
      <c r="DT94" s="2">
        <f t="shared" si="61"/>
        <v>0</v>
      </c>
      <c r="DU94" s="2">
        <f t="shared" si="62"/>
        <v>0</v>
      </c>
      <c r="DV94" s="2">
        <f t="shared" si="63"/>
        <v>0</v>
      </c>
      <c r="DW94" s="2">
        <f t="shared" si="64"/>
        <v>0</v>
      </c>
      <c r="DX94" s="2" t="e">
        <f t="shared" si="68"/>
        <v>#N/A</v>
      </c>
      <c r="DY94" s="9" t="str">
        <f t="shared" si="69"/>
        <v>[0,0,0,0,0]</v>
      </c>
      <c r="DZ94" s="2" t="e">
        <f t="shared" si="65"/>
        <v>#N/A</v>
      </c>
      <c r="EA94" s="18">
        <f t="shared" si="70"/>
        <v>1</v>
      </c>
      <c r="EB94" s="18">
        <f t="shared" si="71"/>
        <v>0</v>
      </c>
      <c r="EC94" s="27"/>
      <c r="ED94" s="3" t="e">
        <f t="shared" si="72"/>
        <v>#N/A</v>
      </c>
      <c r="EE94" s="3" t="str">
        <f t="shared" si="73"/>
        <v>[1,0]</v>
      </c>
      <c r="EF94" s="3"/>
      <c r="EG94" s="3" t="e">
        <f>VLOOKUP(IF(MOD(CY94,10)=0,10,MOD(CY94,10))&amp;DA94&amp;DB94&amp;DJ94-1,[1]图鉴!$C$18:$G$183,MATCH("经验值",[1]图鉴!$C$18:$G$18,0),FALSE)</f>
        <v>#N/A</v>
      </c>
      <c r="EH94" s="3"/>
      <c r="EI94" s="2" t="e">
        <f t="shared" si="74"/>
        <v>#N/A</v>
      </c>
      <c r="EJ94" s="2">
        <f t="shared" si="75"/>
        <v>91</v>
      </c>
    </row>
    <row r="95" spans="64:140" x14ac:dyDescent="0.3">
      <c r="BL95" s="2" t="str">
        <f t="shared" si="84"/>
        <v>0</v>
      </c>
      <c r="BM95" s="16" t="str">
        <f>[1]坦克升星消耗!R95&amp;[1]坦克升星消耗!S95</f>
        <v/>
      </c>
      <c r="BN95" s="16">
        <f>[1]坦克升星消耗!U95</f>
        <v>0</v>
      </c>
      <c r="BO95" s="16">
        <f>[1]坦克升星消耗!W95</f>
        <v>0</v>
      </c>
      <c r="BP95" s="16">
        <f>[1]坦克升星消耗!AE95</f>
        <v>0</v>
      </c>
      <c r="CE95" s="16">
        <f>[1]坦克标准养成属性!AW95</f>
        <v>0</v>
      </c>
      <c r="CF95" s="16">
        <f>[1]坦克标准养成属性!AX95</f>
        <v>0</v>
      </c>
      <c r="CG95" s="16" t="e">
        <f t="shared" si="67"/>
        <v>#N/A</v>
      </c>
      <c r="CH95" s="16">
        <f>[1]坦克标准养成属性!AY95</f>
        <v>0</v>
      </c>
      <c r="CI95" s="16">
        <f>[1]坦克标准养成属性!AZ95</f>
        <v>0</v>
      </c>
      <c r="CJ95" s="16">
        <f>[1]坦克标准养成属性!BA95</f>
        <v>0</v>
      </c>
      <c r="CK95" s="16">
        <f>[1]坦克标准养成属性!BB95</f>
        <v>0</v>
      </c>
      <c r="CL95" s="16">
        <f>[1]坦克标准养成属性!BC95</f>
        <v>0</v>
      </c>
      <c r="CM95" s="16">
        <f>[1]坦克标准养成属性!BD95</f>
        <v>0</v>
      </c>
      <c r="CN95" s="16">
        <f>[1]坦克标准养成属性!BE95</f>
        <v>0</v>
      </c>
      <c r="CO95" s="16">
        <f>[1]坦克标准养成属性!BF95</f>
        <v>0</v>
      </c>
      <c r="CP95" s="16">
        <f>[1]坦克标准养成属性!BG95</f>
        <v>0</v>
      </c>
      <c r="CQ95" s="16" t="str">
        <f>[1]坦克标准养成属性!BH95</f>
        <v>59式3</v>
      </c>
      <c r="CR95" s="16">
        <f>[1]坦克标准养成属性!BI95</f>
        <v>10</v>
      </c>
      <c r="CS95" s="16" t="str">
        <f>[1]坦克标准养成属性!BJ95</f>
        <v>59式</v>
      </c>
      <c r="CT95" s="16" t="str">
        <f>[1]坦克标准养成属性!BK95</f>
        <v>低</v>
      </c>
      <c r="CU95" s="16">
        <f>[1]坦克标准养成属性!BL95</f>
        <v>3</v>
      </c>
      <c r="CV95" s="16">
        <f>[1]坦克标准养成属性!BM95</f>
        <v>2333</v>
      </c>
      <c r="CX95" s="2">
        <v>92</v>
      </c>
      <c r="CY95" s="2" t="e">
        <f t="shared" si="76"/>
        <v>#N/A</v>
      </c>
      <c r="CZ95" s="2" t="e">
        <f t="shared" si="85"/>
        <v>#N/A</v>
      </c>
      <c r="DA95" s="2" t="e">
        <f t="shared" si="85"/>
        <v>#N/A</v>
      </c>
      <c r="DB95" s="2" t="e">
        <f t="shared" si="85"/>
        <v>#N/A</v>
      </c>
      <c r="DC95" s="2">
        <f t="shared" si="77"/>
        <v>0</v>
      </c>
      <c r="DD95" s="2">
        <f t="shared" si="78"/>
        <v>0</v>
      </c>
      <c r="DE95" s="2" t="e">
        <f t="shared" si="79"/>
        <v>#N/A</v>
      </c>
      <c r="DF95" s="2" t="e">
        <f t="shared" si="80"/>
        <v>#N/A</v>
      </c>
      <c r="DG95" s="2" t="e">
        <f t="shared" si="81"/>
        <v>#N/A</v>
      </c>
      <c r="DH95" s="2" t="e">
        <f t="shared" si="82"/>
        <v>#N/A</v>
      </c>
      <c r="DI95" s="2" t="e">
        <f t="shared" si="83"/>
        <v>#N/A</v>
      </c>
      <c r="DJ95" s="2">
        <f>COUNTIF(CZ$4:CZ95,CZ95)</f>
        <v>92</v>
      </c>
      <c r="DK95" s="2">
        <f t="shared" si="52"/>
        <v>0</v>
      </c>
      <c r="DL95" s="2">
        <f t="shared" si="53"/>
        <v>0</v>
      </c>
      <c r="DM95" s="2">
        <f t="shared" si="54"/>
        <v>0</v>
      </c>
      <c r="DN95" s="2">
        <f t="shared" si="55"/>
        <v>0</v>
      </c>
      <c r="DO95" s="2">
        <f t="shared" si="56"/>
        <v>0</v>
      </c>
      <c r="DP95" s="2">
        <f t="shared" si="57"/>
        <v>0</v>
      </c>
      <c r="DQ95" s="2">
        <f t="shared" si="58"/>
        <v>0</v>
      </c>
      <c r="DR95" s="2">
        <f t="shared" si="59"/>
        <v>0</v>
      </c>
      <c r="DS95" s="2">
        <f t="shared" si="60"/>
        <v>0</v>
      </c>
      <c r="DT95" s="2">
        <f t="shared" si="61"/>
        <v>0</v>
      </c>
      <c r="DU95" s="2">
        <f t="shared" si="62"/>
        <v>0</v>
      </c>
      <c r="DV95" s="2">
        <f t="shared" si="63"/>
        <v>0</v>
      </c>
      <c r="DW95" s="2">
        <f t="shared" si="64"/>
        <v>0</v>
      </c>
      <c r="DX95" s="2" t="e">
        <f t="shared" si="68"/>
        <v>#N/A</v>
      </c>
      <c r="DY95" s="9" t="str">
        <f t="shared" si="69"/>
        <v>[0,0,0,0,0]</v>
      </c>
      <c r="DZ95" s="2" t="e">
        <f t="shared" si="65"/>
        <v>#N/A</v>
      </c>
      <c r="EA95" s="18">
        <f t="shared" si="70"/>
        <v>1</v>
      </c>
      <c r="EB95" s="18">
        <f t="shared" si="71"/>
        <v>0</v>
      </c>
      <c r="EC95" s="27"/>
      <c r="ED95" s="3" t="e">
        <f t="shared" si="72"/>
        <v>#N/A</v>
      </c>
      <c r="EE95" s="3" t="str">
        <f t="shared" si="73"/>
        <v>[1,0]</v>
      </c>
      <c r="EF95" s="3"/>
      <c r="EG95" s="3" t="e">
        <f>VLOOKUP(IF(MOD(CY95,10)=0,10,MOD(CY95,10))&amp;DA95&amp;DB95&amp;DJ95-1,[1]图鉴!$C$18:$G$183,MATCH("经验值",[1]图鉴!$C$18:$G$18,0),FALSE)</f>
        <v>#N/A</v>
      </c>
      <c r="EH95" s="3"/>
      <c r="EI95" s="2" t="e">
        <f t="shared" si="74"/>
        <v>#N/A</v>
      </c>
      <c r="EJ95" s="2">
        <f t="shared" si="75"/>
        <v>92</v>
      </c>
    </row>
    <row r="96" spans="64:140" x14ac:dyDescent="0.3">
      <c r="BL96" s="2" t="str">
        <f t="shared" si="84"/>
        <v>0</v>
      </c>
      <c r="BM96" s="16" t="str">
        <f>[1]坦克升星消耗!R96&amp;[1]坦克升星消耗!S96</f>
        <v/>
      </c>
      <c r="BN96" s="16">
        <f>[1]坦克升星消耗!U96</f>
        <v>0</v>
      </c>
      <c r="BO96" s="16">
        <f>[1]坦克升星消耗!W96</f>
        <v>0</v>
      </c>
      <c r="BP96" s="16">
        <f>[1]坦克升星消耗!AE96</f>
        <v>0</v>
      </c>
      <c r="CE96" s="16">
        <f>[1]坦克标准养成属性!AW96</f>
        <v>0</v>
      </c>
      <c r="CF96" s="16">
        <f>[1]坦克标准养成属性!AX96</f>
        <v>0</v>
      </c>
      <c r="CG96" s="16" t="e">
        <f t="shared" si="67"/>
        <v>#N/A</v>
      </c>
      <c r="CH96" s="16">
        <f>[1]坦克标准养成属性!AY96</f>
        <v>0</v>
      </c>
      <c r="CI96" s="16">
        <f>[1]坦克标准养成属性!AZ96</f>
        <v>0</v>
      </c>
      <c r="CJ96" s="16">
        <f>[1]坦克标准养成属性!BA96</f>
        <v>0</v>
      </c>
      <c r="CK96" s="16">
        <f>[1]坦克标准养成属性!BB96</f>
        <v>0</v>
      </c>
      <c r="CL96" s="16">
        <f>[1]坦克标准养成属性!BC96</f>
        <v>0</v>
      </c>
      <c r="CM96" s="16">
        <f>[1]坦克标准养成属性!BD96</f>
        <v>0</v>
      </c>
      <c r="CN96" s="16">
        <f>[1]坦克标准养成属性!BE96</f>
        <v>0</v>
      </c>
      <c r="CO96" s="16">
        <f>[1]坦克标准养成属性!BF96</f>
        <v>0</v>
      </c>
      <c r="CP96" s="16">
        <f>[1]坦克标准养成属性!BG96</f>
        <v>0</v>
      </c>
      <c r="CQ96" s="16" t="str">
        <f>[1]坦克标准养成属性!BH96</f>
        <v>59式4</v>
      </c>
      <c r="CR96" s="16">
        <f>[1]坦克标准养成属性!BI96</f>
        <v>10</v>
      </c>
      <c r="CS96" s="16" t="str">
        <f>[1]坦克标准养成属性!BJ96</f>
        <v>59式</v>
      </c>
      <c r="CT96" s="16" t="str">
        <f>[1]坦克标准养成属性!BK96</f>
        <v>低</v>
      </c>
      <c r="CU96" s="16">
        <f>[1]坦克标准养成属性!BL96</f>
        <v>4</v>
      </c>
      <c r="CV96" s="16">
        <f>[1]坦克标准养成属性!BM96</f>
        <v>2403</v>
      </c>
      <c r="CX96" s="2">
        <v>93</v>
      </c>
      <c r="CY96" s="2" t="e">
        <f t="shared" si="76"/>
        <v>#N/A</v>
      </c>
      <c r="CZ96" s="2" t="e">
        <f t="shared" si="85"/>
        <v>#N/A</v>
      </c>
      <c r="DA96" s="2" t="e">
        <f t="shared" si="85"/>
        <v>#N/A</v>
      </c>
      <c r="DB96" s="2" t="e">
        <f t="shared" si="85"/>
        <v>#N/A</v>
      </c>
      <c r="DC96" s="2">
        <f t="shared" si="77"/>
        <v>0</v>
      </c>
      <c r="DD96" s="2">
        <f t="shared" si="78"/>
        <v>0</v>
      </c>
      <c r="DE96" s="2" t="e">
        <f t="shared" si="79"/>
        <v>#N/A</v>
      </c>
      <c r="DF96" s="2" t="e">
        <f t="shared" si="80"/>
        <v>#N/A</v>
      </c>
      <c r="DG96" s="2" t="e">
        <f t="shared" si="81"/>
        <v>#N/A</v>
      </c>
      <c r="DH96" s="2" t="e">
        <f t="shared" si="82"/>
        <v>#N/A</v>
      </c>
      <c r="DI96" s="2" t="e">
        <f t="shared" si="83"/>
        <v>#N/A</v>
      </c>
      <c r="DJ96" s="2">
        <f>COUNTIF(CZ$4:CZ96,CZ96)</f>
        <v>93</v>
      </c>
      <c r="DK96" s="2">
        <f t="shared" si="52"/>
        <v>0</v>
      </c>
      <c r="DL96" s="2">
        <f t="shared" si="53"/>
        <v>0</v>
      </c>
      <c r="DM96" s="2">
        <f t="shared" si="54"/>
        <v>0</v>
      </c>
      <c r="DN96" s="2">
        <f t="shared" si="55"/>
        <v>0</v>
      </c>
      <c r="DO96" s="2">
        <f t="shared" si="56"/>
        <v>0</v>
      </c>
      <c r="DP96" s="2">
        <f t="shared" si="57"/>
        <v>0</v>
      </c>
      <c r="DQ96" s="2">
        <f t="shared" si="58"/>
        <v>0</v>
      </c>
      <c r="DR96" s="2">
        <f t="shared" si="59"/>
        <v>0</v>
      </c>
      <c r="DS96" s="2">
        <f t="shared" si="60"/>
        <v>0</v>
      </c>
      <c r="DT96" s="2">
        <f t="shared" si="61"/>
        <v>0</v>
      </c>
      <c r="DU96" s="2">
        <f t="shared" si="62"/>
        <v>0</v>
      </c>
      <c r="DV96" s="2">
        <f t="shared" si="63"/>
        <v>0</v>
      </c>
      <c r="DW96" s="2">
        <f t="shared" si="64"/>
        <v>0</v>
      </c>
      <c r="DX96" s="2" t="e">
        <f t="shared" si="68"/>
        <v>#N/A</v>
      </c>
      <c r="DY96" s="9" t="str">
        <f t="shared" si="69"/>
        <v>[0,0,0,0,0]</v>
      </c>
      <c r="DZ96" s="2" t="e">
        <f t="shared" si="65"/>
        <v>#N/A</v>
      </c>
      <c r="EA96" s="18">
        <f t="shared" si="70"/>
        <v>1</v>
      </c>
      <c r="EB96" s="18">
        <f t="shared" si="71"/>
        <v>0</v>
      </c>
      <c r="EC96" s="27"/>
      <c r="ED96" s="3" t="e">
        <f t="shared" si="72"/>
        <v>#N/A</v>
      </c>
      <c r="EE96" s="3" t="str">
        <f t="shared" si="73"/>
        <v>[1,0]</v>
      </c>
      <c r="EF96" s="3"/>
      <c r="EG96" s="3" t="e">
        <f>VLOOKUP(IF(MOD(CY96,10)=0,10,MOD(CY96,10))&amp;DA96&amp;DB96&amp;DJ96-1,[1]图鉴!$C$18:$G$183,MATCH("经验值",[1]图鉴!$C$18:$G$18,0),FALSE)</f>
        <v>#N/A</v>
      </c>
      <c r="EH96" s="3"/>
      <c r="EI96" s="2" t="e">
        <f t="shared" si="74"/>
        <v>#N/A</v>
      </c>
      <c r="EJ96" s="2">
        <f t="shared" si="75"/>
        <v>93</v>
      </c>
    </row>
    <row r="97" spans="64:140" x14ac:dyDescent="0.3">
      <c r="BL97" s="2" t="str">
        <f t="shared" si="84"/>
        <v>0</v>
      </c>
      <c r="BM97" s="16" t="str">
        <f>[1]坦克升星消耗!R97&amp;[1]坦克升星消耗!S97</f>
        <v/>
      </c>
      <c r="BN97" s="16">
        <f>[1]坦克升星消耗!U97</f>
        <v>0</v>
      </c>
      <c r="BO97" s="16">
        <f>[1]坦克升星消耗!W97</f>
        <v>0</v>
      </c>
      <c r="BP97" s="16">
        <f>[1]坦克升星消耗!AE97</f>
        <v>0</v>
      </c>
      <c r="CE97" s="16">
        <f>[1]坦克标准养成属性!AW97</f>
        <v>0</v>
      </c>
      <c r="CF97" s="16">
        <f>[1]坦克标准养成属性!AX97</f>
        <v>0</v>
      </c>
      <c r="CG97" s="16" t="e">
        <f t="shared" si="67"/>
        <v>#N/A</v>
      </c>
      <c r="CH97" s="16">
        <f>[1]坦克标准养成属性!AY97</f>
        <v>0</v>
      </c>
      <c r="CI97" s="16">
        <f>[1]坦克标准养成属性!AZ97</f>
        <v>0</v>
      </c>
      <c r="CJ97" s="16">
        <f>[1]坦克标准养成属性!BA97</f>
        <v>0</v>
      </c>
      <c r="CK97" s="16">
        <f>[1]坦克标准养成属性!BB97</f>
        <v>0</v>
      </c>
      <c r="CL97" s="16">
        <f>[1]坦克标准养成属性!BC97</f>
        <v>0</v>
      </c>
      <c r="CM97" s="16">
        <f>[1]坦克标准养成属性!BD97</f>
        <v>0</v>
      </c>
      <c r="CN97" s="16">
        <f>[1]坦克标准养成属性!BE97</f>
        <v>0</v>
      </c>
      <c r="CO97" s="16">
        <f>[1]坦克标准养成属性!BF97</f>
        <v>0</v>
      </c>
      <c r="CP97" s="16">
        <f>[1]坦克标准养成属性!BG97</f>
        <v>0</v>
      </c>
      <c r="CQ97" s="16" t="str">
        <f>[1]坦克标准养成属性!BH97</f>
        <v>59式5</v>
      </c>
      <c r="CR97" s="16">
        <f>[1]坦克标准养成属性!BI97</f>
        <v>10</v>
      </c>
      <c r="CS97" s="16" t="str">
        <f>[1]坦克标准养成属性!BJ97</f>
        <v>59式</v>
      </c>
      <c r="CT97" s="16" t="str">
        <f>[1]坦克标准养成属性!BK97</f>
        <v>低</v>
      </c>
      <c r="CU97" s="16">
        <f>[1]坦克标准养成属性!BL97</f>
        <v>5</v>
      </c>
      <c r="CV97" s="16">
        <f>[1]坦克标准养成属性!BM97</f>
        <v>2472</v>
      </c>
      <c r="CX97" s="2">
        <v>94</v>
      </c>
      <c r="CY97" s="2" t="e">
        <f t="shared" si="76"/>
        <v>#N/A</v>
      </c>
      <c r="CZ97" s="2" t="e">
        <f t="shared" si="85"/>
        <v>#N/A</v>
      </c>
      <c r="DA97" s="2" t="e">
        <f t="shared" si="85"/>
        <v>#N/A</v>
      </c>
      <c r="DB97" s="2" t="e">
        <f t="shared" si="85"/>
        <v>#N/A</v>
      </c>
      <c r="DC97" s="2">
        <f t="shared" si="77"/>
        <v>0</v>
      </c>
      <c r="DD97" s="2">
        <f t="shared" si="78"/>
        <v>0</v>
      </c>
      <c r="DE97" s="2" t="e">
        <f t="shared" si="79"/>
        <v>#N/A</v>
      </c>
      <c r="DF97" s="2" t="e">
        <f t="shared" si="80"/>
        <v>#N/A</v>
      </c>
      <c r="DG97" s="2" t="e">
        <f t="shared" si="81"/>
        <v>#N/A</v>
      </c>
      <c r="DH97" s="2" t="e">
        <f t="shared" si="82"/>
        <v>#N/A</v>
      </c>
      <c r="DI97" s="2" t="e">
        <f t="shared" si="83"/>
        <v>#N/A</v>
      </c>
      <c r="DJ97" s="2">
        <f>COUNTIF(CZ$4:CZ97,CZ97)</f>
        <v>94</v>
      </c>
      <c r="DK97" s="2">
        <f t="shared" si="52"/>
        <v>0</v>
      </c>
      <c r="DL97" s="2">
        <f t="shared" si="53"/>
        <v>0</v>
      </c>
      <c r="DM97" s="2">
        <f t="shared" si="54"/>
        <v>0</v>
      </c>
      <c r="DN97" s="2">
        <f t="shared" si="55"/>
        <v>0</v>
      </c>
      <c r="DO97" s="2">
        <f t="shared" si="56"/>
        <v>0</v>
      </c>
      <c r="DP97" s="2">
        <f t="shared" si="57"/>
        <v>0</v>
      </c>
      <c r="DQ97" s="2">
        <f t="shared" si="58"/>
        <v>0</v>
      </c>
      <c r="DR97" s="2">
        <f t="shared" si="59"/>
        <v>0</v>
      </c>
      <c r="DS97" s="2">
        <f t="shared" si="60"/>
        <v>0</v>
      </c>
      <c r="DT97" s="2">
        <f t="shared" si="61"/>
        <v>0</v>
      </c>
      <c r="DU97" s="2">
        <f t="shared" si="62"/>
        <v>0</v>
      </c>
      <c r="DV97" s="2">
        <f t="shared" si="63"/>
        <v>0</v>
      </c>
      <c r="DW97" s="2">
        <f t="shared" si="64"/>
        <v>0</v>
      </c>
      <c r="DX97" s="2" t="e">
        <f t="shared" si="68"/>
        <v>#N/A</v>
      </c>
      <c r="DY97" s="9" t="str">
        <f t="shared" si="69"/>
        <v>[0,0,0,0,0]</v>
      </c>
      <c r="DZ97" s="2" t="e">
        <f t="shared" si="65"/>
        <v>#N/A</v>
      </c>
      <c r="EA97" s="18">
        <f t="shared" si="70"/>
        <v>1</v>
      </c>
      <c r="EB97" s="18">
        <f t="shared" si="71"/>
        <v>0</v>
      </c>
      <c r="EC97" s="27"/>
      <c r="ED97" s="3" t="e">
        <f t="shared" si="72"/>
        <v>#N/A</v>
      </c>
      <c r="EE97" s="3" t="str">
        <f t="shared" si="73"/>
        <v>[1,0]</v>
      </c>
      <c r="EF97" s="3"/>
      <c r="EG97" s="3" t="e">
        <f>VLOOKUP(IF(MOD(CY97,10)=0,10,MOD(CY97,10))&amp;DA97&amp;DB97&amp;DJ97-1,[1]图鉴!$C$18:$G$183,MATCH("经验值",[1]图鉴!$C$18:$G$18,0),FALSE)</f>
        <v>#N/A</v>
      </c>
      <c r="EH97" s="3"/>
      <c r="EI97" s="2" t="e">
        <f t="shared" si="74"/>
        <v>#N/A</v>
      </c>
      <c r="EJ97" s="2">
        <f t="shared" si="75"/>
        <v>94</v>
      </c>
    </row>
    <row r="98" spans="64:140" x14ac:dyDescent="0.3">
      <c r="BL98" s="2" t="str">
        <f t="shared" si="84"/>
        <v>0</v>
      </c>
      <c r="BM98" s="16" t="str">
        <f>[1]坦克升星消耗!R98&amp;[1]坦克升星消耗!S98</f>
        <v/>
      </c>
      <c r="BN98" s="16">
        <f>[1]坦克升星消耗!U98</f>
        <v>0</v>
      </c>
      <c r="BO98" s="16">
        <f>[1]坦克升星消耗!W98</f>
        <v>0</v>
      </c>
      <c r="BP98" s="16">
        <f>[1]坦克升星消耗!AE98</f>
        <v>0</v>
      </c>
      <c r="CE98" s="16">
        <f>[1]坦克标准养成属性!AW98</f>
        <v>0</v>
      </c>
      <c r="CF98" s="16">
        <f>[1]坦克标准养成属性!AX98</f>
        <v>0</v>
      </c>
      <c r="CG98" s="16" t="e">
        <f t="shared" si="67"/>
        <v>#N/A</v>
      </c>
      <c r="CH98" s="16">
        <f>[1]坦克标准养成属性!AY98</f>
        <v>0</v>
      </c>
      <c r="CI98" s="16">
        <f>[1]坦克标准养成属性!AZ98</f>
        <v>0</v>
      </c>
      <c r="CJ98" s="16">
        <f>[1]坦克标准养成属性!BA98</f>
        <v>0</v>
      </c>
      <c r="CK98" s="16">
        <f>[1]坦克标准养成属性!BB98</f>
        <v>0</v>
      </c>
      <c r="CL98" s="16">
        <f>[1]坦克标准养成属性!BC98</f>
        <v>0</v>
      </c>
      <c r="CM98" s="16">
        <f>[1]坦克标准养成属性!BD98</f>
        <v>0</v>
      </c>
      <c r="CN98" s="16">
        <f>[1]坦克标准养成属性!BE98</f>
        <v>0</v>
      </c>
      <c r="CO98" s="16">
        <f>[1]坦克标准养成属性!BF98</f>
        <v>0</v>
      </c>
      <c r="CP98" s="16">
        <f>[1]坦克标准养成属性!BG98</f>
        <v>0</v>
      </c>
      <c r="CQ98" s="16" t="str">
        <f>[1]坦克标准养成属性!BH98</f>
        <v>59式6</v>
      </c>
      <c r="CR98" s="16">
        <f>[1]坦克标准养成属性!BI98</f>
        <v>10</v>
      </c>
      <c r="CS98" s="16" t="str">
        <f>[1]坦克标准养成属性!BJ98</f>
        <v>59式</v>
      </c>
      <c r="CT98" s="16" t="str">
        <f>[1]坦克标准养成属性!BK98</f>
        <v>低</v>
      </c>
      <c r="CU98" s="16">
        <f>[1]坦克标准养成属性!BL98</f>
        <v>6</v>
      </c>
      <c r="CV98" s="16">
        <f>[1]坦克标准养成属性!BM98</f>
        <v>2541</v>
      </c>
      <c r="CX98" s="2">
        <v>95</v>
      </c>
      <c r="CY98" s="2" t="e">
        <f t="shared" si="76"/>
        <v>#N/A</v>
      </c>
      <c r="CZ98" s="2" t="e">
        <f t="shared" si="85"/>
        <v>#N/A</v>
      </c>
      <c r="DA98" s="2" t="e">
        <f t="shared" si="85"/>
        <v>#N/A</v>
      </c>
      <c r="DB98" s="2" t="e">
        <f t="shared" si="85"/>
        <v>#N/A</v>
      </c>
      <c r="DC98" s="2">
        <f t="shared" si="77"/>
        <v>0</v>
      </c>
      <c r="DD98" s="2">
        <f t="shared" si="78"/>
        <v>0</v>
      </c>
      <c r="DE98" s="2" t="e">
        <f t="shared" si="79"/>
        <v>#N/A</v>
      </c>
      <c r="DF98" s="2" t="e">
        <f t="shared" si="80"/>
        <v>#N/A</v>
      </c>
      <c r="DG98" s="2" t="e">
        <f t="shared" si="81"/>
        <v>#N/A</v>
      </c>
      <c r="DH98" s="2" t="e">
        <f t="shared" si="82"/>
        <v>#N/A</v>
      </c>
      <c r="DI98" s="2" t="e">
        <f t="shared" si="83"/>
        <v>#N/A</v>
      </c>
      <c r="DJ98" s="2">
        <f>COUNTIF(CZ$4:CZ98,CZ98)</f>
        <v>95</v>
      </c>
      <c r="DK98" s="2">
        <f t="shared" si="52"/>
        <v>0</v>
      </c>
      <c r="DL98" s="2">
        <f t="shared" si="53"/>
        <v>0</v>
      </c>
      <c r="DM98" s="2">
        <f t="shared" si="54"/>
        <v>0</v>
      </c>
      <c r="DN98" s="2">
        <f t="shared" si="55"/>
        <v>0</v>
      </c>
      <c r="DO98" s="2">
        <f t="shared" si="56"/>
        <v>0</v>
      </c>
      <c r="DP98" s="2">
        <f t="shared" si="57"/>
        <v>0</v>
      </c>
      <c r="DQ98" s="2">
        <f t="shared" si="58"/>
        <v>0</v>
      </c>
      <c r="DR98" s="2">
        <f t="shared" si="59"/>
        <v>0</v>
      </c>
      <c r="DS98" s="2">
        <f t="shared" si="60"/>
        <v>0</v>
      </c>
      <c r="DT98" s="2">
        <f t="shared" si="61"/>
        <v>0</v>
      </c>
      <c r="DU98" s="2">
        <f t="shared" si="62"/>
        <v>0</v>
      </c>
      <c r="DV98" s="2">
        <f t="shared" si="63"/>
        <v>0</v>
      </c>
      <c r="DW98" s="2">
        <f t="shared" si="64"/>
        <v>0</v>
      </c>
      <c r="DX98" s="2" t="e">
        <f t="shared" si="68"/>
        <v>#N/A</v>
      </c>
      <c r="DY98" s="9" t="str">
        <f t="shared" si="69"/>
        <v>[0,0,0,0,0]</v>
      </c>
      <c r="DZ98" s="2" t="e">
        <f t="shared" si="65"/>
        <v>#N/A</v>
      </c>
      <c r="EA98" s="18">
        <f t="shared" si="70"/>
        <v>1</v>
      </c>
      <c r="EB98" s="18">
        <f t="shared" si="71"/>
        <v>0</v>
      </c>
      <c r="EC98" s="27"/>
      <c r="ED98" s="3" t="e">
        <f t="shared" si="72"/>
        <v>#N/A</v>
      </c>
      <c r="EE98" s="3" t="str">
        <f t="shared" si="73"/>
        <v>[1,0]</v>
      </c>
      <c r="EF98" s="3"/>
      <c r="EG98" s="3" t="e">
        <f>VLOOKUP(IF(MOD(CY98,10)=0,10,MOD(CY98,10))&amp;DA98&amp;DB98&amp;DJ98-1,[1]图鉴!$C$18:$G$183,MATCH("经验值",[1]图鉴!$C$18:$G$18,0),FALSE)</f>
        <v>#N/A</v>
      </c>
      <c r="EH98" s="3"/>
      <c r="EI98" s="2" t="e">
        <f t="shared" si="74"/>
        <v>#N/A</v>
      </c>
      <c r="EJ98" s="2">
        <f t="shared" si="75"/>
        <v>95</v>
      </c>
    </row>
    <row r="99" spans="64:140" x14ac:dyDescent="0.3">
      <c r="BL99" s="2" t="str">
        <f t="shared" si="84"/>
        <v>0</v>
      </c>
      <c r="BM99" s="16" t="str">
        <f>[1]坦克升星消耗!R99&amp;[1]坦克升星消耗!S99</f>
        <v/>
      </c>
      <c r="BN99" s="16">
        <f>[1]坦克升星消耗!U99</f>
        <v>0</v>
      </c>
      <c r="BO99" s="16">
        <f>[1]坦克升星消耗!W99</f>
        <v>0</v>
      </c>
      <c r="BP99" s="16">
        <f>[1]坦克升星消耗!AE99</f>
        <v>0</v>
      </c>
      <c r="CE99" s="16">
        <f>[1]坦克标准养成属性!AW99</f>
        <v>0</v>
      </c>
      <c r="CF99" s="16">
        <f>[1]坦克标准养成属性!AX99</f>
        <v>0</v>
      </c>
      <c r="CG99" s="16" t="e">
        <f t="shared" si="67"/>
        <v>#N/A</v>
      </c>
      <c r="CH99" s="16">
        <f>[1]坦克标准养成属性!AY99</f>
        <v>0</v>
      </c>
      <c r="CI99" s="16">
        <f>[1]坦克标准养成属性!AZ99</f>
        <v>0</v>
      </c>
      <c r="CJ99" s="16">
        <f>[1]坦克标准养成属性!BA99</f>
        <v>0</v>
      </c>
      <c r="CK99" s="16">
        <f>[1]坦克标准养成属性!BB99</f>
        <v>0</v>
      </c>
      <c r="CL99" s="16">
        <f>[1]坦克标准养成属性!BC99</f>
        <v>0</v>
      </c>
      <c r="CM99" s="16">
        <f>[1]坦克标准养成属性!BD99</f>
        <v>0</v>
      </c>
      <c r="CN99" s="16">
        <f>[1]坦克标准养成属性!BE99</f>
        <v>0</v>
      </c>
      <c r="CO99" s="16">
        <f>[1]坦克标准养成属性!BF99</f>
        <v>0</v>
      </c>
      <c r="CP99" s="16">
        <f>[1]坦克标准养成属性!BG99</f>
        <v>0</v>
      </c>
      <c r="CQ99" s="16" t="str">
        <f>[1]坦克标准养成属性!BH99</f>
        <v>59式7</v>
      </c>
      <c r="CR99" s="16">
        <f>[1]坦克标准养成属性!BI99</f>
        <v>10</v>
      </c>
      <c r="CS99" s="16" t="str">
        <f>[1]坦克标准养成属性!BJ99</f>
        <v>59式</v>
      </c>
      <c r="CT99" s="16" t="str">
        <f>[1]坦克标准养成属性!BK99</f>
        <v>低</v>
      </c>
      <c r="CU99" s="16">
        <f>[1]坦克标准养成属性!BL99</f>
        <v>7</v>
      </c>
      <c r="CV99" s="16">
        <f>[1]坦克标准养成属性!BM99</f>
        <v>2610</v>
      </c>
      <c r="CX99" s="2">
        <v>96</v>
      </c>
      <c r="CY99" s="2" t="e">
        <f t="shared" si="76"/>
        <v>#N/A</v>
      </c>
      <c r="CZ99" s="2" t="e">
        <f t="shared" si="85"/>
        <v>#N/A</v>
      </c>
      <c r="DA99" s="2" t="e">
        <f t="shared" si="85"/>
        <v>#N/A</v>
      </c>
      <c r="DB99" s="2" t="e">
        <f t="shared" si="85"/>
        <v>#N/A</v>
      </c>
      <c r="DC99" s="2">
        <f t="shared" si="77"/>
        <v>0</v>
      </c>
      <c r="DD99" s="2">
        <f t="shared" si="78"/>
        <v>0</v>
      </c>
      <c r="DE99" s="2" t="e">
        <f t="shared" si="79"/>
        <v>#N/A</v>
      </c>
      <c r="DF99" s="2" t="e">
        <f t="shared" si="80"/>
        <v>#N/A</v>
      </c>
      <c r="DG99" s="2" t="e">
        <f t="shared" si="81"/>
        <v>#N/A</v>
      </c>
      <c r="DH99" s="2" t="e">
        <f t="shared" si="82"/>
        <v>#N/A</v>
      </c>
      <c r="DI99" s="2" t="e">
        <f t="shared" si="83"/>
        <v>#N/A</v>
      </c>
      <c r="DJ99" s="2">
        <f>COUNTIF(CZ$4:CZ99,CZ99)</f>
        <v>96</v>
      </c>
      <c r="DK99" s="2">
        <f t="shared" si="52"/>
        <v>0</v>
      </c>
      <c r="DL99" s="2">
        <f t="shared" si="53"/>
        <v>0</v>
      </c>
      <c r="DM99" s="2">
        <f t="shared" si="54"/>
        <v>0</v>
      </c>
      <c r="DN99" s="2">
        <f t="shared" si="55"/>
        <v>0</v>
      </c>
      <c r="DO99" s="2">
        <f t="shared" si="56"/>
        <v>0</v>
      </c>
      <c r="DP99" s="2">
        <f t="shared" si="57"/>
        <v>0</v>
      </c>
      <c r="DQ99" s="2">
        <f t="shared" si="58"/>
        <v>0</v>
      </c>
      <c r="DR99" s="2">
        <f t="shared" si="59"/>
        <v>0</v>
      </c>
      <c r="DS99" s="2">
        <f t="shared" si="60"/>
        <v>0</v>
      </c>
      <c r="DT99" s="2">
        <f t="shared" si="61"/>
        <v>0</v>
      </c>
      <c r="DU99" s="2">
        <f t="shared" si="62"/>
        <v>0</v>
      </c>
      <c r="DV99" s="2">
        <f t="shared" si="63"/>
        <v>0</v>
      </c>
      <c r="DW99" s="2">
        <f t="shared" si="64"/>
        <v>0</v>
      </c>
      <c r="DX99" s="2" t="e">
        <f t="shared" si="68"/>
        <v>#N/A</v>
      </c>
      <c r="DY99" s="9" t="str">
        <f t="shared" si="69"/>
        <v>[0,0,0,0,0]</v>
      </c>
      <c r="DZ99" s="2" t="e">
        <f t="shared" si="65"/>
        <v>#N/A</v>
      </c>
      <c r="EA99" s="18">
        <f t="shared" si="70"/>
        <v>1</v>
      </c>
      <c r="EB99" s="18">
        <f t="shared" si="71"/>
        <v>0</v>
      </c>
      <c r="EC99" s="27"/>
      <c r="ED99" s="3" t="e">
        <f t="shared" si="72"/>
        <v>#N/A</v>
      </c>
      <c r="EE99" s="3" t="str">
        <f t="shared" si="73"/>
        <v>[1,0]</v>
      </c>
      <c r="EF99" s="3"/>
      <c r="EG99" s="3" t="e">
        <f>VLOOKUP(IF(MOD(CY99,10)=0,10,MOD(CY99,10))&amp;DA99&amp;DB99&amp;DJ99-1,[1]图鉴!$C$18:$G$183,MATCH("经验值",[1]图鉴!$C$18:$G$18,0),FALSE)</f>
        <v>#N/A</v>
      </c>
      <c r="EH99" s="3"/>
      <c r="EI99" s="2" t="e">
        <f t="shared" si="74"/>
        <v>#N/A</v>
      </c>
      <c r="EJ99" s="2">
        <f t="shared" si="75"/>
        <v>96</v>
      </c>
    </row>
    <row r="100" spans="64:140" x14ac:dyDescent="0.3">
      <c r="BL100" s="2" t="str">
        <f t="shared" si="84"/>
        <v>0</v>
      </c>
      <c r="BM100" s="16" t="str">
        <f>[1]坦克升星消耗!R100&amp;[1]坦克升星消耗!S100</f>
        <v/>
      </c>
      <c r="BN100" s="16">
        <f>[1]坦克升星消耗!U100</f>
        <v>0</v>
      </c>
      <c r="BO100" s="16">
        <f>[1]坦克升星消耗!W100</f>
        <v>0</v>
      </c>
      <c r="BP100" s="16">
        <f>[1]坦克升星消耗!AE100</f>
        <v>0</v>
      </c>
      <c r="CE100" s="16">
        <f>[1]坦克标准养成属性!AW100</f>
        <v>0</v>
      </c>
      <c r="CF100" s="16">
        <f>[1]坦克标准养成属性!AX100</f>
        <v>0</v>
      </c>
      <c r="CG100" s="16" t="e">
        <f t="shared" si="67"/>
        <v>#N/A</v>
      </c>
      <c r="CH100" s="16">
        <f>[1]坦克标准养成属性!AY100</f>
        <v>0</v>
      </c>
      <c r="CI100" s="16">
        <f>[1]坦克标准养成属性!AZ100</f>
        <v>0</v>
      </c>
      <c r="CJ100" s="16">
        <f>[1]坦克标准养成属性!BA100</f>
        <v>0</v>
      </c>
      <c r="CK100" s="16">
        <f>[1]坦克标准养成属性!BB100</f>
        <v>0</v>
      </c>
      <c r="CL100" s="16">
        <f>[1]坦克标准养成属性!BC100</f>
        <v>0</v>
      </c>
      <c r="CM100" s="16">
        <f>[1]坦克标准养成属性!BD100</f>
        <v>0</v>
      </c>
      <c r="CN100" s="16">
        <f>[1]坦克标准养成属性!BE100</f>
        <v>0</v>
      </c>
      <c r="CO100" s="16">
        <f>[1]坦克标准养成属性!BF100</f>
        <v>0</v>
      </c>
      <c r="CP100" s="16">
        <f>[1]坦克标准养成属性!BG100</f>
        <v>0</v>
      </c>
      <c r="CQ100" s="16" t="str">
        <f>[1]坦克标准养成属性!BH100</f>
        <v>59式8</v>
      </c>
      <c r="CR100" s="16">
        <f>[1]坦克标准养成属性!BI100</f>
        <v>10</v>
      </c>
      <c r="CS100" s="16" t="str">
        <f>[1]坦克标准养成属性!BJ100</f>
        <v>59式</v>
      </c>
      <c r="CT100" s="16" t="str">
        <f>[1]坦克标准养成属性!BK100</f>
        <v>低</v>
      </c>
      <c r="CU100" s="16">
        <f>[1]坦克标准养成属性!BL100</f>
        <v>8</v>
      </c>
      <c r="CV100" s="16">
        <f>[1]坦克标准养成属性!BM100</f>
        <v>2680</v>
      </c>
      <c r="CX100" s="2">
        <v>97</v>
      </c>
      <c r="CY100" s="2" t="e">
        <f t="shared" si="76"/>
        <v>#N/A</v>
      </c>
      <c r="CZ100" s="2" t="e">
        <f t="shared" si="85"/>
        <v>#N/A</v>
      </c>
      <c r="DA100" s="2" t="e">
        <f t="shared" si="85"/>
        <v>#N/A</v>
      </c>
      <c r="DB100" s="2" t="e">
        <f t="shared" si="85"/>
        <v>#N/A</v>
      </c>
      <c r="DC100" s="2">
        <f t="shared" si="77"/>
        <v>0</v>
      </c>
      <c r="DD100" s="2">
        <f t="shared" si="78"/>
        <v>0</v>
      </c>
      <c r="DE100" s="2" t="e">
        <f t="shared" si="79"/>
        <v>#N/A</v>
      </c>
      <c r="DF100" s="2" t="e">
        <f t="shared" si="80"/>
        <v>#N/A</v>
      </c>
      <c r="DG100" s="2" t="e">
        <f t="shared" si="81"/>
        <v>#N/A</v>
      </c>
      <c r="DH100" s="2" t="e">
        <f t="shared" si="82"/>
        <v>#N/A</v>
      </c>
      <c r="DI100" s="2" t="e">
        <f t="shared" si="83"/>
        <v>#N/A</v>
      </c>
      <c r="DJ100" s="2">
        <f>COUNTIF(CZ$4:CZ100,CZ100)</f>
        <v>97</v>
      </c>
      <c r="DK100" s="2">
        <f t="shared" ref="DK100:DK131" si="86">SUMIFS(CJ$4:CJ$372,$CF$4:$CF$372,$CZ100,$CI$4:$CI$372,$DJ100-1)</f>
        <v>0</v>
      </c>
      <c r="DL100" s="2">
        <f t="shared" ref="DL100:DL131" si="87">SUMIFS(CK$4:CK$372,$CF$4:$CF$372,$CZ100,$CI$4:$CI$372,$DJ100-1)</f>
        <v>0</v>
      </c>
      <c r="DM100" s="2">
        <f t="shared" ref="DM100:DM131" si="88">SUMIFS(CL$4:CL$372,$CF$4:$CF$372,$CZ100,$CI$4:$CI$372,$DJ100-1)</f>
        <v>0</v>
      </c>
      <c r="DN100" s="2">
        <f t="shared" ref="DN100:DN131" si="89">SUMIFS(CM$4:CM$372,$CF$4:$CF$372,$CZ100,$CI$4:$CI$372,$DJ100-1)</f>
        <v>0</v>
      </c>
      <c r="DO100" s="2">
        <f t="shared" ref="DO100:DO131" si="90">SUMIFS(CN$4:CN$372,$CF$4:$CF$372,$CZ100,$CI$4:$CI$372,$DJ100-1)</f>
        <v>0</v>
      </c>
      <c r="DP100" s="2">
        <f t="shared" ref="DP100:DP131" si="91">SUMIFS(CO$4:CO$372,$CF$4:$CF$372,$CZ100,$CI$4:$CI$372,$DJ100-1)</f>
        <v>0</v>
      </c>
      <c r="DQ100" s="2">
        <f t="shared" ref="DQ100:DQ131" si="92">SUMIFS(CP$4:CP$372,$CF$4:$CF$372,$CZ100,$CI$4:$CI$372,$DJ100-1)</f>
        <v>0</v>
      </c>
      <c r="DR100" s="2">
        <f t="shared" ref="DR100:DR131" si="93">SUMIFS(CQ$4:CQ$372,$CF$4:$CF$372,$CZ100,$CI$4:$CI$372,$DJ100-1)</f>
        <v>0</v>
      </c>
      <c r="DS100" s="2">
        <f t="shared" ref="DS100:DS131" si="94">SUMIFS(CR$4:CR$372,$CF$4:$CF$372,$CZ100,$CI$4:$CI$372,$DJ100-1)</f>
        <v>0</v>
      </c>
      <c r="DT100" s="2">
        <f t="shared" ref="DT100:DT131" si="95">SUMIFS(CS$4:CS$372,$CF$4:$CF$372,$CZ100,$CI$4:$CI$372,$DJ100-1)</f>
        <v>0</v>
      </c>
      <c r="DU100" s="2">
        <f t="shared" ref="DU100:DU131" si="96">SUMIFS(CT$4:CT$372,$CF$4:$CF$372,$CZ100,$CI$4:$CI$372,$DJ100-1)</f>
        <v>0</v>
      </c>
      <c r="DV100" s="2">
        <f t="shared" ref="DV100:DV131" si="97">SUMIFS(CU$4:CU$372,$CF$4:$CF$372,$CZ100,$CI$4:$CI$372,$DJ100-1)</f>
        <v>0</v>
      </c>
      <c r="DW100" s="2">
        <f t="shared" ref="DW100:DW131" si="98">SUMIFS(CV$4:CV$372,$CF$4:$CF$372,$CZ100,$CI$4:$CI$372,$DJ100-1)</f>
        <v>0</v>
      </c>
      <c r="DX100" s="2" t="e">
        <f t="shared" si="68"/>
        <v>#N/A</v>
      </c>
      <c r="DY100" s="9" t="str">
        <f t="shared" si="69"/>
        <v>[0,0,0,0,0]</v>
      </c>
      <c r="DZ100" s="2" t="e">
        <f t="shared" si="65"/>
        <v>#N/A</v>
      </c>
      <c r="EA100" s="18">
        <f t="shared" si="70"/>
        <v>1</v>
      </c>
      <c r="EB100" s="18">
        <f t="shared" si="71"/>
        <v>0</v>
      </c>
      <c r="EC100" s="27"/>
      <c r="ED100" s="3" t="e">
        <f t="shared" si="72"/>
        <v>#N/A</v>
      </c>
      <c r="EE100" s="3" t="str">
        <f t="shared" si="73"/>
        <v>[1,0]</v>
      </c>
      <c r="EF100" s="3"/>
      <c r="EG100" s="3" t="e">
        <f>VLOOKUP(IF(MOD(CY100,10)=0,10,MOD(CY100,10))&amp;DA100&amp;DB100&amp;DJ100-1,[1]图鉴!$C$18:$G$183,MATCH("经验值",[1]图鉴!$C$18:$G$18,0),FALSE)</f>
        <v>#N/A</v>
      </c>
      <c r="EH100" s="3"/>
      <c r="EI100" s="2" t="e">
        <f t="shared" si="74"/>
        <v>#N/A</v>
      </c>
      <c r="EJ100" s="2">
        <f t="shared" si="75"/>
        <v>97</v>
      </c>
    </row>
    <row r="101" spans="64:140" x14ac:dyDescent="0.3">
      <c r="BL101" s="2" t="str">
        <f t="shared" si="84"/>
        <v>0</v>
      </c>
      <c r="BM101" s="16" t="str">
        <f>[1]坦克升星消耗!R101&amp;[1]坦克升星消耗!S101</f>
        <v/>
      </c>
      <c r="BN101" s="16">
        <f>[1]坦克升星消耗!U101</f>
        <v>0</v>
      </c>
      <c r="BO101" s="16">
        <f>[1]坦克升星消耗!W101</f>
        <v>0</v>
      </c>
      <c r="BP101" s="16">
        <f>[1]坦克升星消耗!AE101</f>
        <v>0</v>
      </c>
      <c r="CE101" s="16">
        <f>[1]坦克标准养成属性!AW101</f>
        <v>0</v>
      </c>
      <c r="CF101" s="16">
        <f>[1]坦克标准养成属性!AX101</f>
        <v>0</v>
      </c>
      <c r="CG101" s="16" t="e">
        <f t="shared" si="67"/>
        <v>#N/A</v>
      </c>
      <c r="CH101" s="16">
        <f>[1]坦克标准养成属性!AY101</f>
        <v>0</v>
      </c>
      <c r="CI101" s="16">
        <f>[1]坦克标准养成属性!AZ101</f>
        <v>0</v>
      </c>
      <c r="CJ101" s="16">
        <f>[1]坦克标准养成属性!BA101</f>
        <v>0</v>
      </c>
      <c r="CK101" s="16">
        <f>[1]坦克标准养成属性!BB101</f>
        <v>0</v>
      </c>
      <c r="CL101" s="16">
        <f>[1]坦克标准养成属性!BC101</f>
        <v>0</v>
      </c>
      <c r="CM101" s="16">
        <f>[1]坦克标准养成属性!BD101</f>
        <v>0</v>
      </c>
      <c r="CN101" s="16">
        <f>[1]坦克标准养成属性!BE101</f>
        <v>0</v>
      </c>
      <c r="CO101" s="16">
        <f>[1]坦克标准养成属性!BF101</f>
        <v>0</v>
      </c>
      <c r="CP101" s="16">
        <f>[1]坦克标准养成属性!BG101</f>
        <v>0</v>
      </c>
      <c r="CQ101" s="16" t="str">
        <f>[1]坦克标准养成属性!BH101</f>
        <v>59式9</v>
      </c>
      <c r="CR101" s="16">
        <f>[1]坦克标准养成属性!BI101</f>
        <v>10</v>
      </c>
      <c r="CS101" s="16" t="str">
        <f>[1]坦克标准养成属性!BJ101</f>
        <v>59式</v>
      </c>
      <c r="CT101" s="16" t="str">
        <f>[1]坦克标准养成属性!BK101</f>
        <v>低</v>
      </c>
      <c r="CU101" s="16">
        <f>[1]坦克标准养成属性!BL101</f>
        <v>9</v>
      </c>
      <c r="CV101" s="16">
        <f>[1]坦克标准养成属性!BM101</f>
        <v>2749</v>
      </c>
      <c r="CX101" s="2">
        <v>98</v>
      </c>
      <c r="CY101" s="2" t="e">
        <f t="shared" si="76"/>
        <v>#N/A</v>
      </c>
      <c r="CZ101" s="2" t="e">
        <f t="shared" si="85"/>
        <v>#N/A</v>
      </c>
      <c r="DA101" s="2" t="e">
        <f t="shared" si="85"/>
        <v>#N/A</v>
      </c>
      <c r="DB101" s="2" t="e">
        <f t="shared" si="85"/>
        <v>#N/A</v>
      </c>
      <c r="DC101" s="2">
        <f t="shared" si="77"/>
        <v>0</v>
      </c>
      <c r="DD101" s="2">
        <f t="shared" si="78"/>
        <v>0</v>
      </c>
      <c r="DE101" s="2" t="e">
        <f t="shared" si="79"/>
        <v>#N/A</v>
      </c>
      <c r="DF101" s="2" t="e">
        <f t="shared" si="80"/>
        <v>#N/A</v>
      </c>
      <c r="DG101" s="2" t="e">
        <f t="shared" si="81"/>
        <v>#N/A</v>
      </c>
      <c r="DH101" s="2" t="e">
        <f t="shared" si="82"/>
        <v>#N/A</v>
      </c>
      <c r="DI101" s="2" t="e">
        <f t="shared" si="83"/>
        <v>#N/A</v>
      </c>
      <c r="DJ101" s="2">
        <f>COUNTIF(CZ$4:CZ101,CZ101)</f>
        <v>98</v>
      </c>
      <c r="DK101" s="2">
        <f t="shared" si="86"/>
        <v>0</v>
      </c>
      <c r="DL101" s="2">
        <f t="shared" si="87"/>
        <v>0</v>
      </c>
      <c r="DM101" s="2">
        <f t="shared" si="88"/>
        <v>0</v>
      </c>
      <c r="DN101" s="2">
        <f t="shared" si="89"/>
        <v>0</v>
      </c>
      <c r="DO101" s="2">
        <f t="shared" si="90"/>
        <v>0</v>
      </c>
      <c r="DP101" s="2">
        <f t="shared" si="91"/>
        <v>0</v>
      </c>
      <c r="DQ101" s="2">
        <f t="shared" si="92"/>
        <v>0</v>
      </c>
      <c r="DR101" s="2">
        <f t="shared" si="93"/>
        <v>0</v>
      </c>
      <c r="DS101" s="2">
        <f t="shared" si="94"/>
        <v>0</v>
      </c>
      <c r="DT101" s="2">
        <f t="shared" si="95"/>
        <v>0</v>
      </c>
      <c r="DU101" s="2">
        <f t="shared" si="96"/>
        <v>0</v>
      </c>
      <c r="DV101" s="2">
        <f t="shared" si="97"/>
        <v>0</v>
      </c>
      <c r="DW101" s="2">
        <f t="shared" si="98"/>
        <v>0</v>
      </c>
      <c r="DX101" s="2" t="e">
        <f t="shared" si="68"/>
        <v>#N/A</v>
      </c>
      <c r="DY101" s="9" t="str">
        <f t="shared" si="69"/>
        <v>[0,0,0,0,0]</v>
      </c>
      <c r="DZ101" s="2" t="e">
        <f t="shared" si="65"/>
        <v>#N/A</v>
      </c>
      <c r="EA101" s="18">
        <f t="shared" si="70"/>
        <v>1</v>
      </c>
      <c r="EB101" s="18">
        <f t="shared" si="71"/>
        <v>0</v>
      </c>
      <c r="EC101" s="27"/>
      <c r="ED101" s="3" t="e">
        <f t="shared" si="72"/>
        <v>#N/A</v>
      </c>
      <c r="EE101" s="3" t="str">
        <f t="shared" si="73"/>
        <v>[1,0]</v>
      </c>
      <c r="EF101" s="3"/>
      <c r="EG101" s="3" t="e">
        <f>VLOOKUP(IF(MOD(CY101,10)=0,10,MOD(CY101,10))&amp;DA101&amp;DB101&amp;DJ101-1,[1]图鉴!$C$18:$G$183,MATCH("经验值",[1]图鉴!$C$18:$G$18,0),FALSE)</f>
        <v>#N/A</v>
      </c>
      <c r="EH101" s="3"/>
      <c r="EI101" s="2" t="e">
        <f t="shared" si="74"/>
        <v>#N/A</v>
      </c>
      <c r="EJ101" s="2">
        <f t="shared" si="75"/>
        <v>98</v>
      </c>
    </row>
    <row r="102" spans="64:140" x14ac:dyDescent="0.3">
      <c r="BL102" s="2" t="str">
        <f t="shared" si="84"/>
        <v>0</v>
      </c>
      <c r="BM102" s="16" t="str">
        <f>[1]坦克升星消耗!R102&amp;[1]坦克升星消耗!S102</f>
        <v/>
      </c>
      <c r="BN102" s="16">
        <f>[1]坦克升星消耗!U102</f>
        <v>0</v>
      </c>
      <c r="BO102" s="16">
        <f>[1]坦克升星消耗!W102</f>
        <v>0</v>
      </c>
      <c r="BP102" s="16">
        <f>[1]坦克升星消耗!AE102</f>
        <v>0</v>
      </c>
      <c r="CE102" s="16">
        <f>[1]坦克标准养成属性!AW102</f>
        <v>0</v>
      </c>
      <c r="CF102" s="16">
        <f>[1]坦克标准养成属性!AX102</f>
        <v>0</v>
      </c>
      <c r="CG102" s="16" t="e">
        <f t="shared" si="67"/>
        <v>#N/A</v>
      </c>
      <c r="CH102" s="16">
        <f>[1]坦克标准养成属性!AY102</f>
        <v>0</v>
      </c>
      <c r="CI102" s="16">
        <f>[1]坦克标准养成属性!AZ102</f>
        <v>0</v>
      </c>
      <c r="CJ102" s="16">
        <f>[1]坦克标准养成属性!BA102</f>
        <v>0</v>
      </c>
      <c r="CK102" s="16">
        <f>[1]坦克标准养成属性!BB102</f>
        <v>0</v>
      </c>
      <c r="CL102" s="16">
        <f>[1]坦克标准养成属性!BC102</f>
        <v>0</v>
      </c>
      <c r="CM102" s="16">
        <f>[1]坦克标准养成属性!BD102</f>
        <v>0</v>
      </c>
      <c r="CN102" s="16">
        <f>[1]坦克标准养成属性!BE102</f>
        <v>0</v>
      </c>
      <c r="CO102" s="16">
        <f>[1]坦克标准养成属性!BF102</f>
        <v>0</v>
      </c>
      <c r="CP102" s="16">
        <f>[1]坦克标准养成属性!BG102</f>
        <v>0</v>
      </c>
      <c r="CQ102" s="16" t="str">
        <f>[1]坦克标准养成属性!BH102</f>
        <v>59式10</v>
      </c>
      <c r="CR102" s="16">
        <f>[1]坦克标准养成属性!BI102</f>
        <v>10</v>
      </c>
      <c r="CS102" s="16" t="str">
        <f>[1]坦克标准养成属性!BJ102</f>
        <v>59式</v>
      </c>
      <c r="CT102" s="16" t="str">
        <f>[1]坦克标准养成属性!BK102</f>
        <v>低</v>
      </c>
      <c r="CU102" s="16">
        <f>[1]坦克标准养成属性!BL102</f>
        <v>10</v>
      </c>
      <c r="CV102" s="16">
        <f>[1]坦克标准养成属性!BM102</f>
        <v>2818</v>
      </c>
      <c r="CX102" s="2">
        <v>99</v>
      </c>
      <c r="CY102" s="2" t="e">
        <f t="shared" si="76"/>
        <v>#N/A</v>
      </c>
      <c r="CZ102" s="2" t="e">
        <f t="shared" si="85"/>
        <v>#N/A</v>
      </c>
      <c r="DA102" s="2" t="e">
        <f t="shared" si="85"/>
        <v>#N/A</v>
      </c>
      <c r="DB102" s="2" t="e">
        <f t="shared" si="85"/>
        <v>#N/A</v>
      </c>
      <c r="DC102" s="2">
        <f t="shared" si="77"/>
        <v>0</v>
      </c>
      <c r="DD102" s="2">
        <f t="shared" si="78"/>
        <v>0</v>
      </c>
      <c r="DE102" s="2" t="e">
        <f t="shared" si="79"/>
        <v>#N/A</v>
      </c>
      <c r="DF102" s="2" t="e">
        <f t="shared" si="80"/>
        <v>#N/A</v>
      </c>
      <c r="DG102" s="2" t="e">
        <f t="shared" si="81"/>
        <v>#N/A</v>
      </c>
      <c r="DH102" s="2" t="e">
        <f t="shared" si="82"/>
        <v>#N/A</v>
      </c>
      <c r="DI102" s="2" t="e">
        <f t="shared" si="83"/>
        <v>#N/A</v>
      </c>
      <c r="DJ102" s="2">
        <f>COUNTIF(CZ$4:CZ102,CZ102)</f>
        <v>99</v>
      </c>
      <c r="DK102" s="2">
        <f t="shared" si="86"/>
        <v>0</v>
      </c>
      <c r="DL102" s="2">
        <f t="shared" si="87"/>
        <v>0</v>
      </c>
      <c r="DM102" s="2">
        <f t="shared" si="88"/>
        <v>0</v>
      </c>
      <c r="DN102" s="2">
        <f t="shared" si="89"/>
        <v>0</v>
      </c>
      <c r="DO102" s="2">
        <f t="shared" si="90"/>
        <v>0</v>
      </c>
      <c r="DP102" s="2">
        <f t="shared" si="91"/>
        <v>0</v>
      </c>
      <c r="DQ102" s="2">
        <f t="shared" si="92"/>
        <v>0</v>
      </c>
      <c r="DR102" s="2">
        <f t="shared" si="93"/>
        <v>0</v>
      </c>
      <c r="DS102" s="2">
        <f t="shared" si="94"/>
        <v>0</v>
      </c>
      <c r="DT102" s="2">
        <f t="shared" si="95"/>
        <v>0</v>
      </c>
      <c r="DU102" s="2">
        <f t="shared" si="96"/>
        <v>0</v>
      </c>
      <c r="DV102" s="2">
        <f t="shared" si="97"/>
        <v>0</v>
      </c>
      <c r="DW102" s="2">
        <f t="shared" si="98"/>
        <v>0</v>
      </c>
      <c r="DX102" s="2" t="e">
        <f t="shared" si="68"/>
        <v>#N/A</v>
      </c>
      <c r="DY102" s="9" t="str">
        <f t="shared" si="69"/>
        <v>[0,0,0,0,0]</v>
      </c>
      <c r="DZ102" s="2" t="e">
        <f t="shared" si="65"/>
        <v>#N/A</v>
      </c>
      <c r="EA102" s="18">
        <f t="shared" si="70"/>
        <v>1</v>
      </c>
      <c r="EB102" s="18">
        <f t="shared" si="71"/>
        <v>0</v>
      </c>
      <c r="EC102" s="27"/>
      <c r="ED102" s="3" t="e">
        <f t="shared" si="72"/>
        <v>#N/A</v>
      </c>
      <c r="EE102" s="3" t="str">
        <f t="shared" si="73"/>
        <v>[1,0]</v>
      </c>
      <c r="EF102" s="3"/>
      <c r="EG102" s="3" t="e">
        <f>VLOOKUP(IF(MOD(CY102,10)=0,10,MOD(CY102,10))&amp;DA102&amp;DB102&amp;DJ102-1,[1]图鉴!$C$18:$G$183,MATCH("经验值",[1]图鉴!$C$18:$G$18,0),FALSE)</f>
        <v>#N/A</v>
      </c>
      <c r="EH102" s="3"/>
      <c r="EI102" s="2" t="e">
        <f t="shared" si="74"/>
        <v>#N/A</v>
      </c>
      <c r="EJ102" s="2">
        <f t="shared" si="75"/>
        <v>99</v>
      </c>
    </row>
    <row r="103" spans="64:140" x14ac:dyDescent="0.3">
      <c r="BL103" s="2" t="str">
        <f t="shared" si="84"/>
        <v>0</v>
      </c>
      <c r="BM103" s="16" t="str">
        <f>[1]坦克升星消耗!R103&amp;[1]坦克升星消耗!S103</f>
        <v/>
      </c>
      <c r="BN103" s="16">
        <f>[1]坦克升星消耗!U103</f>
        <v>0</v>
      </c>
      <c r="BO103" s="16">
        <f>[1]坦克升星消耗!W103</f>
        <v>0</v>
      </c>
      <c r="BP103" s="16">
        <f>[1]坦克升星消耗!AE103</f>
        <v>0</v>
      </c>
      <c r="CE103" s="16">
        <f>[1]坦克标准养成属性!AW103</f>
        <v>0</v>
      </c>
      <c r="CF103" s="16">
        <f>[1]坦克标准养成属性!AX103</f>
        <v>0</v>
      </c>
      <c r="CG103" s="16" t="e">
        <f t="shared" si="67"/>
        <v>#N/A</v>
      </c>
      <c r="CH103" s="16">
        <f>[1]坦克标准养成属性!AY103</f>
        <v>0</v>
      </c>
      <c r="CI103" s="16">
        <f>[1]坦克标准养成属性!AZ103</f>
        <v>0</v>
      </c>
      <c r="CJ103" s="16">
        <f>[1]坦克标准养成属性!BA103</f>
        <v>0</v>
      </c>
      <c r="CK103" s="16">
        <f>[1]坦克标准养成属性!BB103</f>
        <v>0</v>
      </c>
      <c r="CL103" s="16">
        <f>[1]坦克标准养成属性!BC103</f>
        <v>0</v>
      </c>
      <c r="CM103" s="16">
        <f>[1]坦克标准养成属性!BD103</f>
        <v>0</v>
      </c>
      <c r="CN103" s="16">
        <f>[1]坦克标准养成属性!BE103</f>
        <v>0</v>
      </c>
      <c r="CO103" s="16">
        <f>[1]坦克标准养成属性!BF103</f>
        <v>0</v>
      </c>
      <c r="CP103" s="16">
        <f>[1]坦克标准养成属性!BG103</f>
        <v>0</v>
      </c>
      <c r="CQ103" s="16" t="str">
        <f>[1]坦克标准养成属性!BH103</f>
        <v>59式11</v>
      </c>
      <c r="CR103" s="16">
        <f>[1]坦克标准养成属性!BI103</f>
        <v>10</v>
      </c>
      <c r="CS103" s="16" t="str">
        <f>[1]坦克标准养成属性!BJ103</f>
        <v>59式</v>
      </c>
      <c r="CT103" s="16" t="str">
        <f>[1]坦克标准养成属性!BK103</f>
        <v>低</v>
      </c>
      <c r="CU103" s="16">
        <f>[1]坦克标准养成属性!BL103</f>
        <v>11</v>
      </c>
      <c r="CV103" s="16">
        <f>[1]坦克标准养成属性!BM103</f>
        <v>2887</v>
      </c>
      <c r="CX103" s="2">
        <v>100</v>
      </c>
      <c r="CY103" s="2" t="e">
        <f t="shared" si="76"/>
        <v>#N/A</v>
      </c>
      <c r="CZ103" s="2" t="e">
        <f t="shared" si="85"/>
        <v>#N/A</v>
      </c>
      <c r="DA103" s="2" t="e">
        <f t="shared" si="85"/>
        <v>#N/A</v>
      </c>
      <c r="DB103" s="2" t="e">
        <f t="shared" si="85"/>
        <v>#N/A</v>
      </c>
      <c r="DC103" s="2">
        <f t="shared" si="77"/>
        <v>0</v>
      </c>
      <c r="DD103" s="2">
        <f t="shared" si="78"/>
        <v>0</v>
      </c>
      <c r="DE103" s="2" t="e">
        <f t="shared" si="79"/>
        <v>#N/A</v>
      </c>
      <c r="DF103" s="2" t="e">
        <f t="shared" si="80"/>
        <v>#N/A</v>
      </c>
      <c r="DG103" s="2" t="e">
        <f t="shared" si="81"/>
        <v>#N/A</v>
      </c>
      <c r="DH103" s="2" t="e">
        <f t="shared" si="82"/>
        <v>#N/A</v>
      </c>
      <c r="DI103" s="2" t="e">
        <f t="shared" si="83"/>
        <v>#N/A</v>
      </c>
      <c r="DJ103" s="2">
        <f>COUNTIF(CZ$4:CZ103,CZ103)</f>
        <v>100</v>
      </c>
      <c r="DK103" s="2">
        <f t="shared" si="86"/>
        <v>0</v>
      </c>
      <c r="DL103" s="2">
        <f t="shared" si="87"/>
        <v>0</v>
      </c>
      <c r="DM103" s="2">
        <f t="shared" si="88"/>
        <v>0</v>
      </c>
      <c r="DN103" s="2">
        <f t="shared" si="89"/>
        <v>0</v>
      </c>
      <c r="DO103" s="2">
        <f t="shared" si="90"/>
        <v>0</v>
      </c>
      <c r="DP103" s="2">
        <f t="shared" si="91"/>
        <v>0</v>
      </c>
      <c r="DQ103" s="2">
        <f t="shared" si="92"/>
        <v>0</v>
      </c>
      <c r="DR103" s="2">
        <f t="shared" si="93"/>
        <v>0</v>
      </c>
      <c r="DS103" s="2">
        <f t="shared" si="94"/>
        <v>0</v>
      </c>
      <c r="DT103" s="2">
        <f t="shared" si="95"/>
        <v>0</v>
      </c>
      <c r="DU103" s="2">
        <f t="shared" si="96"/>
        <v>0</v>
      </c>
      <c r="DV103" s="2">
        <f t="shared" si="97"/>
        <v>0</v>
      </c>
      <c r="DW103" s="2">
        <f t="shared" si="98"/>
        <v>0</v>
      </c>
      <c r="DX103" s="2" t="e">
        <f t="shared" si="68"/>
        <v>#N/A</v>
      </c>
      <c r="DY103" s="9" t="str">
        <f t="shared" si="69"/>
        <v>[0,0,0,0,0]</v>
      </c>
      <c r="DZ103" s="2" t="e">
        <f t="shared" si="65"/>
        <v>#N/A</v>
      </c>
      <c r="EA103" s="18">
        <f t="shared" si="70"/>
        <v>1</v>
      </c>
      <c r="EB103" s="18">
        <f t="shared" si="71"/>
        <v>0</v>
      </c>
      <c r="EC103" s="27"/>
      <c r="ED103" s="3" t="e">
        <f t="shared" si="72"/>
        <v>#N/A</v>
      </c>
      <c r="EE103" s="3" t="str">
        <f t="shared" si="73"/>
        <v>[1,0]</v>
      </c>
      <c r="EF103" s="3"/>
      <c r="EG103" s="3" t="e">
        <f>VLOOKUP(IF(MOD(CY103,10)=0,10,MOD(CY103,10))&amp;DA103&amp;DB103&amp;DJ103-1,[1]图鉴!$C$18:$G$183,MATCH("经验值",[1]图鉴!$C$18:$G$18,0),FALSE)</f>
        <v>#N/A</v>
      </c>
      <c r="EH103" s="3"/>
      <c r="EI103" s="2" t="e">
        <f t="shared" si="74"/>
        <v>#N/A</v>
      </c>
      <c r="EJ103" s="2">
        <f t="shared" si="75"/>
        <v>100</v>
      </c>
    </row>
    <row r="104" spans="64:140" x14ac:dyDescent="0.3">
      <c r="BL104" s="2" t="str">
        <f t="shared" si="84"/>
        <v>0</v>
      </c>
      <c r="BM104" s="16" t="str">
        <f>[1]坦克升星消耗!R104&amp;[1]坦克升星消耗!S104</f>
        <v/>
      </c>
      <c r="BN104" s="16">
        <f>[1]坦克升星消耗!U104</f>
        <v>0</v>
      </c>
      <c r="BO104" s="16">
        <f>[1]坦克升星消耗!W104</f>
        <v>0</v>
      </c>
      <c r="BP104" s="16">
        <f>[1]坦克升星消耗!AE104</f>
        <v>0</v>
      </c>
      <c r="CE104" s="16">
        <f>[1]坦克标准养成属性!AW104</f>
        <v>0</v>
      </c>
      <c r="CF104" s="16">
        <f>[1]坦克标准养成属性!AX104</f>
        <v>0</v>
      </c>
      <c r="CG104" s="16" t="e">
        <f t="shared" si="67"/>
        <v>#N/A</v>
      </c>
      <c r="CH104" s="16">
        <f>[1]坦克标准养成属性!AY104</f>
        <v>0</v>
      </c>
      <c r="CI104" s="16">
        <f>[1]坦克标准养成属性!AZ104</f>
        <v>0</v>
      </c>
      <c r="CJ104" s="16">
        <f>[1]坦克标准养成属性!BA104</f>
        <v>0</v>
      </c>
      <c r="CK104" s="16">
        <f>[1]坦克标准养成属性!BB104</f>
        <v>0</v>
      </c>
      <c r="CL104" s="16">
        <f>[1]坦克标准养成属性!BC104</f>
        <v>0</v>
      </c>
      <c r="CM104" s="16">
        <f>[1]坦克标准养成属性!BD104</f>
        <v>0</v>
      </c>
      <c r="CN104" s="16">
        <f>[1]坦克标准养成属性!BE104</f>
        <v>0</v>
      </c>
      <c r="CO104" s="16">
        <f>[1]坦克标准养成属性!BF104</f>
        <v>0</v>
      </c>
      <c r="CP104" s="16">
        <f>[1]坦克标准养成属性!BG104</f>
        <v>0</v>
      </c>
      <c r="CQ104" s="16" t="str">
        <f>[1]坦克标准养成属性!BH104</f>
        <v>59式12</v>
      </c>
      <c r="CR104" s="16">
        <f>[1]坦克标准养成属性!BI104</f>
        <v>10</v>
      </c>
      <c r="CS104" s="16" t="str">
        <f>[1]坦克标准养成属性!BJ104</f>
        <v>59式</v>
      </c>
      <c r="CT104" s="16" t="str">
        <f>[1]坦克标准养成属性!BK104</f>
        <v>低</v>
      </c>
      <c r="CU104" s="16">
        <f>[1]坦克标准养成属性!BL104</f>
        <v>12</v>
      </c>
      <c r="CV104" s="16">
        <f>[1]坦克标准养成属性!BM104</f>
        <v>2957</v>
      </c>
      <c r="CX104" s="2">
        <v>101</v>
      </c>
      <c r="CY104" s="2" t="e">
        <f t="shared" si="76"/>
        <v>#N/A</v>
      </c>
      <c r="CZ104" s="2" t="e">
        <f t="shared" ref="CZ104:DB123" si="99">VLOOKUP($CY104,$CE$3:$CR$372,MATCH(CZ$3,$CE$3:$CR$3,0),FALSE)</f>
        <v>#N/A</v>
      </c>
      <c r="DA104" s="2" t="e">
        <f t="shared" si="99"/>
        <v>#N/A</v>
      </c>
      <c r="DB104" s="2" t="e">
        <f t="shared" si="99"/>
        <v>#N/A</v>
      </c>
      <c r="DC104" s="2">
        <f t="shared" si="77"/>
        <v>0</v>
      </c>
      <c r="DD104" s="2">
        <f t="shared" si="78"/>
        <v>0</v>
      </c>
      <c r="DE104" s="2" t="e">
        <f t="shared" si="79"/>
        <v>#N/A</v>
      </c>
      <c r="DF104" s="2" t="e">
        <f t="shared" si="80"/>
        <v>#N/A</v>
      </c>
      <c r="DG104" s="2" t="e">
        <f t="shared" si="81"/>
        <v>#N/A</v>
      </c>
      <c r="DH104" s="2" t="e">
        <f t="shared" si="82"/>
        <v>#N/A</v>
      </c>
      <c r="DI104" s="2" t="e">
        <f t="shared" si="83"/>
        <v>#N/A</v>
      </c>
      <c r="DJ104" s="2">
        <f>COUNTIF(CZ$4:CZ104,CZ104)</f>
        <v>101</v>
      </c>
      <c r="DK104" s="2">
        <f t="shared" si="86"/>
        <v>0</v>
      </c>
      <c r="DL104" s="2">
        <f t="shared" si="87"/>
        <v>0</v>
      </c>
      <c r="DM104" s="2">
        <f t="shared" si="88"/>
        <v>0</v>
      </c>
      <c r="DN104" s="2">
        <f t="shared" si="89"/>
        <v>0</v>
      </c>
      <c r="DO104" s="2">
        <f t="shared" si="90"/>
        <v>0</v>
      </c>
      <c r="DP104" s="2">
        <f t="shared" si="91"/>
        <v>0</v>
      </c>
      <c r="DQ104" s="2">
        <f t="shared" si="92"/>
        <v>0</v>
      </c>
      <c r="DR104" s="2">
        <f t="shared" si="93"/>
        <v>0</v>
      </c>
      <c r="DS104" s="2">
        <f t="shared" si="94"/>
        <v>0</v>
      </c>
      <c r="DT104" s="2">
        <f t="shared" si="95"/>
        <v>0</v>
      </c>
      <c r="DU104" s="2">
        <f t="shared" si="96"/>
        <v>0</v>
      </c>
      <c r="DV104" s="2">
        <f t="shared" si="97"/>
        <v>0</v>
      </c>
      <c r="DW104" s="2">
        <f t="shared" si="98"/>
        <v>0</v>
      </c>
      <c r="DX104" s="2" t="e">
        <f t="shared" si="68"/>
        <v>#N/A</v>
      </c>
      <c r="DY104" s="9" t="str">
        <f t="shared" si="69"/>
        <v>[0,0,0,0,0]</v>
      </c>
      <c r="DZ104" s="2" t="e">
        <f t="shared" si="65"/>
        <v>#N/A</v>
      </c>
      <c r="EA104" s="18">
        <f t="shared" si="70"/>
        <v>1</v>
      </c>
      <c r="EB104" s="18">
        <f t="shared" si="71"/>
        <v>0</v>
      </c>
      <c r="EC104" s="27"/>
      <c r="ED104" s="3" t="e">
        <f t="shared" si="72"/>
        <v>#N/A</v>
      </c>
      <c r="EE104" s="3" t="str">
        <f t="shared" si="73"/>
        <v>[1,0]</v>
      </c>
      <c r="EF104" s="3"/>
      <c r="EG104" s="3" t="e">
        <f>VLOOKUP(IF(MOD(CY104,10)=0,10,MOD(CY104,10))&amp;DA104&amp;DB104&amp;DJ104-1,[1]图鉴!$C$18:$G$183,MATCH("经验值",[1]图鉴!$C$18:$G$18,0),FALSE)</f>
        <v>#N/A</v>
      </c>
      <c r="EH104" s="3"/>
      <c r="EI104" s="2" t="e">
        <f t="shared" si="74"/>
        <v>#N/A</v>
      </c>
      <c r="EJ104" s="2">
        <f t="shared" si="75"/>
        <v>101</v>
      </c>
    </row>
    <row r="105" spans="64:140" x14ac:dyDescent="0.3">
      <c r="BL105" s="2" t="str">
        <f t="shared" si="84"/>
        <v>0</v>
      </c>
      <c r="BM105" s="16" t="str">
        <f>[1]坦克升星消耗!R105&amp;[1]坦克升星消耗!S105</f>
        <v/>
      </c>
      <c r="BN105" s="16">
        <f>[1]坦克升星消耗!U105</f>
        <v>0</v>
      </c>
      <c r="BO105" s="16">
        <f>[1]坦克升星消耗!W105</f>
        <v>0</v>
      </c>
      <c r="BP105" s="16">
        <f>[1]坦克升星消耗!AE105</f>
        <v>0</v>
      </c>
      <c r="CE105" s="16">
        <f>[1]坦克标准养成属性!AW105</f>
        <v>0</v>
      </c>
      <c r="CF105" s="16">
        <f>[1]坦克标准养成属性!AX105</f>
        <v>0</v>
      </c>
      <c r="CG105" s="16" t="e">
        <f t="shared" si="67"/>
        <v>#N/A</v>
      </c>
      <c r="CH105" s="16">
        <f>[1]坦克标准养成属性!AY105</f>
        <v>0</v>
      </c>
      <c r="CI105" s="16">
        <f>[1]坦克标准养成属性!AZ105</f>
        <v>0</v>
      </c>
      <c r="CJ105" s="16">
        <f>[1]坦克标准养成属性!BA105</f>
        <v>0</v>
      </c>
      <c r="CK105" s="16">
        <f>[1]坦克标准养成属性!BB105</f>
        <v>0</v>
      </c>
      <c r="CL105" s="16">
        <f>[1]坦克标准养成属性!BC105</f>
        <v>0</v>
      </c>
      <c r="CM105" s="16">
        <f>[1]坦克标准养成属性!BD105</f>
        <v>0</v>
      </c>
      <c r="CN105" s="16">
        <f>[1]坦克标准养成属性!BE105</f>
        <v>0</v>
      </c>
      <c r="CO105" s="16">
        <f>[1]坦克标准养成属性!BF105</f>
        <v>0</v>
      </c>
      <c r="CP105" s="16">
        <f>[1]坦克标准养成属性!BG105</f>
        <v>0</v>
      </c>
      <c r="CQ105" s="16" t="str">
        <f>[1]坦克标准养成属性!BH105</f>
        <v>59式13</v>
      </c>
      <c r="CR105" s="16">
        <f>[1]坦克标准养成属性!BI105</f>
        <v>10</v>
      </c>
      <c r="CS105" s="16" t="str">
        <f>[1]坦克标准养成属性!BJ105</f>
        <v>59式</v>
      </c>
      <c r="CT105" s="16" t="str">
        <f>[1]坦克标准养成属性!BK105</f>
        <v>低</v>
      </c>
      <c r="CU105" s="16">
        <f>[1]坦克标准养成属性!BL105</f>
        <v>13</v>
      </c>
      <c r="CV105" s="16">
        <f>[1]坦克标准养成属性!BM105</f>
        <v>3026</v>
      </c>
      <c r="CX105" s="2">
        <v>102</v>
      </c>
      <c r="CY105" s="2" t="e">
        <f t="shared" si="76"/>
        <v>#N/A</v>
      </c>
      <c r="CZ105" s="2" t="e">
        <f t="shared" si="99"/>
        <v>#N/A</v>
      </c>
      <c r="DA105" s="2" t="e">
        <f t="shared" si="99"/>
        <v>#N/A</v>
      </c>
      <c r="DB105" s="2" t="e">
        <f t="shared" si="99"/>
        <v>#N/A</v>
      </c>
      <c r="DC105" s="2">
        <f t="shared" si="77"/>
        <v>0</v>
      </c>
      <c r="DD105" s="2">
        <f t="shared" si="78"/>
        <v>0</v>
      </c>
      <c r="DE105" s="2" t="e">
        <f t="shared" si="79"/>
        <v>#N/A</v>
      </c>
      <c r="DF105" s="2" t="e">
        <f t="shared" si="80"/>
        <v>#N/A</v>
      </c>
      <c r="DG105" s="2" t="e">
        <f t="shared" si="81"/>
        <v>#N/A</v>
      </c>
      <c r="DH105" s="2" t="e">
        <f t="shared" si="82"/>
        <v>#N/A</v>
      </c>
      <c r="DI105" s="2" t="e">
        <f t="shared" si="83"/>
        <v>#N/A</v>
      </c>
      <c r="DJ105" s="2">
        <f>COUNTIF(CZ$4:CZ105,CZ105)</f>
        <v>102</v>
      </c>
      <c r="DK105" s="2">
        <f t="shared" si="86"/>
        <v>0</v>
      </c>
      <c r="DL105" s="2">
        <f t="shared" si="87"/>
        <v>0</v>
      </c>
      <c r="DM105" s="2">
        <f t="shared" si="88"/>
        <v>0</v>
      </c>
      <c r="DN105" s="2">
        <f t="shared" si="89"/>
        <v>0</v>
      </c>
      <c r="DO105" s="2">
        <f t="shared" si="90"/>
        <v>0</v>
      </c>
      <c r="DP105" s="2">
        <f t="shared" si="91"/>
        <v>0</v>
      </c>
      <c r="DQ105" s="2">
        <f t="shared" si="92"/>
        <v>0</v>
      </c>
      <c r="DR105" s="2">
        <f t="shared" si="93"/>
        <v>0</v>
      </c>
      <c r="DS105" s="2">
        <f t="shared" si="94"/>
        <v>0</v>
      </c>
      <c r="DT105" s="2">
        <f t="shared" si="95"/>
        <v>0</v>
      </c>
      <c r="DU105" s="2">
        <f t="shared" si="96"/>
        <v>0</v>
      </c>
      <c r="DV105" s="2">
        <f t="shared" si="97"/>
        <v>0</v>
      </c>
      <c r="DW105" s="2">
        <f t="shared" si="98"/>
        <v>0</v>
      </c>
      <c r="DX105" s="2" t="e">
        <f t="shared" si="68"/>
        <v>#N/A</v>
      </c>
      <c r="DY105" s="9" t="str">
        <f t="shared" si="69"/>
        <v>[0,0,0,0,0]</v>
      </c>
      <c r="DZ105" s="2" t="e">
        <f t="shared" si="65"/>
        <v>#N/A</v>
      </c>
      <c r="EA105" s="18">
        <f t="shared" si="70"/>
        <v>1</v>
      </c>
      <c r="EB105" s="18">
        <f t="shared" si="71"/>
        <v>0</v>
      </c>
      <c r="EC105" s="27"/>
      <c r="ED105" s="3" t="e">
        <f t="shared" si="72"/>
        <v>#N/A</v>
      </c>
      <c r="EE105" s="3" t="str">
        <f t="shared" si="73"/>
        <v>[1,0]</v>
      </c>
      <c r="EF105" s="3"/>
      <c r="EG105" s="3" t="e">
        <f>VLOOKUP(IF(MOD(CY105,10)=0,10,MOD(CY105,10))&amp;DA105&amp;DB105&amp;DJ105-1,[1]图鉴!$C$18:$G$183,MATCH("经验值",[1]图鉴!$C$18:$G$18,0),FALSE)</f>
        <v>#N/A</v>
      </c>
      <c r="EH105" s="3"/>
      <c r="EI105" s="2" t="e">
        <f t="shared" si="74"/>
        <v>#N/A</v>
      </c>
      <c r="EJ105" s="2">
        <f t="shared" si="75"/>
        <v>102</v>
      </c>
    </row>
    <row r="106" spans="64:140" x14ac:dyDescent="0.3">
      <c r="BL106" s="2" t="str">
        <f t="shared" si="84"/>
        <v>0</v>
      </c>
      <c r="BM106" s="16" t="str">
        <f>[1]坦克升星消耗!R106&amp;[1]坦克升星消耗!S106</f>
        <v/>
      </c>
      <c r="BN106" s="16">
        <f>[1]坦克升星消耗!U106</f>
        <v>0</v>
      </c>
      <c r="BO106" s="16">
        <f>[1]坦克升星消耗!W106</f>
        <v>0</v>
      </c>
      <c r="BP106" s="16">
        <f>[1]坦克升星消耗!AE106</f>
        <v>0</v>
      </c>
      <c r="CE106" s="16">
        <f>[1]坦克标准养成属性!AW106</f>
        <v>0</v>
      </c>
      <c r="CF106" s="16">
        <f>[1]坦克标准养成属性!AX106</f>
        <v>0</v>
      </c>
      <c r="CG106" s="16" t="e">
        <f t="shared" si="67"/>
        <v>#N/A</v>
      </c>
      <c r="CH106" s="16">
        <f>[1]坦克标准养成属性!AY106</f>
        <v>0</v>
      </c>
      <c r="CI106" s="16">
        <f>[1]坦克标准养成属性!AZ106</f>
        <v>0</v>
      </c>
      <c r="CJ106" s="16">
        <f>[1]坦克标准养成属性!BA106</f>
        <v>0</v>
      </c>
      <c r="CK106" s="16">
        <f>[1]坦克标准养成属性!BB106</f>
        <v>0</v>
      </c>
      <c r="CL106" s="16">
        <f>[1]坦克标准养成属性!BC106</f>
        <v>0</v>
      </c>
      <c r="CM106" s="16">
        <f>[1]坦克标准养成属性!BD106</f>
        <v>0</v>
      </c>
      <c r="CN106" s="16">
        <f>[1]坦克标准养成属性!BE106</f>
        <v>0</v>
      </c>
      <c r="CO106" s="16">
        <f>[1]坦克标准养成属性!BF106</f>
        <v>0</v>
      </c>
      <c r="CP106" s="16">
        <f>[1]坦克标准养成属性!BG106</f>
        <v>0</v>
      </c>
      <c r="CQ106" s="16" t="str">
        <f>[1]坦克标准养成属性!BH106</f>
        <v>Stuart0</v>
      </c>
      <c r="CR106" s="16">
        <f>[1]坦克标准养成属性!BI106</f>
        <v>11</v>
      </c>
      <c r="CS106" s="16" t="str">
        <f>[1]坦克标准养成属性!BJ106</f>
        <v>Stuart</v>
      </c>
      <c r="CT106" s="16" t="str">
        <f>[1]坦克标准养成属性!BK106</f>
        <v>低</v>
      </c>
      <c r="CU106" s="16">
        <f>[1]坦克标准养成属性!BL106</f>
        <v>0</v>
      </c>
      <c r="CV106" s="16">
        <f>[1]坦克标准养成属性!BM106</f>
        <v>624</v>
      </c>
      <c r="CX106" s="2">
        <v>103</v>
      </c>
      <c r="CY106" s="2" t="e">
        <f t="shared" si="76"/>
        <v>#N/A</v>
      </c>
      <c r="CZ106" s="2" t="e">
        <f t="shared" si="99"/>
        <v>#N/A</v>
      </c>
      <c r="DA106" s="2" t="e">
        <f t="shared" si="99"/>
        <v>#N/A</v>
      </c>
      <c r="DB106" s="2" t="e">
        <f t="shared" si="99"/>
        <v>#N/A</v>
      </c>
      <c r="DC106" s="2">
        <f t="shared" si="77"/>
        <v>0</v>
      </c>
      <c r="DD106" s="2">
        <f t="shared" si="78"/>
        <v>0</v>
      </c>
      <c r="DE106" s="2" t="e">
        <f t="shared" si="79"/>
        <v>#N/A</v>
      </c>
      <c r="DF106" s="2" t="e">
        <f t="shared" si="80"/>
        <v>#N/A</v>
      </c>
      <c r="DG106" s="2" t="e">
        <f t="shared" si="81"/>
        <v>#N/A</v>
      </c>
      <c r="DH106" s="2" t="e">
        <f t="shared" si="82"/>
        <v>#N/A</v>
      </c>
      <c r="DI106" s="2" t="e">
        <f t="shared" si="83"/>
        <v>#N/A</v>
      </c>
      <c r="DJ106" s="2">
        <f>COUNTIF(CZ$4:CZ106,CZ106)</f>
        <v>103</v>
      </c>
      <c r="DK106" s="2">
        <f t="shared" si="86"/>
        <v>0</v>
      </c>
      <c r="DL106" s="2">
        <f t="shared" si="87"/>
        <v>0</v>
      </c>
      <c r="DM106" s="2">
        <f t="shared" si="88"/>
        <v>0</v>
      </c>
      <c r="DN106" s="2">
        <f t="shared" si="89"/>
        <v>0</v>
      </c>
      <c r="DO106" s="2">
        <f t="shared" si="90"/>
        <v>0</v>
      </c>
      <c r="DP106" s="2">
        <f t="shared" si="91"/>
        <v>0</v>
      </c>
      <c r="DQ106" s="2">
        <f t="shared" si="92"/>
        <v>0</v>
      </c>
      <c r="DR106" s="2">
        <f t="shared" si="93"/>
        <v>0</v>
      </c>
      <c r="DS106" s="2">
        <f t="shared" si="94"/>
        <v>0</v>
      </c>
      <c r="DT106" s="2">
        <f t="shared" si="95"/>
        <v>0</v>
      </c>
      <c r="DU106" s="2">
        <f t="shared" si="96"/>
        <v>0</v>
      </c>
      <c r="DV106" s="2">
        <f t="shared" si="97"/>
        <v>0</v>
      </c>
      <c r="DW106" s="2">
        <f t="shared" si="98"/>
        <v>0</v>
      </c>
      <c r="DX106" s="2" t="e">
        <f t="shared" si="68"/>
        <v>#N/A</v>
      </c>
      <c r="DY106" s="9" t="str">
        <f t="shared" si="69"/>
        <v>[0,0,0,0,0]</v>
      </c>
      <c r="DZ106" s="2" t="e">
        <f t="shared" si="65"/>
        <v>#N/A</v>
      </c>
      <c r="EA106" s="18">
        <f t="shared" si="70"/>
        <v>1</v>
      </c>
      <c r="EB106" s="18">
        <f t="shared" si="71"/>
        <v>0</v>
      </c>
      <c r="EC106" s="27"/>
      <c r="ED106" s="3" t="e">
        <f t="shared" si="72"/>
        <v>#N/A</v>
      </c>
      <c r="EE106" s="3" t="str">
        <f t="shared" si="73"/>
        <v>[1,0]</v>
      </c>
      <c r="EF106" s="3"/>
      <c r="EG106" s="3" t="e">
        <f>VLOOKUP(IF(MOD(CY106,10)=0,10,MOD(CY106,10))&amp;DA106&amp;DB106&amp;DJ106-1,[1]图鉴!$C$18:$G$183,MATCH("经验值",[1]图鉴!$C$18:$G$18,0),FALSE)</f>
        <v>#N/A</v>
      </c>
      <c r="EH106" s="3"/>
      <c r="EI106" s="2" t="e">
        <f t="shared" si="74"/>
        <v>#N/A</v>
      </c>
      <c r="EJ106" s="2">
        <f t="shared" si="75"/>
        <v>103</v>
      </c>
    </row>
    <row r="107" spans="64:140" x14ac:dyDescent="0.3">
      <c r="BL107" s="2" t="str">
        <f t="shared" si="84"/>
        <v>0</v>
      </c>
      <c r="BM107" s="16" t="str">
        <f>[1]坦克升星消耗!R107&amp;[1]坦克升星消耗!S107</f>
        <v/>
      </c>
      <c r="BN107" s="16">
        <f>[1]坦克升星消耗!U107</f>
        <v>0</v>
      </c>
      <c r="BO107" s="16">
        <f>[1]坦克升星消耗!W107</f>
        <v>0</v>
      </c>
      <c r="BP107" s="16">
        <f>[1]坦克升星消耗!AE107</f>
        <v>0</v>
      </c>
      <c r="CE107" s="16">
        <f>[1]坦克标准养成属性!AW107</f>
        <v>0</v>
      </c>
      <c r="CF107" s="16">
        <f>[1]坦克标准养成属性!AX107</f>
        <v>0</v>
      </c>
      <c r="CG107" s="16" t="e">
        <f t="shared" si="67"/>
        <v>#N/A</v>
      </c>
      <c r="CH107" s="16">
        <f>[1]坦克标准养成属性!AY107</f>
        <v>0</v>
      </c>
      <c r="CI107" s="16">
        <f>[1]坦克标准养成属性!AZ107</f>
        <v>0</v>
      </c>
      <c r="CJ107" s="16">
        <f>[1]坦克标准养成属性!BA107</f>
        <v>0</v>
      </c>
      <c r="CK107" s="16">
        <f>[1]坦克标准养成属性!BB107</f>
        <v>0</v>
      </c>
      <c r="CL107" s="16">
        <f>[1]坦克标准养成属性!BC107</f>
        <v>0</v>
      </c>
      <c r="CM107" s="16">
        <f>[1]坦克标准养成属性!BD107</f>
        <v>0</v>
      </c>
      <c r="CN107" s="16">
        <f>[1]坦克标准养成属性!BE107</f>
        <v>0</v>
      </c>
      <c r="CO107" s="16">
        <f>[1]坦克标准养成属性!BF107</f>
        <v>0</v>
      </c>
      <c r="CP107" s="16">
        <f>[1]坦克标准养成属性!BG107</f>
        <v>0</v>
      </c>
      <c r="CQ107" s="16" t="str">
        <f>[1]坦克标准养成属性!BH107</f>
        <v>Stuart1</v>
      </c>
      <c r="CR107" s="16">
        <f>[1]坦克标准养成属性!BI107</f>
        <v>11</v>
      </c>
      <c r="CS107" s="16" t="str">
        <f>[1]坦克标准养成属性!BJ107</f>
        <v>Stuart</v>
      </c>
      <c r="CT107" s="16" t="str">
        <f>[1]坦克标准养成属性!BK107</f>
        <v>低</v>
      </c>
      <c r="CU107" s="16">
        <f>[1]坦克标准养成属性!BL107</f>
        <v>1</v>
      </c>
      <c r="CV107" s="16">
        <f>[1]坦克标准养成属性!BM107</f>
        <v>721</v>
      </c>
      <c r="CX107" s="2">
        <v>104</v>
      </c>
      <c r="CY107" s="2" t="e">
        <f t="shared" si="76"/>
        <v>#N/A</v>
      </c>
      <c r="CZ107" s="2" t="e">
        <f t="shared" si="99"/>
        <v>#N/A</v>
      </c>
      <c r="DA107" s="2" t="e">
        <f t="shared" si="99"/>
        <v>#N/A</v>
      </c>
      <c r="DB107" s="2" t="e">
        <f t="shared" si="99"/>
        <v>#N/A</v>
      </c>
      <c r="DC107" s="2">
        <f t="shared" si="77"/>
        <v>0</v>
      </c>
      <c r="DD107" s="2">
        <f t="shared" si="78"/>
        <v>0</v>
      </c>
      <c r="DE107" s="2" t="e">
        <f t="shared" si="79"/>
        <v>#N/A</v>
      </c>
      <c r="DF107" s="2" t="e">
        <f t="shared" si="80"/>
        <v>#N/A</v>
      </c>
      <c r="DG107" s="2" t="e">
        <f t="shared" si="81"/>
        <v>#N/A</v>
      </c>
      <c r="DH107" s="2" t="e">
        <f t="shared" si="82"/>
        <v>#N/A</v>
      </c>
      <c r="DI107" s="2" t="e">
        <f t="shared" si="83"/>
        <v>#N/A</v>
      </c>
      <c r="DJ107" s="2">
        <f>COUNTIF(CZ$4:CZ107,CZ107)</f>
        <v>104</v>
      </c>
      <c r="DK107" s="2">
        <f t="shared" si="86"/>
        <v>0</v>
      </c>
      <c r="DL107" s="2">
        <f t="shared" si="87"/>
        <v>0</v>
      </c>
      <c r="DM107" s="2">
        <f t="shared" si="88"/>
        <v>0</v>
      </c>
      <c r="DN107" s="2">
        <f t="shared" si="89"/>
        <v>0</v>
      </c>
      <c r="DO107" s="2">
        <f t="shared" si="90"/>
        <v>0</v>
      </c>
      <c r="DP107" s="2">
        <f t="shared" si="91"/>
        <v>0</v>
      </c>
      <c r="DQ107" s="2">
        <f t="shared" si="92"/>
        <v>0</v>
      </c>
      <c r="DR107" s="2">
        <f t="shared" si="93"/>
        <v>0</v>
      </c>
      <c r="DS107" s="2">
        <f t="shared" si="94"/>
        <v>0</v>
      </c>
      <c r="DT107" s="2">
        <f t="shared" si="95"/>
        <v>0</v>
      </c>
      <c r="DU107" s="2">
        <f t="shared" si="96"/>
        <v>0</v>
      </c>
      <c r="DV107" s="2">
        <f t="shared" si="97"/>
        <v>0</v>
      </c>
      <c r="DW107" s="2">
        <f t="shared" si="98"/>
        <v>0</v>
      </c>
      <c r="DX107" s="2" t="e">
        <f t="shared" si="68"/>
        <v>#N/A</v>
      </c>
      <c r="DY107" s="9" t="str">
        <f t="shared" si="69"/>
        <v>[0,0,0,0,0]</v>
      </c>
      <c r="DZ107" s="2" t="e">
        <f t="shared" si="65"/>
        <v>#N/A</v>
      </c>
      <c r="EA107" s="18">
        <f t="shared" si="70"/>
        <v>1</v>
      </c>
      <c r="EB107" s="18">
        <f t="shared" si="71"/>
        <v>0</v>
      </c>
      <c r="EC107" s="27"/>
      <c r="ED107" s="3" t="e">
        <f t="shared" si="72"/>
        <v>#N/A</v>
      </c>
      <c r="EE107" s="3" t="str">
        <f t="shared" si="73"/>
        <v>[1,0]</v>
      </c>
      <c r="EF107" s="3"/>
      <c r="EG107" s="3" t="e">
        <f>VLOOKUP(IF(MOD(CY107,10)=0,10,MOD(CY107,10))&amp;DA107&amp;DB107&amp;DJ107-1,[1]图鉴!$C$18:$G$183,MATCH("经验值",[1]图鉴!$C$18:$G$18,0),FALSE)</f>
        <v>#N/A</v>
      </c>
      <c r="EH107" s="3"/>
      <c r="EI107" s="2" t="e">
        <f t="shared" si="74"/>
        <v>#N/A</v>
      </c>
      <c r="EJ107" s="2">
        <f t="shared" si="75"/>
        <v>104</v>
      </c>
    </row>
    <row r="108" spans="64:140" x14ac:dyDescent="0.3">
      <c r="BL108" s="2" t="str">
        <f t="shared" si="84"/>
        <v>0</v>
      </c>
      <c r="BM108" s="16" t="str">
        <f>[1]坦克升星消耗!R108&amp;[1]坦克升星消耗!S108</f>
        <v/>
      </c>
      <c r="BN108" s="16">
        <f>[1]坦克升星消耗!U108</f>
        <v>0</v>
      </c>
      <c r="BO108" s="16">
        <f>[1]坦克升星消耗!W108</f>
        <v>0</v>
      </c>
      <c r="BP108" s="16">
        <f>[1]坦克升星消耗!AE108</f>
        <v>0</v>
      </c>
      <c r="CE108" s="16">
        <f>[1]坦克标准养成属性!AW108</f>
        <v>0</v>
      </c>
      <c r="CF108" s="16">
        <f>[1]坦克标准养成属性!AX108</f>
        <v>0</v>
      </c>
      <c r="CG108" s="16" t="e">
        <f t="shared" si="67"/>
        <v>#N/A</v>
      </c>
      <c r="CH108" s="16">
        <f>[1]坦克标准养成属性!AY108</f>
        <v>0</v>
      </c>
      <c r="CI108" s="16">
        <f>[1]坦克标准养成属性!AZ108</f>
        <v>0</v>
      </c>
      <c r="CJ108" s="16">
        <f>[1]坦克标准养成属性!BA108</f>
        <v>0</v>
      </c>
      <c r="CK108" s="16">
        <f>[1]坦克标准养成属性!BB108</f>
        <v>0</v>
      </c>
      <c r="CL108" s="16">
        <f>[1]坦克标准养成属性!BC108</f>
        <v>0</v>
      </c>
      <c r="CM108" s="16">
        <f>[1]坦克标准养成属性!BD108</f>
        <v>0</v>
      </c>
      <c r="CN108" s="16">
        <f>[1]坦克标准养成属性!BE108</f>
        <v>0</v>
      </c>
      <c r="CO108" s="16">
        <f>[1]坦克标准养成属性!BF108</f>
        <v>0</v>
      </c>
      <c r="CP108" s="16">
        <f>[1]坦克标准养成属性!BG108</f>
        <v>0</v>
      </c>
      <c r="CQ108" s="16" t="str">
        <f>[1]坦克标准养成属性!BH108</f>
        <v>Stuart2</v>
      </c>
      <c r="CR108" s="16">
        <f>[1]坦克标准养成属性!BI108</f>
        <v>11</v>
      </c>
      <c r="CS108" s="16" t="str">
        <f>[1]坦克标准养成属性!BJ108</f>
        <v>Stuart</v>
      </c>
      <c r="CT108" s="16" t="str">
        <f>[1]坦克标准养成属性!BK108</f>
        <v>低</v>
      </c>
      <c r="CU108" s="16">
        <f>[1]坦克标准养成属性!BL108</f>
        <v>2</v>
      </c>
      <c r="CV108" s="16">
        <f>[1]坦克标准养成属性!BM108</f>
        <v>817</v>
      </c>
      <c r="CX108" s="2">
        <v>105</v>
      </c>
      <c r="CY108" s="2" t="e">
        <f t="shared" si="76"/>
        <v>#N/A</v>
      </c>
      <c r="CZ108" s="2" t="e">
        <f t="shared" si="99"/>
        <v>#N/A</v>
      </c>
      <c r="DA108" s="2" t="e">
        <f t="shared" si="99"/>
        <v>#N/A</v>
      </c>
      <c r="DB108" s="2" t="e">
        <f t="shared" si="99"/>
        <v>#N/A</v>
      </c>
      <c r="DC108" s="2">
        <f t="shared" si="77"/>
        <v>0</v>
      </c>
      <c r="DD108" s="2">
        <f t="shared" si="78"/>
        <v>0</v>
      </c>
      <c r="DE108" s="2" t="e">
        <f t="shared" si="79"/>
        <v>#N/A</v>
      </c>
      <c r="DF108" s="2" t="e">
        <f t="shared" si="80"/>
        <v>#N/A</v>
      </c>
      <c r="DG108" s="2" t="e">
        <f t="shared" si="81"/>
        <v>#N/A</v>
      </c>
      <c r="DH108" s="2" t="e">
        <f t="shared" si="82"/>
        <v>#N/A</v>
      </c>
      <c r="DI108" s="2" t="e">
        <f t="shared" si="83"/>
        <v>#N/A</v>
      </c>
      <c r="DJ108" s="2">
        <f>COUNTIF(CZ$4:CZ108,CZ108)</f>
        <v>105</v>
      </c>
      <c r="DK108" s="2">
        <f t="shared" si="86"/>
        <v>0</v>
      </c>
      <c r="DL108" s="2">
        <f t="shared" si="87"/>
        <v>0</v>
      </c>
      <c r="DM108" s="2">
        <f t="shared" si="88"/>
        <v>0</v>
      </c>
      <c r="DN108" s="2">
        <f t="shared" si="89"/>
        <v>0</v>
      </c>
      <c r="DO108" s="2">
        <f t="shared" si="90"/>
        <v>0</v>
      </c>
      <c r="DP108" s="2">
        <f t="shared" si="91"/>
        <v>0</v>
      </c>
      <c r="DQ108" s="2">
        <f t="shared" si="92"/>
        <v>0</v>
      </c>
      <c r="DR108" s="2">
        <f t="shared" si="93"/>
        <v>0</v>
      </c>
      <c r="DS108" s="2">
        <f t="shared" si="94"/>
        <v>0</v>
      </c>
      <c r="DT108" s="2">
        <f t="shared" si="95"/>
        <v>0</v>
      </c>
      <c r="DU108" s="2">
        <f t="shared" si="96"/>
        <v>0</v>
      </c>
      <c r="DV108" s="2">
        <f t="shared" si="97"/>
        <v>0</v>
      </c>
      <c r="DW108" s="2">
        <f t="shared" si="98"/>
        <v>0</v>
      </c>
      <c r="DX108" s="2" t="e">
        <f t="shared" si="68"/>
        <v>#N/A</v>
      </c>
      <c r="DY108" s="9" t="str">
        <f t="shared" si="69"/>
        <v>[0,0,0,0,0]</v>
      </c>
      <c r="DZ108" s="2" t="e">
        <f t="shared" si="65"/>
        <v>#N/A</v>
      </c>
      <c r="EA108" s="18">
        <f t="shared" si="70"/>
        <v>1</v>
      </c>
      <c r="EB108" s="18">
        <f t="shared" si="71"/>
        <v>0</v>
      </c>
      <c r="EC108" s="27"/>
      <c r="ED108" s="3" t="e">
        <f t="shared" si="72"/>
        <v>#N/A</v>
      </c>
      <c r="EE108" s="3" t="str">
        <f t="shared" si="73"/>
        <v>[1,0]</v>
      </c>
      <c r="EF108" s="3"/>
      <c r="EG108" s="3" t="e">
        <f>VLOOKUP(IF(MOD(CY108,10)=0,10,MOD(CY108,10))&amp;DA108&amp;DB108&amp;DJ108-1,[1]图鉴!$C$18:$G$183,MATCH("经验值",[1]图鉴!$C$18:$G$18,0),FALSE)</f>
        <v>#N/A</v>
      </c>
      <c r="EH108" s="3"/>
      <c r="EI108" s="2" t="e">
        <f t="shared" si="74"/>
        <v>#N/A</v>
      </c>
      <c r="EJ108" s="2">
        <f t="shared" si="75"/>
        <v>105</v>
      </c>
    </row>
    <row r="109" spans="64:140" x14ac:dyDescent="0.3">
      <c r="BL109" s="2" t="str">
        <f t="shared" si="84"/>
        <v>0</v>
      </c>
      <c r="BM109" s="16" t="str">
        <f>[1]坦克升星消耗!R109&amp;[1]坦克升星消耗!S109</f>
        <v/>
      </c>
      <c r="BN109" s="16">
        <f>[1]坦克升星消耗!U109</f>
        <v>0</v>
      </c>
      <c r="BO109" s="16">
        <f>[1]坦克升星消耗!W109</f>
        <v>0</v>
      </c>
      <c r="BP109" s="16">
        <f>[1]坦克升星消耗!AE109</f>
        <v>0</v>
      </c>
      <c r="CE109" s="16">
        <f>[1]坦克标准养成属性!AW109</f>
        <v>0</v>
      </c>
      <c r="CF109" s="16">
        <f>[1]坦克标准养成属性!AX109</f>
        <v>0</v>
      </c>
      <c r="CG109" s="16" t="e">
        <f t="shared" si="67"/>
        <v>#N/A</v>
      </c>
      <c r="CH109" s="16">
        <f>[1]坦克标准养成属性!AY109</f>
        <v>0</v>
      </c>
      <c r="CI109" s="16">
        <f>[1]坦克标准养成属性!AZ109</f>
        <v>0</v>
      </c>
      <c r="CJ109" s="16">
        <f>[1]坦克标准养成属性!BA109</f>
        <v>0</v>
      </c>
      <c r="CK109" s="16">
        <f>[1]坦克标准养成属性!BB109</f>
        <v>0</v>
      </c>
      <c r="CL109" s="16">
        <f>[1]坦克标准养成属性!BC109</f>
        <v>0</v>
      </c>
      <c r="CM109" s="16">
        <f>[1]坦克标准养成属性!BD109</f>
        <v>0</v>
      </c>
      <c r="CN109" s="16">
        <f>[1]坦克标准养成属性!BE109</f>
        <v>0</v>
      </c>
      <c r="CO109" s="16">
        <f>[1]坦克标准养成属性!BF109</f>
        <v>0</v>
      </c>
      <c r="CP109" s="16">
        <f>[1]坦克标准养成属性!BG109</f>
        <v>0</v>
      </c>
      <c r="CQ109" s="16" t="str">
        <f>[1]坦克标准养成属性!BH109</f>
        <v>Stuart3</v>
      </c>
      <c r="CR109" s="16">
        <f>[1]坦克标准养成属性!BI109</f>
        <v>11</v>
      </c>
      <c r="CS109" s="16" t="str">
        <f>[1]坦克标准养成属性!BJ109</f>
        <v>Stuart</v>
      </c>
      <c r="CT109" s="16" t="str">
        <f>[1]坦克标准养成属性!BK109</f>
        <v>低</v>
      </c>
      <c r="CU109" s="16">
        <f>[1]坦克标准养成属性!BL109</f>
        <v>3</v>
      </c>
      <c r="CV109" s="16">
        <f>[1]坦克标准养成属性!BM109</f>
        <v>914</v>
      </c>
      <c r="CX109" s="2">
        <v>106</v>
      </c>
      <c r="CY109" s="2" t="e">
        <f t="shared" si="76"/>
        <v>#N/A</v>
      </c>
      <c r="CZ109" s="2" t="e">
        <f t="shared" si="99"/>
        <v>#N/A</v>
      </c>
      <c r="DA109" s="2" t="e">
        <f t="shared" si="99"/>
        <v>#N/A</v>
      </c>
      <c r="DB109" s="2" t="e">
        <f t="shared" si="99"/>
        <v>#N/A</v>
      </c>
      <c r="DC109" s="2">
        <f t="shared" si="77"/>
        <v>0</v>
      </c>
      <c r="DD109" s="2">
        <f t="shared" si="78"/>
        <v>0</v>
      </c>
      <c r="DE109" s="2" t="e">
        <f t="shared" si="79"/>
        <v>#N/A</v>
      </c>
      <c r="DF109" s="2" t="e">
        <f t="shared" si="80"/>
        <v>#N/A</v>
      </c>
      <c r="DG109" s="2" t="e">
        <f t="shared" si="81"/>
        <v>#N/A</v>
      </c>
      <c r="DH109" s="2" t="e">
        <f t="shared" si="82"/>
        <v>#N/A</v>
      </c>
      <c r="DI109" s="2" t="e">
        <f t="shared" si="83"/>
        <v>#N/A</v>
      </c>
      <c r="DJ109" s="2">
        <f>COUNTIF(CZ$4:CZ109,CZ109)</f>
        <v>106</v>
      </c>
      <c r="DK109" s="2">
        <f t="shared" si="86"/>
        <v>0</v>
      </c>
      <c r="DL109" s="2">
        <f t="shared" si="87"/>
        <v>0</v>
      </c>
      <c r="DM109" s="2">
        <f t="shared" si="88"/>
        <v>0</v>
      </c>
      <c r="DN109" s="2">
        <f t="shared" si="89"/>
        <v>0</v>
      </c>
      <c r="DO109" s="2">
        <f t="shared" si="90"/>
        <v>0</v>
      </c>
      <c r="DP109" s="2">
        <f t="shared" si="91"/>
        <v>0</v>
      </c>
      <c r="DQ109" s="2">
        <f t="shared" si="92"/>
        <v>0</v>
      </c>
      <c r="DR109" s="2">
        <f t="shared" si="93"/>
        <v>0</v>
      </c>
      <c r="DS109" s="2">
        <f t="shared" si="94"/>
        <v>0</v>
      </c>
      <c r="DT109" s="2">
        <f t="shared" si="95"/>
        <v>0</v>
      </c>
      <c r="DU109" s="2">
        <f t="shared" si="96"/>
        <v>0</v>
      </c>
      <c r="DV109" s="2">
        <f t="shared" si="97"/>
        <v>0</v>
      </c>
      <c r="DW109" s="2">
        <f t="shared" si="98"/>
        <v>0</v>
      </c>
      <c r="DX109" s="2" t="e">
        <f t="shared" si="68"/>
        <v>#N/A</v>
      </c>
      <c r="DY109" s="9" t="str">
        <f t="shared" si="69"/>
        <v>[0,0,0,0,0]</v>
      </c>
      <c r="DZ109" s="2" t="e">
        <f t="shared" si="65"/>
        <v>#N/A</v>
      </c>
      <c r="EA109" s="18">
        <f t="shared" si="70"/>
        <v>1</v>
      </c>
      <c r="EB109" s="18">
        <f t="shared" si="71"/>
        <v>0</v>
      </c>
      <c r="EC109" s="27"/>
      <c r="ED109" s="3" t="e">
        <f t="shared" si="72"/>
        <v>#N/A</v>
      </c>
      <c r="EE109" s="3" t="str">
        <f t="shared" si="73"/>
        <v>[1,0]</v>
      </c>
      <c r="EF109" s="3"/>
      <c r="EG109" s="3" t="e">
        <f>VLOOKUP(IF(MOD(CY109,10)=0,10,MOD(CY109,10))&amp;DA109&amp;DB109&amp;DJ109-1,[1]图鉴!$C$18:$G$183,MATCH("经验值",[1]图鉴!$C$18:$G$18,0),FALSE)</f>
        <v>#N/A</v>
      </c>
      <c r="EH109" s="3"/>
      <c r="EI109" s="2" t="e">
        <f t="shared" si="74"/>
        <v>#N/A</v>
      </c>
      <c r="EJ109" s="2">
        <f t="shared" si="75"/>
        <v>106</v>
      </c>
    </row>
    <row r="110" spans="64:140" x14ac:dyDescent="0.3">
      <c r="BL110" s="2" t="str">
        <f t="shared" si="84"/>
        <v>0</v>
      </c>
      <c r="BM110" s="16" t="str">
        <f>[1]坦克升星消耗!R110&amp;[1]坦克升星消耗!S110</f>
        <v/>
      </c>
      <c r="BN110" s="16">
        <f>[1]坦克升星消耗!U110</f>
        <v>0</v>
      </c>
      <c r="BO110" s="16">
        <f>[1]坦克升星消耗!W110</f>
        <v>0</v>
      </c>
      <c r="BP110" s="16">
        <f>[1]坦克升星消耗!AE110</f>
        <v>0</v>
      </c>
      <c r="CE110" s="16">
        <f>[1]坦克标准养成属性!AW110</f>
        <v>0</v>
      </c>
      <c r="CF110" s="16">
        <f>[1]坦克标准养成属性!AX110</f>
        <v>0</v>
      </c>
      <c r="CG110" s="16" t="e">
        <f t="shared" si="67"/>
        <v>#N/A</v>
      </c>
      <c r="CH110" s="16">
        <f>[1]坦克标准养成属性!AY110</f>
        <v>0</v>
      </c>
      <c r="CI110" s="16">
        <f>[1]坦克标准养成属性!AZ110</f>
        <v>0</v>
      </c>
      <c r="CJ110" s="16">
        <f>[1]坦克标准养成属性!BA110</f>
        <v>0</v>
      </c>
      <c r="CK110" s="16">
        <f>[1]坦克标准养成属性!BB110</f>
        <v>0</v>
      </c>
      <c r="CL110" s="16">
        <f>[1]坦克标准养成属性!BC110</f>
        <v>0</v>
      </c>
      <c r="CM110" s="16">
        <f>[1]坦克标准养成属性!BD110</f>
        <v>0</v>
      </c>
      <c r="CN110" s="16">
        <f>[1]坦克标准养成属性!BE110</f>
        <v>0</v>
      </c>
      <c r="CO110" s="16">
        <f>[1]坦克标准养成属性!BF110</f>
        <v>0</v>
      </c>
      <c r="CP110" s="16">
        <f>[1]坦克标准养成属性!BG110</f>
        <v>0</v>
      </c>
      <c r="CQ110" s="16" t="str">
        <f>[1]坦克标准养成属性!BH110</f>
        <v>Stuart4</v>
      </c>
      <c r="CR110" s="16">
        <f>[1]坦克标准养成属性!BI110</f>
        <v>11</v>
      </c>
      <c r="CS110" s="16" t="str">
        <f>[1]坦克标准养成属性!BJ110</f>
        <v>Stuart</v>
      </c>
      <c r="CT110" s="16" t="str">
        <f>[1]坦克标准养成属性!BK110</f>
        <v>低</v>
      </c>
      <c r="CU110" s="16">
        <f>[1]坦克标准养成属性!BL110</f>
        <v>4</v>
      </c>
      <c r="CV110" s="16">
        <f>[1]坦克标准养成属性!BM110</f>
        <v>1011</v>
      </c>
      <c r="CX110" s="2">
        <v>107</v>
      </c>
      <c r="CY110" s="2" t="e">
        <f t="shared" si="76"/>
        <v>#N/A</v>
      </c>
      <c r="CZ110" s="2" t="e">
        <f t="shared" si="99"/>
        <v>#N/A</v>
      </c>
      <c r="DA110" s="2" t="e">
        <f t="shared" si="99"/>
        <v>#N/A</v>
      </c>
      <c r="DB110" s="2" t="e">
        <f t="shared" si="99"/>
        <v>#N/A</v>
      </c>
      <c r="DC110" s="2">
        <f t="shared" si="77"/>
        <v>0</v>
      </c>
      <c r="DD110" s="2">
        <f t="shared" si="78"/>
        <v>0</v>
      </c>
      <c r="DE110" s="2" t="e">
        <f t="shared" si="79"/>
        <v>#N/A</v>
      </c>
      <c r="DF110" s="2" t="e">
        <f t="shared" si="80"/>
        <v>#N/A</v>
      </c>
      <c r="DG110" s="2" t="e">
        <f t="shared" si="81"/>
        <v>#N/A</v>
      </c>
      <c r="DH110" s="2" t="e">
        <f t="shared" si="82"/>
        <v>#N/A</v>
      </c>
      <c r="DI110" s="2" t="e">
        <f t="shared" si="83"/>
        <v>#N/A</v>
      </c>
      <c r="DJ110" s="2">
        <f>COUNTIF(CZ$4:CZ110,CZ110)</f>
        <v>107</v>
      </c>
      <c r="DK110" s="2">
        <f t="shared" si="86"/>
        <v>0</v>
      </c>
      <c r="DL110" s="2">
        <f t="shared" si="87"/>
        <v>0</v>
      </c>
      <c r="DM110" s="2">
        <f t="shared" si="88"/>
        <v>0</v>
      </c>
      <c r="DN110" s="2">
        <f t="shared" si="89"/>
        <v>0</v>
      </c>
      <c r="DO110" s="2">
        <f t="shared" si="90"/>
        <v>0</v>
      </c>
      <c r="DP110" s="2">
        <f t="shared" si="91"/>
        <v>0</v>
      </c>
      <c r="DQ110" s="2">
        <f t="shared" si="92"/>
        <v>0</v>
      </c>
      <c r="DR110" s="2">
        <f t="shared" si="93"/>
        <v>0</v>
      </c>
      <c r="DS110" s="2">
        <f t="shared" si="94"/>
        <v>0</v>
      </c>
      <c r="DT110" s="2">
        <f t="shared" si="95"/>
        <v>0</v>
      </c>
      <c r="DU110" s="2">
        <f t="shared" si="96"/>
        <v>0</v>
      </c>
      <c r="DV110" s="2">
        <f t="shared" si="97"/>
        <v>0</v>
      </c>
      <c r="DW110" s="2">
        <f t="shared" si="98"/>
        <v>0</v>
      </c>
      <c r="DX110" s="2" t="e">
        <f t="shared" si="68"/>
        <v>#N/A</v>
      </c>
      <c r="DY110" s="9" t="str">
        <f t="shared" si="69"/>
        <v>[0,0,0,0,0]</v>
      </c>
      <c r="DZ110" s="2" t="e">
        <f t="shared" si="65"/>
        <v>#N/A</v>
      </c>
      <c r="EA110" s="18">
        <f t="shared" si="70"/>
        <v>1</v>
      </c>
      <c r="EB110" s="18">
        <f t="shared" si="71"/>
        <v>0</v>
      </c>
      <c r="EC110" s="27"/>
      <c r="ED110" s="3" t="e">
        <f t="shared" si="72"/>
        <v>#N/A</v>
      </c>
      <c r="EE110" s="3" t="str">
        <f t="shared" si="73"/>
        <v>[1,0]</v>
      </c>
      <c r="EF110" s="3"/>
      <c r="EG110" s="3" t="e">
        <f>VLOOKUP(IF(MOD(CY110,10)=0,10,MOD(CY110,10))&amp;DA110&amp;DB110&amp;DJ110-1,[1]图鉴!$C$18:$G$183,MATCH("经验值",[1]图鉴!$C$18:$G$18,0),FALSE)</f>
        <v>#N/A</v>
      </c>
      <c r="EH110" s="3"/>
      <c r="EI110" s="2" t="e">
        <f t="shared" si="74"/>
        <v>#N/A</v>
      </c>
      <c r="EJ110" s="2">
        <f t="shared" si="75"/>
        <v>107</v>
      </c>
    </row>
    <row r="111" spans="64:140" x14ac:dyDescent="0.3">
      <c r="BL111" s="2" t="str">
        <f t="shared" si="84"/>
        <v>0</v>
      </c>
      <c r="BM111" s="16" t="str">
        <f>[1]坦克升星消耗!R111&amp;[1]坦克升星消耗!S111</f>
        <v/>
      </c>
      <c r="BN111" s="16">
        <f>[1]坦克升星消耗!U111</f>
        <v>0</v>
      </c>
      <c r="BO111" s="16">
        <f>[1]坦克升星消耗!W111</f>
        <v>0</v>
      </c>
      <c r="BP111" s="16">
        <f>[1]坦克升星消耗!AE111</f>
        <v>0</v>
      </c>
      <c r="CE111" s="16">
        <f>[1]坦克标准养成属性!AW111</f>
        <v>0</v>
      </c>
      <c r="CF111" s="16">
        <f>[1]坦克标准养成属性!AX111</f>
        <v>0</v>
      </c>
      <c r="CG111" s="16" t="e">
        <f t="shared" si="67"/>
        <v>#N/A</v>
      </c>
      <c r="CH111" s="16">
        <f>[1]坦克标准养成属性!AY111</f>
        <v>0</v>
      </c>
      <c r="CI111" s="16">
        <f>[1]坦克标准养成属性!AZ111</f>
        <v>0</v>
      </c>
      <c r="CJ111" s="16">
        <f>[1]坦克标准养成属性!BA111</f>
        <v>0</v>
      </c>
      <c r="CK111" s="16">
        <f>[1]坦克标准养成属性!BB111</f>
        <v>0</v>
      </c>
      <c r="CL111" s="16">
        <f>[1]坦克标准养成属性!BC111</f>
        <v>0</v>
      </c>
      <c r="CM111" s="16">
        <f>[1]坦克标准养成属性!BD111</f>
        <v>0</v>
      </c>
      <c r="CN111" s="16">
        <f>[1]坦克标准养成属性!BE111</f>
        <v>0</v>
      </c>
      <c r="CO111" s="16">
        <f>[1]坦克标准养成属性!BF111</f>
        <v>0</v>
      </c>
      <c r="CP111" s="16">
        <f>[1]坦克标准养成属性!BG111</f>
        <v>0</v>
      </c>
      <c r="CQ111" s="16" t="str">
        <f>[1]坦克标准养成属性!BH111</f>
        <v>Stuart5</v>
      </c>
      <c r="CR111" s="16">
        <f>[1]坦克标准养成属性!BI111</f>
        <v>11</v>
      </c>
      <c r="CS111" s="16" t="str">
        <f>[1]坦克标准养成属性!BJ111</f>
        <v>Stuart</v>
      </c>
      <c r="CT111" s="16" t="str">
        <f>[1]坦克标准养成属性!BK111</f>
        <v>低</v>
      </c>
      <c r="CU111" s="16">
        <f>[1]坦克标准养成属性!BL111</f>
        <v>5</v>
      </c>
      <c r="CV111" s="16">
        <f>[1]坦克标准养成属性!BM111</f>
        <v>1107</v>
      </c>
      <c r="CX111" s="2">
        <v>108</v>
      </c>
      <c r="CY111" s="2" t="e">
        <f t="shared" si="76"/>
        <v>#N/A</v>
      </c>
      <c r="CZ111" s="2" t="e">
        <f t="shared" si="99"/>
        <v>#N/A</v>
      </c>
      <c r="DA111" s="2" t="e">
        <f t="shared" si="99"/>
        <v>#N/A</v>
      </c>
      <c r="DB111" s="2" t="e">
        <f t="shared" si="99"/>
        <v>#N/A</v>
      </c>
      <c r="DC111" s="2">
        <f t="shared" si="77"/>
        <v>0</v>
      </c>
      <c r="DD111" s="2">
        <f t="shared" si="78"/>
        <v>0</v>
      </c>
      <c r="DE111" s="2" t="e">
        <f t="shared" si="79"/>
        <v>#N/A</v>
      </c>
      <c r="DF111" s="2" t="e">
        <f t="shared" si="80"/>
        <v>#N/A</v>
      </c>
      <c r="DG111" s="2" t="e">
        <f t="shared" si="81"/>
        <v>#N/A</v>
      </c>
      <c r="DH111" s="2" t="e">
        <f t="shared" si="82"/>
        <v>#N/A</v>
      </c>
      <c r="DI111" s="2" t="e">
        <f t="shared" si="83"/>
        <v>#N/A</v>
      </c>
      <c r="DJ111" s="2">
        <f>COUNTIF(CZ$4:CZ111,CZ111)</f>
        <v>108</v>
      </c>
      <c r="DK111" s="2">
        <f t="shared" si="86"/>
        <v>0</v>
      </c>
      <c r="DL111" s="2">
        <f t="shared" si="87"/>
        <v>0</v>
      </c>
      <c r="DM111" s="2">
        <f t="shared" si="88"/>
        <v>0</v>
      </c>
      <c r="DN111" s="2">
        <f t="shared" si="89"/>
        <v>0</v>
      </c>
      <c r="DO111" s="2">
        <f t="shared" si="90"/>
        <v>0</v>
      </c>
      <c r="DP111" s="2">
        <f t="shared" si="91"/>
        <v>0</v>
      </c>
      <c r="DQ111" s="2">
        <f t="shared" si="92"/>
        <v>0</v>
      </c>
      <c r="DR111" s="2">
        <f t="shared" si="93"/>
        <v>0</v>
      </c>
      <c r="DS111" s="2">
        <f t="shared" si="94"/>
        <v>0</v>
      </c>
      <c r="DT111" s="2">
        <f t="shared" si="95"/>
        <v>0</v>
      </c>
      <c r="DU111" s="2">
        <f t="shared" si="96"/>
        <v>0</v>
      </c>
      <c r="DV111" s="2">
        <f t="shared" si="97"/>
        <v>0</v>
      </c>
      <c r="DW111" s="2">
        <f t="shared" si="98"/>
        <v>0</v>
      </c>
      <c r="DX111" s="2" t="e">
        <f t="shared" si="68"/>
        <v>#N/A</v>
      </c>
      <c r="DY111" s="9" t="str">
        <f t="shared" si="69"/>
        <v>[0,0,0,0,0]</v>
      </c>
      <c r="DZ111" s="2" t="e">
        <f t="shared" si="65"/>
        <v>#N/A</v>
      </c>
      <c r="EA111" s="18">
        <f t="shared" si="70"/>
        <v>1</v>
      </c>
      <c r="EB111" s="18">
        <f t="shared" si="71"/>
        <v>0</v>
      </c>
      <c r="EC111" s="27"/>
      <c r="ED111" s="3" t="e">
        <f t="shared" si="72"/>
        <v>#N/A</v>
      </c>
      <c r="EE111" s="3" t="str">
        <f t="shared" si="73"/>
        <v>[1,0]</v>
      </c>
      <c r="EF111" s="3"/>
      <c r="EG111" s="3" t="e">
        <f>VLOOKUP(IF(MOD(CY111,10)=0,10,MOD(CY111,10))&amp;DA111&amp;DB111&amp;DJ111-1,[1]图鉴!$C$18:$G$183,MATCH("经验值",[1]图鉴!$C$18:$G$18,0),FALSE)</f>
        <v>#N/A</v>
      </c>
      <c r="EH111" s="3"/>
      <c r="EI111" s="2" t="e">
        <f t="shared" si="74"/>
        <v>#N/A</v>
      </c>
      <c r="EJ111" s="2">
        <f t="shared" si="75"/>
        <v>108</v>
      </c>
    </row>
    <row r="112" spans="64:140" x14ac:dyDescent="0.3">
      <c r="BL112" s="2" t="str">
        <f t="shared" si="84"/>
        <v>0</v>
      </c>
      <c r="BM112" s="16" t="str">
        <f>[1]坦克升星消耗!R112&amp;[1]坦克升星消耗!S112</f>
        <v/>
      </c>
      <c r="BN112" s="16">
        <f>[1]坦克升星消耗!U112</f>
        <v>0</v>
      </c>
      <c r="BO112" s="16">
        <f>[1]坦克升星消耗!W112</f>
        <v>0</v>
      </c>
      <c r="BP112" s="16">
        <f>[1]坦克升星消耗!AE112</f>
        <v>0</v>
      </c>
      <c r="CE112" s="16">
        <f>[1]坦克标准养成属性!AW112</f>
        <v>0</v>
      </c>
      <c r="CF112" s="16">
        <f>[1]坦克标准养成属性!AX112</f>
        <v>0</v>
      </c>
      <c r="CG112" s="16" t="e">
        <f t="shared" si="67"/>
        <v>#N/A</v>
      </c>
      <c r="CH112" s="16">
        <f>[1]坦克标准养成属性!AY112</f>
        <v>0</v>
      </c>
      <c r="CI112" s="16">
        <f>[1]坦克标准养成属性!AZ112</f>
        <v>0</v>
      </c>
      <c r="CJ112" s="16">
        <f>[1]坦克标准养成属性!BA112</f>
        <v>0</v>
      </c>
      <c r="CK112" s="16">
        <f>[1]坦克标准养成属性!BB112</f>
        <v>0</v>
      </c>
      <c r="CL112" s="16">
        <f>[1]坦克标准养成属性!BC112</f>
        <v>0</v>
      </c>
      <c r="CM112" s="16">
        <f>[1]坦克标准养成属性!BD112</f>
        <v>0</v>
      </c>
      <c r="CN112" s="16">
        <f>[1]坦克标准养成属性!BE112</f>
        <v>0</v>
      </c>
      <c r="CO112" s="16">
        <f>[1]坦克标准养成属性!BF112</f>
        <v>0</v>
      </c>
      <c r="CP112" s="16">
        <f>[1]坦克标准养成属性!BG112</f>
        <v>0</v>
      </c>
      <c r="CQ112" s="16" t="str">
        <f>[1]坦克标准养成属性!BH112</f>
        <v>T-340</v>
      </c>
      <c r="CR112" s="16">
        <f>[1]坦克标准养成属性!BI112</f>
        <v>12</v>
      </c>
      <c r="CS112" s="16" t="str">
        <f>[1]坦克标准养成属性!BJ112</f>
        <v>T-34</v>
      </c>
      <c r="CT112" s="16" t="str">
        <f>[1]坦克标准养成属性!BK112</f>
        <v>低</v>
      </c>
      <c r="CU112" s="16">
        <f>[1]坦克标准养成属性!BL112</f>
        <v>0</v>
      </c>
      <c r="CV112" s="16">
        <f>[1]坦克标准养成属性!BM112</f>
        <v>923</v>
      </c>
      <c r="CX112" s="2">
        <v>109</v>
      </c>
      <c r="CY112" s="2" t="e">
        <f t="shared" si="76"/>
        <v>#N/A</v>
      </c>
      <c r="CZ112" s="2" t="e">
        <f t="shared" si="99"/>
        <v>#N/A</v>
      </c>
      <c r="DA112" s="2" t="e">
        <f t="shared" si="99"/>
        <v>#N/A</v>
      </c>
      <c r="DB112" s="2" t="e">
        <f t="shared" si="99"/>
        <v>#N/A</v>
      </c>
      <c r="DC112" s="2">
        <f t="shared" si="77"/>
        <v>0</v>
      </c>
      <c r="DD112" s="2">
        <f t="shared" si="78"/>
        <v>0</v>
      </c>
      <c r="DE112" s="2" t="e">
        <f t="shared" si="79"/>
        <v>#N/A</v>
      </c>
      <c r="DF112" s="2" t="e">
        <f t="shared" si="80"/>
        <v>#N/A</v>
      </c>
      <c r="DG112" s="2" t="e">
        <f t="shared" si="81"/>
        <v>#N/A</v>
      </c>
      <c r="DH112" s="2" t="e">
        <f t="shared" si="82"/>
        <v>#N/A</v>
      </c>
      <c r="DI112" s="2" t="e">
        <f t="shared" si="83"/>
        <v>#N/A</v>
      </c>
      <c r="DJ112" s="2">
        <f>COUNTIF(CZ$4:CZ112,CZ112)</f>
        <v>109</v>
      </c>
      <c r="DK112" s="2">
        <f t="shared" si="86"/>
        <v>0</v>
      </c>
      <c r="DL112" s="2">
        <f t="shared" si="87"/>
        <v>0</v>
      </c>
      <c r="DM112" s="2">
        <f t="shared" si="88"/>
        <v>0</v>
      </c>
      <c r="DN112" s="2">
        <f t="shared" si="89"/>
        <v>0</v>
      </c>
      <c r="DO112" s="2">
        <f t="shared" si="90"/>
        <v>0</v>
      </c>
      <c r="DP112" s="2">
        <f t="shared" si="91"/>
        <v>0</v>
      </c>
      <c r="DQ112" s="2">
        <f t="shared" si="92"/>
        <v>0</v>
      </c>
      <c r="DR112" s="2">
        <f t="shared" si="93"/>
        <v>0</v>
      </c>
      <c r="DS112" s="2">
        <f t="shared" si="94"/>
        <v>0</v>
      </c>
      <c r="DT112" s="2">
        <f t="shared" si="95"/>
        <v>0</v>
      </c>
      <c r="DU112" s="2">
        <f t="shared" si="96"/>
        <v>0</v>
      </c>
      <c r="DV112" s="2">
        <f t="shared" si="97"/>
        <v>0</v>
      </c>
      <c r="DW112" s="2">
        <f t="shared" si="98"/>
        <v>0</v>
      </c>
      <c r="DX112" s="2" t="e">
        <f t="shared" si="68"/>
        <v>#N/A</v>
      </c>
      <c r="DY112" s="9" t="str">
        <f t="shared" si="69"/>
        <v>[0,0,0,0,0]</v>
      </c>
      <c r="DZ112" s="2" t="e">
        <f t="shared" si="65"/>
        <v>#N/A</v>
      </c>
      <c r="EA112" s="18">
        <f t="shared" si="70"/>
        <v>1</v>
      </c>
      <c r="EB112" s="18">
        <f t="shared" si="71"/>
        <v>0</v>
      </c>
      <c r="EC112" s="27"/>
      <c r="ED112" s="3" t="e">
        <f t="shared" si="72"/>
        <v>#N/A</v>
      </c>
      <c r="EE112" s="3" t="str">
        <f t="shared" si="73"/>
        <v>[1,0]</v>
      </c>
      <c r="EF112" s="3"/>
      <c r="EG112" s="3" t="e">
        <f>VLOOKUP(IF(MOD(CY112,10)=0,10,MOD(CY112,10))&amp;DA112&amp;DB112&amp;DJ112-1,[1]图鉴!$C$18:$G$183,MATCH("经验值",[1]图鉴!$C$18:$G$18,0),FALSE)</f>
        <v>#N/A</v>
      </c>
      <c r="EH112" s="3"/>
      <c r="EI112" s="2" t="e">
        <f t="shared" si="74"/>
        <v>#N/A</v>
      </c>
      <c r="EJ112" s="2">
        <f t="shared" si="75"/>
        <v>109</v>
      </c>
    </row>
    <row r="113" spans="64:140" x14ac:dyDescent="0.3">
      <c r="BL113" s="2" t="str">
        <f t="shared" si="84"/>
        <v>0</v>
      </c>
      <c r="BM113" s="16" t="str">
        <f>[1]坦克升星消耗!R113&amp;[1]坦克升星消耗!S113</f>
        <v/>
      </c>
      <c r="BN113" s="16">
        <f>[1]坦克升星消耗!U113</f>
        <v>0</v>
      </c>
      <c r="BO113" s="16">
        <f>[1]坦克升星消耗!W113</f>
        <v>0</v>
      </c>
      <c r="BP113" s="16">
        <f>[1]坦克升星消耗!AE113</f>
        <v>0</v>
      </c>
      <c r="CE113" s="16">
        <f>[1]坦克标准养成属性!AW113</f>
        <v>0</v>
      </c>
      <c r="CF113" s="16">
        <f>[1]坦克标准养成属性!AX113</f>
        <v>0</v>
      </c>
      <c r="CG113" s="16" t="e">
        <f t="shared" si="67"/>
        <v>#N/A</v>
      </c>
      <c r="CH113" s="16">
        <f>[1]坦克标准养成属性!AY113</f>
        <v>0</v>
      </c>
      <c r="CI113" s="16">
        <f>[1]坦克标准养成属性!AZ113</f>
        <v>0</v>
      </c>
      <c r="CJ113" s="16">
        <f>[1]坦克标准养成属性!BA113</f>
        <v>0</v>
      </c>
      <c r="CK113" s="16">
        <f>[1]坦克标准养成属性!BB113</f>
        <v>0</v>
      </c>
      <c r="CL113" s="16">
        <f>[1]坦克标准养成属性!BC113</f>
        <v>0</v>
      </c>
      <c r="CM113" s="16">
        <f>[1]坦克标准养成属性!BD113</f>
        <v>0</v>
      </c>
      <c r="CN113" s="16">
        <f>[1]坦克标准养成属性!BE113</f>
        <v>0</v>
      </c>
      <c r="CO113" s="16">
        <f>[1]坦克标准养成属性!BF113</f>
        <v>0</v>
      </c>
      <c r="CP113" s="16">
        <f>[1]坦克标准养成属性!BG113</f>
        <v>0</v>
      </c>
      <c r="CQ113" s="16" t="str">
        <f>[1]坦克标准养成属性!BH113</f>
        <v>T-341</v>
      </c>
      <c r="CR113" s="16">
        <f>[1]坦克标准养成属性!BI113</f>
        <v>12</v>
      </c>
      <c r="CS113" s="16" t="str">
        <f>[1]坦克标准养成属性!BJ113</f>
        <v>T-34</v>
      </c>
      <c r="CT113" s="16" t="str">
        <f>[1]坦克标准养成属性!BK113</f>
        <v>低</v>
      </c>
      <c r="CU113" s="16">
        <f>[1]坦克标准养成属性!BL113</f>
        <v>1</v>
      </c>
      <c r="CV113" s="16">
        <f>[1]坦克标准养成属性!BM113</f>
        <v>983</v>
      </c>
      <c r="CX113" s="2">
        <v>110</v>
      </c>
      <c r="CY113" s="2" t="e">
        <f t="shared" si="76"/>
        <v>#N/A</v>
      </c>
      <c r="CZ113" s="2" t="e">
        <f t="shared" si="99"/>
        <v>#N/A</v>
      </c>
      <c r="DA113" s="2" t="e">
        <f t="shared" si="99"/>
        <v>#N/A</v>
      </c>
      <c r="DB113" s="2" t="e">
        <f t="shared" si="99"/>
        <v>#N/A</v>
      </c>
      <c r="DC113" s="2">
        <f t="shared" si="77"/>
        <v>0</v>
      </c>
      <c r="DD113" s="2">
        <f t="shared" si="78"/>
        <v>0</v>
      </c>
      <c r="DE113" s="2" t="e">
        <f t="shared" si="79"/>
        <v>#N/A</v>
      </c>
      <c r="DF113" s="2" t="e">
        <f t="shared" si="80"/>
        <v>#N/A</v>
      </c>
      <c r="DG113" s="2" t="e">
        <f t="shared" si="81"/>
        <v>#N/A</v>
      </c>
      <c r="DH113" s="2" t="e">
        <f t="shared" si="82"/>
        <v>#N/A</v>
      </c>
      <c r="DI113" s="2" t="e">
        <f t="shared" si="83"/>
        <v>#N/A</v>
      </c>
      <c r="DJ113" s="2">
        <f>COUNTIF(CZ$4:CZ113,CZ113)</f>
        <v>110</v>
      </c>
      <c r="DK113" s="2">
        <f t="shared" si="86"/>
        <v>0</v>
      </c>
      <c r="DL113" s="2">
        <f t="shared" si="87"/>
        <v>0</v>
      </c>
      <c r="DM113" s="2">
        <f t="shared" si="88"/>
        <v>0</v>
      </c>
      <c r="DN113" s="2">
        <f t="shared" si="89"/>
        <v>0</v>
      </c>
      <c r="DO113" s="2">
        <f t="shared" si="90"/>
        <v>0</v>
      </c>
      <c r="DP113" s="2">
        <f t="shared" si="91"/>
        <v>0</v>
      </c>
      <c r="DQ113" s="2">
        <f t="shared" si="92"/>
        <v>0</v>
      </c>
      <c r="DR113" s="2">
        <f t="shared" si="93"/>
        <v>0</v>
      </c>
      <c r="DS113" s="2">
        <f t="shared" si="94"/>
        <v>0</v>
      </c>
      <c r="DT113" s="2">
        <f t="shared" si="95"/>
        <v>0</v>
      </c>
      <c r="DU113" s="2">
        <f t="shared" si="96"/>
        <v>0</v>
      </c>
      <c r="DV113" s="2">
        <f t="shared" si="97"/>
        <v>0</v>
      </c>
      <c r="DW113" s="2">
        <f t="shared" si="98"/>
        <v>0</v>
      </c>
      <c r="DX113" s="2" t="e">
        <f t="shared" si="68"/>
        <v>#N/A</v>
      </c>
      <c r="DY113" s="9" t="str">
        <f t="shared" si="69"/>
        <v>[0,0,0,0,0]</v>
      </c>
      <c r="DZ113" s="2" t="e">
        <f t="shared" si="65"/>
        <v>#N/A</v>
      </c>
      <c r="EA113" s="18">
        <f t="shared" si="70"/>
        <v>1</v>
      </c>
      <c r="EB113" s="18">
        <f t="shared" si="71"/>
        <v>0</v>
      </c>
      <c r="EC113" s="27"/>
      <c r="ED113" s="3" t="e">
        <f t="shared" si="72"/>
        <v>#N/A</v>
      </c>
      <c r="EE113" s="3" t="str">
        <f t="shared" si="73"/>
        <v>[1,0]</v>
      </c>
      <c r="EF113" s="3"/>
      <c r="EG113" s="3" t="e">
        <f>VLOOKUP(IF(MOD(CY113,10)=0,10,MOD(CY113,10))&amp;DA113&amp;DB113&amp;DJ113-1,[1]图鉴!$C$18:$G$183,MATCH("经验值",[1]图鉴!$C$18:$G$18,0),FALSE)</f>
        <v>#N/A</v>
      </c>
      <c r="EH113" s="3"/>
      <c r="EI113" s="2" t="e">
        <f t="shared" si="74"/>
        <v>#N/A</v>
      </c>
      <c r="EJ113" s="2">
        <f t="shared" si="75"/>
        <v>110</v>
      </c>
    </row>
    <row r="114" spans="64:140" x14ac:dyDescent="0.3">
      <c r="BL114" s="2" t="str">
        <f t="shared" si="84"/>
        <v>0</v>
      </c>
      <c r="BM114" s="16" t="str">
        <f>[1]坦克升星消耗!R114&amp;[1]坦克升星消耗!S114</f>
        <v/>
      </c>
      <c r="BN114" s="16">
        <f>[1]坦克升星消耗!U114</f>
        <v>0</v>
      </c>
      <c r="BO114" s="16">
        <f>[1]坦克升星消耗!W114</f>
        <v>0</v>
      </c>
      <c r="BP114" s="16">
        <f>[1]坦克升星消耗!AE114</f>
        <v>0</v>
      </c>
      <c r="CE114" s="16">
        <f>[1]坦克标准养成属性!AW114</f>
        <v>0</v>
      </c>
      <c r="CF114" s="16">
        <f>[1]坦克标准养成属性!AX114</f>
        <v>0</v>
      </c>
      <c r="CG114" s="16" t="e">
        <f t="shared" si="67"/>
        <v>#N/A</v>
      </c>
      <c r="CH114" s="16">
        <f>[1]坦克标准养成属性!AY114</f>
        <v>0</v>
      </c>
      <c r="CI114" s="16">
        <f>[1]坦克标准养成属性!AZ114</f>
        <v>0</v>
      </c>
      <c r="CJ114" s="16">
        <f>[1]坦克标准养成属性!BA114</f>
        <v>0</v>
      </c>
      <c r="CK114" s="16">
        <f>[1]坦克标准养成属性!BB114</f>
        <v>0</v>
      </c>
      <c r="CL114" s="16">
        <f>[1]坦克标准养成属性!BC114</f>
        <v>0</v>
      </c>
      <c r="CM114" s="16">
        <f>[1]坦克标准养成属性!BD114</f>
        <v>0</v>
      </c>
      <c r="CN114" s="16">
        <f>[1]坦克标准养成属性!BE114</f>
        <v>0</v>
      </c>
      <c r="CO114" s="16">
        <f>[1]坦克标准养成属性!BF114</f>
        <v>0</v>
      </c>
      <c r="CP114" s="16">
        <f>[1]坦克标准养成属性!BG114</f>
        <v>0</v>
      </c>
      <c r="CQ114" s="16" t="str">
        <f>[1]坦克标准养成属性!BH114</f>
        <v>T-342</v>
      </c>
      <c r="CR114" s="16">
        <f>[1]坦克标准养成属性!BI114</f>
        <v>12</v>
      </c>
      <c r="CS114" s="16" t="str">
        <f>[1]坦克标准养成属性!BJ114</f>
        <v>T-34</v>
      </c>
      <c r="CT114" s="16" t="str">
        <f>[1]坦克标准养成属性!BK114</f>
        <v>低</v>
      </c>
      <c r="CU114" s="16">
        <f>[1]坦克标准养成属性!BL114</f>
        <v>2</v>
      </c>
      <c r="CV114" s="16">
        <f>[1]坦克标准养成属性!BM114</f>
        <v>1044</v>
      </c>
      <c r="CX114" s="2">
        <v>111</v>
      </c>
      <c r="CY114" s="2" t="e">
        <f t="shared" si="76"/>
        <v>#N/A</v>
      </c>
      <c r="CZ114" s="2" t="e">
        <f t="shared" si="99"/>
        <v>#N/A</v>
      </c>
      <c r="DA114" s="2" t="e">
        <f t="shared" si="99"/>
        <v>#N/A</v>
      </c>
      <c r="DB114" s="2" t="e">
        <f t="shared" si="99"/>
        <v>#N/A</v>
      </c>
      <c r="DC114" s="2">
        <f t="shared" si="77"/>
        <v>0</v>
      </c>
      <c r="DD114" s="2">
        <f t="shared" si="78"/>
        <v>0</v>
      </c>
      <c r="DE114" s="2" t="e">
        <f t="shared" si="79"/>
        <v>#N/A</v>
      </c>
      <c r="DF114" s="2" t="e">
        <f t="shared" si="80"/>
        <v>#N/A</v>
      </c>
      <c r="DG114" s="2" t="e">
        <f t="shared" si="81"/>
        <v>#N/A</v>
      </c>
      <c r="DH114" s="2" t="e">
        <f t="shared" si="82"/>
        <v>#N/A</v>
      </c>
      <c r="DI114" s="2" t="e">
        <f t="shared" si="83"/>
        <v>#N/A</v>
      </c>
      <c r="DJ114" s="2">
        <f>COUNTIF(CZ$4:CZ114,CZ114)</f>
        <v>111</v>
      </c>
      <c r="DK114" s="2">
        <f t="shared" si="86"/>
        <v>0</v>
      </c>
      <c r="DL114" s="2">
        <f t="shared" si="87"/>
        <v>0</v>
      </c>
      <c r="DM114" s="2">
        <f t="shared" si="88"/>
        <v>0</v>
      </c>
      <c r="DN114" s="2">
        <f t="shared" si="89"/>
        <v>0</v>
      </c>
      <c r="DO114" s="2">
        <f t="shared" si="90"/>
        <v>0</v>
      </c>
      <c r="DP114" s="2">
        <f t="shared" si="91"/>
        <v>0</v>
      </c>
      <c r="DQ114" s="2">
        <f t="shared" si="92"/>
        <v>0</v>
      </c>
      <c r="DR114" s="2">
        <f t="shared" si="93"/>
        <v>0</v>
      </c>
      <c r="DS114" s="2">
        <f t="shared" si="94"/>
        <v>0</v>
      </c>
      <c r="DT114" s="2">
        <f t="shared" si="95"/>
        <v>0</v>
      </c>
      <c r="DU114" s="2">
        <f t="shared" si="96"/>
        <v>0</v>
      </c>
      <c r="DV114" s="2">
        <f t="shared" si="97"/>
        <v>0</v>
      </c>
      <c r="DW114" s="2">
        <f t="shared" si="98"/>
        <v>0</v>
      </c>
      <c r="DX114" s="2" t="e">
        <f t="shared" si="68"/>
        <v>#N/A</v>
      </c>
      <c r="DY114" s="9" t="str">
        <f t="shared" si="69"/>
        <v>[0,0,0,0,0]</v>
      </c>
      <c r="DZ114" s="2" t="e">
        <f t="shared" si="65"/>
        <v>#N/A</v>
      </c>
      <c r="EA114" s="18">
        <f t="shared" si="70"/>
        <v>1</v>
      </c>
      <c r="EB114" s="18">
        <f t="shared" si="71"/>
        <v>0</v>
      </c>
      <c r="EC114" s="27"/>
      <c r="ED114" s="3" t="e">
        <f t="shared" si="72"/>
        <v>#N/A</v>
      </c>
      <c r="EE114" s="3" t="str">
        <f t="shared" si="73"/>
        <v>[1,0]</v>
      </c>
      <c r="EF114" s="3"/>
      <c r="EG114" s="3" t="e">
        <f>VLOOKUP(IF(MOD(CY114,10)=0,10,MOD(CY114,10))&amp;DA114&amp;DB114&amp;DJ114-1,[1]图鉴!$C$18:$G$183,MATCH("经验值",[1]图鉴!$C$18:$G$18,0),FALSE)</f>
        <v>#N/A</v>
      </c>
      <c r="EH114" s="3"/>
      <c r="EI114" s="2" t="e">
        <f t="shared" si="74"/>
        <v>#N/A</v>
      </c>
      <c r="EJ114" s="2">
        <f t="shared" si="75"/>
        <v>111</v>
      </c>
    </row>
    <row r="115" spans="64:140" x14ac:dyDescent="0.3">
      <c r="BL115" s="2" t="str">
        <f t="shared" si="84"/>
        <v>0</v>
      </c>
      <c r="BM115" s="16" t="str">
        <f>[1]坦克升星消耗!R115&amp;[1]坦克升星消耗!S115</f>
        <v/>
      </c>
      <c r="BN115" s="16">
        <f>[1]坦克升星消耗!U115</f>
        <v>0</v>
      </c>
      <c r="BO115" s="16">
        <f>[1]坦克升星消耗!W115</f>
        <v>0</v>
      </c>
      <c r="BP115" s="16">
        <f>[1]坦克升星消耗!AE115</f>
        <v>0</v>
      </c>
      <c r="CE115" s="16">
        <f>[1]坦克标准养成属性!AW115</f>
        <v>0</v>
      </c>
      <c r="CF115" s="16">
        <f>[1]坦克标准养成属性!AX115</f>
        <v>0</v>
      </c>
      <c r="CG115" s="16" t="e">
        <f t="shared" si="67"/>
        <v>#N/A</v>
      </c>
      <c r="CH115" s="16">
        <f>[1]坦克标准养成属性!AY115</f>
        <v>0</v>
      </c>
      <c r="CI115" s="16">
        <f>[1]坦克标准养成属性!AZ115</f>
        <v>0</v>
      </c>
      <c r="CJ115" s="16">
        <f>[1]坦克标准养成属性!BA115</f>
        <v>0</v>
      </c>
      <c r="CK115" s="16">
        <f>[1]坦克标准养成属性!BB115</f>
        <v>0</v>
      </c>
      <c r="CL115" s="16">
        <f>[1]坦克标准养成属性!BC115</f>
        <v>0</v>
      </c>
      <c r="CM115" s="16">
        <f>[1]坦克标准养成属性!BD115</f>
        <v>0</v>
      </c>
      <c r="CN115" s="16">
        <f>[1]坦克标准养成属性!BE115</f>
        <v>0</v>
      </c>
      <c r="CO115" s="16">
        <f>[1]坦克标准养成属性!BF115</f>
        <v>0</v>
      </c>
      <c r="CP115" s="16">
        <f>[1]坦克标准养成属性!BG115</f>
        <v>0</v>
      </c>
      <c r="CQ115" s="16" t="str">
        <f>[1]坦克标准养成属性!BH115</f>
        <v>T-343</v>
      </c>
      <c r="CR115" s="16">
        <f>[1]坦克标准养成属性!BI115</f>
        <v>12</v>
      </c>
      <c r="CS115" s="16" t="str">
        <f>[1]坦克标准养成属性!BJ115</f>
        <v>T-34</v>
      </c>
      <c r="CT115" s="16" t="str">
        <f>[1]坦克标准养成属性!BK115</f>
        <v>低</v>
      </c>
      <c r="CU115" s="16">
        <f>[1]坦克标准养成属性!BL115</f>
        <v>3</v>
      </c>
      <c r="CV115" s="16">
        <f>[1]坦克标准养成属性!BM115</f>
        <v>1105</v>
      </c>
      <c r="CX115" s="2">
        <v>112</v>
      </c>
      <c r="CY115" s="2" t="e">
        <f t="shared" si="76"/>
        <v>#N/A</v>
      </c>
      <c r="CZ115" s="2" t="e">
        <f t="shared" si="99"/>
        <v>#N/A</v>
      </c>
      <c r="DA115" s="2" t="e">
        <f t="shared" si="99"/>
        <v>#N/A</v>
      </c>
      <c r="DB115" s="2" t="e">
        <f t="shared" si="99"/>
        <v>#N/A</v>
      </c>
      <c r="DC115" s="2">
        <f t="shared" si="77"/>
        <v>0</v>
      </c>
      <c r="DD115" s="2">
        <f t="shared" si="78"/>
        <v>0</v>
      </c>
      <c r="DE115" s="2" t="e">
        <f t="shared" si="79"/>
        <v>#N/A</v>
      </c>
      <c r="DF115" s="2" t="e">
        <f t="shared" si="80"/>
        <v>#N/A</v>
      </c>
      <c r="DG115" s="2" t="e">
        <f t="shared" si="81"/>
        <v>#N/A</v>
      </c>
      <c r="DH115" s="2" t="e">
        <f t="shared" si="82"/>
        <v>#N/A</v>
      </c>
      <c r="DI115" s="2" t="e">
        <f t="shared" si="83"/>
        <v>#N/A</v>
      </c>
      <c r="DJ115" s="2">
        <f>COUNTIF(CZ$4:CZ115,CZ115)</f>
        <v>112</v>
      </c>
      <c r="DK115" s="2">
        <f t="shared" si="86"/>
        <v>0</v>
      </c>
      <c r="DL115" s="2">
        <f t="shared" si="87"/>
        <v>0</v>
      </c>
      <c r="DM115" s="2">
        <f t="shared" si="88"/>
        <v>0</v>
      </c>
      <c r="DN115" s="2">
        <f t="shared" si="89"/>
        <v>0</v>
      </c>
      <c r="DO115" s="2">
        <f t="shared" si="90"/>
        <v>0</v>
      </c>
      <c r="DP115" s="2">
        <f t="shared" si="91"/>
        <v>0</v>
      </c>
      <c r="DQ115" s="2">
        <f t="shared" si="92"/>
        <v>0</v>
      </c>
      <c r="DR115" s="2">
        <f t="shared" si="93"/>
        <v>0</v>
      </c>
      <c r="DS115" s="2">
        <f t="shared" si="94"/>
        <v>0</v>
      </c>
      <c r="DT115" s="2">
        <f t="shared" si="95"/>
        <v>0</v>
      </c>
      <c r="DU115" s="2">
        <f t="shared" si="96"/>
        <v>0</v>
      </c>
      <c r="DV115" s="2">
        <f t="shared" si="97"/>
        <v>0</v>
      </c>
      <c r="DW115" s="2">
        <f t="shared" si="98"/>
        <v>0</v>
      </c>
      <c r="DX115" s="2" t="e">
        <f t="shared" si="68"/>
        <v>#N/A</v>
      </c>
      <c r="DY115" s="9" t="str">
        <f t="shared" si="69"/>
        <v>[0,0,0,0,0]</v>
      </c>
      <c r="DZ115" s="2" t="e">
        <f t="shared" si="65"/>
        <v>#N/A</v>
      </c>
      <c r="EA115" s="18">
        <f t="shared" si="70"/>
        <v>1</v>
      </c>
      <c r="EB115" s="18">
        <f t="shared" si="71"/>
        <v>0</v>
      </c>
      <c r="EC115" s="27"/>
      <c r="ED115" s="3" t="e">
        <f t="shared" si="72"/>
        <v>#N/A</v>
      </c>
      <c r="EE115" s="3" t="str">
        <f t="shared" si="73"/>
        <v>[1,0]</v>
      </c>
      <c r="EF115" s="3"/>
      <c r="EG115" s="3" t="e">
        <f>VLOOKUP(IF(MOD(CY115,10)=0,10,MOD(CY115,10))&amp;DA115&amp;DB115&amp;DJ115-1,[1]图鉴!$C$18:$G$183,MATCH("经验值",[1]图鉴!$C$18:$G$18,0),FALSE)</f>
        <v>#N/A</v>
      </c>
      <c r="EH115" s="3"/>
      <c r="EI115" s="2" t="e">
        <f t="shared" si="74"/>
        <v>#N/A</v>
      </c>
      <c r="EJ115" s="2">
        <f t="shared" si="75"/>
        <v>112</v>
      </c>
    </row>
    <row r="116" spans="64:140" x14ac:dyDescent="0.3">
      <c r="BL116" s="2" t="str">
        <f t="shared" si="84"/>
        <v>0</v>
      </c>
      <c r="BM116" s="16" t="str">
        <f>[1]坦克升星消耗!R116&amp;[1]坦克升星消耗!S116</f>
        <v/>
      </c>
      <c r="BN116" s="16">
        <f>[1]坦克升星消耗!U116</f>
        <v>0</v>
      </c>
      <c r="BO116" s="16">
        <f>[1]坦克升星消耗!W116</f>
        <v>0</v>
      </c>
      <c r="BP116" s="16">
        <f>[1]坦克升星消耗!AE116</f>
        <v>0</v>
      </c>
      <c r="CE116" s="16">
        <f>[1]坦克标准养成属性!AW116</f>
        <v>0</v>
      </c>
      <c r="CF116" s="16">
        <f>[1]坦克标准养成属性!AX116</f>
        <v>0</v>
      </c>
      <c r="CG116" s="16" t="e">
        <f t="shared" si="67"/>
        <v>#N/A</v>
      </c>
      <c r="CH116" s="16">
        <f>[1]坦克标准养成属性!AY116</f>
        <v>0</v>
      </c>
      <c r="CI116" s="16">
        <f>[1]坦克标准养成属性!AZ116</f>
        <v>0</v>
      </c>
      <c r="CJ116" s="16">
        <f>[1]坦克标准养成属性!BA116</f>
        <v>0</v>
      </c>
      <c r="CK116" s="16">
        <f>[1]坦克标准养成属性!BB116</f>
        <v>0</v>
      </c>
      <c r="CL116" s="16">
        <f>[1]坦克标准养成属性!BC116</f>
        <v>0</v>
      </c>
      <c r="CM116" s="16">
        <f>[1]坦克标准养成属性!BD116</f>
        <v>0</v>
      </c>
      <c r="CN116" s="16">
        <f>[1]坦克标准养成属性!BE116</f>
        <v>0</v>
      </c>
      <c r="CO116" s="16">
        <f>[1]坦克标准养成属性!BF116</f>
        <v>0</v>
      </c>
      <c r="CP116" s="16">
        <f>[1]坦克标准养成属性!BG116</f>
        <v>0</v>
      </c>
      <c r="CQ116" s="16" t="str">
        <f>[1]坦克标准养成属性!BH116</f>
        <v>T-344</v>
      </c>
      <c r="CR116" s="16">
        <f>[1]坦克标准养成属性!BI116</f>
        <v>12</v>
      </c>
      <c r="CS116" s="16" t="str">
        <f>[1]坦克标准养成属性!BJ116</f>
        <v>T-34</v>
      </c>
      <c r="CT116" s="16" t="str">
        <f>[1]坦克标准养成属性!BK116</f>
        <v>低</v>
      </c>
      <c r="CU116" s="16">
        <f>[1]坦克标准养成属性!BL116</f>
        <v>4</v>
      </c>
      <c r="CV116" s="16">
        <f>[1]坦克标准养成属性!BM116</f>
        <v>1166</v>
      </c>
      <c r="CX116" s="2">
        <v>113</v>
      </c>
      <c r="CY116" s="2" t="e">
        <f t="shared" si="76"/>
        <v>#N/A</v>
      </c>
      <c r="CZ116" s="2" t="e">
        <f t="shared" si="99"/>
        <v>#N/A</v>
      </c>
      <c r="DA116" s="2" t="e">
        <f t="shared" si="99"/>
        <v>#N/A</v>
      </c>
      <c r="DB116" s="2" t="e">
        <f t="shared" si="99"/>
        <v>#N/A</v>
      </c>
      <c r="DC116" s="2">
        <f t="shared" si="77"/>
        <v>0</v>
      </c>
      <c r="DD116" s="2">
        <f t="shared" si="78"/>
        <v>0</v>
      </c>
      <c r="DE116" s="2" t="e">
        <f t="shared" si="79"/>
        <v>#N/A</v>
      </c>
      <c r="DF116" s="2" t="e">
        <f t="shared" si="80"/>
        <v>#N/A</v>
      </c>
      <c r="DG116" s="2" t="e">
        <f t="shared" si="81"/>
        <v>#N/A</v>
      </c>
      <c r="DH116" s="2" t="e">
        <f t="shared" si="82"/>
        <v>#N/A</v>
      </c>
      <c r="DI116" s="2" t="e">
        <f t="shared" si="83"/>
        <v>#N/A</v>
      </c>
      <c r="DJ116" s="2">
        <f>COUNTIF(CZ$4:CZ116,CZ116)</f>
        <v>113</v>
      </c>
      <c r="DK116" s="2">
        <f t="shared" si="86"/>
        <v>0</v>
      </c>
      <c r="DL116" s="2">
        <f t="shared" si="87"/>
        <v>0</v>
      </c>
      <c r="DM116" s="2">
        <f t="shared" si="88"/>
        <v>0</v>
      </c>
      <c r="DN116" s="2">
        <f t="shared" si="89"/>
        <v>0</v>
      </c>
      <c r="DO116" s="2">
        <f t="shared" si="90"/>
        <v>0</v>
      </c>
      <c r="DP116" s="2">
        <f t="shared" si="91"/>
        <v>0</v>
      </c>
      <c r="DQ116" s="2">
        <f t="shared" si="92"/>
        <v>0</v>
      </c>
      <c r="DR116" s="2">
        <f t="shared" si="93"/>
        <v>0</v>
      </c>
      <c r="DS116" s="2">
        <f t="shared" si="94"/>
        <v>0</v>
      </c>
      <c r="DT116" s="2">
        <f t="shared" si="95"/>
        <v>0</v>
      </c>
      <c r="DU116" s="2">
        <f t="shared" si="96"/>
        <v>0</v>
      </c>
      <c r="DV116" s="2">
        <f t="shared" si="97"/>
        <v>0</v>
      </c>
      <c r="DW116" s="2">
        <f t="shared" si="98"/>
        <v>0</v>
      </c>
      <c r="DX116" s="2" t="e">
        <f t="shared" si="68"/>
        <v>#N/A</v>
      </c>
      <c r="DY116" s="9" t="str">
        <f t="shared" si="69"/>
        <v>[0,0,0,0,0]</v>
      </c>
      <c r="DZ116" s="2" t="e">
        <f t="shared" si="65"/>
        <v>#N/A</v>
      </c>
      <c r="EA116" s="18">
        <f t="shared" si="70"/>
        <v>1</v>
      </c>
      <c r="EB116" s="18">
        <f t="shared" si="71"/>
        <v>0</v>
      </c>
      <c r="EC116" s="27"/>
      <c r="ED116" s="3" t="e">
        <f t="shared" si="72"/>
        <v>#N/A</v>
      </c>
      <c r="EE116" s="3" t="str">
        <f t="shared" si="73"/>
        <v>[1,0]</v>
      </c>
      <c r="EF116" s="3"/>
      <c r="EG116" s="3" t="e">
        <f>VLOOKUP(IF(MOD(CY116,10)=0,10,MOD(CY116,10))&amp;DA116&amp;DB116&amp;DJ116-1,[1]图鉴!$C$18:$G$183,MATCH("经验值",[1]图鉴!$C$18:$G$18,0),FALSE)</f>
        <v>#N/A</v>
      </c>
      <c r="EH116" s="3"/>
      <c r="EI116" s="2" t="e">
        <f t="shared" si="74"/>
        <v>#N/A</v>
      </c>
      <c r="EJ116" s="2">
        <f t="shared" si="75"/>
        <v>113</v>
      </c>
    </row>
    <row r="117" spans="64:140" x14ac:dyDescent="0.3">
      <c r="BL117" s="2" t="str">
        <f t="shared" si="84"/>
        <v>0</v>
      </c>
      <c r="BM117" s="16" t="str">
        <f>[1]坦克升星消耗!R117&amp;[1]坦克升星消耗!S117</f>
        <v/>
      </c>
      <c r="BN117" s="16">
        <f>[1]坦克升星消耗!U117</f>
        <v>0</v>
      </c>
      <c r="BO117" s="16">
        <f>[1]坦克升星消耗!W117</f>
        <v>0</v>
      </c>
      <c r="BP117" s="16">
        <f>[1]坦克升星消耗!AE117</f>
        <v>0</v>
      </c>
      <c r="CE117" s="16">
        <f>[1]坦克标准养成属性!AW117</f>
        <v>0</v>
      </c>
      <c r="CF117" s="16">
        <f>[1]坦克标准养成属性!AX117</f>
        <v>0</v>
      </c>
      <c r="CG117" s="16" t="e">
        <f t="shared" si="67"/>
        <v>#N/A</v>
      </c>
      <c r="CH117" s="16">
        <f>[1]坦克标准养成属性!AY117</f>
        <v>0</v>
      </c>
      <c r="CI117" s="16">
        <f>[1]坦克标准养成属性!AZ117</f>
        <v>0</v>
      </c>
      <c r="CJ117" s="16">
        <f>[1]坦克标准养成属性!BA117</f>
        <v>0</v>
      </c>
      <c r="CK117" s="16">
        <f>[1]坦克标准养成属性!BB117</f>
        <v>0</v>
      </c>
      <c r="CL117" s="16">
        <f>[1]坦克标准养成属性!BC117</f>
        <v>0</v>
      </c>
      <c r="CM117" s="16">
        <f>[1]坦克标准养成属性!BD117</f>
        <v>0</v>
      </c>
      <c r="CN117" s="16">
        <f>[1]坦克标准养成属性!BE117</f>
        <v>0</v>
      </c>
      <c r="CO117" s="16">
        <f>[1]坦克标准养成属性!BF117</f>
        <v>0</v>
      </c>
      <c r="CP117" s="16">
        <f>[1]坦克标准养成属性!BG117</f>
        <v>0</v>
      </c>
      <c r="CQ117" s="16" t="str">
        <f>[1]坦克标准养成属性!BH117</f>
        <v>T-345</v>
      </c>
      <c r="CR117" s="16">
        <f>[1]坦克标准养成属性!BI117</f>
        <v>12</v>
      </c>
      <c r="CS117" s="16" t="str">
        <f>[1]坦克标准养成属性!BJ117</f>
        <v>T-34</v>
      </c>
      <c r="CT117" s="16" t="str">
        <f>[1]坦克标准养成属性!BK117</f>
        <v>低</v>
      </c>
      <c r="CU117" s="16">
        <f>[1]坦克标准养成属性!BL117</f>
        <v>5</v>
      </c>
      <c r="CV117" s="16">
        <f>[1]坦克标准养成属性!BM117</f>
        <v>1227</v>
      </c>
      <c r="CX117" s="2">
        <v>114</v>
      </c>
      <c r="CY117" s="2" t="e">
        <f t="shared" si="76"/>
        <v>#N/A</v>
      </c>
      <c r="CZ117" s="2" t="e">
        <f t="shared" si="99"/>
        <v>#N/A</v>
      </c>
      <c r="DA117" s="2" t="e">
        <f t="shared" si="99"/>
        <v>#N/A</v>
      </c>
      <c r="DB117" s="2" t="e">
        <f t="shared" si="99"/>
        <v>#N/A</v>
      </c>
      <c r="DC117" s="2">
        <f t="shared" si="77"/>
        <v>0</v>
      </c>
      <c r="DD117" s="2">
        <f t="shared" si="78"/>
        <v>0</v>
      </c>
      <c r="DE117" s="2" t="e">
        <f t="shared" si="79"/>
        <v>#N/A</v>
      </c>
      <c r="DF117" s="2" t="e">
        <f t="shared" si="80"/>
        <v>#N/A</v>
      </c>
      <c r="DG117" s="2" t="e">
        <f t="shared" si="81"/>
        <v>#N/A</v>
      </c>
      <c r="DH117" s="2" t="e">
        <f t="shared" si="82"/>
        <v>#N/A</v>
      </c>
      <c r="DI117" s="2" t="e">
        <f t="shared" si="83"/>
        <v>#N/A</v>
      </c>
      <c r="DJ117" s="2">
        <f>COUNTIF(CZ$4:CZ117,CZ117)</f>
        <v>114</v>
      </c>
      <c r="DK117" s="2">
        <f t="shared" si="86"/>
        <v>0</v>
      </c>
      <c r="DL117" s="2">
        <f t="shared" si="87"/>
        <v>0</v>
      </c>
      <c r="DM117" s="2">
        <f t="shared" si="88"/>
        <v>0</v>
      </c>
      <c r="DN117" s="2">
        <f t="shared" si="89"/>
        <v>0</v>
      </c>
      <c r="DO117" s="2">
        <f t="shared" si="90"/>
        <v>0</v>
      </c>
      <c r="DP117" s="2">
        <f t="shared" si="91"/>
        <v>0</v>
      </c>
      <c r="DQ117" s="2">
        <f t="shared" si="92"/>
        <v>0</v>
      </c>
      <c r="DR117" s="2">
        <f t="shared" si="93"/>
        <v>0</v>
      </c>
      <c r="DS117" s="2">
        <f t="shared" si="94"/>
        <v>0</v>
      </c>
      <c r="DT117" s="2">
        <f t="shared" si="95"/>
        <v>0</v>
      </c>
      <c r="DU117" s="2">
        <f t="shared" si="96"/>
        <v>0</v>
      </c>
      <c r="DV117" s="2">
        <f t="shared" si="97"/>
        <v>0</v>
      </c>
      <c r="DW117" s="2">
        <f t="shared" si="98"/>
        <v>0</v>
      </c>
      <c r="DX117" s="2" t="e">
        <f t="shared" si="68"/>
        <v>#N/A</v>
      </c>
      <c r="DY117" s="9" t="str">
        <f t="shared" si="69"/>
        <v>[0,0,0,0,0]</v>
      </c>
      <c r="DZ117" s="2" t="e">
        <f t="shared" si="65"/>
        <v>#N/A</v>
      </c>
      <c r="EA117" s="18">
        <f t="shared" si="70"/>
        <v>1</v>
      </c>
      <c r="EB117" s="18">
        <f t="shared" si="71"/>
        <v>0</v>
      </c>
      <c r="EC117" s="27"/>
      <c r="ED117" s="3" t="e">
        <f t="shared" si="72"/>
        <v>#N/A</v>
      </c>
      <c r="EE117" s="3" t="str">
        <f t="shared" si="73"/>
        <v>[1,0]</v>
      </c>
      <c r="EF117" s="3"/>
      <c r="EG117" s="3" t="e">
        <f>VLOOKUP(IF(MOD(CY117,10)=0,10,MOD(CY117,10))&amp;DA117&amp;DB117&amp;DJ117-1,[1]图鉴!$C$18:$G$183,MATCH("经验值",[1]图鉴!$C$18:$G$18,0),FALSE)</f>
        <v>#N/A</v>
      </c>
      <c r="EH117" s="3"/>
      <c r="EI117" s="2" t="e">
        <f t="shared" si="74"/>
        <v>#N/A</v>
      </c>
      <c r="EJ117" s="2">
        <f t="shared" si="75"/>
        <v>114</v>
      </c>
    </row>
    <row r="118" spans="64:140" x14ac:dyDescent="0.3">
      <c r="BL118" s="2" t="str">
        <f t="shared" si="84"/>
        <v>0</v>
      </c>
      <c r="BM118" s="16" t="str">
        <f>[1]坦克升星消耗!R118&amp;[1]坦克升星消耗!S118</f>
        <v/>
      </c>
      <c r="BN118" s="16">
        <f>[1]坦克升星消耗!U118</f>
        <v>0</v>
      </c>
      <c r="BO118" s="16">
        <f>[1]坦克升星消耗!W118</f>
        <v>0</v>
      </c>
      <c r="BP118" s="16">
        <f>[1]坦克升星消耗!AE118</f>
        <v>0</v>
      </c>
      <c r="CE118" s="16">
        <f>[1]坦克标准养成属性!AW118</f>
        <v>0</v>
      </c>
      <c r="CF118" s="16">
        <f>[1]坦克标准养成属性!AX118</f>
        <v>0</v>
      </c>
      <c r="CG118" s="16" t="e">
        <f t="shared" si="67"/>
        <v>#N/A</v>
      </c>
      <c r="CH118" s="16">
        <f>[1]坦克标准养成属性!AY118</f>
        <v>0</v>
      </c>
      <c r="CI118" s="16">
        <f>[1]坦克标准养成属性!AZ118</f>
        <v>0</v>
      </c>
      <c r="CJ118" s="16">
        <f>[1]坦克标准养成属性!BA118</f>
        <v>0</v>
      </c>
      <c r="CK118" s="16">
        <f>[1]坦克标准养成属性!BB118</f>
        <v>0</v>
      </c>
      <c r="CL118" s="16">
        <f>[1]坦克标准养成属性!BC118</f>
        <v>0</v>
      </c>
      <c r="CM118" s="16">
        <f>[1]坦克标准养成属性!BD118</f>
        <v>0</v>
      </c>
      <c r="CN118" s="16">
        <f>[1]坦克标准养成属性!BE118</f>
        <v>0</v>
      </c>
      <c r="CO118" s="16">
        <f>[1]坦克标准养成属性!BF118</f>
        <v>0</v>
      </c>
      <c r="CP118" s="16">
        <f>[1]坦克标准养成属性!BG118</f>
        <v>0</v>
      </c>
      <c r="CQ118" s="16" t="str">
        <f>[1]坦克标准养成属性!BH118</f>
        <v>T-346</v>
      </c>
      <c r="CR118" s="16">
        <f>[1]坦克标准养成属性!BI118</f>
        <v>12</v>
      </c>
      <c r="CS118" s="16" t="str">
        <f>[1]坦克标准养成属性!BJ118</f>
        <v>T-34</v>
      </c>
      <c r="CT118" s="16" t="str">
        <f>[1]坦克标准养成属性!BK118</f>
        <v>低</v>
      </c>
      <c r="CU118" s="16">
        <f>[1]坦克标准养成属性!BL118</f>
        <v>6</v>
      </c>
      <c r="CV118" s="16">
        <f>[1]坦克标准养成属性!BM118</f>
        <v>1287</v>
      </c>
      <c r="CX118" s="2">
        <v>115</v>
      </c>
      <c r="CY118" s="2" t="e">
        <f t="shared" si="76"/>
        <v>#N/A</v>
      </c>
      <c r="CZ118" s="2" t="e">
        <f t="shared" si="99"/>
        <v>#N/A</v>
      </c>
      <c r="DA118" s="2" t="e">
        <f t="shared" si="99"/>
        <v>#N/A</v>
      </c>
      <c r="DB118" s="2" t="e">
        <f t="shared" si="99"/>
        <v>#N/A</v>
      </c>
      <c r="DC118" s="2">
        <f t="shared" si="77"/>
        <v>0</v>
      </c>
      <c r="DD118" s="2">
        <f t="shared" si="78"/>
        <v>0</v>
      </c>
      <c r="DE118" s="2" t="e">
        <f t="shared" si="79"/>
        <v>#N/A</v>
      </c>
      <c r="DF118" s="2" t="e">
        <f t="shared" si="80"/>
        <v>#N/A</v>
      </c>
      <c r="DG118" s="2" t="e">
        <f t="shared" si="81"/>
        <v>#N/A</v>
      </c>
      <c r="DH118" s="2" t="e">
        <f t="shared" si="82"/>
        <v>#N/A</v>
      </c>
      <c r="DI118" s="2" t="e">
        <f t="shared" si="83"/>
        <v>#N/A</v>
      </c>
      <c r="DJ118" s="2">
        <f>COUNTIF(CZ$4:CZ118,CZ118)</f>
        <v>115</v>
      </c>
      <c r="DK118" s="2">
        <f t="shared" si="86"/>
        <v>0</v>
      </c>
      <c r="DL118" s="2">
        <f t="shared" si="87"/>
        <v>0</v>
      </c>
      <c r="DM118" s="2">
        <f t="shared" si="88"/>
        <v>0</v>
      </c>
      <c r="DN118" s="2">
        <f t="shared" si="89"/>
        <v>0</v>
      </c>
      <c r="DO118" s="2">
        <f t="shared" si="90"/>
        <v>0</v>
      </c>
      <c r="DP118" s="2">
        <f t="shared" si="91"/>
        <v>0</v>
      </c>
      <c r="DQ118" s="2">
        <f t="shared" si="92"/>
        <v>0</v>
      </c>
      <c r="DR118" s="2">
        <f t="shared" si="93"/>
        <v>0</v>
      </c>
      <c r="DS118" s="2">
        <f t="shared" si="94"/>
        <v>0</v>
      </c>
      <c r="DT118" s="2">
        <f t="shared" si="95"/>
        <v>0</v>
      </c>
      <c r="DU118" s="2">
        <f t="shared" si="96"/>
        <v>0</v>
      </c>
      <c r="DV118" s="2">
        <f t="shared" si="97"/>
        <v>0</v>
      </c>
      <c r="DW118" s="2">
        <f t="shared" si="98"/>
        <v>0</v>
      </c>
      <c r="DX118" s="2" t="e">
        <f t="shared" si="68"/>
        <v>#N/A</v>
      </c>
      <c r="DY118" s="9" t="str">
        <f t="shared" si="69"/>
        <v>[0,0,0,0,0]</v>
      </c>
      <c r="DZ118" s="2" t="e">
        <f t="shared" si="65"/>
        <v>#N/A</v>
      </c>
      <c r="EA118" s="18">
        <f t="shared" si="70"/>
        <v>1</v>
      </c>
      <c r="EB118" s="18">
        <f t="shared" si="71"/>
        <v>0</v>
      </c>
      <c r="EC118" s="27"/>
      <c r="ED118" s="3" t="e">
        <f t="shared" si="72"/>
        <v>#N/A</v>
      </c>
      <c r="EE118" s="3" t="str">
        <f t="shared" si="73"/>
        <v>[1,0]</v>
      </c>
      <c r="EF118" s="3"/>
      <c r="EG118" s="3" t="e">
        <f>VLOOKUP(IF(MOD(CY118,10)=0,10,MOD(CY118,10))&amp;DA118&amp;DB118&amp;DJ118-1,[1]图鉴!$C$18:$G$183,MATCH("经验值",[1]图鉴!$C$18:$G$18,0),FALSE)</f>
        <v>#N/A</v>
      </c>
      <c r="EH118" s="3"/>
      <c r="EI118" s="2" t="e">
        <f t="shared" si="74"/>
        <v>#N/A</v>
      </c>
      <c r="EJ118" s="2">
        <f t="shared" si="75"/>
        <v>115</v>
      </c>
    </row>
    <row r="119" spans="64:140" x14ac:dyDescent="0.3">
      <c r="BL119" s="2" t="str">
        <f t="shared" si="84"/>
        <v>0</v>
      </c>
      <c r="BM119" s="16" t="str">
        <f>[1]坦克升星消耗!R119&amp;[1]坦克升星消耗!S119</f>
        <v/>
      </c>
      <c r="BN119" s="16">
        <f>[1]坦克升星消耗!U119</f>
        <v>0</v>
      </c>
      <c r="BO119" s="16">
        <f>[1]坦克升星消耗!W119</f>
        <v>0</v>
      </c>
      <c r="BP119" s="16">
        <f>[1]坦克升星消耗!AE119</f>
        <v>0</v>
      </c>
      <c r="CE119" s="16">
        <f>[1]坦克标准养成属性!AW119</f>
        <v>0</v>
      </c>
      <c r="CF119" s="16">
        <f>[1]坦克标准养成属性!AX119</f>
        <v>0</v>
      </c>
      <c r="CG119" s="16" t="e">
        <f t="shared" si="67"/>
        <v>#N/A</v>
      </c>
      <c r="CH119" s="16">
        <f>[1]坦克标准养成属性!AY119</f>
        <v>0</v>
      </c>
      <c r="CI119" s="16">
        <f>[1]坦克标准养成属性!AZ119</f>
        <v>0</v>
      </c>
      <c r="CJ119" s="16">
        <f>[1]坦克标准养成属性!BA119</f>
        <v>0</v>
      </c>
      <c r="CK119" s="16">
        <f>[1]坦克标准养成属性!BB119</f>
        <v>0</v>
      </c>
      <c r="CL119" s="16">
        <f>[1]坦克标准养成属性!BC119</f>
        <v>0</v>
      </c>
      <c r="CM119" s="16">
        <f>[1]坦克标准养成属性!BD119</f>
        <v>0</v>
      </c>
      <c r="CN119" s="16">
        <f>[1]坦克标准养成属性!BE119</f>
        <v>0</v>
      </c>
      <c r="CO119" s="16">
        <f>[1]坦克标准养成属性!BF119</f>
        <v>0</v>
      </c>
      <c r="CP119" s="16">
        <f>[1]坦克标准养成属性!BG119</f>
        <v>0</v>
      </c>
      <c r="CQ119" s="16" t="str">
        <f>[1]坦克标准养成属性!BH119</f>
        <v>T-347</v>
      </c>
      <c r="CR119" s="16">
        <f>[1]坦克标准养成属性!BI119</f>
        <v>12</v>
      </c>
      <c r="CS119" s="16" t="str">
        <f>[1]坦克标准养成属性!BJ119</f>
        <v>T-34</v>
      </c>
      <c r="CT119" s="16" t="str">
        <f>[1]坦克标准养成属性!BK119</f>
        <v>低</v>
      </c>
      <c r="CU119" s="16">
        <f>[1]坦克标准养成属性!BL119</f>
        <v>7</v>
      </c>
      <c r="CV119" s="16">
        <f>[1]坦克标准养成属性!BM119</f>
        <v>1348</v>
      </c>
      <c r="CX119" s="2">
        <v>116</v>
      </c>
      <c r="CY119" s="2" t="e">
        <f t="shared" si="76"/>
        <v>#N/A</v>
      </c>
      <c r="CZ119" s="2" t="e">
        <f t="shared" si="99"/>
        <v>#N/A</v>
      </c>
      <c r="DA119" s="2" t="e">
        <f t="shared" si="99"/>
        <v>#N/A</v>
      </c>
      <c r="DB119" s="2" t="e">
        <f t="shared" si="99"/>
        <v>#N/A</v>
      </c>
      <c r="DC119" s="2">
        <f t="shared" si="77"/>
        <v>0</v>
      </c>
      <c r="DD119" s="2">
        <f t="shared" si="78"/>
        <v>0</v>
      </c>
      <c r="DE119" s="2" t="e">
        <f t="shared" si="79"/>
        <v>#N/A</v>
      </c>
      <c r="DF119" s="2" t="e">
        <f t="shared" si="80"/>
        <v>#N/A</v>
      </c>
      <c r="DG119" s="2" t="e">
        <f t="shared" si="81"/>
        <v>#N/A</v>
      </c>
      <c r="DH119" s="2" t="e">
        <f t="shared" si="82"/>
        <v>#N/A</v>
      </c>
      <c r="DI119" s="2" t="e">
        <f t="shared" si="83"/>
        <v>#N/A</v>
      </c>
      <c r="DJ119" s="2">
        <f>COUNTIF(CZ$4:CZ119,CZ119)</f>
        <v>116</v>
      </c>
      <c r="DK119" s="2">
        <f t="shared" si="86"/>
        <v>0</v>
      </c>
      <c r="DL119" s="2">
        <f t="shared" si="87"/>
        <v>0</v>
      </c>
      <c r="DM119" s="2">
        <f t="shared" si="88"/>
        <v>0</v>
      </c>
      <c r="DN119" s="2">
        <f t="shared" si="89"/>
        <v>0</v>
      </c>
      <c r="DO119" s="2">
        <f t="shared" si="90"/>
        <v>0</v>
      </c>
      <c r="DP119" s="2">
        <f t="shared" si="91"/>
        <v>0</v>
      </c>
      <c r="DQ119" s="2">
        <f t="shared" si="92"/>
        <v>0</v>
      </c>
      <c r="DR119" s="2">
        <f t="shared" si="93"/>
        <v>0</v>
      </c>
      <c r="DS119" s="2">
        <f t="shared" si="94"/>
        <v>0</v>
      </c>
      <c r="DT119" s="2">
        <f t="shared" si="95"/>
        <v>0</v>
      </c>
      <c r="DU119" s="2">
        <f t="shared" si="96"/>
        <v>0</v>
      </c>
      <c r="DV119" s="2">
        <f t="shared" si="97"/>
        <v>0</v>
      </c>
      <c r="DW119" s="2">
        <f t="shared" si="98"/>
        <v>0</v>
      </c>
      <c r="DX119" s="2" t="e">
        <f t="shared" si="68"/>
        <v>#N/A</v>
      </c>
      <c r="DY119" s="9" t="str">
        <f t="shared" si="69"/>
        <v>[0,0,0,0,0]</v>
      </c>
      <c r="DZ119" s="2" t="e">
        <f t="shared" si="65"/>
        <v>#N/A</v>
      </c>
      <c r="EA119" s="18">
        <f t="shared" si="70"/>
        <v>1</v>
      </c>
      <c r="EB119" s="18">
        <f t="shared" si="71"/>
        <v>0</v>
      </c>
      <c r="EC119" s="27"/>
      <c r="ED119" s="3" t="e">
        <f t="shared" si="72"/>
        <v>#N/A</v>
      </c>
      <c r="EE119" s="3" t="str">
        <f t="shared" si="73"/>
        <v>[1,0]</v>
      </c>
      <c r="EF119" s="3"/>
      <c r="EG119" s="3" t="e">
        <f>VLOOKUP(IF(MOD(CY119,10)=0,10,MOD(CY119,10))&amp;DA119&amp;DB119&amp;DJ119-1,[1]图鉴!$C$18:$G$183,MATCH("经验值",[1]图鉴!$C$18:$G$18,0),FALSE)</f>
        <v>#N/A</v>
      </c>
      <c r="EH119" s="3"/>
      <c r="EI119" s="2" t="e">
        <f t="shared" si="74"/>
        <v>#N/A</v>
      </c>
      <c r="EJ119" s="2">
        <f t="shared" si="75"/>
        <v>116</v>
      </c>
    </row>
    <row r="120" spans="64:140" x14ac:dyDescent="0.3">
      <c r="BL120" s="2" t="str">
        <f t="shared" si="84"/>
        <v>0</v>
      </c>
      <c r="BM120" s="16" t="str">
        <f>[1]坦克升星消耗!R120&amp;[1]坦克升星消耗!S120</f>
        <v/>
      </c>
      <c r="BN120" s="16">
        <f>[1]坦克升星消耗!U120</f>
        <v>0</v>
      </c>
      <c r="BO120" s="16">
        <f>[1]坦克升星消耗!W120</f>
        <v>0</v>
      </c>
      <c r="BP120" s="16">
        <f>[1]坦克升星消耗!AE120</f>
        <v>0</v>
      </c>
      <c r="CE120" s="16">
        <f>[1]坦克标准养成属性!AW120</f>
        <v>0</v>
      </c>
      <c r="CF120" s="16">
        <f>[1]坦克标准养成属性!AX120</f>
        <v>0</v>
      </c>
      <c r="CG120" s="16" t="e">
        <f t="shared" si="67"/>
        <v>#N/A</v>
      </c>
      <c r="CH120" s="16">
        <f>[1]坦克标准养成属性!AY120</f>
        <v>0</v>
      </c>
      <c r="CI120" s="16">
        <f>[1]坦克标准养成属性!AZ120</f>
        <v>0</v>
      </c>
      <c r="CJ120" s="16">
        <f>[1]坦克标准养成属性!BA120</f>
        <v>0</v>
      </c>
      <c r="CK120" s="16">
        <f>[1]坦克标准养成属性!BB120</f>
        <v>0</v>
      </c>
      <c r="CL120" s="16">
        <f>[1]坦克标准养成属性!BC120</f>
        <v>0</v>
      </c>
      <c r="CM120" s="16">
        <f>[1]坦克标准养成属性!BD120</f>
        <v>0</v>
      </c>
      <c r="CN120" s="16">
        <f>[1]坦克标准养成属性!BE120</f>
        <v>0</v>
      </c>
      <c r="CO120" s="16">
        <f>[1]坦克标准养成属性!BF120</f>
        <v>0</v>
      </c>
      <c r="CP120" s="16">
        <f>[1]坦克标准养成属性!BG120</f>
        <v>0</v>
      </c>
      <c r="CQ120" s="16" t="str">
        <f>[1]坦克标准养成属性!BH120</f>
        <v>四号0</v>
      </c>
      <c r="CR120" s="16">
        <f>[1]坦克标准养成属性!BI120</f>
        <v>13</v>
      </c>
      <c r="CS120" s="16" t="str">
        <f>[1]坦克标准养成属性!BJ120</f>
        <v>四号</v>
      </c>
      <c r="CT120" s="16" t="str">
        <f>[1]坦克标准养成属性!BK120</f>
        <v>中</v>
      </c>
      <c r="CU120" s="16">
        <f>[1]坦克标准养成属性!BL120</f>
        <v>0</v>
      </c>
      <c r="CV120" s="16">
        <f>[1]坦克标准养成属性!BM120</f>
        <v>983</v>
      </c>
      <c r="CX120" s="2">
        <v>117</v>
      </c>
      <c r="CY120" s="2" t="e">
        <f t="shared" si="76"/>
        <v>#N/A</v>
      </c>
      <c r="CZ120" s="2" t="e">
        <f t="shared" si="99"/>
        <v>#N/A</v>
      </c>
      <c r="DA120" s="2" t="e">
        <f t="shared" si="99"/>
        <v>#N/A</v>
      </c>
      <c r="DB120" s="2" t="e">
        <f t="shared" si="99"/>
        <v>#N/A</v>
      </c>
      <c r="DC120" s="2">
        <f t="shared" si="77"/>
        <v>0</v>
      </c>
      <c r="DD120" s="2">
        <f t="shared" si="78"/>
        <v>0</v>
      </c>
      <c r="DE120" s="2" t="e">
        <f t="shared" si="79"/>
        <v>#N/A</v>
      </c>
      <c r="DF120" s="2" t="e">
        <f t="shared" si="80"/>
        <v>#N/A</v>
      </c>
      <c r="DG120" s="2" t="e">
        <f t="shared" si="81"/>
        <v>#N/A</v>
      </c>
      <c r="DH120" s="2" t="e">
        <f t="shared" si="82"/>
        <v>#N/A</v>
      </c>
      <c r="DI120" s="2" t="e">
        <f t="shared" si="83"/>
        <v>#N/A</v>
      </c>
      <c r="DJ120" s="2">
        <f>COUNTIF(CZ$4:CZ120,CZ120)</f>
        <v>117</v>
      </c>
      <c r="DK120" s="2">
        <f t="shared" si="86"/>
        <v>0</v>
      </c>
      <c r="DL120" s="2">
        <f t="shared" si="87"/>
        <v>0</v>
      </c>
      <c r="DM120" s="2">
        <f t="shared" si="88"/>
        <v>0</v>
      </c>
      <c r="DN120" s="2">
        <f t="shared" si="89"/>
        <v>0</v>
      </c>
      <c r="DO120" s="2">
        <f t="shared" si="90"/>
        <v>0</v>
      </c>
      <c r="DP120" s="2">
        <f t="shared" si="91"/>
        <v>0</v>
      </c>
      <c r="DQ120" s="2">
        <f t="shared" si="92"/>
        <v>0</v>
      </c>
      <c r="DR120" s="2">
        <f t="shared" si="93"/>
        <v>0</v>
      </c>
      <c r="DS120" s="2">
        <f t="shared" si="94"/>
        <v>0</v>
      </c>
      <c r="DT120" s="2">
        <f t="shared" si="95"/>
        <v>0</v>
      </c>
      <c r="DU120" s="2">
        <f t="shared" si="96"/>
        <v>0</v>
      </c>
      <c r="DV120" s="2">
        <f t="shared" si="97"/>
        <v>0</v>
      </c>
      <c r="DW120" s="2">
        <f t="shared" si="98"/>
        <v>0</v>
      </c>
      <c r="DX120" s="2" t="e">
        <f t="shared" si="68"/>
        <v>#N/A</v>
      </c>
      <c r="DY120" s="9" t="str">
        <f t="shared" si="69"/>
        <v>[0,0,0,0,0]</v>
      </c>
      <c r="DZ120" s="2" t="e">
        <f t="shared" si="65"/>
        <v>#N/A</v>
      </c>
      <c r="EA120" s="18">
        <f t="shared" si="70"/>
        <v>1</v>
      </c>
      <c r="EB120" s="18">
        <f t="shared" si="71"/>
        <v>0</v>
      </c>
      <c r="EC120" s="27"/>
      <c r="ED120" s="3" t="e">
        <f t="shared" si="72"/>
        <v>#N/A</v>
      </c>
      <c r="EE120" s="3" t="str">
        <f t="shared" si="73"/>
        <v>[1,0]</v>
      </c>
      <c r="EF120" s="3"/>
      <c r="EG120" s="3" t="e">
        <f>VLOOKUP(IF(MOD(CY120,10)=0,10,MOD(CY120,10))&amp;DA120&amp;DB120&amp;DJ120-1,[1]图鉴!$C$18:$G$183,MATCH("经验值",[1]图鉴!$C$18:$G$18,0),FALSE)</f>
        <v>#N/A</v>
      </c>
      <c r="EH120" s="3"/>
      <c r="EI120" s="2" t="e">
        <f t="shared" si="74"/>
        <v>#N/A</v>
      </c>
      <c r="EJ120" s="2">
        <f t="shared" si="75"/>
        <v>117</v>
      </c>
    </row>
    <row r="121" spans="64:140" x14ac:dyDescent="0.3">
      <c r="BL121" s="2" t="str">
        <f t="shared" si="84"/>
        <v>0</v>
      </c>
      <c r="BM121" s="16" t="str">
        <f>[1]坦克升星消耗!R121&amp;[1]坦克升星消耗!S121</f>
        <v/>
      </c>
      <c r="BN121" s="16">
        <f>[1]坦克升星消耗!U121</f>
        <v>0</v>
      </c>
      <c r="BO121" s="16">
        <f>[1]坦克升星消耗!W121</f>
        <v>0</v>
      </c>
      <c r="BP121" s="16">
        <f>[1]坦克升星消耗!AE121</f>
        <v>0</v>
      </c>
      <c r="CE121" s="16">
        <f>[1]坦克标准养成属性!AW121</f>
        <v>0</v>
      </c>
      <c r="CF121" s="16">
        <f>[1]坦克标准养成属性!AX121</f>
        <v>0</v>
      </c>
      <c r="CG121" s="16" t="e">
        <f t="shared" si="67"/>
        <v>#N/A</v>
      </c>
      <c r="CH121" s="16">
        <f>[1]坦克标准养成属性!AY121</f>
        <v>0</v>
      </c>
      <c r="CI121" s="16">
        <f>[1]坦克标准养成属性!AZ121</f>
        <v>0</v>
      </c>
      <c r="CJ121" s="16">
        <f>[1]坦克标准养成属性!BA121</f>
        <v>0</v>
      </c>
      <c r="CK121" s="16">
        <f>[1]坦克标准养成属性!BB121</f>
        <v>0</v>
      </c>
      <c r="CL121" s="16">
        <f>[1]坦克标准养成属性!BC121</f>
        <v>0</v>
      </c>
      <c r="CM121" s="16">
        <f>[1]坦克标准养成属性!BD121</f>
        <v>0</v>
      </c>
      <c r="CN121" s="16">
        <f>[1]坦克标准养成属性!BE121</f>
        <v>0</v>
      </c>
      <c r="CO121" s="16">
        <f>[1]坦克标准养成属性!BF121</f>
        <v>0</v>
      </c>
      <c r="CP121" s="16">
        <f>[1]坦克标准养成属性!BG121</f>
        <v>0</v>
      </c>
      <c r="CQ121" s="16" t="str">
        <f>[1]坦克标准养成属性!BH121</f>
        <v>四号1</v>
      </c>
      <c r="CR121" s="16">
        <f>[1]坦克标准养成属性!BI121</f>
        <v>13</v>
      </c>
      <c r="CS121" s="16" t="str">
        <f>[1]坦克标准养成属性!BJ121</f>
        <v>四号</v>
      </c>
      <c r="CT121" s="16" t="str">
        <f>[1]坦克标准养成属性!BK121</f>
        <v>中</v>
      </c>
      <c r="CU121" s="16">
        <f>[1]坦克标准养成属性!BL121</f>
        <v>1</v>
      </c>
      <c r="CV121" s="16">
        <f>[1]坦克标准养成属性!BM121</f>
        <v>1054</v>
      </c>
      <c r="CX121" s="2">
        <v>118</v>
      </c>
      <c r="CY121" s="2" t="e">
        <f t="shared" si="76"/>
        <v>#N/A</v>
      </c>
      <c r="CZ121" s="2" t="e">
        <f t="shared" si="99"/>
        <v>#N/A</v>
      </c>
      <c r="DA121" s="2" t="e">
        <f t="shared" si="99"/>
        <v>#N/A</v>
      </c>
      <c r="DB121" s="2" t="e">
        <f t="shared" si="99"/>
        <v>#N/A</v>
      </c>
      <c r="DC121" s="2">
        <f t="shared" si="77"/>
        <v>0</v>
      </c>
      <c r="DD121" s="2">
        <f t="shared" si="78"/>
        <v>0</v>
      </c>
      <c r="DE121" s="2" t="e">
        <f t="shared" si="79"/>
        <v>#N/A</v>
      </c>
      <c r="DF121" s="2" t="e">
        <f t="shared" si="80"/>
        <v>#N/A</v>
      </c>
      <c r="DG121" s="2" t="e">
        <f t="shared" si="81"/>
        <v>#N/A</v>
      </c>
      <c r="DH121" s="2" t="e">
        <f t="shared" si="82"/>
        <v>#N/A</v>
      </c>
      <c r="DI121" s="2" t="e">
        <f t="shared" si="83"/>
        <v>#N/A</v>
      </c>
      <c r="DJ121" s="2">
        <f>COUNTIF(CZ$4:CZ121,CZ121)</f>
        <v>118</v>
      </c>
      <c r="DK121" s="2">
        <f t="shared" si="86"/>
        <v>0</v>
      </c>
      <c r="DL121" s="2">
        <f t="shared" si="87"/>
        <v>0</v>
      </c>
      <c r="DM121" s="2">
        <f t="shared" si="88"/>
        <v>0</v>
      </c>
      <c r="DN121" s="2">
        <f t="shared" si="89"/>
        <v>0</v>
      </c>
      <c r="DO121" s="2">
        <f t="shared" si="90"/>
        <v>0</v>
      </c>
      <c r="DP121" s="2">
        <f t="shared" si="91"/>
        <v>0</v>
      </c>
      <c r="DQ121" s="2">
        <f t="shared" si="92"/>
        <v>0</v>
      </c>
      <c r="DR121" s="2">
        <f t="shared" si="93"/>
        <v>0</v>
      </c>
      <c r="DS121" s="2">
        <f t="shared" si="94"/>
        <v>0</v>
      </c>
      <c r="DT121" s="2">
        <f t="shared" si="95"/>
        <v>0</v>
      </c>
      <c r="DU121" s="2">
        <f t="shared" si="96"/>
        <v>0</v>
      </c>
      <c r="DV121" s="2">
        <f t="shared" si="97"/>
        <v>0</v>
      </c>
      <c r="DW121" s="2">
        <f t="shared" si="98"/>
        <v>0</v>
      </c>
      <c r="DX121" s="2" t="e">
        <f t="shared" si="68"/>
        <v>#N/A</v>
      </c>
      <c r="DY121" s="9" t="str">
        <f t="shared" si="69"/>
        <v>[0,0,0,0,0]</v>
      </c>
      <c r="DZ121" s="2" t="e">
        <f t="shared" si="65"/>
        <v>#N/A</v>
      </c>
      <c r="EA121" s="18">
        <f t="shared" si="70"/>
        <v>1</v>
      </c>
      <c r="EB121" s="18">
        <f t="shared" si="71"/>
        <v>0</v>
      </c>
      <c r="EC121" s="27"/>
      <c r="ED121" s="3" t="e">
        <f t="shared" si="72"/>
        <v>#N/A</v>
      </c>
      <c r="EE121" s="3" t="str">
        <f t="shared" si="73"/>
        <v>[1,0]</v>
      </c>
      <c r="EF121" s="3"/>
      <c r="EG121" s="3" t="e">
        <f>VLOOKUP(IF(MOD(CY121,10)=0,10,MOD(CY121,10))&amp;DA121&amp;DB121&amp;DJ121-1,[1]图鉴!$C$18:$G$183,MATCH("经验值",[1]图鉴!$C$18:$G$18,0),FALSE)</f>
        <v>#N/A</v>
      </c>
      <c r="EH121" s="3"/>
      <c r="EI121" s="2" t="e">
        <f t="shared" si="74"/>
        <v>#N/A</v>
      </c>
      <c r="EJ121" s="2">
        <f t="shared" si="75"/>
        <v>118</v>
      </c>
    </row>
    <row r="122" spans="64:140" x14ac:dyDescent="0.3">
      <c r="BL122" s="2" t="str">
        <f t="shared" si="84"/>
        <v>0</v>
      </c>
      <c r="BM122" s="16" t="str">
        <f>[1]坦克升星消耗!R122&amp;[1]坦克升星消耗!S122</f>
        <v/>
      </c>
      <c r="BN122" s="16">
        <f>[1]坦克升星消耗!U122</f>
        <v>0</v>
      </c>
      <c r="BO122" s="16">
        <f>[1]坦克升星消耗!W122</f>
        <v>0</v>
      </c>
      <c r="BP122" s="16">
        <f>[1]坦克升星消耗!AE122</f>
        <v>0</v>
      </c>
      <c r="CE122" s="16">
        <f>[1]坦克标准养成属性!AW122</f>
        <v>0</v>
      </c>
      <c r="CF122" s="16">
        <f>[1]坦克标准养成属性!AX122</f>
        <v>0</v>
      </c>
      <c r="CG122" s="16" t="e">
        <f t="shared" si="67"/>
        <v>#N/A</v>
      </c>
      <c r="CH122" s="16">
        <f>[1]坦克标准养成属性!AY122</f>
        <v>0</v>
      </c>
      <c r="CI122" s="16">
        <f>[1]坦克标准养成属性!AZ122</f>
        <v>0</v>
      </c>
      <c r="CJ122" s="16">
        <f>[1]坦克标准养成属性!BA122</f>
        <v>0</v>
      </c>
      <c r="CK122" s="16">
        <f>[1]坦克标准养成属性!BB122</f>
        <v>0</v>
      </c>
      <c r="CL122" s="16">
        <f>[1]坦克标准养成属性!BC122</f>
        <v>0</v>
      </c>
      <c r="CM122" s="16">
        <f>[1]坦克标准养成属性!BD122</f>
        <v>0</v>
      </c>
      <c r="CN122" s="16">
        <f>[1]坦克标准养成属性!BE122</f>
        <v>0</v>
      </c>
      <c r="CO122" s="16">
        <f>[1]坦克标准养成属性!BF122</f>
        <v>0</v>
      </c>
      <c r="CP122" s="16">
        <f>[1]坦克标准养成属性!BG122</f>
        <v>0</v>
      </c>
      <c r="CQ122" s="16" t="str">
        <f>[1]坦克标准养成属性!BH122</f>
        <v>四号2</v>
      </c>
      <c r="CR122" s="16">
        <f>[1]坦克标准养成属性!BI122</f>
        <v>13</v>
      </c>
      <c r="CS122" s="16" t="str">
        <f>[1]坦克标准养成属性!BJ122</f>
        <v>四号</v>
      </c>
      <c r="CT122" s="16" t="str">
        <f>[1]坦克标准养成属性!BK122</f>
        <v>中</v>
      </c>
      <c r="CU122" s="16">
        <f>[1]坦克标准养成属性!BL122</f>
        <v>2</v>
      </c>
      <c r="CV122" s="16">
        <f>[1]坦克标准养成属性!BM122</f>
        <v>1125</v>
      </c>
      <c r="CX122" s="2">
        <v>119</v>
      </c>
      <c r="CY122" s="2" t="e">
        <f t="shared" si="76"/>
        <v>#N/A</v>
      </c>
      <c r="CZ122" s="2" t="e">
        <f t="shared" si="99"/>
        <v>#N/A</v>
      </c>
      <c r="DA122" s="2" t="e">
        <f t="shared" si="99"/>
        <v>#N/A</v>
      </c>
      <c r="DB122" s="2" t="e">
        <f t="shared" si="99"/>
        <v>#N/A</v>
      </c>
      <c r="DC122" s="2">
        <f t="shared" si="77"/>
        <v>0</v>
      </c>
      <c r="DD122" s="2">
        <f t="shared" si="78"/>
        <v>0</v>
      </c>
      <c r="DE122" s="2" t="e">
        <f t="shared" si="79"/>
        <v>#N/A</v>
      </c>
      <c r="DF122" s="2" t="e">
        <f t="shared" si="80"/>
        <v>#N/A</v>
      </c>
      <c r="DG122" s="2" t="e">
        <f t="shared" si="81"/>
        <v>#N/A</v>
      </c>
      <c r="DH122" s="2" t="e">
        <f t="shared" si="82"/>
        <v>#N/A</v>
      </c>
      <c r="DI122" s="2" t="e">
        <f t="shared" si="83"/>
        <v>#N/A</v>
      </c>
      <c r="DJ122" s="2">
        <f>COUNTIF(CZ$4:CZ122,CZ122)</f>
        <v>119</v>
      </c>
      <c r="DK122" s="2">
        <f t="shared" si="86"/>
        <v>0</v>
      </c>
      <c r="DL122" s="2">
        <f t="shared" si="87"/>
        <v>0</v>
      </c>
      <c r="DM122" s="2">
        <f t="shared" si="88"/>
        <v>0</v>
      </c>
      <c r="DN122" s="2">
        <f t="shared" si="89"/>
        <v>0</v>
      </c>
      <c r="DO122" s="2">
        <f t="shared" si="90"/>
        <v>0</v>
      </c>
      <c r="DP122" s="2">
        <f t="shared" si="91"/>
        <v>0</v>
      </c>
      <c r="DQ122" s="2">
        <f t="shared" si="92"/>
        <v>0</v>
      </c>
      <c r="DR122" s="2">
        <f t="shared" si="93"/>
        <v>0</v>
      </c>
      <c r="DS122" s="2">
        <f t="shared" si="94"/>
        <v>0</v>
      </c>
      <c r="DT122" s="2">
        <f t="shared" si="95"/>
        <v>0</v>
      </c>
      <c r="DU122" s="2">
        <f t="shared" si="96"/>
        <v>0</v>
      </c>
      <c r="DV122" s="2">
        <f t="shared" si="97"/>
        <v>0</v>
      </c>
      <c r="DW122" s="2">
        <f t="shared" si="98"/>
        <v>0</v>
      </c>
      <c r="DX122" s="2" t="e">
        <f t="shared" si="68"/>
        <v>#N/A</v>
      </c>
      <c r="DY122" s="9" t="str">
        <f t="shared" si="69"/>
        <v>[0,0,0,0,0]</v>
      </c>
      <c r="DZ122" s="2" t="e">
        <f t="shared" si="65"/>
        <v>#N/A</v>
      </c>
      <c r="EA122" s="18">
        <f t="shared" si="70"/>
        <v>1</v>
      </c>
      <c r="EB122" s="18">
        <f t="shared" si="71"/>
        <v>0</v>
      </c>
      <c r="EC122" s="27"/>
      <c r="ED122" s="3" t="e">
        <f t="shared" si="72"/>
        <v>#N/A</v>
      </c>
      <c r="EE122" s="3" t="str">
        <f t="shared" si="73"/>
        <v>[1,0]</v>
      </c>
      <c r="EF122" s="3"/>
      <c r="EG122" s="3" t="e">
        <f>VLOOKUP(IF(MOD(CY122,10)=0,10,MOD(CY122,10))&amp;DA122&amp;DB122&amp;DJ122-1,[1]图鉴!$C$18:$G$183,MATCH("经验值",[1]图鉴!$C$18:$G$18,0),FALSE)</f>
        <v>#N/A</v>
      </c>
      <c r="EH122" s="3"/>
      <c r="EI122" s="2" t="e">
        <f t="shared" si="74"/>
        <v>#N/A</v>
      </c>
      <c r="EJ122" s="2">
        <f t="shared" si="75"/>
        <v>119</v>
      </c>
    </row>
    <row r="123" spans="64:140" x14ac:dyDescent="0.3">
      <c r="BL123" s="2" t="str">
        <f t="shared" si="84"/>
        <v>0</v>
      </c>
      <c r="BM123" s="16" t="str">
        <f>[1]坦克升星消耗!R123&amp;[1]坦克升星消耗!S123</f>
        <v/>
      </c>
      <c r="BN123" s="16">
        <f>[1]坦克升星消耗!U123</f>
        <v>0</v>
      </c>
      <c r="BO123" s="16">
        <f>[1]坦克升星消耗!W123</f>
        <v>0</v>
      </c>
      <c r="BP123" s="16">
        <f>[1]坦克升星消耗!AE123</f>
        <v>0</v>
      </c>
      <c r="CE123" s="16">
        <f>[1]坦克标准养成属性!AW123</f>
        <v>0</v>
      </c>
      <c r="CF123" s="16">
        <f>[1]坦克标准养成属性!AX123</f>
        <v>0</v>
      </c>
      <c r="CG123" s="16" t="e">
        <f t="shared" si="67"/>
        <v>#N/A</v>
      </c>
      <c r="CH123" s="16">
        <f>[1]坦克标准养成属性!AY123</f>
        <v>0</v>
      </c>
      <c r="CI123" s="16">
        <f>[1]坦克标准养成属性!AZ123</f>
        <v>0</v>
      </c>
      <c r="CJ123" s="16">
        <f>[1]坦克标准养成属性!BA123</f>
        <v>0</v>
      </c>
      <c r="CK123" s="16">
        <f>[1]坦克标准养成属性!BB123</f>
        <v>0</v>
      </c>
      <c r="CL123" s="16">
        <f>[1]坦克标准养成属性!BC123</f>
        <v>0</v>
      </c>
      <c r="CM123" s="16">
        <f>[1]坦克标准养成属性!BD123</f>
        <v>0</v>
      </c>
      <c r="CN123" s="16">
        <f>[1]坦克标准养成属性!BE123</f>
        <v>0</v>
      </c>
      <c r="CO123" s="16">
        <f>[1]坦克标准养成属性!BF123</f>
        <v>0</v>
      </c>
      <c r="CP123" s="16">
        <f>[1]坦克标准养成属性!BG123</f>
        <v>0</v>
      </c>
      <c r="CQ123" s="16" t="str">
        <f>[1]坦克标准养成属性!BH123</f>
        <v>四号3</v>
      </c>
      <c r="CR123" s="16">
        <f>[1]坦克标准养成属性!BI123</f>
        <v>13</v>
      </c>
      <c r="CS123" s="16" t="str">
        <f>[1]坦克标准养成属性!BJ123</f>
        <v>四号</v>
      </c>
      <c r="CT123" s="16" t="str">
        <f>[1]坦克标准养成属性!BK123</f>
        <v>中</v>
      </c>
      <c r="CU123" s="16">
        <f>[1]坦克标准养成属性!BL123</f>
        <v>3</v>
      </c>
      <c r="CV123" s="16">
        <f>[1]坦克标准养成属性!BM123</f>
        <v>1196</v>
      </c>
      <c r="CX123" s="2">
        <v>120</v>
      </c>
      <c r="CY123" s="2" t="e">
        <f t="shared" si="76"/>
        <v>#N/A</v>
      </c>
      <c r="CZ123" s="2" t="e">
        <f t="shared" si="99"/>
        <v>#N/A</v>
      </c>
      <c r="DA123" s="2" t="e">
        <f t="shared" si="99"/>
        <v>#N/A</v>
      </c>
      <c r="DB123" s="2" t="e">
        <f t="shared" si="99"/>
        <v>#N/A</v>
      </c>
      <c r="DC123" s="2">
        <f t="shared" si="77"/>
        <v>0</v>
      </c>
      <c r="DD123" s="2">
        <f t="shared" si="78"/>
        <v>0</v>
      </c>
      <c r="DE123" s="2" t="e">
        <f t="shared" si="79"/>
        <v>#N/A</v>
      </c>
      <c r="DF123" s="2" t="e">
        <f t="shared" si="80"/>
        <v>#N/A</v>
      </c>
      <c r="DG123" s="2" t="e">
        <f t="shared" si="81"/>
        <v>#N/A</v>
      </c>
      <c r="DH123" s="2" t="e">
        <f t="shared" si="82"/>
        <v>#N/A</v>
      </c>
      <c r="DI123" s="2" t="e">
        <f t="shared" si="83"/>
        <v>#N/A</v>
      </c>
      <c r="DJ123" s="2">
        <f>COUNTIF(CZ$4:CZ123,CZ123)</f>
        <v>120</v>
      </c>
      <c r="DK123" s="2">
        <f t="shared" si="86"/>
        <v>0</v>
      </c>
      <c r="DL123" s="2">
        <f t="shared" si="87"/>
        <v>0</v>
      </c>
      <c r="DM123" s="2">
        <f t="shared" si="88"/>
        <v>0</v>
      </c>
      <c r="DN123" s="2">
        <f t="shared" si="89"/>
        <v>0</v>
      </c>
      <c r="DO123" s="2">
        <f t="shared" si="90"/>
        <v>0</v>
      </c>
      <c r="DP123" s="2">
        <f t="shared" si="91"/>
        <v>0</v>
      </c>
      <c r="DQ123" s="2">
        <f t="shared" si="92"/>
        <v>0</v>
      </c>
      <c r="DR123" s="2">
        <f t="shared" si="93"/>
        <v>0</v>
      </c>
      <c r="DS123" s="2">
        <f t="shared" si="94"/>
        <v>0</v>
      </c>
      <c r="DT123" s="2">
        <f t="shared" si="95"/>
        <v>0</v>
      </c>
      <c r="DU123" s="2">
        <f t="shared" si="96"/>
        <v>0</v>
      </c>
      <c r="DV123" s="2">
        <f t="shared" si="97"/>
        <v>0</v>
      </c>
      <c r="DW123" s="2">
        <f t="shared" si="98"/>
        <v>0</v>
      </c>
      <c r="DX123" s="2" t="e">
        <f t="shared" si="68"/>
        <v>#N/A</v>
      </c>
      <c r="DY123" s="9" t="str">
        <f t="shared" si="69"/>
        <v>[0,0,0,0,0]</v>
      </c>
      <c r="DZ123" s="2" t="e">
        <f t="shared" si="65"/>
        <v>#N/A</v>
      </c>
      <c r="EA123" s="18">
        <f t="shared" si="70"/>
        <v>1</v>
      </c>
      <c r="EB123" s="18">
        <f t="shared" si="71"/>
        <v>0</v>
      </c>
      <c r="EC123" s="27"/>
      <c r="ED123" s="3" t="e">
        <f t="shared" si="72"/>
        <v>#N/A</v>
      </c>
      <c r="EE123" s="3" t="str">
        <f t="shared" si="73"/>
        <v>[1,0]</v>
      </c>
      <c r="EF123" s="3"/>
      <c r="EG123" s="3" t="e">
        <f>VLOOKUP(IF(MOD(CY123,10)=0,10,MOD(CY123,10))&amp;DA123&amp;DB123&amp;DJ123-1,[1]图鉴!$C$18:$G$183,MATCH("经验值",[1]图鉴!$C$18:$G$18,0),FALSE)</f>
        <v>#N/A</v>
      </c>
      <c r="EH123" s="3"/>
      <c r="EI123" s="2" t="e">
        <f t="shared" si="74"/>
        <v>#N/A</v>
      </c>
      <c r="EJ123" s="2">
        <f t="shared" si="75"/>
        <v>120</v>
      </c>
    </row>
    <row r="124" spans="64:140" x14ac:dyDescent="0.3">
      <c r="BL124" s="2" t="str">
        <f t="shared" si="84"/>
        <v>0</v>
      </c>
      <c r="BM124" s="16" t="str">
        <f>[1]坦克升星消耗!R124&amp;[1]坦克升星消耗!S124</f>
        <v/>
      </c>
      <c r="BN124" s="16">
        <f>[1]坦克升星消耗!U124</f>
        <v>0</v>
      </c>
      <c r="BO124" s="16">
        <f>[1]坦克升星消耗!W124</f>
        <v>0</v>
      </c>
      <c r="BP124" s="16">
        <f>[1]坦克升星消耗!AE124</f>
        <v>0</v>
      </c>
      <c r="CE124" s="16">
        <f>[1]坦克标准养成属性!AW124</f>
        <v>0</v>
      </c>
      <c r="CF124" s="16">
        <f>[1]坦克标准养成属性!AX124</f>
        <v>0</v>
      </c>
      <c r="CG124" s="16" t="e">
        <f t="shared" si="67"/>
        <v>#N/A</v>
      </c>
      <c r="CH124" s="16">
        <f>[1]坦克标准养成属性!AY124</f>
        <v>0</v>
      </c>
      <c r="CI124" s="16">
        <f>[1]坦克标准养成属性!AZ124</f>
        <v>0</v>
      </c>
      <c r="CJ124" s="16">
        <f>[1]坦克标准养成属性!BA124</f>
        <v>0</v>
      </c>
      <c r="CK124" s="16">
        <f>[1]坦克标准养成属性!BB124</f>
        <v>0</v>
      </c>
      <c r="CL124" s="16">
        <f>[1]坦克标准养成属性!BC124</f>
        <v>0</v>
      </c>
      <c r="CM124" s="16">
        <f>[1]坦克标准养成属性!BD124</f>
        <v>0</v>
      </c>
      <c r="CN124" s="16">
        <f>[1]坦克标准养成属性!BE124</f>
        <v>0</v>
      </c>
      <c r="CO124" s="16">
        <f>[1]坦克标准养成属性!BF124</f>
        <v>0</v>
      </c>
      <c r="CP124" s="16">
        <f>[1]坦克标准养成属性!BG124</f>
        <v>0</v>
      </c>
      <c r="CQ124" s="16" t="str">
        <f>[1]坦克标准养成属性!BH124</f>
        <v>四号4</v>
      </c>
      <c r="CR124" s="16">
        <f>[1]坦克标准养成属性!BI124</f>
        <v>13</v>
      </c>
      <c r="CS124" s="16" t="str">
        <f>[1]坦克标准养成属性!BJ124</f>
        <v>四号</v>
      </c>
      <c r="CT124" s="16" t="str">
        <f>[1]坦克标准养成属性!BK124</f>
        <v>中</v>
      </c>
      <c r="CU124" s="16">
        <f>[1]坦克标准养成属性!BL124</f>
        <v>4</v>
      </c>
      <c r="CV124" s="16">
        <f>[1]坦克标准养成属性!BM124</f>
        <v>1267</v>
      </c>
      <c r="CX124" s="2">
        <v>121</v>
      </c>
      <c r="CY124" s="2" t="e">
        <f t="shared" si="76"/>
        <v>#N/A</v>
      </c>
      <c r="CZ124" s="2" t="e">
        <f t="shared" ref="CZ124:DB143" si="100">VLOOKUP($CY124,$CE$3:$CR$372,MATCH(CZ$3,$CE$3:$CR$3,0),FALSE)</f>
        <v>#N/A</v>
      </c>
      <c r="DA124" s="2" t="e">
        <f t="shared" si="100"/>
        <v>#N/A</v>
      </c>
      <c r="DB124" s="2" t="e">
        <f t="shared" si="100"/>
        <v>#N/A</v>
      </c>
      <c r="DC124" s="2">
        <f t="shared" si="77"/>
        <v>0</v>
      </c>
      <c r="DD124" s="2">
        <f t="shared" si="78"/>
        <v>0</v>
      </c>
      <c r="DE124" s="2" t="e">
        <f t="shared" si="79"/>
        <v>#N/A</v>
      </c>
      <c r="DF124" s="2" t="e">
        <f t="shared" si="80"/>
        <v>#N/A</v>
      </c>
      <c r="DG124" s="2" t="e">
        <f t="shared" si="81"/>
        <v>#N/A</v>
      </c>
      <c r="DH124" s="2" t="e">
        <f t="shared" si="82"/>
        <v>#N/A</v>
      </c>
      <c r="DI124" s="2" t="e">
        <f t="shared" si="83"/>
        <v>#N/A</v>
      </c>
      <c r="DJ124" s="2">
        <f>COUNTIF(CZ$4:CZ124,CZ124)</f>
        <v>121</v>
      </c>
      <c r="DK124" s="2">
        <f t="shared" si="86"/>
        <v>0</v>
      </c>
      <c r="DL124" s="2">
        <f t="shared" si="87"/>
        <v>0</v>
      </c>
      <c r="DM124" s="2">
        <f t="shared" si="88"/>
        <v>0</v>
      </c>
      <c r="DN124" s="2">
        <f t="shared" si="89"/>
        <v>0</v>
      </c>
      <c r="DO124" s="2">
        <f t="shared" si="90"/>
        <v>0</v>
      </c>
      <c r="DP124" s="2">
        <f t="shared" si="91"/>
        <v>0</v>
      </c>
      <c r="DQ124" s="2">
        <f t="shared" si="92"/>
        <v>0</v>
      </c>
      <c r="DR124" s="2">
        <f t="shared" si="93"/>
        <v>0</v>
      </c>
      <c r="DS124" s="2">
        <f t="shared" si="94"/>
        <v>0</v>
      </c>
      <c r="DT124" s="2">
        <f t="shared" si="95"/>
        <v>0</v>
      </c>
      <c r="DU124" s="2">
        <f t="shared" si="96"/>
        <v>0</v>
      </c>
      <c r="DV124" s="2">
        <f t="shared" si="97"/>
        <v>0</v>
      </c>
      <c r="DW124" s="2">
        <f t="shared" si="98"/>
        <v>0</v>
      </c>
      <c r="DX124" s="2" t="e">
        <f t="shared" si="68"/>
        <v>#N/A</v>
      </c>
      <c r="DY124" s="9" t="str">
        <f t="shared" si="69"/>
        <v>[0,0,0,0,0]</v>
      </c>
      <c r="DZ124" s="2" t="e">
        <f t="shared" si="65"/>
        <v>#N/A</v>
      </c>
      <c r="EA124" s="18">
        <f t="shared" si="70"/>
        <v>1</v>
      </c>
      <c r="EB124" s="18">
        <f t="shared" si="71"/>
        <v>0</v>
      </c>
      <c r="EC124" s="27"/>
      <c r="ED124" s="3" t="e">
        <f t="shared" si="72"/>
        <v>#N/A</v>
      </c>
      <c r="EE124" s="3" t="str">
        <f t="shared" si="73"/>
        <v>[1,0]</v>
      </c>
      <c r="EF124" s="3"/>
      <c r="EG124" s="3" t="e">
        <f>VLOOKUP(IF(MOD(CY124,10)=0,10,MOD(CY124,10))&amp;DA124&amp;DB124&amp;DJ124-1,[1]图鉴!$C$18:$G$183,MATCH("经验值",[1]图鉴!$C$18:$G$18,0),FALSE)</f>
        <v>#N/A</v>
      </c>
      <c r="EH124" s="3"/>
      <c r="EI124" s="2" t="e">
        <f t="shared" si="74"/>
        <v>#N/A</v>
      </c>
      <c r="EJ124" s="2">
        <f t="shared" si="75"/>
        <v>121</v>
      </c>
    </row>
    <row r="125" spans="64:140" x14ac:dyDescent="0.3">
      <c r="BL125" s="2" t="str">
        <f t="shared" si="84"/>
        <v>0</v>
      </c>
      <c r="BM125" s="16" t="str">
        <f>[1]坦克升星消耗!R125&amp;[1]坦克升星消耗!S125</f>
        <v/>
      </c>
      <c r="BN125" s="16">
        <f>[1]坦克升星消耗!U125</f>
        <v>0</v>
      </c>
      <c r="BO125" s="16">
        <f>[1]坦克升星消耗!W125</f>
        <v>0</v>
      </c>
      <c r="BP125" s="16">
        <f>[1]坦克升星消耗!AE125</f>
        <v>0</v>
      </c>
      <c r="CE125" s="16">
        <f>[1]坦克标准养成属性!AW125</f>
        <v>0</v>
      </c>
      <c r="CF125" s="16">
        <f>[1]坦克标准养成属性!AX125</f>
        <v>0</v>
      </c>
      <c r="CG125" s="16" t="e">
        <f t="shared" si="67"/>
        <v>#N/A</v>
      </c>
      <c r="CH125" s="16">
        <f>[1]坦克标准养成属性!AY125</f>
        <v>0</v>
      </c>
      <c r="CI125" s="16">
        <f>[1]坦克标准养成属性!AZ125</f>
        <v>0</v>
      </c>
      <c r="CJ125" s="16">
        <f>[1]坦克标准养成属性!BA125</f>
        <v>0</v>
      </c>
      <c r="CK125" s="16">
        <f>[1]坦克标准养成属性!BB125</f>
        <v>0</v>
      </c>
      <c r="CL125" s="16">
        <f>[1]坦克标准养成属性!BC125</f>
        <v>0</v>
      </c>
      <c r="CM125" s="16">
        <f>[1]坦克标准养成属性!BD125</f>
        <v>0</v>
      </c>
      <c r="CN125" s="16">
        <f>[1]坦克标准养成属性!BE125</f>
        <v>0</v>
      </c>
      <c r="CO125" s="16">
        <f>[1]坦克标准养成属性!BF125</f>
        <v>0</v>
      </c>
      <c r="CP125" s="16">
        <f>[1]坦克标准养成属性!BG125</f>
        <v>0</v>
      </c>
      <c r="CQ125" s="16" t="str">
        <f>[1]坦克标准养成属性!BH125</f>
        <v>四号5</v>
      </c>
      <c r="CR125" s="16">
        <f>[1]坦克标准养成属性!BI125</f>
        <v>13</v>
      </c>
      <c r="CS125" s="16" t="str">
        <f>[1]坦克标准养成属性!BJ125</f>
        <v>四号</v>
      </c>
      <c r="CT125" s="16" t="str">
        <f>[1]坦克标准养成属性!BK125</f>
        <v>中</v>
      </c>
      <c r="CU125" s="16">
        <f>[1]坦克标准养成属性!BL125</f>
        <v>5</v>
      </c>
      <c r="CV125" s="16">
        <f>[1]坦克标准养成属性!BM125</f>
        <v>1338</v>
      </c>
      <c r="CX125" s="2">
        <v>122</v>
      </c>
      <c r="CY125" s="2" t="e">
        <f t="shared" si="76"/>
        <v>#N/A</v>
      </c>
      <c r="CZ125" s="2" t="e">
        <f t="shared" si="100"/>
        <v>#N/A</v>
      </c>
      <c r="DA125" s="2" t="e">
        <f t="shared" si="100"/>
        <v>#N/A</v>
      </c>
      <c r="DB125" s="2" t="e">
        <f t="shared" si="100"/>
        <v>#N/A</v>
      </c>
      <c r="DC125" s="2">
        <f t="shared" si="77"/>
        <v>0</v>
      </c>
      <c r="DD125" s="2">
        <f t="shared" si="78"/>
        <v>0</v>
      </c>
      <c r="DE125" s="2" t="e">
        <f t="shared" si="79"/>
        <v>#N/A</v>
      </c>
      <c r="DF125" s="2" t="e">
        <f t="shared" si="80"/>
        <v>#N/A</v>
      </c>
      <c r="DG125" s="2" t="e">
        <f t="shared" si="81"/>
        <v>#N/A</v>
      </c>
      <c r="DH125" s="2" t="e">
        <f t="shared" si="82"/>
        <v>#N/A</v>
      </c>
      <c r="DI125" s="2" t="e">
        <f t="shared" si="83"/>
        <v>#N/A</v>
      </c>
      <c r="DJ125" s="2">
        <f>COUNTIF(CZ$4:CZ125,CZ125)</f>
        <v>122</v>
      </c>
      <c r="DK125" s="2">
        <f t="shared" si="86"/>
        <v>0</v>
      </c>
      <c r="DL125" s="2">
        <f t="shared" si="87"/>
        <v>0</v>
      </c>
      <c r="DM125" s="2">
        <f t="shared" si="88"/>
        <v>0</v>
      </c>
      <c r="DN125" s="2">
        <f t="shared" si="89"/>
        <v>0</v>
      </c>
      <c r="DO125" s="2">
        <f t="shared" si="90"/>
        <v>0</v>
      </c>
      <c r="DP125" s="2">
        <f t="shared" si="91"/>
        <v>0</v>
      </c>
      <c r="DQ125" s="2">
        <f t="shared" si="92"/>
        <v>0</v>
      </c>
      <c r="DR125" s="2">
        <f t="shared" si="93"/>
        <v>0</v>
      </c>
      <c r="DS125" s="2">
        <f t="shared" si="94"/>
        <v>0</v>
      </c>
      <c r="DT125" s="2">
        <f t="shared" si="95"/>
        <v>0</v>
      </c>
      <c r="DU125" s="2">
        <f t="shared" si="96"/>
        <v>0</v>
      </c>
      <c r="DV125" s="2">
        <f t="shared" si="97"/>
        <v>0</v>
      </c>
      <c r="DW125" s="2">
        <f t="shared" si="98"/>
        <v>0</v>
      </c>
      <c r="DX125" s="2" t="e">
        <f t="shared" si="68"/>
        <v>#N/A</v>
      </c>
      <c r="DY125" s="9" t="str">
        <f t="shared" si="69"/>
        <v>[0,0,0,0,0]</v>
      </c>
      <c r="DZ125" s="2" t="e">
        <f t="shared" si="65"/>
        <v>#N/A</v>
      </c>
      <c r="EA125" s="18">
        <f t="shared" si="70"/>
        <v>1</v>
      </c>
      <c r="EB125" s="18">
        <f t="shared" si="71"/>
        <v>0</v>
      </c>
      <c r="EC125" s="27"/>
      <c r="ED125" s="3" t="e">
        <f t="shared" si="72"/>
        <v>#N/A</v>
      </c>
      <c r="EE125" s="3" t="str">
        <f t="shared" si="73"/>
        <v>[1,0]</v>
      </c>
      <c r="EF125" s="3"/>
      <c r="EG125" s="3" t="e">
        <f>VLOOKUP(IF(MOD(CY125,10)=0,10,MOD(CY125,10))&amp;DA125&amp;DB125&amp;DJ125-1,[1]图鉴!$C$18:$G$183,MATCH("经验值",[1]图鉴!$C$18:$G$18,0),FALSE)</f>
        <v>#N/A</v>
      </c>
      <c r="EH125" s="3"/>
      <c r="EI125" s="2" t="e">
        <f t="shared" si="74"/>
        <v>#N/A</v>
      </c>
      <c r="EJ125" s="2">
        <f t="shared" si="75"/>
        <v>122</v>
      </c>
    </row>
    <row r="126" spans="64:140" x14ac:dyDescent="0.3">
      <c r="BL126" s="2" t="str">
        <f t="shared" si="84"/>
        <v>0</v>
      </c>
      <c r="BM126" s="16" t="str">
        <f>[1]坦克升星消耗!R126&amp;[1]坦克升星消耗!S126</f>
        <v/>
      </c>
      <c r="BN126" s="16">
        <f>[1]坦克升星消耗!U126</f>
        <v>0</v>
      </c>
      <c r="BO126" s="16">
        <f>[1]坦克升星消耗!W126</f>
        <v>0</v>
      </c>
      <c r="BP126" s="16">
        <f>[1]坦克升星消耗!AE126</f>
        <v>0</v>
      </c>
      <c r="CE126" s="16">
        <f>[1]坦克标准养成属性!AW126</f>
        <v>0</v>
      </c>
      <c r="CF126" s="16">
        <f>[1]坦克标准养成属性!AX126</f>
        <v>0</v>
      </c>
      <c r="CG126" s="16" t="e">
        <f t="shared" si="67"/>
        <v>#N/A</v>
      </c>
      <c r="CH126" s="16">
        <f>[1]坦克标准养成属性!AY126</f>
        <v>0</v>
      </c>
      <c r="CI126" s="16">
        <f>[1]坦克标准养成属性!AZ126</f>
        <v>0</v>
      </c>
      <c r="CJ126" s="16">
        <f>[1]坦克标准养成属性!BA126</f>
        <v>0</v>
      </c>
      <c r="CK126" s="16">
        <f>[1]坦克标准养成属性!BB126</f>
        <v>0</v>
      </c>
      <c r="CL126" s="16">
        <f>[1]坦克标准养成属性!BC126</f>
        <v>0</v>
      </c>
      <c r="CM126" s="16">
        <f>[1]坦克标准养成属性!BD126</f>
        <v>0</v>
      </c>
      <c r="CN126" s="16">
        <f>[1]坦克标准养成属性!BE126</f>
        <v>0</v>
      </c>
      <c r="CO126" s="16">
        <f>[1]坦克标准养成属性!BF126</f>
        <v>0</v>
      </c>
      <c r="CP126" s="16">
        <f>[1]坦克标准养成属性!BG126</f>
        <v>0</v>
      </c>
      <c r="CQ126" s="16" t="str">
        <f>[1]坦克标准养成属性!BH126</f>
        <v>四号6</v>
      </c>
      <c r="CR126" s="16">
        <f>[1]坦克标准养成属性!BI126</f>
        <v>13</v>
      </c>
      <c r="CS126" s="16" t="str">
        <f>[1]坦克标准养成属性!BJ126</f>
        <v>四号</v>
      </c>
      <c r="CT126" s="16" t="str">
        <f>[1]坦克标准养成属性!BK126</f>
        <v>中</v>
      </c>
      <c r="CU126" s="16">
        <f>[1]坦克标准养成属性!BL126</f>
        <v>6</v>
      </c>
      <c r="CV126" s="16">
        <f>[1]坦克标准养成属性!BM126</f>
        <v>1409</v>
      </c>
      <c r="CX126" s="2">
        <v>123</v>
      </c>
      <c r="CY126" s="2" t="e">
        <f t="shared" si="76"/>
        <v>#N/A</v>
      </c>
      <c r="CZ126" s="2" t="e">
        <f t="shared" si="100"/>
        <v>#N/A</v>
      </c>
      <c r="DA126" s="2" t="e">
        <f t="shared" si="100"/>
        <v>#N/A</v>
      </c>
      <c r="DB126" s="2" t="e">
        <f t="shared" si="100"/>
        <v>#N/A</v>
      </c>
      <c r="DC126" s="2">
        <f t="shared" si="77"/>
        <v>0</v>
      </c>
      <c r="DD126" s="2">
        <f t="shared" si="78"/>
        <v>0</v>
      </c>
      <c r="DE126" s="2" t="e">
        <f t="shared" si="79"/>
        <v>#N/A</v>
      </c>
      <c r="DF126" s="2" t="e">
        <f t="shared" si="80"/>
        <v>#N/A</v>
      </c>
      <c r="DG126" s="2" t="e">
        <f t="shared" si="81"/>
        <v>#N/A</v>
      </c>
      <c r="DH126" s="2" t="e">
        <f t="shared" si="82"/>
        <v>#N/A</v>
      </c>
      <c r="DI126" s="2" t="e">
        <f t="shared" si="83"/>
        <v>#N/A</v>
      </c>
      <c r="DJ126" s="2">
        <f>COUNTIF(CZ$4:CZ126,CZ126)</f>
        <v>123</v>
      </c>
      <c r="DK126" s="2">
        <f t="shared" si="86"/>
        <v>0</v>
      </c>
      <c r="DL126" s="2">
        <f t="shared" si="87"/>
        <v>0</v>
      </c>
      <c r="DM126" s="2">
        <f t="shared" si="88"/>
        <v>0</v>
      </c>
      <c r="DN126" s="2">
        <f t="shared" si="89"/>
        <v>0</v>
      </c>
      <c r="DO126" s="2">
        <f t="shared" si="90"/>
        <v>0</v>
      </c>
      <c r="DP126" s="2">
        <f t="shared" si="91"/>
        <v>0</v>
      </c>
      <c r="DQ126" s="2">
        <f t="shared" si="92"/>
        <v>0</v>
      </c>
      <c r="DR126" s="2">
        <f t="shared" si="93"/>
        <v>0</v>
      </c>
      <c r="DS126" s="2">
        <f t="shared" si="94"/>
        <v>0</v>
      </c>
      <c r="DT126" s="2">
        <f t="shared" si="95"/>
        <v>0</v>
      </c>
      <c r="DU126" s="2">
        <f t="shared" si="96"/>
        <v>0</v>
      </c>
      <c r="DV126" s="2">
        <f t="shared" si="97"/>
        <v>0</v>
      </c>
      <c r="DW126" s="2">
        <f t="shared" si="98"/>
        <v>0</v>
      </c>
      <c r="DX126" s="2" t="e">
        <f t="shared" si="68"/>
        <v>#N/A</v>
      </c>
      <c r="DY126" s="9" t="str">
        <f t="shared" si="69"/>
        <v>[0,0,0,0,0]</v>
      </c>
      <c r="DZ126" s="2" t="e">
        <f t="shared" si="65"/>
        <v>#N/A</v>
      </c>
      <c r="EA126" s="18">
        <f t="shared" si="70"/>
        <v>1</v>
      </c>
      <c r="EB126" s="18">
        <f t="shared" si="71"/>
        <v>0</v>
      </c>
      <c r="EC126" s="27"/>
      <c r="ED126" s="3" t="e">
        <f t="shared" si="72"/>
        <v>#N/A</v>
      </c>
      <c r="EE126" s="3" t="str">
        <f t="shared" si="73"/>
        <v>[1,0]</v>
      </c>
      <c r="EF126" s="3"/>
      <c r="EG126" s="3" t="e">
        <f>VLOOKUP(IF(MOD(CY126,10)=0,10,MOD(CY126,10))&amp;DA126&amp;DB126&amp;DJ126-1,[1]图鉴!$C$18:$G$183,MATCH("经验值",[1]图鉴!$C$18:$G$18,0),FALSE)</f>
        <v>#N/A</v>
      </c>
      <c r="EH126" s="3"/>
      <c r="EI126" s="2" t="e">
        <f t="shared" si="74"/>
        <v>#N/A</v>
      </c>
      <c r="EJ126" s="2">
        <f t="shared" si="75"/>
        <v>123</v>
      </c>
    </row>
    <row r="127" spans="64:140" x14ac:dyDescent="0.3">
      <c r="BL127" s="2" t="str">
        <f t="shared" si="84"/>
        <v>0</v>
      </c>
      <c r="BM127" s="16" t="str">
        <f>[1]坦克升星消耗!R127&amp;[1]坦克升星消耗!S127</f>
        <v/>
      </c>
      <c r="BN127" s="16">
        <f>[1]坦克升星消耗!U127</f>
        <v>0</v>
      </c>
      <c r="BO127" s="16">
        <f>[1]坦克升星消耗!W127</f>
        <v>0</v>
      </c>
      <c r="BP127" s="16">
        <f>[1]坦克升星消耗!AE127</f>
        <v>0</v>
      </c>
      <c r="CE127" s="16">
        <f>[1]坦克标准养成属性!AW127</f>
        <v>0</v>
      </c>
      <c r="CF127" s="16">
        <f>[1]坦克标准养成属性!AX127</f>
        <v>0</v>
      </c>
      <c r="CG127" s="16" t="e">
        <f t="shared" si="67"/>
        <v>#N/A</v>
      </c>
      <c r="CH127" s="16">
        <f>[1]坦克标准养成属性!AY127</f>
        <v>0</v>
      </c>
      <c r="CI127" s="16">
        <f>[1]坦克标准养成属性!AZ127</f>
        <v>0</v>
      </c>
      <c r="CJ127" s="16">
        <f>[1]坦克标准养成属性!BA127</f>
        <v>0</v>
      </c>
      <c r="CK127" s="16">
        <f>[1]坦克标准养成属性!BB127</f>
        <v>0</v>
      </c>
      <c r="CL127" s="16">
        <f>[1]坦克标准养成属性!BC127</f>
        <v>0</v>
      </c>
      <c r="CM127" s="16">
        <f>[1]坦克标准养成属性!BD127</f>
        <v>0</v>
      </c>
      <c r="CN127" s="16">
        <f>[1]坦克标准养成属性!BE127</f>
        <v>0</v>
      </c>
      <c r="CO127" s="16">
        <f>[1]坦克标准养成属性!BF127</f>
        <v>0</v>
      </c>
      <c r="CP127" s="16">
        <f>[1]坦克标准养成属性!BG127</f>
        <v>0</v>
      </c>
      <c r="CQ127" s="16" t="str">
        <f>[1]坦克标准养成属性!BH127</f>
        <v>四号7</v>
      </c>
      <c r="CR127" s="16">
        <f>[1]坦克标准养成属性!BI127</f>
        <v>13</v>
      </c>
      <c r="CS127" s="16" t="str">
        <f>[1]坦克标准养成属性!BJ127</f>
        <v>四号</v>
      </c>
      <c r="CT127" s="16" t="str">
        <f>[1]坦克标准养成属性!BK127</f>
        <v>中</v>
      </c>
      <c r="CU127" s="16">
        <f>[1]坦克标准养成属性!BL127</f>
        <v>7</v>
      </c>
      <c r="CV127" s="16">
        <f>[1]坦克标准养成属性!BM127</f>
        <v>1480</v>
      </c>
      <c r="CX127" s="2">
        <v>124</v>
      </c>
      <c r="CY127" s="2" t="e">
        <f t="shared" si="76"/>
        <v>#N/A</v>
      </c>
      <c r="CZ127" s="2" t="e">
        <f t="shared" si="100"/>
        <v>#N/A</v>
      </c>
      <c r="DA127" s="2" t="e">
        <f t="shared" si="100"/>
        <v>#N/A</v>
      </c>
      <c r="DB127" s="2" t="e">
        <f t="shared" si="100"/>
        <v>#N/A</v>
      </c>
      <c r="DC127" s="2">
        <f t="shared" si="77"/>
        <v>0</v>
      </c>
      <c r="DD127" s="2">
        <f t="shared" si="78"/>
        <v>0</v>
      </c>
      <c r="DE127" s="2" t="e">
        <f t="shared" si="79"/>
        <v>#N/A</v>
      </c>
      <c r="DF127" s="2" t="e">
        <f t="shared" si="80"/>
        <v>#N/A</v>
      </c>
      <c r="DG127" s="2" t="e">
        <f t="shared" si="81"/>
        <v>#N/A</v>
      </c>
      <c r="DH127" s="2" t="e">
        <f t="shared" si="82"/>
        <v>#N/A</v>
      </c>
      <c r="DI127" s="2" t="e">
        <f t="shared" si="83"/>
        <v>#N/A</v>
      </c>
      <c r="DJ127" s="2">
        <f>COUNTIF(CZ$4:CZ127,CZ127)</f>
        <v>124</v>
      </c>
      <c r="DK127" s="2">
        <f t="shared" si="86"/>
        <v>0</v>
      </c>
      <c r="DL127" s="2">
        <f t="shared" si="87"/>
        <v>0</v>
      </c>
      <c r="DM127" s="2">
        <f t="shared" si="88"/>
        <v>0</v>
      </c>
      <c r="DN127" s="2">
        <f t="shared" si="89"/>
        <v>0</v>
      </c>
      <c r="DO127" s="2">
        <f t="shared" si="90"/>
        <v>0</v>
      </c>
      <c r="DP127" s="2">
        <f t="shared" si="91"/>
        <v>0</v>
      </c>
      <c r="DQ127" s="2">
        <f t="shared" si="92"/>
        <v>0</v>
      </c>
      <c r="DR127" s="2">
        <f t="shared" si="93"/>
        <v>0</v>
      </c>
      <c r="DS127" s="2">
        <f t="shared" si="94"/>
        <v>0</v>
      </c>
      <c r="DT127" s="2">
        <f t="shared" si="95"/>
        <v>0</v>
      </c>
      <c r="DU127" s="2">
        <f t="shared" si="96"/>
        <v>0</v>
      </c>
      <c r="DV127" s="2">
        <f t="shared" si="97"/>
        <v>0</v>
      </c>
      <c r="DW127" s="2">
        <f t="shared" si="98"/>
        <v>0</v>
      </c>
      <c r="DX127" s="2" t="e">
        <f t="shared" si="68"/>
        <v>#N/A</v>
      </c>
      <c r="DY127" s="9" t="str">
        <f t="shared" si="69"/>
        <v>[0,0,0,0,0]</v>
      </c>
      <c r="DZ127" s="2" t="e">
        <f t="shared" si="65"/>
        <v>#N/A</v>
      </c>
      <c r="EA127" s="18">
        <f t="shared" si="70"/>
        <v>1</v>
      </c>
      <c r="EB127" s="18">
        <f t="shared" si="71"/>
        <v>0</v>
      </c>
      <c r="EC127" s="27"/>
      <c r="ED127" s="3" t="e">
        <f t="shared" si="72"/>
        <v>#N/A</v>
      </c>
      <c r="EE127" s="3" t="str">
        <f t="shared" si="73"/>
        <v>[1,0]</v>
      </c>
      <c r="EF127" s="3"/>
      <c r="EG127" s="3" t="e">
        <f>VLOOKUP(IF(MOD(CY127,10)=0,10,MOD(CY127,10))&amp;DA127&amp;DB127&amp;DJ127-1,[1]图鉴!$C$18:$G$183,MATCH("经验值",[1]图鉴!$C$18:$G$18,0),FALSE)</f>
        <v>#N/A</v>
      </c>
      <c r="EH127" s="3"/>
      <c r="EI127" s="2" t="e">
        <f t="shared" si="74"/>
        <v>#N/A</v>
      </c>
      <c r="EJ127" s="2">
        <f t="shared" si="75"/>
        <v>124</v>
      </c>
    </row>
    <row r="128" spans="64:140" x14ac:dyDescent="0.3">
      <c r="BL128" s="2" t="str">
        <f t="shared" si="84"/>
        <v>0</v>
      </c>
      <c r="BM128" s="16" t="str">
        <f>[1]坦克升星消耗!R128&amp;[1]坦克升星消耗!S128</f>
        <v/>
      </c>
      <c r="BN128" s="16">
        <f>[1]坦克升星消耗!U128</f>
        <v>0</v>
      </c>
      <c r="BO128" s="16">
        <f>[1]坦克升星消耗!W128</f>
        <v>0</v>
      </c>
      <c r="BP128" s="16">
        <f>[1]坦克升星消耗!AE128</f>
        <v>0</v>
      </c>
      <c r="CE128" s="16">
        <f>[1]坦克标准养成属性!AW128</f>
        <v>0</v>
      </c>
      <c r="CF128" s="16">
        <f>[1]坦克标准养成属性!AX128</f>
        <v>0</v>
      </c>
      <c r="CG128" s="16" t="e">
        <f t="shared" si="67"/>
        <v>#N/A</v>
      </c>
      <c r="CH128" s="16">
        <f>[1]坦克标准养成属性!AY128</f>
        <v>0</v>
      </c>
      <c r="CI128" s="16">
        <f>[1]坦克标准养成属性!AZ128</f>
        <v>0</v>
      </c>
      <c r="CJ128" s="16">
        <f>[1]坦克标准养成属性!BA128</f>
        <v>0</v>
      </c>
      <c r="CK128" s="16">
        <f>[1]坦克标准养成属性!BB128</f>
        <v>0</v>
      </c>
      <c r="CL128" s="16">
        <f>[1]坦克标准养成属性!BC128</f>
        <v>0</v>
      </c>
      <c r="CM128" s="16">
        <f>[1]坦克标准养成属性!BD128</f>
        <v>0</v>
      </c>
      <c r="CN128" s="16">
        <f>[1]坦克标准养成属性!BE128</f>
        <v>0</v>
      </c>
      <c r="CO128" s="16">
        <f>[1]坦克标准养成属性!BF128</f>
        <v>0</v>
      </c>
      <c r="CP128" s="16">
        <f>[1]坦克标准养成属性!BG128</f>
        <v>0</v>
      </c>
      <c r="CQ128" s="16" t="str">
        <f>[1]坦克标准养成属性!BH128</f>
        <v>玛蒂尔达0</v>
      </c>
      <c r="CR128" s="16">
        <f>[1]坦克标准养成属性!BI128</f>
        <v>14</v>
      </c>
      <c r="CS128" s="16" t="str">
        <f>[1]坦克标准养成属性!BJ128</f>
        <v>玛蒂尔达</v>
      </c>
      <c r="CT128" s="16" t="str">
        <f>[1]坦克标准养成属性!BK128</f>
        <v>低</v>
      </c>
      <c r="CU128" s="16">
        <f>[1]坦克标准养成属性!BL128</f>
        <v>0</v>
      </c>
      <c r="CV128" s="16">
        <f>[1]坦克标准养成属性!BM128</f>
        <v>1186</v>
      </c>
      <c r="CX128" s="2">
        <v>125</v>
      </c>
      <c r="CY128" s="2" t="e">
        <f t="shared" si="76"/>
        <v>#N/A</v>
      </c>
      <c r="CZ128" s="2" t="e">
        <f t="shared" si="100"/>
        <v>#N/A</v>
      </c>
      <c r="DA128" s="2" t="e">
        <f t="shared" si="100"/>
        <v>#N/A</v>
      </c>
      <c r="DB128" s="2" t="e">
        <f t="shared" si="100"/>
        <v>#N/A</v>
      </c>
      <c r="DC128" s="2">
        <f t="shared" si="77"/>
        <v>0</v>
      </c>
      <c r="DD128" s="2">
        <f t="shared" si="78"/>
        <v>0</v>
      </c>
      <c r="DE128" s="2" t="e">
        <f t="shared" si="79"/>
        <v>#N/A</v>
      </c>
      <c r="DF128" s="2" t="e">
        <f t="shared" si="80"/>
        <v>#N/A</v>
      </c>
      <c r="DG128" s="2" t="e">
        <f t="shared" si="81"/>
        <v>#N/A</v>
      </c>
      <c r="DH128" s="2" t="e">
        <f t="shared" si="82"/>
        <v>#N/A</v>
      </c>
      <c r="DI128" s="2" t="e">
        <f t="shared" si="83"/>
        <v>#N/A</v>
      </c>
      <c r="DJ128" s="2">
        <f>COUNTIF(CZ$4:CZ128,CZ128)</f>
        <v>125</v>
      </c>
      <c r="DK128" s="2">
        <f t="shared" si="86"/>
        <v>0</v>
      </c>
      <c r="DL128" s="2">
        <f t="shared" si="87"/>
        <v>0</v>
      </c>
      <c r="DM128" s="2">
        <f t="shared" si="88"/>
        <v>0</v>
      </c>
      <c r="DN128" s="2">
        <f t="shared" si="89"/>
        <v>0</v>
      </c>
      <c r="DO128" s="2">
        <f t="shared" si="90"/>
        <v>0</v>
      </c>
      <c r="DP128" s="2">
        <f t="shared" si="91"/>
        <v>0</v>
      </c>
      <c r="DQ128" s="2">
        <f t="shared" si="92"/>
        <v>0</v>
      </c>
      <c r="DR128" s="2">
        <f t="shared" si="93"/>
        <v>0</v>
      </c>
      <c r="DS128" s="2">
        <f t="shared" si="94"/>
        <v>0</v>
      </c>
      <c r="DT128" s="2">
        <f t="shared" si="95"/>
        <v>0</v>
      </c>
      <c r="DU128" s="2">
        <f t="shared" si="96"/>
        <v>0</v>
      </c>
      <c r="DV128" s="2">
        <f t="shared" si="97"/>
        <v>0</v>
      </c>
      <c r="DW128" s="2">
        <f t="shared" si="98"/>
        <v>0</v>
      </c>
      <c r="DX128" s="2" t="e">
        <f t="shared" si="68"/>
        <v>#N/A</v>
      </c>
      <c r="DY128" s="9" t="str">
        <f t="shared" si="69"/>
        <v>[0,0,0,0,0]</v>
      </c>
      <c r="DZ128" s="2" t="e">
        <f t="shared" si="65"/>
        <v>#N/A</v>
      </c>
      <c r="EA128" s="18">
        <f t="shared" si="70"/>
        <v>1</v>
      </c>
      <c r="EB128" s="18">
        <f t="shared" si="71"/>
        <v>0</v>
      </c>
      <c r="EC128" s="27"/>
      <c r="ED128" s="3" t="e">
        <f t="shared" si="72"/>
        <v>#N/A</v>
      </c>
      <c r="EE128" s="3" t="str">
        <f t="shared" si="73"/>
        <v>[1,0]</v>
      </c>
      <c r="EF128" s="3"/>
      <c r="EG128" s="3" t="e">
        <f>VLOOKUP(IF(MOD(CY128,10)=0,10,MOD(CY128,10))&amp;DA128&amp;DB128&amp;DJ128-1,[1]图鉴!$C$18:$G$183,MATCH("经验值",[1]图鉴!$C$18:$G$18,0),FALSE)</f>
        <v>#N/A</v>
      </c>
      <c r="EH128" s="3"/>
      <c r="EI128" s="2" t="e">
        <f t="shared" si="74"/>
        <v>#N/A</v>
      </c>
      <c r="EJ128" s="2">
        <f t="shared" si="75"/>
        <v>125</v>
      </c>
    </row>
    <row r="129" spans="64:140" x14ac:dyDescent="0.3">
      <c r="BL129" s="2" t="str">
        <f t="shared" si="84"/>
        <v>0</v>
      </c>
      <c r="BM129" s="16" t="str">
        <f>[1]坦克升星消耗!R129&amp;[1]坦克升星消耗!S129</f>
        <v/>
      </c>
      <c r="BN129" s="16">
        <f>[1]坦克升星消耗!U129</f>
        <v>0</v>
      </c>
      <c r="BO129" s="16">
        <f>[1]坦克升星消耗!W129</f>
        <v>0</v>
      </c>
      <c r="BP129" s="16">
        <f>[1]坦克升星消耗!AE129</f>
        <v>0</v>
      </c>
      <c r="CE129" s="16">
        <f>[1]坦克标准养成属性!AW129</f>
        <v>0</v>
      </c>
      <c r="CF129" s="16">
        <f>[1]坦克标准养成属性!AX129</f>
        <v>0</v>
      </c>
      <c r="CG129" s="16" t="e">
        <f t="shared" si="67"/>
        <v>#N/A</v>
      </c>
      <c r="CH129" s="16">
        <f>[1]坦克标准养成属性!AY129</f>
        <v>0</v>
      </c>
      <c r="CI129" s="16">
        <f>[1]坦克标准养成属性!AZ129</f>
        <v>0</v>
      </c>
      <c r="CJ129" s="16">
        <f>[1]坦克标准养成属性!BA129</f>
        <v>0</v>
      </c>
      <c r="CK129" s="16">
        <f>[1]坦克标准养成属性!BB129</f>
        <v>0</v>
      </c>
      <c r="CL129" s="16">
        <f>[1]坦克标准养成属性!BC129</f>
        <v>0</v>
      </c>
      <c r="CM129" s="16">
        <f>[1]坦克标准养成属性!BD129</f>
        <v>0</v>
      </c>
      <c r="CN129" s="16">
        <f>[1]坦克标准养成属性!BE129</f>
        <v>0</v>
      </c>
      <c r="CO129" s="16">
        <f>[1]坦克标准养成属性!BF129</f>
        <v>0</v>
      </c>
      <c r="CP129" s="16">
        <f>[1]坦克标准养成属性!BG129</f>
        <v>0</v>
      </c>
      <c r="CQ129" s="16" t="str">
        <f>[1]坦克标准养成属性!BH129</f>
        <v>玛蒂尔达1</v>
      </c>
      <c r="CR129" s="16">
        <f>[1]坦克标准养成属性!BI129</f>
        <v>14</v>
      </c>
      <c r="CS129" s="16" t="str">
        <f>[1]坦克标准养成属性!BJ129</f>
        <v>玛蒂尔达</v>
      </c>
      <c r="CT129" s="16" t="str">
        <f>[1]坦克标准养成属性!BK129</f>
        <v>低</v>
      </c>
      <c r="CU129" s="16">
        <f>[1]坦克标准养成属性!BL129</f>
        <v>1</v>
      </c>
      <c r="CV129" s="16">
        <f>[1]坦克标准养成属性!BM129</f>
        <v>1248</v>
      </c>
      <c r="CX129" s="2">
        <v>126</v>
      </c>
      <c r="CY129" s="2" t="e">
        <f t="shared" si="76"/>
        <v>#N/A</v>
      </c>
      <c r="CZ129" s="2" t="e">
        <f t="shared" si="100"/>
        <v>#N/A</v>
      </c>
      <c r="DA129" s="2" t="e">
        <f t="shared" si="100"/>
        <v>#N/A</v>
      </c>
      <c r="DB129" s="2" t="e">
        <f t="shared" si="100"/>
        <v>#N/A</v>
      </c>
      <c r="DC129" s="2">
        <f t="shared" si="77"/>
        <v>0</v>
      </c>
      <c r="DD129" s="2">
        <f t="shared" si="78"/>
        <v>0</v>
      </c>
      <c r="DE129" s="2" t="e">
        <f t="shared" si="79"/>
        <v>#N/A</v>
      </c>
      <c r="DF129" s="2" t="e">
        <f t="shared" si="80"/>
        <v>#N/A</v>
      </c>
      <c r="DG129" s="2" t="e">
        <f t="shared" si="81"/>
        <v>#N/A</v>
      </c>
      <c r="DH129" s="2" t="e">
        <f t="shared" si="82"/>
        <v>#N/A</v>
      </c>
      <c r="DI129" s="2" t="e">
        <f t="shared" si="83"/>
        <v>#N/A</v>
      </c>
      <c r="DJ129" s="2">
        <f>COUNTIF(CZ$4:CZ129,CZ129)</f>
        <v>126</v>
      </c>
      <c r="DK129" s="2">
        <f t="shared" si="86"/>
        <v>0</v>
      </c>
      <c r="DL129" s="2">
        <f t="shared" si="87"/>
        <v>0</v>
      </c>
      <c r="DM129" s="2">
        <f t="shared" si="88"/>
        <v>0</v>
      </c>
      <c r="DN129" s="2">
        <f t="shared" si="89"/>
        <v>0</v>
      </c>
      <c r="DO129" s="2">
        <f t="shared" si="90"/>
        <v>0</v>
      </c>
      <c r="DP129" s="2">
        <f t="shared" si="91"/>
        <v>0</v>
      </c>
      <c r="DQ129" s="2">
        <f t="shared" si="92"/>
        <v>0</v>
      </c>
      <c r="DR129" s="2">
        <f t="shared" si="93"/>
        <v>0</v>
      </c>
      <c r="DS129" s="2">
        <f t="shared" si="94"/>
        <v>0</v>
      </c>
      <c r="DT129" s="2">
        <f t="shared" si="95"/>
        <v>0</v>
      </c>
      <c r="DU129" s="2">
        <f t="shared" si="96"/>
        <v>0</v>
      </c>
      <c r="DV129" s="2">
        <f t="shared" si="97"/>
        <v>0</v>
      </c>
      <c r="DW129" s="2">
        <f t="shared" si="98"/>
        <v>0</v>
      </c>
      <c r="DX129" s="2" t="e">
        <f t="shared" si="68"/>
        <v>#N/A</v>
      </c>
      <c r="DY129" s="9" t="str">
        <f t="shared" si="69"/>
        <v>[0,0,0,0,0]</v>
      </c>
      <c r="DZ129" s="2" t="e">
        <f t="shared" si="65"/>
        <v>#N/A</v>
      </c>
      <c r="EA129" s="18">
        <f t="shared" si="70"/>
        <v>1</v>
      </c>
      <c r="EB129" s="18">
        <f t="shared" si="71"/>
        <v>0</v>
      </c>
      <c r="EC129" s="27"/>
      <c r="ED129" s="3" t="e">
        <f t="shared" si="72"/>
        <v>#N/A</v>
      </c>
      <c r="EE129" s="3" t="str">
        <f t="shared" si="73"/>
        <v>[1,0]</v>
      </c>
      <c r="EF129" s="3"/>
      <c r="EG129" s="3" t="e">
        <f>VLOOKUP(IF(MOD(CY129,10)=0,10,MOD(CY129,10))&amp;DA129&amp;DB129&amp;DJ129-1,[1]图鉴!$C$18:$G$183,MATCH("经验值",[1]图鉴!$C$18:$G$18,0),FALSE)</f>
        <v>#N/A</v>
      </c>
      <c r="EH129" s="3"/>
      <c r="EI129" s="2" t="e">
        <f t="shared" si="74"/>
        <v>#N/A</v>
      </c>
      <c r="EJ129" s="2">
        <f t="shared" si="75"/>
        <v>126</v>
      </c>
    </row>
    <row r="130" spans="64:140" x14ac:dyDescent="0.3">
      <c r="BL130" s="2" t="str">
        <f t="shared" si="84"/>
        <v>0</v>
      </c>
      <c r="BM130" s="16" t="str">
        <f>[1]坦克升星消耗!R130&amp;[1]坦克升星消耗!S130</f>
        <v/>
      </c>
      <c r="BN130" s="16">
        <f>[1]坦克升星消耗!U130</f>
        <v>0</v>
      </c>
      <c r="BO130" s="16">
        <f>[1]坦克升星消耗!W130</f>
        <v>0</v>
      </c>
      <c r="BP130" s="16">
        <f>[1]坦克升星消耗!AE130</f>
        <v>0</v>
      </c>
      <c r="CE130" s="16">
        <f>[1]坦克标准养成属性!AW130</f>
        <v>0</v>
      </c>
      <c r="CF130" s="16">
        <f>[1]坦克标准养成属性!AX130</f>
        <v>0</v>
      </c>
      <c r="CG130" s="16" t="e">
        <f t="shared" si="67"/>
        <v>#N/A</v>
      </c>
      <c r="CH130" s="16">
        <f>[1]坦克标准养成属性!AY130</f>
        <v>0</v>
      </c>
      <c r="CI130" s="16">
        <f>[1]坦克标准养成属性!AZ130</f>
        <v>0</v>
      </c>
      <c r="CJ130" s="16">
        <f>[1]坦克标准养成属性!BA130</f>
        <v>0</v>
      </c>
      <c r="CK130" s="16">
        <f>[1]坦克标准养成属性!BB130</f>
        <v>0</v>
      </c>
      <c r="CL130" s="16">
        <f>[1]坦克标准养成属性!BC130</f>
        <v>0</v>
      </c>
      <c r="CM130" s="16">
        <f>[1]坦克标准养成属性!BD130</f>
        <v>0</v>
      </c>
      <c r="CN130" s="16">
        <f>[1]坦克标准养成属性!BE130</f>
        <v>0</v>
      </c>
      <c r="CO130" s="16">
        <f>[1]坦克标准养成属性!BF130</f>
        <v>0</v>
      </c>
      <c r="CP130" s="16">
        <f>[1]坦克标准养成属性!BG130</f>
        <v>0</v>
      </c>
      <c r="CQ130" s="16" t="str">
        <f>[1]坦克标准养成属性!BH130</f>
        <v>玛蒂尔达2</v>
      </c>
      <c r="CR130" s="16">
        <f>[1]坦克标准养成属性!BI130</f>
        <v>14</v>
      </c>
      <c r="CS130" s="16" t="str">
        <f>[1]坦克标准养成属性!BJ130</f>
        <v>玛蒂尔达</v>
      </c>
      <c r="CT130" s="16" t="str">
        <f>[1]坦克标准养成属性!BK130</f>
        <v>低</v>
      </c>
      <c r="CU130" s="16">
        <f>[1]坦克标准养成属性!BL130</f>
        <v>2</v>
      </c>
      <c r="CV130" s="16">
        <f>[1]坦克标准养成属性!BM130</f>
        <v>1310</v>
      </c>
      <c r="CX130" s="2">
        <v>127</v>
      </c>
      <c r="CY130" s="2" t="e">
        <f t="shared" si="76"/>
        <v>#N/A</v>
      </c>
      <c r="CZ130" s="2" t="e">
        <f t="shared" si="100"/>
        <v>#N/A</v>
      </c>
      <c r="DA130" s="2" t="e">
        <f t="shared" si="100"/>
        <v>#N/A</v>
      </c>
      <c r="DB130" s="2" t="e">
        <f t="shared" si="100"/>
        <v>#N/A</v>
      </c>
      <c r="DC130" s="2">
        <f t="shared" si="77"/>
        <v>0</v>
      </c>
      <c r="DD130" s="2">
        <f t="shared" si="78"/>
        <v>0</v>
      </c>
      <c r="DE130" s="2" t="e">
        <f t="shared" si="79"/>
        <v>#N/A</v>
      </c>
      <c r="DF130" s="2" t="e">
        <f t="shared" si="80"/>
        <v>#N/A</v>
      </c>
      <c r="DG130" s="2" t="e">
        <f t="shared" si="81"/>
        <v>#N/A</v>
      </c>
      <c r="DH130" s="2" t="e">
        <f t="shared" si="82"/>
        <v>#N/A</v>
      </c>
      <c r="DI130" s="2" t="e">
        <f t="shared" si="83"/>
        <v>#N/A</v>
      </c>
      <c r="DJ130" s="2">
        <f>COUNTIF(CZ$4:CZ130,CZ130)</f>
        <v>127</v>
      </c>
      <c r="DK130" s="2">
        <f t="shared" si="86"/>
        <v>0</v>
      </c>
      <c r="DL130" s="2">
        <f t="shared" si="87"/>
        <v>0</v>
      </c>
      <c r="DM130" s="2">
        <f t="shared" si="88"/>
        <v>0</v>
      </c>
      <c r="DN130" s="2">
        <f t="shared" si="89"/>
        <v>0</v>
      </c>
      <c r="DO130" s="2">
        <f t="shared" si="90"/>
        <v>0</v>
      </c>
      <c r="DP130" s="2">
        <f t="shared" si="91"/>
        <v>0</v>
      </c>
      <c r="DQ130" s="2">
        <f t="shared" si="92"/>
        <v>0</v>
      </c>
      <c r="DR130" s="2">
        <f t="shared" si="93"/>
        <v>0</v>
      </c>
      <c r="DS130" s="2">
        <f t="shared" si="94"/>
        <v>0</v>
      </c>
      <c r="DT130" s="2">
        <f t="shared" si="95"/>
        <v>0</v>
      </c>
      <c r="DU130" s="2">
        <f t="shared" si="96"/>
        <v>0</v>
      </c>
      <c r="DV130" s="2">
        <f t="shared" si="97"/>
        <v>0</v>
      </c>
      <c r="DW130" s="2">
        <f t="shared" si="98"/>
        <v>0</v>
      </c>
      <c r="DX130" s="2" t="e">
        <f t="shared" si="68"/>
        <v>#N/A</v>
      </c>
      <c r="DY130" s="9" t="str">
        <f t="shared" si="69"/>
        <v>[0,0,0,0,0]</v>
      </c>
      <c r="DZ130" s="2" t="e">
        <f t="shared" si="65"/>
        <v>#N/A</v>
      </c>
      <c r="EA130" s="18">
        <f t="shared" si="70"/>
        <v>1</v>
      </c>
      <c r="EB130" s="18">
        <f t="shared" si="71"/>
        <v>0</v>
      </c>
      <c r="EC130" s="27"/>
      <c r="ED130" s="3" t="e">
        <f t="shared" si="72"/>
        <v>#N/A</v>
      </c>
      <c r="EE130" s="3" t="str">
        <f t="shared" si="73"/>
        <v>[1,0]</v>
      </c>
      <c r="EF130" s="3"/>
      <c r="EG130" s="3" t="e">
        <f>VLOOKUP(IF(MOD(CY130,10)=0,10,MOD(CY130,10))&amp;DA130&amp;DB130&amp;DJ130-1,[1]图鉴!$C$18:$G$183,MATCH("经验值",[1]图鉴!$C$18:$G$18,0),FALSE)</f>
        <v>#N/A</v>
      </c>
      <c r="EH130" s="3"/>
      <c r="EI130" s="2" t="e">
        <f t="shared" si="74"/>
        <v>#N/A</v>
      </c>
      <c r="EJ130" s="2">
        <f t="shared" si="75"/>
        <v>127</v>
      </c>
    </row>
    <row r="131" spans="64:140" x14ac:dyDescent="0.3">
      <c r="BL131" s="2" t="str">
        <f t="shared" si="84"/>
        <v>0</v>
      </c>
      <c r="BM131" s="16" t="str">
        <f>[1]坦克升星消耗!R131&amp;[1]坦克升星消耗!S131</f>
        <v/>
      </c>
      <c r="BN131" s="16">
        <f>[1]坦克升星消耗!U131</f>
        <v>0</v>
      </c>
      <c r="BO131" s="16">
        <f>[1]坦克升星消耗!W131</f>
        <v>0</v>
      </c>
      <c r="BP131" s="16">
        <f>[1]坦克升星消耗!AE131</f>
        <v>0</v>
      </c>
      <c r="CE131" s="16">
        <f>[1]坦克标准养成属性!AW131</f>
        <v>0</v>
      </c>
      <c r="CF131" s="16">
        <f>[1]坦克标准养成属性!AX131</f>
        <v>0</v>
      </c>
      <c r="CG131" s="16" t="e">
        <f t="shared" si="67"/>
        <v>#N/A</v>
      </c>
      <c r="CH131" s="16">
        <f>[1]坦克标准养成属性!AY131</f>
        <v>0</v>
      </c>
      <c r="CI131" s="16">
        <f>[1]坦克标准养成属性!AZ131</f>
        <v>0</v>
      </c>
      <c r="CJ131" s="16">
        <f>[1]坦克标准养成属性!BA131</f>
        <v>0</v>
      </c>
      <c r="CK131" s="16">
        <f>[1]坦克标准养成属性!BB131</f>
        <v>0</v>
      </c>
      <c r="CL131" s="16">
        <f>[1]坦克标准养成属性!BC131</f>
        <v>0</v>
      </c>
      <c r="CM131" s="16">
        <f>[1]坦克标准养成属性!BD131</f>
        <v>0</v>
      </c>
      <c r="CN131" s="16">
        <f>[1]坦克标准养成属性!BE131</f>
        <v>0</v>
      </c>
      <c r="CO131" s="16">
        <f>[1]坦克标准养成属性!BF131</f>
        <v>0</v>
      </c>
      <c r="CP131" s="16">
        <f>[1]坦克标准养成属性!BG131</f>
        <v>0</v>
      </c>
      <c r="CQ131" s="16" t="str">
        <f>[1]坦克标准养成属性!BH131</f>
        <v>玛蒂尔达3</v>
      </c>
      <c r="CR131" s="16">
        <f>[1]坦克标准养成属性!BI131</f>
        <v>14</v>
      </c>
      <c r="CS131" s="16" t="str">
        <f>[1]坦克标准养成属性!BJ131</f>
        <v>玛蒂尔达</v>
      </c>
      <c r="CT131" s="16" t="str">
        <f>[1]坦克标准养成属性!BK131</f>
        <v>低</v>
      </c>
      <c r="CU131" s="16">
        <f>[1]坦克标准养成属性!BL131</f>
        <v>3</v>
      </c>
      <c r="CV131" s="16">
        <f>[1]坦克标准养成属性!BM131</f>
        <v>1373</v>
      </c>
      <c r="CX131" s="2">
        <v>128</v>
      </c>
      <c r="CY131" s="2" t="e">
        <f t="shared" si="76"/>
        <v>#N/A</v>
      </c>
      <c r="CZ131" s="2" t="e">
        <f t="shared" si="100"/>
        <v>#N/A</v>
      </c>
      <c r="DA131" s="2" t="e">
        <f t="shared" si="100"/>
        <v>#N/A</v>
      </c>
      <c r="DB131" s="2" t="e">
        <f t="shared" si="100"/>
        <v>#N/A</v>
      </c>
      <c r="DC131" s="2">
        <f t="shared" si="77"/>
        <v>0</v>
      </c>
      <c r="DD131" s="2">
        <f t="shared" si="78"/>
        <v>0</v>
      </c>
      <c r="DE131" s="2" t="e">
        <f t="shared" si="79"/>
        <v>#N/A</v>
      </c>
      <c r="DF131" s="2" t="e">
        <f t="shared" si="80"/>
        <v>#N/A</v>
      </c>
      <c r="DG131" s="2" t="e">
        <f t="shared" si="81"/>
        <v>#N/A</v>
      </c>
      <c r="DH131" s="2" t="e">
        <f t="shared" si="82"/>
        <v>#N/A</v>
      </c>
      <c r="DI131" s="2" t="e">
        <f t="shared" si="83"/>
        <v>#N/A</v>
      </c>
      <c r="DJ131" s="2">
        <f>COUNTIF(CZ$4:CZ131,CZ131)</f>
        <v>128</v>
      </c>
      <c r="DK131" s="2">
        <f t="shared" si="86"/>
        <v>0</v>
      </c>
      <c r="DL131" s="2">
        <f t="shared" si="87"/>
        <v>0</v>
      </c>
      <c r="DM131" s="2">
        <f t="shared" si="88"/>
        <v>0</v>
      </c>
      <c r="DN131" s="2">
        <f t="shared" si="89"/>
        <v>0</v>
      </c>
      <c r="DO131" s="2">
        <f t="shared" si="90"/>
        <v>0</v>
      </c>
      <c r="DP131" s="2">
        <f t="shared" si="91"/>
        <v>0</v>
      </c>
      <c r="DQ131" s="2">
        <f t="shared" si="92"/>
        <v>0</v>
      </c>
      <c r="DR131" s="2">
        <f t="shared" si="93"/>
        <v>0</v>
      </c>
      <c r="DS131" s="2">
        <f t="shared" si="94"/>
        <v>0</v>
      </c>
      <c r="DT131" s="2">
        <f t="shared" si="95"/>
        <v>0</v>
      </c>
      <c r="DU131" s="2">
        <f t="shared" si="96"/>
        <v>0</v>
      </c>
      <c r="DV131" s="2">
        <f t="shared" si="97"/>
        <v>0</v>
      </c>
      <c r="DW131" s="2">
        <f t="shared" si="98"/>
        <v>0</v>
      </c>
      <c r="DX131" s="2" t="e">
        <f t="shared" si="68"/>
        <v>#N/A</v>
      </c>
      <c r="DY131" s="9" t="str">
        <f t="shared" si="69"/>
        <v>[0,0,0,0,0]</v>
      </c>
      <c r="DZ131" s="2" t="e">
        <f t="shared" si="65"/>
        <v>#N/A</v>
      </c>
      <c r="EA131" s="18">
        <f t="shared" si="70"/>
        <v>1</v>
      </c>
      <c r="EB131" s="18">
        <f t="shared" si="71"/>
        <v>0</v>
      </c>
      <c r="EC131" s="27"/>
      <c r="ED131" s="3" t="e">
        <f t="shared" si="72"/>
        <v>#N/A</v>
      </c>
      <c r="EE131" s="3" t="str">
        <f t="shared" si="73"/>
        <v>[1,0]</v>
      </c>
      <c r="EF131" s="3"/>
      <c r="EG131" s="3" t="e">
        <f>VLOOKUP(IF(MOD(CY131,10)=0,10,MOD(CY131,10))&amp;DA131&amp;DB131&amp;DJ131-1,[1]图鉴!$C$18:$G$183,MATCH("经验值",[1]图鉴!$C$18:$G$18,0),FALSE)</f>
        <v>#N/A</v>
      </c>
      <c r="EH131" s="3"/>
      <c r="EI131" s="2" t="e">
        <f t="shared" si="74"/>
        <v>#N/A</v>
      </c>
      <c r="EJ131" s="2">
        <f t="shared" si="75"/>
        <v>128</v>
      </c>
    </row>
    <row r="132" spans="64:140" x14ac:dyDescent="0.3">
      <c r="BL132" s="2" t="str">
        <f t="shared" si="84"/>
        <v>0</v>
      </c>
      <c r="BM132" s="16" t="str">
        <f>[1]坦克升星消耗!R132&amp;[1]坦克升星消耗!S132</f>
        <v/>
      </c>
      <c r="BN132" s="16">
        <f>[1]坦克升星消耗!U132</f>
        <v>0</v>
      </c>
      <c r="BO132" s="16">
        <f>[1]坦克升星消耗!W132</f>
        <v>0</v>
      </c>
      <c r="BP132" s="16">
        <f>[1]坦克升星消耗!AE132</f>
        <v>0</v>
      </c>
      <c r="CE132" s="16">
        <f>[1]坦克标准养成属性!AW132</f>
        <v>0</v>
      </c>
      <c r="CF132" s="16">
        <f>[1]坦克标准养成属性!AX132</f>
        <v>0</v>
      </c>
      <c r="CG132" s="16" t="e">
        <f t="shared" si="67"/>
        <v>#N/A</v>
      </c>
      <c r="CH132" s="16">
        <f>[1]坦克标准养成属性!AY132</f>
        <v>0</v>
      </c>
      <c r="CI132" s="16">
        <f>[1]坦克标准养成属性!AZ132</f>
        <v>0</v>
      </c>
      <c r="CJ132" s="16">
        <f>[1]坦克标准养成属性!BA132</f>
        <v>0</v>
      </c>
      <c r="CK132" s="16">
        <f>[1]坦克标准养成属性!BB132</f>
        <v>0</v>
      </c>
      <c r="CL132" s="16">
        <f>[1]坦克标准养成属性!BC132</f>
        <v>0</v>
      </c>
      <c r="CM132" s="16">
        <f>[1]坦克标准养成属性!BD132</f>
        <v>0</v>
      </c>
      <c r="CN132" s="16">
        <f>[1]坦克标准养成属性!BE132</f>
        <v>0</v>
      </c>
      <c r="CO132" s="16">
        <f>[1]坦克标准养成属性!BF132</f>
        <v>0</v>
      </c>
      <c r="CP132" s="16">
        <f>[1]坦克标准养成属性!BG132</f>
        <v>0</v>
      </c>
      <c r="CQ132" s="16" t="str">
        <f>[1]坦克标准养成属性!BH132</f>
        <v>玛蒂尔达4</v>
      </c>
      <c r="CR132" s="16">
        <f>[1]坦克标准养成属性!BI132</f>
        <v>14</v>
      </c>
      <c r="CS132" s="16" t="str">
        <f>[1]坦克标准养成属性!BJ132</f>
        <v>玛蒂尔达</v>
      </c>
      <c r="CT132" s="16" t="str">
        <f>[1]坦克标准养成属性!BK132</f>
        <v>低</v>
      </c>
      <c r="CU132" s="16">
        <f>[1]坦克标准养成属性!BL132</f>
        <v>4</v>
      </c>
      <c r="CV132" s="16">
        <f>[1]坦克标准养成属性!BM132</f>
        <v>1435</v>
      </c>
      <c r="CX132" s="2">
        <v>129</v>
      </c>
      <c r="CY132" s="2" t="e">
        <f t="shared" si="76"/>
        <v>#N/A</v>
      </c>
      <c r="CZ132" s="2" t="e">
        <f t="shared" si="100"/>
        <v>#N/A</v>
      </c>
      <c r="DA132" s="2" t="e">
        <f t="shared" si="100"/>
        <v>#N/A</v>
      </c>
      <c r="DB132" s="2" t="e">
        <f t="shared" si="100"/>
        <v>#N/A</v>
      </c>
      <c r="DC132" s="2">
        <f t="shared" si="77"/>
        <v>0</v>
      </c>
      <c r="DD132" s="2">
        <f t="shared" si="78"/>
        <v>0</v>
      </c>
      <c r="DE132" s="2" t="e">
        <f t="shared" si="79"/>
        <v>#N/A</v>
      </c>
      <c r="DF132" s="2" t="e">
        <f t="shared" si="80"/>
        <v>#N/A</v>
      </c>
      <c r="DG132" s="2" t="e">
        <f t="shared" si="81"/>
        <v>#N/A</v>
      </c>
      <c r="DH132" s="2" t="e">
        <f t="shared" si="82"/>
        <v>#N/A</v>
      </c>
      <c r="DI132" s="2" t="e">
        <f t="shared" si="83"/>
        <v>#N/A</v>
      </c>
      <c r="DJ132" s="2">
        <f>COUNTIF(CZ$4:CZ132,CZ132)</f>
        <v>129</v>
      </c>
      <c r="DK132" s="2">
        <f t="shared" ref="DK132:DK163" si="101">SUMIFS(CJ$4:CJ$372,$CF$4:$CF$372,$CZ132,$CI$4:$CI$372,$DJ132-1)</f>
        <v>0</v>
      </c>
      <c r="DL132" s="2">
        <f t="shared" ref="DL132:DL163" si="102">SUMIFS(CK$4:CK$372,$CF$4:$CF$372,$CZ132,$CI$4:$CI$372,$DJ132-1)</f>
        <v>0</v>
      </c>
      <c r="DM132" s="2">
        <f t="shared" ref="DM132:DM163" si="103">SUMIFS(CL$4:CL$372,$CF$4:$CF$372,$CZ132,$CI$4:$CI$372,$DJ132-1)</f>
        <v>0</v>
      </c>
      <c r="DN132" s="2">
        <f t="shared" ref="DN132:DN163" si="104">SUMIFS(CM$4:CM$372,$CF$4:$CF$372,$CZ132,$CI$4:$CI$372,$DJ132-1)</f>
        <v>0</v>
      </c>
      <c r="DO132" s="2">
        <f t="shared" ref="DO132:DO163" si="105">SUMIFS(CN$4:CN$372,$CF$4:$CF$372,$CZ132,$CI$4:$CI$372,$DJ132-1)</f>
        <v>0</v>
      </c>
      <c r="DP132" s="2">
        <f t="shared" ref="DP132:DP163" si="106">SUMIFS(CO$4:CO$372,$CF$4:$CF$372,$CZ132,$CI$4:$CI$372,$DJ132-1)</f>
        <v>0</v>
      </c>
      <c r="DQ132" s="2">
        <f t="shared" ref="DQ132:DQ163" si="107">SUMIFS(CP$4:CP$372,$CF$4:$CF$372,$CZ132,$CI$4:$CI$372,$DJ132-1)</f>
        <v>0</v>
      </c>
      <c r="DR132" s="2">
        <f t="shared" ref="DR132:DR163" si="108">SUMIFS(CQ$4:CQ$372,$CF$4:$CF$372,$CZ132,$CI$4:$CI$372,$DJ132-1)</f>
        <v>0</v>
      </c>
      <c r="DS132" s="2">
        <f t="shared" ref="DS132:DS163" si="109">SUMIFS(CR$4:CR$372,$CF$4:$CF$372,$CZ132,$CI$4:$CI$372,$DJ132-1)</f>
        <v>0</v>
      </c>
      <c r="DT132" s="2">
        <f t="shared" ref="DT132:DT163" si="110">SUMIFS(CS$4:CS$372,$CF$4:$CF$372,$CZ132,$CI$4:$CI$372,$DJ132-1)</f>
        <v>0</v>
      </c>
      <c r="DU132" s="2">
        <f t="shared" ref="DU132:DU163" si="111">SUMIFS(CT$4:CT$372,$CF$4:$CF$372,$CZ132,$CI$4:$CI$372,$DJ132-1)</f>
        <v>0</v>
      </c>
      <c r="DV132" s="2">
        <f t="shared" ref="DV132:DV163" si="112">SUMIFS(CU$4:CU$372,$CF$4:$CF$372,$CZ132,$CI$4:$CI$372,$DJ132-1)</f>
        <v>0</v>
      </c>
      <c r="DW132" s="2">
        <f t="shared" ref="DW132:DW163" si="113">SUMIFS(CV$4:CV$372,$CF$4:$CF$372,$CZ132,$CI$4:$CI$372,$DJ132-1)</f>
        <v>0</v>
      </c>
      <c r="DX132" s="2" t="e">
        <f t="shared" si="68"/>
        <v>#N/A</v>
      </c>
      <c r="DY132" s="9" t="str">
        <f t="shared" si="69"/>
        <v>[0,0,0,0,0]</v>
      </c>
      <c r="DZ132" s="2" t="e">
        <f t="shared" ref="DZ132:DZ195" si="114">VLOOKUP(CZ132,$BR$3:$BU$33,4,FALSE)</f>
        <v>#N/A</v>
      </c>
      <c r="EA132" s="18">
        <f t="shared" si="70"/>
        <v>1</v>
      </c>
      <c r="EB132" s="18">
        <f t="shared" si="71"/>
        <v>0</v>
      </c>
      <c r="EC132" s="27"/>
      <c r="ED132" s="3" t="e">
        <f t="shared" si="72"/>
        <v>#N/A</v>
      </c>
      <c r="EE132" s="3" t="str">
        <f t="shared" si="73"/>
        <v>[1,0]</v>
      </c>
      <c r="EF132" s="3"/>
      <c r="EG132" s="3" t="e">
        <f>VLOOKUP(IF(MOD(CY132,10)=0,10,MOD(CY132,10))&amp;DA132&amp;DB132&amp;DJ132-1,[1]图鉴!$C$18:$G$183,MATCH("经验值",[1]图鉴!$C$18:$G$18,0),FALSE)</f>
        <v>#N/A</v>
      </c>
      <c r="EH132" s="3"/>
      <c r="EI132" s="2" t="e">
        <f t="shared" si="74"/>
        <v>#N/A</v>
      </c>
      <c r="EJ132" s="2">
        <f t="shared" si="75"/>
        <v>129</v>
      </c>
    </row>
    <row r="133" spans="64:140" x14ac:dyDescent="0.3">
      <c r="BL133" s="2" t="str">
        <f t="shared" si="84"/>
        <v>0</v>
      </c>
      <c r="BM133" s="16" t="str">
        <f>[1]坦克升星消耗!R133&amp;[1]坦克升星消耗!S133</f>
        <v/>
      </c>
      <c r="BN133" s="16">
        <f>[1]坦克升星消耗!U133</f>
        <v>0</v>
      </c>
      <c r="BO133" s="16">
        <f>[1]坦克升星消耗!W133</f>
        <v>0</v>
      </c>
      <c r="BP133" s="16">
        <f>[1]坦克升星消耗!AE133</f>
        <v>0</v>
      </c>
      <c r="CE133" s="16">
        <f>[1]坦克标准养成属性!AW133</f>
        <v>0</v>
      </c>
      <c r="CF133" s="16">
        <f>[1]坦克标准养成属性!AX133</f>
        <v>0</v>
      </c>
      <c r="CG133" s="16" t="e">
        <f t="shared" ref="CG133:CG196" si="115">VLOOKUP(CF133,$B$3:$C$33,2,FALSE)</f>
        <v>#N/A</v>
      </c>
      <c r="CH133" s="16">
        <f>[1]坦克标准养成属性!AY133</f>
        <v>0</v>
      </c>
      <c r="CI133" s="16">
        <f>[1]坦克标准养成属性!AZ133</f>
        <v>0</v>
      </c>
      <c r="CJ133" s="16">
        <f>[1]坦克标准养成属性!BA133</f>
        <v>0</v>
      </c>
      <c r="CK133" s="16">
        <f>[1]坦克标准养成属性!BB133</f>
        <v>0</v>
      </c>
      <c r="CL133" s="16">
        <f>[1]坦克标准养成属性!BC133</f>
        <v>0</v>
      </c>
      <c r="CM133" s="16">
        <f>[1]坦克标准养成属性!BD133</f>
        <v>0</v>
      </c>
      <c r="CN133" s="16">
        <f>[1]坦克标准养成属性!BE133</f>
        <v>0</v>
      </c>
      <c r="CO133" s="16">
        <f>[1]坦克标准养成属性!BF133</f>
        <v>0</v>
      </c>
      <c r="CP133" s="16">
        <f>[1]坦克标准养成属性!BG133</f>
        <v>0</v>
      </c>
      <c r="CQ133" s="16" t="str">
        <f>[1]坦克标准养成属性!BH133</f>
        <v>玛蒂尔达5</v>
      </c>
      <c r="CR133" s="16">
        <f>[1]坦克标准养成属性!BI133</f>
        <v>14</v>
      </c>
      <c r="CS133" s="16" t="str">
        <f>[1]坦克标准养成属性!BJ133</f>
        <v>玛蒂尔达</v>
      </c>
      <c r="CT133" s="16" t="str">
        <f>[1]坦克标准养成属性!BK133</f>
        <v>低</v>
      </c>
      <c r="CU133" s="16">
        <f>[1]坦克标准养成属性!BL133</f>
        <v>5</v>
      </c>
      <c r="CV133" s="16">
        <f>[1]坦克标准养成属性!BM133</f>
        <v>1498</v>
      </c>
      <c r="CX133" s="2">
        <v>130</v>
      </c>
      <c r="CY133" s="2" t="e">
        <f t="shared" si="76"/>
        <v>#N/A</v>
      </c>
      <c r="CZ133" s="2" t="e">
        <f t="shared" si="100"/>
        <v>#N/A</v>
      </c>
      <c r="DA133" s="2" t="e">
        <f t="shared" si="100"/>
        <v>#N/A</v>
      </c>
      <c r="DB133" s="2" t="e">
        <f t="shared" si="100"/>
        <v>#N/A</v>
      </c>
      <c r="DC133" s="2">
        <f t="shared" si="77"/>
        <v>0</v>
      </c>
      <c r="DD133" s="2">
        <f t="shared" si="78"/>
        <v>0</v>
      </c>
      <c r="DE133" s="2" t="e">
        <f t="shared" si="79"/>
        <v>#N/A</v>
      </c>
      <c r="DF133" s="2" t="e">
        <f t="shared" si="80"/>
        <v>#N/A</v>
      </c>
      <c r="DG133" s="2" t="e">
        <f t="shared" si="81"/>
        <v>#N/A</v>
      </c>
      <c r="DH133" s="2" t="e">
        <f t="shared" si="82"/>
        <v>#N/A</v>
      </c>
      <c r="DI133" s="2" t="e">
        <f t="shared" si="83"/>
        <v>#N/A</v>
      </c>
      <c r="DJ133" s="2">
        <f>COUNTIF(CZ$4:CZ133,CZ133)</f>
        <v>130</v>
      </c>
      <c r="DK133" s="2">
        <f t="shared" si="101"/>
        <v>0</v>
      </c>
      <c r="DL133" s="2">
        <f t="shared" si="102"/>
        <v>0</v>
      </c>
      <c r="DM133" s="2">
        <f t="shared" si="103"/>
        <v>0</v>
      </c>
      <c r="DN133" s="2">
        <f t="shared" si="104"/>
        <v>0</v>
      </c>
      <c r="DO133" s="2">
        <f t="shared" si="105"/>
        <v>0</v>
      </c>
      <c r="DP133" s="2">
        <f t="shared" si="106"/>
        <v>0</v>
      </c>
      <c r="DQ133" s="2">
        <f t="shared" si="107"/>
        <v>0</v>
      </c>
      <c r="DR133" s="2">
        <f t="shared" si="108"/>
        <v>0</v>
      </c>
      <c r="DS133" s="2">
        <f t="shared" si="109"/>
        <v>0</v>
      </c>
      <c r="DT133" s="2">
        <f t="shared" si="110"/>
        <v>0</v>
      </c>
      <c r="DU133" s="2">
        <f t="shared" si="111"/>
        <v>0</v>
      </c>
      <c r="DV133" s="2">
        <f t="shared" si="112"/>
        <v>0</v>
      </c>
      <c r="DW133" s="2">
        <f t="shared" si="113"/>
        <v>0</v>
      </c>
      <c r="DX133" s="2" t="e">
        <f t="shared" ref="DX133:DX196" si="116">ROUND(VLOOKUP(CZ133,$B$3:$BJ$33,MATCH("射击偏移角",$B$3:$BJ$3,0),FALSE)/DW133,2)</f>
        <v>#N/A</v>
      </c>
      <c r="DY133" s="9" t="str">
        <f t="shared" ref="DY133:DY196" si="117">CONCATENATE("[",DK133,",",DL133,",",DM133,",",DN133,",",DO133,"]")</f>
        <v>[0,0,0,0,0]</v>
      </c>
      <c r="DZ133" s="2" t="e">
        <f t="shared" si="114"/>
        <v>#N/A</v>
      </c>
      <c r="EA133" s="18">
        <f t="shared" ref="EA133:EA196" si="118">IFERROR(VLOOKUP(DA133&amp;DB133&amp;(DJ133-1),$BL$3:$BO$168,4,FALSE),1)</f>
        <v>1</v>
      </c>
      <c r="EB133" s="18">
        <f t="shared" ref="EB133:EB196" si="119">IFERROR(VLOOKUP(DA133&amp;DB133&amp;(DJ133-1),$BL$3:$BP$168,5,FALSE),0)</f>
        <v>0</v>
      </c>
      <c r="EC133" s="27"/>
      <c r="ED133" s="3" t="e">
        <f t="shared" ref="ED133:ED196" si="120">"["&amp;DZ133&amp;",102]"</f>
        <v>#N/A</v>
      </c>
      <c r="EE133" s="3" t="str">
        <f t="shared" ref="EE133:EE196" si="121">"["&amp;EA133&amp;","&amp;EB133&amp;"]"</f>
        <v>[1,0]</v>
      </c>
      <c r="EF133" s="3"/>
      <c r="EG133" s="3" t="e">
        <f>VLOOKUP(IF(MOD(CY133,10)=0,10,MOD(CY133,10))&amp;DA133&amp;DB133&amp;DJ133-1,[1]图鉴!$C$18:$G$183,MATCH("经验值",[1]图鉴!$C$18:$G$18,0),FALSE)</f>
        <v>#N/A</v>
      </c>
      <c r="EH133" s="3"/>
      <c r="EI133" s="2" t="e">
        <f t="shared" ref="EI133:EI196" si="122">CZ133</f>
        <v>#N/A</v>
      </c>
      <c r="EJ133" s="2">
        <f t="shared" ref="EJ133:EJ196" si="123">CX133</f>
        <v>130</v>
      </c>
    </row>
    <row r="134" spans="64:140" x14ac:dyDescent="0.3">
      <c r="BL134" s="2" t="str">
        <f t="shared" si="84"/>
        <v>0</v>
      </c>
      <c r="BM134" s="16" t="str">
        <f>[1]坦克升星消耗!R134&amp;[1]坦克升星消耗!S134</f>
        <v/>
      </c>
      <c r="BN134" s="16">
        <f>[1]坦克升星消耗!U134</f>
        <v>0</v>
      </c>
      <c r="BO134" s="16">
        <f>[1]坦克升星消耗!W134</f>
        <v>0</v>
      </c>
      <c r="BP134" s="16">
        <f>[1]坦克升星消耗!AE134</f>
        <v>0</v>
      </c>
      <c r="CE134" s="16">
        <f>[1]坦克标准养成属性!AW134</f>
        <v>0</v>
      </c>
      <c r="CF134" s="16">
        <f>[1]坦克标准养成属性!AX134</f>
        <v>0</v>
      </c>
      <c r="CG134" s="16" t="e">
        <f t="shared" si="115"/>
        <v>#N/A</v>
      </c>
      <c r="CH134" s="16">
        <f>[1]坦克标准养成属性!AY134</f>
        <v>0</v>
      </c>
      <c r="CI134" s="16">
        <f>[1]坦克标准养成属性!AZ134</f>
        <v>0</v>
      </c>
      <c r="CJ134" s="16">
        <f>[1]坦克标准养成属性!BA134</f>
        <v>0</v>
      </c>
      <c r="CK134" s="16">
        <f>[1]坦克标准养成属性!BB134</f>
        <v>0</v>
      </c>
      <c r="CL134" s="16">
        <f>[1]坦克标准养成属性!BC134</f>
        <v>0</v>
      </c>
      <c r="CM134" s="16">
        <f>[1]坦克标准养成属性!BD134</f>
        <v>0</v>
      </c>
      <c r="CN134" s="16">
        <f>[1]坦克标准养成属性!BE134</f>
        <v>0</v>
      </c>
      <c r="CO134" s="16">
        <f>[1]坦克标准养成属性!BF134</f>
        <v>0</v>
      </c>
      <c r="CP134" s="16">
        <f>[1]坦克标准养成属性!BG134</f>
        <v>0</v>
      </c>
      <c r="CQ134" s="16" t="str">
        <f>[1]坦克标准养成属性!BH134</f>
        <v>玛蒂尔达6</v>
      </c>
      <c r="CR134" s="16">
        <f>[1]坦克标准养成属性!BI134</f>
        <v>14</v>
      </c>
      <c r="CS134" s="16" t="str">
        <f>[1]坦克标准养成属性!BJ134</f>
        <v>玛蒂尔达</v>
      </c>
      <c r="CT134" s="16" t="str">
        <f>[1]坦克标准养成属性!BK134</f>
        <v>低</v>
      </c>
      <c r="CU134" s="16">
        <f>[1]坦克标准养成属性!BL134</f>
        <v>6</v>
      </c>
      <c r="CV134" s="16">
        <f>[1]坦克标准养成属性!BM134</f>
        <v>1560</v>
      </c>
      <c r="CX134" s="2">
        <v>131</v>
      </c>
      <c r="CY134" s="2" t="e">
        <f t="shared" ref="CY134:CY197" si="124">IF(AND(DF133=DD133),CY133+1,CY133)</f>
        <v>#N/A</v>
      </c>
      <c r="CZ134" s="2" t="e">
        <f t="shared" si="100"/>
        <v>#N/A</v>
      </c>
      <c r="DA134" s="2" t="e">
        <f t="shared" si="100"/>
        <v>#N/A</v>
      </c>
      <c r="DB134" s="2" t="e">
        <f t="shared" si="100"/>
        <v>#N/A</v>
      </c>
      <c r="DC134" s="2">
        <f t="shared" ref="DC134:DC197" si="125">SUMIFS($CB$4:$CB$15,$BZ$4:$BZ$15,DA134,$CA$4:$CA$15,DB134)</f>
        <v>0</v>
      </c>
      <c r="DD134" s="2">
        <f t="shared" ref="DD134:DD197" si="126">SUMIFS($CC$4:$CC$15,$BZ$4:$BZ$15,DA134,$CA$4:$CA$15,DB134)</f>
        <v>0</v>
      </c>
      <c r="DE134" s="2" t="e">
        <f t="shared" ref="DE134:DE197" si="127">IF(CZ134&lt;&gt;CZ133,DC134,IF(DG133&lt;DE133,DE133,DF134))</f>
        <v>#N/A</v>
      </c>
      <c r="DF134" s="2" t="e">
        <f t="shared" ref="DF134:DF197" si="128">IF(CZ134&lt;&gt;CZ133,DC134,IF(DG133=DE133,DF133+1,DF133))</f>
        <v>#N/A</v>
      </c>
      <c r="DG134" s="2" t="e">
        <f t="shared" ref="DG134:DG197" si="129">IF(OR(CZ134&lt;&gt;CZ133,DF133&lt;&gt;DF134),0,DG133+1)</f>
        <v>#N/A</v>
      </c>
      <c r="DH134" s="2" t="e">
        <f t="shared" ref="DH134:DH197" si="130">IF(DG134=DE134,2,1)</f>
        <v>#N/A</v>
      </c>
      <c r="DI134" s="2" t="e">
        <f t="shared" si="83"/>
        <v>#N/A</v>
      </c>
      <c r="DJ134" s="2">
        <f>COUNTIF(CZ$4:CZ134,CZ134)</f>
        <v>131</v>
      </c>
      <c r="DK134" s="2">
        <f t="shared" si="101"/>
        <v>0</v>
      </c>
      <c r="DL134" s="2">
        <f t="shared" si="102"/>
        <v>0</v>
      </c>
      <c r="DM134" s="2">
        <f t="shared" si="103"/>
        <v>0</v>
      </c>
      <c r="DN134" s="2">
        <f t="shared" si="104"/>
        <v>0</v>
      </c>
      <c r="DO134" s="2">
        <f t="shared" si="105"/>
        <v>0</v>
      </c>
      <c r="DP134" s="2">
        <f t="shared" si="106"/>
        <v>0</v>
      </c>
      <c r="DQ134" s="2">
        <f t="shared" si="107"/>
        <v>0</v>
      </c>
      <c r="DR134" s="2">
        <f t="shared" si="108"/>
        <v>0</v>
      </c>
      <c r="DS134" s="2">
        <f t="shared" si="109"/>
        <v>0</v>
      </c>
      <c r="DT134" s="2">
        <f t="shared" si="110"/>
        <v>0</v>
      </c>
      <c r="DU134" s="2">
        <f t="shared" si="111"/>
        <v>0</v>
      </c>
      <c r="DV134" s="2">
        <f t="shared" si="112"/>
        <v>0</v>
      </c>
      <c r="DW134" s="2">
        <f t="shared" si="113"/>
        <v>0</v>
      </c>
      <c r="DX134" s="2" t="e">
        <f t="shared" si="116"/>
        <v>#N/A</v>
      </c>
      <c r="DY134" s="9" t="str">
        <f t="shared" si="117"/>
        <v>[0,0,0,0,0]</v>
      </c>
      <c r="DZ134" s="2" t="e">
        <f t="shared" si="114"/>
        <v>#N/A</v>
      </c>
      <c r="EA134" s="18">
        <f t="shared" si="118"/>
        <v>1</v>
      </c>
      <c r="EB134" s="18">
        <f t="shared" si="119"/>
        <v>0</v>
      </c>
      <c r="EC134" s="27"/>
      <c r="ED134" s="3" t="e">
        <f t="shared" si="120"/>
        <v>#N/A</v>
      </c>
      <c r="EE134" s="3" t="str">
        <f t="shared" si="121"/>
        <v>[1,0]</v>
      </c>
      <c r="EF134" s="3"/>
      <c r="EG134" s="3" t="e">
        <f>VLOOKUP(IF(MOD(CY134,10)=0,10,MOD(CY134,10))&amp;DA134&amp;DB134&amp;DJ134-1,[1]图鉴!$C$18:$G$183,MATCH("经验值",[1]图鉴!$C$18:$G$18,0),FALSE)</f>
        <v>#N/A</v>
      </c>
      <c r="EH134" s="3"/>
      <c r="EI134" s="2" t="e">
        <f t="shared" si="122"/>
        <v>#N/A</v>
      </c>
      <c r="EJ134" s="2">
        <f t="shared" si="123"/>
        <v>131</v>
      </c>
    </row>
    <row r="135" spans="64:140" x14ac:dyDescent="0.3">
      <c r="BL135" s="2" t="str">
        <f t="shared" si="84"/>
        <v>0</v>
      </c>
      <c r="BM135" s="16" t="str">
        <f>[1]坦克升星消耗!R135&amp;[1]坦克升星消耗!S135</f>
        <v/>
      </c>
      <c r="BN135" s="16">
        <f>[1]坦克升星消耗!U135</f>
        <v>0</v>
      </c>
      <c r="BO135" s="16">
        <f>[1]坦克升星消耗!W135</f>
        <v>0</v>
      </c>
      <c r="BP135" s="16">
        <f>[1]坦克升星消耗!AE135</f>
        <v>0</v>
      </c>
      <c r="CE135" s="16">
        <f>[1]坦克标准养成属性!AW135</f>
        <v>0</v>
      </c>
      <c r="CF135" s="16">
        <f>[1]坦克标准养成属性!AX135</f>
        <v>0</v>
      </c>
      <c r="CG135" s="16" t="e">
        <f t="shared" si="115"/>
        <v>#N/A</v>
      </c>
      <c r="CH135" s="16">
        <f>[1]坦克标准养成属性!AY135</f>
        <v>0</v>
      </c>
      <c r="CI135" s="16">
        <f>[1]坦克标准养成属性!AZ135</f>
        <v>0</v>
      </c>
      <c r="CJ135" s="16">
        <f>[1]坦克标准养成属性!BA135</f>
        <v>0</v>
      </c>
      <c r="CK135" s="16">
        <f>[1]坦克标准养成属性!BB135</f>
        <v>0</v>
      </c>
      <c r="CL135" s="16">
        <f>[1]坦克标准养成属性!BC135</f>
        <v>0</v>
      </c>
      <c r="CM135" s="16">
        <f>[1]坦克标准养成属性!BD135</f>
        <v>0</v>
      </c>
      <c r="CN135" s="16">
        <f>[1]坦克标准养成属性!BE135</f>
        <v>0</v>
      </c>
      <c r="CO135" s="16">
        <f>[1]坦克标准养成属性!BF135</f>
        <v>0</v>
      </c>
      <c r="CP135" s="16">
        <f>[1]坦克标准养成属性!BG135</f>
        <v>0</v>
      </c>
      <c r="CQ135" s="16" t="str">
        <f>[1]坦克标准养成属性!BH135</f>
        <v>玛蒂尔达7</v>
      </c>
      <c r="CR135" s="16">
        <f>[1]坦克标准养成属性!BI135</f>
        <v>14</v>
      </c>
      <c r="CS135" s="16" t="str">
        <f>[1]坦克标准养成属性!BJ135</f>
        <v>玛蒂尔达</v>
      </c>
      <c r="CT135" s="16" t="str">
        <f>[1]坦克标准养成属性!BK135</f>
        <v>低</v>
      </c>
      <c r="CU135" s="16">
        <f>[1]坦克标准养成属性!BL135</f>
        <v>7</v>
      </c>
      <c r="CV135" s="16">
        <f>[1]坦克标准养成属性!BM135</f>
        <v>1623</v>
      </c>
      <c r="CX135" s="2">
        <v>132</v>
      </c>
      <c r="CY135" s="2" t="e">
        <f t="shared" si="124"/>
        <v>#N/A</v>
      </c>
      <c r="CZ135" s="2" t="e">
        <f t="shared" si="100"/>
        <v>#N/A</v>
      </c>
      <c r="DA135" s="2" t="e">
        <f t="shared" si="100"/>
        <v>#N/A</v>
      </c>
      <c r="DB135" s="2" t="e">
        <f t="shared" si="100"/>
        <v>#N/A</v>
      </c>
      <c r="DC135" s="2">
        <f t="shared" si="125"/>
        <v>0</v>
      </c>
      <c r="DD135" s="2">
        <f t="shared" si="126"/>
        <v>0</v>
      </c>
      <c r="DE135" s="2" t="e">
        <f t="shared" si="127"/>
        <v>#N/A</v>
      </c>
      <c r="DF135" s="2" t="e">
        <f t="shared" si="128"/>
        <v>#N/A</v>
      </c>
      <c r="DG135" s="2" t="e">
        <f t="shared" si="129"/>
        <v>#N/A</v>
      </c>
      <c r="DH135" s="2" t="e">
        <f t="shared" si="130"/>
        <v>#N/A</v>
      </c>
      <c r="DI135" s="2" t="e">
        <f t="shared" si="83"/>
        <v>#N/A</v>
      </c>
      <c r="DJ135" s="2">
        <f>COUNTIF(CZ$4:CZ135,CZ135)</f>
        <v>132</v>
      </c>
      <c r="DK135" s="2">
        <f t="shared" si="101"/>
        <v>0</v>
      </c>
      <c r="DL135" s="2">
        <f t="shared" si="102"/>
        <v>0</v>
      </c>
      <c r="DM135" s="2">
        <f t="shared" si="103"/>
        <v>0</v>
      </c>
      <c r="DN135" s="2">
        <f t="shared" si="104"/>
        <v>0</v>
      </c>
      <c r="DO135" s="2">
        <f t="shared" si="105"/>
        <v>0</v>
      </c>
      <c r="DP135" s="2">
        <f t="shared" si="106"/>
        <v>0</v>
      </c>
      <c r="DQ135" s="2">
        <f t="shared" si="107"/>
        <v>0</v>
      </c>
      <c r="DR135" s="2">
        <f t="shared" si="108"/>
        <v>0</v>
      </c>
      <c r="DS135" s="2">
        <f t="shared" si="109"/>
        <v>0</v>
      </c>
      <c r="DT135" s="2">
        <f t="shared" si="110"/>
        <v>0</v>
      </c>
      <c r="DU135" s="2">
        <f t="shared" si="111"/>
        <v>0</v>
      </c>
      <c r="DV135" s="2">
        <f t="shared" si="112"/>
        <v>0</v>
      </c>
      <c r="DW135" s="2">
        <f t="shared" si="113"/>
        <v>0</v>
      </c>
      <c r="DX135" s="2" t="e">
        <f t="shared" si="116"/>
        <v>#N/A</v>
      </c>
      <c r="DY135" s="9" t="str">
        <f t="shared" si="117"/>
        <v>[0,0,0,0,0]</v>
      </c>
      <c r="DZ135" s="2" t="e">
        <f t="shared" si="114"/>
        <v>#N/A</v>
      </c>
      <c r="EA135" s="18">
        <f t="shared" si="118"/>
        <v>1</v>
      </c>
      <c r="EB135" s="18">
        <f t="shared" si="119"/>
        <v>0</v>
      </c>
      <c r="EC135" s="27"/>
      <c r="ED135" s="3" t="e">
        <f t="shared" si="120"/>
        <v>#N/A</v>
      </c>
      <c r="EE135" s="3" t="str">
        <f t="shared" si="121"/>
        <v>[1,0]</v>
      </c>
      <c r="EF135" s="3"/>
      <c r="EG135" s="3" t="e">
        <f>VLOOKUP(IF(MOD(CY135,10)=0,10,MOD(CY135,10))&amp;DA135&amp;DB135&amp;DJ135-1,[1]图鉴!$C$18:$G$183,MATCH("经验值",[1]图鉴!$C$18:$G$18,0),FALSE)</f>
        <v>#N/A</v>
      </c>
      <c r="EH135" s="3"/>
      <c r="EI135" s="2" t="e">
        <f t="shared" si="122"/>
        <v>#N/A</v>
      </c>
      <c r="EJ135" s="2">
        <f t="shared" si="123"/>
        <v>132</v>
      </c>
    </row>
    <row r="136" spans="64:140" x14ac:dyDescent="0.3">
      <c r="BL136" s="2" t="str">
        <f t="shared" si="84"/>
        <v>0</v>
      </c>
      <c r="BM136" s="16" t="str">
        <f>[1]坦克升星消耗!R136&amp;[1]坦克升星消耗!S136</f>
        <v/>
      </c>
      <c r="BN136" s="16">
        <f>[1]坦克升星消耗!U136</f>
        <v>0</v>
      </c>
      <c r="BO136" s="16">
        <f>[1]坦克升星消耗!W136</f>
        <v>0</v>
      </c>
      <c r="BP136" s="16">
        <f>[1]坦克升星消耗!AE136</f>
        <v>0</v>
      </c>
      <c r="CE136" s="16">
        <f>[1]坦克标准养成属性!AW136</f>
        <v>0</v>
      </c>
      <c r="CF136" s="16">
        <f>[1]坦克标准养成属性!AX136</f>
        <v>0</v>
      </c>
      <c r="CG136" s="16" t="e">
        <f t="shared" si="115"/>
        <v>#N/A</v>
      </c>
      <c r="CH136" s="16">
        <f>[1]坦克标准养成属性!AY136</f>
        <v>0</v>
      </c>
      <c r="CI136" s="16">
        <f>[1]坦克标准养成属性!AZ136</f>
        <v>0</v>
      </c>
      <c r="CJ136" s="16">
        <f>[1]坦克标准养成属性!BA136</f>
        <v>0</v>
      </c>
      <c r="CK136" s="16">
        <f>[1]坦克标准养成属性!BB136</f>
        <v>0</v>
      </c>
      <c r="CL136" s="16">
        <f>[1]坦克标准养成属性!BC136</f>
        <v>0</v>
      </c>
      <c r="CM136" s="16">
        <f>[1]坦克标准养成属性!BD136</f>
        <v>0</v>
      </c>
      <c r="CN136" s="16">
        <f>[1]坦克标准养成属性!BE136</f>
        <v>0</v>
      </c>
      <c r="CO136" s="16">
        <f>[1]坦克标准养成属性!BF136</f>
        <v>0</v>
      </c>
      <c r="CP136" s="16">
        <f>[1]坦克标准养成属性!BG136</f>
        <v>0</v>
      </c>
      <c r="CQ136" s="16" t="str">
        <f>[1]坦克标准养成属性!BH136</f>
        <v>玛蒂尔达8</v>
      </c>
      <c r="CR136" s="16">
        <f>[1]坦克标准养成属性!BI136</f>
        <v>14</v>
      </c>
      <c r="CS136" s="16" t="str">
        <f>[1]坦克标准养成属性!BJ136</f>
        <v>玛蒂尔达</v>
      </c>
      <c r="CT136" s="16" t="str">
        <f>[1]坦克标准养成属性!BK136</f>
        <v>低</v>
      </c>
      <c r="CU136" s="16">
        <f>[1]坦克标准养成属性!BL136</f>
        <v>8</v>
      </c>
      <c r="CV136" s="16">
        <f>[1]坦克标准养成属性!BM136</f>
        <v>1685</v>
      </c>
      <c r="CX136" s="2">
        <v>133</v>
      </c>
      <c r="CY136" s="2" t="e">
        <f t="shared" si="124"/>
        <v>#N/A</v>
      </c>
      <c r="CZ136" s="2" t="e">
        <f t="shared" si="100"/>
        <v>#N/A</v>
      </c>
      <c r="DA136" s="2" t="e">
        <f t="shared" si="100"/>
        <v>#N/A</v>
      </c>
      <c r="DB136" s="2" t="e">
        <f t="shared" si="100"/>
        <v>#N/A</v>
      </c>
      <c r="DC136" s="2">
        <f t="shared" si="125"/>
        <v>0</v>
      </c>
      <c r="DD136" s="2">
        <f t="shared" si="126"/>
        <v>0</v>
      </c>
      <c r="DE136" s="2" t="e">
        <f t="shared" si="127"/>
        <v>#N/A</v>
      </c>
      <c r="DF136" s="2" t="e">
        <f t="shared" si="128"/>
        <v>#N/A</v>
      </c>
      <c r="DG136" s="2" t="e">
        <f t="shared" si="129"/>
        <v>#N/A</v>
      </c>
      <c r="DH136" s="2" t="e">
        <f t="shared" si="130"/>
        <v>#N/A</v>
      </c>
      <c r="DI136" s="2" t="e">
        <f t="shared" si="83"/>
        <v>#N/A</v>
      </c>
      <c r="DJ136" s="2">
        <f>COUNTIF(CZ$4:CZ136,CZ136)</f>
        <v>133</v>
      </c>
      <c r="DK136" s="2">
        <f t="shared" si="101"/>
        <v>0</v>
      </c>
      <c r="DL136" s="2">
        <f t="shared" si="102"/>
        <v>0</v>
      </c>
      <c r="DM136" s="2">
        <f t="shared" si="103"/>
        <v>0</v>
      </c>
      <c r="DN136" s="2">
        <f t="shared" si="104"/>
        <v>0</v>
      </c>
      <c r="DO136" s="2">
        <f t="shared" si="105"/>
        <v>0</v>
      </c>
      <c r="DP136" s="2">
        <f t="shared" si="106"/>
        <v>0</v>
      </c>
      <c r="DQ136" s="2">
        <f t="shared" si="107"/>
        <v>0</v>
      </c>
      <c r="DR136" s="2">
        <f t="shared" si="108"/>
        <v>0</v>
      </c>
      <c r="DS136" s="2">
        <f t="shared" si="109"/>
        <v>0</v>
      </c>
      <c r="DT136" s="2">
        <f t="shared" si="110"/>
        <v>0</v>
      </c>
      <c r="DU136" s="2">
        <f t="shared" si="111"/>
        <v>0</v>
      </c>
      <c r="DV136" s="2">
        <f t="shared" si="112"/>
        <v>0</v>
      </c>
      <c r="DW136" s="2">
        <f t="shared" si="113"/>
        <v>0</v>
      </c>
      <c r="DX136" s="2" t="e">
        <f t="shared" si="116"/>
        <v>#N/A</v>
      </c>
      <c r="DY136" s="9" t="str">
        <f t="shared" si="117"/>
        <v>[0,0,0,0,0]</v>
      </c>
      <c r="DZ136" s="2" t="e">
        <f t="shared" si="114"/>
        <v>#N/A</v>
      </c>
      <c r="EA136" s="18">
        <f t="shared" si="118"/>
        <v>1</v>
      </c>
      <c r="EB136" s="18">
        <f t="shared" si="119"/>
        <v>0</v>
      </c>
      <c r="EC136" s="27"/>
      <c r="ED136" s="3" t="e">
        <f t="shared" si="120"/>
        <v>#N/A</v>
      </c>
      <c r="EE136" s="3" t="str">
        <f t="shared" si="121"/>
        <v>[1,0]</v>
      </c>
      <c r="EF136" s="3"/>
      <c r="EG136" s="3" t="e">
        <f>VLOOKUP(IF(MOD(CY136,10)=0,10,MOD(CY136,10))&amp;DA136&amp;DB136&amp;DJ136-1,[1]图鉴!$C$18:$G$183,MATCH("经验值",[1]图鉴!$C$18:$G$18,0),FALSE)</f>
        <v>#N/A</v>
      </c>
      <c r="EH136" s="3"/>
      <c r="EI136" s="2" t="e">
        <f t="shared" si="122"/>
        <v>#N/A</v>
      </c>
      <c r="EJ136" s="2">
        <f t="shared" si="123"/>
        <v>133</v>
      </c>
    </row>
    <row r="137" spans="64:140" x14ac:dyDescent="0.3">
      <c r="BL137" s="2" t="str">
        <f t="shared" si="84"/>
        <v>0</v>
      </c>
      <c r="BM137" s="16" t="str">
        <f>[1]坦克升星消耗!R137&amp;[1]坦克升星消耗!S137</f>
        <v/>
      </c>
      <c r="BN137" s="16">
        <f>[1]坦克升星消耗!U137</f>
        <v>0</v>
      </c>
      <c r="BO137" s="16">
        <f>[1]坦克升星消耗!W137</f>
        <v>0</v>
      </c>
      <c r="BP137" s="16">
        <f>[1]坦克升星消耗!AE137</f>
        <v>0</v>
      </c>
      <c r="CE137" s="16">
        <f>[1]坦克标准养成属性!AW137</f>
        <v>0</v>
      </c>
      <c r="CF137" s="16">
        <f>[1]坦克标准养成属性!AX137</f>
        <v>0</v>
      </c>
      <c r="CG137" s="16" t="e">
        <f t="shared" si="115"/>
        <v>#N/A</v>
      </c>
      <c r="CH137" s="16">
        <f>[1]坦克标准养成属性!AY137</f>
        <v>0</v>
      </c>
      <c r="CI137" s="16">
        <f>[1]坦克标准养成属性!AZ137</f>
        <v>0</v>
      </c>
      <c r="CJ137" s="16">
        <f>[1]坦克标准养成属性!BA137</f>
        <v>0</v>
      </c>
      <c r="CK137" s="16">
        <f>[1]坦克标准养成属性!BB137</f>
        <v>0</v>
      </c>
      <c r="CL137" s="16">
        <f>[1]坦克标准养成属性!BC137</f>
        <v>0</v>
      </c>
      <c r="CM137" s="16">
        <f>[1]坦克标准养成属性!BD137</f>
        <v>0</v>
      </c>
      <c r="CN137" s="16">
        <f>[1]坦克标准养成属性!BE137</f>
        <v>0</v>
      </c>
      <c r="CO137" s="16">
        <f>[1]坦克标准养成属性!BF137</f>
        <v>0</v>
      </c>
      <c r="CP137" s="16">
        <f>[1]坦克标准养成属性!BG137</f>
        <v>0</v>
      </c>
      <c r="CQ137" s="16" t="str">
        <f>[1]坦克标准养成属性!BH137</f>
        <v>玛蒂尔达9</v>
      </c>
      <c r="CR137" s="16">
        <f>[1]坦克标准养成属性!BI137</f>
        <v>14</v>
      </c>
      <c r="CS137" s="16" t="str">
        <f>[1]坦克标准养成属性!BJ137</f>
        <v>玛蒂尔达</v>
      </c>
      <c r="CT137" s="16" t="str">
        <f>[1]坦克标准养成属性!BK137</f>
        <v>低</v>
      </c>
      <c r="CU137" s="16">
        <f>[1]坦克标准养成属性!BL137</f>
        <v>9</v>
      </c>
      <c r="CV137" s="16">
        <f>[1]坦克标准养成属性!BM137</f>
        <v>1747</v>
      </c>
      <c r="CX137" s="2">
        <v>134</v>
      </c>
      <c r="CY137" s="2" t="e">
        <f t="shared" si="124"/>
        <v>#N/A</v>
      </c>
      <c r="CZ137" s="2" t="e">
        <f t="shared" si="100"/>
        <v>#N/A</v>
      </c>
      <c r="DA137" s="2" t="e">
        <f t="shared" si="100"/>
        <v>#N/A</v>
      </c>
      <c r="DB137" s="2" t="e">
        <f t="shared" si="100"/>
        <v>#N/A</v>
      </c>
      <c r="DC137" s="2">
        <f t="shared" si="125"/>
        <v>0</v>
      </c>
      <c r="DD137" s="2">
        <f t="shared" si="126"/>
        <v>0</v>
      </c>
      <c r="DE137" s="2" t="e">
        <f t="shared" si="127"/>
        <v>#N/A</v>
      </c>
      <c r="DF137" s="2" t="e">
        <f t="shared" si="128"/>
        <v>#N/A</v>
      </c>
      <c r="DG137" s="2" t="e">
        <f t="shared" si="129"/>
        <v>#N/A</v>
      </c>
      <c r="DH137" s="2" t="e">
        <f t="shared" si="130"/>
        <v>#N/A</v>
      </c>
      <c r="DI137" s="2" t="e">
        <f t="shared" si="83"/>
        <v>#N/A</v>
      </c>
      <c r="DJ137" s="2">
        <f>COUNTIF(CZ$4:CZ137,CZ137)</f>
        <v>134</v>
      </c>
      <c r="DK137" s="2">
        <f t="shared" si="101"/>
        <v>0</v>
      </c>
      <c r="DL137" s="2">
        <f t="shared" si="102"/>
        <v>0</v>
      </c>
      <c r="DM137" s="2">
        <f t="shared" si="103"/>
        <v>0</v>
      </c>
      <c r="DN137" s="2">
        <f t="shared" si="104"/>
        <v>0</v>
      </c>
      <c r="DO137" s="2">
        <f t="shared" si="105"/>
        <v>0</v>
      </c>
      <c r="DP137" s="2">
        <f t="shared" si="106"/>
        <v>0</v>
      </c>
      <c r="DQ137" s="2">
        <f t="shared" si="107"/>
        <v>0</v>
      </c>
      <c r="DR137" s="2">
        <f t="shared" si="108"/>
        <v>0</v>
      </c>
      <c r="DS137" s="2">
        <f t="shared" si="109"/>
        <v>0</v>
      </c>
      <c r="DT137" s="2">
        <f t="shared" si="110"/>
        <v>0</v>
      </c>
      <c r="DU137" s="2">
        <f t="shared" si="111"/>
        <v>0</v>
      </c>
      <c r="DV137" s="2">
        <f t="shared" si="112"/>
        <v>0</v>
      </c>
      <c r="DW137" s="2">
        <f t="shared" si="113"/>
        <v>0</v>
      </c>
      <c r="DX137" s="2" t="e">
        <f t="shared" si="116"/>
        <v>#N/A</v>
      </c>
      <c r="DY137" s="9" t="str">
        <f t="shared" si="117"/>
        <v>[0,0,0,0,0]</v>
      </c>
      <c r="DZ137" s="2" t="e">
        <f t="shared" si="114"/>
        <v>#N/A</v>
      </c>
      <c r="EA137" s="18">
        <f t="shared" si="118"/>
        <v>1</v>
      </c>
      <c r="EB137" s="18">
        <f t="shared" si="119"/>
        <v>0</v>
      </c>
      <c r="EC137" s="27"/>
      <c r="ED137" s="3" t="e">
        <f t="shared" si="120"/>
        <v>#N/A</v>
      </c>
      <c r="EE137" s="3" t="str">
        <f t="shared" si="121"/>
        <v>[1,0]</v>
      </c>
      <c r="EF137" s="3"/>
      <c r="EG137" s="3" t="e">
        <f>VLOOKUP(IF(MOD(CY137,10)=0,10,MOD(CY137,10))&amp;DA137&amp;DB137&amp;DJ137-1,[1]图鉴!$C$18:$G$183,MATCH("经验值",[1]图鉴!$C$18:$G$18,0),FALSE)</f>
        <v>#N/A</v>
      </c>
      <c r="EH137" s="3"/>
      <c r="EI137" s="2" t="e">
        <f t="shared" si="122"/>
        <v>#N/A</v>
      </c>
      <c r="EJ137" s="2">
        <f t="shared" si="123"/>
        <v>134</v>
      </c>
    </row>
    <row r="138" spans="64:140" x14ac:dyDescent="0.3">
      <c r="BL138" s="2" t="str">
        <f t="shared" si="84"/>
        <v>0</v>
      </c>
      <c r="BM138" s="16" t="str">
        <f>[1]坦克升星消耗!R138&amp;[1]坦克升星消耗!S138</f>
        <v/>
      </c>
      <c r="BN138" s="16">
        <f>[1]坦克升星消耗!U138</f>
        <v>0</v>
      </c>
      <c r="BO138" s="16">
        <f>[1]坦克升星消耗!W138</f>
        <v>0</v>
      </c>
      <c r="BP138" s="16">
        <f>[1]坦克升星消耗!AE138</f>
        <v>0</v>
      </c>
      <c r="CE138" s="16">
        <f>[1]坦克标准养成属性!AW138</f>
        <v>0</v>
      </c>
      <c r="CF138" s="16">
        <f>[1]坦克标准养成属性!AX138</f>
        <v>0</v>
      </c>
      <c r="CG138" s="16" t="e">
        <f t="shared" si="115"/>
        <v>#N/A</v>
      </c>
      <c r="CH138" s="16">
        <f>[1]坦克标准养成属性!AY138</f>
        <v>0</v>
      </c>
      <c r="CI138" s="16">
        <f>[1]坦克标准养成属性!AZ138</f>
        <v>0</v>
      </c>
      <c r="CJ138" s="16">
        <f>[1]坦克标准养成属性!BA138</f>
        <v>0</v>
      </c>
      <c r="CK138" s="16">
        <f>[1]坦克标准养成属性!BB138</f>
        <v>0</v>
      </c>
      <c r="CL138" s="16">
        <f>[1]坦克标准养成属性!BC138</f>
        <v>0</v>
      </c>
      <c r="CM138" s="16">
        <f>[1]坦克标准养成属性!BD138</f>
        <v>0</v>
      </c>
      <c r="CN138" s="16">
        <f>[1]坦克标准养成属性!BE138</f>
        <v>0</v>
      </c>
      <c r="CO138" s="16">
        <f>[1]坦克标准养成属性!BF138</f>
        <v>0</v>
      </c>
      <c r="CP138" s="16">
        <f>[1]坦克标准养成属性!BG138</f>
        <v>0</v>
      </c>
      <c r="CQ138" s="16" t="str">
        <f>[1]坦克标准养成属性!BH138</f>
        <v>谢尔曼0</v>
      </c>
      <c r="CR138" s="16">
        <f>[1]坦克标准养成属性!BI138</f>
        <v>15</v>
      </c>
      <c r="CS138" s="16" t="str">
        <f>[1]坦克标准养成属性!BJ138</f>
        <v>谢尔曼</v>
      </c>
      <c r="CT138" s="16" t="str">
        <f>[1]坦克标准养成属性!BK138</f>
        <v>中</v>
      </c>
      <c r="CU138" s="16">
        <f>[1]坦克标准养成属性!BL138</f>
        <v>0</v>
      </c>
      <c r="CV138" s="16">
        <f>[1]坦克标准养成属性!BM138</f>
        <v>1267</v>
      </c>
      <c r="CX138" s="2">
        <v>135</v>
      </c>
      <c r="CY138" s="2" t="e">
        <f t="shared" si="124"/>
        <v>#N/A</v>
      </c>
      <c r="CZ138" s="2" t="e">
        <f t="shared" si="100"/>
        <v>#N/A</v>
      </c>
      <c r="DA138" s="2" t="e">
        <f t="shared" si="100"/>
        <v>#N/A</v>
      </c>
      <c r="DB138" s="2" t="e">
        <f t="shared" si="100"/>
        <v>#N/A</v>
      </c>
      <c r="DC138" s="2">
        <f t="shared" si="125"/>
        <v>0</v>
      </c>
      <c r="DD138" s="2">
        <f t="shared" si="126"/>
        <v>0</v>
      </c>
      <c r="DE138" s="2" t="e">
        <f t="shared" si="127"/>
        <v>#N/A</v>
      </c>
      <c r="DF138" s="2" t="e">
        <f t="shared" si="128"/>
        <v>#N/A</v>
      </c>
      <c r="DG138" s="2" t="e">
        <f t="shared" si="129"/>
        <v>#N/A</v>
      </c>
      <c r="DH138" s="2" t="e">
        <f t="shared" si="130"/>
        <v>#N/A</v>
      </c>
      <c r="DI138" s="2" t="e">
        <f t="shared" ref="DI138:DI201" si="131">IF(AND(DD138=DF138),-1,CX139)</f>
        <v>#N/A</v>
      </c>
      <c r="DJ138" s="2">
        <f>COUNTIF(CZ$4:CZ138,CZ138)</f>
        <v>135</v>
      </c>
      <c r="DK138" s="2">
        <f t="shared" si="101"/>
        <v>0</v>
      </c>
      <c r="DL138" s="2">
        <f t="shared" si="102"/>
        <v>0</v>
      </c>
      <c r="DM138" s="2">
        <f t="shared" si="103"/>
        <v>0</v>
      </c>
      <c r="DN138" s="2">
        <f t="shared" si="104"/>
        <v>0</v>
      </c>
      <c r="DO138" s="2">
        <f t="shared" si="105"/>
        <v>0</v>
      </c>
      <c r="DP138" s="2">
        <f t="shared" si="106"/>
        <v>0</v>
      </c>
      <c r="DQ138" s="2">
        <f t="shared" si="107"/>
        <v>0</v>
      </c>
      <c r="DR138" s="2">
        <f t="shared" si="108"/>
        <v>0</v>
      </c>
      <c r="DS138" s="2">
        <f t="shared" si="109"/>
        <v>0</v>
      </c>
      <c r="DT138" s="2">
        <f t="shared" si="110"/>
        <v>0</v>
      </c>
      <c r="DU138" s="2">
        <f t="shared" si="111"/>
        <v>0</v>
      </c>
      <c r="DV138" s="2">
        <f t="shared" si="112"/>
        <v>0</v>
      </c>
      <c r="DW138" s="2">
        <f t="shared" si="113"/>
        <v>0</v>
      </c>
      <c r="DX138" s="2" t="e">
        <f t="shared" si="116"/>
        <v>#N/A</v>
      </c>
      <c r="DY138" s="9" t="str">
        <f t="shared" si="117"/>
        <v>[0,0,0,0,0]</v>
      </c>
      <c r="DZ138" s="2" t="e">
        <f t="shared" si="114"/>
        <v>#N/A</v>
      </c>
      <c r="EA138" s="18">
        <f t="shared" si="118"/>
        <v>1</v>
      </c>
      <c r="EB138" s="18">
        <f t="shared" si="119"/>
        <v>0</v>
      </c>
      <c r="EC138" s="27"/>
      <c r="ED138" s="3" t="e">
        <f t="shared" si="120"/>
        <v>#N/A</v>
      </c>
      <c r="EE138" s="3" t="str">
        <f t="shared" si="121"/>
        <v>[1,0]</v>
      </c>
      <c r="EF138" s="3"/>
      <c r="EG138" s="3" t="e">
        <f>VLOOKUP(IF(MOD(CY138,10)=0,10,MOD(CY138,10))&amp;DA138&amp;DB138&amp;DJ138-1,[1]图鉴!$C$18:$G$183,MATCH("经验值",[1]图鉴!$C$18:$G$18,0),FALSE)</f>
        <v>#N/A</v>
      </c>
      <c r="EH138" s="3"/>
      <c r="EI138" s="2" t="e">
        <f t="shared" si="122"/>
        <v>#N/A</v>
      </c>
      <c r="EJ138" s="2">
        <f t="shared" si="123"/>
        <v>135</v>
      </c>
    </row>
    <row r="139" spans="64:140" x14ac:dyDescent="0.3">
      <c r="BL139" s="2" t="str">
        <f t="shared" si="84"/>
        <v>0</v>
      </c>
      <c r="BM139" s="16" t="str">
        <f>[1]坦克升星消耗!R139&amp;[1]坦克升星消耗!S139</f>
        <v/>
      </c>
      <c r="BN139" s="16">
        <f>[1]坦克升星消耗!U139</f>
        <v>0</v>
      </c>
      <c r="BO139" s="16">
        <f>[1]坦克升星消耗!W139</f>
        <v>0</v>
      </c>
      <c r="BP139" s="16">
        <f>[1]坦克升星消耗!AE139</f>
        <v>0</v>
      </c>
      <c r="CE139" s="16">
        <f>[1]坦克标准养成属性!AW139</f>
        <v>0</v>
      </c>
      <c r="CF139" s="16">
        <f>[1]坦克标准养成属性!AX139</f>
        <v>0</v>
      </c>
      <c r="CG139" s="16" t="e">
        <f t="shared" si="115"/>
        <v>#N/A</v>
      </c>
      <c r="CH139" s="16">
        <f>[1]坦克标准养成属性!AY139</f>
        <v>0</v>
      </c>
      <c r="CI139" s="16">
        <f>[1]坦克标准养成属性!AZ139</f>
        <v>0</v>
      </c>
      <c r="CJ139" s="16">
        <f>[1]坦克标准养成属性!BA139</f>
        <v>0</v>
      </c>
      <c r="CK139" s="16">
        <f>[1]坦克标准养成属性!BB139</f>
        <v>0</v>
      </c>
      <c r="CL139" s="16">
        <f>[1]坦克标准养成属性!BC139</f>
        <v>0</v>
      </c>
      <c r="CM139" s="16">
        <f>[1]坦克标准养成属性!BD139</f>
        <v>0</v>
      </c>
      <c r="CN139" s="16">
        <f>[1]坦克标准养成属性!BE139</f>
        <v>0</v>
      </c>
      <c r="CO139" s="16">
        <f>[1]坦克标准养成属性!BF139</f>
        <v>0</v>
      </c>
      <c r="CP139" s="16">
        <f>[1]坦克标准养成属性!BG139</f>
        <v>0</v>
      </c>
      <c r="CQ139" s="16" t="str">
        <f>[1]坦克标准养成属性!BH139</f>
        <v>谢尔曼1</v>
      </c>
      <c r="CR139" s="16">
        <f>[1]坦克标准养成属性!BI139</f>
        <v>15</v>
      </c>
      <c r="CS139" s="16" t="str">
        <f>[1]坦克标准养成属性!BJ139</f>
        <v>谢尔曼</v>
      </c>
      <c r="CT139" s="16" t="str">
        <f>[1]坦克标准养成属性!BK139</f>
        <v>中</v>
      </c>
      <c r="CU139" s="16">
        <f>[1]坦克标准养成属性!BL139</f>
        <v>1</v>
      </c>
      <c r="CV139" s="16">
        <f>[1]坦克标准养成属性!BM139</f>
        <v>1339</v>
      </c>
      <c r="CX139" s="2">
        <v>136</v>
      </c>
      <c r="CY139" s="2" t="e">
        <f t="shared" si="124"/>
        <v>#N/A</v>
      </c>
      <c r="CZ139" s="2" t="e">
        <f t="shared" si="100"/>
        <v>#N/A</v>
      </c>
      <c r="DA139" s="2" t="e">
        <f t="shared" si="100"/>
        <v>#N/A</v>
      </c>
      <c r="DB139" s="2" t="e">
        <f t="shared" si="100"/>
        <v>#N/A</v>
      </c>
      <c r="DC139" s="2">
        <f t="shared" si="125"/>
        <v>0</v>
      </c>
      <c r="DD139" s="2">
        <f t="shared" si="126"/>
        <v>0</v>
      </c>
      <c r="DE139" s="2" t="e">
        <f t="shared" si="127"/>
        <v>#N/A</v>
      </c>
      <c r="DF139" s="2" t="e">
        <f t="shared" si="128"/>
        <v>#N/A</v>
      </c>
      <c r="DG139" s="2" t="e">
        <f t="shared" si="129"/>
        <v>#N/A</v>
      </c>
      <c r="DH139" s="2" t="e">
        <f t="shared" si="130"/>
        <v>#N/A</v>
      </c>
      <c r="DI139" s="2" t="e">
        <f t="shared" si="131"/>
        <v>#N/A</v>
      </c>
      <c r="DJ139" s="2">
        <f>COUNTIF(CZ$4:CZ139,CZ139)</f>
        <v>136</v>
      </c>
      <c r="DK139" s="2">
        <f t="shared" si="101"/>
        <v>0</v>
      </c>
      <c r="DL139" s="2">
        <f t="shared" si="102"/>
        <v>0</v>
      </c>
      <c r="DM139" s="2">
        <f t="shared" si="103"/>
        <v>0</v>
      </c>
      <c r="DN139" s="2">
        <f t="shared" si="104"/>
        <v>0</v>
      </c>
      <c r="DO139" s="2">
        <f t="shared" si="105"/>
        <v>0</v>
      </c>
      <c r="DP139" s="2">
        <f t="shared" si="106"/>
        <v>0</v>
      </c>
      <c r="DQ139" s="2">
        <f t="shared" si="107"/>
        <v>0</v>
      </c>
      <c r="DR139" s="2">
        <f t="shared" si="108"/>
        <v>0</v>
      </c>
      <c r="DS139" s="2">
        <f t="shared" si="109"/>
        <v>0</v>
      </c>
      <c r="DT139" s="2">
        <f t="shared" si="110"/>
        <v>0</v>
      </c>
      <c r="DU139" s="2">
        <f t="shared" si="111"/>
        <v>0</v>
      </c>
      <c r="DV139" s="2">
        <f t="shared" si="112"/>
        <v>0</v>
      </c>
      <c r="DW139" s="2">
        <f t="shared" si="113"/>
        <v>0</v>
      </c>
      <c r="DX139" s="2" t="e">
        <f t="shared" si="116"/>
        <v>#N/A</v>
      </c>
      <c r="DY139" s="9" t="str">
        <f t="shared" si="117"/>
        <v>[0,0,0,0,0]</v>
      </c>
      <c r="DZ139" s="2" t="e">
        <f t="shared" si="114"/>
        <v>#N/A</v>
      </c>
      <c r="EA139" s="18">
        <f t="shared" si="118"/>
        <v>1</v>
      </c>
      <c r="EB139" s="18">
        <f t="shared" si="119"/>
        <v>0</v>
      </c>
      <c r="EC139" s="27"/>
      <c r="ED139" s="3" t="e">
        <f t="shared" si="120"/>
        <v>#N/A</v>
      </c>
      <c r="EE139" s="3" t="str">
        <f t="shared" si="121"/>
        <v>[1,0]</v>
      </c>
      <c r="EF139" s="3"/>
      <c r="EG139" s="3" t="e">
        <f>VLOOKUP(IF(MOD(CY139,10)=0,10,MOD(CY139,10))&amp;DA139&amp;DB139&amp;DJ139-1,[1]图鉴!$C$18:$G$183,MATCH("经验值",[1]图鉴!$C$18:$G$18,0),FALSE)</f>
        <v>#N/A</v>
      </c>
      <c r="EH139" s="3"/>
      <c r="EI139" s="2" t="e">
        <f t="shared" si="122"/>
        <v>#N/A</v>
      </c>
      <c r="EJ139" s="2">
        <f t="shared" si="123"/>
        <v>136</v>
      </c>
    </row>
    <row r="140" spans="64:140" x14ac:dyDescent="0.3">
      <c r="BL140" s="2" t="str">
        <f t="shared" si="84"/>
        <v>0</v>
      </c>
      <c r="BM140" s="16" t="str">
        <f>[1]坦克升星消耗!R140&amp;[1]坦克升星消耗!S140</f>
        <v/>
      </c>
      <c r="BN140" s="16">
        <f>[1]坦克升星消耗!U140</f>
        <v>0</v>
      </c>
      <c r="BO140" s="16">
        <f>[1]坦克升星消耗!W140</f>
        <v>0</v>
      </c>
      <c r="BP140" s="16">
        <f>[1]坦克升星消耗!AE140</f>
        <v>0</v>
      </c>
      <c r="CE140" s="16">
        <f>[1]坦克标准养成属性!AW140</f>
        <v>0</v>
      </c>
      <c r="CF140" s="16">
        <f>[1]坦克标准养成属性!AX140</f>
        <v>0</v>
      </c>
      <c r="CG140" s="16" t="e">
        <f t="shared" si="115"/>
        <v>#N/A</v>
      </c>
      <c r="CH140" s="16">
        <f>[1]坦克标准养成属性!AY140</f>
        <v>0</v>
      </c>
      <c r="CI140" s="16">
        <f>[1]坦克标准养成属性!AZ140</f>
        <v>0</v>
      </c>
      <c r="CJ140" s="16">
        <f>[1]坦克标准养成属性!BA140</f>
        <v>0</v>
      </c>
      <c r="CK140" s="16">
        <f>[1]坦克标准养成属性!BB140</f>
        <v>0</v>
      </c>
      <c r="CL140" s="16">
        <f>[1]坦克标准养成属性!BC140</f>
        <v>0</v>
      </c>
      <c r="CM140" s="16">
        <f>[1]坦克标准养成属性!BD140</f>
        <v>0</v>
      </c>
      <c r="CN140" s="16">
        <f>[1]坦克标准养成属性!BE140</f>
        <v>0</v>
      </c>
      <c r="CO140" s="16">
        <f>[1]坦克标准养成属性!BF140</f>
        <v>0</v>
      </c>
      <c r="CP140" s="16">
        <f>[1]坦克标准养成属性!BG140</f>
        <v>0</v>
      </c>
      <c r="CQ140" s="16" t="str">
        <f>[1]坦克标准养成属性!BH140</f>
        <v>谢尔曼2</v>
      </c>
      <c r="CR140" s="16">
        <f>[1]坦克标准养成属性!BI140</f>
        <v>15</v>
      </c>
      <c r="CS140" s="16" t="str">
        <f>[1]坦克标准养成属性!BJ140</f>
        <v>谢尔曼</v>
      </c>
      <c r="CT140" s="16" t="str">
        <f>[1]坦克标准养成属性!BK140</f>
        <v>中</v>
      </c>
      <c r="CU140" s="16">
        <f>[1]坦克标准养成属性!BL140</f>
        <v>2</v>
      </c>
      <c r="CV140" s="16">
        <f>[1]坦克标准养成属性!BM140</f>
        <v>1411</v>
      </c>
      <c r="CX140" s="2">
        <v>137</v>
      </c>
      <c r="CY140" s="2" t="e">
        <f t="shared" si="124"/>
        <v>#N/A</v>
      </c>
      <c r="CZ140" s="2" t="e">
        <f t="shared" si="100"/>
        <v>#N/A</v>
      </c>
      <c r="DA140" s="2" t="e">
        <f t="shared" si="100"/>
        <v>#N/A</v>
      </c>
      <c r="DB140" s="2" t="e">
        <f t="shared" si="100"/>
        <v>#N/A</v>
      </c>
      <c r="DC140" s="2">
        <f t="shared" si="125"/>
        <v>0</v>
      </c>
      <c r="DD140" s="2">
        <f t="shared" si="126"/>
        <v>0</v>
      </c>
      <c r="DE140" s="2" t="e">
        <f t="shared" si="127"/>
        <v>#N/A</v>
      </c>
      <c r="DF140" s="2" t="e">
        <f t="shared" si="128"/>
        <v>#N/A</v>
      </c>
      <c r="DG140" s="2" t="e">
        <f t="shared" si="129"/>
        <v>#N/A</v>
      </c>
      <c r="DH140" s="2" t="e">
        <f t="shared" si="130"/>
        <v>#N/A</v>
      </c>
      <c r="DI140" s="2" t="e">
        <f t="shared" si="131"/>
        <v>#N/A</v>
      </c>
      <c r="DJ140" s="2">
        <f>COUNTIF(CZ$4:CZ140,CZ140)</f>
        <v>137</v>
      </c>
      <c r="DK140" s="2">
        <f t="shared" si="101"/>
        <v>0</v>
      </c>
      <c r="DL140" s="2">
        <f t="shared" si="102"/>
        <v>0</v>
      </c>
      <c r="DM140" s="2">
        <f t="shared" si="103"/>
        <v>0</v>
      </c>
      <c r="DN140" s="2">
        <f t="shared" si="104"/>
        <v>0</v>
      </c>
      <c r="DO140" s="2">
        <f t="shared" si="105"/>
        <v>0</v>
      </c>
      <c r="DP140" s="2">
        <f t="shared" si="106"/>
        <v>0</v>
      </c>
      <c r="DQ140" s="2">
        <f t="shared" si="107"/>
        <v>0</v>
      </c>
      <c r="DR140" s="2">
        <f t="shared" si="108"/>
        <v>0</v>
      </c>
      <c r="DS140" s="2">
        <f t="shared" si="109"/>
        <v>0</v>
      </c>
      <c r="DT140" s="2">
        <f t="shared" si="110"/>
        <v>0</v>
      </c>
      <c r="DU140" s="2">
        <f t="shared" si="111"/>
        <v>0</v>
      </c>
      <c r="DV140" s="2">
        <f t="shared" si="112"/>
        <v>0</v>
      </c>
      <c r="DW140" s="2">
        <f t="shared" si="113"/>
        <v>0</v>
      </c>
      <c r="DX140" s="2" t="e">
        <f t="shared" si="116"/>
        <v>#N/A</v>
      </c>
      <c r="DY140" s="9" t="str">
        <f t="shared" si="117"/>
        <v>[0,0,0,0,0]</v>
      </c>
      <c r="DZ140" s="2" t="e">
        <f t="shared" si="114"/>
        <v>#N/A</v>
      </c>
      <c r="EA140" s="18">
        <f t="shared" si="118"/>
        <v>1</v>
      </c>
      <c r="EB140" s="18">
        <f t="shared" si="119"/>
        <v>0</v>
      </c>
      <c r="EC140" s="27"/>
      <c r="ED140" s="3" t="e">
        <f t="shared" si="120"/>
        <v>#N/A</v>
      </c>
      <c r="EE140" s="3" t="str">
        <f t="shared" si="121"/>
        <v>[1,0]</v>
      </c>
      <c r="EF140" s="3"/>
      <c r="EG140" s="3" t="e">
        <f>VLOOKUP(IF(MOD(CY140,10)=0,10,MOD(CY140,10))&amp;DA140&amp;DB140&amp;DJ140-1,[1]图鉴!$C$18:$G$183,MATCH("经验值",[1]图鉴!$C$18:$G$18,0),FALSE)</f>
        <v>#N/A</v>
      </c>
      <c r="EH140" s="3"/>
      <c r="EI140" s="2" t="e">
        <f t="shared" si="122"/>
        <v>#N/A</v>
      </c>
      <c r="EJ140" s="2">
        <f t="shared" si="123"/>
        <v>137</v>
      </c>
    </row>
    <row r="141" spans="64:140" x14ac:dyDescent="0.3">
      <c r="BL141" s="2" t="str">
        <f t="shared" si="84"/>
        <v>0</v>
      </c>
      <c r="BM141" s="16" t="str">
        <f>[1]坦克升星消耗!R141&amp;[1]坦克升星消耗!S141</f>
        <v/>
      </c>
      <c r="BN141" s="16">
        <f>[1]坦克升星消耗!U141</f>
        <v>0</v>
      </c>
      <c r="BO141" s="16">
        <f>[1]坦克升星消耗!W141</f>
        <v>0</v>
      </c>
      <c r="BP141" s="16">
        <f>[1]坦克升星消耗!AE141</f>
        <v>0</v>
      </c>
      <c r="CE141" s="16">
        <f>[1]坦克标准养成属性!AW141</f>
        <v>0</v>
      </c>
      <c r="CF141" s="16">
        <f>[1]坦克标准养成属性!AX141</f>
        <v>0</v>
      </c>
      <c r="CG141" s="16" t="e">
        <f t="shared" si="115"/>
        <v>#N/A</v>
      </c>
      <c r="CH141" s="16">
        <f>[1]坦克标准养成属性!AY141</f>
        <v>0</v>
      </c>
      <c r="CI141" s="16">
        <f>[1]坦克标准养成属性!AZ141</f>
        <v>0</v>
      </c>
      <c r="CJ141" s="16">
        <f>[1]坦克标准养成属性!BA141</f>
        <v>0</v>
      </c>
      <c r="CK141" s="16">
        <f>[1]坦克标准养成属性!BB141</f>
        <v>0</v>
      </c>
      <c r="CL141" s="16">
        <f>[1]坦克标准养成属性!BC141</f>
        <v>0</v>
      </c>
      <c r="CM141" s="16">
        <f>[1]坦克标准养成属性!BD141</f>
        <v>0</v>
      </c>
      <c r="CN141" s="16">
        <f>[1]坦克标准养成属性!BE141</f>
        <v>0</v>
      </c>
      <c r="CO141" s="16">
        <f>[1]坦克标准养成属性!BF141</f>
        <v>0</v>
      </c>
      <c r="CP141" s="16">
        <f>[1]坦克标准养成属性!BG141</f>
        <v>0</v>
      </c>
      <c r="CQ141" s="16" t="str">
        <f>[1]坦克标准养成属性!BH141</f>
        <v>谢尔曼3</v>
      </c>
      <c r="CR141" s="16">
        <f>[1]坦克标准养成属性!BI141</f>
        <v>15</v>
      </c>
      <c r="CS141" s="16" t="str">
        <f>[1]坦克标准养成属性!BJ141</f>
        <v>谢尔曼</v>
      </c>
      <c r="CT141" s="16" t="str">
        <f>[1]坦克标准养成属性!BK141</f>
        <v>中</v>
      </c>
      <c r="CU141" s="16">
        <f>[1]坦克标准养成属性!BL141</f>
        <v>3</v>
      </c>
      <c r="CV141" s="16">
        <f>[1]坦克标准养成属性!BM141</f>
        <v>1483</v>
      </c>
      <c r="CX141" s="2">
        <v>138</v>
      </c>
      <c r="CY141" s="2" t="e">
        <f t="shared" si="124"/>
        <v>#N/A</v>
      </c>
      <c r="CZ141" s="2" t="e">
        <f t="shared" si="100"/>
        <v>#N/A</v>
      </c>
      <c r="DA141" s="2" t="e">
        <f t="shared" si="100"/>
        <v>#N/A</v>
      </c>
      <c r="DB141" s="2" t="e">
        <f t="shared" si="100"/>
        <v>#N/A</v>
      </c>
      <c r="DC141" s="2">
        <f t="shared" si="125"/>
        <v>0</v>
      </c>
      <c r="DD141" s="2">
        <f t="shared" si="126"/>
        <v>0</v>
      </c>
      <c r="DE141" s="2" t="e">
        <f t="shared" si="127"/>
        <v>#N/A</v>
      </c>
      <c r="DF141" s="2" t="e">
        <f t="shared" si="128"/>
        <v>#N/A</v>
      </c>
      <c r="DG141" s="2" t="e">
        <f t="shared" si="129"/>
        <v>#N/A</v>
      </c>
      <c r="DH141" s="2" t="e">
        <f t="shared" si="130"/>
        <v>#N/A</v>
      </c>
      <c r="DI141" s="2" t="e">
        <f t="shared" si="131"/>
        <v>#N/A</v>
      </c>
      <c r="DJ141" s="2">
        <f>COUNTIF(CZ$4:CZ141,CZ141)</f>
        <v>138</v>
      </c>
      <c r="DK141" s="2">
        <f t="shared" si="101"/>
        <v>0</v>
      </c>
      <c r="DL141" s="2">
        <f t="shared" si="102"/>
        <v>0</v>
      </c>
      <c r="DM141" s="2">
        <f t="shared" si="103"/>
        <v>0</v>
      </c>
      <c r="DN141" s="2">
        <f t="shared" si="104"/>
        <v>0</v>
      </c>
      <c r="DO141" s="2">
        <f t="shared" si="105"/>
        <v>0</v>
      </c>
      <c r="DP141" s="2">
        <f t="shared" si="106"/>
        <v>0</v>
      </c>
      <c r="DQ141" s="2">
        <f t="shared" si="107"/>
        <v>0</v>
      </c>
      <c r="DR141" s="2">
        <f t="shared" si="108"/>
        <v>0</v>
      </c>
      <c r="DS141" s="2">
        <f t="shared" si="109"/>
        <v>0</v>
      </c>
      <c r="DT141" s="2">
        <f t="shared" si="110"/>
        <v>0</v>
      </c>
      <c r="DU141" s="2">
        <f t="shared" si="111"/>
        <v>0</v>
      </c>
      <c r="DV141" s="2">
        <f t="shared" si="112"/>
        <v>0</v>
      </c>
      <c r="DW141" s="2">
        <f t="shared" si="113"/>
        <v>0</v>
      </c>
      <c r="DX141" s="2" t="e">
        <f t="shared" si="116"/>
        <v>#N/A</v>
      </c>
      <c r="DY141" s="9" t="str">
        <f t="shared" si="117"/>
        <v>[0,0,0,0,0]</v>
      </c>
      <c r="DZ141" s="2" t="e">
        <f t="shared" si="114"/>
        <v>#N/A</v>
      </c>
      <c r="EA141" s="18">
        <f t="shared" si="118"/>
        <v>1</v>
      </c>
      <c r="EB141" s="18">
        <f t="shared" si="119"/>
        <v>0</v>
      </c>
      <c r="EC141" s="27"/>
      <c r="ED141" s="3" t="e">
        <f t="shared" si="120"/>
        <v>#N/A</v>
      </c>
      <c r="EE141" s="3" t="str">
        <f t="shared" si="121"/>
        <v>[1,0]</v>
      </c>
      <c r="EF141" s="3"/>
      <c r="EG141" s="3" t="e">
        <f>VLOOKUP(IF(MOD(CY141,10)=0,10,MOD(CY141,10))&amp;DA141&amp;DB141&amp;DJ141-1,[1]图鉴!$C$18:$G$183,MATCH("经验值",[1]图鉴!$C$18:$G$18,0),FALSE)</f>
        <v>#N/A</v>
      </c>
      <c r="EH141" s="3"/>
      <c r="EI141" s="2" t="e">
        <f t="shared" si="122"/>
        <v>#N/A</v>
      </c>
      <c r="EJ141" s="2">
        <f t="shared" si="123"/>
        <v>138</v>
      </c>
    </row>
    <row r="142" spans="64:140" x14ac:dyDescent="0.3">
      <c r="BL142" s="2" t="str">
        <f t="shared" si="84"/>
        <v>0</v>
      </c>
      <c r="BM142" s="16" t="str">
        <f>[1]坦克升星消耗!R142&amp;[1]坦克升星消耗!S142</f>
        <v/>
      </c>
      <c r="BN142" s="16">
        <f>[1]坦克升星消耗!U142</f>
        <v>0</v>
      </c>
      <c r="BO142" s="16">
        <f>[1]坦克升星消耗!W142</f>
        <v>0</v>
      </c>
      <c r="BP142" s="16">
        <f>[1]坦克升星消耗!AE142</f>
        <v>0</v>
      </c>
      <c r="CE142" s="16">
        <f>[1]坦克标准养成属性!AW142</f>
        <v>0</v>
      </c>
      <c r="CF142" s="16">
        <f>[1]坦克标准养成属性!AX142</f>
        <v>0</v>
      </c>
      <c r="CG142" s="16" t="e">
        <f t="shared" si="115"/>
        <v>#N/A</v>
      </c>
      <c r="CH142" s="16">
        <f>[1]坦克标准养成属性!AY142</f>
        <v>0</v>
      </c>
      <c r="CI142" s="16">
        <f>[1]坦克标准养成属性!AZ142</f>
        <v>0</v>
      </c>
      <c r="CJ142" s="16">
        <f>[1]坦克标准养成属性!BA142</f>
        <v>0</v>
      </c>
      <c r="CK142" s="16">
        <f>[1]坦克标准养成属性!BB142</f>
        <v>0</v>
      </c>
      <c r="CL142" s="16">
        <f>[1]坦克标准养成属性!BC142</f>
        <v>0</v>
      </c>
      <c r="CM142" s="16">
        <f>[1]坦克标准养成属性!BD142</f>
        <v>0</v>
      </c>
      <c r="CN142" s="16">
        <f>[1]坦克标准养成属性!BE142</f>
        <v>0</v>
      </c>
      <c r="CO142" s="16">
        <f>[1]坦克标准养成属性!BF142</f>
        <v>0</v>
      </c>
      <c r="CP142" s="16">
        <f>[1]坦克标准养成属性!BG142</f>
        <v>0</v>
      </c>
      <c r="CQ142" s="16" t="str">
        <f>[1]坦克标准养成属性!BH142</f>
        <v>谢尔曼4</v>
      </c>
      <c r="CR142" s="16">
        <f>[1]坦克标准养成属性!BI142</f>
        <v>15</v>
      </c>
      <c r="CS142" s="16" t="str">
        <f>[1]坦克标准养成属性!BJ142</f>
        <v>谢尔曼</v>
      </c>
      <c r="CT142" s="16" t="str">
        <f>[1]坦克标准养成属性!BK142</f>
        <v>中</v>
      </c>
      <c r="CU142" s="16">
        <f>[1]坦克标准养成属性!BL142</f>
        <v>4</v>
      </c>
      <c r="CV142" s="16">
        <f>[1]坦克标准养成属性!BM142</f>
        <v>1555</v>
      </c>
      <c r="CX142" s="2">
        <v>139</v>
      </c>
      <c r="CY142" s="2" t="e">
        <f t="shared" si="124"/>
        <v>#N/A</v>
      </c>
      <c r="CZ142" s="2" t="e">
        <f t="shared" si="100"/>
        <v>#N/A</v>
      </c>
      <c r="DA142" s="2" t="e">
        <f t="shared" si="100"/>
        <v>#N/A</v>
      </c>
      <c r="DB142" s="2" t="e">
        <f t="shared" si="100"/>
        <v>#N/A</v>
      </c>
      <c r="DC142" s="2">
        <f t="shared" si="125"/>
        <v>0</v>
      </c>
      <c r="DD142" s="2">
        <f t="shared" si="126"/>
        <v>0</v>
      </c>
      <c r="DE142" s="2" t="e">
        <f t="shared" si="127"/>
        <v>#N/A</v>
      </c>
      <c r="DF142" s="2" t="e">
        <f t="shared" si="128"/>
        <v>#N/A</v>
      </c>
      <c r="DG142" s="2" t="e">
        <f t="shared" si="129"/>
        <v>#N/A</v>
      </c>
      <c r="DH142" s="2" t="e">
        <f t="shared" si="130"/>
        <v>#N/A</v>
      </c>
      <c r="DI142" s="2" t="e">
        <f t="shared" si="131"/>
        <v>#N/A</v>
      </c>
      <c r="DJ142" s="2">
        <f>COUNTIF(CZ$4:CZ142,CZ142)</f>
        <v>139</v>
      </c>
      <c r="DK142" s="2">
        <f t="shared" si="101"/>
        <v>0</v>
      </c>
      <c r="DL142" s="2">
        <f t="shared" si="102"/>
        <v>0</v>
      </c>
      <c r="DM142" s="2">
        <f t="shared" si="103"/>
        <v>0</v>
      </c>
      <c r="DN142" s="2">
        <f t="shared" si="104"/>
        <v>0</v>
      </c>
      <c r="DO142" s="2">
        <f t="shared" si="105"/>
        <v>0</v>
      </c>
      <c r="DP142" s="2">
        <f t="shared" si="106"/>
        <v>0</v>
      </c>
      <c r="DQ142" s="2">
        <f t="shared" si="107"/>
        <v>0</v>
      </c>
      <c r="DR142" s="2">
        <f t="shared" si="108"/>
        <v>0</v>
      </c>
      <c r="DS142" s="2">
        <f t="shared" si="109"/>
        <v>0</v>
      </c>
      <c r="DT142" s="2">
        <f t="shared" si="110"/>
        <v>0</v>
      </c>
      <c r="DU142" s="2">
        <f t="shared" si="111"/>
        <v>0</v>
      </c>
      <c r="DV142" s="2">
        <f t="shared" si="112"/>
        <v>0</v>
      </c>
      <c r="DW142" s="2">
        <f t="shared" si="113"/>
        <v>0</v>
      </c>
      <c r="DX142" s="2" t="e">
        <f t="shared" si="116"/>
        <v>#N/A</v>
      </c>
      <c r="DY142" s="9" t="str">
        <f t="shared" si="117"/>
        <v>[0,0,0,0,0]</v>
      </c>
      <c r="DZ142" s="2" t="e">
        <f t="shared" si="114"/>
        <v>#N/A</v>
      </c>
      <c r="EA142" s="18">
        <f t="shared" si="118"/>
        <v>1</v>
      </c>
      <c r="EB142" s="18">
        <f t="shared" si="119"/>
        <v>0</v>
      </c>
      <c r="EC142" s="27"/>
      <c r="ED142" s="3" t="e">
        <f t="shared" si="120"/>
        <v>#N/A</v>
      </c>
      <c r="EE142" s="3" t="str">
        <f t="shared" si="121"/>
        <v>[1,0]</v>
      </c>
      <c r="EF142" s="3"/>
      <c r="EG142" s="3" t="e">
        <f>VLOOKUP(IF(MOD(CY142,10)=0,10,MOD(CY142,10))&amp;DA142&amp;DB142&amp;DJ142-1,[1]图鉴!$C$18:$G$183,MATCH("经验值",[1]图鉴!$C$18:$G$18,0),FALSE)</f>
        <v>#N/A</v>
      </c>
      <c r="EH142" s="3"/>
      <c r="EI142" s="2" t="e">
        <f t="shared" si="122"/>
        <v>#N/A</v>
      </c>
      <c r="EJ142" s="2">
        <f t="shared" si="123"/>
        <v>139</v>
      </c>
    </row>
    <row r="143" spans="64:140" x14ac:dyDescent="0.3">
      <c r="BL143" s="2" t="str">
        <f t="shared" si="84"/>
        <v>0</v>
      </c>
      <c r="BM143" s="16" t="str">
        <f>[1]坦克升星消耗!R143&amp;[1]坦克升星消耗!S143</f>
        <v/>
      </c>
      <c r="BN143" s="16">
        <f>[1]坦克升星消耗!U143</f>
        <v>0</v>
      </c>
      <c r="BO143" s="16">
        <f>[1]坦克升星消耗!W143</f>
        <v>0</v>
      </c>
      <c r="BP143" s="16">
        <f>[1]坦克升星消耗!AE143</f>
        <v>0</v>
      </c>
      <c r="CE143" s="16">
        <f>[1]坦克标准养成属性!AW143</f>
        <v>0</v>
      </c>
      <c r="CF143" s="16">
        <f>[1]坦克标准养成属性!AX143</f>
        <v>0</v>
      </c>
      <c r="CG143" s="16" t="e">
        <f t="shared" si="115"/>
        <v>#N/A</v>
      </c>
      <c r="CH143" s="16">
        <f>[1]坦克标准养成属性!AY143</f>
        <v>0</v>
      </c>
      <c r="CI143" s="16">
        <f>[1]坦克标准养成属性!AZ143</f>
        <v>0</v>
      </c>
      <c r="CJ143" s="16">
        <f>[1]坦克标准养成属性!BA143</f>
        <v>0</v>
      </c>
      <c r="CK143" s="16">
        <f>[1]坦克标准养成属性!BB143</f>
        <v>0</v>
      </c>
      <c r="CL143" s="16">
        <f>[1]坦克标准养成属性!BC143</f>
        <v>0</v>
      </c>
      <c r="CM143" s="16">
        <f>[1]坦克标准养成属性!BD143</f>
        <v>0</v>
      </c>
      <c r="CN143" s="16">
        <f>[1]坦克标准养成属性!BE143</f>
        <v>0</v>
      </c>
      <c r="CO143" s="16">
        <f>[1]坦克标准养成属性!BF143</f>
        <v>0</v>
      </c>
      <c r="CP143" s="16">
        <f>[1]坦克标准养成属性!BG143</f>
        <v>0</v>
      </c>
      <c r="CQ143" s="16" t="str">
        <f>[1]坦克标准养成属性!BH143</f>
        <v>谢尔曼5</v>
      </c>
      <c r="CR143" s="16">
        <f>[1]坦克标准养成属性!BI143</f>
        <v>15</v>
      </c>
      <c r="CS143" s="16" t="str">
        <f>[1]坦克标准养成属性!BJ143</f>
        <v>谢尔曼</v>
      </c>
      <c r="CT143" s="16" t="str">
        <f>[1]坦克标准养成属性!BK143</f>
        <v>中</v>
      </c>
      <c r="CU143" s="16">
        <f>[1]坦克标准养成属性!BL143</f>
        <v>5</v>
      </c>
      <c r="CV143" s="16">
        <f>[1]坦克标准养成属性!BM143</f>
        <v>1627</v>
      </c>
      <c r="CX143" s="2">
        <v>140</v>
      </c>
      <c r="CY143" s="2" t="e">
        <f t="shared" si="124"/>
        <v>#N/A</v>
      </c>
      <c r="CZ143" s="2" t="e">
        <f t="shared" si="100"/>
        <v>#N/A</v>
      </c>
      <c r="DA143" s="2" t="e">
        <f t="shared" si="100"/>
        <v>#N/A</v>
      </c>
      <c r="DB143" s="2" t="e">
        <f t="shared" si="100"/>
        <v>#N/A</v>
      </c>
      <c r="DC143" s="2">
        <f t="shared" si="125"/>
        <v>0</v>
      </c>
      <c r="DD143" s="2">
        <f t="shared" si="126"/>
        <v>0</v>
      </c>
      <c r="DE143" s="2" t="e">
        <f t="shared" si="127"/>
        <v>#N/A</v>
      </c>
      <c r="DF143" s="2" t="e">
        <f t="shared" si="128"/>
        <v>#N/A</v>
      </c>
      <c r="DG143" s="2" t="e">
        <f t="shared" si="129"/>
        <v>#N/A</v>
      </c>
      <c r="DH143" s="2" t="e">
        <f t="shared" si="130"/>
        <v>#N/A</v>
      </c>
      <c r="DI143" s="2" t="e">
        <f t="shared" si="131"/>
        <v>#N/A</v>
      </c>
      <c r="DJ143" s="2">
        <f>COUNTIF(CZ$4:CZ143,CZ143)</f>
        <v>140</v>
      </c>
      <c r="DK143" s="2">
        <f t="shared" si="101"/>
        <v>0</v>
      </c>
      <c r="DL143" s="2">
        <f t="shared" si="102"/>
        <v>0</v>
      </c>
      <c r="DM143" s="2">
        <f t="shared" si="103"/>
        <v>0</v>
      </c>
      <c r="DN143" s="2">
        <f t="shared" si="104"/>
        <v>0</v>
      </c>
      <c r="DO143" s="2">
        <f t="shared" si="105"/>
        <v>0</v>
      </c>
      <c r="DP143" s="2">
        <f t="shared" si="106"/>
        <v>0</v>
      </c>
      <c r="DQ143" s="2">
        <f t="shared" si="107"/>
        <v>0</v>
      </c>
      <c r="DR143" s="2">
        <f t="shared" si="108"/>
        <v>0</v>
      </c>
      <c r="DS143" s="2">
        <f t="shared" si="109"/>
        <v>0</v>
      </c>
      <c r="DT143" s="2">
        <f t="shared" si="110"/>
        <v>0</v>
      </c>
      <c r="DU143" s="2">
        <f t="shared" si="111"/>
        <v>0</v>
      </c>
      <c r="DV143" s="2">
        <f t="shared" si="112"/>
        <v>0</v>
      </c>
      <c r="DW143" s="2">
        <f t="shared" si="113"/>
        <v>0</v>
      </c>
      <c r="DX143" s="2" t="e">
        <f t="shared" si="116"/>
        <v>#N/A</v>
      </c>
      <c r="DY143" s="9" t="str">
        <f t="shared" si="117"/>
        <v>[0,0,0,0,0]</v>
      </c>
      <c r="DZ143" s="2" t="e">
        <f t="shared" si="114"/>
        <v>#N/A</v>
      </c>
      <c r="EA143" s="18">
        <f t="shared" si="118"/>
        <v>1</v>
      </c>
      <c r="EB143" s="18">
        <f t="shared" si="119"/>
        <v>0</v>
      </c>
      <c r="EC143" s="27"/>
      <c r="ED143" s="3" t="e">
        <f t="shared" si="120"/>
        <v>#N/A</v>
      </c>
      <c r="EE143" s="3" t="str">
        <f t="shared" si="121"/>
        <v>[1,0]</v>
      </c>
      <c r="EF143" s="3"/>
      <c r="EG143" s="3" t="e">
        <f>VLOOKUP(IF(MOD(CY143,10)=0,10,MOD(CY143,10))&amp;DA143&amp;DB143&amp;DJ143-1,[1]图鉴!$C$18:$G$183,MATCH("经验值",[1]图鉴!$C$18:$G$18,0),FALSE)</f>
        <v>#N/A</v>
      </c>
      <c r="EH143" s="3"/>
      <c r="EI143" s="2" t="e">
        <f t="shared" si="122"/>
        <v>#N/A</v>
      </c>
      <c r="EJ143" s="2">
        <f t="shared" si="123"/>
        <v>140</v>
      </c>
    </row>
    <row r="144" spans="64:140" x14ac:dyDescent="0.3">
      <c r="BL144" s="2" t="str">
        <f t="shared" si="84"/>
        <v>0</v>
      </c>
      <c r="BM144" s="16" t="str">
        <f>[1]坦克升星消耗!R144&amp;[1]坦克升星消耗!S144</f>
        <v/>
      </c>
      <c r="BN144" s="16">
        <f>[1]坦克升星消耗!U144</f>
        <v>0</v>
      </c>
      <c r="BO144" s="16">
        <f>[1]坦克升星消耗!W144</f>
        <v>0</v>
      </c>
      <c r="BP144" s="16">
        <f>[1]坦克升星消耗!AE144</f>
        <v>0</v>
      </c>
      <c r="CE144" s="16">
        <f>[1]坦克标准养成属性!AW144</f>
        <v>0</v>
      </c>
      <c r="CF144" s="16">
        <f>[1]坦克标准养成属性!AX144</f>
        <v>0</v>
      </c>
      <c r="CG144" s="16" t="e">
        <f t="shared" si="115"/>
        <v>#N/A</v>
      </c>
      <c r="CH144" s="16">
        <f>[1]坦克标准养成属性!AY144</f>
        <v>0</v>
      </c>
      <c r="CI144" s="16">
        <f>[1]坦克标准养成属性!AZ144</f>
        <v>0</v>
      </c>
      <c r="CJ144" s="16">
        <f>[1]坦克标准养成属性!BA144</f>
        <v>0</v>
      </c>
      <c r="CK144" s="16">
        <f>[1]坦克标准养成属性!BB144</f>
        <v>0</v>
      </c>
      <c r="CL144" s="16">
        <f>[1]坦克标准养成属性!BC144</f>
        <v>0</v>
      </c>
      <c r="CM144" s="16">
        <f>[1]坦克标准养成属性!BD144</f>
        <v>0</v>
      </c>
      <c r="CN144" s="16">
        <f>[1]坦克标准养成属性!BE144</f>
        <v>0</v>
      </c>
      <c r="CO144" s="16">
        <f>[1]坦克标准养成属性!BF144</f>
        <v>0</v>
      </c>
      <c r="CP144" s="16">
        <f>[1]坦克标准养成属性!BG144</f>
        <v>0</v>
      </c>
      <c r="CQ144" s="16" t="str">
        <f>[1]坦克标准养成属性!BH144</f>
        <v>谢尔曼6</v>
      </c>
      <c r="CR144" s="16">
        <f>[1]坦克标准养成属性!BI144</f>
        <v>15</v>
      </c>
      <c r="CS144" s="16" t="str">
        <f>[1]坦克标准养成属性!BJ144</f>
        <v>谢尔曼</v>
      </c>
      <c r="CT144" s="16" t="str">
        <f>[1]坦克标准养成属性!BK144</f>
        <v>中</v>
      </c>
      <c r="CU144" s="16">
        <f>[1]坦克标准养成属性!BL144</f>
        <v>6</v>
      </c>
      <c r="CV144" s="16">
        <f>[1]坦克标准养成属性!BM144</f>
        <v>1699</v>
      </c>
      <c r="CX144" s="2">
        <v>141</v>
      </c>
      <c r="CY144" s="2" t="e">
        <f t="shared" si="124"/>
        <v>#N/A</v>
      </c>
      <c r="CZ144" s="2" t="e">
        <f t="shared" ref="CZ144:DB163" si="132">VLOOKUP($CY144,$CE$3:$CR$372,MATCH(CZ$3,$CE$3:$CR$3,0),FALSE)</f>
        <v>#N/A</v>
      </c>
      <c r="DA144" s="2" t="e">
        <f t="shared" si="132"/>
        <v>#N/A</v>
      </c>
      <c r="DB144" s="2" t="e">
        <f t="shared" si="132"/>
        <v>#N/A</v>
      </c>
      <c r="DC144" s="2">
        <f t="shared" si="125"/>
        <v>0</v>
      </c>
      <c r="DD144" s="2">
        <f t="shared" si="126"/>
        <v>0</v>
      </c>
      <c r="DE144" s="2" t="e">
        <f t="shared" si="127"/>
        <v>#N/A</v>
      </c>
      <c r="DF144" s="2" t="e">
        <f t="shared" si="128"/>
        <v>#N/A</v>
      </c>
      <c r="DG144" s="2" t="e">
        <f t="shared" si="129"/>
        <v>#N/A</v>
      </c>
      <c r="DH144" s="2" t="e">
        <f t="shared" si="130"/>
        <v>#N/A</v>
      </c>
      <c r="DI144" s="2" t="e">
        <f t="shared" si="131"/>
        <v>#N/A</v>
      </c>
      <c r="DJ144" s="2">
        <f>COUNTIF(CZ$4:CZ144,CZ144)</f>
        <v>141</v>
      </c>
      <c r="DK144" s="2">
        <f t="shared" si="101"/>
        <v>0</v>
      </c>
      <c r="DL144" s="2">
        <f t="shared" si="102"/>
        <v>0</v>
      </c>
      <c r="DM144" s="2">
        <f t="shared" si="103"/>
        <v>0</v>
      </c>
      <c r="DN144" s="2">
        <f t="shared" si="104"/>
        <v>0</v>
      </c>
      <c r="DO144" s="2">
        <f t="shared" si="105"/>
        <v>0</v>
      </c>
      <c r="DP144" s="2">
        <f t="shared" si="106"/>
        <v>0</v>
      </c>
      <c r="DQ144" s="2">
        <f t="shared" si="107"/>
        <v>0</v>
      </c>
      <c r="DR144" s="2">
        <f t="shared" si="108"/>
        <v>0</v>
      </c>
      <c r="DS144" s="2">
        <f t="shared" si="109"/>
        <v>0</v>
      </c>
      <c r="DT144" s="2">
        <f t="shared" si="110"/>
        <v>0</v>
      </c>
      <c r="DU144" s="2">
        <f t="shared" si="111"/>
        <v>0</v>
      </c>
      <c r="DV144" s="2">
        <f t="shared" si="112"/>
        <v>0</v>
      </c>
      <c r="DW144" s="2">
        <f t="shared" si="113"/>
        <v>0</v>
      </c>
      <c r="DX144" s="2" t="e">
        <f t="shared" si="116"/>
        <v>#N/A</v>
      </c>
      <c r="DY144" s="9" t="str">
        <f t="shared" si="117"/>
        <v>[0,0,0,0,0]</v>
      </c>
      <c r="DZ144" s="2" t="e">
        <f t="shared" si="114"/>
        <v>#N/A</v>
      </c>
      <c r="EA144" s="18">
        <f t="shared" si="118"/>
        <v>1</v>
      </c>
      <c r="EB144" s="18">
        <f t="shared" si="119"/>
        <v>0</v>
      </c>
      <c r="EC144" s="27"/>
      <c r="ED144" s="3" t="e">
        <f t="shared" si="120"/>
        <v>#N/A</v>
      </c>
      <c r="EE144" s="3" t="str">
        <f t="shared" si="121"/>
        <v>[1,0]</v>
      </c>
      <c r="EF144" s="3"/>
      <c r="EG144" s="3" t="e">
        <f>VLOOKUP(IF(MOD(CY144,10)=0,10,MOD(CY144,10))&amp;DA144&amp;DB144&amp;DJ144-1,[1]图鉴!$C$18:$G$183,MATCH("经验值",[1]图鉴!$C$18:$G$18,0),FALSE)</f>
        <v>#N/A</v>
      </c>
      <c r="EH144" s="3"/>
      <c r="EI144" s="2" t="e">
        <f t="shared" si="122"/>
        <v>#N/A</v>
      </c>
      <c r="EJ144" s="2">
        <f t="shared" si="123"/>
        <v>141</v>
      </c>
    </row>
    <row r="145" spans="64:140" x14ac:dyDescent="0.3">
      <c r="BL145" s="2" t="str">
        <f t="shared" ref="BL145:BL168" si="133">BM145&amp;BN145</f>
        <v>0</v>
      </c>
      <c r="BM145" s="16" t="str">
        <f>[1]坦克升星消耗!R145&amp;[1]坦克升星消耗!S145</f>
        <v/>
      </c>
      <c r="BN145" s="16">
        <f>[1]坦克升星消耗!U145</f>
        <v>0</v>
      </c>
      <c r="BO145" s="16">
        <f>[1]坦克升星消耗!W145</f>
        <v>0</v>
      </c>
      <c r="BP145" s="16">
        <f>[1]坦克升星消耗!AE145</f>
        <v>0</v>
      </c>
      <c r="CE145" s="16">
        <f>[1]坦克标准养成属性!AW145</f>
        <v>0</v>
      </c>
      <c r="CF145" s="16">
        <f>[1]坦克标准养成属性!AX145</f>
        <v>0</v>
      </c>
      <c r="CG145" s="16" t="e">
        <f t="shared" si="115"/>
        <v>#N/A</v>
      </c>
      <c r="CH145" s="16">
        <f>[1]坦克标准养成属性!AY145</f>
        <v>0</v>
      </c>
      <c r="CI145" s="16">
        <f>[1]坦克标准养成属性!AZ145</f>
        <v>0</v>
      </c>
      <c r="CJ145" s="16">
        <f>[1]坦克标准养成属性!BA145</f>
        <v>0</v>
      </c>
      <c r="CK145" s="16">
        <f>[1]坦克标准养成属性!BB145</f>
        <v>0</v>
      </c>
      <c r="CL145" s="16">
        <f>[1]坦克标准养成属性!BC145</f>
        <v>0</v>
      </c>
      <c r="CM145" s="16">
        <f>[1]坦克标准养成属性!BD145</f>
        <v>0</v>
      </c>
      <c r="CN145" s="16">
        <f>[1]坦克标准养成属性!BE145</f>
        <v>0</v>
      </c>
      <c r="CO145" s="16">
        <f>[1]坦克标准养成属性!BF145</f>
        <v>0</v>
      </c>
      <c r="CP145" s="16">
        <f>[1]坦克标准养成属性!BG145</f>
        <v>0</v>
      </c>
      <c r="CQ145" s="16" t="str">
        <f>[1]坦克标准养成属性!BH145</f>
        <v>谢尔曼7</v>
      </c>
      <c r="CR145" s="16">
        <f>[1]坦克标准养成属性!BI145</f>
        <v>15</v>
      </c>
      <c r="CS145" s="16" t="str">
        <f>[1]坦克标准养成属性!BJ145</f>
        <v>谢尔曼</v>
      </c>
      <c r="CT145" s="16" t="str">
        <f>[1]坦克标准养成属性!BK145</f>
        <v>中</v>
      </c>
      <c r="CU145" s="16">
        <f>[1]坦克标准养成属性!BL145</f>
        <v>7</v>
      </c>
      <c r="CV145" s="16">
        <f>[1]坦克标准养成属性!BM145</f>
        <v>1771</v>
      </c>
      <c r="CX145" s="2">
        <v>142</v>
      </c>
      <c r="CY145" s="2" t="e">
        <f t="shared" si="124"/>
        <v>#N/A</v>
      </c>
      <c r="CZ145" s="2" t="e">
        <f t="shared" si="132"/>
        <v>#N/A</v>
      </c>
      <c r="DA145" s="2" t="e">
        <f t="shared" si="132"/>
        <v>#N/A</v>
      </c>
      <c r="DB145" s="2" t="e">
        <f t="shared" si="132"/>
        <v>#N/A</v>
      </c>
      <c r="DC145" s="2">
        <f t="shared" si="125"/>
        <v>0</v>
      </c>
      <c r="DD145" s="2">
        <f t="shared" si="126"/>
        <v>0</v>
      </c>
      <c r="DE145" s="2" t="e">
        <f t="shared" si="127"/>
        <v>#N/A</v>
      </c>
      <c r="DF145" s="2" t="e">
        <f t="shared" si="128"/>
        <v>#N/A</v>
      </c>
      <c r="DG145" s="2" t="e">
        <f t="shared" si="129"/>
        <v>#N/A</v>
      </c>
      <c r="DH145" s="2" t="e">
        <f t="shared" si="130"/>
        <v>#N/A</v>
      </c>
      <c r="DI145" s="2" t="e">
        <f t="shared" si="131"/>
        <v>#N/A</v>
      </c>
      <c r="DJ145" s="2">
        <f>COUNTIF(CZ$4:CZ145,CZ145)</f>
        <v>142</v>
      </c>
      <c r="DK145" s="2">
        <f t="shared" si="101"/>
        <v>0</v>
      </c>
      <c r="DL145" s="2">
        <f t="shared" si="102"/>
        <v>0</v>
      </c>
      <c r="DM145" s="2">
        <f t="shared" si="103"/>
        <v>0</v>
      </c>
      <c r="DN145" s="2">
        <f t="shared" si="104"/>
        <v>0</v>
      </c>
      <c r="DO145" s="2">
        <f t="shared" si="105"/>
        <v>0</v>
      </c>
      <c r="DP145" s="2">
        <f t="shared" si="106"/>
        <v>0</v>
      </c>
      <c r="DQ145" s="2">
        <f t="shared" si="107"/>
        <v>0</v>
      </c>
      <c r="DR145" s="2">
        <f t="shared" si="108"/>
        <v>0</v>
      </c>
      <c r="DS145" s="2">
        <f t="shared" si="109"/>
        <v>0</v>
      </c>
      <c r="DT145" s="2">
        <f t="shared" si="110"/>
        <v>0</v>
      </c>
      <c r="DU145" s="2">
        <f t="shared" si="111"/>
        <v>0</v>
      </c>
      <c r="DV145" s="2">
        <f t="shared" si="112"/>
        <v>0</v>
      </c>
      <c r="DW145" s="2">
        <f t="shared" si="113"/>
        <v>0</v>
      </c>
      <c r="DX145" s="2" t="e">
        <f t="shared" si="116"/>
        <v>#N/A</v>
      </c>
      <c r="DY145" s="9" t="str">
        <f t="shared" si="117"/>
        <v>[0,0,0,0,0]</v>
      </c>
      <c r="DZ145" s="2" t="e">
        <f t="shared" si="114"/>
        <v>#N/A</v>
      </c>
      <c r="EA145" s="18">
        <f t="shared" si="118"/>
        <v>1</v>
      </c>
      <c r="EB145" s="18">
        <f t="shared" si="119"/>
        <v>0</v>
      </c>
      <c r="EC145" s="27"/>
      <c r="ED145" s="3" t="e">
        <f t="shared" si="120"/>
        <v>#N/A</v>
      </c>
      <c r="EE145" s="3" t="str">
        <f t="shared" si="121"/>
        <v>[1,0]</v>
      </c>
      <c r="EF145" s="3"/>
      <c r="EG145" s="3" t="e">
        <f>VLOOKUP(IF(MOD(CY145,10)=0,10,MOD(CY145,10))&amp;DA145&amp;DB145&amp;DJ145-1,[1]图鉴!$C$18:$G$183,MATCH("经验值",[1]图鉴!$C$18:$G$18,0),FALSE)</f>
        <v>#N/A</v>
      </c>
      <c r="EH145" s="3"/>
      <c r="EI145" s="2" t="e">
        <f t="shared" si="122"/>
        <v>#N/A</v>
      </c>
      <c r="EJ145" s="2">
        <f t="shared" si="123"/>
        <v>142</v>
      </c>
    </row>
    <row r="146" spans="64:140" x14ac:dyDescent="0.3">
      <c r="BL146" s="2" t="str">
        <f t="shared" si="133"/>
        <v>0</v>
      </c>
      <c r="BM146" s="16" t="str">
        <f>[1]坦克升星消耗!R146&amp;[1]坦克升星消耗!S146</f>
        <v/>
      </c>
      <c r="BN146" s="16">
        <f>[1]坦克升星消耗!U146</f>
        <v>0</v>
      </c>
      <c r="BO146" s="16">
        <f>[1]坦克升星消耗!W146</f>
        <v>0</v>
      </c>
      <c r="BP146" s="16">
        <f>[1]坦克升星消耗!AE146</f>
        <v>0</v>
      </c>
      <c r="CE146" s="16">
        <f>[1]坦克标准养成属性!AW146</f>
        <v>0</v>
      </c>
      <c r="CF146" s="16">
        <f>[1]坦克标准养成属性!AX146</f>
        <v>0</v>
      </c>
      <c r="CG146" s="16" t="e">
        <f t="shared" si="115"/>
        <v>#N/A</v>
      </c>
      <c r="CH146" s="16">
        <f>[1]坦克标准养成属性!AY146</f>
        <v>0</v>
      </c>
      <c r="CI146" s="16">
        <f>[1]坦克标准养成属性!AZ146</f>
        <v>0</v>
      </c>
      <c r="CJ146" s="16">
        <f>[1]坦克标准养成属性!BA146</f>
        <v>0</v>
      </c>
      <c r="CK146" s="16">
        <f>[1]坦克标准养成属性!BB146</f>
        <v>0</v>
      </c>
      <c r="CL146" s="16">
        <f>[1]坦克标准养成属性!BC146</f>
        <v>0</v>
      </c>
      <c r="CM146" s="16">
        <f>[1]坦克标准养成属性!BD146</f>
        <v>0</v>
      </c>
      <c r="CN146" s="16">
        <f>[1]坦克标准养成属性!BE146</f>
        <v>0</v>
      </c>
      <c r="CO146" s="16">
        <f>[1]坦克标准养成属性!BF146</f>
        <v>0</v>
      </c>
      <c r="CP146" s="16">
        <f>[1]坦克标准养成属性!BG146</f>
        <v>0</v>
      </c>
      <c r="CQ146" s="16" t="str">
        <f>[1]坦克标准养成属性!BH146</f>
        <v>谢尔曼8</v>
      </c>
      <c r="CR146" s="16">
        <f>[1]坦克标准养成属性!BI146</f>
        <v>15</v>
      </c>
      <c r="CS146" s="16" t="str">
        <f>[1]坦克标准养成属性!BJ146</f>
        <v>谢尔曼</v>
      </c>
      <c r="CT146" s="16" t="str">
        <f>[1]坦克标准养成属性!BK146</f>
        <v>中</v>
      </c>
      <c r="CU146" s="16">
        <f>[1]坦克标准养成属性!BL146</f>
        <v>8</v>
      </c>
      <c r="CV146" s="16">
        <f>[1]坦克标准养成属性!BM146</f>
        <v>1842</v>
      </c>
      <c r="CX146" s="2">
        <v>143</v>
      </c>
      <c r="CY146" s="2" t="e">
        <f t="shared" si="124"/>
        <v>#N/A</v>
      </c>
      <c r="CZ146" s="2" t="e">
        <f t="shared" si="132"/>
        <v>#N/A</v>
      </c>
      <c r="DA146" s="2" t="e">
        <f t="shared" si="132"/>
        <v>#N/A</v>
      </c>
      <c r="DB146" s="2" t="e">
        <f t="shared" si="132"/>
        <v>#N/A</v>
      </c>
      <c r="DC146" s="2">
        <f t="shared" si="125"/>
        <v>0</v>
      </c>
      <c r="DD146" s="2">
        <f t="shared" si="126"/>
        <v>0</v>
      </c>
      <c r="DE146" s="2" t="e">
        <f t="shared" si="127"/>
        <v>#N/A</v>
      </c>
      <c r="DF146" s="2" t="e">
        <f t="shared" si="128"/>
        <v>#N/A</v>
      </c>
      <c r="DG146" s="2" t="e">
        <f t="shared" si="129"/>
        <v>#N/A</v>
      </c>
      <c r="DH146" s="2" t="e">
        <f t="shared" si="130"/>
        <v>#N/A</v>
      </c>
      <c r="DI146" s="2" t="e">
        <f t="shared" si="131"/>
        <v>#N/A</v>
      </c>
      <c r="DJ146" s="2">
        <f>COUNTIF(CZ$4:CZ146,CZ146)</f>
        <v>143</v>
      </c>
      <c r="DK146" s="2">
        <f t="shared" si="101"/>
        <v>0</v>
      </c>
      <c r="DL146" s="2">
        <f t="shared" si="102"/>
        <v>0</v>
      </c>
      <c r="DM146" s="2">
        <f t="shared" si="103"/>
        <v>0</v>
      </c>
      <c r="DN146" s="2">
        <f t="shared" si="104"/>
        <v>0</v>
      </c>
      <c r="DO146" s="2">
        <f t="shared" si="105"/>
        <v>0</v>
      </c>
      <c r="DP146" s="2">
        <f t="shared" si="106"/>
        <v>0</v>
      </c>
      <c r="DQ146" s="2">
        <f t="shared" si="107"/>
        <v>0</v>
      </c>
      <c r="DR146" s="2">
        <f t="shared" si="108"/>
        <v>0</v>
      </c>
      <c r="DS146" s="2">
        <f t="shared" si="109"/>
        <v>0</v>
      </c>
      <c r="DT146" s="2">
        <f t="shared" si="110"/>
        <v>0</v>
      </c>
      <c r="DU146" s="2">
        <f t="shared" si="111"/>
        <v>0</v>
      </c>
      <c r="DV146" s="2">
        <f t="shared" si="112"/>
        <v>0</v>
      </c>
      <c r="DW146" s="2">
        <f t="shared" si="113"/>
        <v>0</v>
      </c>
      <c r="DX146" s="2" t="e">
        <f t="shared" si="116"/>
        <v>#N/A</v>
      </c>
      <c r="DY146" s="9" t="str">
        <f t="shared" si="117"/>
        <v>[0,0,0,0,0]</v>
      </c>
      <c r="DZ146" s="2" t="e">
        <f t="shared" si="114"/>
        <v>#N/A</v>
      </c>
      <c r="EA146" s="18">
        <f t="shared" si="118"/>
        <v>1</v>
      </c>
      <c r="EB146" s="18">
        <f t="shared" si="119"/>
        <v>0</v>
      </c>
      <c r="EC146" s="27"/>
      <c r="ED146" s="3" t="e">
        <f t="shared" si="120"/>
        <v>#N/A</v>
      </c>
      <c r="EE146" s="3" t="str">
        <f t="shared" si="121"/>
        <v>[1,0]</v>
      </c>
      <c r="EF146" s="3"/>
      <c r="EG146" s="3" t="e">
        <f>VLOOKUP(IF(MOD(CY146,10)=0,10,MOD(CY146,10))&amp;DA146&amp;DB146&amp;DJ146-1,[1]图鉴!$C$18:$G$183,MATCH("经验值",[1]图鉴!$C$18:$G$18,0),FALSE)</f>
        <v>#N/A</v>
      </c>
      <c r="EH146" s="3"/>
      <c r="EI146" s="2" t="e">
        <f t="shared" si="122"/>
        <v>#N/A</v>
      </c>
      <c r="EJ146" s="2">
        <f t="shared" si="123"/>
        <v>143</v>
      </c>
    </row>
    <row r="147" spans="64:140" x14ac:dyDescent="0.3">
      <c r="BL147" s="2" t="str">
        <f t="shared" si="133"/>
        <v>0</v>
      </c>
      <c r="BM147" s="16" t="str">
        <f>[1]坦克升星消耗!R147&amp;[1]坦克升星消耗!S147</f>
        <v/>
      </c>
      <c r="BN147" s="16">
        <f>[1]坦克升星消耗!U147</f>
        <v>0</v>
      </c>
      <c r="BO147" s="16">
        <f>[1]坦克升星消耗!W147</f>
        <v>0</v>
      </c>
      <c r="BP147" s="16">
        <f>[1]坦克升星消耗!AE147</f>
        <v>0</v>
      </c>
      <c r="CE147" s="16">
        <f>[1]坦克标准养成属性!AW147</f>
        <v>0</v>
      </c>
      <c r="CF147" s="16">
        <f>[1]坦克标准养成属性!AX147</f>
        <v>0</v>
      </c>
      <c r="CG147" s="16" t="e">
        <f t="shared" si="115"/>
        <v>#N/A</v>
      </c>
      <c r="CH147" s="16">
        <f>[1]坦克标准养成属性!AY147</f>
        <v>0</v>
      </c>
      <c r="CI147" s="16">
        <f>[1]坦克标准养成属性!AZ147</f>
        <v>0</v>
      </c>
      <c r="CJ147" s="16">
        <f>[1]坦克标准养成属性!BA147</f>
        <v>0</v>
      </c>
      <c r="CK147" s="16">
        <f>[1]坦克标准养成属性!BB147</f>
        <v>0</v>
      </c>
      <c r="CL147" s="16">
        <f>[1]坦克标准养成属性!BC147</f>
        <v>0</v>
      </c>
      <c r="CM147" s="16">
        <f>[1]坦克标准养成属性!BD147</f>
        <v>0</v>
      </c>
      <c r="CN147" s="16">
        <f>[1]坦克标准养成属性!BE147</f>
        <v>0</v>
      </c>
      <c r="CO147" s="16">
        <f>[1]坦克标准养成属性!BF147</f>
        <v>0</v>
      </c>
      <c r="CP147" s="16">
        <f>[1]坦克标准养成属性!BG147</f>
        <v>0</v>
      </c>
      <c r="CQ147" s="16" t="str">
        <f>[1]坦克标准养成属性!BH147</f>
        <v>谢尔曼9</v>
      </c>
      <c r="CR147" s="16">
        <f>[1]坦克标准养成属性!BI147</f>
        <v>15</v>
      </c>
      <c r="CS147" s="16" t="str">
        <f>[1]坦克标准养成属性!BJ147</f>
        <v>谢尔曼</v>
      </c>
      <c r="CT147" s="16" t="str">
        <f>[1]坦克标准养成属性!BK147</f>
        <v>中</v>
      </c>
      <c r="CU147" s="16">
        <f>[1]坦克标准养成属性!BL147</f>
        <v>9</v>
      </c>
      <c r="CV147" s="16">
        <f>[1]坦克标准养成属性!BM147</f>
        <v>1914</v>
      </c>
      <c r="CX147" s="2">
        <v>144</v>
      </c>
      <c r="CY147" s="2" t="e">
        <f t="shared" si="124"/>
        <v>#N/A</v>
      </c>
      <c r="CZ147" s="2" t="e">
        <f t="shared" si="132"/>
        <v>#N/A</v>
      </c>
      <c r="DA147" s="2" t="e">
        <f t="shared" si="132"/>
        <v>#N/A</v>
      </c>
      <c r="DB147" s="2" t="e">
        <f t="shared" si="132"/>
        <v>#N/A</v>
      </c>
      <c r="DC147" s="2">
        <f t="shared" si="125"/>
        <v>0</v>
      </c>
      <c r="DD147" s="2">
        <f t="shared" si="126"/>
        <v>0</v>
      </c>
      <c r="DE147" s="2" t="e">
        <f t="shared" si="127"/>
        <v>#N/A</v>
      </c>
      <c r="DF147" s="2" t="e">
        <f t="shared" si="128"/>
        <v>#N/A</v>
      </c>
      <c r="DG147" s="2" t="e">
        <f t="shared" si="129"/>
        <v>#N/A</v>
      </c>
      <c r="DH147" s="2" t="e">
        <f t="shared" si="130"/>
        <v>#N/A</v>
      </c>
      <c r="DI147" s="2" t="e">
        <f t="shared" si="131"/>
        <v>#N/A</v>
      </c>
      <c r="DJ147" s="2">
        <f>COUNTIF(CZ$4:CZ147,CZ147)</f>
        <v>144</v>
      </c>
      <c r="DK147" s="2">
        <f t="shared" si="101"/>
        <v>0</v>
      </c>
      <c r="DL147" s="2">
        <f t="shared" si="102"/>
        <v>0</v>
      </c>
      <c r="DM147" s="2">
        <f t="shared" si="103"/>
        <v>0</v>
      </c>
      <c r="DN147" s="2">
        <f t="shared" si="104"/>
        <v>0</v>
      </c>
      <c r="DO147" s="2">
        <f t="shared" si="105"/>
        <v>0</v>
      </c>
      <c r="DP147" s="2">
        <f t="shared" si="106"/>
        <v>0</v>
      </c>
      <c r="DQ147" s="2">
        <f t="shared" si="107"/>
        <v>0</v>
      </c>
      <c r="DR147" s="2">
        <f t="shared" si="108"/>
        <v>0</v>
      </c>
      <c r="DS147" s="2">
        <f t="shared" si="109"/>
        <v>0</v>
      </c>
      <c r="DT147" s="2">
        <f t="shared" si="110"/>
        <v>0</v>
      </c>
      <c r="DU147" s="2">
        <f t="shared" si="111"/>
        <v>0</v>
      </c>
      <c r="DV147" s="2">
        <f t="shared" si="112"/>
        <v>0</v>
      </c>
      <c r="DW147" s="2">
        <f t="shared" si="113"/>
        <v>0</v>
      </c>
      <c r="DX147" s="2" t="e">
        <f t="shared" si="116"/>
        <v>#N/A</v>
      </c>
      <c r="DY147" s="9" t="str">
        <f t="shared" si="117"/>
        <v>[0,0,0,0,0]</v>
      </c>
      <c r="DZ147" s="2" t="e">
        <f t="shared" si="114"/>
        <v>#N/A</v>
      </c>
      <c r="EA147" s="18">
        <f t="shared" si="118"/>
        <v>1</v>
      </c>
      <c r="EB147" s="18">
        <f t="shared" si="119"/>
        <v>0</v>
      </c>
      <c r="EC147" s="27"/>
      <c r="ED147" s="3" t="e">
        <f t="shared" si="120"/>
        <v>#N/A</v>
      </c>
      <c r="EE147" s="3" t="str">
        <f t="shared" si="121"/>
        <v>[1,0]</v>
      </c>
      <c r="EF147" s="3"/>
      <c r="EG147" s="3" t="e">
        <f>VLOOKUP(IF(MOD(CY147,10)=0,10,MOD(CY147,10))&amp;DA147&amp;DB147&amp;DJ147-1,[1]图鉴!$C$18:$G$183,MATCH("经验值",[1]图鉴!$C$18:$G$18,0),FALSE)</f>
        <v>#N/A</v>
      </c>
      <c r="EH147" s="3"/>
      <c r="EI147" s="2" t="e">
        <f t="shared" si="122"/>
        <v>#N/A</v>
      </c>
      <c r="EJ147" s="2">
        <f t="shared" si="123"/>
        <v>144</v>
      </c>
    </row>
    <row r="148" spans="64:140" x14ac:dyDescent="0.3">
      <c r="BL148" s="2" t="str">
        <f t="shared" si="133"/>
        <v>0</v>
      </c>
      <c r="BM148" s="16" t="str">
        <f>[1]坦克升星消耗!R148&amp;[1]坦克升星消耗!S148</f>
        <v/>
      </c>
      <c r="BN148" s="16">
        <f>[1]坦克升星消耗!U148</f>
        <v>0</v>
      </c>
      <c r="BO148" s="16">
        <f>[1]坦克升星消耗!W148</f>
        <v>0</v>
      </c>
      <c r="BP148" s="16">
        <f>[1]坦克升星消耗!AE148</f>
        <v>0</v>
      </c>
      <c r="CE148" s="16">
        <f>[1]坦克标准养成属性!AW148</f>
        <v>0</v>
      </c>
      <c r="CF148" s="16">
        <f>[1]坦克标准养成属性!AX148</f>
        <v>0</v>
      </c>
      <c r="CG148" s="16" t="e">
        <f t="shared" si="115"/>
        <v>#N/A</v>
      </c>
      <c r="CH148" s="16">
        <f>[1]坦克标准养成属性!AY148</f>
        <v>0</v>
      </c>
      <c r="CI148" s="16">
        <f>[1]坦克标准养成属性!AZ148</f>
        <v>0</v>
      </c>
      <c r="CJ148" s="16">
        <f>[1]坦克标准养成属性!BA148</f>
        <v>0</v>
      </c>
      <c r="CK148" s="16">
        <f>[1]坦克标准养成属性!BB148</f>
        <v>0</v>
      </c>
      <c r="CL148" s="16">
        <f>[1]坦克标准养成属性!BC148</f>
        <v>0</v>
      </c>
      <c r="CM148" s="16">
        <f>[1]坦克标准养成属性!BD148</f>
        <v>0</v>
      </c>
      <c r="CN148" s="16">
        <f>[1]坦克标准养成属性!BE148</f>
        <v>0</v>
      </c>
      <c r="CO148" s="16">
        <f>[1]坦克标准养成属性!BF148</f>
        <v>0</v>
      </c>
      <c r="CP148" s="16">
        <f>[1]坦克标准养成属性!BG148</f>
        <v>0</v>
      </c>
      <c r="CQ148" s="16" t="str">
        <f>[1]坦克标准养成属性!BH148</f>
        <v>彗星0</v>
      </c>
      <c r="CR148" s="16">
        <f>[1]坦克标准养成属性!BI148</f>
        <v>16</v>
      </c>
      <c r="CS148" s="16" t="str">
        <f>[1]坦克标准养成属性!BJ148</f>
        <v>彗星</v>
      </c>
      <c r="CT148" s="16" t="str">
        <f>[1]坦克标准养成属性!BK148</f>
        <v>高</v>
      </c>
      <c r="CU148" s="16">
        <f>[1]坦克标准养成属性!BL148</f>
        <v>0</v>
      </c>
      <c r="CV148" s="16">
        <f>[1]坦克标准养成属性!BM148</f>
        <v>1305</v>
      </c>
      <c r="CX148" s="2">
        <v>145</v>
      </c>
      <c r="CY148" s="2" t="e">
        <f t="shared" si="124"/>
        <v>#N/A</v>
      </c>
      <c r="CZ148" s="2" t="e">
        <f t="shared" si="132"/>
        <v>#N/A</v>
      </c>
      <c r="DA148" s="2" t="e">
        <f t="shared" si="132"/>
        <v>#N/A</v>
      </c>
      <c r="DB148" s="2" t="e">
        <f t="shared" si="132"/>
        <v>#N/A</v>
      </c>
      <c r="DC148" s="2">
        <f t="shared" si="125"/>
        <v>0</v>
      </c>
      <c r="DD148" s="2">
        <f t="shared" si="126"/>
        <v>0</v>
      </c>
      <c r="DE148" s="2" t="e">
        <f t="shared" si="127"/>
        <v>#N/A</v>
      </c>
      <c r="DF148" s="2" t="e">
        <f t="shared" si="128"/>
        <v>#N/A</v>
      </c>
      <c r="DG148" s="2" t="e">
        <f t="shared" si="129"/>
        <v>#N/A</v>
      </c>
      <c r="DH148" s="2" t="e">
        <f t="shared" si="130"/>
        <v>#N/A</v>
      </c>
      <c r="DI148" s="2" t="e">
        <f t="shared" si="131"/>
        <v>#N/A</v>
      </c>
      <c r="DJ148" s="2">
        <f>COUNTIF(CZ$4:CZ148,CZ148)</f>
        <v>145</v>
      </c>
      <c r="DK148" s="2">
        <f t="shared" si="101"/>
        <v>0</v>
      </c>
      <c r="DL148" s="2">
        <f t="shared" si="102"/>
        <v>0</v>
      </c>
      <c r="DM148" s="2">
        <f t="shared" si="103"/>
        <v>0</v>
      </c>
      <c r="DN148" s="2">
        <f t="shared" si="104"/>
        <v>0</v>
      </c>
      <c r="DO148" s="2">
        <f t="shared" si="105"/>
        <v>0</v>
      </c>
      <c r="DP148" s="2">
        <f t="shared" si="106"/>
        <v>0</v>
      </c>
      <c r="DQ148" s="2">
        <f t="shared" si="107"/>
        <v>0</v>
      </c>
      <c r="DR148" s="2">
        <f t="shared" si="108"/>
        <v>0</v>
      </c>
      <c r="DS148" s="2">
        <f t="shared" si="109"/>
        <v>0</v>
      </c>
      <c r="DT148" s="2">
        <f t="shared" si="110"/>
        <v>0</v>
      </c>
      <c r="DU148" s="2">
        <f t="shared" si="111"/>
        <v>0</v>
      </c>
      <c r="DV148" s="2">
        <f t="shared" si="112"/>
        <v>0</v>
      </c>
      <c r="DW148" s="2">
        <f t="shared" si="113"/>
        <v>0</v>
      </c>
      <c r="DX148" s="2" t="e">
        <f t="shared" si="116"/>
        <v>#N/A</v>
      </c>
      <c r="DY148" s="9" t="str">
        <f t="shared" si="117"/>
        <v>[0,0,0,0,0]</v>
      </c>
      <c r="DZ148" s="2" t="e">
        <f t="shared" si="114"/>
        <v>#N/A</v>
      </c>
      <c r="EA148" s="18">
        <f t="shared" si="118"/>
        <v>1</v>
      </c>
      <c r="EB148" s="18">
        <f t="shared" si="119"/>
        <v>0</v>
      </c>
      <c r="EC148" s="27"/>
      <c r="ED148" s="3" t="e">
        <f t="shared" si="120"/>
        <v>#N/A</v>
      </c>
      <c r="EE148" s="3" t="str">
        <f t="shared" si="121"/>
        <v>[1,0]</v>
      </c>
      <c r="EF148" s="3"/>
      <c r="EG148" s="3" t="e">
        <f>VLOOKUP(IF(MOD(CY148,10)=0,10,MOD(CY148,10))&amp;DA148&amp;DB148&amp;DJ148-1,[1]图鉴!$C$18:$G$183,MATCH("经验值",[1]图鉴!$C$18:$G$18,0),FALSE)</f>
        <v>#N/A</v>
      </c>
      <c r="EH148" s="3"/>
      <c r="EI148" s="2" t="e">
        <f t="shared" si="122"/>
        <v>#N/A</v>
      </c>
      <c r="EJ148" s="2">
        <f t="shared" si="123"/>
        <v>145</v>
      </c>
    </row>
    <row r="149" spans="64:140" x14ac:dyDescent="0.3">
      <c r="BL149" s="2" t="str">
        <f t="shared" si="133"/>
        <v>0</v>
      </c>
      <c r="BM149" s="16" t="str">
        <f>[1]坦克升星消耗!R149&amp;[1]坦克升星消耗!S149</f>
        <v/>
      </c>
      <c r="BN149" s="16">
        <f>[1]坦克升星消耗!U149</f>
        <v>0</v>
      </c>
      <c r="BO149" s="16">
        <f>[1]坦克升星消耗!W149</f>
        <v>0</v>
      </c>
      <c r="BP149" s="16">
        <f>[1]坦克升星消耗!AE149</f>
        <v>0</v>
      </c>
      <c r="CE149" s="16">
        <f>[1]坦克标准养成属性!AW149</f>
        <v>0</v>
      </c>
      <c r="CF149" s="16">
        <f>[1]坦克标准养成属性!AX149</f>
        <v>0</v>
      </c>
      <c r="CG149" s="16" t="e">
        <f t="shared" si="115"/>
        <v>#N/A</v>
      </c>
      <c r="CH149" s="16">
        <f>[1]坦克标准养成属性!AY149</f>
        <v>0</v>
      </c>
      <c r="CI149" s="16">
        <f>[1]坦克标准养成属性!AZ149</f>
        <v>0</v>
      </c>
      <c r="CJ149" s="16">
        <f>[1]坦克标准养成属性!BA149</f>
        <v>0</v>
      </c>
      <c r="CK149" s="16">
        <f>[1]坦克标准养成属性!BB149</f>
        <v>0</v>
      </c>
      <c r="CL149" s="16">
        <f>[1]坦克标准养成属性!BC149</f>
        <v>0</v>
      </c>
      <c r="CM149" s="16">
        <f>[1]坦克标准养成属性!BD149</f>
        <v>0</v>
      </c>
      <c r="CN149" s="16">
        <f>[1]坦克标准养成属性!BE149</f>
        <v>0</v>
      </c>
      <c r="CO149" s="16">
        <f>[1]坦克标准养成属性!BF149</f>
        <v>0</v>
      </c>
      <c r="CP149" s="16">
        <f>[1]坦克标准养成属性!BG149</f>
        <v>0</v>
      </c>
      <c r="CQ149" s="16" t="str">
        <f>[1]坦克标准养成属性!BH149</f>
        <v>彗星1</v>
      </c>
      <c r="CR149" s="16">
        <f>[1]坦克标准养成属性!BI149</f>
        <v>16</v>
      </c>
      <c r="CS149" s="16" t="str">
        <f>[1]坦克标准养成属性!BJ149</f>
        <v>彗星</v>
      </c>
      <c r="CT149" s="16" t="str">
        <f>[1]坦克标准养成属性!BK149</f>
        <v>高</v>
      </c>
      <c r="CU149" s="16">
        <f>[1]坦克标准养成属性!BL149</f>
        <v>1</v>
      </c>
      <c r="CV149" s="16">
        <f>[1]坦克标准养成属性!BM149</f>
        <v>1379</v>
      </c>
      <c r="CX149" s="2">
        <v>146</v>
      </c>
      <c r="CY149" s="2" t="e">
        <f t="shared" si="124"/>
        <v>#N/A</v>
      </c>
      <c r="CZ149" s="2" t="e">
        <f t="shared" si="132"/>
        <v>#N/A</v>
      </c>
      <c r="DA149" s="2" t="e">
        <f t="shared" si="132"/>
        <v>#N/A</v>
      </c>
      <c r="DB149" s="2" t="e">
        <f t="shared" si="132"/>
        <v>#N/A</v>
      </c>
      <c r="DC149" s="2">
        <f t="shared" si="125"/>
        <v>0</v>
      </c>
      <c r="DD149" s="2">
        <f t="shared" si="126"/>
        <v>0</v>
      </c>
      <c r="DE149" s="2" t="e">
        <f t="shared" si="127"/>
        <v>#N/A</v>
      </c>
      <c r="DF149" s="2" t="e">
        <f t="shared" si="128"/>
        <v>#N/A</v>
      </c>
      <c r="DG149" s="2" t="e">
        <f t="shared" si="129"/>
        <v>#N/A</v>
      </c>
      <c r="DH149" s="2" t="e">
        <f t="shared" si="130"/>
        <v>#N/A</v>
      </c>
      <c r="DI149" s="2" t="e">
        <f t="shared" si="131"/>
        <v>#N/A</v>
      </c>
      <c r="DJ149" s="2">
        <f>COUNTIF(CZ$4:CZ149,CZ149)</f>
        <v>146</v>
      </c>
      <c r="DK149" s="2">
        <f t="shared" si="101"/>
        <v>0</v>
      </c>
      <c r="DL149" s="2">
        <f t="shared" si="102"/>
        <v>0</v>
      </c>
      <c r="DM149" s="2">
        <f t="shared" si="103"/>
        <v>0</v>
      </c>
      <c r="DN149" s="2">
        <f t="shared" si="104"/>
        <v>0</v>
      </c>
      <c r="DO149" s="2">
        <f t="shared" si="105"/>
        <v>0</v>
      </c>
      <c r="DP149" s="2">
        <f t="shared" si="106"/>
        <v>0</v>
      </c>
      <c r="DQ149" s="2">
        <f t="shared" si="107"/>
        <v>0</v>
      </c>
      <c r="DR149" s="2">
        <f t="shared" si="108"/>
        <v>0</v>
      </c>
      <c r="DS149" s="2">
        <f t="shared" si="109"/>
        <v>0</v>
      </c>
      <c r="DT149" s="2">
        <f t="shared" si="110"/>
        <v>0</v>
      </c>
      <c r="DU149" s="2">
        <f t="shared" si="111"/>
        <v>0</v>
      </c>
      <c r="DV149" s="2">
        <f t="shared" si="112"/>
        <v>0</v>
      </c>
      <c r="DW149" s="2">
        <f t="shared" si="113"/>
        <v>0</v>
      </c>
      <c r="DX149" s="2" t="e">
        <f t="shared" si="116"/>
        <v>#N/A</v>
      </c>
      <c r="DY149" s="9" t="str">
        <f t="shared" si="117"/>
        <v>[0,0,0,0,0]</v>
      </c>
      <c r="DZ149" s="2" t="e">
        <f t="shared" si="114"/>
        <v>#N/A</v>
      </c>
      <c r="EA149" s="18">
        <f t="shared" si="118"/>
        <v>1</v>
      </c>
      <c r="EB149" s="18">
        <f t="shared" si="119"/>
        <v>0</v>
      </c>
      <c r="EC149" s="27"/>
      <c r="ED149" s="3" t="e">
        <f t="shared" si="120"/>
        <v>#N/A</v>
      </c>
      <c r="EE149" s="3" t="str">
        <f t="shared" si="121"/>
        <v>[1,0]</v>
      </c>
      <c r="EF149" s="3"/>
      <c r="EG149" s="3" t="e">
        <f>VLOOKUP(IF(MOD(CY149,10)=0,10,MOD(CY149,10))&amp;DA149&amp;DB149&amp;DJ149-1,[1]图鉴!$C$18:$G$183,MATCH("经验值",[1]图鉴!$C$18:$G$18,0),FALSE)</f>
        <v>#N/A</v>
      </c>
      <c r="EH149" s="3"/>
      <c r="EI149" s="2" t="e">
        <f t="shared" si="122"/>
        <v>#N/A</v>
      </c>
      <c r="EJ149" s="2">
        <f t="shared" si="123"/>
        <v>146</v>
      </c>
    </row>
    <row r="150" spans="64:140" x14ac:dyDescent="0.3">
      <c r="BL150" s="2" t="str">
        <f t="shared" si="133"/>
        <v>0</v>
      </c>
      <c r="BM150" s="16" t="str">
        <f>[1]坦克升星消耗!R150&amp;[1]坦克升星消耗!S150</f>
        <v/>
      </c>
      <c r="BN150" s="16">
        <f>[1]坦克升星消耗!U150</f>
        <v>0</v>
      </c>
      <c r="BO150" s="16">
        <f>[1]坦克升星消耗!W150</f>
        <v>0</v>
      </c>
      <c r="BP150" s="16">
        <f>[1]坦克升星消耗!AE150</f>
        <v>0</v>
      </c>
      <c r="CE150" s="16">
        <f>[1]坦克标准养成属性!AW150</f>
        <v>0</v>
      </c>
      <c r="CF150" s="16">
        <f>[1]坦克标准养成属性!AX150</f>
        <v>0</v>
      </c>
      <c r="CG150" s="16" t="e">
        <f t="shared" si="115"/>
        <v>#N/A</v>
      </c>
      <c r="CH150" s="16">
        <f>[1]坦克标准养成属性!AY150</f>
        <v>0</v>
      </c>
      <c r="CI150" s="16">
        <f>[1]坦克标准养成属性!AZ150</f>
        <v>0</v>
      </c>
      <c r="CJ150" s="16">
        <f>[1]坦克标准养成属性!BA150</f>
        <v>0</v>
      </c>
      <c r="CK150" s="16">
        <f>[1]坦克标准养成属性!BB150</f>
        <v>0</v>
      </c>
      <c r="CL150" s="16">
        <f>[1]坦克标准养成属性!BC150</f>
        <v>0</v>
      </c>
      <c r="CM150" s="16">
        <f>[1]坦克标准养成属性!BD150</f>
        <v>0</v>
      </c>
      <c r="CN150" s="16">
        <f>[1]坦克标准养成属性!BE150</f>
        <v>0</v>
      </c>
      <c r="CO150" s="16">
        <f>[1]坦克标准养成属性!BF150</f>
        <v>0</v>
      </c>
      <c r="CP150" s="16">
        <f>[1]坦克标准养成属性!BG150</f>
        <v>0</v>
      </c>
      <c r="CQ150" s="16" t="str">
        <f>[1]坦克标准养成属性!BH150</f>
        <v>彗星2</v>
      </c>
      <c r="CR150" s="16">
        <f>[1]坦克标准养成属性!BI150</f>
        <v>16</v>
      </c>
      <c r="CS150" s="16" t="str">
        <f>[1]坦克标准养成属性!BJ150</f>
        <v>彗星</v>
      </c>
      <c r="CT150" s="16" t="str">
        <f>[1]坦克标准养成属性!BK150</f>
        <v>高</v>
      </c>
      <c r="CU150" s="16">
        <f>[1]坦克标准养成属性!BL150</f>
        <v>2</v>
      </c>
      <c r="CV150" s="16">
        <f>[1]坦克标准养成属性!BM150</f>
        <v>1453</v>
      </c>
      <c r="CX150" s="2">
        <v>147</v>
      </c>
      <c r="CY150" s="2" t="e">
        <f t="shared" si="124"/>
        <v>#N/A</v>
      </c>
      <c r="CZ150" s="2" t="e">
        <f t="shared" si="132"/>
        <v>#N/A</v>
      </c>
      <c r="DA150" s="2" t="e">
        <f t="shared" si="132"/>
        <v>#N/A</v>
      </c>
      <c r="DB150" s="2" t="e">
        <f t="shared" si="132"/>
        <v>#N/A</v>
      </c>
      <c r="DC150" s="2">
        <f t="shared" si="125"/>
        <v>0</v>
      </c>
      <c r="DD150" s="2">
        <f t="shared" si="126"/>
        <v>0</v>
      </c>
      <c r="DE150" s="2" t="e">
        <f t="shared" si="127"/>
        <v>#N/A</v>
      </c>
      <c r="DF150" s="2" t="e">
        <f t="shared" si="128"/>
        <v>#N/A</v>
      </c>
      <c r="DG150" s="2" t="e">
        <f t="shared" si="129"/>
        <v>#N/A</v>
      </c>
      <c r="DH150" s="2" t="e">
        <f t="shared" si="130"/>
        <v>#N/A</v>
      </c>
      <c r="DI150" s="2" t="e">
        <f t="shared" si="131"/>
        <v>#N/A</v>
      </c>
      <c r="DJ150" s="2">
        <f>COUNTIF(CZ$4:CZ150,CZ150)</f>
        <v>147</v>
      </c>
      <c r="DK150" s="2">
        <f t="shared" si="101"/>
        <v>0</v>
      </c>
      <c r="DL150" s="2">
        <f t="shared" si="102"/>
        <v>0</v>
      </c>
      <c r="DM150" s="2">
        <f t="shared" si="103"/>
        <v>0</v>
      </c>
      <c r="DN150" s="2">
        <f t="shared" si="104"/>
        <v>0</v>
      </c>
      <c r="DO150" s="2">
        <f t="shared" si="105"/>
        <v>0</v>
      </c>
      <c r="DP150" s="2">
        <f t="shared" si="106"/>
        <v>0</v>
      </c>
      <c r="DQ150" s="2">
        <f t="shared" si="107"/>
        <v>0</v>
      </c>
      <c r="DR150" s="2">
        <f t="shared" si="108"/>
        <v>0</v>
      </c>
      <c r="DS150" s="2">
        <f t="shared" si="109"/>
        <v>0</v>
      </c>
      <c r="DT150" s="2">
        <f t="shared" si="110"/>
        <v>0</v>
      </c>
      <c r="DU150" s="2">
        <f t="shared" si="111"/>
        <v>0</v>
      </c>
      <c r="DV150" s="2">
        <f t="shared" si="112"/>
        <v>0</v>
      </c>
      <c r="DW150" s="2">
        <f t="shared" si="113"/>
        <v>0</v>
      </c>
      <c r="DX150" s="2" t="e">
        <f t="shared" si="116"/>
        <v>#N/A</v>
      </c>
      <c r="DY150" s="9" t="str">
        <f t="shared" si="117"/>
        <v>[0,0,0,0,0]</v>
      </c>
      <c r="DZ150" s="2" t="e">
        <f t="shared" si="114"/>
        <v>#N/A</v>
      </c>
      <c r="EA150" s="18">
        <f t="shared" si="118"/>
        <v>1</v>
      </c>
      <c r="EB150" s="18">
        <f t="shared" si="119"/>
        <v>0</v>
      </c>
      <c r="EC150" s="27"/>
      <c r="ED150" s="3" t="e">
        <f t="shared" si="120"/>
        <v>#N/A</v>
      </c>
      <c r="EE150" s="3" t="str">
        <f t="shared" si="121"/>
        <v>[1,0]</v>
      </c>
      <c r="EF150" s="3"/>
      <c r="EG150" s="3" t="e">
        <f>VLOOKUP(IF(MOD(CY150,10)=0,10,MOD(CY150,10))&amp;DA150&amp;DB150&amp;DJ150-1,[1]图鉴!$C$18:$G$183,MATCH("经验值",[1]图鉴!$C$18:$G$18,0),FALSE)</f>
        <v>#N/A</v>
      </c>
      <c r="EH150" s="3"/>
      <c r="EI150" s="2" t="e">
        <f t="shared" si="122"/>
        <v>#N/A</v>
      </c>
      <c r="EJ150" s="2">
        <f t="shared" si="123"/>
        <v>147</v>
      </c>
    </row>
    <row r="151" spans="64:140" x14ac:dyDescent="0.3">
      <c r="BL151" s="2" t="str">
        <f t="shared" si="133"/>
        <v>0</v>
      </c>
      <c r="BM151" s="16" t="str">
        <f>[1]坦克升星消耗!R151&amp;[1]坦克升星消耗!S151</f>
        <v/>
      </c>
      <c r="BN151" s="16">
        <f>[1]坦克升星消耗!U151</f>
        <v>0</v>
      </c>
      <c r="BO151" s="16">
        <f>[1]坦克升星消耗!W151</f>
        <v>0</v>
      </c>
      <c r="BP151" s="16">
        <f>[1]坦克升星消耗!AE151</f>
        <v>0</v>
      </c>
      <c r="CE151" s="16">
        <f>[1]坦克标准养成属性!AW151</f>
        <v>0</v>
      </c>
      <c r="CF151" s="16">
        <f>[1]坦克标准养成属性!AX151</f>
        <v>0</v>
      </c>
      <c r="CG151" s="16" t="e">
        <f t="shared" si="115"/>
        <v>#N/A</v>
      </c>
      <c r="CH151" s="16">
        <f>[1]坦克标准养成属性!AY151</f>
        <v>0</v>
      </c>
      <c r="CI151" s="16">
        <f>[1]坦克标准养成属性!AZ151</f>
        <v>0</v>
      </c>
      <c r="CJ151" s="16">
        <f>[1]坦克标准养成属性!BA151</f>
        <v>0</v>
      </c>
      <c r="CK151" s="16">
        <f>[1]坦克标准养成属性!BB151</f>
        <v>0</v>
      </c>
      <c r="CL151" s="16">
        <f>[1]坦克标准养成属性!BC151</f>
        <v>0</v>
      </c>
      <c r="CM151" s="16">
        <f>[1]坦克标准养成属性!BD151</f>
        <v>0</v>
      </c>
      <c r="CN151" s="16">
        <f>[1]坦克标准养成属性!BE151</f>
        <v>0</v>
      </c>
      <c r="CO151" s="16">
        <f>[1]坦克标准养成属性!BF151</f>
        <v>0</v>
      </c>
      <c r="CP151" s="16">
        <f>[1]坦克标准养成属性!BG151</f>
        <v>0</v>
      </c>
      <c r="CQ151" s="16" t="str">
        <f>[1]坦克标准养成属性!BH151</f>
        <v>彗星3</v>
      </c>
      <c r="CR151" s="16">
        <f>[1]坦克标准养成属性!BI151</f>
        <v>16</v>
      </c>
      <c r="CS151" s="16" t="str">
        <f>[1]坦克标准养成属性!BJ151</f>
        <v>彗星</v>
      </c>
      <c r="CT151" s="16" t="str">
        <f>[1]坦克标准养成属性!BK151</f>
        <v>高</v>
      </c>
      <c r="CU151" s="16">
        <f>[1]坦克标准养成属性!BL151</f>
        <v>3</v>
      </c>
      <c r="CV151" s="16">
        <f>[1]坦克标准养成属性!BM151</f>
        <v>1527</v>
      </c>
      <c r="CX151" s="2">
        <v>148</v>
      </c>
      <c r="CY151" s="2" t="e">
        <f t="shared" si="124"/>
        <v>#N/A</v>
      </c>
      <c r="CZ151" s="2" t="e">
        <f t="shared" si="132"/>
        <v>#N/A</v>
      </c>
      <c r="DA151" s="2" t="e">
        <f t="shared" si="132"/>
        <v>#N/A</v>
      </c>
      <c r="DB151" s="2" t="e">
        <f t="shared" si="132"/>
        <v>#N/A</v>
      </c>
      <c r="DC151" s="2">
        <f t="shared" si="125"/>
        <v>0</v>
      </c>
      <c r="DD151" s="2">
        <f t="shared" si="126"/>
        <v>0</v>
      </c>
      <c r="DE151" s="2" t="e">
        <f t="shared" si="127"/>
        <v>#N/A</v>
      </c>
      <c r="DF151" s="2" t="e">
        <f t="shared" si="128"/>
        <v>#N/A</v>
      </c>
      <c r="DG151" s="2" t="e">
        <f t="shared" si="129"/>
        <v>#N/A</v>
      </c>
      <c r="DH151" s="2" t="e">
        <f t="shared" si="130"/>
        <v>#N/A</v>
      </c>
      <c r="DI151" s="2" t="e">
        <f t="shared" si="131"/>
        <v>#N/A</v>
      </c>
      <c r="DJ151" s="2">
        <f>COUNTIF(CZ$4:CZ151,CZ151)</f>
        <v>148</v>
      </c>
      <c r="DK151" s="2">
        <f t="shared" si="101"/>
        <v>0</v>
      </c>
      <c r="DL151" s="2">
        <f t="shared" si="102"/>
        <v>0</v>
      </c>
      <c r="DM151" s="2">
        <f t="shared" si="103"/>
        <v>0</v>
      </c>
      <c r="DN151" s="2">
        <f t="shared" si="104"/>
        <v>0</v>
      </c>
      <c r="DO151" s="2">
        <f t="shared" si="105"/>
        <v>0</v>
      </c>
      <c r="DP151" s="2">
        <f t="shared" si="106"/>
        <v>0</v>
      </c>
      <c r="DQ151" s="2">
        <f t="shared" si="107"/>
        <v>0</v>
      </c>
      <c r="DR151" s="2">
        <f t="shared" si="108"/>
        <v>0</v>
      </c>
      <c r="DS151" s="2">
        <f t="shared" si="109"/>
        <v>0</v>
      </c>
      <c r="DT151" s="2">
        <f t="shared" si="110"/>
        <v>0</v>
      </c>
      <c r="DU151" s="2">
        <f t="shared" si="111"/>
        <v>0</v>
      </c>
      <c r="DV151" s="2">
        <f t="shared" si="112"/>
        <v>0</v>
      </c>
      <c r="DW151" s="2">
        <f t="shared" si="113"/>
        <v>0</v>
      </c>
      <c r="DX151" s="2" t="e">
        <f t="shared" si="116"/>
        <v>#N/A</v>
      </c>
      <c r="DY151" s="9" t="str">
        <f t="shared" si="117"/>
        <v>[0,0,0,0,0]</v>
      </c>
      <c r="DZ151" s="2" t="e">
        <f t="shared" si="114"/>
        <v>#N/A</v>
      </c>
      <c r="EA151" s="18">
        <f t="shared" si="118"/>
        <v>1</v>
      </c>
      <c r="EB151" s="18">
        <f t="shared" si="119"/>
        <v>0</v>
      </c>
      <c r="EC151" s="27"/>
      <c r="ED151" s="3" t="e">
        <f t="shared" si="120"/>
        <v>#N/A</v>
      </c>
      <c r="EE151" s="3" t="str">
        <f t="shared" si="121"/>
        <v>[1,0]</v>
      </c>
      <c r="EF151" s="3"/>
      <c r="EG151" s="3" t="e">
        <f>VLOOKUP(IF(MOD(CY151,10)=0,10,MOD(CY151,10))&amp;DA151&amp;DB151&amp;DJ151-1,[1]图鉴!$C$18:$G$183,MATCH("经验值",[1]图鉴!$C$18:$G$18,0),FALSE)</f>
        <v>#N/A</v>
      </c>
      <c r="EH151" s="3"/>
      <c r="EI151" s="2" t="e">
        <f t="shared" si="122"/>
        <v>#N/A</v>
      </c>
      <c r="EJ151" s="2">
        <f t="shared" si="123"/>
        <v>148</v>
      </c>
    </row>
    <row r="152" spans="64:140" x14ac:dyDescent="0.3">
      <c r="BL152" s="2" t="str">
        <f t="shared" si="133"/>
        <v>0</v>
      </c>
      <c r="BM152" s="16" t="str">
        <f>[1]坦克升星消耗!R152&amp;[1]坦克升星消耗!S152</f>
        <v/>
      </c>
      <c r="BN152" s="16">
        <f>[1]坦克升星消耗!U152</f>
        <v>0</v>
      </c>
      <c r="BO152" s="16">
        <f>[1]坦克升星消耗!W152</f>
        <v>0</v>
      </c>
      <c r="BP152" s="16">
        <f>[1]坦克升星消耗!AE152</f>
        <v>0</v>
      </c>
      <c r="CE152" s="16">
        <f>[1]坦克标准养成属性!AW152</f>
        <v>0</v>
      </c>
      <c r="CF152" s="16">
        <f>[1]坦克标准养成属性!AX152</f>
        <v>0</v>
      </c>
      <c r="CG152" s="16" t="e">
        <f t="shared" si="115"/>
        <v>#N/A</v>
      </c>
      <c r="CH152" s="16">
        <f>[1]坦克标准养成属性!AY152</f>
        <v>0</v>
      </c>
      <c r="CI152" s="16">
        <f>[1]坦克标准养成属性!AZ152</f>
        <v>0</v>
      </c>
      <c r="CJ152" s="16">
        <f>[1]坦克标准养成属性!BA152</f>
        <v>0</v>
      </c>
      <c r="CK152" s="16">
        <f>[1]坦克标准养成属性!BB152</f>
        <v>0</v>
      </c>
      <c r="CL152" s="16">
        <f>[1]坦克标准养成属性!BC152</f>
        <v>0</v>
      </c>
      <c r="CM152" s="16">
        <f>[1]坦克标准养成属性!BD152</f>
        <v>0</v>
      </c>
      <c r="CN152" s="16">
        <f>[1]坦克标准养成属性!BE152</f>
        <v>0</v>
      </c>
      <c r="CO152" s="16">
        <f>[1]坦克标准养成属性!BF152</f>
        <v>0</v>
      </c>
      <c r="CP152" s="16">
        <f>[1]坦克标准养成属性!BG152</f>
        <v>0</v>
      </c>
      <c r="CQ152" s="16" t="str">
        <f>[1]坦克标准养成属性!BH152</f>
        <v>彗星4</v>
      </c>
      <c r="CR152" s="16">
        <f>[1]坦克标准养成属性!BI152</f>
        <v>16</v>
      </c>
      <c r="CS152" s="16" t="str">
        <f>[1]坦克标准养成属性!BJ152</f>
        <v>彗星</v>
      </c>
      <c r="CT152" s="16" t="str">
        <f>[1]坦克标准养成属性!BK152</f>
        <v>高</v>
      </c>
      <c r="CU152" s="16">
        <f>[1]坦克标准养成属性!BL152</f>
        <v>4</v>
      </c>
      <c r="CV152" s="16">
        <f>[1]坦克标准养成属性!BM152</f>
        <v>1601</v>
      </c>
      <c r="CX152" s="2">
        <v>149</v>
      </c>
      <c r="CY152" s="2" t="e">
        <f t="shared" si="124"/>
        <v>#N/A</v>
      </c>
      <c r="CZ152" s="2" t="e">
        <f t="shared" si="132"/>
        <v>#N/A</v>
      </c>
      <c r="DA152" s="2" t="e">
        <f t="shared" si="132"/>
        <v>#N/A</v>
      </c>
      <c r="DB152" s="2" t="e">
        <f t="shared" si="132"/>
        <v>#N/A</v>
      </c>
      <c r="DC152" s="2">
        <f t="shared" si="125"/>
        <v>0</v>
      </c>
      <c r="DD152" s="2">
        <f t="shared" si="126"/>
        <v>0</v>
      </c>
      <c r="DE152" s="2" t="e">
        <f t="shared" si="127"/>
        <v>#N/A</v>
      </c>
      <c r="DF152" s="2" t="e">
        <f t="shared" si="128"/>
        <v>#N/A</v>
      </c>
      <c r="DG152" s="2" t="e">
        <f t="shared" si="129"/>
        <v>#N/A</v>
      </c>
      <c r="DH152" s="2" t="e">
        <f t="shared" si="130"/>
        <v>#N/A</v>
      </c>
      <c r="DI152" s="2" t="e">
        <f t="shared" si="131"/>
        <v>#N/A</v>
      </c>
      <c r="DJ152" s="2">
        <f>COUNTIF(CZ$4:CZ152,CZ152)</f>
        <v>149</v>
      </c>
      <c r="DK152" s="2">
        <f t="shared" si="101"/>
        <v>0</v>
      </c>
      <c r="DL152" s="2">
        <f t="shared" si="102"/>
        <v>0</v>
      </c>
      <c r="DM152" s="2">
        <f t="shared" si="103"/>
        <v>0</v>
      </c>
      <c r="DN152" s="2">
        <f t="shared" si="104"/>
        <v>0</v>
      </c>
      <c r="DO152" s="2">
        <f t="shared" si="105"/>
        <v>0</v>
      </c>
      <c r="DP152" s="2">
        <f t="shared" si="106"/>
        <v>0</v>
      </c>
      <c r="DQ152" s="2">
        <f t="shared" si="107"/>
        <v>0</v>
      </c>
      <c r="DR152" s="2">
        <f t="shared" si="108"/>
        <v>0</v>
      </c>
      <c r="DS152" s="2">
        <f t="shared" si="109"/>
        <v>0</v>
      </c>
      <c r="DT152" s="2">
        <f t="shared" si="110"/>
        <v>0</v>
      </c>
      <c r="DU152" s="2">
        <f t="shared" si="111"/>
        <v>0</v>
      </c>
      <c r="DV152" s="2">
        <f t="shared" si="112"/>
        <v>0</v>
      </c>
      <c r="DW152" s="2">
        <f t="shared" si="113"/>
        <v>0</v>
      </c>
      <c r="DX152" s="2" t="e">
        <f t="shared" si="116"/>
        <v>#N/A</v>
      </c>
      <c r="DY152" s="9" t="str">
        <f t="shared" si="117"/>
        <v>[0,0,0,0,0]</v>
      </c>
      <c r="DZ152" s="2" t="e">
        <f t="shared" si="114"/>
        <v>#N/A</v>
      </c>
      <c r="EA152" s="18">
        <f t="shared" si="118"/>
        <v>1</v>
      </c>
      <c r="EB152" s="18">
        <f t="shared" si="119"/>
        <v>0</v>
      </c>
      <c r="EC152" s="27"/>
      <c r="ED152" s="3" t="e">
        <f t="shared" si="120"/>
        <v>#N/A</v>
      </c>
      <c r="EE152" s="3" t="str">
        <f t="shared" si="121"/>
        <v>[1,0]</v>
      </c>
      <c r="EF152" s="3"/>
      <c r="EG152" s="3" t="e">
        <f>VLOOKUP(IF(MOD(CY152,10)=0,10,MOD(CY152,10))&amp;DA152&amp;DB152&amp;DJ152-1,[1]图鉴!$C$18:$G$183,MATCH("经验值",[1]图鉴!$C$18:$G$18,0),FALSE)</f>
        <v>#N/A</v>
      </c>
      <c r="EH152" s="3"/>
      <c r="EI152" s="2" t="e">
        <f t="shared" si="122"/>
        <v>#N/A</v>
      </c>
      <c r="EJ152" s="2">
        <f t="shared" si="123"/>
        <v>149</v>
      </c>
    </row>
    <row r="153" spans="64:140" x14ac:dyDescent="0.3">
      <c r="BL153" s="2" t="str">
        <f t="shared" si="133"/>
        <v>0</v>
      </c>
      <c r="BM153" s="16" t="str">
        <f>[1]坦克升星消耗!R153&amp;[1]坦克升星消耗!S153</f>
        <v/>
      </c>
      <c r="BN153" s="16">
        <f>[1]坦克升星消耗!U153</f>
        <v>0</v>
      </c>
      <c r="BO153" s="16">
        <f>[1]坦克升星消耗!W153</f>
        <v>0</v>
      </c>
      <c r="BP153" s="16">
        <f>[1]坦克升星消耗!AE153</f>
        <v>0</v>
      </c>
      <c r="CE153" s="16">
        <f>[1]坦克标准养成属性!AW153</f>
        <v>0</v>
      </c>
      <c r="CF153" s="16">
        <f>[1]坦克标准养成属性!AX153</f>
        <v>0</v>
      </c>
      <c r="CG153" s="16" t="e">
        <f t="shared" si="115"/>
        <v>#N/A</v>
      </c>
      <c r="CH153" s="16">
        <f>[1]坦克标准养成属性!AY153</f>
        <v>0</v>
      </c>
      <c r="CI153" s="16">
        <f>[1]坦克标准养成属性!AZ153</f>
        <v>0</v>
      </c>
      <c r="CJ153" s="16">
        <f>[1]坦克标准养成属性!BA153</f>
        <v>0</v>
      </c>
      <c r="CK153" s="16">
        <f>[1]坦克标准养成属性!BB153</f>
        <v>0</v>
      </c>
      <c r="CL153" s="16">
        <f>[1]坦克标准养成属性!BC153</f>
        <v>0</v>
      </c>
      <c r="CM153" s="16">
        <f>[1]坦克标准养成属性!BD153</f>
        <v>0</v>
      </c>
      <c r="CN153" s="16">
        <f>[1]坦克标准养成属性!BE153</f>
        <v>0</v>
      </c>
      <c r="CO153" s="16">
        <f>[1]坦克标准养成属性!BF153</f>
        <v>0</v>
      </c>
      <c r="CP153" s="16">
        <f>[1]坦克标准养成属性!BG153</f>
        <v>0</v>
      </c>
      <c r="CQ153" s="16" t="str">
        <f>[1]坦克标准养成属性!BH153</f>
        <v>彗星5</v>
      </c>
      <c r="CR153" s="16">
        <f>[1]坦克标准养成属性!BI153</f>
        <v>16</v>
      </c>
      <c r="CS153" s="16" t="str">
        <f>[1]坦克标准养成属性!BJ153</f>
        <v>彗星</v>
      </c>
      <c r="CT153" s="16" t="str">
        <f>[1]坦克标准养成属性!BK153</f>
        <v>高</v>
      </c>
      <c r="CU153" s="16">
        <f>[1]坦克标准养成属性!BL153</f>
        <v>5</v>
      </c>
      <c r="CV153" s="16">
        <f>[1]坦克标准养成属性!BM153</f>
        <v>1675</v>
      </c>
      <c r="CX153" s="2">
        <v>150</v>
      </c>
      <c r="CY153" s="2" t="e">
        <f t="shared" si="124"/>
        <v>#N/A</v>
      </c>
      <c r="CZ153" s="2" t="e">
        <f t="shared" si="132"/>
        <v>#N/A</v>
      </c>
      <c r="DA153" s="2" t="e">
        <f t="shared" si="132"/>
        <v>#N/A</v>
      </c>
      <c r="DB153" s="2" t="e">
        <f t="shared" si="132"/>
        <v>#N/A</v>
      </c>
      <c r="DC153" s="2">
        <f t="shared" si="125"/>
        <v>0</v>
      </c>
      <c r="DD153" s="2">
        <f t="shared" si="126"/>
        <v>0</v>
      </c>
      <c r="DE153" s="2" t="e">
        <f t="shared" si="127"/>
        <v>#N/A</v>
      </c>
      <c r="DF153" s="2" t="e">
        <f t="shared" si="128"/>
        <v>#N/A</v>
      </c>
      <c r="DG153" s="2" t="e">
        <f t="shared" si="129"/>
        <v>#N/A</v>
      </c>
      <c r="DH153" s="2" t="e">
        <f t="shared" si="130"/>
        <v>#N/A</v>
      </c>
      <c r="DI153" s="2" t="e">
        <f t="shared" si="131"/>
        <v>#N/A</v>
      </c>
      <c r="DJ153" s="2">
        <f>COUNTIF(CZ$4:CZ153,CZ153)</f>
        <v>150</v>
      </c>
      <c r="DK153" s="2">
        <f t="shared" si="101"/>
        <v>0</v>
      </c>
      <c r="DL153" s="2">
        <f t="shared" si="102"/>
        <v>0</v>
      </c>
      <c r="DM153" s="2">
        <f t="shared" si="103"/>
        <v>0</v>
      </c>
      <c r="DN153" s="2">
        <f t="shared" si="104"/>
        <v>0</v>
      </c>
      <c r="DO153" s="2">
        <f t="shared" si="105"/>
        <v>0</v>
      </c>
      <c r="DP153" s="2">
        <f t="shared" si="106"/>
        <v>0</v>
      </c>
      <c r="DQ153" s="2">
        <f t="shared" si="107"/>
        <v>0</v>
      </c>
      <c r="DR153" s="2">
        <f t="shared" si="108"/>
        <v>0</v>
      </c>
      <c r="DS153" s="2">
        <f t="shared" si="109"/>
        <v>0</v>
      </c>
      <c r="DT153" s="2">
        <f t="shared" si="110"/>
        <v>0</v>
      </c>
      <c r="DU153" s="2">
        <f t="shared" si="111"/>
        <v>0</v>
      </c>
      <c r="DV153" s="2">
        <f t="shared" si="112"/>
        <v>0</v>
      </c>
      <c r="DW153" s="2">
        <f t="shared" si="113"/>
        <v>0</v>
      </c>
      <c r="DX153" s="2" t="e">
        <f t="shared" si="116"/>
        <v>#N/A</v>
      </c>
      <c r="DY153" s="9" t="str">
        <f t="shared" si="117"/>
        <v>[0,0,0,0,0]</v>
      </c>
      <c r="DZ153" s="2" t="e">
        <f t="shared" si="114"/>
        <v>#N/A</v>
      </c>
      <c r="EA153" s="18">
        <f t="shared" si="118"/>
        <v>1</v>
      </c>
      <c r="EB153" s="18">
        <f t="shared" si="119"/>
        <v>0</v>
      </c>
      <c r="EC153" s="27"/>
      <c r="ED153" s="3" t="e">
        <f t="shared" si="120"/>
        <v>#N/A</v>
      </c>
      <c r="EE153" s="3" t="str">
        <f t="shared" si="121"/>
        <v>[1,0]</v>
      </c>
      <c r="EF153" s="3"/>
      <c r="EG153" s="3" t="e">
        <f>VLOOKUP(IF(MOD(CY153,10)=0,10,MOD(CY153,10))&amp;DA153&amp;DB153&amp;DJ153-1,[1]图鉴!$C$18:$G$183,MATCH("经验值",[1]图鉴!$C$18:$G$18,0),FALSE)</f>
        <v>#N/A</v>
      </c>
      <c r="EH153" s="3"/>
      <c r="EI153" s="2" t="e">
        <f t="shared" si="122"/>
        <v>#N/A</v>
      </c>
      <c r="EJ153" s="2">
        <f t="shared" si="123"/>
        <v>150</v>
      </c>
    </row>
    <row r="154" spans="64:140" x14ac:dyDescent="0.3">
      <c r="BL154" s="2" t="str">
        <f t="shared" si="133"/>
        <v>0</v>
      </c>
      <c r="BM154" s="16" t="str">
        <f>[1]坦克升星消耗!R154&amp;[1]坦克升星消耗!S154</f>
        <v/>
      </c>
      <c r="BN154" s="16">
        <f>[1]坦克升星消耗!U154</f>
        <v>0</v>
      </c>
      <c r="BO154" s="16">
        <f>[1]坦克升星消耗!W154</f>
        <v>0</v>
      </c>
      <c r="BP154" s="16">
        <f>[1]坦克升星消耗!AE154</f>
        <v>0</v>
      </c>
      <c r="CE154" s="16">
        <f>[1]坦克标准养成属性!AW154</f>
        <v>0</v>
      </c>
      <c r="CF154" s="16">
        <f>[1]坦克标准养成属性!AX154</f>
        <v>0</v>
      </c>
      <c r="CG154" s="16" t="e">
        <f t="shared" si="115"/>
        <v>#N/A</v>
      </c>
      <c r="CH154" s="16">
        <f>[1]坦克标准养成属性!AY154</f>
        <v>0</v>
      </c>
      <c r="CI154" s="16">
        <f>[1]坦克标准养成属性!AZ154</f>
        <v>0</v>
      </c>
      <c r="CJ154" s="16">
        <f>[1]坦克标准养成属性!BA154</f>
        <v>0</v>
      </c>
      <c r="CK154" s="16">
        <f>[1]坦克标准养成属性!BB154</f>
        <v>0</v>
      </c>
      <c r="CL154" s="16">
        <f>[1]坦克标准养成属性!BC154</f>
        <v>0</v>
      </c>
      <c r="CM154" s="16">
        <f>[1]坦克标准养成属性!BD154</f>
        <v>0</v>
      </c>
      <c r="CN154" s="16">
        <f>[1]坦克标准养成属性!BE154</f>
        <v>0</v>
      </c>
      <c r="CO154" s="16">
        <f>[1]坦克标准养成属性!BF154</f>
        <v>0</v>
      </c>
      <c r="CP154" s="16">
        <f>[1]坦克标准养成属性!BG154</f>
        <v>0</v>
      </c>
      <c r="CQ154" s="16" t="str">
        <f>[1]坦克标准养成属性!BH154</f>
        <v>彗星6</v>
      </c>
      <c r="CR154" s="16">
        <f>[1]坦克标准养成属性!BI154</f>
        <v>16</v>
      </c>
      <c r="CS154" s="16" t="str">
        <f>[1]坦克标准养成属性!BJ154</f>
        <v>彗星</v>
      </c>
      <c r="CT154" s="16" t="str">
        <f>[1]坦克标准养成属性!BK154</f>
        <v>高</v>
      </c>
      <c r="CU154" s="16">
        <f>[1]坦克标准养成属性!BL154</f>
        <v>6</v>
      </c>
      <c r="CV154" s="16">
        <f>[1]坦克标准养成属性!BM154</f>
        <v>1749</v>
      </c>
      <c r="CX154" s="2">
        <v>151</v>
      </c>
      <c r="CY154" s="2" t="e">
        <f t="shared" si="124"/>
        <v>#N/A</v>
      </c>
      <c r="CZ154" s="2" t="e">
        <f t="shared" si="132"/>
        <v>#N/A</v>
      </c>
      <c r="DA154" s="2" t="e">
        <f t="shared" si="132"/>
        <v>#N/A</v>
      </c>
      <c r="DB154" s="2" t="e">
        <f t="shared" si="132"/>
        <v>#N/A</v>
      </c>
      <c r="DC154" s="2">
        <f t="shared" si="125"/>
        <v>0</v>
      </c>
      <c r="DD154" s="2">
        <f t="shared" si="126"/>
        <v>0</v>
      </c>
      <c r="DE154" s="2" t="e">
        <f t="shared" si="127"/>
        <v>#N/A</v>
      </c>
      <c r="DF154" s="2" t="e">
        <f t="shared" si="128"/>
        <v>#N/A</v>
      </c>
      <c r="DG154" s="2" t="e">
        <f t="shared" si="129"/>
        <v>#N/A</v>
      </c>
      <c r="DH154" s="2" t="e">
        <f t="shared" si="130"/>
        <v>#N/A</v>
      </c>
      <c r="DI154" s="2" t="e">
        <f t="shared" si="131"/>
        <v>#N/A</v>
      </c>
      <c r="DJ154" s="2">
        <f>COUNTIF(CZ$4:CZ154,CZ154)</f>
        <v>151</v>
      </c>
      <c r="DK154" s="2">
        <f t="shared" si="101"/>
        <v>0</v>
      </c>
      <c r="DL154" s="2">
        <f t="shared" si="102"/>
        <v>0</v>
      </c>
      <c r="DM154" s="2">
        <f t="shared" si="103"/>
        <v>0</v>
      </c>
      <c r="DN154" s="2">
        <f t="shared" si="104"/>
        <v>0</v>
      </c>
      <c r="DO154" s="2">
        <f t="shared" si="105"/>
        <v>0</v>
      </c>
      <c r="DP154" s="2">
        <f t="shared" si="106"/>
        <v>0</v>
      </c>
      <c r="DQ154" s="2">
        <f t="shared" si="107"/>
        <v>0</v>
      </c>
      <c r="DR154" s="2">
        <f t="shared" si="108"/>
        <v>0</v>
      </c>
      <c r="DS154" s="2">
        <f t="shared" si="109"/>
        <v>0</v>
      </c>
      <c r="DT154" s="2">
        <f t="shared" si="110"/>
        <v>0</v>
      </c>
      <c r="DU154" s="2">
        <f t="shared" si="111"/>
        <v>0</v>
      </c>
      <c r="DV154" s="2">
        <f t="shared" si="112"/>
        <v>0</v>
      </c>
      <c r="DW154" s="2">
        <f t="shared" si="113"/>
        <v>0</v>
      </c>
      <c r="DX154" s="2" t="e">
        <f t="shared" si="116"/>
        <v>#N/A</v>
      </c>
      <c r="DY154" s="9" t="str">
        <f t="shared" si="117"/>
        <v>[0,0,0,0,0]</v>
      </c>
      <c r="DZ154" s="2" t="e">
        <f t="shared" si="114"/>
        <v>#N/A</v>
      </c>
      <c r="EA154" s="18">
        <f t="shared" si="118"/>
        <v>1</v>
      </c>
      <c r="EB154" s="18">
        <f t="shared" si="119"/>
        <v>0</v>
      </c>
      <c r="EC154" s="27"/>
      <c r="ED154" s="3" t="e">
        <f t="shared" si="120"/>
        <v>#N/A</v>
      </c>
      <c r="EE154" s="3" t="str">
        <f t="shared" si="121"/>
        <v>[1,0]</v>
      </c>
      <c r="EF154" s="3"/>
      <c r="EG154" s="3" t="e">
        <f>VLOOKUP(IF(MOD(CY154,10)=0,10,MOD(CY154,10))&amp;DA154&amp;DB154&amp;DJ154-1,[1]图鉴!$C$18:$G$183,MATCH("经验值",[1]图鉴!$C$18:$G$18,0),FALSE)</f>
        <v>#N/A</v>
      </c>
      <c r="EH154" s="3"/>
      <c r="EI154" s="2" t="e">
        <f t="shared" si="122"/>
        <v>#N/A</v>
      </c>
      <c r="EJ154" s="2">
        <f t="shared" si="123"/>
        <v>151</v>
      </c>
    </row>
    <row r="155" spans="64:140" x14ac:dyDescent="0.3">
      <c r="BL155" s="2" t="str">
        <f t="shared" si="133"/>
        <v>0</v>
      </c>
      <c r="BM155" s="16" t="str">
        <f>[1]坦克升星消耗!R155&amp;[1]坦克升星消耗!S155</f>
        <v/>
      </c>
      <c r="BN155" s="16">
        <f>[1]坦克升星消耗!U155</f>
        <v>0</v>
      </c>
      <c r="BO155" s="16">
        <f>[1]坦克升星消耗!W155</f>
        <v>0</v>
      </c>
      <c r="BP155" s="16">
        <f>[1]坦克升星消耗!AE155</f>
        <v>0</v>
      </c>
      <c r="CE155" s="16">
        <f>[1]坦克标准养成属性!AW155</f>
        <v>0</v>
      </c>
      <c r="CF155" s="16">
        <f>[1]坦克标准养成属性!AX155</f>
        <v>0</v>
      </c>
      <c r="CG155" s="16" t="e">
        <f t="shared" si="115"/>
        <v>#N/A</v>
      </c>
      <c r="CH155" s="16">
        <f>[1]坦克标准养成属性!AY155</f>
        <v>0</v>
      </c>
      <c r="CI155" s="16">
        <f>[1]坦克标准养成属性!AZ155</f>
        <v>0</v>
      </c>
      <c r="CJ155" s="16">
        <f>[1]坦克标准养成属性!BA155</f>
        <v>0</v>
      </c>
      <c r="CK155" s="16">
        <f>[1]坦克标准养成属性!BB155</f>
        <v>0</v>
      </c>
      <c r="CL155" s="16">
        <f>[1]坦克标准养成属性!BC155</f>
        <v>0</v>
      </c>
      <c r="CM155" s="16">
        <f>[1]坦克标准养成属性!BD155</f>
        <v>0</v>
      </c>
      <c r="CN155" s="16">
        <f>[1]坦克标准养成属性!BE155</f>
        <v>0</v>
      </c>
      <c r="CO155" s="16">
        <f>[1]坦克标准养成属性!BF155</f>
        <v>0</v>
      </c>
      <c r="CP155" s="16">
        <f>[1]坦克标准养成属性!BG155</f>
        <v>0</v>
      </c>
      <c r="CQ155" s="16" t="str">
        <f>[1]坦克标准养成属性!BH155</f>
        <v>彗星7</v>
      </c>
      <c r="CR155" s="16">
        <f>[1]坦克标准养成属性!BI155</f>
        <v>16</v>
      </c>
      <c r="CS155" s="16" t="str">
        <f>[1]坦克标准养成属性!BJ155</f>
        <v>彗星</v>
      </c>
      <c r="CT155" s="16" t="str">
        <f>[1]坦克标准养成属性!BK155</f>
        <v>高</v>
      </c>
      <c r="CU155" s="16">
        <f>[1]坦克标准养成属性!BL155</f>
        <v>7</v>
      </c>
      <c r="CV155" s="16">
        <f>[1]坦克标准养成属性!BM155</f>
        <v>1823</v>
      </c>
      <c r="CX155" s="2">
        <v>152</v>
      </c>
      <c r="CY155" s="2" t="e">
        <f t="shared" si="124"/>
        <v>#N/A</v>
      </c>
      <c r="CZ155" s="2" t="e">
        <f t="shared" si="132"/>
        <v>#N/A</v>
      </c>
      <c r="DA155" s="2" t="e">
        <f t="shared" si="132"/>
        <v>#N/A</v>
      </c>
      <c r="DB155" s="2" t="e">
        <f t="shared" si="132"/>
        <v>#N/A</v>
      </c>
      <c r="DC155" s="2">
        <f t="shared" si="125"/>
        <v>0</v>
      </c>
      <c r="DD155" s="2">
        <f t="shared" si="126"/>
        <v>0</v>
      </c>
      <c r="DE155" s="2" t="e">
        <f t="shared" si="127"/>
        <v>#N/A</v>
      </c>
      <c r="DF155" s="2" t="e">
        <f t="shared" si="128"/>
        <v>#N/A</v>
      </c>
      <c r="DG155" s="2" t="e">
        <f t="shared" si="129"/>
        <v>#N/A</v>
      </c>
      <c r="DH155" s="2" t="e">
        <f t="shared" si="130"/>
        <v>#N/A</v>
      </c>
      <c r="DI155" s="2" t="e">
        <f t="shared" si="131"/>
        <v>#N/A</v>
      </c>
      <c r="DJ155" s="2">
        <f>COUNTIF(CZ$4:CZ155,CZ155)</f>
        <v>152</v>
      </c>
      <c r="DK155" s="2">
        <f t="shared" si="101"/>
        <v>0</v>
      </c>
      <c r="DL155" s="2">
        <f t="shared" si="102"/>
        <v>0</v>
      </c>
      <c r="DM155" s="2">
        <f t="shared" si="103"/>
        <v>0</v>
      </c>
      <c r="DN155" s="2">
        <f t="shared" si="104"/>
        <v>0</v>
      </c>
      <c r="DO155" s="2">
        <f t="shared" si="105"/>
        <v>0</v>
      </c>
      <c r="DP155" s="2">
        <f t="shared" si="106"/>
        <v>0</v>
      </c>
      <c r="DQ155" s="2">
        <f t="shared" si="107"/>
        <v>0</v>
      </c>
      <c r="DR155" s="2">
        <f t="shared" si="108"/>
        <v>0</v>
      </c>
      <c r="DS155" s="2">
        <f t="shared" si="109"/>
        <v>0</v>
      </c>
      <c r="DT155" s="2">
        <f t="shared" si="110"/>
        <v>0</v>
      </c>
      <c r="DU155" s="2">
        <f t="shared" si="111"/>
        <v>0</v>
      </c>
      <c r="DV155" s="2">
        <f t="shared" si="112"/>
        <v>0</v>
      </c>
      <c r="DW155" s="2">
        <f t="shared" si="113"/>
        <v>0</v>
      </c>
      <c r="DX155" s="2" t="e">
        <f t="shared" si="116"/>
        <v>#N/A</v>
      </c>
      <c r="DY155" s="9" t="str">
        <f t="shared" si="117"/>
        <v>[0,0,0,0,0]</v>
      </c>
      <c r="DZ155" s="2" t="e">
        <f t="shared" si="114"/>
        <v>#N/A</v>
      </c>
      <c r="EA155" s="18">
        <f t="shared" si="118"/>
        <v>1</v>
      </c>
      <c r="EB155" s="18">
        <f t="shared" si="119"/>
        <v>0</v>
      </c>
      <c r="EC155" s="27"/>
      <c r="ED155" s="3" t="e">
        <f t="shared" si="120"/>
        <v>#N/A</v>
      </c>
      <c r="EE155" s="3" t="str">
        <f t="shared" si="121"/>
        <v>[1,0]</v>
      </c>
      <c r="EF155" s="3"/>
      <c r="EG155" s="3" t="e">
        <f>VLOOKUP(IF(MOD(CY155,10)=0,10,MOD(CY155,10))&amp;DA155&amp;DB155&amp;DJ155-1,[1]图鉴!$C$18:$G$183,MATCH("经验值",[1]图鉴!$C$18:$G$18,0),FALSE)</f>
        <v>#N/A</v>
      </c>
      <c r="EH155" s="3"/>
      <c r="EI155" s="2" t="e">
        <f t="shared" si="122"/>
        <v>#N/A</v>
      </c>
      <c r="EJ155" s="2">
        <f t="shared" si="123"/>
        <v>152</v>
      </c>
    </row>
    <row r="156" spans="64:140" x14ac:dyDescent="0.3">
      <c r="BL156" s="2" t="str">
        <f t="shared" si="133"/>
        <v>0</v>
      </c>
      <c r="BM156" s="16" t="str">
        <f>[1]坦克升星消耗!R156&amp;[1]坦克升星消耗!S156</f>
        <v/>
      </c>
      <c r="BN156" s="16">
        <f>[1]坦克升星消耗!U156</f>
        <v>0</v>
      </c>
      <c r="BO156" s="16">
        <f>[1]坦克升星消耗!W156</f>
        <v>0</v>
      </c>
      <c r="BP156" s="16">
        <f>[1]坦克升星消耗!AE156</f>
        <v>0</v>
      </c>
      <c r="CE156" s="16">
        <f>[1]坦克标准养成属性!AW156</f>
        <v>0</v>
      </c>
      <c r="CF156" s="16">
        <f>[1]坦克标准养成属性!AX156</f>
        <v>0</v>
      </c>
      <c r="CG156" s="16" t="e">
        <f t="shared" si="115"/>
        <v>#N/A</v>
      </c>
      <c r="CH156" s="16">
        <f>[1]坦克标准养成属性!AY156</f>
        <v>0</v>
      </c>
      <c r="CI156" s="16">
        <f>[1]坦克标准养成属性!AZ156</f>
        <v>0</v>
      </c>
      <c r="CJ156" s="16">
        <f>[1]坦克标准养成属性!BA156</f>
        <v>0</v>
      </c>
      <c r="CK156" s="16">
        <f>[1]坦克标准养成属性!BB156</f>
        <v>0</v>
      </c>
      <c r="CL156" s="16">
        <f>[1]坦克标准养成属性!BC156</f>
        <v>0</v>
      </c>
      <c r="CM156" s="16">
        <f>[1]坦克标准养成属性!BD156</f>
        <v>0</v>
      </c>
      <c r="CN156" s="16">
        <f>[1]坦克标准养成属性!BE156</f>
        <v>0</v>
      </c>
      <c r="CO156" s="16">
        <f>[1]坦克标准养成属性!BF156</f>
        <v>0</v>
      </c>
      <c r="CP156" s="16">
        <f>[1]坦克标准养成属性!BG156</f>
        <v>0</v>
      </c>
      <c r="CQ156" s="16" t="str">
        <f>[1]坦克标准养成属性!BH156</f>
        <v>彗星8</v>
      </c>
      <c r="CR156" s="16">
        <f>[1]坦克标准养成属性!BI156</f>
        <v>16</v>
      </c>
      <c r="CS156" s="16" t="str">
        <f>[1]坦克标准养成属性!BJ156</f>
        <v>彗星</v>
      </c>
      <c r="CT156" s="16" t="str">
        <f>[1]坦克标准养成属性!BK156</f>
        <v>高</v>
      </c>
      <c r="CU156" s="16">
        <f>[1]坦克标准养成属性!BL156</f>
        <v>8</v>
      </c>
      <c r="CV156" s="16">
        <f>[1]坦克标准养成属性!BM156</f>
        <v>1897</v>
      </c>
      <c r="CX156" s="2">
        <v>153</v>
      </c>
      <c r="CY156" s="2" t="e">
        <f t="shared" si="124"/>
        <v>#N/A</v>
      </c>
      <c r="CZ156" s="2" t="e">
        <f t="shared" si="132"/>
        <v>#N/A</v>
      </c>
      <c r="DA156" s="2" t="e">
        <f t="shared" si="132"/>
        <v>#N/A</v>
      </c>
      <c r="DB156" s="2" t="e">
        <f t="shared" si="132"/>
        <v>#N/A</v>
      </c>
      <c r="DC156" s="2">
        <f t="shared" si="125"/>
        <v>0</v>
      </c>
      <c r="DD156" s="2">
        <f t="shared" si="126"/>
        <v>0</v>
      </c>
      <c r="DE156" s="2" t="e">
        <f t="shared" si="127"/>
        <v>#N/A</v>
      </c>
      <c r="DF156" s="2" t="e">
        <f t="shared" si="128"/>
        <v>#N/A</v>
      </c>
      <c r="DG156" s="2" t="e">
        <f t="shared" si="129"/>
        <v>#N/A</v>
      </c>
      <c r="DH156" s="2" t="e">
        <f t="shared" si="130"/>
        <v>#N/A</v>
      </c>
      <c r="DI156" s="2" t="e">
        <f t="shared" si="131"/>
        <v>#N/A</v>
      </c>
      <c r="DJ156" s="2">
        <f>COUNTIF(CZ$4:CZ156,CZ156)</f>
        <v>153</v>
      </c>
      <c r="DK156" s="2">
        <f t="shared" si="101"/>
        <v>0</v>
      </c>
      <c r="DL156" s="2">
        <f t="shared" si="102"/>
        <v>0</v>
      </c>
      <c r="DM156" s="2">
        <f t="shared" si="103"/>
        <v>0</v>
      </c>
      <c r="DN156" s="2">
        <f t="shared" si="104"/>
        <v>0</v>
      </c>
      <c r="DO156" s="2">
        <f t="shared" si="105"/>
        <v>0</v>
      </c>
      <c r="DP156" s="2">
        <f t="shared" si="106"/>
        <v>0</v>
      </c>
      <c r="DQ156" s="2">
        <f t="shared" si="107"/>
        <v>0</v>
      </c>
      <c r="DR156" s="2">
        <f t="shared" si="108"/>
        <v>0</v>
      </c>
      <c r="DS156" s="2">
        <f t="shared" si="109"/>
        <v>0</v>
      </c>
      <c r="DT156" s="2">
        <f t="shared" si="110"/>
        <v>0</v>
      </c>
      <c r="DU156" s="2">
        <f t="shared" si="111"/>
        <v>0</v>
      </c>
      <c r="DV156" s="2">
        <f t="shared" si="112"/>
        <v>0</v>
      </c>
      <c r="DW156" s="2">
        <f t="shared" si="113"/>
        <v>0</v>
      </c>
      <c r="DX156" s="2" t="e">
        <f t="shared" si="116"/>
        <v>#N/A</v>
      </c>
      <c r="DY156" s="9" t="str">
        <f t="shared" si="117"/>
        <v>[0,0,0,0,0]</v>
      </c>
      <c r="DZ156" s="2" t="e">
        <f t="shared" si="114"/>
        <v>#N/A</v>
      </c>
      <c r="EA156" s="18">
        <f t="shared" si="118"/>
        <v>1</v>
      </c>
      <c r="EB156" s="18">
        <f t="shared" si="119"/>
        <v>0</v>
      </c>
      <c r="EC156" s="27"/>
      <c r="ED156" s="3" t="e">
        <f t="shared" si="120"/>
        <v>#N/A</v>
      </c>
      <c r="EE156" s="3" t="str">
        <f t="shared" si="121"/>
        <v>[1,0]</v>
      </c>
      <c r="EF156" s="3"/>
      <c r="EG156" s="3" t="e">
        <f>VLOOKUP(IF(MOD(CY156,10)=0,10,MOD(CY156,10))&amp;DA156&amp;DB156&amp;DJ156-1,[1]图鉴!$C$18:$G$183,MATCH("经验值",[1]图鉴!$C$18:$G$18,0),FALSE)</f>
        <v>#N/A</v>
      </c>
      <c r="EH156" s="3"/>
      <c r="EI156" s="2" t="e">
        <f t="shared" si="122"/>
        <v>#N/A</v>
      </c>
      <c r="EJ156" s="2">
        <f t="shared" si="123"/>
        <v>153</v>
      </c>
    </row>
    <row r="157" spans="64:140" x14ac:dyDescent="0.3">
      <c r="BL157" s="2" t="str">
        <f t="shared" si="133"/>
        <v>0</v>
      </c>
      <c r="BM157" s="16" t="str">
        <f>[1]坦克升星消耗!R157&amp;[1]坦克升星消耗!S157</f>
        <v/>
      </c>
      <c r="BN157" s="16">
        <f>[1]坦克升星消耗!U157</f>
        <v>0</v>
      </c>
      <c r="BO157" s="16">
        <f>[1]坦克升星消耗!W157</f>
        <v>0</v>
      </c>
      <c r="BP157" s="16">
        <f>[1]坦克升星消耗!AE157</f>
        <v>0</v>
      </c>
      <c r="CE157" s="16">
        <f>[1]坦克标准养成属性!AW157</f>
        <v>0</v>
      </c>
      <c r="CF157" s="16">
        <f>[1]坦克标准养成属性!AX157</f>
        <v>0</v>
      </c>
      <c r="CG157" s="16" t="e">
        <f t="shared" si="115"/>
        <v>#N/A</v>
      </c>
      <c r="CH157" s="16">
        <f>[1]坦克标准养成属性!AY157</f>
        <v>0</v>
      </c>
      <c r="CI157" s="16">
        <f>[1]坦克标准养成属性!AZ157</f>
        <v>0</v>
      </c>
      <c r="CJ157" s="16">
        <f>[1]坦克标准养成属性!BA157</f>
        <v>0</v>
      </c>
      <c r="CK157" s="16">
        <f>[1]坦克标准养成属性!BB157</f>
        <v>0</v>
      </c>
      <c r="CL157" s="16">
        <f>[1]坦克标准养成属性!BC157</f>
        <v>0</v>
      </c>
      <c r="CM157" s="16">
        <f>[1]坦克标准养成属性!BD157</f>
        <v>0</v>
      </c>
      <c r="CN157" s="16">
        <f>[1]坦克标准养成属性!BE157</f>
        <v>0</v>
      </c>
      <c r="CO157" s="16">
        <f>[1]坦克标准养成属性!BF157</f>
        <v>0</v>
      </c>
      <c r="CP157" s="16">
        <f>[1]坦克标准养成属性!BG157</f>
        <v>0</v>
      </c>
      <c r="CQ157" s="16" t="str">
        <f>[1]坦克标准养成属性!BH157</f>
        <v>彗星9</v>
      </c>
      <c r="CR157" s="16">
        <f>[1]坦克标准养成属性!BI157</f>
        <v>16</v>
      </c>
      <c r="CS157" s="16" t="str">
        <f>[1]坦克标准养成属性!BJ157</f>
        <v>彗星</v>
      </c>
      <c r="CT157" s="16" t="str">
        <f>[1]坦克标准养成属性!BK157</f>
        <v>高</v>
      </c>
      <c r="CU157" s="16">
        <f>[1]坦克标准养成属性!BL157</f>
        <v>9</v>
      </c>
      <c r="CV157" s="16">
        <f>[1]坦克标准养成属性!BM157</f>
        <v>1971</v>
      </c>
      <c r="CX157" s="2">
        <v>154</v>
      </c>
      <c r="CY157" s="2" t="e">
        <f t="shared" si="124"/>
        <v>#N/A</v>
      </c>
      <c r="CZ157" s="2" t="e">
        <f t="shared" si="132"/>
        <v>#N/A</v>
      </c>
      <c r="DA157" s="2" t="e">
        <f t="shared" si="132"/>
        <v>#N/A</v>
      </c>
      <c r="DB157" s="2" t="e">
        <f t="shared" si="132"/>
        <v>#N/A</v>
      </c>
      <c r="DC157" s="2">
        <f t="shared" si="125"/>
        <v>0</v>
      </c>
      <c r="DD157" s="2">
        <f t="shared" si="126"/>
        <v>0</v>
      </c>
      <c r="DE157" s="2" t="e">
        <f t="shared" si="127"/>
        <v>#N/A</v>
      </c>
      <c r="DF157" s="2" t="e">
        <f t="shared" si="128"/>
        <v>#N/A</v>
      </c>
      <c r="DG157" s="2" t="e">
        <f t="shared" si="129"/>
        <v>#N/A</v>
      </c>
      <c r="DH157" s="2" t="e">
        <f t="shared" si="130"/>
        <v>#N/A</v>
      </c>
      <c r="DI157" s="2" t="e">
        <f t="shared" si="131"/>
        <v>#N/A</v>
      </c>
      <c r="DJ157" s="2">
        <f>COUNTIF(CZ$4:CZ157,CZ157)</f>
        <v>154</v>
      </c>
      <c r="DK157" s="2">
        <f t="shared" si="101"/>
        <v>0</v>
      </c>
      <c r="DL157" s="2">
        <f t="shared" si="102"/>
        <v>0</v>
      </c>
      <c r="DM157" s="2">
        <f t="shared" si="103"/>
        <v>0</v>
      </c>
      <c r="DN157" s="2">
        <f t="shared" si="104"/>
        <v>0</v>
      </c>
      <c r="DO157" s="2">
        <f t="shared" si="105"/>
        <v>0</v>
      </c>
      <c r="DP157" s="2">
        <f t="shared" si="106"/>
        <v>0</v>
      </c>
      <c r="DQ157" s="2">
        <f t="shared" si="107"/>
        <v>0</v>
      </c>
      <c r="DR157" s="2">
        <f t="shared" si="108"/>
        <v>0</v>
      </c>
      <c r="DS157" s="2">
        <f t="shared" si="109"/>
        <v>0</v>
      </c>
      <c r="DT157" s="2">
        <f t="shared" si="110"/>
        <v>0</v>
      </c>
      <c r="DU157" s="2">
        <f t="shared" si="111"/>
        <v>0</v>
      </c>
      <c r="DV157" s="2">
        <f t="shared" si="112"/>
        <v>0</v>
      </c>
      <c r="DW157" s="2">
        <f t="shared" si="113"/>
        <v>0</v>
      </c>
      <c r="DX157" s="2" t="e">
        <f t="shared" si="116"/>
        <v>#N/A</v>
      </c>
      <c r="DY157" s="9" t="str">
        <f t="shared" si="117"/>
        <v>[0,0,0,0,0]</v>
      </c>
      <c r="DZ157" s="2" t="e">
        <f t="shared" si="114"/>
        <v>#N/A</v>
      </c>
      <c r="EA157" s="18">
        <f t="shared" si="118"/>
        <v>1</v>
      </c>
      <c r="EB157" s="18">
        <f t="shared" si="119"/>
        <v>0</v>
      </c>
      <c r="EC157" s="27"/>
      <c r="ED157" s="3" t="e">
        <f t="shared" si="120"/>
        <v>#N/A</v>
      </c>
      <c r="EE157" s="3" t="str">
        <f t="shared" si="121"/>
        <v>[1,0]</v>
      </c>
      <c r="EF157" s="3"/>
      <c r="EG157" s="3" t="e">
        <f>VLOOKUP(IF(MOD(CY157,10)=0,10,MOD(CY157,10))&amp;DA157&amp;DB157&amp;DJ157-1,[1]图鉴!$C$18:$G$183,MATCH("经验值",[1]图鉴!$C$18:$G$18,0),FALSE)</f>
        <v>#N/A</v>
      </c>
      <c r="EH157" s="3"/>
      <c r="EI157" s="2" t="e">
        <f t="shared" si="122"/>
        <v>#N/A</v>
      </c>
      <c r="EJ157" s="2">
        <f t="shared" si="123"/>
        <v>154</v>
      </c>
    </row>
    <row r="158" spans="64:140" x14ac:dyDescent="0.3">
      <c r="BL158" s="2" t="str">
        <f t="shared" si="133"/>
        <v>0</v>
      </c>
      <c r="BM158" s="16" t="str">
        <f>[1]坦克升星消耗!R158&amp;[1]坦克升星消耗!S158</f>
        <v/>
      </c>
      <c r="BN158" s="16">
        <f>[1]坦克升星消耗!U158</f>
        <v>0</v>
      </c>
      <c r="BO158" s="16">
        <f>[1]坦克升星消耗!W158</f>
        <v>0</v>
      </c>
      <c r="BP158" s="16">
        <f>[1]坦克升星消耗!AE158</f>
        <v>0</v>
      </c>
      <c r="CE158" s="16">
        <f>[1]坦克标准养成属性!AW158</f>
        <v>0</v>
      </c>
      <c r="CF158" s="16">
        <f>[1]坦克标准养成属性!AX158</f>
        <v>0</v>
      </c>
      <c r="CG158" s="16" t="e">
        <f t="shared" si="115"/>
        <v>#N/A</v>
      </c>
      <c r="CH158" s="16">
        <f>[1]坦克标准养成属性!AY158</f>
        <v>0</v>
      </c>
      <c r="CI158" s="16">
        <f>[1]坦克标准养成属性!AZ158</f>
        <v>0</v>
      </c>
      <c r="CJ158" s="16">
        <f>[1]坦克标准养成属性!BA158</f>
        <v>0</v>
      </c>
      <c r="CK158" s="16">
        <f>[1]坦克标准养成属性!BB158</f>
        <v>0</v>
      </c>
      <c r="CL158" s="16">
        <f>[1]坦克标准养成属性!BC158</f>
        <v>0</v>
      </c>
      <c r="CM158" s="16">
        <f>[1]坦克标准养成属性!BD158</f>
        <v>0</v>
      </c>
      <c r="CN158" s="16">
        <f>[1]坦克标准养成属性!BE158</f>
        <v>0</v>
      </c>
      <c r="CO158" s="16">
        <f>[1]坦克标准养成属性!BF158</f>
        <v>0</v>
      </c>
      <c r="CP158" s="16">
        <f>[1]坦克标准养成属性!BG158</f>
        <v>0</v>
      </c>
      <c r="CQ158" s="16" t="str">
        <f>[1]坦克标准养成属性!BH158</f>
        <v>M-480</v>
      </c>
      <c r="CR158" s="16">
        <f>[1]坦克标准养成属性!BI158</f>
        <v>17</v>
      </c>
      <c r="CS158" s="16" t="str">
        <f>[1]坦克标准养成属性!BJ158</f>
        <v>M-48</v>
      </c>
      <c r="CT158" s="16" t="str">
        <f>[1]坦克标准养成属性!BK158</f>
        <v>低</v>
      </c>
      <c r="CU158" s="16">
        <f>[1]坦克标准养成属性!BL158</f>
        <v>0</v>
      </c>
      <c r="CV158" s="16">
        <f>[1]坦克标准养成属性!BM158</f>
        <v>1737</v>
      </c>
      <c r="CX158" s="2">
        <v>155</v>
      </c>
      <c r="CY158" s="2" t="e">
        <f t="shared" si="124"/>
        <v>#N/A</v>
      </c>
      <c r="CZ158" s="2" t="e">
        <f t="shared" si="132"/>
        <v>#N/A</v>
      </c>
      <c r="DA158" s="2" t="e">
        <f t="shared" si="132"/>
        <v>#N/A</v>
      </c>
      <c r="DB158" s="2" t="e">
        <f t="shared" si="132"/>
        <v>#N/A</v>
      </c>
      <c r="DC158" s="2">
        <f t="shared" si="125"/>
        <v>0</v>
      </c>
      <c r="DD158" s="2">
        <f t="shared" si="126"/>
        <v>0</v>
      </c>
      <c r="DE158" s="2" t="e">
        <f t="shared" si="127"/>
        <v>#N/A</v>
      </c>
      <c r="DF158" s="2" t="e">
        <f t="shared" si="128"/>
        <v>#N/A</v>
      </c>
      <c r="DG158" s="2" t="e">
        <f t="shared" si="129"/>
        <v>#N/A</v>
      </c>
      <c r="DH158" s="2" t="e">
        <f t="shared" si="130"/>
        <v>#N/A</v>
      </c>
      <c r="DI158" s="2" t="e">
        <f t="shared" si="131"/>
        <v>#N/A</v>
      </c>
      <c r="DJ158" s="2">
        <f>COUNTIF(CZ$4:CZ158,CZ158)</f>
        <v>155</v>
      </c>
      <c r="DK158" s="2">
        <f t="shared" si="101"/>
        <v>0</v>
      </c>
      <c r="DL158" s="2">
        <f t="shared" si="102"/>
        <v>0</v>
      </c>
      <c r="DM158" s="2">
        <f t="shared" si="103"/>
        <v>0</v>
      </c>
      <c r="DN158" s="2">
        <f t="shared" si="104"/>
        <v>0</v>
      </c>
      <c r="DO158" s="2">
        <f t="shared" si="105"/>
        <v>0</v>
      </c>
      <c r="DP158" s="2">
        <f t="shared" si="106"/>
        <v>0</v>
      </c>
      <c r="DQ158" s="2">
        <f t="shared" si="107"/>
        <v>0</v>
      </c>
      <c r="DR158" s="2">
        <f t="shared" si="108"/>
        <v>0</v>
      </c>
      <c r="DS158" s="2">
        <f t="shared" si="109"/>
        <v>0</v>
      </c>
      <c r="DT158" s="2">
        <f t="shared" si="110"/>
        <v>0</v>
      </c>
      <c r="DU158" s="2">
        <f t="shared" si="111"/>
        <v>0</v>
      </c>
      <c r="DV158" s="2">
        <f t="shared" si="112"/>
        <v>0</v>
      </c>
      <c r="DW158" s="2">
        <f t="shared" si="113"/>
        <v>0</v>
      </c>
      <c r="DX158" s="2" t="e">
        <f t="shared" si="116"/>
        <v>#N/A</v>
      </c>
      <c r="DY158" s="9" t="str">
        <f t="shared" si="117"/>
        <v>[0,0,0,0,0]</v>
      </c>
      <c r="DZ158" s="2" t="e">
        <f t="shared" si="114"/>
        <v>#N/A</v>
      </c>
      <c r="EA158" s="18">
        <f t="shared" si="118"/>
        <v>1</v>
      </c>
      <c r="EB158" s="18">
        <f t="shared" si="119"/>
        <v>0</v>
      </c>
      <c r="EC158" s="27"/>
      <c r="ED158" s="3" t="e">
        <f t="shared" si="120"/>
        <v>#N/A</v>
      </c>
      <c r="EE158" s="3" t="str">
        <f t="shared" si="121"/>
        <v>[1,0]</v>
      </c>
      <c r="EF158" s="3"/>
      <c r="EG158" s="3" t="e">
        <f>VLOOKUP(IF(MOD(CY158,10)=0,10,MOD(CY158,10))&amp;DA158&amp;DB158&amp;DJ158-1,[1]图鉴!$C$18:$G$183,MATCH("经验值",[1]图鉴!$C$18:$G$18,0),FALSE)</f>
        <v>#N/A</v>
      </c>
      <c r="EH158" s="3"/>
      <c r="EI158" s="2" t="e">
        <f t="shared" si="122"/>
        <v>#N/A</v>
      </c>
      <c r="EJ158" s="2">
        <f t="shared" si="123"/>
        <v>155</v>
      </c>
    </row>
    <row r="159" spans="64:140" x14ac:dyDescent="0.3">
      <c r="BL159" s="2" t="str">
        <f t="shared" si="133"/>
        <v>0</v>
      </c>
      <c r="BM159" s="16" t="str">
        <f>[1]坦克升星消耗!R159&amp;[1]坦克升星消耗!S159</f>
        <v/>
      </c>
      <c r="BN159" s="16">
        <f>[1]坦克升星消耗!U159</f>
        <v>0</v>
      </c>
      <c r="BO159" s="16">
        <f>[1]坦克升星消耗!W159</f>
        <v>0</v>
      </c>
      <c r="BP159" s="16">
        <f>[1]坦克升星消耗!AE159</f>
        <v>0</v>
      </c>
      <c r="CE159" s="16">
        <f>[1]坦克标准养成属性!AW159</f>
        <v>0</v>
      </c>
      <c r="CF159" s="16">
        <f>[1]坦克标准养成属性!AX159</f>
        <v>0</v>
      </c>
      <c r="CG159" s="16" t="e">
        <f t="shared" si="115"/>
        <v>#N/A</v>
      </c>
      <c r="CH159" s="16">
        <f>[1]坦克标准养成属性!AY159</f>
        <v>0</v>
      </c>
      <c r="CI159" s="16">
        <f>[1]坦克标准养成属性!AZ159</f>
        <v>0</v>
      </c>
      <c r="CJ159" s="16">
        <f>[1]坦克标准养成属性!BA159</f>
        <v>0</v>
      </c>
      <c r="CK159" s="16">
        <f>[1]坦克标准养成属性!BB159</f>
        <v>0</v>
      </c>
      <c r="CL159" s="16">
        <f>[1]坦克标准养成属性!BC159</f>
        <v>0</v>
      </c>
      <c r="CM159" s="16">
        <f>[1]坦克标准养成属性!BD159</f>
        <v>0</v>
      </c>
      <c r="CN159" s="16">
        <f>[1]坦克标准养成属性!BE159</f>
        <v>0</v>
      </c>
      <c r="CO159" s="16">
        <f>[1]坦克标准养成属性!BF159</f>
        <v>0</v>
      </c>
      <c r="CP159" s="16">
        <f>[1]坦克标准养成属性!BG159</f>
        <v>0</v>
      </c>
      <c r="CQ159" s="16" t="str">
        <f>[1]坦克标准养成属性!BH159</f>
        <v>M-481</v>
      </c>
      <c r="CR159" s="16">
        <f>[1]坦克标准养成属性!BI159</f>
        <v>17</v>
      </c>
      <c r="CS159" s="16" t="str">
        <f>[1]坦克标准养成属性!BJ159</f>
        <v>M-48</v>
      </c>
      <c r="CT159" s="16" t="str">
        <f>[1]坦克标准养成属性!BK159</f>
        <v>低</v>
      </c>
      <c r="CU159" s="16">
        <f>[1]坦克标准养成属性!BL159</f>
        <v>1</v>
      </c>
      <c r="CV159" s="16">
        <f>[1]坦克标准养成属性!BM159</f>
        <v>1809</v>
      </c>
      <c r="CX159" s="2">
        <v>156</v>
      </c>
      <c r="CY159" s="2" t="e">
        <f t="shared" si="124"/>
        <v>#N/A</v>
      </c>
      <c r="CZ159" s="2" t="e">
        <f t="shared" si="132"/>
        <v>#N/A</v>
      </c>
      <c r="DA159" s="2" t="e">
        <f t="shared" si="132"/>
        <v>#N/A</v>
      </c>
      <c r="DB159" s="2" t="e">
        <f t="shared" si="132"/>
        <v>#N/A</v>
      </c>
      <c r="DC159" s="2">
        <f t="shared" si="125"/>
        <v>0</v>
      </c>
      <c r="DD159" s="2">
        <f t="shared" si="126"/>
        <v>0</v>
      </c>
      <c r="DE159" s="2" t="e">
        <f t="shared" si="127"/>
        <v>#N/A</v>
      </c>
      <c r="DF159" s="2" t="e">
        <f t="shared" si="128"/>
        <v>#N/A</v>
      </c>
      <c r="DG159" s="2" t="e">
        <f t="shared" si="129"/>
        <v>#N/A</v>
      </c>
      <c r="DH159" s="2" t="e">
        <f t="shared" si="130"/>
        <v>#N/A</v>
      </c>
      <c r="DI159" s="2" t="e">
        <f t="shared" si="131"/>
        <v>#N/A</v>
      </c>
      <c r="DJ159" s="2">
        <f>COUNTIF(CZ$4:CZ159,CZ159)</f>
        <v>156</v>
      </c>
      <c r="DK159" s="2">
        <f t="shared" si="101"/>
        <v>0</v>
      </c>
      <c r="DL159" s="2">
        <f t="shared" si="102"/>
        <v>0</v>
      </c>
      <c r="DM159" s="2">
        <f t="shared" si="103"/>
        <v>0</v>
      </c>
      <c r="DN159" s="2">
        <f t="shared" si="104"/>
        <v>0</v>
      </c>
      <c r="DO159" s="2">
        <f t="shared" si="105"/>
        <v>0</v>
      </c>
      <c r="DP159" s="2">
        <f t="shared" si="106"/>
        <v>0</v>
      </c>
      <c r="DQ159" s="2">
        <f t="shared" si="107"/>
        <v>0</v>
      </c>
      <c r="DR159" s="2">
        <f t="shared" si="108"/>
        <v>0</v>
      </c>
      <c r="DS159" s="2">
        <f t="shared" si="109"/>
        <v>0</v>
      </c>
      <c r="DT159" s="2">
        <f t="shared" si="110"/>
        <v>0</v>
      </c>
      <c r="DU159" s="2">
        <f t="shared" si="111"/>
        <v>0</v>
      </c>
      <c r="DV159" s="2">
        <f t="shared" si="112"/>
        <v>0</v>
      </c>
      <c r="DW159" s="2">
        <f t="shared" si="113"/>
        <v>0</v>
      </c>
      <c r="DX159" s="2" t="e">
        <f t="shared" si="116"/>
        <v>#N/A</v>
      </c>
      <c r="DY159" s="9" t="str">
        <f t="shared" si="117"/>
        <v>[0,0,0,0,0]</v>
      </c>
      <c r="DZ159" s="2" t="e">
        <f t="shared" si="114"/>
        <v>#N/A</v>
      </c>
      <c r="EA159" s="18">
        <f t="shared" si="118"/>
        <v>1</v>
      </c>
      <c r="EB159" s="18">
        <f t="shared" si="119"/>
        <v>0</v>
      </c>
      <c r="EC159" s="27"/>
      <c r="ED159" s="3" t="e">
        <f t="shared" si="120"/>
        <v>#N/A</v>
      </c>
      <c r="EE159" s="3" t="str">
        <f t="shared" si="121"/>
        <v>[1,0]</v>
      </c>
      <c r="EF159" s="3"/>
      <c r="EG159" s="3" t="e">
        <f>VLOOKUP(IF(MOD(CY159,10)=0,10,MOD(CY159,10))&amp;DA159&amp;DB159&amp;DJ159-1,[1]图鉴!$C$18:$G$183,MATCH("经验值",[1]图鉴!$C$18:$G$18,0),FALSE)</f>
        <v>#N/A</v>
      </c>
      <c r="EH159" s="3"/>
      <c r="EI159" s="2" t="e">
        <f t="shared" si="122"/>
        <v>#N/A</v>
      </c>
      <c r="EJ159" s="2">
        <f t="shared" si="123"/>
        <v>156</v>
      </c>
    </row>
    <row r="160" spans="64:140" x14ac:dyDescent="0.3">
      <c r="BL160" s="2" t="str">
        <f t="shared" si="133"/>
        <v>0</v>
      </c>
      <c r="BM160" s="16" t="str">
        <f>[1]坦克升星消耗!R160&amp;[1]坦克升星消耗!S160</f>
        <v/>
      </c>
      <c r="BN160" s="16">
        <f>[1]坦克升星消耗!U160</f>
        <v>0</v>
      </c>
      <c r="BO160" s="16">
        <f>[1]坦克升星消耗!W160</f>
        <v>0</v>
      </c>
      <c r="BP160" s="16">
        <f>[1]坦克升星消耗!AE160</f>
        <v>0</v>
      </c>
      <c r="CE160" s="16">
        <f>[1]坦克标准养成属性!AW160</f>
        <v>0</v>
      </c>
      <c r="CF160" s="16">
        <f>[1]坦克标准养成属性!AX160</f>
        <v>0</v>
      </c>
      <c r="CG160" s="16" t="e">
        <f t="shared" si="115"/>
        <v>#N/A</v>
      </c>
      <c r="CH160" s="16">
        <f>[1]坦克标准养成属性!AY160</f>
        <v>0</v>
      </c>
      <c r="CI160" s="16">
        <f>[1]坦克标准养成属性!AZ160</f>
        <v>0</v>
      </c>
      <c r="CJ160" s="16">
        <f>[1]坦克标准养成属性!BA160</f>
        <v>0</v>
      </c>
      <c r="CK160" s="16">
        <f>[1]坦克标准养成属性!BB160</f>
        <v>0</v>
      </c>
      <c r="CL160" s="16">
        <f>[1]坦克标准养成属性!BC160</f>
        <v>0</v>
      </c>
      <c r="CM160" s="16">
        <f>[1]坦克标准养成属性!BD160</f>
        <v>0</v>
      </c>
      <c r="CN160" s="16">
        <f>[1]坦克标准养成属性!BE160</f>
        <v>0</v>
      </c>
      <c r="CO160" s="16">
        <f>[1]坦克标准养成属性!BF160</f>
        <v>0</v>
      </c>
      <c r="CP160" s="16">
        <f>[1]坦克标准养成属性!BG160</f>
        <v>0</v>
      </c>
      <c r="CQ160" s="16" t="str">
        <f>[1]坦克标准养成属性!BH160</f>
        <v>M-482</v>
      </c>
      <c r="CR160" s="16">
        <f>[1]坦克标准养成属性!BI160</f>
        <v>17</v>
      </c>
      <c r="CS160" s="16" t="str">
        <f>[1]坦克标准养成属性!BJ160</f>
        <v>M-48</v>
      </c>
      <c r="CT160" s="16" t="str">
        <f>[1]坦克标准养成属性!BK160</f>
        <v>低</v>
      </c>
      <c r="CU160" s="16">
        <f>[1]坦克标准养成属性!BL160</f>
        <v>2</v>
      </c>
      <c r="CV160" s="16">
        <f>[1]坦克标准养成属性!BM160</f>
        <v>1881</v>
      </c>
      <c r="CX160" s="2">
        <v>157</v>
      </c>
      <c r="CY160" s="2" t="e">
        <f t="shared" si="124"/>
        <v>#N/A</v>
      </c>
      <c r="CZ160" s="2" t="e">
        <f t="shared" si="132"/>
        <v>#N/A</v>
      </c>
      <c r="DA160" s="2" t="e">
        <f t="shared" si="132"/>
        <v>#N/A</v>
      </c>
      <c r="DB160" s="2" t="e">
        <f t="shared" si="132"/>
        <v>#N/A</v>
      </c>
      <c r="DC160" s="2">
        <f t="shared" si="125"/>
        <v>0</v>
      </c>
      <c r="DD160" s="2">
        <f t="shared" si="126"/>
        <v>0</v>
      </c>
      <c r="DE160" s="2" t="e">
        <f t="shared" si="127"/>
        <v>#N/A</v>
      </c>
      <c r="DF160" s="2" t="e">
        <f t="shared" si="128"/>
        <v>#N/A</v>
      </c>
      <c r="DG160" s="2" t="e">
        <f t="shared" si="129"/>
        <v>#N/A</v>
      </c>
      <c r="DH160" s="2" t="e">
        <f t="shared" si="130"/>
        <v>#N/A</v>
      </c>
      <c r="DI160" s="2" t="e">
        <f t="shared" si="131"/>
        <v>#N/A</v>
      </c>
      <c r="DJ160" s="2">
        <f>COUNTIF(CZ$4:CZ160,CZ160)</f>
        <v>157</v>
      </c>
      <c r="DK160" s="2">
        <f t="shared" si="101"/>
        <v>0</v>
      </c>
      <c r="DL160" s="2">
        <f t="shared" si="102"/>
        <v>0</v>
      </c>
      <c r="DM160" s="2">
        <f t="shared" si="103"/>
        <v>0</v>
      </c>
      <c r="DN160" s="2">
        <f t="shared" si="104"/>
        <v>0</v>
      </c>
      <c r="DO160" s="2">
        <f t="shared" si="105"/>
        <v>0</v>
      </c>
      <c r="DP160" s="2">
        <f t="shared" si="106"/>
        <v>0</v>
      </c>
      <c r="DQ160" s="2">
        <f t="shared" si="107"/>
        <v>0</v>
      </c>
      <c r="DR160" s="2">
        <f t="shared" si="108"/>
        <v>0</v>
      </c>
      <c r="DS160" s="2">
        <f t="shared" si="109"/>
        <v>0</v>
      </c>
      <c r="DT160" s="2">
        <f t="shared" si="110"/>
        <v>0</v>
      </c>
      <c r="DU160" s="2">
        <f t="shared" si="111"/>
        <v>0</v>
      </c>
      <c r="DV160" s="2">
        <f t="shared" si="112"/>
        <v>0</v>
      </c>
      <c r="DW160" s="2">
        <f t="shared" si="113"/>
        <v>0</v>
      </c>
      <c r="DX160" s="2" t="e">
        <f t="shared" si="116"/>
        <v>#N/A</v>
      </c>
      <c r="DY160" s="9" t="str">
        <f t="shared" si="117"/>
        <v>[0,0,0,0,0]</v>
      </c>
      <c r="DZ160" s="2" t="e">
        <f t="shared" si="114"/>
        <v>#N/A</v>
      </c>
      <c r="EA160" s="18">
        <f t="shared" si="118"/>
        <v>1</v>
      </c>
      <c r="EB160" s="18">
        <f t="shared" si="119"/>
        <v>0</v>
      </c>
      <c r="EC160" s="27"/>
      <c r="ED160" s="3" t="e">
        <f t="shared" si="120"/>
        <v>#N/A</v>
      </c>
      <c r="EE160" s="3" t="str">
        <f t="shared" si="121"/>
        <v>[1,0]</v>
      </c>
      <c r="EF160" s="3"/>
      <c r="EG160" s="3" t="e">
        <f>VLOOKUP(IF(MOD(CY160,10)=0,10,MOD(CY160,10))&amp;DA160&amp;DB160&amp;DJ160-1,[1]图鉴!$C$18:$G$183,MATCH("经验值",[1]图鉴!$C$18:$G$18,0),FALSE)</f>
        <v>#N/A</v>
      </c>
      <c r="EH160" s="3"/>
      <c r="EI160" s="2" t="e">
        <f t="shared" si="122"/>
        <v>#N/A</v>
      </c>
      <c r="EJ160" s="2">
        <f t="shared" si="123"/>
        <v>157</v>
      </c>
    </row>
    <row r="161" spans="64:140" x14ac:dyDescent="0.3">
      <c r="BL161" s="2" t="str">
        <f t="shared" si="133"/>
        <v>0</v>
      </c>
      <c r="BM161" s="16" t="str">
        <f>[1]坦克升星消耗!R161&amp;[1]坦克升星消耗!S161</f>
        <v/>
      </c>
      <c r="BN161" s="16">
        <f>[1]坦克升星消耗!U161</f>
        <v>0</v>
      </c>
      <c r="BO161" s="16">
        <f>[1]坦克升星消耗!W161</f>
        <v>0</v>
      </c>
      <c r="BP161" s="16">
        <f>[1]坦克升星消耗!AE161</f>
        <v>0</v>
      </c>
      <c r="CE161" s="16">
        <f>[1]坦克标准养成属性!AW161</f>
        <v>0</v>
      </c>
      <c r="CF161" s="16">
        <f>[1]坦克标准养成属性!AX161</f>
        <v>0</v>
      </c>
      <c r="CG161" s="16" t="e">
        <f t="shared" si="115"/>
        <v>#N/A</v>
      </c>
      <c r="CH161" s="16">
        <f>[1]坦克标准养成属性!AY161</f>
        <v>0</v>
      </c>
      <c r="CI161" s="16">
        <f>[1]坦克标准养成属性!AZ161</f>
        <v>0</v>
      </c>
      <c r="CJ161" s="16">
        <f>[1]坦克标准养成属性!BA161</f>
        <v>0</v>
      </c>
      <c r="CK161" s="16">
        <f>[1]坦克标准养成属性!BB161</f>
        <v>0</v>
      </c>
      <c r="CL161" s="16">
        <f>[1]坦克标准养成属性!BC161</f>
        <v>0</v>
      </c>
      <c r="CM161" s="16">
        <f>[1]坦克标准养成属性!BD161</f>
        <v>0</v>
      </c>
      <c r="CN161" s="16">
        <f>[1]坦克标准养成属性!BE161</f>
        <v>0</v>
      </c>
      <c r="CO161" s="16">
        <f>[1]坦克标准养成属性!BF161</f>
        <v>0</v>
      </c>
      <c r="CP161" s="16">
        <f>[1]坦克标准养成属性!BG161</f>
        <v>0</v>
      </c>
      <c r="CQ161" s="16" t="str">
        <f>[1]坦克标准养成属性!BH161</f>
        <v>M-483</v>
      </c>
      <c r="CR161" s="16">
        <f>[1]坦克标准养成属性!BI161</f>
        <v>17</v>
      </c>
      <c r="CS161" s="16" t="str">
        <f>[1]坦克标准养成属性!BJ161</f>
        <v>M-48</v>
      </c>
      <c r="CT161" s="16" t="str">
        <f>[1]坦克标准养成属性!BK161</f>
        <v>低</v>
      </c>
      <c r="CU161" s="16">
        <f>[1]坦克标准养成属性!BL161</f>
        <v>3</v>
      </c>
      <c r="CV161" s="16">
        <f>[1]坦克标准养成属性!BM161</f>
        <v>1953</v>
      </c>
      <c r="CX161" s="2">
        <v>158</v>
      </c>
      <c r="CY161" s="2" t="e">
        <f t="shared" si="124"/>
        <v>#N/A</v>
      </c>
      <c r="CZ161" s="2" t="e">
        <f t="shared" si="132"/>
        <v>#N/A</v>
      </c>
      <c r="DA161" s="2" t="e">
        <f t="shared" si="132"/>
        <v>#N/A</v>
      </c>
      <c r="DB161" s="2" t="e">
        <f t="shared" si="132"/>
        <v>#N/A</v>
      </c>
      <c r="DC161" s="2">
        <f t="shared" si="125"/>
        <v>0</v>
      </c>
      <c r="DD161" s="2">
        <f t="shared" si="126"/>
        <v>0</v>
      </c>
      <c r="DE161" s="2" t="e">
        <f t="shared" si="127"/>
        <v>#N/A</v>
      </c>
      <c r="DF161" s="2" t="e">
        <f t="shared" si="128"/>
        <v>#N/A</v>
      </c>
      <c r="DG161" s="2" t="e">
        <f t="shared" si="129"/>
        <v>#N/A</v>
      </c>
      <c r="DH161" s="2" t="e">
        <f t="shared" si="130"/>
        <v>#N/A</v>
      </c>
      <c r="DI161" s="2" t="e">
        <f t="shared" si="131"/>
        <v>#N/A</v>
      </c>
      <c r="DJ161" s="2">
        <f>COUNTIF(CZ$4:CZ161,CZ161)</f>
        <v>158</v>
      </c>
      <c r="DK161" s="2">
        <f t="shared" si="101"/>
        <v>0</v>
      </c>
      <c r="DL161" s="2">
        <f t="shared" si="102"/>
        <v>0</v>
      </c>
      <c r="DM161" s="2">
        <f t="shared" si="103"/>
        <v>0</v>
      </c>
      <c r="DN161" s="2">
        <f t="shared" si="104"/>
        <v>0</v>
      </c>
      <c r="DO161" s="2">
        <f t="shared" si="105"/>
        <v>0</v>
      </c>
      <c r="DP161" s="2">
        <f t="shared" si="106"/>
        <v>0</v>
      </c>
      <c r="DQ161" s="2">
        <f t="shared" si="107"/>
        <v>0</v>
      </c>
      <c r="DR161" s="2">
        <f t="shared" si="108"/>
        <v>0</v>
      </c>
      <c r="DS161" s="2">
        <f t="shared" si="109"/>
        <v>0</v>
      </c>
      <c r="DT161" s="2">
        <f t="shared" si="110"/>
        <v>0</v>
      </c>
      <c r="DU161" s="2">
        <f t="shared" si="111"/>
        <v>0</v>
      </c>
      <c r="DV161" s="2">
        <f t="shared" si="112"/>
        <v>0</v>
      </c>
      <c r="DW161" s="2">
        <f t="shared" si="113"/>
        <v>0</v>
      </c>
      <c r="DX161" s="2" t="e">
        <f t="shared" si="116"/>
        <v>#N/A</v>
      </c>
      <c r="DY161" s="9" t="str">
        <f t="shared" si="117"/>
        <v>[0,0,0,0,0]</v>
      </c>
      <c r="DZ161" s="2" t="e">
        <f t="shared" si="114"/>
        <v>#N/A</v>
      </c>
      <c r="EA161" s="18">
        <f t="shared" si="118"/>
        <v>1</v>
      </c>
      <c r="EB161" s="18">
        <f t="shared" si="119"/>
        <v>0</v>
      </c>
      <c r="EC161" s="27"/>
      <c r="ED161" s="3" t="e">
        <f t="shared" si="120"/>
        <v>#N/A</v>
      </c>
      <c r="EE161" s="3" t="str">
        <f t="shared" si="121"/>
        <v>[1,0]</v>
      </c>
      <c r="EF161" s="3"/>
      <c r="EG161" s="3" t="e">
        <f>VLOOKUP(IF(MOD(CY161,10)=0,10,MOD(CY161,10))&amp;DA161&amp;DB161&amp;DJ161-1,[1]图鉴!$C$18:$G$183,MATCH("经验值",[1]图鉴!$C$18:$G$18,0),FALSE)</f>
        <v>#N/A</v>
      </c>
      <c r="EH161" s="3"/>
      <c r="EI161" s="2" t="e">
        <f t="shared" si="122"/>
        <v>#N/A</v>
      </c>
      <c r="EJ161" s="2">
        <f t="shared" si="123"/>
        <v>158</v>
      </c>
    </row>
    <row r="162" spans="64:140" x14ac:dyDescent="0.3">
      <c r="BL162" s="2" t="str">
        <f t="shared" si="133"/>
        <v>0</v>
      </c>
      <c r="BM162" s="16" t="str">
        <f>[1]坦克升星消耗!R162&amp;[1]坦克升星消耗!S162</f>
        <v/>
      </c>
      <c r="BN162" s="16">
        <f>[1]坦克升星消耗!U162</f>
        <v>0</v>
      </c>
      <c r="BO162" s="16">
        <f>[1]坦克升星消耗!W162</f>
        <v>0</v>
      </c>
      <c r="BP162" s="16">
        <f>[1]坦克升星消耗!AE162</f>
        <v>0</v>
      </c>
      <c r="CE162" s="16">
        <f>[1]坦克标准养成属性!AW162</f>
        <v>0</v>
      </c>
      <c r="CF162" s="16">
        <f>[1]坦克标准养成属性!AX162</f>
        <v>0</v>
      </c>
      <c r="CG162" s="16" t="e">
        <f t="shared" si="115"/>
        <v>#N/A</v>
      </c>
      <c r="CH162" s="16">
        <f>[1]坦克标准养成属性!AY162</f>
        <v>0</v>
      </c>
      <c r="CI162" s="16">
        <f>[1]坦克标准养成属性!AZ162</f>
        <v>0</v>
      </c>
      <c r="CJ162" s="16">
        <f>[1]坦克标准养成属性!BA162</f>
        <v>0</v>
      </c>
      <c r="CK162" s="16">
        <f>[1]坦克标准养成属性!BB162</f>
        <v>0</v>
      </c>
      <c r="CL162" s="16">
        <f>[1]坦克标准养成属性!BC162</f>
        <v>0</v>
      </c>
      <c r="CM162" s="16">
        <f>[1]坦克标准养成属性!BD162</f>
        <v>0</v>
      </c>
      <c r="CN162" s="16">
        <f>[1]坦克标准养成属性!BE162</f>
        <v>0</v>
      </c>
      <c r="CO162" s="16">
        <f>[1]坦克标准养成属性!BF162</f>
        <v>0</v>
      </c>
      <c r="CP162" s="16">
        <f>[1]坦克标准养成属性!BG162</f>
        <v>0</v>
      </c>
      <c r="CQ162" s="16" t="str">
        <f>[1]坦克标准养成属性!BH162</f>
        <v>M-484</v>
      </c>
      <c r="CR162" s="16">
        <f>[1]坦克标准养成属性!BI162</f>
        <v>17</v>
      </c>
      <c r="CS162" s="16" t="str">
        <f>[1]坦克标准养成属性!BJ162</f>
        <v>M-48</v>
      </c>
      <c r="CT162" s="16" t="str">
        <f>[1]坦克标准养成属性!BK162</f>
        <v>低</v>
      </c>
      <c r="CU162" s="16">
        <f>[1]坦克标准养成属性!BL162</f>
        <v>4</v>
      </c>
      <c r="CV162" s="16">
        <f>[1]坦克标准养成属性!BM162</f>
        <v>2025</v>
      </c>
      <c r="CX162" s="2">
        <v>159</v>
      </c>
      <c r="CY162" s="2" t="e">
        <f t="shared" si="124"/>
        <v>#N/A</v>
      </c>
      <c r="CZ162" s="2" t="e">
        <f t="shared" si="132"/>
        <v>#N/A</v>
      </c>
      <c r="DA162" s="2" t="e">
        <f t="shared" si="132"/>
        <v>#N/A</v>
      </c>
      <c r="DB162" s="2" t="e">
        <f t="shared" si="132"/>
        <v>#N/A</v>
      </c>
      <c r="DC162" s="2">
        <f t="shared" si="125"/>
        <v>0</v>
      </c>
      <c r="DD162" s="2">
        <f t="shared" si="126"/>
        <v>0</v>
      </c>
      <c r="DE162" s="2" t="e">
        <f t="shared" si="127"/>
        <v>#N/A</v>
      </c>
      <c r="DF162" s="2" t="e">
        <f t="shared" si="128"/>
        <v>#N/A</v>
      </c>
      <c r="DG162" s="2" t="e">
        <f t="shared" si="129"/>
        <v>#N/A</v>
      </c>
      <c r="DH162" s="2" t="e">
        <f t="shared" si="130"/>
        <v>#N/A</v>
      </c>
      <c r="DI162" s="2" t="e">
        <f t="shared" si="131"/>
        <v>#N/A</v>
      </c>
      <c r="DJ162" s="2">
        <f>COUNTIF(CZ$4:CZ162,CZ162)</f>
        <v>159</v>
      </c>
      <c r="DK162" s="2">
        <f t="shared" si="101"/>
        <v>0</v>
      </c>
      <c r="DL162" s="2">
        <f t="shared" si="102"/>
        <v>0</v>
      </c>
      <c r="DM162" s="2">
        <f t="shared" si="103"/>
        <v>0</v>
      </c>
      <c r="DN162" s="2">
        <f t="shared" si="104"/>
        <v>0</v>
      </c>
      <c r="DO162" s="2">
        <f t="shared" si="105"/>
        <v>0</v>
      </c>
      <c r="DP162" s="2">
        <f t="shared" si="106"/>
        <v>0</v>
      </c>
      <c r="DQ162" s="2">
        <f t="shared" si="107"/>
        <v>0</v>
      </c>
      <c r="DR162" s="2">
        <f t="shared" si="108"/>
        <v>0</v>
      </c>
      <c r="DS162" s="2">
        <f t="shared" si="109"/>
        <v>0</v>
      </c>
      <c r="DT162" s="2">
        <f t="shared" si="110"/>
        <v>0</v>
      </c>
      <c r="DU162" s="2">
        <f t="shared" si="111"/>
        <v>0</v>
      </c>
      <c r="DV162" s="2">
        <f t="shared" si="112"/>
        <v>0</v>
      </c>
      <c r="DW162" s="2">
        <f t="shared" si="113"/>
        <v>0</v>
      </c>
      <c r="DX162" s="2" t="e">
        <f t="shared" si="116"/>
        <v>#N/A</v>
      </c>
      <c r="DY162" s="9" t="str">
        <f t="shared" si="117"/>
        <v>[0,0,0,0,0]</v>
      </c>
      <c r="DZ162" s="2" t="e">
        <f t="shared" si="114"/>
        <v>#N/A</v>
      </c>
      <c r="EA162" s="18">
        <f t="shared" si="118"/>
        <v>1</v>
      </c>
      <c r="EB162" s="18">
        <f t="shared" si="119"/>
        <v>0</v>
      </c>
      <c r="EC162" s="27"/>
      <c r="ED162" s="3" t="e">
        <f t="shared" si="120"/>
        <v>#N/A</v>
      </c>
      <c r="EE162" s="3" t="str">
        <f t="shared" si="121"/>
        <v>[1,0]</v>
      </c>
      <c r="EF162" s="3"/>
      <c r="EG162" s="3" t="e">
        <f>VLOOKUP(IF(MOD(CY162,10)=0,10,MOD(CY162,10))&amp;DA162&amp;DB162&amp;DJ162-1,[1]图鉴!$C$18:$G$183,MATCH("经验值",[1]图鉴!$C$18:$G$18,0),FALSE)</f>
        <v>#N/A</v>
      </c>
      <c r="EH162" s="3"/>
      <c r="EI162" s="2" t="e">
        <f t="shared" si="122"/>
        <v>#N/A</v>
      </c>
      <c r="EJ162" s="2">
        <f t="shared" si="123"/>
        <v>159</v>
      </c>
    </row>
    <row r="163" spans="64:140" x14ac:dyDescent="0.3">
      <c r="BL163" s="2" t="str">
        <f t="shared" si="133"/>
        <v>0</v>
      </c>
      <c r="BM163" s="16" t="str">
        <f>[1]坦克升星消耗!R163&amp;[1]坦克升星消耗!S163</f>
        <v/>
      </c>
      <c r="BN163" s="16">
        <f>[1]坦克升星消耗!U163</f>
        <v>0</v>
      </c>
      <c r="BO163" s="16">
        <f>[1]坦克升星消耗!W163</f>
        <v>0</v>
      </c>
      <c r="BP163" s="16">
        <f>[1]坦克升星消耗!AE163</f>
        <v>0</v>
      </c>
      <c r="CE163" s="16">
        <f>[1]坦克标准养成属性!AW163</f>
        <v>0</v>
      </c>
      <c r="CF163" s="16">
        <f>[1]坦克标准养成属性!AX163</f>
        <v>0</v>
      </c>
      <c r="CG163" s="16" t="e">
        <f t="shared" si="115"/>
        <v>#N/A</v>
      </c>
      <c r="CH163" s="16">
        <f>[1]坦克标准养成属性!AY163</f>
        <v>0</v>
      </c>
      <c r="CI163" s="16">
        <f>[1]坦克标准养成属性!AZ163</f>
        <v>0</v>
      </c>
      <c r="CJ163" s="16">
        <f>[1]坦克标准养成属性!BA163</f>
        <v>0</v>
      </c>
      <c r="CK163" s="16">
        <f>[1]坦克标准养成属性!BB163</f>
        <v>0</v>
      </c>
      <c r="CL163" s="16">
        <f>[1]坦克标准养成属性!BC163</f>
        <v>0</v>
      </c>
      <c r="CM163" s="16">
        <f>[1]坦克标准养成属性!BD163</f>
        <v>0</v>
      </c>
      <c r="CN163" s="16">
        <f>[1]坦克标准养成属性!BE163</f>
        <v>0</v>
      </c>
      <c r="CO163" s="16">
        <f>[1]坦克标准养成属性!BF163</f>
        <v>0</v>
      </c>
      <c r="CP163" s="16">
        <f>[1]坦克标准养成属性!BG163</f>
        <v>0</v>
      </c>
      <c r="CQ163" s="16" t="str">
        <f>[1]坦克标准养成属性!BH163</f>
        <v>M-485</v>
      </c>
      <c r="CR163" s="16">
        <f>[1]坦克标准养成属性!BI163</f>
        <v>17</v>
      </c>
      <c r="CS163" s="16" t="str">
        <f>[1]坦克标准养成属性!BJ163</f>
        <v>M-48</v>
      </c>
      <c r="CT163" s="16" t="str">
        <f>[1]坦克标准养成属性!BK163</f>
        <v>低</v>
      </c>
      <c r="CU163" s="16">
        <f>[1]坦克标准养成属性!BL163</f>
        <v>5</v>
      </c>
      <c r="CV163" s="16">
        <f>[1]坦克标准养成属性!BM163</f>
        <v>2097</v>
      </c>
      <c r="CX163" s="2">
        <v>160</v>
      </c>
      <c r="CY163" s="2" t="e">
        <f t="shared" si="124"/>
        <v>#N/A</v>
      </c>
      <c r="CZ163" s="2" t="e">
        <f t="shared" si="132"/>
        <v>#N/A</v>
      </c>
      <c r="DA163" s="2" t="e">
        <f t="shared" si="132"/>
        <v>#N/A</v>
      </c>
      <c r="DB163" s="2" t="e">
        <f t="shared" si="132"/>
        <v>#N/A</v>
      </c>
      <c r="DC163" s="2">
        <f t="shared" si="125"/>
        <v>0</v>
      </c>
      <c r="DD163" s="2">
        <f t="shared" si="126"/>
        <v>0</v>
      </c>
      <c r="DE163" s="2" t="e">
        <f t="shared" si="127"/>
        <v>#N/A</v>
      </c>
      <c r="DF163" s="2" t="e">
        <f t="shared" si="128"/>
        <v>#N/A</v>
      </c>
      <c r="DG163" s="2" t="e">
        <f t="shared" si="129"/>
        <v>#N/A</v>
      </c>
      <c r="DH163" s="2" t="e">
        <f t="shared" si="130"/>
        <v>#N/A</v>
      </c>
      <c r="DI163" s="2" t="e">
        <f t="shared" si="131"/>
        <v>#N/A</v>
      </c>
      <c r="DJ163" s="2">
        <f>COUNTIF(CZ$4:CZ163,CZ163)</f>
        <v>160</v>
      </c>
      <c r="DK163" s="2">
        <f t="shared" si="101"/>
        <v>0</v>
      </c>
      <c r="DL163" s="2">
        <f t="shared" si="102"/>
        <v>0</v>
      </c>
      <c r="DM163" s="2">
        <f t="shared" si="103"/>
        <v>0</v>
      </c>
      <c r="DN163" s="2">
        <f t="shared" si="104"/>
        <v>0</v>
      </c>
      <c r="DO163" s="2">
        <f t="shared" si="105"/>
        <v>0</v>
      </c>
      <c r="DP163" s="2">
        <f t="shared" si="106"/>
        <v>0</v>
      </c>
      <c r="DQ163" s="2">
        <f t="shared" si="107"/>
        <v>0</v>
      </c>
      <c r="DR163" s="2">
        <f t="shared" si="108"/>
        <v>0</v>
      </c>
      <c r="DS163" s="2">
        <f t="shared" si="109"/>
        <v>0</v>
      </c>
      <c r="DT163" s="2">
        <f t="shared" si="110"/>
        <v>0</v>
      </c>
      <c r="DU163" s="2">
        <f t="shared" si="111"/>
        <v>0</v>
      </c>
      <c r="DV163" s="2">
        <f t="shared" si="112"/>
        <v>0</v>
      </c>
      <c r="DW163" s="2">
        <f t="shared" si="113"/>
        <v>0</v>
      </c>
      <c r="DX163" s="2" t="e">
        <f t="shared" si="116"/>
        <v>#N/A</v>
      </c>
      <c r="DY163" s="9" t="str">
        <f t="shared" si="117"/>
        <v>[0,0,0,0,0]</v>
      </c>
      <c r="DZ163" s="2" t="e">
        <f t="shared" si="114"/>
        <v>#N/A</v>
      </c>
      <c r="EA163" s="18">
        <f t="shared" si="118"/>
        <v>1</v>
      </c>
      <c r="EB163" s="18">
        <f t="shared" si="119"/>
        <v>0</v>
      </c>
      <c r="EC163" s="27"/>
      <c r="ED163" s="3" t="e">
        <f t="shared" si="120"/>
        <v>#N/A</v>
      </c>
      <c r="EE163" s="3" t="str">
        <f t="shared" si="121"/>
        <v>[1,0]</v>
      </c>
      <c r="EF163" s="3"/>
      <c r="EG163" s="3" t="e">
        <f>VLOOKUP(IF(MOD(CY163,10)=0,10,MOD(CY163,10))&amp;DA163&amp;DB163&amp;DJ163-1,[1]图鉴!$C$18:$G$183,MATCH("经验值",[1]图鉴!$C$18:$G$18,0),FALSE)</f>
        <v>#N/A</v>
      </c>
      <c r="EH163" s="3"/>
      <c r="EI163" s="2" t="e">
        <f t="shared" si="122"/>
        <v>#N/A</v>
      </c>
      <c r="EJ163" s="2">
        <f t="shared" si="123"/>
        <v>160</v>
      </c>
    </row>
    <row r="164" spans="64:140" x14ac:dyDescent="0.3">
      <c r="BL164" s="2" t="str">
        <f t="shared" si="133"/>
        <v>0</v>
      </c>
      <c r="BM164" s="16" t="str">
        <f>[1]坦克升星消耗!R164&amp;[1]坦克升星消耗!S164</f>
        <v/>
      </c>
      <c r="BN164" s="16">
        <f>[1]坦克升星消耗!U164</f>
        <v>0</v>
      </c>
      <c r="BO164" s="16">
        <f>[1]坦克升星消耗!W164</f>
        <v>0</v>
      </c>
      <c r="BP164" s="16">
        <f>[1]坦克升星消耗!AE164</f>
        <v>0</v>
      </c>
      <c r="CE164" s="16">
        <f>[1]坦克标准养成属性!AW164</f>
        <v>0</v>
      </c>
      <c r="CF164" s="16">
        <f>[1]坦克标准养成属性!AX164</f>
        <v>0</v>
      </c>
      <c r="CG164" s="16" t="e">
        <f t="shared" si="115"/>
        <v>#N/A</v>
      </c>
      <c r="CH164" s="16">
        <f>[1]坦克标准养成属性!AY164</f>
        <v>0</v>
      </c>
      <c r="CI164" s="16">
        <f>[1]坦克标准养成属性!AZ164</f>
        <v>0</v>
      </c>
      <c r="CJ164" s="16">
        <f>[1]坦克标准养成属性!BA164</f>
        <v>0</v>
      </c>
      <c r="CK164" s="16">
        <f>[1]坦克标准养成属性!BB164</f>
        <v>0</v>
      </c>
      <c r="CL164" s="16">
        <f>[1]坦克标准养成属性!BC164</f>
        <v>0</v>
      </c>
      <c r="CM164" s="16">
        <f>[1]坦克标准养成属性!BD164</f>
        <v>0</v>
      </c>
      <c r="CN164" s="16">
        <f>[1]坦克标准养成属性!BE164</f>
        <v>0</v>
      </c>
      <c r="CO164" s="16">
        <f>[1]坦克标准养成属性!BF164</f>
        <v>0</v>
      </c>
      <c r="CP164" s="16">
        <f>[1]坦克标准养成属性!BG164</f>
        <v>0</v>
      </c>
      <c r="CQ164" s="16" t="str">
        <f>[1]坦克标准养成属性!BH164</f>
        <v>M-486</v>
      </c>
      <c r="CR164" s="16">
        <f>[1]坦克标准养成属性!BI164</f>
        <v>17</v>
      </c>
      <c r="CS164" s="16" t="str">
        <f>[1]坦克标准养成属性!BJ164</f>
        <v>M-48</v>
      </c>
      <c r="CT164" s="16" t="str">
        <f>[1]坦克标准养成属性!BK164</f>
        <v>低</v>
      </c>
      <c r="CU164" s="16">
        <f>[1]坦克标准养成属性!BL164</f>
        <v>6</v>
      </c>
      <c r="CV164" s="16">
        <f>[1]坦克标准养成属性!BM164</f>
        <v>2169</v>
      </c>
      <c r="CX164" s="2">
        <v>161</v>
      </c>
      <c r="CY164" s="2" t="e">
        <f t="shared" si="124"/>
        <v>#N/A</v>
      </c>
      <c r="CZ164" s="2" t="e">
        <f t="shared" ref="CZ164:DB183" si="134">VLOOKUP($CY164,$CE$3:$CR$372,MATCH(CZ$3,$CE$3:$CR$3,0),FALSE)</f>
        <v>#N/A</v>
      </c>
      <c r="DA164" s="2" t="e">
        <f t="shared" si="134"/>
        <v>#N/A</v>
      </c>
      <c r="DB164" s="2" t="e">
        <f t="shared" si="134"/>
        <v>#N/A</v>
      </c>
      <c r="DC164" s="2">
        <f t="shared" si="125"/>
        <v>0</v>
      </c>
      <c r="DD164" s="2">
        <f t="shared" si="126"/>
        <v>0</v>
      </c>
      <c r="DE164" s="2" t="e">
        <f t="shared" si="127"/>
        <v>#N/A</v>
      </c>
      <c r="DF164" s="2" t="e">
        <f t="shared" si="128"/>
        <v>#N/A</v>
      </c>
      <c r="DG164" s="2" t="e">
        <f t="shared" si="129"/>
        <v>#N/A</v>
      </c>
      <c r="DH164" s="2" t="e">
        <f t="shared" si="130"/>
        <v>#N/A</v>
      </c>
      <c r="DI164" s="2" t="e">
        <f t="shared" si="131"/>
        <v>#N/A</v>
      </c>
      <c r="DJ164" s="2">
        <f>COUNTIF(CZ$4:CZ164,CZ164)</f>
        <v>161</v>
      </c>
      <c r="DK164" s="2">
        <f t="shared" ref="DK164:DK195" si="135">SUMIFS(CJ$4:CJ$372,$CF$4:$CF$372,$CZ164,$CI$4:$CI$372,$DJ164-1)</f>
        <v>0</v>
      </c>
      <c r="DL164" s="2">
        <f t="shared" ref="DL164:DL195" si="136">SUMIFS(CK$4:CK$372,$CF$4:$CF$372,$CZ164,$CI$4:$CI$372,$DJ164-1)</f>
        <v>0</v>
      </c>
      <c r="DM164" s="2">
        <f t="shared" ref="DM164:DM195" si="137">SUMIFS(CL$4:CL$372,$CF$4:$CF$372,$CZ164,$CI$4:$CI$372,$DJ164-1)</f>
        <v>0</v>
      </c>
      <c r="DN164" s="2">
        <f t="shared" ref="DN164:DN195" si="138">SUMIFS(CM$4:CM$372,$CF$4:$CF$372,$CZ164,$CI$4:$CI$372,$DJ164-1)</f>
        <v>0</v>
      </c>
      <c r="DO164" s="2">
        <f t="shared" ref="DO164:DO195" si="139">SUMIFS(CN$4:CN$372,$CF$4:$CF$372,$CZ164,$CI$4:$CI$372,$DJ164-1)</f>
        <v>0</v>
      </c>
      <c r="DP164" s="2">
        <f t="shared" ref="DP164:DP195" si="140">SUMIFS(CO$4:CO$372,$CF$4:$CF$372,$CZ164,$CI$4:$CI$372,$DJ164-1)</f>
        <v>0</v>
      </c>
      <c r="DQ164" s="2">
        <f t="shared" ref="DQ164:DQ195" si="141">SUMIFS(CP$4:CP$372,$CF$4:$CF$372,$CZ164,$CI$4:$CI$372,$DJ164-1)</f>
        <v>0</v>
      </c>
      <c r="DR164" s="2">
        <f t="shared" ref="DR164:DR195" si="142">SUMIFS(CQ$4:CQ$372,$CF$4:$CF$372,$CZ164,$CI$4:$CI$372,$DJ164-1)</f>
        <v>0</v>
      </c>
      <c r="DS164" s="2">
        <f t="shared" ref="DS164:DS195" si="143">SUMIFS(CR$4:CR$372,$CF$4:$CF$372,$CZ164,$CI$4:$CI$372,$DJ164-1)</f>
        <v>0</v>
      </c>
      <c r="DT164" s="2">
        <f t="shared" ref="DT164:DT195" si="144">SUMIFS(CS$4:CS$372,$CF$4:$CF$372,$CZ164,$CI$4:$CI$372,$DJ164-1)</f>
        <v>0</v>
      </c>
      <c r="DU164" s="2">
        <f t="shared" ref="DU164:DU195" si="145">SUMIFS(CT$4:CT$372,$CF$4:$CF$372,$CZ164,$CI$4:$CI$372,$DJ164-1)</f>
        <v>0</v>
      </c>
      <c r="DV164" s="2">
        <f t="shared" ref="DV164:DV195" si="146">SUMIFS(CU$4:CU$372,$CF$4:$CF$372,$CZ164,$CI$4:$CI$372,$DJ164-1)</f>
        <v>0</v>
      </c>
      <c r="DW164" s="2">
        <f t="shared" ref="DW164:DW195" si="147">SUMIFS(CV$4:CV$372,$CF$4:$CF$372,$CZ164,$CI$4:$CI$372,$DJ164-1)</f>
        <v>0</v>
      </c>
      <c r="DX164" s="2" t="e">
        <f t="shared" si="116"/>
        <v>#N/A</v>
      </c>
      <c r="DY164" s="9" t="str">
        <f t="shared" si="117"/>
        <v>[0,0,0,0,0]</v>
      </c>
      <c r="DZ164" s="2" t="e">
        <f t="shared" si="114"/>
        <v>#N/A</v>
      </c>
      <c r="EA164" s="18">
        <f t="shared" si="118"/>
        <v>1</v>
      </c>
      <c r="EB164" s="18">
        <f t="shared" si="119"/>
        <v>0</v>
      </c>
      <c r="EC164" s="27"/>
      <c r="ED164" s="3" t="e">
        <f t="shared" si="120"/>
        <v>#N/A</v>
      </c>
      <c r="EE164" s="3" t="str">
        <f t="shared" si="121"/>
        <v>[1,0]</v>
      </c>
      <c r="EF164" s="3"/>
      <c r="EG164" s="3" t="e">
        <f>VLOOKUP(IF(MOD(CY164,10)=0,10,MOD(CY164,10))&amp;DA164&amp;DB164&amp;DJ164-1,[1]图鉴!$C$18:$G$183,MATCH("经验值",[1]图鉴!$C$18:$G$18,0),FALSE)</f>
        <v>#N/A</v>
      </c>
      <c r="EH164" s="3"/>
      <c r="EI164" s="2" t="e">
        <f t="shared" si="122"/>
        <v>#N/A</v>
      </c>
      <c r="EJ164" s="2">
        <f t="shared" si="123"/>
        <v>161</v>
      </c>
    </row>
    <row r="165" spans="64:140" x14ac:dyDescent="0.3">
      <c r="BL165" s="2" t="str">
        <f t="shared" si="133"/>
        <v>0</v>
      </c>
      <c r="BM165" s="16" t="str">
        <f>[1]坦克升星消耗!R165&amp;[1]坦克升星消耗!S165</f>
        <v/>
      </c>
      <c r="BN165" s="16">
        <f>[1]坦克升星消耗!U165</f>
        <v>0</v>
      </c>
      <c r="BO165" s="16">
        <f>[1]坦克升星消耗!W165</f>
        <v>0</v>
      </c>
      <c r="BP165" s="16">
        <f>[1]坦克升星消耗!AE165</f>
        <v>0</v>
      </c>
      <c r="CE165" s="16">
        <f>[1]坦克标准养成属性!AW165</f>
        <v>0</v>
      </c>
      <c r="CF165" s="16">
        <f>[1]坦克标准养成属性!AX165</f>
        <v>0</v>
      </c>
      <c r="CG165" s="16" t="e">
        <f t="shared" si="115"/>
        <v>#N/A</v>
      </c>
      <c r="CH165" s="16">
        <f>[1]坦克标准养成属性!AY165</f>
        <v>0</v>
      </c>
      <c r="CI165" s="16">
        <f>[1]坦克标准养成属性!AZ165</f>
        <v>0</v>
      </c>
      <c r="CJ165" s="16">
        <f>[1]坦克标准养成属性!BA165</f>
        <v>0</v>
      </c>
      <c r="CK165" s="16">
        <f>[1]坦克标准养成属性!BB165</f>
        <v>0</v>
      </c>
      <c r="CL165" s="16">
        <f>[1]坦克标准养成属性!BC165</f>
        <v>0</v>
      </c>
      <c r="CM165" s="16">
        <f>[1]坦克标准养成属性!BD165</f>
        <v>0</v>
      </c>
      <c r="CN165" s="16">
        <f>[1]坦克标准养成属性!BE165</f>
        <v>0</v>
      </c>
      <c r="CO165" s="16">
        <f>[1]坦克标准养成属性!BF165</f>
        <v>0</v>
      </c>
      <c r="CP165" s="16">
        <f>[1]坦克标准养成属性!BG165</f>
        <v>0</v>
      </c>
      <c r="CQ165" s="16" t="str">
        <f>[1]坦克标准养成属性!BH165</f>
        <v>M-487</v>
      </c>
      <c r="CR165" s="16">
        <f>[1]坦克标准养成属性!BI165</f>
        <v>17</v>
      </c>
      <c r="CS165" s="16" t="str">
        <f>[1]坦克标准养成属性!BJ165</f>
        <v>M-48</v>
      </c>
      <c r="CT165" s="16" t="str">
        <f>[1]坦克标准养成属性!BK165</f>
        <v>低</v>
      </c>
      <c r="CU165" s="16">
        <f>[1]坦克标准养成属性!BL165</f>
        <v>7</v>
      </c>
      <c r="CV165" s="16">
        <f>[1]坦克标准养成属性!BM165</f>
        <v>2241</v>
      </c>
      <c r="CX165" s="2">
        <v>162</v>
      </c>
      <c r="CY165" s="2" t="e">
        <f t="shared" si="124"/>
        <v>#N/A</v>
      </c>
      <c r="CZ165" s="2" t="e">
        <f t="shared" si="134"/>
        <v>#N/A</v>
      </c>
      <c r="DA165" s="2" t="e">
        <f t="shared" si="134"/>
        <v>#N/A</v>
      </c>
      <c r="DB165" s="2" t="e">
        <f t="shared" si="134"/>
        <v>#N/A</v>
      </c>
      <c r="DC165" s="2">
        <f t="shared" si="125"/>
        <v>0</v>
      </c>
      <c r="DD165" s="2">
        <f t="shared" si="126"/>
        <v>0</v>
      </c>
      <c r="DE165" s="2" t="e">
        <f t="shared" si="127"/>
        <v>#N/A</v>
      </c>
      <c r="DF165" s="2" t="e">
        <f t="shared" si="128"/>
        <v>#N/A</v>
      </c>
      <c r="DG165" s="2" t="e">
        <f t="shared" si="129"/>
        <v>#N/A</v>
      </c>
      <c r="DH165" s="2" t="e">
        <f t="shared" si="130"/>
        <v>#N/A</v>
      </c>
      <c r="DI165" s="2" t="e">
        <f t="shared" si="131"/>
        <v>#N/A</v>
      </c>
      <c r="DJ165" s="2">
        <f>COUNTIF(CZ$4:CZ165,CZ165)</f>
        <v>162</v>
      </c>
      <c r="DK165" s="2">
        <f t="shared" si="135"/>
        <v>0</v>
      </c>
      <c r="DL165" s="2">
        <f t="shared" si="136"/>
        <v>0</v>
      </c>
      <c r="DM165" s="2">
        <f t="shared" si="137"/>
        <v>0</v>
      </c>
      <c r="DN165" s="2">
        <f t="shared" si="138"/>
        <v>0</v>
      </c>
      <c r="DO165" s="2">
        <f t="shared" si="139"/>
        <v>0</v>
      </c>
      <c r="DP165" s="2">
        <f t="shared" si="140"/>
        <v>0</v>
      </c>
      <c r="DQ165" s="2">
        <f t="shared" si="141"/>
        <v>0</v>
      </c>
      <c r="DR165" s="2">
        <f t="shared" si="142"/>
        <v>0</v>
      </c>
      <c r="DS165" s="2">
        <f t="shared" si="143"/>
        <v>0</v>
      </c>
      <c r="DT165" s="2">
        <f t="shared" si="144"/>
        <v>0</v>
      </c>
      <c r="DU165" s="2">
        <f t="shared" si="145"/>
        <v>0</v>
      </c>
      <c r="DV165" s="2">
        <f t="shared" si="146"/>
        <v>0</v>
      </c>
      <c r="DW165" s="2">
        <f t="shared" si="147"/>
        <v>0</v>
      </c>
      <c r="DX165" s="2" t="e">
        <f t="shared" si="116"/>
        <v>#N/A</v>
      </c>
      <c r="DY165" s="9" t="str">
        <f t="shared" si="117"/>
        <v>[0,0,0,0,0]</v>
      </c>
      <c r="DZ165" s="2" t="e">
        <f t="shared" si="114"/>
        <v>#N/A</v>
      </c>
      <c r="EA165" s="18">
        <f t="shared" si="118"/>
        <v>1</v>
      </c>
      <c r="EB165" s="18">
        <f t="shared" si="119"/>
        <v>0</v>
      </c>
      <c r="EC165" s="27"/>
      <c r="ED165" s="3" t="e">
        <f t="shared" si="120"/>
        <v>#N/A</v>
      </c>
      <c r="EE165" s="3" t="str">
        <f t="shared" si="121"/>
        <v>[1,0]</v>
      </c>
      <c r="EF165" s="3"/>
      <c r="EG165" s="3" t="e">
        <f>VLOOKUP(IF(MOD(CY165,10)=0,10,MOD(CY165,10))&amp;DA165&amp;DB165&amp;DJ165-1,[1]图鉴!$C$18:$G$183,MATCH("经验值",[1]图鉴!$C$18:$G$18,0),FALSE)</f>
        <v>#N/A</v>
      </c>
      <c r="EH165" s="3"/>
      <c r="EI165" s="2" t="e">
        <f t="shared" si="122"/>
        <v>#N/A</v>
      </c>
      <c r="EJ165" s="2">
        <f t="shared" si="123"/>
        <v>162</v>
      </c>
    </row>
    <row r="166" spans="64:140" x14ac:dyDescent="0.3">
      <c r="BL166" s="2" t="str">
        <f t="shared" si="133"/>
        <v>0</v>
      </c>
      <c r="BM166" s="16" t="str">
        <f>[1]坦克升星消耗!R166&amp;[1]坦克升星消耗!S166</f>
        <v/>
      </c>
      <c r="BN166" s="16">
        <f>[1]坦克升星消耗!U166</f>
        <v>0</v>
      </c>
      <c r="BO166" s="16">
        <f>[1]坦克升星消耗!W166</f>
        <v>0</v>
      </c>
      <c r="BP166" s="16">
        <f>[1]坦克升星消耗!AE166</f>
        <v>0</v>
      </c>
      <c r="CE166" s="16">
        <f>[1]坦克标准养成属性!AW166</f>
        <v>0</v>
      </c>
      <c r="CF166" s="16">
        <f>[1]坦克标准养成属性!AX166</f>
        <v>0</v>
      </c>
      <c r="CG166" s="16" t="e">
        <f t="shared" si="115"/>
        <v>#N/A</v>
      </c>
      <c r="CH166" s="16">
        <f>[1]坦克标准养成属性!AY166</f>
        <v>0</v>
      </c>
      <c r="CI166" s="16">
        <f>[1]坦克标准养成属性!AZ166</f>
        <v>0</v>
      </c>
      <c r="CJ166" s="16">
        <f>[1]坦克标准养成属性!BA166</f>
        <v>0</v>
      </c>
      <c r="CK166" s="16">
        <f>[1]坦克标准养成属性!BB166</f>
        <v>0</v>
      </c>
      <c r="CL166" s="16">
        <f>[1]坦克标准养成属性!BC166</f>
        <v>0</v>
      </c>
      <c r="CM166" s="16">
        <f>[1]坦克标准养成属性!BD166</f>
        <v>0</v>
      </c>
      <c r="CN166" s="16">
        <f>[1]坦克标准养成属性!BE166</f>
        <v>0</v>
      </c>
      <c r="CO166" s="16">
        <f>[1]坦克标准养成属性!BF166</f>
        <v>0</v>
      </c>
      <c r="CP166" s="16">
        <f>[1]坦克标准养成属性!BG166</f>
        <v>0</v>
      </c>
      <c r="CQ166" s="16" t="str">
        <f>[1]坦克标准养成属性!BH166</f>
        <v>M-488</v>
      </c>
      <c r="CR166" s="16">
        <f>[1]坦克标准养成属性!BI166</f>
        <v>17</v>
      </c>
      <c r="CS166" s="16" t="str">
        <f>[1]坦克标准养成属性!BJ166</f>
        <v>M-48</v>
      </c>
      <c r="CT166" s="16" t="str">
        <f>[1]坦克标准养成属性!BK166</f>
        <v>低</v>
      </c>
      <c r="CU166" s="16">
        <f>[1]坦克标准养成属性!BL166</f>
        <v>8</v>
      </c>
      <c r="CV166" s="16">
        <f>[1]坦克标准养成属性!BM166</f>
        <v>2313</v>
      </c>
      <c r="CX166" s="2">
        <v>163</v>
      </c>
      <c r="CY166" s="2" t="e">
        <f t="shared" si="124"/>
        <v>#N/A</v>
      </c>
      <c r="CZ166" s="2" t="e">
        <f t="shared" si="134"/>
        <v>#N/A</v>
      </c>
      <c r="DA166" s="2" t="e">
        <f t="shared" si="134"/>
        <v>#N/A</v>
      </c>
      <c r="DB166" s="2" t="e">
        <f t="shared" si="134"/>
        <v>#N/A</v>
      </c>
      <c r="DC166" s="2">
        <f t="shared" si="125"/>
        <v>0</v>
      </c>
      <c r="DD166" s="2">
        <f t="shared" si="126"/>
        <v>0</v>
      </c>
      <c r="DE166" s="2" t="e">
        <f t="shared" si="127"/>
        <v>#N/A</v>
      </c>
      <c r="DF166" s="2" t="e">
        <f t="shared" si="128"/>
        <v>#N/A</v>
      </c>
      <c r="DG166" s="2" t="e">
        <f t="shared" si="129"/>
        <v>#N/A</v>
      </c>
      <c r="DH166" s="2" t="e">
        <f t="shared" si="130"/>
        <v>#N/A</v>
      </c>
      <c r="DI166" s="2" t="e">
        <f t="shared" si="131"/>
        <v>#N/A</v>
      </c>
      <c r="DJ166" s="2">
        <f>COUNTIF(CZ$4:CZ166,CZ166)</f>
        <v>163</v>
      </c>
      <c r="DK166" s="2">
        <f t="shared" si="135"/>
        <v>0</v>
      </c>
      <c r="DL166" s="2">
        <f t="shared" si="136"/>
        <v>0</v>
      </c>
      <c r="DM166" s="2">
        <f t="shared" si="137"/>
        <v>0</v>
      </c>
      <c r="DN166" s="2">
        <f t="shared" si="138"/>
        <v>0</v>
      </c>
      <c r="DO166" s="2">
        <f t="shared" si="139"/>
        <v>0</v>
      </c>
      <c r="DP166" s="2">
        <f t="shared" si="140"/>
        <v>0</v>
      </c>
      <c r="DQ166" s="2">
        <f t="shared" si="141"/>
        <v>0</v>
      </c>
      <c r="DR166" s="2">
        <f t="shared" si="142"/>
        <v>0</v>
      </c>
      <c r="DS166" s="2">
        <f t="shared" si="143"/>
        <v>0</v>
      </c>
      <c r="DT166" s="2">
        <f t="shared" si="144"/>
        <v>0</v>
      </c>
      <c r="DU166" s="2">
        <f t="shared" si="145"/>
        <v>0</v>
      </c>
      <c r="DV166" s="2">
        <f t="shared" si="146"/>
        <v>0</v>
      </c>
      <c r="DW166" s="2">
        <f t="shared" si="147"/>
        <v>0</v>
      </c>
      <c r="DX166" s="2" t="e">
        <f t="shared" si="116"/>
        <v>#N/A</v>
      </c>
      <c r="DY166" s="9" t="str">
        <f t="shared" si="117"/>
        <v>[0,0,0,0,0]</v>
      </c>
      <c r="DZ166" s="2" t="e">
        <f t="shared" si="114"/>
        <v>#N/A</v>
      </c>
      <c r="EA166" s="18">
        <f t="shared" si="118"/>
        <v>1</v>
      </c>
      <c r="EB166" s="18">
        <f t="shared" si="119"/>
        <v>0</v>
      </c>
      <c r="EC166" s="27"/>
      <c r="ED166" s="3" t="e">
        <f t="shared" si="120"/>
        <v>#N/A</v>
      </c>
      <c r="EE166" s="3" t="str">
        <f t="shared" si="121"/>
        <v>[1,0]</v>
      </c>
      <c r="EF166" s="3"/>
      <c r="EG166" s="3" t="e">
        <f>VLOOKUP(IF(MOD(CY166,10)=0,10,MOD(CY166,10))&amp;DA166&amp;DB166&amp;DJ166-1,[1]图鉴!$C$18:$G$183,MATCH("经验值",[1]图鉴!$C$18:$G$18,0),FALSE)</f>
        <v>#N/A</v>
      </c>
      <c r="EH166" s="3"/>
      <c r="EI166" s="2" t="e">
        <f t="shared" si="122"/>
        <v>#N/A</v>
      </c>
      <c r="EJ166" s="2">
        <f t="shared" si="123"/>
        <v>163</v>
      </c>
    </row>
    <row r="167" spans="64:140" x14ac:dyDescent="0.3">
      <c r="BL167" s="2" t="str">
        <f t="shared" si="133"/>
        <v>0</v>
      </c>
      <c r="BM167" s="16" t="str">
        <f>[1]坦克升星消耗!R167&amp;[1]坦克升星消耗!S167</f>
        <v/>
      </c>
      <c r="BN167" s="16">
        <f>[1]坦克升星消耗!U167</f>
        <v>0</v>
      </c>
      <c r="BO167" s="16">
        <f>[1]坦克升星消耗!W167</f>
        <v>0</v>
      </c>
      <c r="BP167" s="16">
        <f>[1]坦克升星消耗!AE167</f>
        <v>0</v>
      </c>
      <c r="CE167" s="16">
        <f>[1]坦克标准养成属性!AW167</f>
        <v>0</v>
      </c>
      <c r="CF167" s="16">
        <f>[1]坦克标准养成属性!AX167</f>
        <v>0</v>
      </c>
      <c r="CG167" s="16" t="e">
        <f t="shared" si="115"/>
        <v>#N/A</v>
      </c>
      <c r="CH167" s="16">
        <f>[1]坦克标准养成属性!AY167</f>
        <v>0</v>
      </c>
      <c r="CI167" s="16">
        <f>[1]坦克标准养成属性!AZ167</f>
        <v>0</v>
      </c>
      <c r="CJ167" s="16">
        <f>[1]坦克标准养成属性!BA167</f>
        <v>0</v>
      </c>
      <c r="CK167" s="16">
        <f>[1]坦克标准养成属性!BB167</f>
        <v>0</v>
      </c>
      <c r="CL167" s="16">
        <f>[1]坦克标准养成属性!BC167</f>
        <v>0</v>
      </c>
      <c r="CM167" s="16">
        <f>[1]坦克标准养成属性!BD167</f>
        <v>0</v>
      </c>
      <c r="CN167" s="16">
        <f>[1]坦克标准养成属性!BE167</f>
        <v>0</v>
      </c>
      <c r="CO167" s="16">
        <f>[1]坦克标准养成属性!BF167</f>
        <v>0</v>
      </c>
      <c r="CP167" s="16">
        <f>[1]坦克标准养成属性!BG167</f>
        <v>0</v>
      </c>
      <c r="CQ167" s="16" t="str">
        <f>[1]坦克标准养成属性!BH167</f>
        <v>M-489</v>
      </c>
      <c r="CR167" s="16">
        <f>[1]坦克标准养成属性!BI167</f>
        <v>17</v>
      </c>
      <c r="CS167" s="16" t="str">
        <f>[1]坦克标准养成属性!BJ167</f>
        <v>M-48</v>
      </c>
      <c r="CT167" s="16" t="str">
        <f>[1]坦克标准养成属性!BK167</f>
        <v>低</v>
      </c>
      <c r="CU167" s="16">
        <f>[1]坦克标准养成属性!BL167</f>
        <v>9</v>
      </c>
      <c r="CV167" s="16">
        <f>[1]坦克标准养成属性!BM167</f>
        <v>2385</v>
      </c>
      <c r="CX167" s="2">
        <v>164</v>
      </c>
      <c r="CY167" s="2" t="e">
        <f t="shared" si="124"/>
        <v>#N/A</v>
      </c>
      <c r="CZ167" s="2" t="e">
        <f t="shared" si="134"/>
        <v>#N/A</v>
      </c>
      <c r="DA167" s="2" t="e">
        <f t="shared" si="134"/>
        <v>#N/A</v>
      </c>
      <c r="DB167" s="2" t="e">
        <f t="shared" si="134"/>
        <v>#N/A</v>
      </c>
      <c r="DC167" s="2">
        <f t="shared" si="125"/>
        <v>0</v>
      </c>
      <c r="DD167" s="2">
        <f t="shared" si="126"/>
        <v>0</v>
      </c>
      <c r="DE167" s="2" t="e">
        <f t="shared" si="127"/>
        <v>#N/A</v>
      </c>
      <c r="DF167" s="2" t="e">
        <f t="shared" si="128"/>
        <v>#N/A</v>
      </c>
      <c r="DG167" s="2" t="e">
        <f t="shared" si="129"/>
        <v>#N/A</v>
      </c>
      <c r="DH167" s="2" t="e">
        <f t="shared" si="130"/>
        <v>#N/A</v>
      </c>
      <c r="DI167" s="2" t="e">
        <f t="shared" si="131"/>
        <v>#N/A</v>
      </c>
      <c r="DJ167" s="2">
        <f>COUNTIF(CZ$4:CZ167,CZ167)</f>
        <v>164</v>
      </c>
      <c r="DK167" s="2">
        <f t="shared" si="135"/>
        <v>0</v>
      </c>
      <c r="DL167" s="2">
        <f t="shared" si="136"/>
        <v>0</v>
      </c>
      <c r="DM167" s="2">
        <f t="shared" si="137"/>
        <v>0</v>
      </c>
      <c r="DN167" s="2">
        <f t="shared" si="138"/>
        <v>0</v>
      </c>
      <c r="DO167" s="2">
        <f t="shared" si="139"/>
        <v>0</v>
      </c>
      <c r="DP167" s="2">
        <f t="shared" si="140"/>
        <v>0</v>
      </c>
      <c r="DQ167" s="2">
        <f t="shared" si="141"/>
        <v>0</v>
      </c>
      <c r="DR167" s="2">
        <f t="shared" si="142"/>
        <v>0</v>
      </c>
      <c r="DS167" s="2">
        <f t="shared" si="143"/>
        <v>0</v>
      </c>
      <c r="DT167" s="2">
        <f t="shared" si="144"/>
        <v>0</v>
      </c>
      <c r="DU167" s="2">
        <f t="shared" si="145"/>
        <v>0</v>
      </c>
      <c r="DV167" s="2">
        <f t="shared" si="146"/>
        <v>0</v>
      </c>
      <c r="DW167" s="2">
        <f t="shared" si="147"/>
        <v>0</v>
      </c>
      <c r="DX167" s="2" t="e">
        <f t="shared" si="116"/>
        <v>#N/A</v>
      </c>
      <c r="DY167" s="9" t="str">
        <f t="shared" si="117"/>
        <v>[0,0,0,0,0]</v>
      </c>
      <c r="DZ167" s="2" t="e">
        <f t="shared" si="114"/>
        <v>#N/A</v>
      </c>
      <c r="EA167" s="18">
        <f t="shared" si="118"/>
        <v>1</v>
      </c>
      <c r="EB167" s="18">
        <f t="shared" si="119"/>
        <v>0</v>
      </c>
      <c r="EC167" s="27"/>
      <c r="ED167" s="3" t="e">
        <f t="shared" si="120"/>
        <v>#N/A</v>
      </c>
      <c r="EE167" s="3" t="str">
        <f t="shared" si="121"/>
        <v>[1,0]</v>
      </c>
      <c r="EF167" s="3"/>
      <c r="EG167" s="3" t="e">
        <f>VLOOKUP(IF(MOD(CY167,10)=0,10,MOD(CY167,10))&amp;DA167&amp;DB167&amp;DJ167-1,[1]图鉴!$C$18:$G$183,MATCH("经验值",[1]图鉴!$C$18:$G$18,0),FALSE)</f>
        <v>#N/A</v>
      </c>
      <c r="EH167" s="3"/>
      <c r="EI167" s="2" t="e">
        <f t="shared" si="122"/>
        <v>#N/A</v>
      </c>
      <c r="EJ167" s="2">
        <f t="shared" si="123"/>
        <v>164</v>
      </c>
    </row>
    <row r="168" spans="64:140" x14ac:dyDescent="0.3">
      <c r="BL168" s="2" t="str">
        <f t="shared" si="133"/>
        <v>0</v>
      </c>
      <c r="BM168" s="16" t="str">
        <f>[1]坦克升星消耗!R168&amp;[1]坦克升星消耗!S168</f>
        <v/>
      </c>
      <c r="BN168" s="16">
        <f>[1]坦克升星消耗!U168</f>
        <v>0</v>
      </c>
      <c r="BO168" s="16">
        <f>[1]坦克升星消耗!W168</f>
        <v>0</v>
      </c>
      <c r="BP168" s="16">
        <f>[1]坦克升星消耗!AE168</f>
        <v>0</v>
      </c>
      <c r="CE168" s="16">
        <f>[1]坦克标准养成属性!AW168</f>
        <v>0</v>
      </c>
      <c r="CF168" s="16">
        <f>[1]坦克标准养成属性!AX168</f>
        <v>0</v>
      </c>
      <c r="CG168" s="16" t="e">
        <f t="shared" si="115"/>
        <v>#N/A</v>
      </c>
      <c r="CH168" s="16">
        <f>[1]坦克标准养成属性!AY168</f>
        <v>0</v>
      </c>
      <c r="CI168" s="16">
        <f>[1]坦克标准养成属性!AZ168</f>
        <v>0</v>
      </c>
      <c r="CJ168" s="16">
        <f>[1]坦克标准养成属性!BA168</f>
        <v>0</v>
      </c>
      <c r="CK168" s="16">
        <f>[1]坦克标准养成属性!BB168</f>
        <v>0</v>
      </c>
      <c r="CL168" s="16">
        <f>[1]坦克标准养成属性!BC168</f>
        <v>0</v>
      </c>
      <c r="CM168" s="16">
        <f>[1]坦克标准养成属性!BD168</f>
        <v>0</v>
      </c>
      <c r="CN168" s="16">
        <f>[1]坦克标准养成属性!BE168</f>
        <v>0</v>
      </c>
      <c r="CO168" s="16">
        <f>[1]坦克标准养成属性!BF168</f>
        <v>0</v>
      </c>
      <c r="CP168" s="16">
        <f>[1]坦克标准养成属性!BG168</f>
        <v>0</v>
      </c>
      <c r="CQ168" s="16" t="str">
        <f>[1]坦克标准养成属性!BH168</f>
        <v>M-4810</v>
      </c>
      <c r="CR168" s="16">
        <f>[1]坦克标准养成属性!BI168</f>
        <v>17</v>
      </c>
      <c r="CS168" s="16" t="str">
        <f>[1]坦克标准养成属性!BJ168</f>
        <v>M-48</v>
      </c>
      <c r="CT168" s="16" t="str">
        <f>[1]坦克标准养成属性!BK168</f>
        <v>低</v>
      </c>
      <c r="CU168" s="16">
        <f>[1]坦克标准养成属性!BL168</f>
        <v>10</v>
      </c>
      <c r="CV168" s="16">
        <f>[1]坦克标准养成属性!BM168</f>
        <v>2457</v>
      </c>
      <c r="CX168" s="2">
        <v>165</v>
      </c>
      <c r="CY168" s="2" t="e">
        <f t="shared" si="124"/>
        <v>#N/A</v>
      </c>
      <c r="CZ168" s="2" t="e">
        <f t="shared" si="134"/>
        <v>#N/A</v>
      </c>
      <c r="DA168" s="2" t="e">
        <f t="shared" si="134"/>
        <v>#N/A</v>
      </c>
      <c r="DB168" s="2" t="e">
        <f t="shared" si="134"/>
        <v>#N/A</v>
      </c>
      <c r="DC168" s="2">
        <f t="shared" si="125"/>
        <v>0</v>
      </c>
      <c r="DD168" s="2">
        <f t="shared" si="126"/>
        <v>0</v>
      </c>
      <c r="DE168" s="2" t="e">
        <f t="shared" si="127"/>
        <v>#N/A</v>
      </c>
      <c r="DF168" s="2" t="e">
        <f t="shared" si="128"/>
        <v>#N/A</v>
      </c>
      <c r="DG168" s="2" t="e">
        <f t="shared" si="129"/>
        <v>#N/A</v>
      </c>
      <c r="DH168" s="2" t="e">
        <f t="shared" si="130"/>
        <v>#N/A</v>
      </c>
      <c r="DI168" s="2" t="e">
        <f t="shared" si="131"/>
        <v>#N/A</v>
      </c>
      <c r="DJ168" s="2">
        <f>COUNTIF(CZ$4:CZ168,CZ168)</f>
        <v>165</v>
      </c>
      <c r="DK168" s="2">
        <f t="shared" si="135"/>
        <v>0</v>
      </c>
      <c r="DL168" s="2">
        <f t="shared" si="136"/>
        <v>0</v>
      </c>
      <c r="DM168" s="2">
        <f t="shared" si="137"/>
        <v>0</v>
      </c>
      <c r="DN168" s="2">
        <f t="shared" si="138"/>
        <v>0</v>
      </c>
      <c r="DO168" s="2">
        <f t="shared" si="139"/>
        <v>0</v>
      </c>
      <c r="DP168" s="2">
        <f t="shared" si="140"/>
        <v>0</v>
      </c>
      <c r="DQ168" s="2">
        <f t="shared" si="141"/>
        <v>0</v>
      </c>
      <c r="DR168" s="2">
        <f t="shared" si="142"/>
        <v>0</v>
      </c>
      <c r="DS168" s="2">
        <f t="shared" si="143"/>
        <v>0</v>
      </c>
      <c r="DT168" s="2">
        <f t="shared" si="144"/>
        <v>0</v>
      </c>
      <c r="DU168" s="2">
        <f t="shared" si="145"/>
        <v>0</v>
      </c>
      <c r="DV168" s="2">
        <f t="shared" si="146"/>
        <v>0</v>
      </c>
      <c r="DW168" s="2">
        <f t="shared" si="147"/>
        <v>0</v>
      </c>
      <c r="DX168" s="2" t="e">
        <f t="shared" si="116"/>
        <v>#N/A</v>
      </c>
      <c r="DY168" s="9" t="str">
        <f t="shared" si="117"/>
        <v>[0,0,0,0,0]</v>
      </c>
      <c r="DZ168" s="2" t="e">
        <f t="shared" si="114"/>
        <v>#N/A</v>
      </c>
      <c r="EA168" s="18">
        <f t="shared" si="118"/>
        <v>1</v>
      </c>
      <c r="EB168" s="18">
        <f t="shared" si="119"/>
        <v>0</v>
      </c>
      <c r="EC168" s="27"/>
      <c r="ED168" s="3" t="e">
        <f t="shared" si="120"/>
        <v>#N/A</v>
      </c>
      <c r="EE168" s="3" t="str">
        <f t="shared" si="121"/>
        <v>[1,0]</v>
      </c>
      <c r="EF168" s="3"/>
      <c r="EG168" s="3" t="e">
        <f>VLOOKUP(IF(MOD(CY168,10)=0,10,MOD(CY168,10))&amp;DA168&amp;DB168&amp;DJ168-1,[1]图鉴!$C$18:$G$183,MATCH("经验值",[1]图鉴!$C$18:$G$18,0),FALSE)</f>
        <v>#N/A</v>
      </c>
      <c r="EH168" s="3"/>
      <c r="EI168" s="2" t="e">
        <f t="shared" si="122"/>
        <v>#N/A</v>
      </c>
      <c r="EJ168" s="2">
        <f t="shared" si="123"/>
        <v>165</v>
      </c>
    </row>
    <row r="169" spans="64:140" x14ac:dyDescent="0.3">
      <c r="CE169" s="16">
        <f>[1]坦克标准养成属性!AW169</f>
        <v>0</v>
      </c>
      <c r="CF169" s="16">
        <f>[1]坦克标准养成属性!AX169</f>
        <v>0</v>
      </c>
      <c r="CG169" s="16" t="e">
        <f t="shared" si="115"/>
        <v>#N/A</v>
      </c>
      <c r="CH169" s="16">
        <f>[1]坦克标准养成属性!AY169</f>
        <v>0</v>
      </c>
      <c r="CI169" s="16">
        <f>[1]坦克标准养成属性!AZ169</f>
        <v>0</v>
      </c>
      <c r="CJ169" s="16">
        <f>[1]坦克标准养成属性!BA169</f>
        <v>0</v>
      </c>
      <c r="CK169" s="16">
        <f>[1]坦克标准养成属性!BB169</f>
        <v>0</v>
      </c>
      <c r="CL169" s="16">
        <f>[1]坦克标准养成属性!BC169</f>
        <v>0</v>
      </c>
      <c r="CM169" s="16">
        <f>[1]坦克标准养成属性!BD169</f>
        <v>0</v>
      </c>
      <c r="CN169" s="16">
        <f>[1]坦克标准养成属性!BE169</f>
        <v>0</v>
      </c>
      <c r="CO169" s="16">
        <f>[1]坦克标准养成属性!BF169</f>
        <v>0</v>
      </c>
      <c r="CP169" s="16">
        <f>[1]坦克标准养成属性!BG169</f>
        <v>0</v>
      </c>
      <c r="CQ169" s="16" t="str">
        <f>[1]坦克标准养成属性!BH169</f>
        <v>M-4811</v>
      </c>
      <c r="CR169" s="16">
        <f>[1]坦克标准养成属性!BI169</f>
        <v>17</v>
      </c>
      <c r="CS169" s="16" t="str">
        <f>[1]坦克标准养成属性!BJ169</f>
        <v>M-48</v>
      </c>
      <c r="CT169" s="16" t="str">
        <f>[1]坦克标准养成属性!BK169</f>
        <v>低</v>
      </c>
      <c r="CU169" s="16">
        <f>[1]坦克标准养成属性!BL169</f>
        <v>11</v>
      </c>
      <c r="CV169" s="16">
        <f>[1]坦克标准养成属性!BM169</f>
        <v>2529</v>
      </c>
      <c r="CX169" s="2">
        <v>166</v>
      </c>
      <c r="CY169" s="2" t="e">
        <f t="shared" si="124"/>
        <v>#N/A</v>
      </c>
      <c r="CZ169" s="2" t="e">
        <f t="shared" si="134"/>
        <v>#N/A</v>
      </c>
      <c r="DA169" s="2" t="e">
        <f t="shared" si="134"/>
        <v>#N/A</v>
      </c>
      <c r="DB169" s="2" t="e">
        <f t="shared" si="134"/>
        <v>#N/A</v>
      </c>
      <c r="DC169" s="2">
        <f t="shared" si="125"/>
        <v>0</v>
      </c>
      <c r="DD169" s="2">
        <f t="shared" si="126"/>
        <v>0</v>
      </c>
      <c r="DE169" s="2" t="e">
        <f t="shared" si="127"/>
        <v>#N/A</v>
      </c>
      <c r="DF169" s="2" t="e">
        <f t="shared" si="128"/>
        <v>#N/A</v>
      </c>
      <c r="DG169" s="2" t="e">
        <f t="shared" si="129"/>
        <v>#N/A</v>
      </c>
      <c r="DH169" s="2" t="e">
        <f t="shared" si="130"/>
        <v>#N/A</v>
      </c>
      <c r="DI169" s="2" t="e">
        <f t="shared" si="131"/>
        <v>#N/A</v>
      </c>
      <c r="DJ169" s="2">
        <f>COUNTIF(CZ$4:CZ169,CZ169)</f>
        <v>166</v>
      </c>
      <c r="DK169" s="2">
        <f t="shared" si="135"/>
        <v>0</v>
      </c>
      <c r="DL169" s="2">
        <f t="shared" si="136"/>
        <v>0</v>
      </c>
      <c r="DM169" s="2">
        <f t="shared" si="137"/>
        <v>0</v>
      </c>
      <c r="DN169" s="2">
        <f t="shared" si="138"/>
        <v>0</v>
      </c>
      <c r="DO169" s="2">
        <f t="shared" si="139"/>
        <v>0</v>
      </c>
      <c r="DP169" s="2">
        <f t="shared" si="140"/>
        <v>0</v>
      </c>
      <c r="DQ169" s="2">
        <f t="shared" si="141"/>
        <v>0</v>
      </c>
      <c r="DR169" s="2">
        <f t="shared" si="142"/>
        <v>0</v>
      </c>
      <c r="DS169" s="2">
        <f t="shared" si="143"/>
        <v>0</v>
      </c>
      <c r="DT169" s="2">
        <f t="shared" si="144"/>
        <v>0</v>
      </c>
      <c r="DU169" s="2">
        <f t="shared" si="145"/>
        <v>0</v>
      </c>
      <c r="DV169" s="2">
        <f t="shared" si="146"/>
        <v>0</v>
      </c>
      <c r="DW169" s="2">
        <f t="shared" si="147"/>
        <v>0</v>
      </c>
      <c r="DX169" s="2" t="e">
        <f t="shared" si="116"/>
        <v>#N/A</v>
      </c>
      <c r="DY169" s="9" t="str">
        <f t="shared" si="117"/>
        <v>[0,0,0,0,0]</v>
      </c>
      <c r="DZ169" s="2" t="e">
        <f t="shared" si="114"/>
        <v>#N/A</v>
      </c>
      <c r="EA169" s="18">
        <f t="shared" si="118"/>
        <v>1</v>
      </c>
      <c r="EB169" s="18">
        <f t="shared" si="119"/>
        <v>0</v>
      </c>
      <c r="EC169" s="27"/>
      <c r="ED169" s="3" t="e">
        <f t="shared" si="120"/>
        <v>#N/A</v>
      </c>
      <c r="EE169" s="3" t="str">
        <f t="shared" si="121"/>
        <v>[1,0]</v>
      </c>
      <c r="EF169" s="3"/>
      <c r="EG169" s="3" t="e">
        <f>VLOOKUP(IF(MOD(CY169,10)=0,10,MOD(CY169,10))&amp;DA169&amp;DB169&amp;DJ169-1,[1]图鉴!$C$18:$G$183,MATCH("经验值",[1]图鉴!$C$18:$G$18,0),FALSE)</f>
        <v>#N/A</v>
      </c>
      <c r="EH169" s="3"/>
      <c r="EI169" s="2" t="e">
        <f t="shared" si="122"/>
        <v>#N/A</v>
      </c>
      <c r="EJ169" s="2">
        <f t="shared" si="123"/>
        <v>166</v>
      </c>
    </row>
    <row r="170" spans="64:140" x14ac:dyDescent="0.3">
      <c r="CE170" s="16">
        <f>[1]坦克标准养成属性!AW170</f>
        <v>0</v>
      </c>
      <c r="CF170" s="16">
        <f>[1]坦克标准养成属性!AX170</f>
        <v>0</v>
      </c>
      <c r="CG170" s="16" t="e">
        <f t="shared" si="115"/>
        <v>#N/A</v>
      </c>
      <c r="CH170" s="16">
        <f>[1]坦克标准养成属性!AY170</f>
        <v>0</v>
      </c>
      <c r="CI170" s="16">
        <f>[1]坦克标准养成属性!AZ170</f>
        <v>0</v>
      </c>
      <c r="CJ170" s="16">
        <f>[1]坦克标准养成属性!BA170</f>
        <v>0</v>
      </c>
      <c r="CK170" s="16">
        <f>[1]坦克标准养成属性!BB170</f>
        <v>0</v>
      </c>
      <c r="CL170" s="16">
        <f>[1]坦克标准养成属性!BC170</f>
        <v>0</v>
      </c>
      <c r="CM170" s="16">
        <f>[1]坦克标准养成属性!BD170</f>
        <v>0</v>
      </c>
      <c r="CN170" s="16">
        <f>[1]坦克标准养成属性!BE170</f>
        <v>0</v>
      </c>
      <c r="CO170" s="16">
        <f>[1]坦克标准养成属性!BF170</f>
        <v>0</v>
      </c>
      <c r="CP170" s="16">
        <f>[1]坦克标准养成属性!BG170</f>
        <v>0</v>
      </c>
      <c r="CQ170" s="16" t="str">
        <f>[1]坦克标准养成属性!BH170</f>
        <v>潘兴0</v>
      </c>
      <c r="CR170" s="16">
        <f>[1]坦克标准养成属性!BI170</f>
        <v>18</v>
      </c>
      <c r="CS170" s="16" t="str">
        <f>[1]坦克标准养成属性!BJ170</f>
        <v>潘兴</v>
      </c>
      <c r="CT170" s="16" t="str">
        <f>[1]坦克标准养成属性!BK170</f>
        <v>中</v>
      </c>
      <c r="CU170" s="16">
        <f>[1]坦克标准养成属性!BL170</f>
        <v>0</v>
      </c>
      <c r="CV170" s="16">
        <f>[1]坦克标准养成属性!BM170</f>
        <v>1677</v>
      </c>
      <c r="CX170" s="2">
        <v>167</v>
      </c>
      <c r="CY170" s="2" t="e">
        <f t="shared" si="124"/>
        <v>#N/A</v>
      </c>
      <c r="CZ170" s="2" t="e">
        <f t="shared" si="134"/>
        <v>#N/A</v>
      </c>
      <c r="DA170" s="2" t="e">
        <f t="shared" si="134"/>
        <v>#N/A</v>
      </c>
      <c r="DB170" s="2" t="e">
        <f t="shared" si="134"/>
        <v>#N/A</v>
      </c>
      <c r="DC170" s="2">
        <f t="shared" si="125"/>
        <v>0</v>
      </c>
      <c r="DD170" s="2">
        <f t="shared" si="126"/>
        <v>0</v>
      </c>
      <c r="DE170" s="2" t="e">
        <f t="shared" si="127"/>
        <v>#N/A</v>
      </c>
      <c r="DF170" s="2" t="e">
        <f t="shared" si="128"/>
        <v>#N/A</v>
      </c>
      <c r="DG170" s="2" t="e">
        <f t="shared" si="129"/>
        <v>#N/A</v>
      </c>
      <c r="DH170" s="2" t="e">
        <f t="shared" si="130"/>
        <v>#N/A</v>
      </c>
      <c r="DI170" s="2" t="e">
        <f t="shared" si="131"/>
        <v>#N/A</v>
      </c>
      <c r="DJ170" s="2">
        <f>COUNTIF(CZ$4:CZ170,CZ170)</f>
        <v>167</v>
      </c>
      <c r="DK170" s="2">
        <f t="shared" si="135"/>
        <v>0</v>
      </c>
      <c r="DL170" s="2">
        <f t="shared" si="136"/>
        <v>0</v>
      </c>
      <c r="DM170" s="2">
        <f t="shared" si="137"/>
        <v>0</v>
      </c>
      <c r="DN170" s="2">
        <f t="shared" si="138"/>
        <v>0</v>
      </c>
      <c r="DO170" s="2">
        <f t="shared" si="139"/>
        <v>0</v>
      </c>
      <c r="DP170" s="2">
        <f t="shared" si="140"/>
        <v>0</v>
      </c>
      <c r="DQ170" s="2">
        <f t="shared" si="141"/>
        <v>0</v>
      </c>
      <c r="DR170" s="2">
        <f t="shared" si="142"/>
        <v>0</v>
      </c>
      <c r="DS170" s="2">
        <f t="shared" si="143"/>
        <v>0</v>
      </c>
      <c r="DT170" s="2">
        <f t="shared" si="144"/>
        <v>0</v>
      </c>
      <c r="DU170" s="2">
        <f t="shared" si="145"/>
        <v>0</v>
      </c>
      <c r="DV170" s="2">
        <f t="shared" si="146"/>
        <v>0</v>
      </c>
      <c r="DW170" s="2">
        <f t="shared" si="147"/>
        <v>0</v>
      </c>
      <c r="DX170" s="2" t="e">
        <f t="shared" si="116"/>
        <v>#N/A</v>
      </c>
      <c r="DY170" s="9" t="str">
        <f t="shared" si="117"/>
        <v>[0,0,0,0,0]</v>
      </c>
      <c r="DZ170" s="2" t="e">
        <f t="shared" si="114"/>
        <v>#N/A</v>
      </c>
      <c r="EA170" s="18">
        <f t="shared" si="118"/>
        <v>1</v>
      </c>
      <c r="EB170" s="18">
        <f t="shared" si="119"/>
        <v>0</v>
      </c>
      <c r="EC170" s="27"/>
      <c r="ED170" s="3" t="e">
        <f t="shared" si="120"/>
        <v>#N/A</v>
      </c>
      <c r="EE170" s="3" t="str">
        <f t="shared" si="121"/>
        <v>[1,0]</v>
      </c>
      <c r="EF170" s="3"/>
      <c r="EG170" s="3" t="e">
        <f>VLOOKUP(IF(MOD(CY170,10)=0,10,MOD(CY170,10))&amp;DA170&amp;DB170&amp;DJ170-1,[1]图鉴!$C$18:$G$183,MATCH("经验值",[1]图鉴!$C$18:$G$18,0),FALSE)</f>
        <v>#N/A</v>
      </c>
      <c r="EH170" s="3"/>
      <c r="EI170" s="2" t="e">
        <f t="shared" si="122"/>
        <v>#N/A</v>
      </c>
      <c r="EJ170" s="2">
        <f t="shared" si="123"/>
        <v>167</v>
      </c>
    </row>
    <row r="171" spans="64:140" x14ac:dyDescent="0.3">
      <c r="CE171" s="16">
        <f>[1]坦克标准养成属性!AW171</f>
        <v>0</v>
      </c>
      <c r="CF171" s="16">
        <f>[1]坦克标准养成属性!AX171</f>
        <v>0</v>
      </c>
      <c r="CG171" s="16" t="e">
        <f t="shared" si="115"/>
        <v>#N/A</v>
      </c>
      <c r="CH171" s="16">
        <f>[1]坦克标准养成属性!AY171</f>
        <v>0</v>
      </c>
      <c r="CI171" s="16">
        <f>[1]坦克标准养成属性!AZ171</f>
        <v>0</v>
      </c>
      <c r="CJ171" s="16">
        <f>[1]坦克标准养成属性!BA171</f>
        <v>0</v>
      </c>
      <c r="CK171" s="16">
        <f>[1]坦克标准养成属性!BB171</f>
        <v>0</v>
      </c>
      <c r="CL171" s="16">
        <f>[1]坦克标准养成属性!BC171</f>
        <v>0</v>
      </c>
      <c r="CM171" s="16">
        <f>[1]坦克标准养成属性!BD171</f>
        <v>0</v>
      </c>
      <c r="CN171" s="16">
        <f>[1]坦克标准养成属性!BE171</f>
        <v>0</v>
      </c>
      <c r="CO171" s="16">
        <f>[1]坦克标准养成属性!BF171</f>
        <v>0</v>
      </c>
      <c r="CP171" s="16">
        <f>[1]坦克标准养成属性!BG171</f>
        <v>0</v>
      </c>
      <c r="CQ171" s="16" t="str">
        <f>[1]坦克标准养成属性!BH171</f>
        <v>潘兴1</v>
      </c>
      <c r="CR171" s="16">
        <f>[1]坦克标准养成属性!BI171</f>
        <v>18</v>
      </c>
      <c r="CS171" s="16" t="str">
        <f>[1]坦克标准养成属性!BJ171</f>
        <v>潘兴</v>
      </c>
      <c r="CT171" s="16" t="str">
        <f>[1]坦克标准养成属性!BK171</f>
        <v>中</v>
      </c>
      <c r="CU171" s="16">
        <f>[1]坦克标准养成属性!BL171</f>
        <v>1</v>
      </c>
      <c r="CV171" s="16">
        <f>[1]坦克标准养成属性!BM171</f>
        <v>1751</v>
      </c>
      <c r="CX171" s="2">
        <v>168</v>
      </c>
      <c r="CY171" s="2" t="e">
        <f t="shared" si="124"/>
        <v>#N/A</v>
      </c>
      <c r="CZ171" s="2" t="e">
        <f t="shared" si="134"/>
        <v>#N/A</v>
      </c>
      <c r="DA171" s="2" t="e">
        <f t="shared" si="134"/>
        <v>#N/A</v>
      </c>
      <c r="DB171" s="2" t="e">
        <f t="shared" si="134"/>
        <v>#N/A</v>
      </c>
      <c r="DC171" s="2">
        <f t="shared" si="125"/>
        <v>0</v>
      </c>
      <c r="DD171" s="2">
        <f t="shared" si="126"/>
        <v>0</v>
      </c>
      <c r="DE171" s="2" t="e">
        <f t="shared" si="127"/>
        <v>#N/A</v>
      </c>
      <c r="DF171" s="2" t="e">
        <f t="shared" si="128"/>
        <v>#N/A</v>
      </c>
      <c r="DG171" s="2" t="e">
        <f t="shared" si="129"/>
        <v>#N/A</v>
      </c>
      <c r="DH171" s="2" t="e">
        <f t="shared" si="130"/>
        <v>#N/A</v>
      </c>
      <c r="DI171" s="2" t="e">
        <f t="shared" si="131"/>
        <v>#N/A</v>
      </c>
      <c r="DJ171" s="2">
        <f>COUNTIF(CZ$4:CZ171,CZ171)</f>
        <v>168</v>
      </c>
      <c r="DK171" s="2">
        <f t="shared" si="135"/>
        <v>0</v>
      </c>
      <c r="DL171" s="2">
        <f t="shared" si="136"/>
        <v>0</v>
      </c>
      <c r="DM171" s="2">
        <f t="shared" si="137"/>
        <v>0</v>
      </c>
      <c r="DN171" s="2">
        <f t="shared" si="138"/>
        <v>0</v>
      </c>
      <c r="DO171" s="2">
        <f t="shared" si="139"/>
        <v>0</v>
      </c>
      <c r="DP171" s="2">
        <f t="shared" si="140"/>
        <v>0</v>
      </c>
      <c r="DQ171" s="2">
        <f t="shared" si="141"/>
        <v>0</v>
      </c>
      <c r="DR171" s="2">
        <f t="shared" si="142"/>
        <v>0</v>
      </c>
      <c r="DS171" s="2">
        <f t="shared" si="143"/>
        <v>0</v>
      </c>
      <c r="DT171" s="2">
        <f t="shared" si="144"/>
        <v>0</v>
      </c>
      <c r="DU171" s="2">
        <f t="shared" si="145"/>
        <v>0</v>
      </c>
      <c r="DV171" s="2">
        <f t="shared" si="146"/>
        <v>0</v>
      </c>
      <c r="DW171" s="2">
        <f t="shared" si="147"/>
        <v>0</v>
      </c>
      <c r="DX171" s="2" t="e">
        <f t="shared" si="116"/>
        <v>#N/A</v>
      </c>
      <c r="DY171" s="9" t="str">
        <f t="shared" si="117"/>
        <v>[0,0,0,0,0]</v>
      </c>
      <c r="DZ171" s="2" t="e">
        <f t="shared" si="114"/>
        <v>#N/A</v>
      </c>
      <c r="EA171" s="18">
        <f t="shared" si="118"/>
        <v>1</v>
      </c>
      <c r="EB171" s="18">
        <f t="shared" si="119"/>
        <v>0</v>
      </c>
      <c r="EC171" s="27"/>
      <c r="ED171" s="3" t="e">
        <f t="shared" si="120"/>
        <v>#N/A</v>
      </c>
      <c r="EE171" s="3" t="str">
        <f t="shared" si="121"/>
        <v>[1,0]</v>
      </c>
      <c r="EF171" s="3"/>
      <c r="EG171" s="3" t="e">
        <f>VLOOKUP(IF(MOD(CY171,10)=0,10,MOD(CY171,10))&amp;DA171&amp;DB171&amp;DJ171-1,[1]图鉴!$C$18:$G$183,MATCH("经验值",[1]图鉴!$C$18:$G$18,0),FALSE)</f>
        <v>#N/A</v>
      </c>
      <c r="EH171" s="3"/>
      <c r="EI171" s="2" t="e">
        <f t="shared" si="122"/>
        <v>#N/A</v>
      </c>
      <c r="EJ171" s="2">
        <f t="shared" si="123"/>
        <v>168</v>
      </c>
    </row>
    <row r="172" spans="64:140" x14ac:dyDescent="0.3">
      <c r="CE172" s="16">
        <f>[1]坦克标准养成属性!AW172</f>
        <v>0</v>
      </c>
      <c r="CF172" s="16">
        <f>[1]坦克标准养成属性!AX172</f>
        <v>0</v>
      </c>
      <c r="CG172" s="16" t="e">
        <f t="shared" si="115"/>
        <v>#N/A</v>
      </c>
      <c r="CH172" s="16">
        <f>[1]坦克标准养成属性!AY172</f>
        <v>0</v>
      </c>
      <c r="CI172" s="16">
        <f>[1]坦克标准养成属性!AZ172</f>
        <v>0</v>
      </c>
      <c r="CJ172" s="16">
        <f>[1]坦克标准养成属性!BA172</f>
        <v>0</v>
      </c>
      <c r="CK172" s="16">
        <f>[1]坦克标准养成属性!BB172</f>
        <v>0</v>
      </c>
      <c r="CL172" s="16">
        <f>[1]坦克标准养成属性!BC172</f>
        <v>0</v>
      </c>
      <c r="CM172" s="16">
        <f>[1]坦克标准养成属性!BD172</f>
        <v>0</v>
      </c>
      <c r="CN172" s="16">
        <f>[1]坦克标准养成属性!BE172</f>
        <v>0</v>
      </c>
      <c r="CO172" s="16">
        <f>[1]坦克标准养成属性!BF172</f>
        <v>0</v>
      </c>
      <c r="CP172" s="16">
        <f>[1]坦克标准养成属性!BG172</f>
        <v>0</v>
      </c>
      <c r="CQ172" s="16" t="str">
        <f>[1]坦克标准养成属性!BH172</f>
        <v>潘兴2</v>
      </c>
      <c r="CR172" s="16">
        <f>[1]坦克标准养成属性!BI172</f>
        <v>18</v>
      </c>
      <c r="CS172" s="16" t="str">
        <f>[1]坦克标准养成属性!BJ172</f>
        <v>潘兴</v>
      </c>
      <c r="CT172" s="16" t="str">
        <f>[1]坦克标准养成属性!BK172</f>
        <v>中</v>
      </c>
      <c r="CU172" s="16">
        <f>[1]坦克标准养成属性!BL172</f>
        <v>2</v>
      </c>
      <c r="CV172" s="16">
        <f>[1]坦克标准养成属性!BM172</f>
        <v>1825</v>
      </c>
      <c r="CX172" s="2">
        <v>169</v>
      </c>
      <c r="CY172" s="2" t="e">
        <f t="shared" si="124"/>
        <v>#N/A</v>
      </c>
      <c r="CZ172" s="2" t="e">
        <f t="shared" si="134"/>
        <v>#N/A</v>
      </c>
      <c r="DA172" s="2" t="e">
        <f t="shared" si="134"/>
        <v>#N/A</v>
      </c>
      <c r="DB172" s="2" t="e">
        <f t="shared" si="134"/>
        <v>#N/A</v>
      </c>
      <c r="DC172" s="2">
        <f t="shared" si="125"/>
        <v>0</v>
      </c>
      <c r="DD172" s="2">
        <f t="shared" si="126"/>
        <v>0</v>
      </c>
      <c r="DE172" s="2" t="e">
        <f t="shared" si="127"/>
        <v>#N/A</v>
      </c>
      <c r="DF172" s="2" t="e">
        <f t="shared" si="128"/>
        <v>#N/A</v>
      </c>
      <c r="DG172" s="2" t="e">
        <f t="shared" si="129"/>
        <v>#N/A</v>
      </c>
      <c r="DH172" s="2" t="e">
        <f t="shared" si="130"/>
        <v>#N/A</v>
      </c>
      <c r="DI172" s="2" t="e">
        <f t="shared" si="131"/>
        <v>#N/A</v>
      </c>
      <c r="DJ172" s="2">
        <f>COUNTIF(CZ$4:CZ172,CZ172)</f>
        <v>169</v>
      </c>
      <c r="DK172" s="2">
        <f t="shared" si="135"/>
        <v>0</v>
      </c>
      <c r="DL172" s="2">
        <f t="shared" si="136"/>
        <v>0</v>
      </c>
      <c r="DM172" s="2">
        <f t="shared" si="137"/>
        <v>0</v>
      </c>
      <c r="DN172" s="2">
        <f t="shared" si="138"/>
        <v>0</v>
      </c>
      <c r="DO172" s="2">
        <f t="shared" si="139"/>
        <v>0</v>
      </c>
      <c r="DP172" s="2">
        <f t="shared" si="140"/>
        <v>0</v>
      </c>
      <c r="DQ172" s="2">
        <f t="shared" si="141"/>
        <v>0</v>
      </c>
      <c r="DR172" s="2">
        <f t="shared" si="142"/>
        <v>0</v>
      </c>
      <c r="DS172" s="2">
        <f t="shared" si="143"/>
        <v>0</v>
      </c>
      <c r="DT172" s="2">
        <f t="shared" si="144"/>
        <v>0</v>
      </c>
      <c r="DU172" s="2">
        <f t="shared" si="145"/>
        <v>0</v>
      </c>
      <c r="DV172" s="2">
        <f t="shared" si="146"/>
        <v>0</v>
      </c>
      <c r="DW172" s="2">
        <f t="shared" si="147"/>
        <v>0</v>
      </c>
      <c r="DX172" s="2" t="e">
        <f t="shared" si="116"/>
        <v>#N/A</v>
      </c>
      <c r="DY172" s="9" t="str">
        <f t="shared" si="117"/>
        <v>[0,0,0,0,0]</v>
      </c>
      <c r="DZ172" s="2" t="e">
        <f t="shared" si="114"/>
        <v>#N/A</v>
      </c>
      <c r="EA172" s="18">
        <f t="shared" si="118"/>
        <v>1</v>
      </c>
      <c r="EB172" s="18">
        <f t="shared" si="119"/>
        <v>0</v>
      </c>
      <c r="EC172" s="27"/>
      <c r="ED172" s="3" t="e">
        <f t="shared" si="120"/>
        <v>#N/A</v>
      </c>
      <c r="EE172" s="3" t="str">
        <f t="shared" si="121"/>
        <v>[1,0]</v>
      </c>
      <c r="EF172" s="3"/>
      <c r="EG172" s="3" t="e">
        <f>VLOOKUP(IF(MOD(CY172,10)=0,10,MOD(CY172,10))&amp;DA172&amp;DB172&amp;DJ172-1,[1]图鉴!$C$18:$G$183,MATCH("经验值",[1]图鉴!$C$18:$G$18,0),FALSE)</f>
        <v>#N/A</v>
      </c>
      <c r="EH172" s="3"/>
      <c r="EI172" s="2" t="e">
        <f t="shared" si="122"/>
        <v>#N/A</v>
      </c>
      <c r="EJ172" s="2">
        <f t="shared" si="123"/>
        <v>169</v>
      </c>
    </row>
    <row r="173" spans="64:140" x14ac:dyDescent="0.3">
      <c r="CE173" s="16">
        <f>[1]坦克标准养成属性!AW173</f>
        <v>0</v>
      </c>
      <c r="CF173" s="16">
        <f>[1]坦克标准养成属性!AX173</f>
        <v>0</v>
      </c>
      <c r="CG173" s="16" t="e">
        <f t="shared" si="115"/>
        <v>#N/A</v>
      </c>
      <c r="CH173" s="16">
        <f>[1]坦克标准养成属性!AY173</f>
        <v>0</v>
      </c>
      <c r="CI173" s="16">
        <f>[1]坦克标准养成属性!AZ173</f>
        <v>0</v>
      </c>
      <c r="CJ173" s="16">
        <f>[1]坦克标准养成属性!BA173</f>
        <v>0</v>
      </c>
      <c r="CK173" s="16">
        <f>[1]坦克标准养成属性!BB173</f>
        <v>0</v>
      </c>
      <c r="CL173" s="16">
        <f>[1]坦克标准养成属性!BC173</f>
        <v>0</v>
      </c>
      <c r="CM173" s="16">
        <f>[1]坦克标准养成属性!BD173</f>
        <v>0</v>
      </c>
      <c r="CN173" s="16">
        <f>[1]坦克标准养成属性!BE173</f>
        <v>0</v>
      </c>
      <c r="CO173" s="16">
        <f>[1]坦克标准养成属性!BF173</f>
        <v>0</v>
      </c>
      <c r="CP173" s="16">
        <f>[1]坦克标准养成属性!BG173</f>
        <v>0</v>
      </c>
      <c r="CQ173" s="16" t="str">
        <f>[1]坦克标准养成属性!BH173</f>
        <v>潘兴3</v>
      </c>
      <c r="CR173" s="16">
        <f>[1]坦克标准养成属性!BI173</f>
        <v>18</v>
      </c>
      <c r="CS173" s="16" t="str">
        <f>[1]坦克标准养成属性!BJ173</f>
        <v>潘兴</v>
      </c>
      <c r="CT173" s="16" t="str">
        <f>[1]坦克标准养成属性!BK173</f>
        <v>中</v>
      </c>
      <c r="CU173" s="16">
        <f>[1]坦克标准养成属性!BL173</f>
        <v>3</v>
      </c>
      <c r="CV173" s="16">
        <f>[1]坦克标准养成属性!BM173</f>
        <v>1899</v>
      </c>
      <c r="CX173" s="2">
        <v>170</v>
      </c>
      <c r="CY173" s="2" t="e">
        <f t="shared" si="124"/>
        <v>#N/A</v>
      </c>
      <c r="CZ173" s="2" t="e">
        <f t="shared" si="134"/>
        <v>#N/A</v>
      </c>
      <c r="DA173" s="2" t="e">
        <f t="shared" si="134"/>
        <v>#N/A</v>
      </c>
      <c r="DB173" s="2" t="e">
        <f t="shared" si="134"/>
        <v>#N/A</v>
      </c>
      <c r="DC173" s="2">
        <f t="shared" si="125"/>
        <v>0</v>
      </c>
      <c r="DD173" s="2">
        <f t="shared" si="126"/>
        <v>0</v>
      </c>
      <c r="DE173" s="2" t="e">
        <f t="shared" si="127"/>
        <v>#N/A</v>
      </c>
      <c r="DF173" s="2" t="e">
        <f t="shared" si="128"/>
        <v>#N/A</v>
      </c>
      <c r="DG173" s="2" t="e">
        <f t="shared" si="129"/>
        <v>#N/A</v>
      </c>
      <c r="DH173" s="2" t="e">
        <f t="shared" si="130"/>
        <v>#N/A</v>
      </c>
      <c r="DI173" s="2" t="e">
        <f t="shared" si="131"/>
        <v>#N/A</v>
      </c>
      <c r="DJ173" s="2">
        <f>COUNTIF(CZ$4:CZ173,CZ173)</f>
        <v>170</v>
      </c>
      <c r="DK173" s="2">
        <f t="shared" si="135"/>
        <v>0</v>
      </c>
      <c r="DL173" s="2">
        <f t="shared" si="136"/>
        <v>0</v>
      </c>
      <c r="DM173" s="2">
        <f t="shared" si="137"/>
        <v>0</v>
      </c>
      <c r="DN173" s="2">
        <f t="shared" si="138"/>
        <v>0</v>
      </c>
      <c r="DO173" s="2">
        <f t="shared" si="139"/>
        <v>0</v>
      </c>
      <c r="DP173" s="2">
        <f t="shared" si="140"/>
        <v>0</v>
      </c>
      <c r="DQ173" s="2">
        <f t="shared" si="141"/>
        <v>0</v>
      </c>
      <c r="DR173" s="2">
        <f t="shared" si="142"/>
        <v>0</v>
      </c>
      <c r="DS173" s="2">
        <f t="shared" si="143"/>
        <v>0</v>
      </c>
      <c r="DT173" s="2">
        <f t="shared" si="144"/>
        <v>0</v>
      </c>
      <c r="DU173" s="2">
        <f t="shared" si="145"/>
        <v>0</v>
      </c>
      <c r="DV173" s="2">
        <f t="shared" si="146"/>
        <v>0</v>
      </c>
      <c r="DW173" s="2">
        <f t="shared" si="147"/>
        <v>0</v>
      </c>
      <c r="DX173" s="2" t="e">
        <f t="shared" si="116"/>
        <v>#N/A</v>
      </c>
      <c r="DY173" s="9" t="str">
        <f t="shared" si="117"/>
        <v>[0,0,0,0,0]</v>
      </c>
      <c r="DZ173" s="2" t="e">
        <f t="shared" si="114"/>
        <v>#N/A</v>
      </c>
      <c r="EA173" s="18">
        <f t="shared" si="118"/>
        <v>1</v>
      </c>
      <c r="EB173" s="18">
        <f t="shared" si="119"/>
        <v>0</v>
      </c>
      <c r="EC173" s="27"/>
      <c r="ED173" s="3" t="e">
        <f t="shared" si="120"/>
        <v>#N/A</v>
      </c>
      <c r="EE173" s="3" t="str">
        <f t="shared" si="121"/>
        <v>[1,0]</v>
      </c>
      <c r="EF173" s="3"/>
      <c r="EG173" s="3" t="e">
        <f>VLOOKUP(IF(MOD(CY173,10)=0,10,MOD(CY173,10))&amp;DA173&amp;DB173&amp;DJ173-1,[1]图鉴!$C$18:$G$183,MATCH("经验值",[1]图鉴!$C$18:$G$18,0),FALSE)</f>
        <v>#N/A</v>
      </c>
      <c r="EH173" s="3"/>
      <c r="EI173" s="2" t="e">
        <f t="shared" si="122"/>
        <v>#N/A</v>
      </c>
      <c r="EJ173" s="2">
        <f t="shared" si="123"/>
        <v>170</v>
      </c>
    </row>
    <row r="174" spans="64:140" x14ac:dyDescent="0.3">
      <c r="CE174" s="16">
        <f>[1]坦克标准养成属性!AW174</f>
        <v>0</v>
      </c>
      <c r="CF174" s="16">
        <f>[1]坦克标准养成属性!AX174</f>
        <v>0</v>
      </c>
      <c r="CG174" s="16" t="e">
        <f t="shared" si="115"/>
        <v>#N/A</v>
      </c>
      <c r="CH174" s="16">
        <f>[1]坦克标准养成属性!AY174</f>
        <v>0</v>
      </c>
      <c r="CI174" s="16">
        <f>[1]坦克标准养成属性!AZ174</f>
        <v>0</v>
      </c>
      <c r="CJ174" s="16">
        <f>[1]坦克标准养成属性!BA174</f>
        <v>0</v>
      </c>
      <c r="CK174" s="16">
        <f>[1]坦克标准养成属性!BB174</f>
        <v>0</v>
      </c>
      <c r="CL174" s="16">
        <f>[1]坦克标准养成属性!BC174</f>
        <v>0</v>
      </c>
      <c r="CM174" s="16">
        <f>[1]坦克标准养成属性!BD174</f>
        <v>0</v>
      </c>
      <c r="CN174" s="16">
        <f>[1]坦克标准养成属性!BE174</f>
        <v>0</v>
      </c>
      <c r="CO174" s="16">
        <f>[1]坦克标准养成属性!BF174</f>
        <v>0</v>
      </c>
      <c r="CP174" s="16">
        <f>[1]坦克标准养成属性!BG174</f>
        <v>0</v>
      </c>
      <c r="CQ174" s="16" t="str">
        <f>[1]坦克标准养成属性!BH174</f>
        <v>潘兴4</v>
      </c>
      <c r="CR174" s="16">
        <f>[1]坦克标准养成属性!BI174</f>
        <v>18</v>
      </c>
      <c r="CS174" s="16" t="str">
        <f>[1]坦克标准养成属性!BJ174</f>
        <v>潘兴</v>
      </c>
      <c r="CT174" s="16" t="str">
        <f>[1]坦克标准养成属性!BK174</f>
        <v>中</v>
      </c>
      <c r="CU174" s="16">
        <f>[1]坦克标准养成属性!BL174</f>
        <v>4</v>
      </c>
      <c r="CV174" s="16">
        <f>[1]坦克标准养成属性!BM174</f>
        <v>1973</v>
      </c>
      <c r="CX174" s="2">
        <v>171</v>
      </c>
      <c r="CY174" s="2" t="e">
        <f t="shared" si="124"/>
        <v>#N/A</v>
      </c>
      <c r="CZ174" s="2" t="e">
        <f t="shared" si="134"/>
        <v>#N/A</v>
      </c>
      <c r="DA174" s="2" t="e">
        <f t="shared" si="134"/>
        <v>#N/A</v>
      </c>
      <c r="DB174" s="2" t="e">
        <f t="shared" si="134"/>
        <v>#N/A</v>
      </c>
      <c r="DC174" s="2">
        <f t="shared" si="125"/>
        <v>0</v>
      </c>
      <c r="DD174" s="2">
        <f t="shared" si="126"/>
        <v>0</v>
      </c>
      <c r="DE174" s="2" t="e">
        <f t="shared" si="127"/>
        <v>#N/A</v>
      </c>
      <c r="DF174" s="2" t="e">
        <f t="shared" si="128"/>
        <v>#N/A</v>
      </c>
      <c r="DG174" s="2" t="e">
        <f t="shared" si="129"/>
        <v>#N/A</v>
      </c>
      <c r="DH174" s="2" t="e">
        <f t="shared" si="130"/>
        <v>#N/A</v>
      </c>
      <c r="DI174" s="2" t="e">
        <f t="shared" si="131"/>
        <v>#N/A</v>
      </c>
      <c r="DJ174" s="2">
        <f>COUNTIF(CZ$4:CZ174,CZ174)</f>
        <v>171</v>
      </c>
      <c r="DK174" s="2">
        <f t="shared" si="135"/>
        <v>0</v>
      </c>
      <c r="DL174" s="2">
        <f t="shared" si="136"/>
        <v>0</v>
      </c>
      <c r="DM174" s="2">
        <f t="shared" si="137"/>
        <v>0</v>
      </c>
      <c r="DN174" s="2">
        <f t="shared" si="138"/>
        <v>0</v>
      </c>
      <c r="DO174" s="2">
        <f t="shared" si="139"/>
        <v>0</v>
      </c>
      <c r="DP174" s="2">
        <f t="shared" si="140"/>
        <v>0</v>
      </c>
      <c r="DQ174" s="2">
        <f t="shared" si="141"/>
        <v>0</v>
      </c>
      <c r="DR174" s="2">
        <f t="shared" si="142"/>
        <v>0</v>
      </c>
      <c r="DS174" s="2">
        <f t="shared" si="143"/>
        <v>0</v>
      </c>
      <c r="DT174" s="2">
        <f t="shared" si="144"/>
        <v>0</v>
      </c>
      <c r="DU174" s="2">
        <f t="shared" si="145"/>
        <v>0</v>
      </c>
      <c r="DV174" s="2">
        <f t="shared" si="146"/>
        <v>0</v>
      </c>
      <c r="DW174" s="2">
        <f t="shared" si="147"/>
        <v>0</v>
      </c>
      <c r="DX174" s="2" t="e">
        <f t="shared" si="116"/>
        <v>#N/A</v>
      </c>
      <c r="DY174" s="9" t="str">
        <f t="shared" si="117"/>
        <v>[0,0,0,0,0]</v>
      </c>
      <c r="DZ174" s="2" t="e">
        <f t="shared" si="114"/>
        <v>#N/A</v>
      </c>
      <c r="EA174" s="18">
        <f t="shared" si="118"/>
        <v>1</v>
      </c>
      <c r="EB174" s="18">
        <f t="shared" si="119"/>
        <v>0</v>
      </c>
      <c r="EC174" s="27"/>
      <c r="ED174" s="3" t="e">
        <f t="shared" si="120"/>
        <v>#N/A</v>
      </c>
      <c r="EE174" s="3" t="str">
        <f t="shared" si="121"/>
        <v>[1,0]</v>
      </c>
      <c r="EF174" s="3"/>
      <c r="EG174" s="3" t="e">
        <f>VLOOKUP(IF(MOD(CY174,10)=0,10,MOD(CY174,10))&amp;DA174&amp;DB174&amp;DJ174-1,[1]图鉴!$C$18:$G$183,MATCH("经验值",[1]图鉴!$C$18:$G$18,0),FALSE)</f>
        <v>#N/A</v>
      </c>
      <c r="EH174" s="3"/>
      <c r="EI174" s="2" t="e">
        <f t="shared" si="122"/>
        <v>#N/A</v>
      </c>
      <c r="EJ174" s="2">
        <f t="shared" si="123"/>
        <v>171</v>
      </c>
    </row>
    <row r="175" spans="64:140" x14ac:dyDescent="0.3">
      <c r="CE175" s="16">
        <f>[1]坦克标准养成属性!AW175</f>
        <v>0</v>
      </c>
      <c r="CF175" s="16">
        <f>[1]坦克标准养成属性!AX175</f>
        <v>0</v>
      </c>
      <c r="CG175" s="16" t="e">
        <f t="shared" si="115"/>
        <v>#N/A</v>
      </c>
      <c r="CH175" s="16">
        <f>[1]坦克标准养成属性!AY175</f>
        <v>0</v>
      </c>
      <c r="CI175" s="16">
        <f>[1]坦克标准养成属性!AZ175</f>
        <v>0</v>
      </c>
      <c r="CJ175" s="16">
        <f>[1]坦克标准养成属性!BA175</f>
        <v>0</v>
      </c>
      <c r="CK175" s="16">
        <f>[1]坦克标准养成属性!BB175</f>
        <v>0</v>
      </c>
      <c r="CL175" s="16">
        <f>[1]坦克标准养成属性!BC175</f>
        <v>0</v>
      </c>
      <c r="CM175" s="16">
        <f>[1]坦克标准养成属性!BD175</f>
        <v>0</v>
      </c>
      <c r="CN175" s="16">
        <f>[1]坦克标准养成属性!BE175</f>
        <v>0</v>
      </c>
      <c r="CO175" s="16">
        <f>[1]坦克标准养成属性!BF175</f>
        <v>0</v>
      </c>
      <c r="CP175" s="16">
        <f>[1]坦克标准养成属性!BG175</f>
        <v>0</v>
      </c>
      <c r="CQ175" s="16" t="str">
        <f>[1]坦克标准养成属性!BH175</f>
        <v>潘兴5</v>
      </c>
      <c r="CR175" s="16">
        <f>[1]坦克标准养成属性!BI175</f>
        <v>18</v>
      </c>
      <c r="CS175" s="16" t="str">
        <f>[1]坦克标准养成属性!BJ175</f>
        <v>潘兴</v>
      </c>
      <c r="CT175" s="16" t="str">
        <f>[1]坦克标准养成属性!BK175</f>
        <v>中</v>
      </c>
      <c r="CU175" s="16">
        <f>[1]坦克标准养成属性!BL175</f>
        <v>5</v>
      </c>
      <c r="CV175" s="16">
        <f>[1]坦克标准养成属性!BM175</f>
        <v>2047</v>
      </c>
      <c r="CX175" s="2">
        <v>172</v>
      </c>
      <c r="CY175" s="2" t="e">
        <f t="shared" si="124"/>
        <v>#N/A</v>
      </c>
      <c r="CZ175" s="2" t="e">
        <f t="shared" si="134"/>
        <v>#N/A</v>
      </c>
      <c r="DA175" s="2" t="e">
        <f t="shared" si="134"/>
        <v>#N/A</v>
      </c>
      <c r="DB175" s="2" t="e">
        <f t="shared" si="134"/>
        <v>#N/A</v>
      </c>
      <c r="DC175" s="2">
        <f t="shared" si="125"/>
        <v>0</v>
      </c>
      <c r="DD175" s="2">
        <f t="shared" si="126"/>
        <v>0</v>
      </c>
      <c r="DE175" s="2" t="e">
        <f t="shared" si="127"/>
        <v>#N/A</v>
      </c>
      <c r="DF175" s="2" t="e">
        <f t="shared" si="128"/>
        <v>#N/A</v>
      </c>
      <c r="DG175" s="2" t="e">
        <f t="shared" si="129"/>
        <v>#N/A</v>
      </c>
      <c r="DH175" s="2" t="e">
        <f t="shared" si="130"/>
        <v>#N/A</v>
      </c>
      <c r="DI175" s="2" t="e">
        <f t="shared" si="131"/>
        <v>#N/A</v>
      </c>
      <c r="DJ175" s="2">
        <f>COUNTIF(CZ$4:CZ175,CZ175)</f>
        <v>172</v>
      </c>
      <c r="DK175" s="2">
        <f t="shared" si="135"/>
        <v>0</v>
      </c>
      <c r="DL175" s="2">
        <f t="shared" si="136"/>
        <v>0</v>
      </c>
      <c r="DM175" s="2">
        <f t="shared" si="137"/>
        <v>0</v>
      </c>
      <c r="DN175" s="2">
        <f t="shared" si="138"/>
        <v>0</v>
      </c>
      <c r="DO175" s="2">
        <f t="shared" si="139"/>
        <v>0</v>
      </c>
      <c r="DP175" s="2">
        <f t="shared" si="140"/>
        <v>0</v>
      </c>
      <c r="DQ175" s="2">
        <f t="shared" si="141"/>
        <v>0</v>
      </c>
      <c r="DR175" s="2">
        <f t="shared" si="142"/>
        <v>0</v>
      </c>
      <c r="DS175" s="2">
        <f t="shared" si="143"/>
        <v>0</v>
      </c>
      <c r="DT175" s="2">
        <f t="shared" si="144"/>
        <v>0</v>
      </c>
      <c r="DU175" s="2">
        <f t="shared" si="145"/>
        <v>0</v>
      </c>
      <c r="DV175" s="2">
        <f t="shared" si="146"/>
        <v>0</v>
      </c>
      <c r="DW175" s="2">
        <f t="shared" si="147"/>
        <v>0</v>
      </c>
      <c r="DX175" s="2" t="e">
        <f t="shared" si="116"/>
        <v>#N/A</v>
      </c>
      <c r="DY175" s="9" t="str">
        <f t="shared" si="117"/>
        <v>[0,0,0,0,0]</v>
      </c>
      <c r="DZ175" s="2" t="e">
        <f t="shared" si="114"/>
        <v>#N/A</v>
      </c>
      <c r="EA175" s="18">
        <f t="shared" si="118"/>
        <v>1</v>
      </c>
      <c r="EB175" s="18">
        <f t="shared" si="119"/>
        <v>0</v>
      </c>
      <c r="EC175" s="27"/>
      <c r="ED175" s="3" t="e">
        <f t="shared" si="120"/>
        <v>#N/A</v>
      </c>
      <c r="EE175" s="3" t="str">
        <f t="shared" si="121"/>
        <v>[1,0]</v>
      </c>
      <c r="EF175" s="3"/>
      <c r="EG175" s="3" t="e">
        <f>VLOOKUP(IF(MOD(CY175,10)=0,10,MOD(CY175,10))&amp;DA175&amp;DB175&amp;DJ175-1,[1]图鉴!$C$18:$G$183,MATCH("经验值",[1]图鉴!$C$18:$G$18,0),FALSE)</f>
        <v>#N/A</v>
      </c>
      <c r="EH175" s="3"/>
      <c r="EI175" s="2" t="e">
        <f t="shared" si="122"/>
        <v>#N/A</v>
      </c>
      <c r="EJ175" s="2">
        <f t="shared" si="123"/>
        <v>172</v>
      </c>
    </row>
    <row r="176" spans="64:140" x14ac:dyDescent="0.3">
      <c r="CE176" s="16">
        <f>[1]坦克标准养成属性!AW176</f>
        <v>0</v>
      </c>
      <c r="CF176" s="16">
        <f>[1]坦克标准养成属性!AX176</f>
        <v>0</v>
      </c>
      <c r="CG176" s="16" t="e">
        <f t="shared" si="115"/>
        <v>#N/A</v>
      </c>
      <c r="CH176" s="16">
        <f>[1]坦克标准养成属性!AY176</f>
        <v>0</v>
      </c>
      <c r="CI176" s="16">
        <f>[1]坦克标准养成属性!AZ176</f>
        <v>0</v>
      </c>
      <c r="CJ176" s="16">
        <f>[1]坦克标准养成属性!BA176</f>
        <v>0</v>
      </c>
      <c r="CK176" s="16">
        <f>[1]坦克标准养成属性!BB176</f>
        <v>0</v>
      </c>
      <c r="CL176" s="16">
        <f>[1]坦克标准养成属性!BC176</f>
        <v>0</v>
      </c>
      <c r="CM176" s="16">
        <f>[1]坦克标准养成属性!BD176</f>
        <v>0</v>
      </c>
      <c r="CN176" s="16">
        <f>[1]坦克标准养成属性!BE176</f>
        <v>0</v>
      </c>
      <c r="CO176" s="16">
        <f>[1]坦克标准养成属性!BF176</f>
        <v>0</v>
      </c>
      <c r="CP176" s="16">
        <f>[1]坦克标准养成属性!BG176</f>
        <v>0</v>
      </c>
      <c r="CQ176" s="16" t="str">
        <f>[1]坦克标准养成属性!BH176</f>
        <v>潘兴6</v>
      </c>
      <c r="CR176" s="16">
        <f>[1]坦克标准养成属性!BI176</f>
        <v>18</v>
      </c>
      <c r="CS176" s="16" t="str">
        <f>[1]坦克标准养成属性!BJ176</f>
        <v>潘兴</v>
      </c>
      <c r="CT176" s="16" t="str">
        <f>[1]坦克标准养成属性!BK176</f>
        <v>中</v>
      </c>
      <c r="CU176" s="16">
        <f>[1]坦克标准养成属性!BL176</f>
        <v>6</v>
      </c>
      <c r="CV176" s="16">
        <f>[1]坦克标准养成属性!BM176</f>
        <v>2121</v>
      </c>
      <c r="CX176" s="2">
        <v>173</v>
      </c>
      <c r="CY176" s="2" t="e">
        <f t="shared" si="124"/>
        <v>#N/A</v>
      </c>
      <c r="CZ176" s="2" t="e">
        <f t="shared" si="134"/>
        <v>#N/A</v>
      </c>
      <c r="DA176" s="2" t="e">
        <f t="shared" si="134"/>
        <v>#N/A</v>
      </c>
      <c r="DB176" s="2" t="e">
        <f t="shared" si="134"/>
        <v>#N/A</v>
      </c>
      <c r="DC176" s="2">
        <f t="shared" si="125"/>
        <v>0</v>
      </c>
      <c r="DD176" s="2">
        <f t="shared" si="126"/>
        <v>0</v>
      </c>
      <c r="DE176" s="2" t="e">
        <f t="shared" si="127"/>
        <v>#N/A</v>
      </c>
      <c r="DF176" s="2" t="e">
        <f t="shared" si="128"/>
        <v>#N/A</v>
      </c>
      <c r="DG176" s="2" t="e">
        <f t="shared" si="129"/>
        <v>#N/A</v>
      </c>
      <c r="DH176" s="2" t="e">
        <f t="shared" si="130"/>
        <v>#N/A</v>
      </c>
      <c r="DI176" s="2" t="e">
        <f t="shared" si="131"/>
        <v>#N/A</v>
      </c>
      <c r="DJ176" s="2">
        <f>COUNTIF(CZ$4:CZ176,CZ176)</f>
        <v>173</v>
      </c>
      <c r="DK176" s="2">
        <f t="shared" si="135"/>
        <v>0</v>
      </c>
      <c r="DL176" s="2">
        <f t="shared" si="136"/>
        <v>0</v>
      </c>
      <c r="DM176" s="2">
        <f t="shared" si="137"/>
        <v>0</v>
      </c>
      <c r="DN176" s="2">
        <f t="shared" si="138"/>
        <v>0</v>
      </c>
      <c r="DO176" s="2">
        <f t="shared" si="139"/>
        <v>0</v>
      </c>
      <c r="DP176" s="2">
        <f t="shared" si="140"/>
        <v>0</v>
      </c>
      <c r="DQ176" s="2">
        <f t="shared" si="141"/>
        <v>0</v>
      </c>
      <c r="DR176" s="2">
        <f t="shared" si="142"/>
        <v>0</v>
      </c>
      <c r="DS176" s="2">
        <f t="shared" si="143"/>
        <v>0</v>
      </c>
      <c r="DT176" s="2">
        <f t="shared" si="144"/>
        <v>0</v>
      </c>
      <c r="DU176" s="2">
        <f t="shared" si="145"/>
        <v>0</v>
      </c>
      <c r="DV176" s="2">
        <f t="shared" si="146"/>
        <v>0</v>
      </c>
      <c r="DW176" s="2">
        <f t="shared" si="147"/>
        <v>0</v>
      </c>
      <c r="DX176" s="2" t="e">
        <f t="shared" si="116"/>
        <v>#N/A</v>
      </c>
      <c r="DY176" s="9" t="str">
        <f t="shared" si="117"/>
        <v>[0,0,0,0,0]</v>
      </c>
      <c r="DZ176" s="2" t="e">
        <f t="shared" si="114"/>
        <v>#N/A</v>
      </c>
      <c r="EA176" s="18">
        <f t="shared" si="118"/>
        <v>1</v>
      </c>
      <c r="EB176" s="18">
        <f t="shared" si="119"/>
        <v>0</v>
      </c>
      <c r="EC176" s="27"/>
      <c r="ED176" s="3" t="e">
        <f t="shared" si="120"/>
        <v>#N/A</v>
      </c>
      <c r="EE176" s="3" t="str">
        <f t="shared" si="121"/>
        <v>[1,0]</v>
      </c>
      <c r="EF176" s="3"/>
      <c r="EG176" s="3" t="e">
        <f>VLOOKUP(IF(MOD(CY176,10)=0,10,MOD(CY176,10))&amp;DA176&amp;DB176&amp;DJ176-1,[1]图鉴!$C$18:$G$183,MATCH("经验值",[1]图鉴!$C$18:$G$18,0),FALSE)</f>
        <v>#N/A</v>
      </c>
      <c r="EH176" s="3"/>
      <c r="EI176" s="2" t="e">
        <f t="shared" si="122"/>
        <v>#N/A</v>
      </c>
      <c r="EJ176" s="2">
        <f t="shared" si="123"/>
        <v>173</v>
      </c>
    </row>
    <row r="177" spans="83:140" x14ac:dyDescent="0.3">
      <c r="CE177" s="16">
        <f>[1]坦克标准养成属性!AW177</f>
        <v>0</v>
      </c>
      <c r="CF177" s="16">
        <f>[1]坦克标准养成属性!AX177</f>
        <v>0</v>
      </c>
      <c r="CG177" s="16" t="e">
        <f t="shared" si="115"/>
        <v>#N/A</v>
      </c>
      <c r="CH177" s="16">
        <f>[1]坦克标准养成属性!AY177</f>
        <v>0</v>
      </c>
      <c r="CI177" s="16">
        <f>[1]坦克标准养成属性!AZ177</f>
        <v>0</v>
      </c>
      <c r="CJ177" s="16">
        <f>[1]坦克标准养成属性!BA177</f>
        <v>0</v>
      </c>
      <c r="CK177" s="16">
        <f>[1]坦克标准养成属性!BB177</f>
        <v>0</v>
      </c>
      <c r="CL177" s="16">
        <f>[1]坦克标准养成属性!BC177</f>
        <v>0</v>
      </c>
      <c r="CM177" s="16">
        <f>[1]坦克标准养成属性!BD177</f>
        <v>0</v>
      </c>
      <c r="CN177" s="16">
        <f>[1]坦克标准养成属性!BE177</f>
        <v>0</v>
      </c>
      <c r="CO177" s="16">
        <f>[1]坦克标准养成属性!BF177</f>
        <v>0</v>
      </c>
      <c r="CP177" s="16">
        <f>[1]坦克标准养成属性!BG177</f>
        <v>0</v>
      </c>
      <c r="CQ177" s="16" t="str">
        <f>[1]坦克标准养成属性!BH177</f>
        <v>潘兴7</v>
      </c>
      <c r="CR177" s="16">
        <f>[1]坦克标准养成属性!BI177</f>
        <v>18</v>
      </c>
      <c r="CS177" s="16" t="str">
        <f>[1]坦克标准养成属性!BJ177</f>
        <v>潘兴</v>
      </c>
      <c r="CT177" s="16" t="str">
        <f>[1]坦克标准养成属性!BK177</f>
        <v>中</v>
      </c>
      <c r="CU177" s="16">
        <f>[1]坦克标准养成属性!BL177</f>
        <v>7</v>
      </c>
      <c r="CV177" s="16">
        <f>[1]坦克标准养成属性!BM177</f>
        <v>2195</v>
      </c>
      <c r="CX177" s="2">
        <v>174</v>
      </c>
      <c r="CY177" s="2" t="e">
        <f t="shared" si="124"/>
        <v>#N/A</v>
      </c>
      <c r="CZ177" s="2" t="e">
        <f t="shared" si="134"/>
        <v>#N/A</v>
      </c>
      <c r="DA177" s="2" t="e">
        <f t="shared" si="134"/>
        <v>#N/A</v>
      </c>
      <c r="DB177" s="2" t="e">
        <f t="shared" si="134"/>
        <v>#N/A</v>
      </c>
      <c r="DC177" s="2">
        <f t="shared" si="125"/>
        <v>0</v>
      </c>
      <c r="DD177" s="2">
        <f t="shared" si="126"/>
        <v>0</v>
      </c>
      <c r="DE177" s="2" t="e">
        <f t="shared" si="127"/>
        <v>#N/A</v>
      </c>
      <c r="DF177" s="2" t="e">
        <f t="shared" si="128"/>
        <v>#N/A</v>
      </c>
      <c r="DG177" s="2" t="e">
        <f t="shared" si="129"/>
        <v>#N/A</v>
      </c>
      <c r="DH177" s="2" t="e">
        <f t="shared" si="130"/>
        <v>#N/A</v>
      </c>
      <c r="DI177" s="2" t="e">
        <f t="shared" si="131"/>
        <v>#N/A</v>
      </c>
      <c r="DJ177" s="2">
        <f>COUNTIF(CZ$4:CZ177,CZ177)</f>
        <v>174</v>
      </c>
      <c r="DK177" s="2">
        <f t="shared" si="135"/>
        <v>0</v>
      </c>
      <c r="DL177" s="2">
        <f t="shared" si="136"/>
        <v>0</v>
      </c>
      <c r="DM177" s="2">
        <f t="shared" si="137"/>
        <v>0</v>
      </c>
      <c r="DN177" s="2">
        <f t="shared" si="138"/>
        <v>0</v>
      </c>
      <c r="DO177" s="2">
        <f t="shared" si="139"/>
        <v>0</v>
      </c>
      <c r="DP177" s="2">
        <f t="shared" si="140"/>
        <v>0</v>
      </c>
      <c r="DQ177" s="2">
        <f t="shared" si="141"/>
        <v>0</v>
      </c>
      <c r="DR177" s="2">
        <f t="shared" si="142"/>
        <v>0</v>
      </c>
      <c r="DS177" s="2">
        <f t="shared" si="143"/>
        <v>0</v>
      </c>
      <c r="DT177" s="2">
        <f t="shared" si="144"/>
        <v>0</v>
      </c>
      <c r="DU177" s="2">
        <f t="shared" si="145"/>
        <v>0</v>
      </c>
      <c r="DV177" s="2">
        <f t="shared" si="146"/>
        <v>0</v>
      </c>
      <c r="DW177" s="2">
        <f t="shared" si="147"/>
        <v>0</v>
      </c>
      <c r="DX177" s="2" t="e">
        <f t="shared" si="116"/>
        <v>#N/A</v>
      </c>
      <c r="DY177" s="9" t="str">
        <f t="shared" si="117"/>
        <v>[0,0,0,0,0]</v>
      </c>
      <c r="DZ177" s="2" t="e">
        <f t="shared" si="114"/>
        <v>#N/A</v>
      </c>
      <c r="EA177" s="18">
        <f t="shared" si="118"/>
        <v>1</v>
      </c>
      <c r="EB177" s="18">
        <f t="shared" si="119"/>
        <v>0</v>
      </c>
      <c r="EC177" s="27"/>
      <c r="ED177" s="3" t="e">
        <f t="shared" si="120"/>
        <v>#N/A</v>
      </c>
      <c r="EE177" s="3" t="str">
        <f t="shared" si="121"/>
        <v>[1,0]</v>
      </c>
      <c r="EF177" s="3"/>
      <c r="EG177" s="3" t="e">
        <f>VLOOKUP(IF(MOD(CY177,10)=0,10,MOD(CY177,10))&amp;DA177&amp;DB177&amp;DJ177-1,[1]图鉴!$C$18:$G$183,MATCH("经验值",[1]图鉴!$C$18:$G$18,0),FALSE)</f>
        <v>#N/A</v>
      </c>
      <c r="EH177" s="3"/>
      <c r="EI177" s="2" t="e">
        <f t="shared" si="122"/>
        <v>#N/A</v>
      </c>
      <c r="EJ177" s="2">
        <f t="shared" si="123"/>
        <v>174</v>
      </c>
    </row>
    <row r="178" spans="83:140" x14ac:dyDescent="0.3">
      <c r="CE178" s="16">
        <f>[1]坦克标准养成属性!AW178</f>
        <v>0</v>
      </c>
      <c r="CF178" s="16">
        <f>[1]坦克标准养成属性!AX178</f>
        <v>0</v>
      </c>
      <c r="CG178" s="16" t="e">
        <f t="shared" si="115"/>
        <v>#N/A</v>
      </c>
      <c r="CH178" s="16">
        <f>[1]坦克标准养成属性!AY178</f>
        <v>0</v>
      </c>
      <c r="CI178" s="16">
        <f>[1]坦克标准养成属性!AZ178</f>
        <v>0</v>
      </c>
      <c r="CJ178" s="16">
        <f>[1]坦克标准养成属性!BA178</f>
        <v>0</v>
      </c>
      <c r="CK178" s="16">
        <f>[1]坦克标准养成属性!BB178</f>
        <v>0</v>
      </c>
      <c r="CL178" s="16">
        <f>[1]坦克标准养成属性!BC178</f>
        <v>0</v>
      </c>
      <c r="CM178" s="16">
        <f>[1]坦克标准养成属性!BD178</f>
        <v>0</v>
      </c>
      <c r="CN178" s="16">
        <f>[1]坦克标准养成属性!BE178</f>
        <v>0</v>
      </c>
      <c r="CO178" s="16">
        <f>[1]坦克标准养成属性!BF178</f>
        <v>0</v>
      </c>
      <c r="CP178" s="16">
        <f>[1]坦克标准养成属性!BG178</f>
        <v>0</v>
      </c>
      <c r="CQ178" s="16" t="str">
        <f>[1]坦克标准养成属性!BH178</f>
        <v>潘兴8</v>
      </c>
      <c r="CR178" s="16">
        <f>[1]坦克标准养成属性!BI178</f>
        <v>18</v>
      </c>
      <c r="CS178" s="16" t="str">
        <f>[1]坦克标准养成属性!BJ178</f>
        <v>潘兴</v>
      </c>
      <c r="CT178" s="16" t="str">
        <f>[1]坦克标准养成属性!BK178</f>
        <v>中</v>
      </c>
      <c r="CU178" s="16">
        <f>[1]坦克标准养成属性!BL178</f>
        <v>8</v>
      </c>
      <c r="CV178" s="16">
        <f>[1]坦克标准养成属性!BM178</f>
        <v>2269</v>
      </c>
      <c r="CX178" s="2">
        <v>175</v>
      </c>
      <c r="CY178" s="2" t="e">
        <f t="shared" si="124"/>
        <v>#N/A</v>
      </c>
      <c r="CZ178" s="2" t="e">
        <f t="shared" si="134"/>
        <v>#N/A</v>
      </c>
      <c r="DA178" s="2" t="e">
        <f t="shared" si="134"/>
        <v>#N/A</v>
      </c>
      <c r="DB178" s="2" t="e">
        <f t="shared" si="134"/>
        <v>#N/A</v>
      </c>
      <c r="DC178" s="2">
        <f t="shared" si="125"/>
        <v>0</v>
      </c>
      <c r="DD178" s="2">
        <f t="shared" si="126"/>
        <v>0</v>
      </c>
      <c r="DE178" s="2" t="e">
        <f t="shared" si="127"/>
        <v>#N/A</v>
      </c>
      <c r="DF178" s="2" t="e">
        <f t="shared" si="128"/>
        <v>#N/A</v>
      </c>
      <c r="DG178" s="2" t="e">
        <f t="shared" si="129"/>
        <v>#N/A</v>
      </c>
      <c r="DH178" s="2" t="e">
        <f t="shared" si="130"/>
        <v>#N/A</v>
      </c>
      <c r="DI178" s="2" t="e">
        <f t="shared" si="131"/>
        <v>#N/A</v>
      </c>
      <c r="DJ178" s="2">
        <f>COUNTIF(CZ$4:CZ178,CZ178)</f>
        <v>175</v>
      </c>
      <c r="DK178" s="2">
        <f t="shared" si="135"/>
        <v>0</v>
      </c>
      <c r="DL178" s="2">
        <f t="shared" si="136"/>
        <v>0</v>
      </c>
      <c r="DM178" s="2">
        <f t="shared" si="137"/>
        <v>0</v>
      </c>
      <c r="DN178" s="2">
        <f t="shared" si="138"/>
        <v>0</v>
      </c>
      <c r="DO178" s="2">
        <f t="shared" si="139"/>
        <v>0</v>
      </c>
      <c r="DP178" s="2">
        <f t="shared" si="140"/>
        <v>0</v>
      </c>
      <c r="DQ178" s="2">
        <f t="shared" si="141"/>
        <v>0</v>
      </c>
      <c r="DR178" s="2">
        <f t="shared" si="142"/>
        <v>0</v>
      </c>
      <c r="DS178" s="2">
        <f t="shared" si="143"/>
        <v>0</v>
      </c>
      <c r="DT178" s="2">
        <f t="shared" si="144"/>
        <v>0</v>
      </c>
      <c r="DU178" s="2">
        <f t="shared" si="145"/>
        <v>0</v>
      </c>
      <c r="DV178" s="2">
        <f t="shared" si="146"/>
        <v>0</v>
      </c>
      <c r="DW178" s="2">
        <f t="shared" si="147"/>
        <v>0</v>
      </c>
      <c r="DX178" s="2" t="e">
        <f t="shared" si="116"/>
        <v>#N/A</v>
      </c>
      <c r="DY178" s="9" t="str">
        <f t="shared" si="117"/>
        <v>[0,0,0,0,0]</v>
      </c>
      <c r="DZ178" s="2" t="e">
        <f t="shared" si="114"/>
        <v>#N/A</v>
      </c>
      <c r="EA178" s="18">
        <f t="shared" si="118"/>
        <v>1</v>
      </c>
      <c r="EB178" s="18">
        <f t="shared" si="119"/>
        <v>0</v>
      </c>
      <c r="EC178" s="27"/>
      <c r="ED178" s="3" t="e">
        <f t="shared" si="120"/>
        <v>#N/A</v>
      </c>
      <c r="EE178" s="3" t="str">
        <f t="shared" si="121"/>
        <v>[1,0]</v>
      </c>
      <c r="EF178" s="3"/>
      <c r="EG178" s="3" t="e">
        <f>VLOOKUP(IF(MOD(CY178,10)=0,10,MOD(CY178,10))&amp;DA178&amp;DB178&amp;DJ178-1,[1]图鉴!$C$18:$G$183,MATCH("经验值",[1]图鉴!$C$18:$G$18,0),FALSE)</f>
        <v>#N/A</v>
      </c>
      <c r="EH178" s="3"/>
      <c r="EI178" s="2" t="e">
        <f t="shared" si="122"/>
        <v>#N/A</v>
      </c>
      <c r="EJ178" s="2">
        <f t="shared" si="123"/>
        <v>175</v>
      </c>
    </row>
    <row r="179" spans="83:140" x14ac:dyDescent="0.3">
      <c r="CE179" s="16">
        <f>[1]坦克标准养成属性!AW179</f>
        <v>0</v>
      </c>
      <c r="CF179" s="16">
        <f>[1]坦克标准养成属性!AX179</f>
        <v>0</v>
      </c>
      <c r="CG179" s="16" t="e">
        <f t="shared" si="115"/>
        <v>#N/A</v>
      </c>
      <c r="CH179" s="16">
        <f>[1]坦克标准养成属性!AY179</f>
        <v>0</v>
      </c>
      <c r="CI179" s="16">
        <f>[1]坦克标准养成属性!AZ179</f>
        <v>0</v>
      </c>
      <c r="CJ179" s="16">
        <f>[1]坦克标准养成属性!BA179</f>
        <v>0</v>
      </c>
      <c r="CK179" s="16">
        <f>[1]坦克标准养成属性!BB179</f>
        <v>0</v>
      </c>
      <c r="CL179" s="16">
        <f>[1]坦克标准养成属性!BC179</f>
        <v>0</v>
      </c>
      <c r="CM179" s="16">
        <f>[1]坦克标准养成属性!BD179</f>
        <v>0</v>
      </c>
      <c r="CN179" s="16">
        <f>[1]坦克标准养成属性!BE179</f>
        <v>0</v>
      </c>
      <c r="CO179" s="16">
        <f>[1]坦克标准养成属性!BF179</f>
        <v>0</v>
      </c>
      <c r="CP179" s="16">
        <f>[1]坦克标准养成属性!BG179</f>
        <v>0</v>
      </c>
      <c r="CQ179" s="16" t="str">
        <f>[1]坦克标准养成属性!BH179</f>
        <v>潘兴9</v>
      </c>
      <c r="CR179" s="16">
        <f>[1]坦克标准养成属性!BI179</f>
        <v>18</v>
      </c>
      <c r="CS179" s="16" t="str">
        <f>[1]坦克标准养成属性!BJ179</f>
        <v>潘兴</v>
      </c>
      <c r="CT179" s="16" t="str">
        <f>[1]坦克标准养成属性!BK179</f>
        <v>中</v>
      </c>
      <c r="CU179" s="16">
        <f>[1]坦克标准养成属性!BL179</f>
        <v>9</v>
      </c>
      <c r="CV179" s="16">
        <f>[1]坦克标准养成属性!BM179</f>
        <v>2343</v>
      </c>
      <c r="CX179" s="2">
        <v>176</v>
      </c>
      <c r="CY179" s="2" t="e">
        <f t="shared" si="124"/>
        <v>#N/A</v>
      </c>
      <c r="CZ179" s="2" t="e">
        <f t="shared" si="134"/>
        <v>#N/A</v>
      </c>
      <c r="DA179" s="2" t="e">
        <f t="shared" si="134"/>
        <v>#N/A</v>
      </c>
      <c r="DB179" s="2" t="e">
        <f t="shared" si="134"/>
        <v>#N/A</v>
      </c>
      <c r="DC179" s="2">
        <f t="shared" si="125"/>
        <v>0</v>
      </c>
      <c r="DD179" s="2">
        <f t="shared" si="126"/>
        <v>0</v>
      </c>
      <c r="DE179" s="2" t="e">
        <f t="shared" si="127"/>
        <v>#N/A</v>
      </c>
      <c r="DF179" s="2" t="e">
        <f t="shared" si="128"/>
        <v>#N/A</v>
      </c>
      <c r="DG179" s="2" t="e">
        <f t="shared" si="129"/>
        <v>#N/A</v>
      </c>
      <c r="DH179" s="2" t="e">
        <f t="shared" si="130"/>
        <v>#N/A</v>
      </c>
      <c r="DI179" s="2" t="e">
        <f t="shared" si="131"/>
        <v>#N/A</v>
      </c>
      <c r="DJ179" s="2">
        <f>COUNTIF(CZ$4:CZ179,CZ179)</f>
        <v>176</v>
      </c>
      <c r="DK179" s="2">
        <f t="shared" si="135"/>
        <v>0</v>
      </c>
      <c r="DL179" s="2">
        <f t="shared" si="136"/>
        <v>0</v>
      </c>
      <c r="DM179" s="2">
        <f t="shared" si="137"/>
        <v>0</v>
      </c>
      <c r="DN179" s="2">
        <f t="shared" si="138"/>
        <v>0</v>
      </c>
      <c r="DO179" s="2">
        <f t="shared" si="139"/>
        <v>0</v>
      </c>
      <c r="DP179" s="2">
        <f t="shared" si="140"/>
        <v>0</v>
      </c>
      <c r="DQ179" s="2">
        <f t="shared" si="141"/>
        <v>0</v>
      </c>
      <c r="DR179" s="2">
        <f t="shared" si="142"/>
        <v>0</v>
      </c>
      <c r="DS179" s="2">
        <f t="shared" si="143"/>
        <v>0</v>
      </c>
      <c r="DT179" s="2">
        <f t="shared" si="144"/>
        <v>0</v>
      </c>
      <c r="DU179" s="2">
        <f t="shared" si="145"/>
        <v>0</v>
      </c>
      <c r="DV179" s="2">
        <f t="shared" si="146"/>
        <v>0</v>
      </c>
      <c r="DW179" s="2">
        <f t="shared" si="147"/>
        <v>0</v>
      </c>
      <c r="DX179" s="2" t="e">
        <f t="shared" si="116"/>
        <v>#N/A</v>
      </c>
      <c r="DY179" s="9" t="str">
        <f t="shared" si="117"/>
        <v>[0,0,0,0,0]</v>
      </c>
      <c r="DZ179" s="2" t="e">
        <f t="shared" si="114"/>
        <v>#N/A</v>
      </c>
      <c r="EA179" s="18">
        <f t="shared" si="118"/>
        <v>1</v>
      </c>
      <c r="EB179" s="18">
        <f t="shared" si="119"/>
        <v>0</v>
      </c>
      <c r="EC179" s="27"/>
      <c r="ED179" s="3" t="e">
        <f t="shared" si="120"/>
        <v>#N/A</v>
      </c>
      <c r="EE179" s="3" t="str">
        <f t="shared" si="121"/>
        <v>[1,0]</v>
      </c>
      <c r="EF179" s="3"/>
      <c r="EG179" s="3" t="e">
        <f>VLOOKUP(IF(MOD(CY179,10)=0,10,MOD(CY179,10))&amp;DA179&amp;DB179&amp;DJ179-1,[1]图鉴!$C$18:$G$183,MATCH("经验值",[1]图鉴!$C$18:$G$18,0),FALSE)</f>
        <v>#N/A</v>
      </c>
      <c r="EH179" s="3"/>
      <c r="EI179" s="2" t="e">
        <f t="shared" si="122"/>
        <v>#N/A</v>
      </c>
      <c r="EJ179" s="2">
        <f t="shared" si="123"/>
        <v>176</v>
      </c>
    </row>
    <row r="180" spans="83:140" x14ac:dyDescent="0.3">
      <c r="CE180" s="16">
        <f>[1]坦克标准养成属性!AW180</f>
        <v>0</v>
      </c>
      <c r="CF180" s="16">
        <f>[1]坦克标准养成属性!AX180</f>
        <v>0</v>
      </c>
      <c r="CG180" s="16" t="e">
        <f t="shared" si="115"/>
        <v>#N/A</v>
      </c>
      <c r="CH180" s="16">
        <f>[1]坦克标准养成属性!AY180</f>
        <v>0</v>
      </c>
      <c r="CI180" s="16">
        <f>[1]坦克标准养成属性!AZ180</f>
        <v>0</v>
      </c>
      <c r="CJ180" s="16">
        <f>[1]坦克标准养成属性!BA180</f>
        <v>0</v>
      </c>
      <c r="CK180" s="16">
        <f>[1]坦克标准养成属性!BB180</f>
        <v>0</v>
      </c>
      <c r="CL180" s="16">
        <f>[1]坦克标准养成属性!BC180</f>
        <v>0</v>
      </c>
      <c r="CM180" s="16">
        <f>[1]坦克标准养成属性!BD180</f>
        <v>0</v>
      </c>
      <c r="CN180" s="16">
        <f>[1]坦克标准养成属性!BE180</f>
        <v>0</v>
      </c>
      <c r="CO180" s="16">
        <f>[1]坦克标准养成属性!BF180</f>
        <v>0</v>
      </c>
      <c r="CP180" s="16">
        <f>[1]坦克标准养成属性!BG180</f>
        <v>0</v>
      </c>
      <c r="CQ180" s="16" t="str">
        <f>[1]坦克标准养成属性!BH180</f>
        <v>潘兴10</v>
      </c>
      <c r="CR180" s="16">
        <f>[1]坦克标准养成属性!BI180</f>
        <v>18</v>
      </c>
      <c r="CS180" s="16" t="str">
        <f>[1]坦克标准养成属性!BJ180</f>
        <v>潘兴</v>
      </c>
      <c r="CT180" s="16" t="str">
        <f>[1]坦克标准养成属性!BK180</f>
        <v>中</v>
      </c>
      <c r="CU180" s="16">
        <f>[1]坦克标准养成属性!BL180</f>
        <v>10</v>
      </c>
      <c r="CV180" s="16">
        <f>[1]坦克标准养成属性!BM180</f>
        <v>2417</v>
      </c>
      <c r="CX180" s="2">
        <v>177</v>
      </c>
      <c r="CY180" s="2" t="e">
        <f t="shared" si="124"/>
        <v>#N/A</v>
      </c>
      <c r="CZ180" s="2" t="e">
        <f t="shared" si="134"/>
        <v>#N/A</v>
      </c>
      <c r="DA180" s="2" t="e">
        <f t="shared" si="134"/>
        <v>#N/A</v>
      </c>
      <c r="DB180" s="2" t="e">
        <f t="shared" si="134"/>
        <v>#N/A</v>
      </c>
      <c r="DC180" s="2">
        <f t="shared" si="125"/>
        <v>0</v>
      </c>
      <c r="DD180" s="2">
        <f t="shared" si="126"/>
        <v>0</v>
      </c>
      <c r="DE180" s="2" t="e">
        <f t="shared" si="127"/>
        <v>#N/A</v>
      </c>
      <c r="DF180" s="2" t="e">
        <f t="shared" si="128"/>
        <v>#N/A</v>
      </c>
      <c r="DG180" s="2" t="e">
        <f t="shared" si="129"/>
        <v>#N/A</v>
      </c>
      <c r="DH180" s="2" t="e">
        <f t="shared" si="130"/>
        <v>#N/A</v>
      </c>
      <c r="DI180" s="2" t="e">
        <f t="shared" si="131"/>
        <v>#N/A</v>
      </c>
      <c r="DJ180" s="2">
        <f>COUNTIF(CZ$4:CZ180,CZ180)</f>
        <v>177</v>
      </c>
      <c r="DK180" s="2">
        <f t="shared" si="135"/>
        <v>0</v>
      </c>
      <c r="DL180" s="2">
        <f t="shared" si="136"/>
        <v>0</v>
      </c>
      <c r="DM180" s="2">
        <f t="shared" si="137"/>
        <v>0</v>
      </c>
      <c r="DN180" s="2">
        <f t="shared" si="138"/>
        <v>0</v>
      </c>
      <c r="DO180" s="2">
        <f t="shared" si="139"/>
        <v>0</v>
      </c>
      <c r="DP180" s="2">
        <f t="shared" si="140"/>
        <v>0</v>
      </c>
      <c r="DQ180" s="2">
        <f t="shared" si="141"/>
        <v>0</v>
      </c>
      <c r="DR180" s="2">
        <f t="shared" si="142"/>
        <v>0</v>
      </c>
      <c r="DS180" s="2">
        <f t="shared" si="143"/>
        <v>0</v>
      </c>
      <c r="DT180" s="2">
        <f t="shared" si="144"/>
        <v>0</v>
      </c>
      <c r="DU180" s="2">
        <f t="shared" si="145"/>
        <v>0</v>
      </c>
      <c r="DV180" s="2">
        <f t="shared" si="146"/>
        <v>0</v>
      </c>
      <c r="DW180" s="2">
        <f t="shared" si="147"/>
        <v>0</v>
      </c>
      <c r="DX180" s="2" t="e">
        <f t="shared" si="116"/>
        <v>#N/A</v>
      </c>
      <c r="DY180" s="9" t="str">
        <f t="shared" si="117"/>
        <v>[0,0,0,0,0]</v>
      </c>
      <c r="DZ180" s="2" t="e">
        <f t="shared" si="114"/>
        <v>#N/A</v>
      </c>
      <c r="EA180" s="18">
        <f t="shared" si="118"/>
        <v>1</v>
      </c>
      <c r="EB180" s="18">
        <f t="shared" si="119"/>
        <v>0</v>
      </c>
      <c r="EC180" s="27"/>
      <c r="ED180" s="3" t="e">
        <f t="shared" si="120"/>
        <v>#N/A</v>
      </c>
      <c r="EE180" s="3" t="str">
        <f t="shared" si="121"/>
        <v>[1,0]</v>
      </c>
      <c r="EF180" s="3"/>
      <c r="EG180" s="3" t="e">
        <f>VLOOKUP(IF(MOD(CY180,10)=0,10,MOD(CY180,10))&amp;DA180&amp;DB180&amp;DJ180-1,[1]图鉴!$C$18:$G$183,MATCH("经验值",[1]图鉴!$C$18:$G$18,0),FALSE)</f>
        <v>#N/A</v>
      </c>
      <c r="EH180" s="3"/>
      <c r="EI180" s="2" t="e">
        <f t="shared" si="122"/>
        <v>#N/A</v>
      </c>
      <c r="EJ180" s="2">
        <f t="shared" si="123"/>
        <v>177</v>
      </c>
    </row>
    <row r="181" spans="83:140" x14ac:dyDescent="0.3">
      <c r="CE181" s="16">
        <f>[1]坦克标准养成属性!AW181</f>
        <v>0</v>
      </c>
      <c r="CF181" s="16">
        <f>[1]坦克标准养成属性!AX181</f>
        <v>0</v>
      </c>
      <c r="CG181" s="16" t="e">
        <f t="shared" si="115"/>
        <v>#N/A</v>
      </c>
      <c r="CH181" s="16">
        <f>[1]坦克标准养成属性!AY181</f>
        <v>0</v>
      </c>
      <c r="CI181" s="16">
        <f>[1]坦克标准养成属性!AZ181</f>
        <v>0</v>
      </c>
      <c r="CJ181" s="16">
        <f>[1]坦克标准养成属性!BA181</f>
        <v>0</v>
      </c>
      <c r="CK181" s="16">
        <f>[1]坦克标准养成属性!BB181</f>
        <v>0</v>
      </c>
      <c r="CL181" s="16">
        <f>[1]坦克标准养成属性!BC181</f>
        <v>0</v>
      </c>
      <c r="CM181" s="16">
        <f>[1]坦克标准养成属性!BD181</f>
        <v>0</v>
      </c>
      <c r="CN181" s="16">
        <f>[1]坦克标准养成属性!BE181</f>
        <v>0</v>
      </c>
      <c r="CO181" s="16">
        <f>[1]坦克标准养成属性!BF181</f>
        <v>0</v>
      </c>
      <c r="CP181" s="16">
        <f>[1]坦克标准养成属性!BG181</f>
        <v>0</v>
      </c>
      <c r="CQ181" s="16" t="str">
        <f>[1]坦克标准养成属性!BH181</f>
        <v>潘兴11</v>
      </c>
      <c r="CR181" s="16">
        <f>[1]坦克标准养成属性!BI181</f>
        <v>18</v>
      </c>
      <c r="CS181" s="16" t="str">
        <f>[1]坦克标准养成属性!BJ181</f>
        <v>潘兴</v>
      </c>
      <c r="CT181" s="16" t="str">
        <f>[1]坦克标准养成属性!BK181</f>
        <v>中</v>
      </c>
      <c r="CU181" s="16">
        <f>[1]坦克标准养成属性!BL181</f>
        <v>11</v>
      </c>
      <c r="CV181" s="16">
        <f>[1]坦克标准养成属性!BM181</f>
        <v>2491</v>
      </c>
      <c r="CX181" s="2">
        <v>178</v>
      </c>
      <c r="CY181" s="2" t="e">
        <f t="shared" si="124"/>
        <v>#N/A</v>
      </c>
      <c r="CZ181" s="2" t="e">
        <f t="shared" si="134"/>
        <v>#N/A</v>
      </c>
      <c r="DA181" s="2" t="e">
        <f t="shared" si="134"/>
        <v>#N/A</v>
      </c>
      <c r="DB181" s="2" t="e">
        <f t="shared" si="134"/>
        <v>#N/A</v>
      </c>
      <c r="DC181" s="2">
        <f t="shared" si="125"/>
        <v>0</v>
      </c>
      <c r="DD181" s="2">
        <f t="shared" si="126"/>
        <v>0</v>
      </c>
      <c r="DE181" s="2" t="e">
        <f t="shared" si="127"/>
        <v>#N/A</v>
      </c>
      <c r="DF181" s="2" t="e">
        <f t="shared" si="128"/>
        <v>#N/A</v>
      </c>
      <c r="DG181" s="2" t="e">
        <f t="shared" si="129"/>
        <v>#N/A</v>
      </c>
      <c r="DH181" s="2" t="e">
        <f t="shared" si="130"/>
        <v>#N/A</v>
      </c>
      <c r="DI181" s="2" t="e">
        <f t="shared" si="131"/>
        <v>#N/A</v>
      </c>
      <c r="DJ181" s="2">
        <f>COUNTIF(CZ$4:CZ181,CZ181)</f>
        <v>178</v>
      </c>
      <c r="DK181" s="2">
        <f t="shared" si="135"/>
        <v>0</v>
      </c>
      <c r="DL181" s="2">
        <f t="shared" si="136"/>
        <v>0</v>
      </c>
      <c r="DM181" s="2">
        <f t="shared" si="137"/>
        <v>0</v>
      </c>
      <c r="DN181" s="2">
        <f t="shared" si="138"/>
        <v>0</v>
      </c>
      <c r="DO181" s="2">
        <f t="shared" si="139"/>
        <v>0</v>
      </c>
      <c r="DP181" s="2">
        <f t="shared" si="140"/>
        <v>0</v>
      </c>
      <c r="DQ181" s="2">
        <f t="shared" si="141"/>
        <v>0</v>
      </c>
      <c r="DR181" s="2">
        <f t="shared" si="142"/>
        <v>0</v>
      </c>
      <c r="DS181" s="2">
        <f t="shared" si="143"/>
        <v>0</v>
      </c>
      <c r="DT181" s="2">
        <f t="shared" si="144"/>
        <v>0</v>
      </c>
      <c r="DU181" s="2">
        <f t="shared" si="145"/>
        <v>0</v>
      </c>
      <c r="DV181" s="2">
        <f t="shared" si="146"/>
        <v>0</v>
      </c>
      <c r="DW181" s="2">
        <f t="shared" si="147"/>
        <v>0</v>
      </c>
      <c r="DX181" s="2" t="e">
        <f t="shared" si="116"/>
        <v>#N/A</v>
      </c>
      <c r="DY181" s="9" t="str">
        <f t="shared" si="117"/>
        <v>[0,0,0,0,0]</v>
      </c>
      <c r="DZ181" s="2" t="e">
        <f t="shared" si="114"/>
        <v>#N/A</v>
      </c>
      <c r="EA181" s="18">
        <f t="shared" si="118"/>
        <v>1</v>
      </c>
      <c r="EB181" s="18">
        <f t="shared" si="119"/>
        <v>0</v>
      </c>
      <c r="EC181" s="27"/>
      <c r="ED181" s="3" t="e">
        <f t="shared" si="120"/>
        <v>#N/A</v>
      </c>
      <c r="EE181" s="3" t="str">
        <f t="shared" si="121"/>
        <v>[1,0]</v>
      </c>
      <c r="EF181" s="3"/>
      <c r="EG181" s="3" t="e">
        <f>VLOOKUP(IF(MOD(CY181,10)=0,10,MOD(CY181,10))&amp;DA181&amp;DB181&amp;DJ181-1,[1]图鉴!$C$18:$G$183,MATCH("经验值",[1]图鉴!$C$18:$G$18,0),FALSE)</f>
        <v>#N/A</v>
      </c>
      <c r="EH181" s="3"/>
      <c r="EI181" s="2" t="e">
        <f t="shared" si="122"/>
        <v>#N/A</v>
      </c>
      <c r="EJ181" s="2">
        <f t="shared" si="123"/>
        <v>178</v>
      </c>
    </row>
    <row r="182" spans="83:140" x14ac:dyDescent="0.3">
      <c r="CE182" s="16">
        <f>[1]坦克标准养成属性!AW182</f>
        <v>0</v>
      </c>
      <c r="CF182" s="16">
        <f>[1]坦克标准养成属性!AX182</f>
        <v>0</v>
      </c>
      <c r="CG182" s="16" t="e">
        <f t="shared" si="115"/>
        <v>#N/A</v>
      </c>
      <c r="CH182" s="16">
        <f>[1]坦克标准养成属性!AY182</f>
        <v>0</v>
      </c>
      <c r="CI182" s="16">
        <f>[1]坦克标准养成属性!AZ182</f>
        <v>0</v>
      </c>
      <c r="CJ182" s="16">
        <f>[1]坦克标准养成属性!BA182</f>
        <v>0</v>
      </c>
      <c r="CK182" s="16">
        <f>[1]坦克标准养成属性!BB182</f>
        <v>0</v>
      </c>
      <c r="CL182" s="16">
        <f>[1]坦克标准养成属性!BC182</f>
        <v>0</v>
      </c>
      <c r="CM182" s="16">
        <f>[1]坦克标准养成属性!BD182</f>
        <v>0</v>
      </c>
      <c r="CN182" s="16">
        <f>[1]坦克标准养成属性!BE182</f>
        <v>0</v>
      </c>
      <c r="CO182" s="16">
        <f>[1]坦克标准养成属性!BF182</f>
        <v>0</v>
      </c>
      <c r="CP182" s="16">
        <f>[1]坦克标准养成属性!BG182</f>
        <v>0</v>
      </c>
      <c r="CQ182" s="16" t="str">
        <f>[1]坦克标准养成属性!BH182</f>
        <v>百夫长0</v>
      </c>
      <c r="CR182" s="16">
        <f>[1]坦克标准养成属性!BI182</f>
        <v>19</v>
      </c>
      <c r="CS182" s="16" t="str">
        <f>[1]坦克标准养成属性!BJ182</f>
        <v>百夫长</v>
      </c>
      <c r="CT182" s="16" t="str">
        <f>[1]坦克标准养成属性!BK182</f>
        <v>高</v>
      </c>
      <c r="CU182" s="16">
        <f>[1]坦克标准养成属性!BL182</f>
        <v>0</v>
      </c>
      <c r="CV182" s="16">
        <f>[1]坦克标准养成属性!BM182</f>
        <v>1898</v>
      </c>
      <c r="CX182" s="2">
        <v>179</v>
      </c>
      <c r="CY182" s="2" t="e">
        <f t="shared" si="124"/>
        <v>#N/A</v>
      </c>
      <c r="CZ182" s="2" t="e">
        <f t="shared" si="134"/>
        <v>#N/A</v>
      </c>
      <c r="DA182" s="2" t="e">
        <f t="shared" si="134"/>
        <v>#N/A</v>
      </c>
      <c r="DB182" s="2" t="e">
        <f t="shared" si="134"/>
        <v>#N/A</v>
      </c>
      <c r="DC182" s="2">
        <f t="shared" si="125"/>
        <v>0</v>
      </c>
      <c r="DD182" s="2">
        <f t="shared" si="126"/>
        <v>0</v>
      </c>
      <c r="DE182" s="2" t="e">
        <f t="shared" si="127"/>
        <v>#N/A</v>
      </c>
      <c r="DF182" s="2" t="e">
        <f t="shared" si="128"/>
        <v>#N/A</v>
      </c>
      <c r="DG182" s="2" t="e">
        <f t="shared" si="129"/>
        <v>#N/A</v>
      </c>
      <c r="DH182" s="2" t="e">
        <f t="shared" si="130"/>
        <v>#N/A</v>
      </c>
      <c r="DI182" s="2" t="e">
        <f t="shared" si="131"/>
        <v>#N/A</v>
      </c>
      <c r="DJ182" s="2">
        <f>COUNTIF(CZ$4:CZ182,CZ182)</f>
        <v>179</v>
      </c>
      <c r="DK182" s="2">
        <f t="shared" si="135"/>
        <v>0</v>
      </c>
      <c r="DL182" s="2">
        <f t="shared" si="136"/>
        <v>0</v>
      </c>
      <c r="DM182" s="2">
        <f t="shared" si="137"/>
        <v>0</v>
      </c>
      <c r="DN182" s="2">
        <f t="shared" si="138"/>
        <v>0</v>
      </c>
      <c r="DO182" s="2">
        <f t="shared" si="139"/>
        <v>0</v>
      </c>
      <c r="DP182" s="2">
        <f t="shared" si="140"/>
        <v>0</v>
      </c>
      <c r="DQ182" s="2">
        <f t="shared" si="141"/>
        <v>0</v>
      </c>
      <c r="DR182" s="2">
        <f t="shared" si="142"/>
        <v>0</v>
      </c>
      <c r="DS182" s="2">
        <f t="shared" si="143"/>
        <v>0</v>
      </c>
      <c r="DT182" s="2">
        <f t="shared" si="144"/>
        <v>0</v>
      </c>
      <c r="DU182" s="2">
        <f t="shared" si="145"/>
        <v>0</v>
      </c>
      <c r="DV182" s="2">
        <f t="shared" si="146"/>
        <v>0</v>
      </c>
      <c r="DW182" s="2">
        <f t="shared" si="147"/>
        <v>0</v>
      </c>
      <c r="DX182" s="2" t="e">
        <f t="shared" si="116"/>
        <v>#N/A</v>
      </c>
      <c r="DY182" s="9" t="str">
        <f t="shared" si="117"/>
        <v>[0,0,0,0,0]</v>
      </c>
      <c r="DZ182" s="2" t="e">
        <f t="shared" si="114"/>
        <v>#N/A</v>
      </c>
      <c r="EA182" s="18">
        <f t="shared" si="118"/>
        <v>1</v>
      </c>
      <c r="EB182" s="18">
        <f t="shared" si="119"/>
        <v>0</v>
      </c>
      <c r="EC182" s="27"/>
      <c r="ED182" s="3" t="e">
        <f t="shared" si="120"/>
        <v>#N/A</v>
      </c>
      <c r="EE182" s="3" t="str">
        <f t="shared" si="121"/>
        <v>[1,0]</v>
      </c>
      <c r="EF182" s="3"/>
      <c r="EG182" s="3" t="e">
        <f>VLOOKUP(IF(MOD(CY182,10)=0,10,MOD(CY182,10))&amp;DA182&amp;DB182&amp;DJ182-1,[1]图鉴!$C$18:$G$183,MATCH("经验值",[1]图鉴!$C$18:$G$18,0),FALSE)</f>
        <v>#N/A</v>
      </c>
      <c r="EH182" s="3"/>
      <c r="EI182" s="2" t="e">
        <f t="shared" si="122"/>
        <v>#N/A</v>
      </c>
      <c r="EJ182" s="2">
        <f t="shared" si="123"/>
        <v>179</v>
      </c>
    </row>
    <row r="183" spans="83:140" x14ac:dyDescent="0.3">
      <c r="CE183" s="16">
        <f>[1]坦克标准养成属性!AW183</f>
        <v>0</v>
      </c>
      <c r="CF183" s="16">
        <f>[1]坦克标准养成属性!AX183</f>
        <v>0</v>
      </c>
      <c r="CG183" s="16" t="e">
        <f t="shared" si="115"/>
        <v>#N/A</v>
      </c>
      <c r="CH183" s="16">
        <f>[1]坦克标准养成属性!AY183</f>
        <v>0</v>
      </c>
      <c r="CI183" s="16">
        <f>[1]坦克标准养成属性!AZ183</f>
        <v>0</v>
      </c>
      <c r="CJ183" s="16">
        <f>[1]坦克标准养成属性!BA183</f>
        <v>0</v>
      </c>
      <c r="CK183" s="16">
        <f>[1]坦克标准养成属性!BB183</f>
        <v>0</v>
      </c>
      <c r="CL183" s="16">
        <f>[1]坦克标准养成属性!BC183</f>
        <v>0</v>
      </c>
      <c r="CM183" s="16">
        <f>[1]坦克标准养成属性!BD183</f>
        <v>0</v>
      </c>
      <c r="CN183" s="16">
        <f>[1]坦克标准养成属性!BE183</f>
        <v>0</v>
      </c>
      <c r="CO183" s="16">
        <f>[1]坦克标准养成属性!BF183</f>
        <v>0</v>
      </c>
      <c r="CP183" s="16">
        <f>[1]坦克标准养成属性!BG183</f>
        <v>0</v>
      </c>
      <c r="CQ183" s="16" t="str">
        <f>[1]坦克标准养成属性!BH183</f>
        <v>百夫长1</v>
      </c>
      <c r="CR183" s="16">
        <f>[1]坦克标准养成属性!BI183</f>
        <v>19</v>
      </c>
      <c r="CS183" s="16" t="str">
        <f>[1]坦克标准养成属性!BJ183</f>
        <v>百夫长</v>
      </c>
      <c r="CT183" s="16" t="str">
        <f>[1]坦克标准养成属性!BK183</f>
        <v>高</v>
      </c>
      <c r="CU183" s="16">
        <f>[1]坦克标准养成属性!BL183</f>
        <v>1</v>
      </c>
      <c r="CV183" s="16">
        <f>[1]坦克标准养成属性!BM183</f>
        <v>1982</v>
      </c>
      <c r="CX183" s="2">
        <v>180</v>
      </c>
      <c r="CY183" s="2" t="e">
        <f t="shared" si="124"/>
        <v>#N/A</v>
      </c>
      <c r="CZ183" s="2" t="e">
        <f t="shared" si="134"/>
        <v>#N/A</v>
      </c>
      <c r="DA183" s="2" t="e">
        <f t="shared" si="134"/>
        <v>#N/A</v>
      </c>
      <c r="DB183" s="2" t="e">
        <f t="shared" si="134"/>
        <v>#N/A</v>
      </c>
      <c r="DC183" s="2">
        <f t="shared" si="125"/>
        <v>0</v>
      </c>
      <c r="DD183" s="2">
        <f t="shared" si="126"/>
        <v>0</v>
      </c>
      <c r="DE183" s="2" t="e">
        <f t="shared" si="127"/>
        <v>#N/A</v>
      </c>
      <c r="DF183" s="2" t="e">
        <f t="shared" si="128"/>
        <v>#N/A</v>
      </c>
      <c r="DG183" s="2" t="e">
        <f t="shared" si="129"/>
        <v>#N/A</v>
      </c>
      <c r="DH183" s="2" t="e">
        <f t="shared" si="130"/>
        <v>#N/A</v>
      </c>
      <c r="DI183" s="2" t="e">
        <f t="shared" si="131"/>
        <v>#N/A</v>
      </c>
      <c r="DJ183" s="2">
        <f>COUNTIF(CZ$4:CZ183,CZ183)</f>
        <v>180</v>
      </c>
      <c r="DK183" s="2">
        <f t="shared" si="135"/>
        <v>0</v>
      </c>
      <c r="DL183" s="2">
        <f t="shared" si="136"/>
        <v>0</v>
      </c>
      <c r="DM183" s="2">
        <f t="shared" si="137"/>
        <v>0</v>
      </c>
      <c r="DN183" s="2">
        <f t="shared" si="138"/>
        <v>0</v>
      </c>
      <c r="DO183" s="2">
        <f t="shared" si="139"/>
        <v>0</v>
      </c>
      <c r="DP183" s="2">
        <f t="shared" si="140"/>
        <v>0</v>
      </c>
      <c r="DQ183" s="2">
        <f t="shared" si="141"/>
        <v>0</v>
      </c>
      <c r="DR183" s="2">
        <f t="shared" si="142"/>
        <v>0</v>
      </c>
      <c r="DS183" s="2">
        <f t="shared" si="143"/>
        <v>0</v>
      </c>
      <c r="DT183" s="2">
        <f t="shared" si="144"/>
        <v>0</v>
      </c>
      <c r="DU183" s="2">
        <f t="shared" si="145"/>
        <v>0</v>
      </c>
      <c r="DV183" s="2">
        <f t="shared" si="146"/>
        <v>0</v>
      </c>
      <c r="DW183" s="2">
        <f t="shared" si="147"/>
        <v>0</v>
      </c>
      <c r="DX183" s="2" t="e">
        <f t="shared" si="116"/>
        <v>#N/A</v>
      </c>
      <c r="DY183" s="9" t="str">
        <f t="shared" si="117"/>
        <v>[0,0,0,0,0]</v>
      </c>
      <c r="DZ183" s="2" t="e">
        <f t="shared" si="114"/>
        <v>#N/A</v>
      </c>
      <c r="EA183" s="18">
        <f t="shared" si="118"/>
        <v>1</v>
      </c>
      <c r="EB183" s="18">
        <f t="shared" si="119"/>
        <v>0</v>
      </c>
      <c r="EC183" s="27"/>
      <c r="ED183" s="3" t="e">
        <f t="shared" si="120"/>
        <v>#N/A</v>
      </c>
      <c r="EE183" s="3" t="str">
        <f t="shared" si="121"/>
        <v>[1,0]</v>
      </c>
      <c r="EF183" s="3"/>
      <c r="EG183" s="3" t="e">
        <f>VLOOKUP(IF(MOD(CY183,10)=0,10,MOD(CY183,10))&amp;DA183&amp;DB183&amp;DJ183-1,[1]图鉴!$C$18:$G$183,MATCH("经验值",[1]图鉴!$C$18:$G$18,0),FALSE)</f>
        <v>#N/A</v>
      </c>
      <c r="EH183" s="3"/>
      <c r="EI183" s="2" t="e">
        <f t="shared" si="122"/>
        <v>#N/A</v>
      </c>
      <c r="EJ183" s="2">
        <f t="shared" si="123"/>
        <v>180</v>
      </c>
    </row>
    <row r="184" spans="83:140" x14ac:dyDescent="0.3">
      <c r="CE184" s="16">
        <f>[1]坦克标准养成属性!AW184</f>
        <v>0</v>
      </c>
      <c r="CF184" s="16">
        <f>[1]坦克标准养成属性!AX184</f>
        <v>0</v>
      </c>
      <c r="CG184" s="16" t="e">
        <f t="shared" si="115"/>
        <v>#N/A</v>
      </c>
      <c r="CH184" s="16">
        <f>[1]坦克标准养成属性!AY184</f>
        <v>0</v>
      </c>
      <c r="CI184" s="16">
        <f>[1]坦克标准养成属性!AZ184</f>
        <v>0</v>
      </c>
      <c r="CJ184" s="16">
        <f>[1]坦克标准养成属性!BA184</f>
        <v>0</v>
      </c>
      <c r="CK184" s="16">
        <f>[1]坦克标准养成属性!BB184</f>
        <v>0</v>
      </c>
      <c r="CL184" s="16">
        <f>[1]坦克标准养成属性!BC184</f>
        <v>0</v>
      </c>
      <c r="CM184" s="16">
        <f>[1]坦克标准养成属性!BD184</f>
        <v>0</v>
      </c>
      <c r="CN184" s="16">
        <f>[1]坦克标准养成属性!BE184</f>
        <v>0</v>
      </c>
      <c r="CO184" s="16">
        <f>[1]坦克标准养成属性!BF184</f>
        <v>0</v>
      </c>
      <c r="CP184" s="16">
        <f>[1]坦克标准养成属性!BG184</f>
        <v>0</v>
      </c>
      <c r="CQ184" s="16" t="str">
        <f>[1]坦克标准养成属性!BH184</f>
        <v>百夫长2</v>
      </c>
      <c r="CR184" s="16">
        <f>[1]坦克标准养成属性!BI184</f>
        <v>19</v>
      </c>
      <c r="CS184" s="16" t="str">
        <f>[1]坦克标准养成属性!BJ184</f>
        <v>百夫长</v>
      </c>
      <c r="CT184" s="16" t="str">
        <f>[1]坦克标准养成属性!BK184</f>
        <v>高</v>
      </c>
      <c r="CU184" s="16">
        <f>[1]坦克标准养成属性!BL184</f>
        <v>2</v>
      </c>
      <c r="CV184" s="16">
        <f>[1]坦克标准养成属性!BM184</f>
        <v>2066</v>
      </c>
      <c r="CX184" s="2">
        <v>181</v>
      </c>
      <c r="CY184" s="2" t="e">
        <f t="shared" si="124"/>
        <v>#N/A</v>
      </c>
      <c r="CZ184" s="2" t="e">
        <f t="shared" ref="CZ184:DB203" si="148">VLOOKUP($CY184,$CE$3:$CR$372,MATCH(CZ$3,$CE$3:$CR$3,0),FALSE)</f>
        <v>#N/A</v>
      </c>
      <c r="DA184" s="2" t="e">
        <f t="shared" si="148"/>
        <v>#N/A</v>
      </c>
      <c r="DB184" s="2" t="e">
        <f t="shared" si="148"/>
        <v>#N/A</v>
      </c>
      <c r="DC184" s="2">
        <f t="shared" si="125"/>
        <v>0</v>
      </c>
      <c r="DD184" s="2">
        <f t="shared" si="126"/>
        <v>0</v>
      </c>
      <c r="DE184" s="2" t="e">
        <f t="shared" si="127"/>
        <v>#N/A</v>
      </c>
      <c r="DF184" s="2" t="e">
        <f t="shared" si="128"/>
        <v>#N/A</v>
      </c>
      <c r="DG184" s="2" t="e">
        <f t="shared" si="129"/>
        <v>#N/A</v>
      </c>
      <c r="DH184" s="2" t="e">
        <f t="shared" si="130"/>
        <v>#N/A</v>
      </c>
      <c r="DI184" s="2" t="e">
        <f t="shared" si="131"/>
        <v>#N/A</v>
      </c>
      <c r="DJ184" s="2">
        <f>COUNTIF(CZ$4:CZ184,CZ184)</f>
        <v>181</v>
      </c>
      <c r="DK184" s="2">
        <f t="shared" si="135"/>
        <v>0</v>
      </c>
      <c r="DL184" s="2">
        <f t="shared" si="136"/>
        <v>0</v>
      </c>
      <c r="DM184" s="2">
        <f t="shared" si="137"/>
        <v>0</v>
      </c>
      <c r="DN184" s="2">
        <f t="shared" si="138"/>
        <v>0</v>
      </c>
      <c r="DO184" s="2">
        <f t="shared" si="139"/>
        <v>0</v>
      </c>
      <c r="DP184" s="2">
        <f t="shared" si="140"/>
        <v>0</v>
      </c>
      <c r="DQ184" s="2">
        <f t="shared" si="141"/>
        <v>0</v>
      </c>
      <c r="DR184" s="2">
        <f t="shared" si="142"/>
        <v>0</v>
      </c>
      <c r="DS184" s="2">
        <f t="shared" si="143"/>
        <v>0</v>
      </c>
      <c r="DT184" s="2">
        <f t="shared" si="144"/>
        <v>0</v>
      </c>
      <c r="DU184" s="2">
        <f t="shared" si="145"/>
        <v>0</v>
      </c>
      <c r="DV184" s="2">
        <f t="shared" si="146"/>
        <v>0</v>
      </c>
      <c r="DW184" s="2">
        <f t="shared" si="147"/>
        <v>0</v>
      </c>
      <c r="DX184" s="2" t="e">
        <f t="shared" si="116"/>
        <v>#N/A</v>
      </c>
      <c r="DY184" s="9" t="str">
        <f t="shared" si="117"/>
        <v>[0,0,0,0,0]</v>
      </c>
      <c r="DZ184" s="2" t="e">
        <f t="shared" si="114"/>
        <v>#N/A</v>
      </c>
      <c r="EA184" s="18">
        <f t="shared" si="118"/>
        <v>1</v>
      </c>
      <c r="EB184" s="18">
        <f t="shared" si="119"/>
        <v>0</v>
      </c>
      <c r="EC184" s="27"/>
      <c r="ED184" s="3" t="e">
        <f t="shared" si="120"/>
        <v>#N/A</v>
      </c>
      <c r="EE184" s="3" t="str">
        <f t="shared" si="121"/>
        <v>[1,0]</v>
      </c>
      <c r="EF184" s="3"/>
      <c r="EG184" s="3" t="e">
        <f>VLOOKUP(IF(MOD(CY184,10)=0,10,MOD(CY184,10))&amp;DA184&amp;DB184&amp;DJ184-1,[1]图鉴!$C$18:$G$183,MATCH("经验值",[1]图鉴!$C$18:$G$18,0),FALSE)</f>
        <v>#N/A</v>
      </c>
      <c r="EH184" s="3"/>
      <c r="EI184" s="2" t="e">
        <f t="shared" si="122"/>
        <v>#N/A</v>
      </c>
      <c r="EJ184" s="2">
        <f t="shared" si="123"/>
        <v>181</v>
      </c>
    </row>
    <row r="185" spans="83:140" x14ac:dyDescent="0.3">
      <c r="CE185" s="16">
        <f>[1]坦克标准养成属性!AW185</f>
        <v>0</v>
      </c>
      <c r="CF185" s="16">
        <f>[1]坦克标准养成属性!AX185</f>
        <v>0</v>
      </c>
      <c r="CG185" s="16" t="e">
        <f t="shared" si="115"/>
        <v>#N/A</v>
      </c>
      <c r="CH185" s="16">
        <f>[1]坦克标准养成属性!AY185</f>
        <v>0</v>
      </c>
      <c r="CI185" s="16">
        <f>[1]坦克标准养成属性!AZ185</f>
        <v>0</v>
      </c>
      <c r="CJ185" s="16">
        <f>[1]坦克标准养成属性!BA185</f>
        <v>0</v>
      </c>
      <c r="CK185" s="16">
        <f>[1]坦克标准养成属性!BB185</f>
        <v>0</v>
      </c>
      <c r="CL185" s="16">
        <f>[1]坦克标准养成属性!BC185</f>
        <v>0</v>
      </c>
      <c r="CM185" s="16">
        <f>[1]坦克标准养成属性!BD185</f>
        <v>0</v>
      </c>
      <c r="CN185" s="16">
        <f>[1]坦克标准养成属性!BE185</f>
        <v>0</v>
      </c>
      <c r="CO185" s="16">
        <f>[1]坦克标准养成属性!BF185</f>
        <v>0</v>
      </c>
      <c r="CP185" s="16">
        <f>[1]坦克标准养成属性!BG185</f>
        <v>0</v>
      </c>
      <c r="CQ185" s="16" t="str">
        <f>[1]坦克标准养成属性!BH185</f>
        <v>百夫长3</v>
      </c>
      <c r="CR185" s="16">
        <f>[1]坦克标准养成属性!BI185</f>
        <v>19</v>
      </c>
      <c r="CS185" s="16" t="str">
        <f>[1]坦克标准养成属性!BJ185</f>
        <v>百夫长</v>
      </c>
      <c r="CT185" s="16" t="str">
        <f>[1]坦克标准养成属性!BK185</f>
        <v>高</v>
      </c>
      <c r="CU185" s="16">
        <f>[1]坦克标准养成属性!BL185</f>
        <v>3</v>
      </c>
      <c r="CV185" s="16">
        <f>[1]坦克标准养成属性!BM185</f>
        <v>2150</v>
      </c>
      <c r="CX185" s="2">
        <v>182</v>
      </c>
      <c r="CY185" s="2" t="e">
        <f t="shared" si="124"/>
        <v>#N/A</v>
      </c>
      <c r="CZ185" s="2" t="e">
        <f t="shared" si="148"/>
        <v>#N/A</v>
      </c>
      <c r="DA185" s="2" t="e">
        <f t="shared" si="148"/>
        <v>#N/A</v>
      </c>
      <c r="DB185" s="2" t="e">
        <f t="shared" si="148"/>
        <v>#N/A</v>
      </c>
      <c r="DC185" s="2">
        <f t="shared" si="125"/>
        <v>0</v>
      </c>
      <c r="DD185" s="2">
        <f t="shared" si="126"/>
        <v>0</v>
      </c>
      <c r="DE185" s="2" t="e">
        <f t="shared" si="127"/>
        <v>#N/A</v>
      </c>
      <c r="DF185" s="2" t="e">
        <f t="shared" si="128"/>
        <v>#N/A</v>
      </c>
      <c r="DG185" s="2" t="e">
        <f t="shared" si="129"/>
        <v>#N/A</v>
      </c>
      <c r="DH185" s="2" t="e">
        <f t="shared" si="130"/>
        <v>#N/A</v>
      </c>
      <c r="DI185" s="2" t="e">
        <f t="shared" si="131"/>
        <v>#N/A</v>
      </c>
      <c r="DJ185" s="2">
        <f>COUNTIF(CZ$4:CZ185,CZ185)</f>
        <v>182</v>
      </c>
      <c r="DK185" s="2">
        <f t="shared" si="135"/>
        <v>0</v>
      </c>
      <c r="DL185" s="2">
        <f t="shared" si="136"/>
        <v>0</v>
      </c>
      <c r="DM185" s="2">
        <f t="shared" si="137"/>
        <v>0</v>
      </c>
      <c r="DN185" s="2">
        <f t="shared" si="138"/>
        <v>0</v>
      </c>
      <c r="DO185" s="2">
        <f t="shared" si="139"/>
        <v>0</v>
      </c>
      <c r="DP185" s="2">
        <f t="shared" si="140"/>
        <v>0</v>
      </c>
      <c r="DQ185" s="2">
        <f t="shared" si="141"/>
        <v>0</v>
      </c>
      <c r="DR185" s="2">
        <f t="shared" si="142"/>
        <v>0</v>
      </c>
      <c r="DS185" s="2">
        <f t="shared" si="143"/>
        <v>0</v>
      </c>
      <c r="DT185" s="2">
        <f t="shared" si="144"/>
        <v>0</v>
      </c>
      <c r="DU185" s="2">
        <f t="shared" si="145"/>
        <v>0</v>
      </c>
      <c r="DV185" s="2">
        <f t="shared" si="146"/>
        <v>0</v>
      </c>
      <c r="DW185" s="2">
        <f t="shared" si="147"/>
        <v>0</v>
      </c>
      <c r="DX185" s="2" t="e">
        <f t="shared" si="116"/>
        <v>#N/A</v>
      </c>
      <c r="DY185" s="9" t="str">
        <f t="shared" si="117"/>
        <v>[0,0,0,0,0]</v>
      </c>
      <c r="DZ185" s="2" t="e">
        <f t="shared" si="114"/>
        <v>#N/A</v>
      </c>
      <c r="EA185" s="18">
        <f t="shared" si="118"/>
        <v>1</v>
      </c>
      <c r="EB185" s="18">
        <f t="shared" si="119"/>
        <v>0</v>
      </c>
      <c r="EC185" s="27"/>
      <c r="ED185" s="3" t="e">
        <f t="shared" si="120"/>
        <v>#N/A</v>
      </c>
      <c r="EE185" s="3" t="str">
        <f t="shared" si="121"/>
        <v>[1,0]</v>
      </c>
      <c r="EF185" s="3"/>
      <c r="EG185" s="3" t="e">
        <f>VLOOKUP(IF(MOD(CY185,10)=0,10,MOD(CY185,10))&amp;DA185&amp;DB185&amp;DJ185-1,[1]图鉴!$C$18:$G$183,MATCH("经验值",[1]图鉴!$C$18:$G$18,0),FALSE)</f>
        <v>#N/A</v>
      </c>
      <c r="EH185" s="3"/>
      <c r="EI185" s="2" t="e">
        <f t="shared" si="122"/>
        <v>#N/A</v>
      </c>
      <c r="EJ185" s="2">
        <f t="shared" si="123"/>
        <v>182</v>
      </c>
    </row>
    <row r="186" spans="83:140" x14ac:dyDescent="0.3">
      <c r="CE186" s="16">
        <f>[1]坦克标准养成属性!AW186</f>
        <v>0</v>
      </c>
      <c r="CF186" s="16">
        <f>[1]坦克标准养成属性!AX186</f>
        <v>0</v>
      </c>
      <c r="CG186" s="16" t="e">
        <f t="shared" si="115"/>
        <v>#N/A</v>
      </c>
      <c r="CH186" s="16">
        <f>[1]坦克标准养成属性!AY186</f>
        <v>0</v>
      </c>
      <c r="CI186" s="16">
        <f>[1]坦克标准养成属性!AZ186</f>
        <v>0</v>
      </c>
      <c r="CJ186" s="16">
        <f>[1]坦克标准养成属性!BA186</f>
        <v>0</v>
      </c>
      <c r="CK186" s="16">
        <f>[1]坦克标准养成属性!BB186</f>
        <v>0</v>
      </c>
      <c r="CL186" s="16">
        <f>[1]坦克标准养成属性!BC186</f>
        <v>0</v>
      </c>
      <c r="CM186" s="16">
        <f>[1]坦克标准养成属性!BD186</f>
        <v>0</v>
      </c>
      <c r="CN186" s="16">
        <f>[1]坦克标准养成属性!BE186</f>
        <v>0</v>
      </c>
      <c r="CO186" s="16">
        <f>[1]坦克标准养成属性!BF186</f>
        <v>0</v>
      </c>
      <c r="CP186" s="16">
        <f>[1]坦克标准养成属性!BG186</f>
        <v>0</v>
      </c>
      <c r="CQ186" s="16" t="str">
        <f>[1]坦克标准养成属性!BH186</f>
        <v>百夫长4</v>
      </c>
      <c r="CR186" s="16">
        <f>[1]坦克标准养成属性!BI186</f>
        <v>19</v>
      </c>
      <c r="CS186" s="16" t="str">
        <f>[1]坦克标准养成属性!BJ186</f>
        <v>百夫长</v>
      </c>
      <c r="CT186" s="16" t="str">
        <f>[1]坦克标准养成属性!BK186</f>
        <v>高</v>
      </c>
      <c r="CU186" s="16">
        <f>[1]坦克标准养成属性!BL186</f>
        <v>4</v>
      </c>
      <c r="CV186" s="16">
        <f>[1]坦克标准养成属性!BM186</f>
        <v>2234</v>
      </c>
      <c r="CX186" s="2">
        <v>183</v>
      </c>
      <c r="CY186" s="2" t="e">
        <f t="shared" si="124"/>
        <v>#N/A</v>
      </c>
      <c r="CZ186" s="2" t="e">
        <f t="shared" si="148"/>
        <v>#N/A</v>
      </c>
      <c r="DA186" s="2" t="e">
        <f t="shared" si="148"/>
        <v>#N/A</v>
      </c>
      <c r="DB186" s="2" t="e">
        <f t="shared" si="148"/>
        <v>#N/A</v>
      </c>
      <c r="DC186" s="2">
        <f t="shared" si="125"/>
        <v>0</v>
      </c>
      <c r="DD186" s="2">
        <f t="shared" si="126"/>
        <v>0</v>
      </c>
      <c r="DE186" s="2" t="e">
        <f t="shared" si="127"/>
        <v>#N/A</v>
      </c>
      <c r="DF186" s="2" t="e">
        <f t="shared" si="128"/>
        <v>#N/A</v>
      </c>
      <c r="DG186" s="2" t="e">
        <f t="shared" si="129"/>
        <v>#N/A</v>
      </c>
      <c r="DH186" s="2" t="e">
        <f t="shared" si="130"/>
        <v>#N/A</v>
      </c>
      <c r="DI186" s="2" t="e">
        <f t="shared" si="131"/>
        <v>#N/A</v>
      </c>
      <c r="DJ186" s="2">
        <f>COUNTIF(CZ$4:CZ186,CZ186)</f>
        <v>183</v>
      </c>
      <c r="DK186" s="2">
        <f t="shared" si="135"/>
        <v>0</v>
      </c>
      <c r="DL186" s="2">
        <f t="shared" si="136"/>
        <v>0</v>
      </c>
      <c r="DM186" s="2">
        <f t="shared" si="137"/>
        <v>0</v>
      </c>
      <c r="DN186" s="2">
        <f t="shared" si="138"/>
        <v>0</v>
      </c>
      <c r="DO186" s="2">
        <f t="shared" si="139"/>
        <v>0</v>
      </c>
      <c r="DP186" s="2">
        <f t="shared" si="140"/>
        <v>0</v>
      </c>
      <c r="DQ186" s="2">
        <f t="shared" si="141"/>
        <v>0</v>
      </c>
      <c r="DR186" s="2">
        <f t="shared" si="142"/>
        <v>0</v>
      </c>
      <c r="DS186" s="2">
        <f t="shared" si="143"/>
        <v>0</v>
      </c>
      <c r="DT186" s="2">
        <f t="shared" si="144"/>
        <v>0</v>
      </c>
      <c r="DU186" s="2">
        <f t="shared" si="145"/>
        <v>0</v>
      </c>
      <c r="DV186" s="2">
        <f t="shared" si="146"/>
        <v>0</v>
      </c>
      <c r="DW186" s="2">
        <f t="shared" si="147"/>
        <v>0</v>
      </c>
      <c r="DX186" s="2" t="e">
        <f t="shared" si="116"/>
        <v>#N/A</v>
      </c>
      <c r="DY186" s="9" t="str">
        <f t="shared" si="117"/>
        <v>[0,0,0,0,0]</v>
      </c>
      <c r="DZ186" s="2" t="e">
        <f t="shared" si="114"/>
        <v>#N/A</v>
      </c>
      <c r="EA186" s="18">
        <f t="shared" si="118"/>
        <v>1</v>
      </c>
      <c r="EB186" s="18">
        <f t="shared" si="119"/>
        <v>0</v>
      </c>
      <c r="EC186" s="27"/>
      <c r="ED186" s="3" t="e">
        <f t="shared" si="120"/>
        <v>#N/A</v>
      </c>
      <c r="EE186" s="3" t="str">
        <f t="shared" si="121"/>
        <v>[1,0]</v>
      </c>
      <c r="EF186" s="3"/>
      <c r="EG186" s="3" t="e">
        <f>VLOOKUP(IF(MOD(CY186,10)=0,10,MOD(CY186,10))&amp;DA186&amp;DB186&amp;DJ186-1,[1]图鉴!$C$18:$G$183,MATCH("经验值",[1]图鉴!$C$18:$G$18,0),FALSE)</f>
        <v>#N/A</v>
      </c>
      <c r="EH186" s="3"/>
      <c r="EI186" s="2" t="e">
        <f t="shared" si="122"/>
        <v>#N/A</v>
      </c>
      <c r="EJ186" s="2">
        <f t="shared" si="123"/>
        <v>183</v>
      </c>
    </row>
    <row r="187" spans="83:140" x14ac:dyDescent="0.3">
      <c r="CE187" s="16">
        <f>[1]坦克标准养成属性!AW187</f>
        <v>0</v>
      </c>
      <c r="CF187" s="16">
        <f>[1]坦克标准养成属性!AX187</f>
        <v>0</v>
      </c>
      <c r="CG187" s="16" t="e">
        <f t="shared" si="115"/>
        <v>#N/A</v>
      </c>
      <c r="CH187" s="16">
        <f>[1]坦克标准养成属性!AY187</f>
        <v>0</v>
      </c>
      <c r="CI187" s="16">
        <f>[1]坦克标准养成属性!AZ187</f>
        <v>0</v>
      </c>
      <c r="CJ187" s="16">
        <f>[1]坦克标准养成属性!BA187</f>
        <v>0</v>
      </c>
      <c r="CK187" s="16">
        <f>[1]坦克标准养成属性!BB187</f>
        <v>0</v>
      </c>
      <c r="CL187" s="16">
        <f>[1]坦克标准养成属性!BC187</f>
        <v>0</v>
      </c>
      <c r="CM187" s="16">
        <f>[1]坦克标准养成属性!BD187</f>
        <v>0</v>
      </c>
      <c r="CN187" s="16">
        <f>[1]坦克标准养成属性!BE187</f>
        <v>0</v>
      </c>
      <c r="CO187" s="16">
        <f>[1]坦克标准养成属性!BF187</f>
        <v>0</v>
      </c>
      <c r="CP187" s="16">
        <f>[1]坦克标准养成属性!BG187</f>
        <v>0</v>
      </c>
      <c r="CQ187" s="16" t="str">
        <f>[1]坦克标准养成属性!BH187</f>
        <v>百夫长5</v>
      </c>
      <c r="CR187" s="16">
        <f>[1]坦克标准养成属性!BI187</f>
        <v>19</v>
      </c>
      <c r="CS187" s="16" t="str">
        <f>[1]坦克标准养成属性!BJ187</f>
        <v>百夫长</v>
      </c>
      <c r="CT187" s="16" t="str">
        <f>[1]坦克标准养成属性!BK187</f>
        <v>高</v>
      </c>
      <c r="CU187" s="16">
        <f>[1]坦克标准养成属性!BL187</f>
        <v>5</v>
      </c>
      <c r="CV187" s="16">
        <f>[1]坦克标准养成属性!BM187</f>
        <v>2318</v>
      </c>
      <c r="CX187" s="2">
        <v>184</v>
      </c>
      <c r="CY187" s="2" t="e">
        <f t="shared" si="124"/>
        <v>#N/A</v>
      </c>
      <c r="CZ187" s="2" t="e">
        <f t="shared" si="148"/>
        <v>#N/A</v>
      </c>
      <c r="DA187" s="2" t="e">
        <f t="shared" si="148"/>
        <v>#N/A</v>
      </c>
      <c r="DB187" s="2" t="e">
        <f t="shared" si="148"/>
        <v>#N/A</v>
      </c>
      <c r="DC187" s="2">
        <f t="shared" si="125"/>
        <v>0</v>
      </c>
      <c r="DD187" s="2">
        <f t="shared" si="126"/>
        <v>0</v>
      </c>
      <c r="DE187" s="2" t="e">
        <f t="shared" si="127"/>
        <v>#N/A</v>
      </c>
      <c r="DF187" s="2" t="e">
        <f t="shared" si="128"/>
        <v>#N/A</v>
      </c>
      <c r="DG187" s="2" t="e">
        <f t="shared" si="129"/>
        <v>#N/A</v>
      </c>
      <c r="DH187" s="2" t="e">
        <f t="shared" si="130"/>
        <v>#N/A</v>
      </c>
      <c r="DI187" s="2" t="e">
        <f t="shared" si="131"/>
        <v>#N/A</v>
      </c>
      <c r="DJ187" s="2">
        <f>COUNTIF(CZ$4:CZ187,CZ187)</f>
        <v>184</v>
      </c>
      <c r="DK187" s="2">
        <f t="shared" si="135"/>
        <v>0</v>
      </c>
      <c r="DL187" s="2">
        <f t="shared" si="136"/>
        <v>0</v>
      </c>
      <c r="DM187" s="2">
        <f t="shared" si="137"/>
        <v>0</v>
      </c>
      <c r="DN187" s="2">
        <f t="shared" si="138"/>
        <v>0</v>
      </c>
      <c r="DO187" s="2">
        <f t="shared" si="139"/>
        <v>0</v>
      </c>
      <c r="DP187" s="2">
        <f t="shared" si="140"/>
        <v>0</v>
      </c>
      <c r="DQ187" s="2">
        <f t="shared" si="141"/>
        <v>0</v>
      </c>
      <c r="DR187" s="2">
        <f t="shared" si="142"/>
        <v>0</v>
      </c>
      <c r="DS187" s="2">
        <f t="shared" si="143"/>
        <v>0</v>
      </c>
      <c r="DT187" s="2">
        <f t="shared" si="144"/>
        <v>0</v>
      </c>
      <c r="DU187" s="2">
        <f t="shared" si="145"/>
        <v>0</v>
      </c>
      <c r="DV187" s="2">
        <f t="shared" si="146"/>
        <v>0</v>
      </c>
      <c r="DW187" s="2">
        <f t="shared" si="147"/>
        <v>0</v>
      </c>
      <c r="DX187" s="2" t="e">
        <f t="shared" si="116"/>
        <v>#N/A</v>
      </c>
      <c r="DY187" s="9" t="str">
        <f t="shared" si="117"/>
        <v>[0,0,0,0,0]</v>
      </c>
      <c r="DZ187" s="2" t="e">
        <f t="shared" si="114"/>
        <v>#N/A</v>
      </c>
      <c r="EA187" s="18">
        <f t="shared" si="118"/>
        <v>1</v>
      </c>
      <c r="EB187" s="18">
        <f t="shared" si="119"/>
        <v>0</v>
      </c>
      <c r="EC187" s="27"/>
      <c r="ED187" s="3" t="e">
        <f t="shared" si="120"/>
        <v>#N/A</v>
      </c>
      <c r="EE187" s="3" t="str">
        <f t="shared" si="121"/>
        <v>[1,0]</v>
      </c>
      <c r="EF187" s="3"/>
      <c r="EG187" s="3" t="e">
        <f>VLOOKUP(IF(MOD(CY187,10)=0,10,MOD(CY187,10))&amp;DA187&amp;DB187&amp;DJ187-1,[1]图鉴!$C$18:$G$183,MATCH("经验值",[1]图鉴!$C$18:$G$18,0),FALSE)</f>
        <v>#N/A</v>
      </c>
      <c r="EH187" s="3"/>
      <c r="EI187" s="2" t="e">
        <f t="shared" si="122"/>
        <v>#N/A</v>
      </c>
      <c r="EJ187" s="2">
        <f t="shared" si="123"/>
        <v>184</v>
      </c>
    </row>
    <row r="188" spans="83:140" x14ac:dyDescent="0.3">
      <c r="CE188" s="16">
        <f>[1]坦克标准养成属性!AW188</f>
        <v>0</v>
      </c>
      <c r="CF188" s="16">
        <f>[1]坦克标准养成属性!AX188</f>
        <v>0</v>
      </c>
      <c r="CG188" s="16" t="e">
        <f t="shared" si="115"/>
        <v>#N/A</v>
      </c>
      <c r="CH188" s="16">
        <f>[1]坦克标准养成属性!AY188</f>
        <v>0</v>
      </c>
      <c r="CI188" s="16">
        <f>[1]坦克标准养成属性!AZ188</f>
        <v>0</v>
      </c>
      <c r="CJ188" s="16">
        <f>[1]坦克标准养成属性!BA188</f>
        <v>0</v>
      </c>
      <c r="CK188" s="16">
        <f>[1]坦克标准养成属性!BB188</f>
        <v>0</v>
      </c>
      <c r="CL188" s="16">
        <f>[1]坦克标准养成属性!BC188</f>
        <v>0</v>
      </c>
      <c r="CM188" s="16">
        <f>[1]坦克标准养成属性!BD188</f>
        <v>0</v>
      </c>
      <c r="CN188" s="16">
        <f>[1]坦克标准养成属性!BE188</f>
        <v>0</v>
      </c>
      <c r="CO188" s="16">
        <f>[1]坦克标准养成属性!BF188</f>
        <v>0</v>
      </c>
      <c r="CP188" s="16">
        <f>[1]坦克标准养成属性!BG188</f>
        <v>0</v>
      </c>
      <c r="CQ188" s="16" t="str">
        <f>[1]坦克标准养成属性!BH188</f>
        <v>百夫长6</v>
      </c>
      <c r="CR188" s="16">
        <f>[1]坦克标准养成属性!BI188</f>
        <v>19</v>
      </c>
      <c r="CS188" s="16" t="str">
        <f>[1]坦克标准养成属性!BJ188</f>
        <v>百夫长</v>
      </c>
      <c r="CT188" s="16" t="str">
        <f>[1]坦克标准养成属性!BK188</f>
        <v>高</v>
      </c>
      <c r="CU188" s="16">
        <f>[1]坦克标准养成属性!BL188</f>
        <v>6</v>
      </c>
      <c r="CV188" s="16">
        <f>[1]坦克标准养成属性!BM188</f>
        <v>2402</v>
      </c>
      <c r="CX188" s="2">
        <v>185</v>
      </c>
      <c r="CY188" s="2" t="e">
        <f t="shared" si="124"/>
        <v>#N/A</v>
      </c>
      <c r="CZ188" s="2" t="e">
        <f t="shared" si="148"/>
        <v>#N/A</v>
      </c>
      <c r="DA188" s="2" t="e">
        <f t="shared" si="148"/>
        <v>#N/A</v>
      </c>
      <c r="DB188" s="2" t="e">
        <f t="shared" si="148"/>
        <v>#N/A</v>
      </c>
      <c r="DC188" s="2">
        <f t="shared" si="125"/>
        <v>0</v>
      </c>
      <c r="DD188" s="2">
        <f t="shared" si="126"/>
        <v>0</v>
      </c>
      <c r="DE188" s="2" t="e">
        <f t="shared" si="127"/>
        <v>#N/A</v>
      </c>
      <c r="DF188" s="2" t="e">
        <f t="shared" si="128"/>
        <v>#N/A</v>
      </c>
      <c r="DG188" s="2" t="e">
        <f t="shared" si="129"/>
        <v>#N/A</v>
      </c>
      <c r="DH188" s="2" t="e">
        <f t="shared" si="130"/>
        <v>#N/A</v>
      </c>
      <c r="DI188" s="2" t="e">
        <f t="shared" si="131"/>
        <v>#N/A</v>
      </c>
      <c r="DJ188" s="2">
        <f>COUNTIF(CZ$4:CZ188,CZ188)</f>
        <v>185</v>
      </c>
      <c r="DK188" s="2">
        <f t="shared" si="135"/>
        <v>0</v>
      </c>
      <c r="DL188" s="2">
        <f t="shared" si="136"/>
        <v>0</v>
      </c>
      <c r="DM188" s="2">
        <f t="shared" si="137"/>
        <v>0</v>
      </c>
      <c r="DN188" s="2">
        <f t="shared" si="138"/>
        <v>0</v>
      </c>
      <c r="DO188" s="2">
        <f t="shared" si="139"/>
        <v>0</v>
      </c>
      <c r="DP188" s="2">
        <f t="shared" si="140"/>
        <v>0</v>
      </c>
      <c r="DQ188" s="2">
        <f t="shared" si="141"/>
        <v>0</v>
      </c>
      <c r="DR188" s="2">
        <f t="shared" si="142"/>
        <v>0</v>
      </c>
      <c r="DS188" s="2">
        <f t="shared" si="143"/>
        <v>0</v>
      </c>
      <c r="DT188" s="2">
        <f t="shared" si="144"/>
        <v>0</v>
      </c>
      <c r="DU188" s="2">
        <f t="shared" si="145"/>
        <v>0</v>
      </c>
      <c r="DV188" s="2">
        <f t="shared" si="146"/>
        <v>0</v>
      </c>
      <c r="DW188" s="2">
        <f t="shared" si="147"/>
        <v>0</v>
      </c>
      <c r="DX188" s="2" t="e">
        <f t="shared" si="116"/>
        <v>#N/A</v>
      </c>
      <c r="DY188" s="9" t="str">
        <f t="shared" si="117"/>
        <v>[0,0,0,0,0]</v>
      </c>
      <c r="DZ188" s="2" t="e">
        <f t="shared" si="114"/>
        <v>#N/A</v>
      </c>
      <c r="EA188" s="18">
        <f t="shared" si="118"/>
        <v>1</v>
      </c>
      <c r="EB188" s="18">
        <f t="shared" si="119"/>
        <v>0</v>
      </c>
      <c r="EC188" s="27"/>
      <c r="ED188" s="3" t="e">
        <f t="shared" si="120"/>
        <v>#N/A</v>
      </c>
      <c r="EE188" s="3" t="str">
        <f t="shared" si="121"/>
        <v>[1,0]</v>
      </c>
      <c r="EF188" s="3"/>
      <c r="EG188" s="3" t="e">
        <f>VLOOKUP(IF(MOD(CY188,10)=0,10,MOD(CY188,10))&amp;DA188&amp;DB188&amp;DJ188-1,[1]图鉴!$C$18:$G$183,MATCH("经验值",[1]图鉴!$C$18:$G$18,0),FALSE)</f>
        <v>#N/A</v>
      </c>
      <c r="EH188" s="3"/>
      <c r="EI188" s="2" t="e">
        <f t="shared" si="122"/>
        <v>#N/A</v>
      </c>
      <c r="EJ188" s="2">
        <f t="shared" si="123"/>
        <v>185</v>
      </c>
    </row>
    <row r="189" spans="83:140" x14ac:dyDescent="0.3">
      <c r="CE189" s="16">
        <f>[1]坦克标准养成属性!AW189</f>
        <v>0</v>
      </c>
      <c r="CF189" s="16">
        <f>[1]坦克标准养成属性!AX189</f>
        <v>0</v>
      </c>
      <c r="CG189" s="16" t="e">
        <f t="shared" si="115"/>
        <v>#N/A</v>
      </c>
      <c r="CH189" s="16">
        <f>[1]坦克标准养成属性!AY189</f>
        <v>0</v>
      </c>
      <c r="CI189" s="16">
        <f>[1]坦克标准养成属性!AZ189</f>
        <v>0</v>
      </c>
      <c r="CJ189" s="16">
        <f>[1]坦克标准养成属性!BA189</f>
        <v>0</v>
      </c>
      <c r="CK189" s="16">
        <f>[1]坦克标准养成属性!BB189</f>
        <v>0</v>
      </c>
      <c r="CL189" s="16">
        <f>[1]坦克标准养成属性!BC189</f>
        <v>0</v>
      </c>
      <c r="CM189" s="16">
        <f>[1]坦克标准养成属性!BD189</f>
        <v>0</v>
      </c>
      <c r="CN189" s="16">
        <f>[1]坦克标准养成属性!BE189</f>
        <v>0</v>
      </c>
      <c r="CO189" s="16">
        <f>[1]坦克标准养成属性!BF189</f>
        <v>0</v>
      </c>
      <c r="CP189" s="16">
        <f>[1]坦克标准养成属性!BG189</f>
        <v>0</v>
      </c>
      <c r="CQ189" s="16" t="str">
        <f>[1]坦克标准养成属性!BH189</f>
        <v>百夫长7</v>
      </c>
      <c r="CR189" s="16">
        <f>[1]坦克标准养成属性!BI189</f>
        <v>19</v>
      </c>
      <c r="CS189" s="16" t="str">
        <f>[1]坦克标准养成属性!BJ189</f>
        <v>百夫长</v>
      </c>
      <c r="CT189" s="16" t="str">
        <f>[1]坦克标准养成属性!BK189</f>
        <v>高</v>
      </c>
      <c r="CU189" s="16">
        <f>[1]坦克标准养成属性!BL189</f>
        <v>7</v>
      </c>
      <c r="CV189" s="16">
        <f>[1]坦克标准养成属性!BM189</f>
        <v>2485</v>
      </c>
      <c r="CX189" s="2">
        <v>186</v>
      </c>
      <c r="CY189" s="2" t="e">
        <f t="shared" si="124"/>
        <v>#N/A</v>
      </c>
      <c r="CZ189" s="2" t="e">
        <f t="shared" si="148"/>
        <v>#N/A</v>
      </c>
      <c r="DA189" s="2" t="e">
        <f t="shared" si="148"/>
        <v>#N/A</v>
      </c>
      <c r="DB189" s="2" t="e">
        <f t="shared" si="148"/>
        <v>#N/A</v>
      </c>
      <c r="DC189" s="2">
        <f t="shared" si="125"/>
        <v>0</v>
      </c>
      <c r="DD189" s="2">
        <f t="shared" si="126"/>
        <v>0</v>
      </c>
      <c r="DE189" s="2" t="e">
        <f t="shared" si="127"/>
        <v>#N/A</v>
      </c>
      <c r="DF189" s="2" t="e">
        <f t="shared" si="128"/>
        <v>#N/A</v>
      </c>
      <c r="DG189" s="2" t="e">
        <f t="shared" si="129"/>
        <v>#N/A</v>
      </c>
      <c r="DH189" s="2" t="e">
        <f t="shared" si="130"/>
        <v>#N/A</v>
      </c>
      <c r="DI189" s="2" t="e">
        <f t="shared" si="131"/>
        <v>#N/A</v>
      </c>
      <c r="DJ189" s="2">
        <f>COUNTIF(CZ$4:CZ189,CZ189)</f>
        <v>186</v>
      </c>
      <c r="DK189" s="2">
        <f t="shared" si="135"/>
        <v>0</v>
      </c>
      <c r="DL189" s="2">
        <f t="shared" si="136"/>
        <v>0</v>
      </c>
      <c r="DM189" s="2">
        <f t="shared" si="137"/>
        <v>0</v>
      </c>
      <c r="DN189" s="2">
        <f t="shared" si="138"/>
        <v>0</v>
      </c>
      <c r="DO189" s="2">
        <f t="shared" si="139"/>
        <v>0</v>
      </c>
      <c r="DP189" s="2">
        <f t="shared" si="140"/>
        <v>0</v>
      </c>
      <c r="DQ189" s="2">
        <f t="shared" si="141"/>
        <v>0</v>
      </c>
      <c r="DR189" s="2">
        <f t="shared" si="142"/>
        <v>0</v>
      </c>
      <c r="DS189" s="2">
        <f t="shared" si="143"/>
        <v>0</v>
      </c>
      <c r="DT189" s="2">
        <f t="shared" si="144"/>
        <v>0</v>
      </c>
      <c r="DU189" s="2">
        <f t="shared" si="145"/>
        <v>0</v>
      </c>
      <c r="DV189" s="2">
        <f t="shared" si="146"/>
        <v>0</v>
      </c>
      <c r="DW189" s="2">
        <f t="shared" si="147"/>
        <v>0</v>
      </c>
      <c r="DX189" s="2" t="e">
        <f t="shared" si="116"/>
        <v>#N/A</v>
      </c>
      <c r="DY189" s="9" t="str">
        <f t="shared" si="117"/>
        <v>[0,0,0,0,0]</v>
      </c>
      <c r="DZ189" s="2" t="e">
        <f t="shared" si="114"/>
        <v>#N/A</v>
      </c>
      <c r="EA189" s="18">
        <f t="shared" si="118"/>
        <v>1</v>
      </c>
      <c r="EB189" s="18">
        <f t="shared" si="119"/>
        <v>0</v>
      </c>
      <c r="EC189" s="27"/>
      <c r="ED189" s="3" t="e">
        <f t="shared" si="120"/>
        <v>#N/A</v>
      </c>
      <c r="EE189" s="3" t="str">
        <f t="shared" si="121"/>
        <v>[1,0]</v>
      </c>
      <c r="EF189" s="3"/>
      <c r="EG189" s="3" t="e">
        <f>VLOOKUP(IF(MOD(CY189,10)=0,10,MOD(CY189,10))&amp;DA189&amp;DB189&amp;DJ189-1,[1]图鉴!$C$18:$G$183,MATCH("经验值",[1]图鉴!$C$18:$G$18,0),FALSE)</f>
        <v>#N/A</v>
      </c>
      <c r="EH189" s="3"/>
      <c r="EI189" s="2" t="e">
        <f t="shared" si="122"/>
        <v>#N/A</v>
      </c>
      <c r="EJ189" s="2">
        <f t="shared" si="123"/>
        <v>186</v>
      </c>
    </row>
    <row r="190" spans="83:140" x14ac:dyDescent="0.3">
      <c r="CE190" s="16">
        <f>[1]坦克标准养成属性!AW190</f>
        <v>0</v>
      </c>
      <c r="CF190" s="16">
        <f>[1]坦克标准养成属性!AX190</f>
        <v>0</v>
      </c>
      <c r="CG190" s="16" t="e">
        <f t="shared" si="115"/>
        <v>#N/A</v>
      </c>
      <c r="CH190" s="16">
        <f>[1]坦克标准养成属性!AY190</f>
        <v>0</v>
      </c>
      <c r="CI190" s="16">
        <f>[1]坦克标准养成属性!AZ190</f>
        <v>0</v>
      </c>
      <c r="CJ190" s="16">
        <f>[1]坦克标准养成属性!BA190</f>
        <v>0</v>
      </c>
      <c r="CK190" s="16">
        <f>[1]坦克标准养成属性!BB190</f>
        <v>0</v>
      </c>
      <c r="CL190" s="16">
        <f>[1]坦克标准养成属性!BC190</f>
        <v>0</v>
      </c>
      <c r="CM190" s="16">
        <f>[1]坦克标准养成属性!BD190</f>
        <v>0</v>
      </c>
      <c r="CN190" s="16">
        <f>[1]坦克标准养成属性!BE190</f>
        <v>0</v>
      </c>
      <c r="CO190" s="16">
        <f>[1]坦克标准养成属性!BF190</f>
        <v>0</v>
      </c>
      <c r="CP190" s="16">
        <f>[1]坦克标准养成属性!BG190</f>
        <v>0</v>
      </c>
      <c r="CQ190" s="16" t="str">
        <f>[1]坦克标准养成属性!BH190</f>
        <v>百夫长8</v>
      </c>
      <c r="CR190" s="16">
        <f>[1]坦克标准养成属性!BI190</f>
        <v>19</v>
      </c>
      <c r="CS190" s="16" t="str">
        <f>[1]坦克标准养成属性!BJ190</f>
        <v>百夫长</v>
      </c>
      <c r="CT190" s="16" t="str">
        <f>[1]坦克标准养成属性!BK190</f>
        <v>高</v>
      </c>
      <c r="CU190" s="16">
        <f>[1]坦克标准养成属性!BL190</f>
        <v>8</v>
      </c>
      <c r="CV190" s="16">
        <f>[1]坦克标准养成属性!BM190</f>
        <v>2569</v>
      </c>
      <c r="CX190" s="2">
        <v>187</v>
      </c>
      <c r="CY190" s="2" t="e">
        <f t="shared" si="124"/>
        <v>#N/A</v>
      </c>
      <c r="CZ190" s="2" t="e">
        <f t="shared" si="148"/>
        <v>#N/A</v>
      </c>
      <c r="DA190" s="2" t="e">
        <f t="shared" si="148"/>
        <v>#N/A</v>
      </c>
      <c r="DB190" s="2" t="e">
        <f t="shared" si="148"/>
        <v>#N/A</v>
      </c>
      <c r="DC190" s="2">
        <f t="shared" si="125"/>
        <v>0</v>
      </c>
      <c r="DD190" s="2">
        <f t="shared" si="126"/>
        <v>0</v>
      </c>
      <c r="DE190" s="2" t="e">
        <f t="shared" si="127"/>
        <v>#N/A</v>
      </c>
      <c r="DF190" s="2" t="e">
        <f t="shared" si="128"/>
        <v>#N/A</v>
      </c>
      <c r="DG190" s="2" t="e">
        <f t="shared" si="129"/>
        <v>#N/A</v>
      </c>
      <c r="DH190" s="2" t="e">
        <f t="shared" si="130"/>
        <v>#N/A</v>
      </c>
      <c r="DI190" s="2" t="e">
        <f t="shared" si="131"/>
        <v>#N/A</v>
      </c>
      <c r="DJ190" s="2">
        <f>COUNTIF(CZ$4:CZ190,CZ190)</f>
        <v>187</v>
      </c>
      <c r="DK190" s="2">
        <f t="shared" si="135"/>
        <v>0</v>
      </c>
      <c r="DL190" s="2">
        <f t="shared" si="136"/>
        <v>0</v>
      </c>
      <c r="DM190" s="2">
        <f t="shared" si="137"/>
        <v>0</v>
      </c>
      <c r="DN190" s="2">
        <f t="shared" si="138"/>
        <v>0</v>
      </c>
      <c r="DO190" s="2">
        <f t="shared" si="139"/>
        <v>0</v>
      </c>
      <c r="DP190" s="2">
        <f t="shared" si="140"/>
        <v>0</v>
      </c>
      <c r="DQ190" s="2">
        <f t="shared" si="141"/>
        <v>0</v>
      </c>
      <c r="DR190" s="2">
        <f t="shared" si="142"/>
        <v>0</v>
      </c>
      <c r="DS190" s="2">
        <f t="shared" si="143"/>
        <v>0</v>
      </c>
      <c r="DT190" s="2">
        <f t="shared" si="144"/>
        <v>0</v>
      </c>
      <c r="DU190" s="2">
        <f t="shared" si="145"/>
        <v>0</v>
      </c>
      <c r="DV190" s="2">
        <f t="shared" si="146"/>
        <v>0</v>
      </c>
      <c r="DW190" s="2">
        <f t="shared" si="147"/>
        <v>0</v>
      </c>
      <c r="DX190" s="2" t="e">
        <f t="shared" si="116"/>
        <v>#N/A</v>
      </c>
      <c r="DY190" s="9" t="str">
        <f t="shared" si="117"/>
        <v>[0,0,0,0,0]</v>
      </c>
      <c r="DZ190" s="2" t="e">
        <f t="shared" si="114"/>
        <v>#N/A</v>
      </c>
      <c r="EA190" s="18">
        <f t="shared" si="118"/>
        <v>1</v>
      </c>
      <c r="EB190" s="18">
        <f t="shared" si="119"/>
        <v>0</v>
      </c>
      <c r="EC190" s="27"/>
      <c r="ED190" s="3" t="e">
        <f t="shared" si="120"/>
        <v>#N/A</v>
      </c>
      <c r="EE190" s="3" t="str">
        <f t="shared" si="121"/>
        <v>[1,0]</v>
      </c>
      <c r="EF190" s="3"/>
      <c r="EG190" s="3" t="e">
        <f>VLOOKUP(IF(MOD(CY190,10)=0,10,MOD(CY190,10))&amp;DA190&amp;DB190&amp;DJ190-1,[1]图鉴!$C$18:$G$183,MATCH("经验值",[1]图鉴!$C$18:$G$18,0),FALSE)</f>
        <v>#N/A</v>
      </c>
      <c r="EH190" s="3"/>
      <c r="EI190" s="2" t="e">
        <f t="shared" si="122"/>
        <v>#N/A</v>
      </c>
      <c r="EJ190" s="2">
        <f t="shared" si="123"/>
        <v>187</v>
      </c>
    </row>
    <row r="191" spans="83:140" x14ac:dyDescent="0.3">
      <c r="CE191" s="16">
        <f>[1]坦克标准养成属性!AW191</f>
        <v>0</v>
      </c>
      <c r="CF191" s="16">
        <f>[1]坦克标准养成属性!AX191</f>
        <v>0</v>
      </c>
      <c r="CG191" s="16" t="e">
        <f t="shared" si="115"/>
        <v>#N/A</v>
      </c>
      <c r="CH191" s="16">
        <f>[1]坦克标准养成属性!AY191</f>
        <v>0</v>
      </c>
      <c r="CI191" s="16">
        <f>[1]坦克标准养成属性!AZ191</f>
        <v>0</v>
      </c>
      <c r="CJ191" s="16">
        <f>[1]坦克标准养成属性!BA191</f>
        <v>0</v>
      </c>
      <c r="CK191" s="16">
        <f>[1]坦克标准养成属性!BB191</f>
        <v>0</v>
      </c>
      <c r="CL191" s="16">
        <f>[1]坦克标准养成属性!BC191</f>
        <v>0</v>
      </c>
      <c r="CM191" s="16">
        <f>[1]坦克标准养成属性!BD191</f>
        <v>0</v>
      </c>
      <c r="CN191" s="16">
        <f>[1]坦克标准养成属性!BE191</f>
        <v>0</v>
      </c>
      <c r="CO191" s="16">
        <f>[1]坦克标准养成属性!BF191</f>
        <v>0</v>
      </c>
      <c r="CP191" s="16">
        <f>[1]坦克标准养成属性!BG191</f>
        <v>0</v>
      </c>
      <c r="CQ191" s="16" t="str">
        <f>[1]坦克标准养成属性!BH191</f>
        <v>百夫长9</v>
      </c>
      <c r="CR191" s="16">
        <f>[1]坦克标准养成属性!BI191</f>
        <v>19</v>
      </c>
      <c r="CS191" s="16" t="str">
        <f>[1]坦克标准养成属性!BJ191</f>
        <v>百夫长</v>
      </c>
      <c r="CT191" s="16" t="str">
        <f>[1]坦克标准养成属性!BK191</f>
        <v>高</v>
      </c>
      <c r="CU191" s="16">
        <f>[1]坦克标准养成属性!BL191</f>
        <v>9</v>
      </c>
      <c r="CV191" s="16">
        <f>[1]坦克标准养成属性!BM191</f>
        <v>2653</v>
      </c>
      <c r="CX191" s="2">
        <v>188</v>
      </c>
      <c r="CY191" s="2" t="e">
        <f t="shared" si="124"/>
        <v>#N/A</v>
      </c>
      <c r="CZ191" s="2" t="e">
        <f t="shared" si="148"/>
        <v>#N/A</v>
      </c>
      <c r="DA191" s="2" t="e">
        <f t="shared" si="148"/>
        <v>#N/A</v>
      </c>
      <c r="DB191" s="2" t="e">
        <f t="shared" si="148"/>
        <v>#N/A</v>
      </c>
      <c r="DC191" s="2">
        <f t="shared" si="125"/>
        <v>0</v>
      </c>
      <c r="DD191" s="2">
        <f t="shared" si="126"/>
        <v>0</v>
      </c>
      <c r="DE191" s="2" t="e">
        <f t="shared" si="127"/>
        <v>#N/A</v>
      </c>
      <c r="DF191" s="2" t="e">
        <f t="shared" si="128"/>
        <v>#N/A</v>
      </c>
      <c r="DG191" s="2" t="e">
        <f t="shared" si="129"/>
        <v>#N/A</v>
      </c>
      <c r="DH191" s="2" t="e">
        <f t="shared" si="130"/>
        <v>#N/A</v>
      </c>
      <c r="DI191" s="2" t="e">
        <f t="shared" si="131"/>
        <v>#N/A</v>
      </c>
      <c r="DJ191" s="2">
        <f>COUNTIF(CZ$4:CZ191,CZ191)</f>
        <v>188</v>
      </c>
      <c r="DK191" s="2">
        <f t="shared" si="135"/>
        <v>0</v>
      </c>
      <c r="DL191" s="2">
        <f t="shared" si="136"/>
        <v>0</v>
      </c>
      <c r="DM191" s="2">
        <f t="shared" si="137"/>
        <v>0</v>
      </c>
      <c r="DN191" s="2">
        <f t="shared" si="138"/>
        <v>0</v>
      </c>
      <c r="DO191" s="2">
        <f t="shared" si="139"/>
        <v>0</v>
      </c>
      <c r="DP191" s="2">
        <f t="shared" si="140"/>
        <v>0</v>
      </c>
      <c r="DQ191" s="2">
        <f t="shared" si="141"/>
        <v>0</v>
      </c>
      <c r="DR191" s="2">
        <f t="shared" si="142"/>
        <v>0</v>
      </c>
      <c r="DS191" s="2">
        <f t="shared" si="143"/>
        <v>0</v>
      </c>
      <c r="DT191" s="2">
        <f t="shared" si="144"/>
        <v>0</v>
      </c>
      <c r="DU191" s="2">
        <f t="shared" si="145"/>
        <v>0</v>
      </c>
      <c r="DV191" s="2">
        <f t="shared" si="146"/>
        <v>0</v>
      </c>
      <c r="DW191" s="2">
        <f t="shared" si="147"/>
        <v>0</v>
      </c>
      <c r="DX191" s="2" t="e">
        <f t="shared" si="116"/>
        <v>#N/A</v>
      </c>
      <c r="DY191" s="9" t="str">
        <f t="shared" si="117"/>
        <v>[0,0,0,0,0]</v>
      </c>
      <c r="DZ191" s="2" t="e">
        <f t="shared" si="114"/>
        <v>#N/A</v>
      </c>
      <c r="EA191" s="18">
        <f t="shared" si="118"/>
        <v>1</v>
      </c>
      <c r="EB191" s="18">
        <f t="shared" si="119"/>
        <v>0</v>
      </c>
      <c r="EC191" s="27"/>
      <c r="ED191" s="3" t="e">
        <f t="shared" si="120"/>
        <v>#N/A</v>
      </c>
      <c r="EE191" s="3" t="str">
        <f t="shared" si="121"/>
        <v>[1,0]</v>
      </c>
      <c r="EF191" s="3"/>
      <c r="EG191" s="3" t="e">
        <f>VLOOKUP(IF(MOD(CY191,10)=0,10,MOD(CY191,10))&amp;DA191&amp;DB191&amp;DJ191-1,[1]图鉴!$C$18:$G$183,MATCH("经验值",[1]图鉴!$C$18:$G$18,0),FALSE)</f>
        <v>#N/A</v>
      </c>
      <c r="EH191" s="3"/>
      <c r="EI191" s="2" t="e">
        <f t="shared" si="122"/>
        <v>#N/A</v>
      </c>
      <c r="EJ191" s="2">
        <f t="shared" si="123"/>
        <v>188</v>
      </c>
    </row>
    <row r="192" spans="83:140" x14ac:dyDescent="0.3">
      <c r="CE192" s="16">
        <f>[1]坦克标准养成属性!AW192</f>
        <v>0</v>
      </c>
      <c r="CF192" s="16">
        <f>[1]坦克标准养成属性!AX192</f>
        <v>0</v>
      </c>
      <c r="CG192" s="16" t="e">
        <f t="shared" si="115"/>
        <v>#N/A</v>
      </c>
      <c r="CH192" s="16">
        <f>[1]坦克标准养成属性!AY192</f>
        <v>0</v>
      </c>
      <c r="CI192" s="16">
        <f>[1]坦克标准养成属性!AZ192</f>
        <v>0</v>
      </c>
      <c r="CJ192" s="16">
        <f>[1]坦克标准养成属性!BA192</f>
        <v>0</v>
      </c>
      <c r="CK192" s="16">
        <f>[1]坦克标准养成属性!BB192</f>
        <v>0</v>
      </c>
      <c r="CL192" s="16">
        <f>[1]坦克标准养成属性!BC192</f>
        <v>0</v>
      </c>
      <c r="CM192" s="16">
        <f>[1]坦克标准养成属性!BD192</f>
        <v>0</v>
      </c>
      <c r="CN192" s="16">
        <f>[1]坦克标准养成属性!BE192</f>
        <v>0</v>
      </c>
      <c r="CO192" s="16">
        <f>[1]坦克标准养成属性!BF192</f>
        <v>0</v>
      </c>
      <c r="CP192" s="16">
        <f>[1]坦克标准养成属性!BG192</f>
        <v>0</v>
      </c>
      <c r="CQ192" s="16" t="str">
        <f>[1]坦克标准养成属性!BH192</f>
        <v>百夫长10</v>
      </c>
      <c r="CR192" s="16">
        <f>[1]坦克标准养成属性!BI192</f>
        <v>19</v>
      </c>
      <c r="CS192" s="16" t="str">
        <f>[1]坦克标准养成属性!BJ192</f>
        <v>百夫长</v>
      </c>
      <c r="CT192" s="16" t="str">
        <f>[1]坦克标准养成属性!BK192</f>
        <v>高</v>
      </c>
      <c r="CU192" s="16">
        <f>[1]坦克标准养成属性!BL192</f>
        <v>10</v>
      </c>
      <c r="CV192" s="16">
        <f>[1]坦克标准养成属性!BM192</f>
        <v>2737</v>
      </c>
      <c r="CX192" s="2">
        <v>189</v>
      </c>
      <c r="CY192" s="2" t="e">
        <f t="shared" si="124"/>
        <v>#N/A</v>
      </c>
      <c r="CZ192" s="2" t="e">
        <f t="shared" si="148"/>
        <v>#N/A</v>
      </c>
      <c r="DA192" s="2" t="e">
        <f t="shared" si="148"/>
        <v>#N/A</v>
      </c>
      <c r="DB192" s="2" t="e">
        <f t="shared" si="148"/>
        <v>#N/A</v>
      </c>
      <c r="DC192" s="2">
        <f t="shared" si="125"/>
        <v>0</v>
      </c>
      <c r="DD192" s="2">
        <f t="shared" si="126"/>
        <v>0</v>
      </c>
      <c r="DE192" s="2" t="e">
        <f t="shared" si="127"/>
        <v>#N/A</v>
      </c>
      <c r="DF192" s="2" t="e">
        <f t="shared" si="128"/>
        <v>#N/A</v>
      </c>
      <c r="DG192" s="2" t="e">
        <f t="shared" si="129"/>
        <v>#N/A</v>
      </c>
      <c r="DH192" s="2" t="e">
        <f t="shared" si="130"/>
        <v>#N/A</v>
      </c>
      <c r="DI192" s="2" t="e">
        <f t="shared" si="131"/>
        <v>#N/A</v>
      </c>
      <c r="DJ192" s="2">
        <f>COUNTIF(CZ$4:CZ192,CZ192)</f>
        <v>189</v>
      </c>
      <c r="DK192" s="2">
        <f t="shared" si="135"/>
        <v>0</v>
      </c>
      <c r="DL192" s="2">
        <f t="shared" si="136"/>
        <v>0</v>
      </c>
      <c r="DM192" s="2">
        <f t="shared" si="137"/>
        <v>0</v>
      </c>
      <c r="DN192" s="2">
        <f t="shared" si="138"/>
        <v>0</v>
      </c>
      <c r="DO192" s="2">
        <f t="shared" si="139"/>
        <v>0</v>
      </c>
      <c r="DP192" s="2">
        <f t="shared" si="140"/>
        <v>0</v>
      </c>
      <c r="DQ192" s="2">
        <f t="shared" si="141"/>
        <v>0</v>
      </c>
      <c r="DR192" s="2">
        <f t="shared" si="142"/>
        <v>0</v>
      </c>
      <c r="DS192" s="2">
        <f t="shared" si="143"/>
        <v>0</v>
      </c>
      <c r="DT192" s="2">
        <f t="shared" si="144"/>
        <v>0</v>
      </c>
      <c r="DU192" s="2">
        <f t="shared" si="145"/>
        <v>0</v>
      </c>
      <c r="DV192" s="2">
        <f t="shared" si="146"/>
        <v>0</v>
      </c>
      <c r="DW192" s="2">
        <f t="shared" si="147"/>
        <v>0</v>
      </c>
      <c r="DX192" s="2" t="e">
        <f t="shared" si="116"/>
        <v>#N/A</v>
      </c>
      <c r="DY192" s="9" t="str">
        <f t="shared" si="117"/>
        <v>[0,0,0,0,0]</v>
      </c>
      <c r="DZ192" s="2" t="e">
        <f t="shared" si="114"/>
        <v>#N/A</v>
      </c>
      <c r="EA192" s="18">
        <f t="shared" si="118"/>
        <v>1</v>
      </c>
      <c r="EB192" s="18">
        <f t="shared" si="119"/>
        <v>0</v>
      </c>
      <c r="EC192" s="27"/>
      <c r="ED192" s="3" t="e">
        <f t="shared" si="120"/>
        <v>#N/A</v>
      </c>
      <c r="EE192" s="3" t="str">
        <f t="shared" si="121"/>
        <v>[1,0]</v>
      </c>
      <c r="EF192" s="3"/>
      <c r="EG192" s="3" t="e">
        <f>VLOOKUP(IF(MOD(CY192,10)=0,10,MOD(CY192,10))&amp;DA192&amp;DB192&amp;DJ192-1,[1]图鉴!$C$18:$G$183,MATCH("经验值",[1]图鉴!$C$18:$G$18,0),FALSE)</f>
        <v>#N/A</v>
      </c>
      <c r="EH192" s="3"/>
      <c r="EI192" s="2" t="e">
        <f t="shared" si="122"/>
        <v>#N/A</v>
      </c>
      <c r="EJ192" s="2">
        <f t="shared" si="123"/>
        <v>189</v>
      </c>
    </row>
    <row r="193" spans="83:140" x14ac:dyDescent="0.3">
      <c r="CE193" s="16">
        <f>[1]坦克标准养成属性!AW193</f>
        <v>0</v>
      </c>
      <c r="CF193" s="16">
        <f>[1]坦克标准养成属性!AX193</f>
        <v>0</v>
      </c>
      <c r="CG193" s="16" t="e">
        <f t="shared" si="115"/>
        <v>#N/A</v>
      </c>
      <c r="CH193" s="16">
        <f>[1]坦克标准养成属性!AY193</f>
        <v>0</v>
      </c>
      <c r="CI193" s="16">
        <f>[1]坦克标准养成属性!AZ193</f>
        <v>0</v>
      </c>
      <c r="CJ193" s="16">
        <f>[1]坦克标准养成属性!BA193</f>
        <v>0</v>
      </c>
      <c r="CK193" s="16">
        <f>[1]坦克标准养成属性!BB193</f>
        <v>0</v>
      </c>
      <c r="CL193" s="16">
        <f>[1]坦克标准养成属性!BC193</f>
        <v>0</v>
      </c>
      <c r="CM193" s="16">
        <f>[1]坦克标准养成属性!BD193</f>
        <v>0</v>
      </c>
      <c r="CN193" s="16">
        <f>[1]坦克标准养成属性!BE193</f>
        <v>0</v>
      </c>
      <c r="CO193" s="16">
        <f>[1]坦克标准养成属性!BF193</f>
        <v>0</v>
      </c>
      <c r="CP193" s="16">
        <f>[1]坦克标准养成属性!BG193</f>
        <v>0</v>
      </c>
      <c r="CQ193" s="16" t="str">
        <f>[1]坦克标准养成属性!BH193</f>
        <v>百夫长11</v>
      </c>
      <c r="CR193" s="16">
        <f>[1]坦克标准养成属性!BI193</f>
        <v>19</v>
      </c>
      <c r="CS193" s="16" t="str">
        <f>[1]坦克标准养成属性!BJ193</f>
        <v>百夫长</v>
      </c>
      <c r="CT193" s="16" t="str">
        <f>[1]坦克标准养成属性!BK193</f>
        <v>高</v>
      </c>
      <c r="CU193" s="16">
        <f>[1]坦克标准养成属性!BL193</f>
        <v>11</v>
      </c>
      <c r="CV193" s="16">
        <f>[1]坦克标准养成属性!BM193</f>
        <v>2821</v>
      </c>
      <c r="CX193" s="2">
        <v>190</v>
      </c>
      <c r="CY193" s="2" t="e">
        <f t="shared" si="124"/>
        <v>#N/A</v>
      </c>
      <c r="CZ193" s="2" t="e">
        <f t="shared" si="148"/>
        <v>#N/A</v>
      </c>
      <c r="DA193" s="2" t="e">
        <f t="shared" si="148"/>
        <v>#N/A</v>
      </c>
      <c r="DB193" s="2" t="e">
        <f t="shared" si="148"/>
        <v>#N/A</v>
      </c>
      <c r="DC193" s="2">
        <f t="shared" si="125"/>
        <v>0</v>
      </c>
      <c r="DD193" s="2">
        <f t="shared" si="126"/>
        <v>0</v>
      </c>
      <c r="DE193" s="2" t="e">
        <f t="shared" si="127"/>
        <v>#N/A</v>
      </c>
      <c r="DF193" s="2" t="e">
        <f t="shared" si="128"/>
        <v>#N/A</v>
      </c>
      <c r="DG193" s="2" t="e">
        <f t="shared" si="129"/>
        <v>#N/A</v>
      </c>
      <c r="DH193" s="2" t="e">
        <f t="shared" si="130"/>
        <v>#N/A</v>
      </c>
      <c r="DI193" s="2" t="e">
        <f t="shared" si="131"/>
        <v>#N/A</v>
      </c>
      <c r="DJ193" s="2">
        <f>COUNTIF(CZ$4:CZ193,CZ193)</f>
        <v>190</v>
      </c>
      <c r="DK193" s="2">
        <f t="shared" si="135"/>
        <v>0</v>
      </c>
      <c r="DL193" s="2">
        <f t="shared" si="136"/>
        <v>0</v>
      </c>
      <c r="DM193" s="2">
        <f t="shared" si="137"/>
        <v>0</v>
      </c>
      <c r="DN193" s="2">
        <f t="shared" si="138"/>
        <v>0</v>
      </c>
      <c r="DO193" s="2">
        <f t="shared" si="139"/>
        <v>0</v>
      </c>
      <c r="DP193" s="2">
        <f t="shared" si="140"/>
        <v>0</v>
      </c>
      <c r="DQ193" s="2">
        <f t="shared" si="141"/>
        <v>0</v>
      </c>
      <c r="DR193" s="2">
        <f t="shared" si="142"/>
        <v>0</v>
      </c>
      <c r="DS193" s="2">
        <f t="shared" si="143"/>
        <v>0</v>
      </c>
      <c r="DT193" s="2">
        <f t="shared" si="144"/>
        <v>0</v>
      </c>
      <c r="DU193" s="2">
        <f t="shared" si="145"/>
        <v>0</v>
      </c>
      <c r="DV193" s="2">
        <f t="shared" si="146"/>
        <v>0</v>
      </c>
      <c r="DW193" s="2">
        <f t="shared" si="147"/>
        <v>0</v>
      </c>
      <c r="DX193" s="2" t="e">
        <f t="shared" si="116"/>
        <v>#N/A</v>
      </c>
      <c r="DY193" s="9" t="str">
        <f t="shared" si="117"/>
        <v>[0,0,0,0,0]</v>
      </c>
      <c r="DZ193" s="2" t="e">
        <f t="shared" si="114"/>
        <v>#N/A</v>
      </c>
      <c r="EA193" s="18">
        <f t="shared" si="118"/>
        <v>1</v>
      </c>
      <c r="EB193" s="18">
        <f t="shared" si="119"/>
        <v>0</v>
      </c>
      <c r="EC193" s="27"/>
      <c r="ED193" s="3" t="e">
        <f t="shared" si="120"/>
        <v>#N/A</v>
      </c>
      <c r="EE193" s="3" t="str">
        <f t="shared" si="121"/>
        <v>[1,0]</v>
      </c>
      <c r="EF193" s="3"/>
      <c r="EG193" s="3" t="e">
        <f>VLOOKUP(IF(MOD(CY193,10)=0,10,MOD(CY193,10))&amp;DA193&amp;DB193&amp;DJ193-1,[1]图鉴!$C$18:$G$183,MATCH("经验值",[1]图鉴!$C$18:$G$18,0),FALSE)</f>
        <v>#N/A</v>
      </c>
      <c r="EH193" s="3"/>
      <c r="EI193" s="2" t="e">
        <f t="shared" si="122"/>
        <v>#N/A</v>
      </c>
      <c r="EJ193" s="2">
        <f t="shared" si="123"/>
        <v>190</v>
      </c>
    </row>
    <row r="194" spans="83:140" x14ac:dyDescent="0.3">
      <c r="CE194" s="16">
        <f>[1]坦克标准养成属性!AW194</f>
        <v>0</v>
      </c>
      <c r="CF194" s="16">
        <f>[1]坦克标准养成属性!AX194</f>
        <v>0</v>
      </c>
      <c r="CG194" s="16" t="e">
        <f t="shared" si="115"/>
        <v>#N/A</v>
      </c>
      <c r="CH194" s="16">
        <f>[1]坦克标准养成属性!AY194</f>
        <v>0</v>
      </c>
      <c r="CI194" s="16">
        <f>[1]坦克标准养成属性!AZ194</f>
        <v>0</v>
      </c>
      <c r="CJ194" s="16">
        <f>[1]坦克标准养成属性!BA194</f>
        <v>0</v>
      </c>
      <c r="CK194" s="16">
        <f>[1]坦克标准养成属性!BB194</f>
        <v>0</v>
      </c>
      <c r="CL194" s="16">
        <f>[1]坦克标准养成属性!BC194</f>
        <v>0</v>
      </c>
      <c r="CM194" s="16">
        <f>[1]坦克标准养成属性!BD194</f>
        <v>0</v>
      </c>
      <c r="CN194" s="16">
        <f>[1]坦克标准养成属性!BE194</f>
        <v>0</v>
      </c>
      <c r="CO194" s="16">
        <f>[1]坦克标准养成属性!BF194</f>
        <v>0</v>
      </c>
      <c r="CP194" s="16">
        <f>[1]坦克标准养成属性!BG194</f>
        <v>0</v>
      </c>
      <c r="CQ194" s="16" t="str">
        <f>[1]坦克标准养成属性!BH194</f>
        <v>挑战者0</v>
      </c>
      <c r="CR194" s="16">
        <f>[1]坦克标准养成属性!BI194</f>
        <v>20</v>
      </c>
      <c r="CS194" s="16" t="str">
        <f>[1]坦克标准养成属性!BJ194</f>
        <v>挑战者</v>
      </c>
      <c r="CT194" s="16" t="str">
        <f>[1]坦克标准养成属性!BK194</f>
        <v>低</v>
      </c>
      <c r="CU194" s="16">
        <f>[1]坦克标准养成属性!BL194</f>
        <v>0</v>
      </c>
      <c r="CV194" s="16">
        <f>[1]坦克标准养成属性!BM194</f>
        <v>2397</v>
      </c>
      <c r="CX194" s="2">
        <v>191</v>
      </c>
      <c r="CY194" s="2" t="e">
        <f t="shared" si="124"/>
        <v>#N/A</v>
      </c>
      <c r="CZ194" s="2" t="e">
        <f t="shared" si="148"/>
        <v>#N/A</v>
      </c>
      <c r="DA194" s="2" t="e">
        <f t="shared" si="148"/>
        <v>#N/A</v>
      </c>
      <c r="DB194" s="2" t="e">
        <f t="shared" si="148"/>
        <v>#N/A</v>
      </c>
      <c r="DC194" s="2">
        <f t="shared" si="125"/>
        <v>0</v>
      </c>
      <c r="DD194" s="2">
        <f t="shared" si="126"/>
        <v>0</v>
      </c>
      <c r="DE194" s="2" t="e">
        <f t="shared" si="127"/>
        <v>#N/A</v>
      </c>
      <c r="DF194" s="2" t="e">
        <f t="shared" si="128"/>
        <v>#N/A</v>
      </c>
      <c r="DG194" s="2" t="e">
        <f t="shared" si="129"/>
        <v>#N/A</v>
      </c>
      <c r="DH194" s="2" t="e">
        <f t="shared" si="130"/>
        <v>#N/A</v>
      </c>
      <c r="DI194" s="2" t="e">
        <f t="shared" si="131"/>
        <v>#N/A</v>
      </c>
      <c r="DJ194" s="2">
        <f>COUNTIF(CZ$4:CZ194,CZ194)</f>
        <v>191</v>
      </c>
      <c r="DK194" s="2">
        <f t="shared" si="135"/>
        <v>0</v>
      </c>
      <c r="DL194" s="2">
        <f t="shared" si="136"/>
        <v>0</v>
      </c>
      <c r="DM194" s="2">
        <f t="shared" si="137"/>
        <v>0</v>
      </c>
      <c r="DN194" s="2">
        <f t="shared" si="138"/>
        <v>0</v>
      </c>
      <c r="DO194" s="2">
        <f t="shared" si="139"/>
        <v>0</v>
      </c>
      <c r="DP194" s="2">
        <f t="shared" si="140"/>
        <v>0</v>
      </c>
      <c r="DQ194" s="2">
        <f t="shared" si="141"/>
        <v>0</v>
      </c>
      <c r="DR194" s="2">
        <f t="shared" si="142"/>
        <v>0</v>
      </c>
      <c r="DS194" s="2">
        <f t="shared" si="143"/>
        <v>0</v>
      </c>
      <c r="DT194" s="2">
        <f t="shared" si="144"/>
        <v>0</v>
      </c>
      <c r="DU194" s="2">
        <f t="shared" si="145"/>
        <v>0</v>
      </c>
      <c r="DV194" s="2">
        <f t="shared" si="146"/>
        <v>0</v>
      </c>
      <c r="DW194" s="2">
        <f t="shared" si="147"/>
        <v>0</v>
      </c>
      <c r="DX194" s="2" t="e">
        <f t="shared" si="116"/>
        <v>#N/A</v>
      </c>
      <c r="DY194" s="9" t="str">
        <f t="shared" si="117"/>
        <v>[0,0,0,0,0]</v>
      </c>
      <c r="DZ194" s="2" t="e">
        <f t="shared" si="114"/>
        <v>#N/A</v>
      </c>
      <c r="EA194" s="18">
        <f t="shared" si="118"/>
        <v>1</v>
      </c>
      <c r="EB194" s="18">
        <f t="shared" si="119"/>
        <v>0</v>
      </c>
      <c r="EC194" s="27"/>
      <c r="ED194" s="3" t="e">
        <f t="shared" si="120"/>
        <v>#N/A</v>
      </c>
      <c r="EE194" s="3" t="str">
        <f t="shared" si="121"/>
        <v>[1,0]</v>
      </c>
      <c r="EF194" s="3"/>
      <c r="EG194" s="3" t="e">
        <f>VLOOKUP(IF(MOD(CY194,10)=0,10,MOD(CY194,10))&amp;DA194&amp;DB194&amp;DJ194-1,[1]图鉴!$C$18:$G$183,MATCH("经验值",[1]图鉴!$C$18:$G$18,0),FALSE)</f>
        <v>#N/A</v>
      </c>
      <c r="EH194" s="3"/>
      <c r="EI194" s="2" t="e">
        <f t="shared" si="122"/>
        <v>#N/A</v>
      </c>
      <c r="EJ194" s="2">
        <f t="shared" si="123"/>
        <v>191</v>
      </c>
    </row>
    <row r="195" spans="83:140" x14ac:dyDescent="0.3">
      <c r="CE195" s="16">
        <f>[1]坦克标准养成属性!AW195</f>
        <v>0</v>
      </c>
      <c r="CF195" s="16">
        <f>[1]坦克标准养成属性!AX195</f>
        <v>0</v>
      </c>
      <c r="CG195" s="16" t="e">
        <f t="shared" si="115"/>
        <v>#N/A</v>
      </c>
      <c r="CH195" s="16">
        <f>[1]坦克标准养成属性!AY195</f>
        <v>0</v>
      </c>
      <c r="CI195" s="16">
        <f>[1]坦克标准养成属性!AZ195</f>
        <v>0</v>
      </c>
      <c r="CJ195" s="16">
        <f>[1]坦克标准养成属性!BA195</f>
        <v>0</v>
      </c>
      <c r="CK195" s="16">
        <f>[1]坦克标准养成属性!BB195</f>
        <v>0</v>
      </c>
      <c r="CL195" s="16">
        <f>[1]坦克标准养成属性!BC195</f>
        <v>0</v>
      </c>
      <c r="CM195" s="16">
        <f>[1]坦克标准养成属性!BD195</f>
        <v>0</v>
      </c>
      <c r="CN195" s="16">
        <f>[1]坦克标准养成属性!BE195</f>
        <v>0</v>
      </c>
      <c r="CO195" s="16">
        <f>[1]坦克标准养成属性!BF195</f>
        <v>0</v>
      </c>
      <c r="CP195" s="16">
        <f>[1]坦克标准养成属性!BG195</f>
        <v>0</v>
      </c>
      <c r="CQ195" s="16" t="str">
        <f>[1]坦克标准养成属性!BH195</f>
        <v>挑战者1</v>
      </c>
      <c r="CR195" s="16">
        <f>[1]坦克标准养成属性!BI195</f>
        <v>20</v>
      </c>
      <c r="CS195" s="16" t="str">
        <f>[1]坦克标准养成属性!BJ195</f>
        <v>挑战者</v>
      </c>
      <c r="CT195" s="16" t="str">
        <f>[1]坦克标准养成属性!BK195</f>
        <v>低</v>
      </c>
      <c r="CU195" s="16">
        <f>[1]坦克标准养成属性!BL195</f>
        <v>1</v>
      </c>
      <c r="CV195" s="16">
        <f>[1]坦克标准养成属性!BM195</f>
        <v>2475</v>
      </c>
      <c r="CX195" s="2">
        <v>192</v>
      </c>
      <c r="CY195" s="2" t="e">
        <f t="shared" si="124"/>
        <v>#N/A</v>
      </c>
      <c r="CZ195" s="2" t="e">
        <f t="shared" si="148"/>
        <v>#N/A</v>
      </c>
      <c r="DA195" s="2" t="e">
        <f t="shared" si="148"/>
        <v>#N/A</v>
      </c>
      <c r="DB195" s="2" t="e">
        <f t="shared" si="148"/>
        <v>#N/A</v>
      </c>
      <c r="DC195" s="2">
        <f t="shared" si="125"/>
        <v>0</v>
      </c>
      <c r="DD195" s="2">
        <f t="shared" si="126"/>
        <v>0</v>
      </c>
      <c r="DE195" s="2" t="e">
        <f t="shared" si="127"/>
        <v>#N/A</v>
      </c>
      <c r="DF195" s="2" t="e">
        <f t="shared" si="128"/>
        <v>#N/A</v>
      </c>
      <c r="DG195" s="2" t="e">
        <f t="shared" si="129"/>
        <v>#N/A</v>
      </c>
      <c r="DH195" s="2" t="e">
        <f t="shared" si="130"/>
        <v>#N/A</v>
      </c>
      <c r="DI195" s="2" t="e">
        <f t="shared" si="131"/>
        <v>#N/A</v>
      </c>
      <c r="DJ195" s="2">
        <f>COUNTIF(CZ$4:CZ195,CZ195)</f>
        <v>192</v>
      </c>
      <c r="DK195" s="2">
        <f t="shared" si="135"/>
        <v>0</v>
      </c>
      <c r="DL195" s="2">
        <f t="shared" si="136"/>
        <v>0</v>
      </c>
      <c r="DM195" s="2">
        <f t="shared" si="137"/>
        <v>0</v>
      </c>
      <c r="DN195" s="2">
        <f t="shared" si="138"/>
        <v>0</v>
      </c>
      <c r="DO195" s="2">
        <f t="shared" si="139"/>
        <v>0</v>
      </c>
      <c r="DP195" s="2">
        <f t="shared" si="140"/>
        <v>0</v>
      </c>
      <c r="DQ195" s="2">
        <f t="shared" si="141"/>
        <v>0</v>
      </c>
      <c r="DR195" s="2">
        <f t="shared" si="142"/>
        <v>0</v>
      </c>
      <c r="DS195" s="2">
        <f t="shared" si="143"/>
        <v>0</v>
      </c>
      <c r="DT195" s="2">
        <f t="shared" si="144"/>
        <v>0</v>
      </c>
      <c r="DU195" s="2">
        <f t="shared" si="145"/>
        <v>0</v>
      </c>
      <c r="DV195" s="2">
        <f t="shared" si="146"/>
        <v>0</v>
      </c>
      <c r="DW195" s="2">
        <f t="shared" si="147"/>
        <v>0</v>
      </c>
      <c r="DX195" s="2" t="e">
        <f t="shared" si="116"/>
        <v>#N/A</v>
      </c>
      <c r="DY195" s="9" t="str">
        <f t="shared" si="117"/>
        <v>[0,0,0,0,0]</v>
      </c>
      <c r="DZ195" s="2" t="e">
        <f t="shared" si="114"/>
        <v>#N/A</v>
      </c>
      <c r="EA195" s="18">
        <f t="shared" si="118"/>
        <v>1</v>
      </c>
      <c r="EB195" s="18">
        <f t="shared" si="119"/>
        <v>0</v>
      </c>
      <c r="EC195" s="27"/>
      <c r="ED195" s="3" t="e">
        <f t="shared" si="120"/>
        <v>#N/A</v>
      </c>
      <c r="EE195" s="3" t="str">
        <f t="shared" si="121"/>
        <v>[1,0]</v>
      </c>
      <c r="EF195" s="3"/>
      <c r="EG195" s="3" t="e">
        <f>VLOOKUP(IF(MOD(CY195,10)=0,10,MOD(CY195,10))&amp;DA195&amp;DB195&amp;DJ195-1,[1]图鉴!$C$18:$G$183,MATCH("经验值",[1]图鉴!$C$18:$G$18,0),FALSE)</f>
        <v>#N/A</v>
      </c>
      <c r="EH195" s="3"/>
      <c r="EI195" s="2" t="e">
        <f t="shared" si="122"/>
        <v>#N/A</v>
      </c>
      <c r="EJ195" s="2">
        <f t="shared" si="123"/>
        <v>192</v>
      </c>
    </row>
    <row r="196" spans="83:140" x14ac:dyDescent="0.3">
      <c r="CE196" s="16">
        <f>[1]坦克标准养成属性!AW196</f>
        <v>0</v>
      </c>
      <c r="CF196" s="16">
        <f>[1]坦克标准养成属性!AX196</f>
        <v>0</v>
      </c>
      <c r="CG196" s="16" t="e">
        <f t="shared" si="115"/>
        <v>#N/A</v>
      </c>
      <c r="CH196" s="16">
        <f>[1]坦克标准养成属性!AY196</f>
        <v>0</v>
      </c>
      <c r="CI196" s="16">
        <f>[1]坦克标准养成属性!AZ196</f>
        <v>0</v>
      </c>
      <c r="CJ196" s="16">
        <f>[1]坦克标准养成属性!BA196</f>
        <v>0</v>
      </c>
      <c r="CK196" s="16">
        <f>[1]坦克标准养成属性!BB196</f>
        <v>0</v>
      </c>
      <c r="CL196" s="16">
        <f>[1]坦克标准养成属性!BC196</f>
        <v>0</v>
      </c>
      <c r="CM196" s="16">
        <f>[1]坦克标准养成属性!BD196</f>
        <v>0</v>
      </c>
      <c r="CN196" s="16">
        <f>[1]坦克标准养成属性!BE196</f>
        <v>0</v>
      </c>
      <c r="CO196" s="16">
        <f>[1]坦克标准养成属性!BF196</f>
        <v>0</v>
      </c>
      <c r="CP196" s="16">
        <f>[1]坦克标准养成属性!BG196</f>
        <v>0</v>
      </c>
      <c r="CQ196" s="16" t="str">
        <f>[1]坦克标准养成属性!BH196</f>
        <v>挑战者2</v>
      </c>
      <c r="CR196" s="16">
        <f>[1]坦克标准养成属性!BI196</f>
        <v>20</v>
      </c>
      <c r="CS196" s="16" t="str">
        <f>[1]坦克标准养成属性!BJ196</f>
        <v>挑战者</v>
      </c>
      <c r="CT196" s="16" t="str">
        <f>[1]坦克标准养成属性!BK196</f>
        <v>低</v>
      </c>
      <c r="CU196" s="16">
        <f>[1]坦克标准养成属性!BL196</f>
        <v>2</v>
      </c>
      <c r="CV196" s="16">
        <f>[1]坦克标准养成属性!BM196</f>
        <v>2553</v>
      </c>
      <c r="CX196" s="2">
        <v>193</v>
      </c>
      <c r="CY196" s="2" t="e">
        <f t="shared" si="124"/>
        <v>#N/A</v>
      </c>
      <c r="CZ196" s="2" t="e">
        <f t="shared" si="148"/>
        <v>#N/A</v>
      </c>
      <c r="DA196" s="2" t="e">
        <f t="shared" si="148"/>
        <v>#N/A</v>
      </c>
      <c r="DB196" s="2" t="e">
        <f t="shared" si="148"/>
        <v>#N/A</v>
      </c>
      <c r="DC196" s="2">
        <f t="shared" si="125"/>
        <v>0</v>
      </c>
      <c r="DD196" s="2">
        <f t="shared" si="126"/>
        <v>0</v>
      </c>
      <c r="DE196" s="2" t="e">
        <f t="shared" si="127"/>
        <v>#N/A</v>
      </c>
      <c r="DF196" s="2" t="e">
        <f t="shared" si="128"/>
        <v>#N/A</v>
      </c>
      <c r="DG196" s="2" t="e">
        <f t="shared" si="129"/>
        <v>#N/A</v>
      </c>
      <c r="DH196" s="2" t="e">
        <f t="shared" si="130"/>
        <v>#N/A</v>
      </c>
      <c r="DI196" s="2" t="e">
        <f t="shared" si="131"/>
        <v>#N/A</v>
      </c>
      <c r="DJ196" s="2">
        <f>COUNTIF(CZ$4:CZ196,CZ196)</f>
        <v>193</v>
      </c>
      <c r="DK196" s="2">
        <f t="shared" ref="DK196:DK203" si="149">SUMIFS(CJ$4:CJ$372,$CF$4:$CF$372,$CZ196,$CI$4:$CI$372,$DJ196-1)</f>
        <v>0</v>
      </c>
      <c r="DL196" s="2">
        <f t="shared" ref="DL196:DL203" si="150">SUMIFS(CK$4:CK$372,$CF$4:$CF$372,$CZ196,$CI$4:$CI$372,$DJ196-1)</f>
        <v>0</v>
      </c>
      <c r="DM196" s="2">
        <f t="shared" ref="DM196:DM203" si="151">SUMIFS(CL$4:CL$372,$CF$4:$CF$372,$CZ196,$CI$4:$CI$372,$DJ196-1)</f>
        <v>0</v>
      </c>
      <c r="DN196" s="2">
        <f t="shared" ref="DN196:DN203" si="152">SUMIFS(CM$4:CM$372,$CF$4:$CF$372,$CZ196,$CI$4:$CI$372,$DJ196-1)</f>
        <v>0</v>
      </c>
      <c r="DO196" s="2">
        <f t="shared" ref="DO196:DO203" si="153">SUMIFS(CN$4:CN$372,$CF$4:$CF$372,$CZ196,$CI$4:$CI$372,$DJ196-1)</f>
        <v>0</v>
      </c>
      <c r="DP196" s="2">
        <f t="shared" ref="DP196:DP203" si="154">SUMIFS(CO$4:CO$372,$CF$4:$CF$372,$CZ196,$CI$4:$CI$372,$DJ196-1)</f>
        <v>0</v>
      </c>
      <c r="DQ196" s="2">
        <f t="shared" ref="DQ196:DQ203" si="155">SUMIFS(CP$4:CP$372,$CF$4:$CF$372,$CZ196,$CI$4:$CI$372,$DJ196-1)</f>
        <v>0</v>
      </c>
      <c r="DR196" s="2">
        <f t="shared" ref="DR196:DR203" si="156">SUMIFS(CQ$4:CQ$372,$CF$4:$CF$372,$CZ196,$CI$4:$CI$372,$DJ196-1)</f>
        <v>0</v>
      </c>
      <c r="DS196" s="2">
        <f t="shared" ref="DS196:DS203" si="157">SUMIFS(CR$4:CR$372,$CF$4:$CF$372,$CZ196,$CI$4:$CI$372,$DJ196-1)</f>
        <v>0</v>
      </c>
      <c r="DT196" s="2">
        <f t="shared" ref="DT196:DT203" si="158">SUMIFS(CS$4:CS$372,$CF$4:$CF$372,$CZ196,$CI$4:$CI$372,$DJ196-1)</f>
        <v>0</v>
      </c>
      <c r="DU196" s="2">
        <f t="shared" ref="DU196:DU203" si="159">SUMIFS(CT$4:CT$372,$CF$4:$CF$372,$CZ196,$CI$4:$CI$372,$DJ196-1)</f>
        <v>0</v>
      </c>
      <c r="DV196" s="2">
        <f t="shared" ref="DV196:DV203" si="160">SUMIFS(CU$4:CU$372,$CF$4:$CF$372,$CZ196,$CI$4:$CI$372,$DJ196-1)</f>
        <v>0</v>
      </c>
      <c r="DW196" s="2">
        <f t="shared" ref="DW196:DW203" si="161">SUMIFS(CV$4:CV$372,$CF$4:$CF$372,$CZ196,$CI$4:$CI$372,$DJ196-1)</f>
        <v>0</v>
      </c>
      <c r="DX196" s="2" t="e">
        <f t="shared" si="116"/>
        <v>#N/A</v>
      </c>
      <c r="DY196" s="9" t="str">
        <f t="shared" si="117"/>
        <v>[0,0,0,0,0]</v>
      </c>
      <c r="DZ196" s="2" t="e">
        <f t="shared" ref="DZ196:DZ203" si="162">VLOOKUP(CZ196,$BR$3:$BU$33,4,FALSE)</f>
        <v>#N/A</v>
      </c>
      <c r="EA196" s="18">
        <f t="shared" si="118"/>
        <v>1</v>
      </c>
      <c r="EB196" s="18">
        <f t="shared" si="119"/>
        <v>0</v>
      </c>
      <c r="EC196" s="27"/>
      <c r="ED196" s="3" t="e">
        <f t="shared" si="120"/>
        <v>#N/A</v>
      </c>
      <c r="EE196" s="3" t="str">
        <f t="shared" si="121"/>
        <v>[1,0]</v>
      </c>
      <c r="EF196" s="3"/>
      <c r="EG196" s="3" t="e">
        <f>VLOOKUP(IF(MOD(CY196,10)=0,10,MOD(CY196,10))&amp;DA196&amp;DB196&amp;DJ196-1,[1]图鉴!$C$18:$G$183,MATCH("经验值",[1]图鉴!$C$18:$G$18,0),FALSE)</f>
        <v>#N/A</v>
      </c>
      <c r="EH196" s="3"/>
      <c r="EI196" s="2" t="e">
        <f t="shared" si="122"/>
        <v>#N/A</v>
      </c>
      <c r="EJ196" s="2">
        <f t="shared" si="123"/>
        <v>193</v>
      </c>
    </row>
    <row r="197" spans="83:140" x14ac:dyDescent="0.3">
      <c r="CE197" s="16">
        <f>[1]坦克标准养成属性!AW197</f>
        <v>0</v>
      </c>
      <c r="CF197" s="16">
        <f>[1]坦克标准养成属性!AX197</f>
        <v>0</v>
      </c>
      <c r="CG197" s="16" t="e">
        <f t="shared" ref="CG197:CG260" si="163">VLOOKUP(CF197,$B$3:$C$33,2,FALSE)</f>
        <v>#N/A</v>
      </c>
      <c r="CH197" s="16">
        <f>[1]坦克标准养成属性!AY197</f>
        <v>0</v>
      </c>
      <c r="CI197" s="16">
        <f>[1]坦克标准养成属性!AZ197</f>
        <v>0</v>
      </c>
      <c r="CJ197" s="16">
        <f>[1]坦克标准养成属性!BA197</f>
        <v>0</v>
      </c>
      <c r="CK197" s="16">
        <f>[1]坦克标准养成属性!BB197</f>
        <v>0</v>
      </c>
      <c r="CL197" s="16">
        <f>[1]坦克标准养成属性!BC197</f>
        <v>0</v>
      </c>
      <c r="CM197" s="16">
        <f>[1]坦克标准养成属性!BD197</f>
        <v>0</v>
      </c>
      <c r="CN197" s="16">
        <f>[1]坦克标准养成属性!BE197</f>
        <v>0</v>
      </c>
      <c r="CO197" s="16">
        <f>[1]坦克标准养成属性!BF197</f>
        <v>0</v>
      </c>
      <c r="CP197" s="16">
        <f>[1]坦克标准养成属性!BG197</f>
        <v>0</v>
      </c>
      <c r="CQ197" s="16" t="str">
        <f>[1]坦克标准养成属性!BH197</f>
        <v>挑战者3</v>
      </c>
      <c r="CR197" s="16">
        <f>[1]坦克标准养成属性!BI197</f>
        <v>20</v>
      </c>
      <c r="CS197" s="16" t="str">
        <f>[1]坦克标准养成属性!BJ197</f>
        <v>挑战者</v>
      </c>
      <c r="CT197" s="16" t="str">
        <f>[1]坦克标准养成属性!BK197</f>
        <v>低</v>
      </c>
      <c r="CU197" s="16">
        <f>[1]坦克标准养成属性!BL197</f>
        <v>3</v>
      </c>
      <c r="CV197" s="16">
        <f>[1]坦克标准养成属性!BM197</f>
        <v>2631</v>
      </c>
      <c r="CX197" s="2">
        <v>194</v>
      </c>
      <c r="CY197" s="2" t="e">
        <f t="shared" si="124"/>
        <v>#N/A</v>
      </c>
      <c r="CZ197" s="2" t="e">
        <f t="shared" si="148"/>
        <v>#N/A</v>
      </c>
      <c r="DA197" s="2" t="e">
        <f t="shared" si="148"/>
        <v>#N/A</v>
      </c>
      <c r="DB197" s="2" t="e">
        <f t="shared" si="148"/>
        <v>#N/A</v>
      </c>
      <c r="DC197" s="2">
        <f t="shared" si="125"/>
        <v>0</v>
      </c>
      <c r="DD197" s="2">
        <f t="shared" si="126"/>
        <v>0</v>
      </c>
      <c r="DE197" s="2" t="e">
        <f t="shared" si="127"/>
        <v>#N/A</v>
      </c>
      <c r="DF197" s="2" t="e">
        <f t="shared" si="128"/>
        <v>#N/A</v>
      </c>
      <c r="DG197" s="2" t="e">
        <f t="shared" si="129"/>
        <v>#N/A</v>
      </c>
      <c r="DH197" s="2" t="e">
        <f t="shared" si="130"/>
        <v>#N/A</v>
      </c>
      <c r="DI197" s="2" t="e">
        <f t="shared" si="131"/>
        <v>#N/A</v>
      </c>
      <c r="DJ197" s="2">
        <f>COUNTIF(CZ$4:CZ197,CZ197)</f>
        <v>194</v>
      </c>
      <c r="DK197" s="2">
        <f t="shared" si="149"/>
        <v>0</v>
      </c>
      <c r="DL197" s="2">
        <f t="shared" si="150"/>
        <v>0</v>
      </c>
      <c r="DM197" s="2">
        <f t="shared" si="151"/>
        <v>0</v>
      </c>
      <c r="DN197" s="2">
        <f t="shared" si="152"/>
        <v>0</v>
      </c>
      <c r="DO197" s="2">
        <f t="shared" si="153"/>
        <v>0</v>
      </c>
      <c r="DP197" s="2">
        <f t="shared" si="154"/>
        <v>0</v>
      </c>
      <c r="DQ197" s="2">
        <f t="shared" si="155"/>
        <v>0</v>
      </c>
      <c r="DR197" s="2">
        <f t="shared" si="156"/>
        <v>0</v>
      </c>
      <c r="DS197" s="2">
        <f t="shared" si="157"/>
        <v>0</v>
      </c>
      <c r="DT197" s="2">
        <f t="shared" si="158"/>
        <v>0</v>
      </c>
      <c r="DU197" s="2">
        <f t="shared" si="159"/>
        <v>0</v>
      </c>
      <c r="DV197" s="2">
        <f t="shared" si="160"/>
        <v>0</v>
      </c>
      <c r="DW197" s="2">
        <f t="shared" si="161"/>
        <v>0</v>
      </c>
      <c r="DX197" s="2" t="e">
        <f t="shared" ref="DX197:DX203" si="164">ROUND(VLOOKUP(CZ197,$B$3:$BJ$33,MATCH("射击偏移角",$B$3:$BJ$3,0),FALSE)/DW197,2)</f>
        <v>#N/A</v>
      </c>
      <c r="DY197" s="9" t="str">
        <f t="shared" ref="DY197:DY260" si="165">CONCATENATE("[",DK197,",",DL197,",",DM197,",",DN197,",",DO197,"]")</f>
        <v>[0,0,0,0,0]</v>
      </c>
      <c r="DZ197" s="2" t="e">
        <f t="shared" si="162"/>
        <v>#N/A</v>
      </c>
      <c r="EA197" s="18">
        <f t="shared" ref="EA197:EA260" si="166">IFERROR(VLOOKUP(DA197&amp;DB197&amp;(DJ197-1),$BL$3:$BO$168,4,FALSE),1)</f>
        <v>1</v>
      </c>
      <c r="EB197" s="18">
        <f t="shared" ref="EB197:EB260" si="167">IFERROR(VLOOKUP(DA197&amp;DB197&amp;(DJ197-1),$BL$3:$BP$168,5,FALSE),0)</f>
        <v>0</v>
      </c>
      <c r="EC197" s="27"/>
      <c r="ED197" s="3" t="e">
        <f t="shared" ref="ED197:ED203" si="168">"["&amp;DZ197&amp;",102]"</f>
        <v>#N/A</v>
      </c>
      <c r="EE197" s="3" t="str">
        <f t="shared" ref="EE197:EE203" si="169">"["&amp;EA197&amp;","&amp;EB197&amp;"]"</f>
        <v>[1,0]</v>
      </c>
      <c r="EF197" s="3"/>
      <c r="EG197" s="3" t="e">
        <f>VLOOKUP(IF(MOD(CY197,10)=0,10,MOD(CY197,10))&amp;DA197&amp;DB197&amp;DJ197-1,[1]图鉴!$C$18:$G$183,MATCH("经验值",[1]图鉴!$C$18:$G$18,0),FALSE)</f>
        <v>#N/A</v>
      </c>
      <c r="EH197" s="3"/>
      <c r="EI197" s="2" t="e">
        <f t="shared" ref="EI197:EI260" si="170">CZ197</f>
        <v>#N/A</v>
      </c>
      <c r="EJ197" s="2">
        <f t="shared" ref="EJ197:EJ260" si="171">CX197</f>
        <v>194</v>
      </c>
    </row>
    <row r="198" spans="83:140" x14ac:dyDescent="0.3">
      <c r="CE198" s="16">
        <f>[1]坦克标准养成属性!AW198</f>
        <v>0</v>
      </c>
      <c r="CF198" s="16">
        <f>[1]坦克标准养成属性!AX198</f>
        <v>0</v>
      </c>
      <c r="CG198" s="16" t="e">
        <f t="shared" si="163"/>
        <v>#N/A</v>
      </c>
      <c r="CH198" s="16">
        <f>[1]坦克标准养成属性!AY198</f>
        <v>0</v>
      </c>
      <c r="CI198" s="16">
        <f>[1]坦克标准养成属性!AZ198</f>
        <v>0</v>
      </c>
      <c r="CJ198" s="16">
        <f>[1]坦克标准养成属性!BA198</f>
        <v>0</v>
      </c>
      <c r="CK198" s="16">
        <f>[1]坦克标准养成属性!BB198</f>
        <v>0</v>
      </c>
      <c r="CL198" s="16">
        <f>[1]坦克标准养成属性!BC198</f>
        <v>0</v>
      </c>
      <c r="CM198" s="16">
        <f>[1]坦克标准养成属性!BD198</f>
        <v>0</v>
      </c>
      <c r="CN198" s="16">
        <f>[1]坦克标准养成属性!BE198</f>
        <v>0</v>
      </c>
      <c r="CO198" s="16">
        <f>[1]坦克标准养成属性!BF198</f>
        <v>0</v>
      </c>
      <c r="CP198" s="16">
        <f>[1]坦克标准养成属性!BG198</f>
        <v>0</v>
      </c>
      <c r="CQ198" s="16" t="str">
        <f>[1]坦克标准养成属性!BH198</f>
        <v>挑战者4</v>
      </c>
      <c r="CR198" s="16">
        <f>[1]坦克标准养成属性!BI198</f>
        <v>20</v>
      </c>
      <c r="CS198" s="16" t="str">
        <f>[1]坦克标准养成属性!BJ198</f>
        <v>挑战者</v>
      </c>
      <c r="CT198" s="16" t="str">
        <f>[1]坦克标准养成属性!BK198</f>
        <v>低</v>
      </c>
      <c r="CU198" s="16">
        <f>[1]坦克标准养成属性!BL198</f>
        <v>4</v>
      </c>
      <c r="CV198" s="16">
        <f>[1]坦克标准养成属性!BM198</f>
        <v>2709</v>
      </c>
      <c r="CX198" s="2">
        <v>195</v>
      </c>
      <c r="CY198" s="2" t="e">
        <f t="shared" ref="CY198:CY261" si="172">IF(AND(DF197=DD197),CY197+1,CY197)</f>
        <v>#N/A</v>
      </c>
      <c r="CZ198" s="2" t="e">
        <f t="shared" si="148"/>
        <v>#N/A</v>
      </c>
      <c r="DA198" s="2" t="e">
        <f t="shared" si="148"/>
        <v>#N/A</v>
      </c>
      <c r="DB198" s="2" t="e">
        <f t="shared" si="148"/>
        <v>#N/A</v>
      </c>
      <c r="DC198" s="2">
        <f t="shared" ref="DC198:DC261" si="173">SUMIFS($CB$4:$CB$15,$BZ$4:$BZ$15,DA198,$CA$4:$CA$15,DB198)</f>
        <v>0</v>
      </c>
      <c r="DD198" s="2">
        <f t="shared" ref="DD198:DD261" si="174">SUMIFS($CC$4:$CC$15,$BZ$4:$BZ$15,DA198,$CA$4:$CA$15,DB198)</f>
        <v>0</v>
      </c>
      <c r="DE198" s="2" t="e">
        <f t="shared" ref="DE198:DE261" si="175">IF(CZ198&lt;&gt;CZ197,DC198,IF(DG197&lt;DE197,DE197,DF198))</f>
        <v>#N/A</v>
      </c>
      <c r="DF198" s="2" t="e">
        <f t="shared" ref="DF198:DF261" si="176">IF(CZ198&lt;&gt;CZ197,DC198,IF(DG197=DE197,DF197+1,DF197))</f>
        <v>#N/A</v>
      </c>
      <c r="DG198" s="2" t="e">
        <f t="shared" ref="DG198:DG261" si="177">IF(OR(CZ198&lt;&gt;CZ197,DF197&lt;&gt;DF198),0,DG197+1)</f>
        <v>#N/A</v>
      </c>
      <c r="DH198" s="2" t="e">
        <f t="shared" ref="DH198:DH261" si="178">IF(DG198=DE198,2,1)</f>
        <v>#N/A</v>
      </c>
      <c r="DI198" s="2" t="e">
        <f t="shared" si="131"/>
        <v>#N/A</v>
      </c>
      <c r="DJ198" s="2">
        <f>COUNTIF(CZ$4:CZ198,CZ198)</f>
        <v>195</v>
      </c>
      <c r="DK198" s="2">
        <f t="shared" si="149"/>
        <v>0</v>
      </c>
      <c r="DL198" s="2">
        <f t="shared" si="150"/>
        <v>0</v>
      </c>
      <c r="DM198" s="2">
        <f t="shared" si="151"/>
        <v>0</v>
      </c>
      <c r="DN198" s="2">
        <f t="shared" si="152"/>
        <v>0</v>
      </c>
      <c r="DO198" s="2">
        <f t="shared" si="153"/>
        <v>0</v>
      </c>
      <c r="DP198" s="2">
        <f t="shared" si="154"/>
        <v>0</v>
      </c>
      <c r="DQ198" s="2">
        <f t="shared" si="155"/>
        <v>0</v>
      </c>
      <c r="DR198" s="2">
        <f t="shared" si="156"/>
        <v>0</v>
      </c>
      <c r="DS198" s="2">
        <f t="shared" si="157"/>
        <v>0</v>
      </c>
      <c r="DT198" s="2">
        <f t="shared" si="158"/>
        <v>0</v>
      </c>
      <c r="DU198" s="2">
        <f t="shared" si="159"/>
        <v>0</v>
      </c>
      <c r="DV198" s="2">
        <f t="shared" si="160"/>
        <v>0</v>
      </c>
      <c r="DW198" s="2">
        <f t="shared" si="161"/>
        <v>0</v>
      </c>
      <c r="DX198" s="2" t="e">
        <f t="shared" si="164"/>
        <v>#N/A</v>
      </c>
      <c r="DY198" s="9" t="str">
        <f t="shared" si="165"/>
        <v>[0,0,0,0,0]</v>
      </c>
      <c r="DZ198" s="2" t="e">
        <f t="shared" si="162"/>
        <v>#N/A</v>
      </c>
      <c r="EA198" s="18">
        <f t="shared" si="166"/>
        <v>1</v>
      </c>
      <c r="EB198" s="18">
        <f t="shared" si="167"/>
        <v>0</v>
      </c>
      <c r="EC198" s="27"/>
      <c r="ED198" s="3" t="e">
        <f t="shared" si="168"/>
        <v>#N/A</v>
      </c>
      <c r="EE198" s="3" t="str">
        <f t="shared" si="169"/>
        <v>[1,0]</v>
      </c>
      <c r="EF198" s="3"/>
      <c r="EG198" s="3" t="e">
        <f>VLOOKUP(IF(MOD(CY198,10)=0,10,MOD(CY198,10))&amp;DA198&amp;DB198&amp;DJ198-1,[1]图鉴!$C$18:$G$183,MATCH("经验值",[1]图鉴!$C$18:$G$18,0),FALSE)</f>
        <v>#N/A</v>
      </c>
      <c r="EH198" s="3"/>
      <c r="EI198" s="2" t="e">
        <f t="shared" si="170"/>
        <v>#N/A</v>
      </c>
      <c r="EJ198" s="2">
        <f t="shared" si="171"/>
        <v>195</v>
      </c>
    </row>
    <row r="199" spans="83:140" x14ac:dyDescent="0.3">
      <c r="CE199" s="16">
        <f>[1]坦克标准养成属性!AW199</f>
        <v>0</v>
      </c>
      <c r="CF199" s="16">
        <f>[1]坦克标准养成属性!AX199</f>
        <v>0</v>
      </c>
      <c r="CG199" s="16" t="e">
        <f t="shared" si="163"/>
        <v>#N/A</v>
      </c>
      <c r="CH199" s="16">
        <f>[1]坦克标准养成属性!AY199</f>
        <v>0</v>
      </c>
      <c r="CI199" s="16">
        <f>[1]坦克标准养成属性!AZ199</f>
        <v>0</v>
      </c>
      <c r="CJ199" s="16">
        <f>[1]坦克标准养成属性!BA199</f>
        <v>0</v>
      </c>
      <c r="CK199" s="16">
        <f>[1]坦克标准养成属性!BB199</f>
        <v>0</v>
      </c>
      <c r="CL199" s="16">
        <f>[1]坦克标准养成属性!BC199</f>
        <v>0</v>
      </c>
      <c r="CM199" s="16">
        <f>[1]坦克标准养成属性!BD199</f>
        <v>0</v>
      </c>
      <c r="CN199" s="16">
        <f>[1]坦克标准养成属性!BE199</f>
        <v>0</v>
      </c>
      <c r="CO199" s="16">
        <f>[1]坦克标准养成属性!BF199</f>
        <v>0</v>
      </c>
      <c r="CP199" s="16">
        <f>[1]坦克标准养成属性!BG199</f>
        <v>0</v>
      </c>
      <c r="CQ199" s="16" t="str">
        <f>[1]坦克标准养成属性!BH199</f>
        <v>挑战者5</v>
      </c>
      <c r="CR199" s="16">
        <f>[1]坦克标准养成属性!BI199</f>
        <v>20</v>
      </c>
      <c r="CS199" s="16" t="str">
        <f>[1]坦克标准养成属性!BJ199</f>
        <v>挑战者</v>
      </c>
      <c r="CT199" s="16" t="str">
        <f>[1]坦克标准养成属性!BK199</f>
        <v>低</v>
      </c>
      <c r="CU199" s="16">
        <f>[1]坦克标准养成属性!BL199</f>
        <v>5</v>
      </c>
      <c r="CV199" s="16">
        <f>[1]坦克标准养成属性!BM199</f>
        <v>2787</v>
      </c>
      <c r="CX199" s="2">
        <v>196</v>
      </c>
      <c r="CY199" s="2" t="e">
        <f t="shared" si="172"/>
        <v>#N/A</v>
      </c>
      <c r="CZ199" s="2" t="e">
        <f t="shared" si="148"/>
        <v>#N/A</v>
      </c>
      <c r="DA199" s="2" t="e">
        <f t="shared" si="148"/>
        <v>#N/A</v>
      </c>
      <c r="DB199" s="2" t="e">
        <f t="shared" si="148"/>
        <v>#N/A</v>
      </c>
      <c r="DC199" s="2">
        <f t="shared" si="173"/>
        <v>0</v>
      </c>
      <c r="DD199" s="2">
        <f t="shared" si="174"/>
        <v>0</v>
      </c>
      <c r="DE199" s="2" t="e">
        <f t="shared" si="175"/>
        <v>#N/A</v>
      </c>
      <c r="DF199" s="2" t="e">
        <f t="shared" si="176"/>
        <v>#N/A</v>
      </c>
      <c r="DG199" s="2" t="e">
        <f t="shared" si="177"/>
        <v>#N/A</v>
      </c>
      <c r="DH199" s="2" t="e">
        <f t="shared" si="178"/>
        <v>#N/A</v>
      </c>
      <c r="DI199" s="2" t="e">
        <f t="shared" si="131"/>
        <v>#N/A</v>
      </c>
      <c r="DJ199" s="2">
        <f>COUNTIF(CZ$4:CZ199,CZ199)</f>
        <v>196</v>
      </c>
      <c r="DK199" s="2">
        <f t="shared" si="149"/>
        <v>0</v>
      </c>
      <c r="DL199" s="2">
        <f t="shared" si="150"/>
        <v>0</v>
      </c>
      <c r="DM199" s="2">
        <f t="shared" si="151"/>
        <v>0</v>
      </c>
      <c r="DN199" s="2">
        <f t="shared" si="152"/>
        <v>0</v>
      </c>
      <c r="DO199" s="2">
        <f t="shared" si="153"/>
        <v>0</v>
      </c>
      <c r="DP199" s="2">
        <f t="shared" si="154"/>
        <v>0</v>
      </c>
      <c r="DQ199" s="2">
        <f t="shared" si="155"/>
        <v>0</v>
      </c>
      <c r="DR199" s="2">
        <f t="shared" si="156"/>
        <v>0</v>
      </c>
      <c r="DS199" s="2">
        <f t="shared" si="157"/>
        <v>0</v>
      </c>
      <c r="DT199" s="2">
        <f t="shared" si="158"/>
        <v>0</v>
      </c>
      <c r="DU199" s="2">
        <f t="shared" si="159"/>
        <v>0</v>
      </c>
      <c r="DV199" s="2">
        <f t="shared" si="160"/>
        <v>0</v>
      </c>
      <c r="DW199" s="2">
        <f t="shared" si="161"/>
        <v>0</v>
      </c>
      <c r="DX199" s="2" t="e">
        <f t="shared" si="164"/>
        <v>#N/A</v>
      </c>
      <c r="DY199" s="9" t="str">
        <f t="shared" si="165"/>
        <v>[0,0,0,0,0]</v>
      </c>
      <c r="DZ199" s="2" t="e">
        <f t="shared" si="162"/>
        <v>#N/A</v>
      </c>
      <c r="EA199" s="18">
        <f t="shared" si="166"/>
        <v>1</v>
      </c>
      <c r="EB199" s="18">
        <f t="shared" si="167"/>
        <v>0</v>
      </c>
      <c r="EC199" s="27"/>
      <c r="ED199" s="3" t="e">
        <f t="shared" si="168"/>
        <v>#N/A</v>
      </c>
      <c r="EE199" s="3" t="str">
        <f t="shared" si="169"/>
        <v>[1,0]</v>
      </c>
      <c r="EF199" s="3"/>
      <c r="EG199" s="3" t="e">
        <f>VLOOKUP(IF(MOD(CY199,10)=0,10,MOD(CY199,10))&amp;DA199&amp;DB199&amp;DJ199-1,[1]图鉴!$C$18:$G$183,MATCH("经验值",[1]图鉴!$C$18:$G$18,0),FALSE)</f>
        <v>#N/A</v>
      </c>
      <c r="EH199" s="3"/>
      <c r="EI199" s="2" t="e">
        <f t="shared" si="170"/>
        <v>#N/A</v>
      </c>
      <c r="EJ199" s="2">
        <f t="shared" si="171"/>
        <v>196</v>
      </c>
    </row>
    <row r="200" spans="83:140" x14ac:dyDescent="0.3">
      <c r="CE200" s="16">
        <f>[1]坦克标准养成属性!AW200</f>
        <v>0</v>
      </c>
      <c r="CF200" s="16">
        <f>[1]坦克标准养成属性!AX200</f>
        <v>0</v>
      </c>
      <c r="CG200" s="16" t="e">
        <f t="shared" si="163"/>
        <v>#N/A</v>
      </c>
      <c r="CH200" s="16">
        <f>[1]坦克标准养成属性!AY200</f>
        <v>0</v>
      </c>
      <c r="CI200" s="16">
        <f>[1]坦克标准养成属性!AZ200</f>
        <v>0</v>
      </c>
      <c r="CJ200" s="16">
        <f>[1]坦克标准养成属性!BA200</f>
        <v>0</v>
      </c>
      <c r="CK200" s="16">
        <f>[1]坦克标准养成属性!BB200</f>
        <v>0</v>
      </c>
      <c r="CL200" s="16">
        <f>[1]坦克标准养成属性!BC200</f>
        <v>0</v>
      </c>
      <c r="CM200" s="16">
        <f>[1]坦克标准养成属性!BD200</f>
        <v>0</v>
      </c>
      <c r="CN200" s="16">
        <f>[1]坦克标准养成属性!BE200</f>
        <v>0</v>
      </c>
      <c r="CO200" s="16">
        <f>[1]坦克标准养成属性!BF200</f>
        <v>0</v>
      </c>
      <c r="CP200" s="16">
        <f>[1]坦克标准养成属性!BG200</f>
        <v>0</v>
      </c>
      <c r="CQ200" s="16" t="str">
        <f>[1]坦克标准养成属性!BH200</f>
        <v>挑战者6</v>
      </c>
      <c r="CR200" s="16">
        <f>[1]坦克标准养成属性!BI200</f>
        <v>20</v>
      </c>
      <c r="CS200" s="16" t="str">
        <f>[1]坦克标准养成属性!BJ200</f>
        <v>挑战者</v>
      </c>
      <c r="CT200" s="16" t="str">
        <f>[1]坦克标准养成属性!BK200</f>
        <v>低</v>
      </c>
      <c r="CU200" s="16">
        <f>[1]坦克标准养成属性!BL200</f>
        <v>6</v>
      </c>
      <c r="CV200" s="16">
        <f>[1]坦克标准养成属性!BM200</f>
        <v>2865</v>
      </c>
      <c r="CX200" s="2">
        <v>197</v>
      </c>
      <c r="CY200" s="2" t="e">
        <f t="shared" si="172"/>
        <v>#N/A</v>
      </c>
      <c r="CZ200" s="2" t="e">
        <f t="shared" si="148"/>
        <v>#N/A</v>
      </c>
      <c r="DA200" s="2" t="e">
        <f t="shared" si="148"/>
        <v>#N/A</v>
      </c>
      <c r="DB200" s="2" t="e">
        <f t="shared" si="148"/>
        <v>#N/A</v>
      </c>
      <c r="DC200" s="2">
        <f t="shared" si="173"/>
        <v>0</v>
      </c>
      <c r="DD200" s="2">
        <f t="shared" si="174"/>
        <v>0</v>
      </c>
      <c r="DE200" s="2" t="e">
        <f t="shared" si="175"/>
        <v>#N/A</v>
      </c>
      <c r="DF200" s="2" t="e">
        <f t="shared" si="176"/>
        <v>#N/A</v>
      </c>
      <c r="DG200" s="2" t="e">
        <f t="shared" si="177"/>
        <v>#N/A</v>
      </c>
      <c r="DH200" s="2" t="e">
        <f t="shared" si="178"/>
        <v>#N/A</v>
      </c>
      <c r="DI200" s="2" t="e">
        <f t="shared" si="131"/>
        <v>#N/A</v>
      </c>
      <c r="DJ200" s="2">
        <f>COUNTIF(CZ$4:CZ200,CZ200)</f>
        <v>197</v>
      </c>
      <c r="DK200" s="2">
        <f t="shared" si="149"/>
        <v>0</v>
      </c>
      <c r="DL200" s="2">
        <f t="shared" si="150"/>
        <v>0</v>
      </c>
      <c r="DM200" s="2">
        <f t="shared" si="151"/>
        <v>0</v>
      </c>
      <c r="DN200" s="2">
        <f t="shared" si="152"/>
        <v>0</v>
      </c>
      <c r="DO200" s="2">
        <f t="shared" si="153"/>
        <v>0</v>
      </c>
      <c r="DP200" s="2">
        <f t="shared" si="154"/>
        <v>0</v>
      </c>
      <c r="DQ200" s="2">
        <f t="shared" si="155"/>
        <v>0</v>
      </c>
      <c r="DR200" s="2">
        <f t="shared" si="156"/>
        <v>0</v>
      </c>
      <c r="DS200" s="2">
        <f t="shared" si="157"/>
        <v>0</v>
      </c>
      <c r="DT200" s="2">
        <f t="shared" si="158"/>
        <v>0</v>
      </c>
      <c r="DU200" s="2">
        <f t="shared" si="159"/>
        <v>0</v>
      </c>
      <c r="DV200" s="2">
        <f t="shared" si="160"/>
        <v>0</v>
      </c>
      <c r="DW200" s="2">
        <f t="shared" si="161"/>
        <v>0</v>
      </c>
      <c r="DX200" s="2" t="e">
        <f t="shared" si="164"/>
        <v>#N/A</v>
      </c>
      <c r="DY200" s="9" t="str">
        <f t="shared" si="165"/>
        <v>[0,0,0,0,0]</v>
      </c>
      <c r="DZ200" s="2" t="e">
        <f t="shared" si="162"/>
        <v>#N/A</v>
      </c>
      <c r="EA200" s="18">
        <f t="shared" si="166"/>
        <v>1</v>
      </c>
      <c r="EB200" s="18">
        <f t="shared" si="167"/>
        <v>0</v>
      </c>
      <c r="EC200" s="27"/>
      <c r="ED200" s="3" t="e">
        <f t="shared" si="168"/>
        <v>#N/A</v>
      </c>
      <c r="EE200" s="3" t="str">
        <f t="shared" si="169"/>
        <v>[1,0]</v>
      </c>
      <c r="EF200" s="3"/>
      <c r="EG200" s="3" t="e">
        <f>VLOOKUP(IF(MOD(CY200,10)=0,10,MOD(CY200,10))&amp;DA200&amp;DB200&amp;DJ200-1,[1]图鉴!$C$18:$G$183,MATCH("经验值",[1]图鉴!$C$18:$G$18,0),FALSE)</f>
        <v>#N/A</v>
      </c>
      <c r="EH200" s="3"/>
      <c r="EI200" s="2" t="e">
        <f t="shared" si="170"/>
        <v>#N/A</v>
      </c>
      <c r="EJ200" s="2">
        <f t="shared" si="171"/>
        <v>197</v>
      </c>
    </row>
    <row r="201" spans="83:140" x14ac:dyDescent="0.3">
      <c r="CE201" s="16">
        <f>[1]坦克标准养成属性!AW201</f>
        <v>0</v>
      </c>
      <c r="CF201" s="16">
        <f>[1]坦克标准养成属性!AX201</f>
        <v>0</v>
      </c>
      <c r="CG201" s="16" t="e">
        <f t="shared" si="163"/>
        <v>#N/A</v>
      </c>
      <c r="CH201" s="16">
        <f>[1]坦克标准养成属性!AY201</f>
        <v>0</v>
      </c>
      <c r="CI201" s="16">
        <f>[1]坦克标准养成属性!AZ201</f>
        <v>0</v>
      </c>
      <c r="CJ201" s="16">
        <f>[1]坦克标准养成属性!BA201</f>
        <v>0</v>
      </c>
      <c r="CK201" s="16">
        <f>[1]坦克标准养成属性!BB201</f>
        <v>0</v>
      </c>
      <c r="CL201" s="16">
        <f>[1]坦克标准养成属性!BC201</f>
        <v>0</v>
      </c>
      <c r="CM201" s="16">
        <f>[1]坦克标准养成属性!BD201</f>
        <v>0</v>
      </c>
      <c r="CN201" s="16">
        <f>[1]坦克标准养成属性!BE201</f>
        <v>0</v>
      </c>
      <c r="CO201" s="16">
        <f>[1]坦克标准养成属性!BF201</f>
        <v>0</v>
      </c>
      <c r="CP201" s="16">
        <f>[1]坦克标准养成属性!BG201</f>
        <v>0</v>
      </c>
      <c r="CQ201" s="16" t="str">
        <f>[1]坦克标准养成属性!BH201</f>
        <v>挑战者7</v>
      </c>
      <c r="CR201" s="16">
        <f>[1]坦克标准养成属性!BI201</f>
        <v>20</v>
      </c>
      <c r="CS201" s="16" t="str">
        <f>[1]坦克标准养成属性!BJ201</f>
        <v>挑战者</v>
      </c>
      <c r="CT201" s="16" t="str">
        <f>[1]坦克标准养成属性!BK201</f>
        <v>低</v>
      </c>
      <c r="CU201" s="16">
        <f>[1]坦克标准养成属性!BL201</f>
        <v>7</v>
      </c>
      <c r="CV201" s="16">
        <f>[1]坦克标准养成属性!BM201</f>
        <v>2943</v>
      </c>
      <c r="CX201" s="2">
        <v>198</v>
      </c>
      <c r="CY201" s="2" t="e">
        <f t="shared" si="172"/>
        <v>#N/A</v>
      </c>
      <c r="CZ201" s="2" t="e">
        <f t="shared" si="148"/>
        <v>#N/A</v>
      </c>
      <c r="DA201" s="2" t="e">
        <f t="shared" si="148"/>
        <v>#N/A</v>
      </c>
      <c r="DB201" s="2" t="e">
        <f t="shared" si="148"/>
        <v>#N/A</v>
      </c>
      <c r="DC201" s="2">
        <f t="shared" si="173"/>
        <v>0</v>
      </c>
      <c r="DD201" s="2">
        <f t="shared" si="174"/>
        <v>0</v>
      </c>
      <c r="DE201" s="2" t="e">
        <f t="shared" si="175"/>
        <v>#N/A</v>
      </c>
      <c r="DF201" s="2" t="e">
        <f t="shared" si="176"/>
        <v>#N/A</v>
      </c>
      <c r="DG201" s="2" t="e">
        <f t="shared" si="177"/>
        <v>#N/A</v>
      </c>
      <c r="DH201" s="2" t="e">
        <f t="shared" si="178"/>
        <v>#N/A</v>
      </c>
      <c r="DI201" s="2" t="e">
        <f t="shared" si="131"/>
        <v>#N/A</v>
      </c>
      <c r="DJ201" s="2">
        <f>COUNTIF(CZ$4:CZ201,CZ201)</f>
        <v>198</v>
      </c>
      <c r="DK201" s="2">
        <f t="shared" si="149"/>
        <v>0</v>
      </c>
      <c r="DL201" s="2">
        <f t="shared" si="150"/>
        <v>0</v>
      </c>
      <c r="DM201" s="2">
        <f t="shared" si="151"/>
        <v>0</v>
      </c>
      <c r="DN201" s="2">
        <f t="shared" si="152"/>
        <v>0</v>
      </c>
      <c r="DO201" s="2">
        <f t="shared" si="153"/>
        <v>0</v>
      </c>
      <c r="DP201" s="2">
        <f t="shared" si="154"/>
        <v>0</v>
      </c>
      <c r="DQ201" s="2">
        <f t="shared" si="155"/>
        <v>0</v>
      </c>
      <c r="DR201" s="2">
        <f t="shared" si="156"/>
        <v>0</v>
      </c>
      <c r="DS201" s="2">
        <f t="shared" si="157"/>
        <v>0</v>
      </c>
      <c r="DT201" s="2">
        <f t="shared" si="158"/>
        <v>0</v>
      </c>
      <c r="DU201" s="2">
        <f t="shared" si="159"/>
        <v>0</v>
      </c>
      <c r="DV201" s="2">
        <f t="shared" si="160"/>
        <v>0</v>
      </c>
      <c r="DW201" s="2">
        <f t="shared" si="161"/>
        <v>0</v>
      </c>
      <c r="DX201" s="2" t="e">
        <f t="shared" si="164"/>
        <v>#N/A</v>
      </c>
      <c r="DY201" s="9" t="str">
        <f t="shared" si="165"/>
        <v>[0,0,0,0,0]</v>
      </c>
      <c r="DZ201" s="2" t="e">
        <f t="shared" si="162"/>
        <v>#N/A</v>
      </c>
      <c r="EA201" s="18">
        <f t="shared" si="166"/>
        <v>1</v>
      </c>
      <c r="EB201" s="18">
        <f t="shared" si="167"/>
        <v>0</v>
      </c>
      <c r="EC201" s="27"/>
      <c r="ED201" s="3" t="e">
        <f t="shared" si="168"/>
        <v>#N/A</v>
      </c>
      <c r="EE201" s="3" t="str">
        <f t="shared" si="169"/>
        <v>[1,0]</v>
      </c>
      <c r="EF201" s="3"/>
      <c r="EG201" s="3" t="e">
        <f>VLOOKUP(IF(MOD(CY201,10)=0,10,MOD(CY201,10))&amp;DA201&amp;DB201&amp;DJ201-1,[1]图鉴!$C$18:$G$183,MATCH("经验值",[1]图鉴!$C$18:$G$18,0),FALSE)</f>
        <v>#N/A</v>
      </c>
      <c r="EH201" s="3"/>
      <c r="EI201" s="2" t="e">
        <f t="shared" si="170"/>
        <v>#N/A</v>
      </c>
      <c r="EJ201" s="2">
        <f t="shared" si="171"/>
        <v>198</v>
      </c>
    </row>
    <row r="202" spans="83:140" x14ac:dyDescent="0.3">
      <c r="CE202" s="16">
        <f>[1]坦克标准养成属性!AW202</f>
        <v>0</v>
      </c>
      <c r="CF202" s="16">
        <f>[1]坦克标准养成属性!AX202</f>
        <v>0</v>
      </c>
      <c r="CG202" s="16" t="e">
        <f t="shared" si="163"/>
        <v>#N/A</v>
      </c>
      <c r="CH202" s="16">
        <f>[1]坦克标准养成属性!AY202</f>
        <v>0</v>
      </c>
      <c r="CI202" s="16">
        <f>[1]坦克标准养成属性!AZ202</f>
        <v>0</v>
      </c>
      <c r="CJ202" s="16">
        <f>[1]坦克标准养成属性!BA202</f>
        <v>0</v>
      </c>
      <c r="CK202" s="16">
        <f>[1]坦克标准养成属性!BB202</f>
        <v>0</v>
      </c>
      <c r="CL202" s="16">
        <f>[1]坦克标准养成属性!BC202</f>
        <v>0</v>
      </c>
      <c r="CM202" s="16">
        <f>[1]坦克标准养成属性!BD202</f>
        <v>0</v>
      </c>
      <c r="CN202" s="16">
        <f>[1]坦克标准养成属性!BE202</f>
        <v>0</v>
      </c>
      <c r="CO202" s="16">
        <f>[1]坦克标准养成属性!BF202</f>
        <v>0</v>
      </c>
      <c r="CP202" s="16">
        <f>[1]坦克标准养成属性!BG202</f>
        <v>0</v>
      </c>
      <c r="CQ202" s="16" t="str">
        <f>[1]坦克标准养成属性!BH202</f>
        <v>挑战者8</v>
      </c>
      <c r="CR202" s="16">
        <f>[1]坦克标准养成属性!BI202</f>
        <v>20</v>
      </c>
      <c r="CS202" s="16" t="str">
        <f>[1]坦克标准养成属性!BJ202</f>
        <v>挑战者</v>
      </c>
      <c r="CT202" s="16" t="str">
        <f>[1]坦克标准养成属性!BK202</f>
        <v>低</v>
      </c>
      <c r="CU202" s="16">
        <f>[1]坦克标准养成属性!BL202</f>
        <v>8</v>
      </c>
      <c r="CV202" s="16">
        <f>[1]坦克标准养成属性!BM202</f>
        <v>3022</v>
      </c>
      <c r="CX202" s="2">
        <v>199</v>
      </c>
      <c r="CY202" s="2" t="e">
        <f t="shared" si="172"/>
        <v>#N/A</v>
      </c>
      <c r="CZ202" s="2" t="e">
        <f t="shared" si="148"/>
        <v>#N/A</v>
      </c>
      <c r="DA202" s="2" t="e">
        <f t="shared" si="148"/>
        <v>#N/A</v>
      </c>
      <c r="DB202" s="2" t="e">
        <f t="shared" si="148"/>
        <v>#N/A</v>
      </c>
      <c r="DC202" s="2">
        <f t="shared" si="173"/>
        <v>0</v>
      </c>
      <c r="DD202" s="2">
        <f t="shared" si="174"/>
        <v>0</v>
      </c>
      <c r="DE202" s="2" t="e">
        <f t="shared" si="175"/>
        <v>#N/A</v>
      </c>
      <c r="DF202" s="2" t="e">
        <f t="shared" si="176"/>
        <v>#N/A</v>
      </c>
      <c r="DG202" s="2" t="e">
        <f t="shared" si="177"/>
        <v>#N/A</v>
      </c>
      <c r="DH202" s="2" t="e">
        <f t="shared" si="178"/>
        <v>#N/A</v>
      </c>
      <c r="DI202" s="2" t="e">
        <f t="shared" ref="DI202:DI265" si="179">IF(AND(DD202=DF202),-1,CX203)</f>
        <v>#N/A</v>
      </c>
      <c r="DJ202" s="2">
        <f>COUNTIF(CZ$4:CZ202,CZ202)</f>
        <v>199</v>
      </c>
      <c r="DK202" s="2">
        <f t="shared" si="149"/>
        <v>0</v>
      </c>
      <c r="DL202" s="2">
        <f t="shared" si="150"/>
        <v>0</v>
      </c>
      <c r="DM202" s="2">
        <f t="shared" si="151"/>
        <v>0</v>
      </c>
      <c r="DN202" s="2">
        <f t="shared" si="152"/>
        <v>0</v>
      </c>
      <c r="DO202" s="2">
        <f t="shared" si="153"/>
        <v>0</v>
      </c>
      <c r="DP202" s="2">
        <f t="shared" si="154"/>
        <v>0</v>
      </c>
      <c r="DQ202" s="2">
        <f t="shared" si="155"/>
        <v>0</v>
      </c>
      <c r="DR202" s="2">
        <f t="shared" si="156"/>
        <v>0</v>
      </c>
      <c r="DS202" s="2">
        <f t="shared" si="157"/>
        <v>0</v>
      </c>
      <c r="DT202" s="2">
        <f t="shared" si="158"/>
        <v>0</v>
      </c>
      <c r="DU202" s="2">
        <f t="shared" si="159"/>
        <v>0</v>
      </c>
      <c r="DV202" s="2">
        <f t="shared" si="160"/>
        <v>0</v>
      </c>
      <c r="DW202" s="2">
        <f t="shared" si="161"/>
        <v>0</v>
      </c>
      <c r="DX202" s="2" t="e">
        <f t="shared" si="164"/>
        <v>#N/A</v>
      </c>
      <c r="DY202" s="9" t="str">
        <f t="shared" si="165"/>
        <v>[0,0,0,0,0]</v>
      </c>
      <c r="DZ202" s="2" t="e">
        <f t="shared" si="162"/>
        <v>#N/A</v>
      </c>
      <c r="EA202" s="18">
        <f t="shared" si="166"/>
        <v>1</v>
      </c>
      <c r="EB202" s="18">
        <f t="shared" si="167"/>
        <v>0</v>
      </c>
      <c r="EC202" s="27"/>
      <c r="ED202" s="3" t="e">
        <f t="shared" si="168"/>
        <v>#N/A</v>
      </c>
      <c r="EE202" s="3" t="str">
        <f t="shared" si="169"/>
        <v>[1,0]</v>
      </c>
      <c r="EF202" s="3"/>
      <c r="EG202" s="3" t="e">
        <f>VLOOKUP(IF(MOD(CY202,10)=0,10,MOD(CY202,10))&amp;DA202&amp;DB202&amp;DJ202-1,[1]图鉴!$C$18:$G$183,MATCH("经验值",[1]图鉴!$C$18:$G$18,0),FALSE)</f>
        <v>#N/A</v>
      </c>
      <c r="EH202" s="3"/>
      <c r="EI202" s="2" t="e">
        <f t="shared" si="170"/>
        <v>#N/A</v>
      </c>
      <c r="EJ202" s="2">
        <f t="shared" si="171"/>
        <v>199</v>
      </c>
    </row>
    <row r="203" spans="83:140" x14ac:dyDescent="0.3">
      <c r="CE203" s="16">
        <f>[1]坦克标准养成属性!AW203</f>
        <v>0</v>
      </c>
      <c r="CF203" s="16">
        <f>[1]坦克标准养成属性!AX203</f>
        <v>0</v>
      </c>
      <c r="CG203" s="16" t="e">
        <f t="shared" si="163"/>
        <v>#N/A</v>
      </c>
      <c r="CH203" s="16">
        <f>[1]坦克标准养成属性!AY203</f>
        <v>0</v>
      </c>
      <c r="CI203" s="16">
        <f>[1]坦克标准养成属性!AZ203</f>
        <v>0</v>
      </c>
      <c r="CJ203" s="16">
        <f>[1]坦克标准养成属性!BA203</f>
        <v>0</v>
      </c>
      <c r="CK203" s="16">
        <f>[1]坦克标准养成属性!BB203</f>
        <v>0</v>
      </c>
      <c r="CL203" s="16">
        <f>[1]坦克标准养成属性!BC203</f>
        <v>0</v>
      </c>
      <c r="CM203" s="16">
        <f>[1]坦克标准养成属性!BD203</f>
        <v>0</v>
      </c>
      <c r="CN203" s="16">
        <f>[1]坦克标准养成属性!BE203</f>
        <v>0</v>
      </c>
      <c r="CO203" s="16">
        <f>[1]坦克标准养成属性!BF203</f>
        <v>0</v>
      </c>
      <c r="CP203" s="16">
        <f>[1]坦克标准养成属性!BG203</f>
        <v>0</v>
      </c>
      <c r="CQ203" s="16" t="str">
        <f>[1]坦克标准养成属性!BH203</f>
        <v>挑战者9</v>
      </c>
      <c r="CR203" s="16">
        <f>[1]坦克标准养成属性!BI203</f>
        <v>20</v>
      </c>
      <c r="CS203" s="16" t="str">
        <f>[1]坦克标准养成属性!BJ203</f>
        <v>挑战者</v>
      </c>
      <c r="CT203" s="16" t="str">
        <f>[1]坦克标准养成属性!BK203</f>
        <v>低</v>
      </c>
      <c r="CU203" s="16">
        <f>[1]坦克标准养成属性!BL203</f>
        <v>9</v>
      </c>
      <c r="CV203" s="16">
        <f>[1]坦克标准养成属性!BM203</f>
        <v>3100</v>
      </c>
      <c r="CX203" s="2">
        <v>200</v>
      </c>
      <c r="CY203" s="2" t="e">
        <f t="shared" si="172"/>
        <v>#N/A</v>
      </c>
      <c r="CZ203" s="2" t="e">
        <f t="shared" si="148"/>
        <v>#N/A</v>
      </c>
      <c r="DA203" s="2" t="e">
        <f t="shared" si="148"/>
        <v>#N/A</v>
      </c>
      <c r="DB203" s="2" t="e">
        <f t="shared" si="148"/>
        <v>#N/A</v>
      </c>
      <c r="DC203" s="2">
        <f t="shared" si="173"/>
        <v>0</v>
      </c>
      <c r="DD203" s="2">
        <f t="shared" si="174"/>
        <v>0</v>
      </c>
      <c r="DE203" s="2" t="e">
        <f t="shared" si="175"/>
        <v>#N/A</v>
      </c>
      <c r="DF203" s="2" t="e">
        <f t="shared" si="176"/>
        <v>#N/A</v>
      </c>
      <c r="DG203" s="2" t="e">
        <f t="shared" si="177"/>
        <v>#N/A</v>
      </c>
      <c r="DH203" s="2" t="e">
        <f t="shared" si="178"/>
        <v>#N/A</v>
      </c>
      <c r="DI203" s="2" t="e">
        <f t="shared" si="179"/>
        <v>#N/A</v>
      </c>
      <c r="DJ203" s="2">
        <f>COUNTIF(CZ$4:CZ203,CZ203)</f>
        <v>200</v>
      </c>
      <c r="DK203" s="2">
        <f t="shared" si="149"/>
        <v>0</v>
      </c>
      <c r="DL203" s="2">
        <f t="shared" si="150"/>
        <v>0</v>
      </c>
      <c r="DM203" s="2">
        <f t="shared" si="151"/>
        <v>0</v>
      </c>
      <c r="DN203" s="2">
        <f t="shared" si="152"/>
        <v>0</v>
      </c>
      <c r="DO203" s="2">
        <f t="shared" si="153"/>
        <v>0</v>
      </c>
      <c r="DP203" s="2">
        <f t="shared" si="154"/>
        <v>0</v>
      </c>
      <c r="DQ203" s="2">
        <f t="shared" si="155"/>
        <v>0</v>
      </c>
      <c r="DR203" s="2">
        <f t="shared" si="156"/>
        <v>0</v>
      </c>
      <c r="DS203" s="2">
        <f t="shared" si="157"/>
        <v>0</v>
      </c>
      <c r="DT203" s="2">
        <f t="shared" si="158"/>
        <v>0</v>
      </c>
      <c r="DU203" s="2">
        <f t="shared" si="159"/>
        <v>0</v>
      </c>
      <c r="DV203" s="2">
        <f t="shared" si="160"/>
        <v>0</v>
      </c>
      <c r="DW203" s="2">
        <f t="shared" si="161"/>
        <v>0</v>
      </c>
      <c r="DX203" s="2" t="e">
        <f t="shared" si="164"/>
        <v>#N/A</v>
      </c>
      <c r="DY203" s="9" t="str">
        <f t="shared" si="165"/>
        <v>[0,0,0,0,0]</v>
      </c>
      <c r="DZ203" s="2" t="e">
        <f t="shared" si="162"/>
        <v>#N/A</v>
      </c>
      <c r="EA203" s="18">
        <f t="shared" si="166"/>
        <v>1</v>
      </c>
      <c r="EB203" s="18">
        <f t="shared" si="167"/>
        <v>0</v>
      </c>
      <c r="EC203" s="27"/>
      <c r="ED203" s="3" t="e">
        <f t="shared" si="168"/>
        <v>#N/A</v>
      </c>
      <c r="EE203" s="3" t="str">
        <f t="shared" si="169"/>
        <v>[1,0]</v>
      </c>
      <c r="EF203" s="3"/>
      <c r="EG203" s="3" t="e">
        <f>VLOOKUP(IF(MOD(CY203,10)=0,10,MOD(CY203,10))&amp;DA203&amp;DB203&amp;DJ203-1,[1]图鉴!$C$18:$G$183,MATCH("经验值",[1]图鉴!$C$18:$G$18,0),FALSE)</f>
        <v>#N/A</v>
      </c>
      <c r="EH203" s="3"/>
      <c r="EI203" s="2" t="e">
        <f t="shared" si="170"/>
        <v>#N/A</v>
      </c>
      <c r="EJ203" s="2">
        <f t="shared" si="171"/>
        <v>200</v>
      </c>
    </row>
    <row r="204" spans="83:140" x14ac:dyDescent="0.3">
      <c r="CE204" s="16">
        <f>[1]坦克标准养成属性!AW204</f>
        <v>0</v>
      </c>
      <c r="CF204" s="16">
        <f>[1]坦克标准养成属性!AX204</f>
        <v>0</v>
      </c>
      <c r="CG204" s="16" t="e">
        <f t="shared" si="163"/>
        <v>#N/A</v>
      </c>
      <c r="CH204" s="16">
        <f>[1]坦克标准养成属性!AY204</f>
        <v>0</v>
      </c>
      <c r="CI204" s="16">
        <f>[1]坦克标准养成属性!AZ204</f>
        <v>0</v>
      </c>
      <c r="CJ204" s="16">
        <f>[1]坦克标准养成属性!BA204</f>
        <v>0</v>
      </c>
      <c r="CK204" s="16">
        <f>[1]坦克标准养成属性!BB204</f>
        <v>0</v>
      </c>
      <c r="CL204" s="16">
        <f>[1]坦克标准养成属性!BC204</f>
        <v>0</v>
      </c>
      <c r="CM204" s="16">
        <f>[1]坦克标准养成属性!BD204</f>
        <v>0</v>
      </c>
      <c r="CN204" s="16">
        <f>[1]坦克标准养成属性!BE204</f>
        <v>0</v>
      </c>
      <c r="CO204" s="16">
        <f>[1]坦克标准养成属性!BF204</f>
        <v>0</v>
      </c>
      <c r="CP204" s="16">
        <f>[1]坦克标准养成属性!BG204</f>
        <v>0</v>
      </c>
      <c r="CQ204" s="16" t="str">
        <f>[1]坦克标准养成属性!BH204</f>
        <v>挑战者10</v>
      </c>
      <c r="CR204" s="16">
        <f>[1]坦克标准养成属性!BI204</f>
        <v>20</v>
      </c>
      <c r="CS204" s="16" t="str">
        <f>[1]坦克标准养成属性!BJ204</f>
        <v>挑战者</v>
      </c>
      <c r="CT204" s="16" t="str">
        <f>[1]坦克标准养成属性!BK204</f>
        <v>低</v>
      </c>
      <c r="CU204" s="16">
        <f>[1]坦克标准养成属性!BL204</f>
        <v>10</v>
      </c>
      <c r="CV204" s="16">
        <f>[1]坦克标准养成属性!BM204</f>
        <v>3178</v>
      </c>
      <c r="CX204" s="2">
        <v>201</v>
      </c>
      <c r="CY204" s="2" t="e">
        <f t="shared" si="172"/>
        <v>#N/A</v>
      </c>
      <c r="CZ204" s="2" t="e">
        <f t="shared" ref="CZ204:DB235" si="180">VLOOKUP($CY204,$CE$3:$CR$372,MATCH(CZ$3,$CE$3:$CR$3,0),FALSE)</f>
        <v>#N/A</v>
      </c>
      <c r="DA204" s="2" t="e">
        <f t="shared" si="180"/>
        <v>#N/A</v>
      </c>
      <c r="DB204" s="2" t="e">
        <f t="shared" si="180"/>
        <v>#N/A</v>
      </c>
      <c r="DC204" s="2">
        <f t="shared" si="173"/>
        <v>0</v>
      </c>
      <c r="DD204" s="2">
        <f t="shared" si="174"/>
        <v>0</v>
      </c>
      <c r="DE204" s="2" t="e">
        <f t="shared" si="175"/>
        <v>#N/A</v>
      </c>
      <c r="DF204" s="2" t="e">
        <f t="shared" si="176"/>
        <v>#N/A</v>
      </c>
      <c r="DG204" s="2" t="e">
        <f t="shared" si="177"/>
        <v>#N/A</v>
      </c>
      <c r="DH204" s="2" t="e">
        <f t="shared" si="178"/>
        <v>#N/A</v>
      </c>
      <c r="DI204" s="2" t="e">
        <f t="shared" si="179"/>
        <v>#N/A</v>
      </c>
      <c r="DJ204" s="2">
        <f>COUNTIF(CZ$4:CZ204,CZ204)</f>
        <v>201</v>
      </c>
      <c r="DK204" s="2">
        <f t="shared" ref="DK204:DK267" si="181">SUMIFS(CJ$4:CJ$372,$CF$4:$CF$372,$CZ204,$CI$4:$CI$372,$DJ204-1)</f>
        <v>0</v>
      </c>
      <c r="DL204" s="2">
        <f t="shared" ref="DL204:DL267" si="182">SUMIFS(CK$4:CK$372,$CF$4:$CF$372,$CZ204,$CI$4:$CI$372,$DJ204-1)</f>
        <v>0</v>
      </c>
      <c r="DM204" s="2">
        <f t="shared" ref="DM204:DM267" si="183">SUMIFS(CL$4:CL$372,$CF$4:$CF$372,$CZ204,$CI$4:$CI$372,$DJ204-1)</f>
        <v>0</v>
      </c>
      <c r="DN204" s="2">
        <f t="shared" ref="DN204:DN267" si="184">SUMIFS(CM$4:CM$372,$CF$4:$CF$372,$CZ204,$CI$4:$CI$372,$DJ204-1)</f>
        <v>0</v>
      </c>
      <c r="DO204" s="2">
        <f t="shared" ref="DO204:DO267" si="185">SUMIFS(CN$4:CN$372,$CF$4:$CF$372,$CZ204,$CI$4:$CI$372,$DJ204-1)</f>
        <v>0</v>
      </c>
      <c r="DP204" s="2">
        <f t="shared" ref="DP204:DP267" si="186">SUMIFS(CO$4:CO$372,$CF$4:$CF$372,$CZ204,$CI$4:$CI$372,$DJ204-1)</f>
        <v>0</v>
      </c>
      <c r="DQ204" s="2">
        <f t="shared" ref="DQ204:DQ267" si="187">SUMIFS(CP$4:CP$372,$CF$4:$CF$372,$CZ204,$CI$4:$CI$372,$DJ204-1)</f>
        <v>0</v>
      </c>
      <c r="DR204" s="2">
        <f t="shared" ref="DR204:DR267" si="188">SUMIFS(CQ$4:CQ$372,$CF$4:$CF$372,$CZ204,$CI$4:$CI$372,$DJ204-1)</f>
        <v>0</v>
      </c>
      <c r="DS204" s="2">
        <f t="shared" ref="DS204:DS267" si="189">SUMIFS(CR$4:CR$372,$CF$4:$CF$372,$CZ204,$CI$4:$CI$372,$DJ204-1)</f>
        <v>0</v>
      </c>
      <c r="DT204" s="2">
        <f t="shared" ref="DT204:DT267" si="190">SUMIFS(CS$4:CS$372,$CF$4:$CF$372,$CZ204,$CI$4:$CI$372,$DJ204-1)</f>
        <v>0</v>
      </c>
      <c r="DU204" s="2">
        <f t="shared" ref="DU204:DU267" si="191">SUMIFS(CT$4:CT$372,$CF$4:$CF$372,$CZ204,$CI$4:$CI$372,$DJ204-1)</f>
        <v>0</v>
      </c>
      <c r="DV204" s="2">
        <f t="shared" ref="DV204:DV267" si="192">SUMIFS(CU$4:CU$372,$CF$4:$CF$372,$CZ204,$CI$4:$CI$372,$DJ204-1)</f>
        <v>0</v>
      </c>
      <c r="DW204" s="2">
        <f t="shared" ref="DW204:DW267" si="193">SUMIFS(CV$4:CV$372,$CF$4:$CF$372,$CZ204,$CI$4:$CI$372,$DJ204-1)</f>
        <v>0</v>
      </c>
      <c r="DX204" s="2" t="e">
        <f t="shared" ref="DX204:DX267" si="194">ROUND(VLOOKUP(CZ204,$B$3:$BJ$33,MATCH("射击偏移角",$B$3:$BJ$3,0),FALSE)/DW204,2)</f>
        <v>#N/A</v>
      </c>
      <c r="DY204" s="9" t="str">
        <f t="shared" si="165"/>
        <v>[0,0,0,0,0]</v>
      </c>
      <c r="DZ204" s="2" t="e">
        <f t="shared" ref="DZ204:DZ267" si="195">VLOOKUP(CZ204,$BR$3:$BU$33,4,FALSE)</f>
        <v>#N/A</v>
      </c>
      <c r="EA204" s="18">
        <f t="shared" si="166"/>
        <v>1</v>
      </c>
      <c r="EB204" s="18">
        <f t="shared" si="167"/>
        <v>0</v>
      </c>
      <c r="EC204" s="27"/>
      <c r="ED204" s="3" t="e">
        <f t="shared" ref="ED204:ED267" si="196">"["&amp;DZ204&amp;",102]"</f>
        <v>#N/A</v>
      </c>
      <c r="EE204" s="3" t="str">
        <f t="shared" ref="EE204:EE267" si="197">"["&amp;EA204&amp;","&amp;EB204&amp;"]"</f>
        <v>[1,0]</v>
      </c>
      <c r="EF204" s="3"/>
      <c r="EG204" s="3" t="e">
        <f>VLOOKUP(IF(MOD(CY204,10)=0,10,MOD(CY204,10))&amp;DA204&amp;DB204&amp;DJ204-1,[1]图鉴!$C$18:$G$183,MATCH("经验值",[1]图鉴!$C$18:$G$18,0),FALSE)</f>
        <v>#N/A</v>
      </c>
      <c r="EH204" s="3"/>
      <c r="EI204" s="2" t="e">
        <f t="shared" si="170"/>
        <v>#N/A</v>
      </c>
      <c r="EJ204" s="2">
        <f t="shared" si="171"/>
        <v>201</v>
      </c>
    </row>
    <row r="205" spans="83:140" x14ac:dyDescent="0.3">
      <c r="CE205" s="16">
        <f>[1]坦克标准养成属性!AW205</f>
        <v>0</v>
      </c>
      <c r="CF205" s="16">
        <f>[1]坦克标准养成属性!AX205</f>
        <v>0</v>
      </c>
      <c r="CG205" s="16" t="e">
        <f t="shared" si="163"/>
        <v>#N/A</v>
      </c>
      <c r="CH205" s="16">
        <f>[1]坦克标准养成属性!AY205</f>
        <v>0</v>
      </c>
      <c r="CI205" s="16">
        <f>[1]坦克标准养成属性!AZ205</f>
        <v>0</v>
      </c>
      <c r="CJ205" s="16">
        <f>[1]坦克标准养成属性!BA205</f>
        <v>0</v>
      </c>
      <c r="CK205" s="16">
        <f>[1]坦克标准养成属性!BB205</f>
        <v>0</v>
      </c>
      <c r="CL205" s="16">
        <f>[1]坦克标准养成属性!BC205</f>
        <v>0</v>
      </c>
      <c r="CM205" s="16">
        <f>[1]坦克标准养成属性!BD205</f>
        <v>0</v>
      </c>
      <c r="CN205" s="16">
        <f>[1]坦克标准养成属性!BE205</f>
        <v>0</v>
      </c>
      <c r="CO205" s="16">
        <f>[1]坦克标准养成属性!BF205</f>
        <v>0</v>
      </c>
      <c r="CP205" s="16">
        <f>[1]坦克标准养成属性!BG205</f>
        <v>0</v>
      </c>
      <c r="CQ205" s="16" t="str">
        <f>[1]坦克标准养成属性!BH205</f>
        <v>挑战者11</v>
      </c>
      <c r="CR205" s="16">
        <f>[1]坦克标准养成属性!BI205</f>
        <v>20</v>
      </c>
      <c r="CS205" s="16" t="str">
        <f>[1]坦克标准养成属性!BJ205</f>
        <v>挑战者</v>
      </c>
      <c r="CT205" s="16" t="str">
        <f>[1]坦克标准养成属性!BK205</f>
        <v>低</v>
      </c>
      <c r="CU205" s="16">
        <f>[1]坦克标准养成属性!BL205</f>
        <v>11</v>
      </c>
      <c r="CV205" s="16">
        <f>[1]坦克标准养成属性!BM205</f>
        <v>3256</v>
      </c>
      <c r="CX205" s="2">
        <v>202</v>
      </c>
      <c r="CY205" s="2" t="e">
        <f t="shared" si="172"/>
        <v>#N/A</v>
      </c>
      <c r="CZ205" s="2" t="e">
        <f t="shared" si="180"/>
        <v>#N/A</v>
      </c>
      <c r="DA205" s="2" t="e">
        <f t="shared" si="180"/>
        <v>#N/A</v>
      </c>
      <c r="DB205" s="2" t="e">
        <f t="shared" si="180"/>
        <v>#N/A</v>
      </c>
      <c r="DC205" s="2">
        <f t="shared" si="173"/>
        <v>0</v>
      </c>
      <c r="DD205" s="2">
        <f t="shared" si="174"/>
        <v>0</v>
      </c>
      <c r="DE205" s="2" t="e">
        <f t="shared" si="175"/>
        <v>#N/A</v>
      </c>
      <c r="DF205" s="2" t="e">
        <f t="shared" si="176"/>
        <v>#N/A</v>
      </c>
      <c r="DG205" s="2" t="e">
        <f t="shared" si="177"/>
        <v>#N/A</v>
      </c>
      <c r="DH205" s="2" t="e">
        <f t="shared" si="178"/>
        <v>#N/A</v>
      </c>
      <c r="DI205" s="2" t="e">
        <f t="shared" si="179"/>
        <v>#N/A</v>
      </c>
      <c r="DJ205" s="2">
        <f>COUNTIF(CZ$4:CZ205,CZ205)</f>
        <v>202</v>
      </c>
      <c r="DK205" s="2">
        <f t="shared" si="181"/>
        <v>0</v>
      </c>
      <c r="DL205" s="2">
        <f t="shared" si="182"/>
        <v>0</v>
      </c>
      <c r="DM205" s="2">
        <f t="shared" si="183"/>
        <v>0</v>
      </c>
      <c r="DN205" s="2">
        <f t="shared" si="184"/>
        <v>0</v>
      </c>
      <c r="DO205" s="2">
        <f t="shared" si="185"/>
        <v>0</v>
      </c>
      <c r="DP205" s="2">
        <f t="shared" si="186"/>
        <v>0</v>
      </c>
      <c r="DQ205" s="2">
        <f t="shared" si="187"/>
        <v>0</v>
      </c>
      <c r="DR205" s="2">
        <f t="shared" si="188"/>
        <v>0</v>
      </c>
      <c r="DS205" s="2">
        <f t="shared" si="189"/>
        <v>0</v>
      </c>
      <c r="DT205" s="2">
        <f t="shared" si="190"/>
        <v>0</v>
      </c>
      <c r="DU205" s="2">
        <f t="shared" si="191"/>
        <v>0</v>
      </c>
      <c r="DV205" s="2">
        <f t="shared" si="192"/>
        <v>0</v>
      </c>
      <c r="DW205" s="2">
        <f t="shared" si="193"/>
        <v>0</v>
      </c>
      <c r="DX205" s="2" t="e">
        <f t="shared" si="194"/>
        <v>#N/A</v>
      </c>
      <c r="DY205" s="9" t="str">
        <f t="shared" si="165"/>
        <v>[0,0,0,0,0]</v>
      </c>
      <c r="DZ205" s="2" t="e">
        <f t="shared" si="195"/>
        <v>#N/A</v>
      </c>
      <c r="EA205" s="18">
        <f t="shared" si="166"/>
        <v>1</v>
      </c>
      <c r="EB205" s="18">
        <f t="shared" si="167"/>
        <v>0</v>
      </c>
      <c r="EC205" s="27"/>
      <c r="ED205" s="3" t="e">
        <f t="shared" si="196"/>
        <v>#N/A</v>
      </c>
      <c r="EE205" s="3" t="str">
        <f t="shared" si="197"/>
        <v>[1,0]</v>
      </c>
      <c r="EF205" s="3"/>
      <c r="EG205" s="3" t="e">
        <f>VLOOKUP(IF(MOD(CY205,10)=0,10,MOD(CY205,10))&amp;DA205&amp;DB205&amp;DJ205-1,[1]图鉴!$C$18:$G$183,MATCH("经验值",[1]图鉴!$C$18:$G$18,0),FALSE)</f>
        <v>#N/A</v>
      </c>
      <c r="EH205" s="3"/>
      <c r="EI205" s="2" t="e">
        <f t="shared" si="170"/>
        <v>#N/A</v>
      </c>
      <c r="EJ205" s="2">
        <f t="shared" si="171"/>
        <v>202</v>
      </c>
    </row>
    <row r="206" spans="83:140" x14ac:dyDescent="0.3">
      <c r="CE206" s="16">
        <f>[1]坦克标准养成属性!AW206</f>
        <v>0</v>
      </c>
      <c r="CF206" s="16">
        <f>[1]坦克标准养成属性!AX206</f>
        <v>0</v>
      </c>
      <c r="CG206" s="16" t="e">
        <f t="shared" si="163"/>
        <v>#N/A</v>
      </c>
      <c r="CH206" s="16">
        <f>[1]坦克标准养成属性!AY206</f>
        <v>0</v>
      </c>
      <c r="CI206" s="16">
        <f>[1]坦克标准养成属性!AZ206</f>
        <v>0</v>
      </c>
      <c r="CJ206" s="16">
        <f>[1]坦克标准养成属性!BA206</f>
        <v>0</v>
      </c>
      <c r="CK206" s="16">
        <f>[1]坦克标准养成属性!BB206</f>
        <v>0</v>
      </c>
      <c r="CL206" s="16">
        <f>[1]坦克标准养成属性!BC206</f>
        <v>0</v>
      </c>
      <c r="CM206" s="16">
        <f>[1]坦克标准养成属性!BD206</f>
        <v>0</v>
      </c>
      <c r="CN206" s="16">
        <f>[1]坦克标准养成属性!BE206</f>
        <v>0</v>
      </c>
      <c r="CO206" s="16">
        <f>[1]坦克标准养成属性!BF206</f>
        <v>0</v>
      </c>
      <c r="CP206" s="16">
        <f>[1]坦克标准养成属性!BG206</f>
        <v>0</v>
      </c>
      <c r="CQ206" s="16" t="str">
        <f>[1]坦克标准养成属性!BH206</f>
        <v>挑战者12</v>
      </c>
      <c r="CR206" s="16">
        <f>[1]坦克标准养成属性!BI206</f>
        <v>20</v>
      </c>
      <c r="CS206" s="16" t="str">
        <f>[1]坦克标准养成属性!BJ206</f>
        <v>挑战者</v>
      </c>
      <c r="CT206" s="16" t="str">
        <f>[1]坦克标准养成属性!BK206</f>
        <v>低</v>
      </c>
      <c r="CU206" s="16">
        <f>[1]坦克标准养成属性!BL206</f>
        <v>12</v>
      </c>
      <c r="CV206" s="16">
        <f>[1]坦克标准养成属性!BM206</f>
        <v>3334</v>
      </c>
      <c r="CX206" s="2">
        <v>203</v>
      </c>
      <c r="CY206" s="2" t="e">
        <f t="shared" si="172"/>
        <v>#N/A</v>
      </c>
      <c r="CZ206" s="2" t="e">
        <f t="shared" si="180"/>
        <v>#N/A</v>
      </c>
      <c r="DA206" s="2" t="e">
        <f t="shared" si="180"/>
        <v>#N/A</v>
      </c>
      <c r="DB206" s="2" t="e">
        <f t="shared" si="180"/>
        <v>#N/A</v>
      </c>
      <c r="DC206" s="2">
        <f t="shared" si="173"/>
        <v>0</v>
      </c>
      <c r="DD206" s="2">
        <f t="shared" si="174"/>
        <v>0</v>
      </c>
      <c r="DE206" s="2" t="e">
        <f t="shared" si="175"/>
        <v>#N/A</v>
      </c>
      <c r="DF206" s="2" t="e">
        <f t="shared" si="176"/>
        <v>#N/A</v>
      </c>
      <c r="DG206" s="2" t="e">
        <f t="shared" si="177"/>
        <v>#N/A</v>
      </c>
      <c r="DH206" s="2" t="e">
        <f t="shared" si="178"/>
        <v>#N/A</v>
      </c>
      <c r="DI206" s="2" t="e">
        <f t="shared" si="179"/>
        <v>#N/A</v>
      </c>
      <c r="DJ206" s="2">
        <f>COUNTIF(CZ$4:CZ206,CZ206)</f>
        <v>203</v>
      </c>
      <c r="DK206" s="2">
        <f t="shared" si="181"/>
        <v>0</v>
      </c>
      <c r="DL206" s="2">
        <f t="shared" si="182"/>
        <v>0</v>
      </c>
      <c r="DM206" s="2">
        <f t="shared" si="183"/>
        <v>0</v>
      </c>
      <c r="DN206" s="2">
        <f t="shared" si="184"/>
        <v>0</v>
      </c>
      <c r="DO206" s="2">
        <f t="shared" si="185"/>
        <v>0</v>
      </c>
      <c r="DP206" s="2">
        <f t="shared" si="186"/>
        <v>0</v>
      </c>
      <c r="DQ206" s="2">
        <f t="shared" si="187"/>
        <v>0</v>
      </c>
      <c r="DR206" s="2">
        <f t="shared" si="188"/>
        <v>0</v>
      </c>
      <c r="DS206" s="2">
        <f t="shared" si="189"/>
        <v>0</v>
      </c>
      <c r="DT206" s="2">
        <f t="shared" si="190"/>
        <v>0</v>
      </c>
      <c r="DU206" s="2">
        <f t="shared" si="191"/>
        <v>0</v>
      </c>
      <c r="DV206" s="2">
        <f t="shared" si="192"/>
        <v>0</v>
      </c>
      <c r="DW206" s="2">
        <f t="shared" si="193"/>
        <v>0</v>
      </c>
      <c r="DX206" s="2" t="e">
        <f t="shared" si="194"/>
        <v>#N/A</v>
      </c>
      <c r="DY206" s="9" t="str">
        <f t="shared" si="165"/>
        <v>[0,0,0,0,0]</v>
      </c>
      <c r="DZ206" s="2" t="e">
        <f t="shared" si="195"/>
        <v>#N/A</v>
      </c>
      <c r="EA206" s="18">
        <f t="shared" si="166"/>
        <v>1</v>
      </c>
      <c r="EB206" s="18">
        <f t="shared" si="167"/>
        <v>0</v>
      </c>
      <c r="EC206" s="27"/>
      <c r="ED206" s="3" t="e">
        <f t="shared" si="196"/>
        <v>#N/A</v>
      </c>
      <c r="EE206" s="3" t="str">
        <f t="shared" si="197"/>
        <v>[1,0]</v>
      </c>
      <c r="EF206" s="3"/>
      <c r="EG206" s="3" t="e">
        <f>VLOOKUP(IF(MOD(CY206,10)=0,10,MOD(CY206,10))&amp;DA206&amp;DB206&amp;DJ206-1,[1]图鉴!$C$18:$G$183,MATCH("经验值",[1]图鉴!$C$18:$G$18,0),FALSE)</f>
        <v>#N/A</v>
      </c>
      <c r="EH206" s="3"/>
      <c r="EI206" s="2" t="e">
        <f t="shared" si="170"/>
        <v>#N/A</v>
      </c>
      <c r="EJ206" s="2">
        <f t="shared" si="171"/>
        <v>203</v>
      </c>
    </row>
    <row r="207" spans="83:140" x14ac:dyDescent="0.3">
      <c r="CE207" s="16">
        <f>[1]坦克标准养成属性!AW207</f>
        <v>0</v>
      </c>
      <c r="CF207" s="16">
        <f>[1]坦克标准养成属性!AX207</f>
        <v>0</v>
      </c>
      <c r="CG207" s="16" t="e">
        <f t="shared" si="163"/>
        <v>#N/A</v>
      </c>
      <c r="CH207" s="16">
        <f>[1]坦克标准养成属性!AY207</f>
        <v>0</v>
      </c>
      <c r="CI207" s="16">
        <f>[1]坦克标准养成属性!AZ207</f>
        <v>0</v>
      </c>
      <c r="CJ207" s="16">
        <f>[1]坦克标准养成属性!BA207</f>
        <v>0</v>
      </c>
      <c r="CK207" s="16">
        <f>[1]坦克标准养成属性!BB207</f>
        <v>0</v>
      </c>
      <c r="CL207" s="16">
        <f>[1]坦克标准养成属性!BC207</f>
        <v>0</v>
      </c>
      <c r="CM207" s="16">
        <f>[1]坦克标准养成属性!BD207</f>
        <v>0</v>
      </c>
      <c r="CN207" s="16">
        <f>[1]坦克标准养成属性!BE207</f>
        <v>0</v>
      </c>
      <c r="CO207" s="16">
        <f>[1]坦克标准养成属性!BF207</f>
        <v>0</v>
      </c>
      <c r="CP207" s="16">
        <f>[1]坦克标准养成属性!BG207</f>
        <v>0</v>
      </c>
      <c r="CQ207" s="16" t="str">
        <f>[1]坦克标准养成属性!BH207</f>
        <v>挑战者13</v>
      </c>
      <c r="CR207" s="16">
        <f>[1]坦克标准养成属性!BI207</f>
        <v>20</v>
      </c>
      <c r="CS207" s="16" t="str">
        <f>[1]坦克标准养成属性!BJ207</f>
        <v>挑战者</v>
      </c>
      <c r="CT207" s="16" t="str">
        <f>[1]坦克标准养成属性!BK207</f>
        <v>低</v>
      </c>
      <c r="CU207" s="16">
        <f>[1]坦克标准养成属性!BL207</f>
        <v>13</v>
      </c>
      <c r="CV207" s="16">
        <f>[1]坦克标准养成属性!BM207</f>
        <v>3412</v>
      </c>
      <c r="CX207" s="2">
        <v>204</v>
      </c>
      <c r="CY207" s="2" t="e">
        <f t="shared" si="172"/>
        <v>#N/A</v>
      </c>
      <c r="CZ207" s="2" t="e">
        <f t="shared" si="180"/>
        <v>#N/A</v>
      </c>
      <c r="DA207" s="2" t="e">
        <f t="shared" si="180"/>
        <v>#N/A</v>
      </c>
      <c r="DB207" s="2" t="e">
        <f t="shared" si="180"/>
        <v>#N/A</v>
      </c>
      <c r="DC207" s="2">
        <f t="shared" si="173"/>
        <v>0</v>
      </c>
      <c r="DD207" s="2">
        <f t="shared" si="174"/>
        <v>0</v>
      </c>
      <c r="DE207" s="2" t="e">
        <f t="shared" si="175"/>
        <v>#N/A</v>
      </c>
      <c r="DF207" s="2" t="e">
        <f t="shared" si="176"/>
        <v>#N/A</v>
      </c>
      <c r="DG207" s="2" t="e">
        <f t="shared" si="177"/>
        <v>#N/A</v>
      </c>
      <c r="DH207" s="2" t="e">
        <f t="shared" si="178"/>
        <v>#N/A</v>
      </c>
      <c r="DI207" s="2" t="e">
        <f t="shared" si="179"/>
        <v>#N/A</v>
      </c>
      <c r="DJ207" s="2">
        <f>COUNTIF(CZ$4:CZ207,CZ207)</f>
        <v>204</v>
      </c>
      <c r="DK207" s="2">
        <f t="shared" si="181"/>
        <v>0</v>
      </c>
      <c r="DL207" s="2">
        <f t="shared" si="182"/>
        <v>0</v>
      </c>
      <c r="DM207" s="2">
        <f t="shared" si="183"/>
        <v>0</v>
      </c>
      <c r="DN207" s="2">
        <f t="shared" si="184"/>
        <v>0</v>
      </c>
      <c r="DO207" s="2">
        <f t="shared" si="185"/>
        <v>0</v>
      </c>
      <c r="DP207" s="2">
        <f t="shared" si="186"/>
        <v>0</v>
      </c>
      <c r="DQ207" s="2">
        <f t="shared" si="187"/>
        <v>0</v>
      </c>
      <c r="DR207" s="2">
        <f t="shared" si="188"/>
        <v>0</v>
      </c>
      <c r="DS207" s="2">
        <f t="shared" si="189"/>
        <v>0</v>
      </c>
      <c r="DT207" s="2">
        <f t="shared" si="190"/>
        <v>0</v>
      </c>
      <c r="DU207" s="2">
        <f t="shared" si="191"/>
        <v>0</v>
      </c>
      <c r="DV207" s="2">
        <f t="shared" si="192"/>
        <v>0</v>
      </c>
      <c r="DW207" s="2">
        <f t="shared" si="193"/>
        <v>0</v>
      </c>
      <c r="DX207" s="2" t="e">
        <f t="shared" si="194"/>
        <v>#N/A</v>
      </c>
      <c r="DY207" s="9" t="str">
        <f t="shared" si="165"/>
        <v>[0,0,0,0,0]</v>
      </c>
      <c r="DZ207" s="2" t="e">
        <f t="shared" si="195"/>
        <v>#N/A</v>
      </c>
      <c r="EA207" s="18">
        <f t="shared" si="166"/>
        <v>1</v>
      </c>
      <c r="EB207" s="18">
        <f t="shared" si="167"/>
        <v>0</v>
      </c>
      <c r="EC207" s="27"/>
      <c r="ED207" s="3" t="e">
        <f t="shared" si="196"/>
        <v>#N/A</v>
      </c>
      <c r="EE207" s="3" t="str">
        <f t="shared" si="197"/>
        <v>[1,0]</v>
      </c>
      <c r="EF207" s="3"/>
      <c r="EG207" s="3" t="e">
        <f>VLOOKUP(IF(MOD(CY207,10)=0,10,MOD(CY207,10))&amp;DA207&amp;DB207&amp;DJ207-1,[1]图鉴!$C$18:$G$183,MATCH("经验值",[1]图鉴!$C$18:$G$18,0),FALSE)</f>
        <v>#N/A</v>
      </c>
      <c r="EI207" s="2" t="e">
        <f t="shared" si="170"/>
        <v>#N/A</v>
      </c>
      <c r="EJ207" s="2">
        <f t="shared" si="171"/>
        <v>204</v>
      </c>
    </row>
    <row r="208" spans="83:140" x14ac:dyDescent="0.3">
      <c r="CE208" s="16">
        <f>[1]坦克标准养成属性!AW208</f>
        <v>0</v>
      </c>
      <c r="CF208" s="16">
        <f>[1]坦克标准养成属性!AX208</f>
        <v>0</v>
      </c>
      <c r="CG208" s="16" t="e">
        <f t="shared" si="163"/>
        <v>#N/A</v>
      </c>
      <c r="CH208" s="16">
        <f>[1]坦克标准养成属性!AY208</f>
        <v>0</v>
      </c>
      <c r="CI208" s="16">
        <f>[1]坦克标准养成属性!AZ208</f>
        <v>0</v>
      </c>
      <c r="CJ208" s="16">
        <f>[1]坦克标准养成属性!BA208</f>
        <v>0</v>
      </c>
      <c r="CK208" s="16">
        <f>[1]坦克标准养成属性!BB208</f>
        <v>0</v>
      </c>
      <c r="CL208" s="16">
        <f>[1]坦克标准养成属性!BC208</f>
        <v>0</v>
      </c>
      <c r="CM208" s="16">
        <f>[1]坦克标准养成属性!BD208</f>
        <v>0</v>
      </c>
      <c r="CN208" s="16">
        <f>[1]坦克标准养成属性!BE208</f>
        <v>0</v>
      </c>
      <c r="CO208" s="16">
        <f>[1]坦克标准养成属性!BF208</f>
        <v>0</v>
      </c>
      <c r="CP208" s="16">
        <f>[1]坦克标准养成属性!BG208</f>
        <v>0</v>
      </c>
      <c r="CQ208" s="16" t="str">
        <f>[1]坦克标准养成属性!BH208</f>
        <v>B-10</v>
      </c>
      <c r="CR208" s="16">
        <f>[1]坦克标准养成属性!BI208</f>
        <v>21</v>
      </c>
      <c r="CS208" s="16" t="str">
        <f>[1]坦克标准养成属性!BJ208</f>
        <v>B-1</v>
      </c>
      <c r="CT208" s="16" t="str">
        <f>[1]坦克标准养成属性!BK208</f>
        <v>低</v>
      </c>
      <c r="CU208" s="16">
        <f>[1]坦克标准养成属性!BL208</f>
        <v>0</v>
      </c>
      <c r="CV208" s="16">
        <f>[1]坦克标准养成属性!BM208</f>
        <v>675</v>
      </c>
      <c r="CX208" s="2">
        <v>205</v>
      </c>
      <c r="CY208" s="2" t="e">
        <f t="shared" si="172"/>
        <v>#N/A</v>
      </c>
      <c r="CZ208" s="2" t="e">
        <f t="shared" si="180"/>
        <v>#N/A</v>
      </c>
      <c r="DA208" s="2" t="e">
        <f t="shared" si="180"/>
        <v>#N/A</v>
      </c>
      <c r="DB208" s="2" t="e">
        <f t="shared" si="180"/>
        <v>#N/A</v>
      </c>
      <c r="DC208" s="2">
        <f t="shared" si="173"/>
        <v>0</v>
      </c>
      <c r="DD208" s="2">
        <f t="shared" si="174"/>
        <v>0</v>
      </c>
      <c r="DE208" s="2" t="e">
        <f t="shared" si="175"/>
        <v>#N/A</v>
      </c>
      <c r="DF208" s="2" t="e">
        <f t="shared" si="176"/>
        <v>#N/A</v>
      </c>
      <c r="DG208" s="2" t="e">
        <f t="shared" si="177"/>
        <v>#N/A</v>
      </c>
      <c r="DH208" s="2" t="e">
        <f t="shared" si="178"/>
        <v>#N/A</v>
      </c>
      <c r="DI208" s="2" t="e">
        <f t="shared" si="179"/>
        <v>#N/A</v>
      </c>
      <c r="DJ208" s="2">
        <f>COUNTIF(CZ$4:CZ208,CZ208)</f>
        <v>205</v>
      </c>
      <c r="DK208" s="2">
        <f t="shared" si="181"/>
        <v>0</v>
      </c>
      <c r="DL208" s="2">
        <f t="shared" si="182"/>
        <v>0</v>
      </c>
      <c r="DM208" s="2">
        <f t="shared" si="183"/>
        <v>0</v>
      </c>
      <c r="DN208" s="2">
        <f t="shared" si="184"/>
        <v>0</v>
      </c>
      <c r="DO208" s="2">
        <f t="shared" si="185"/>
        <v>0</v>
      </c>
      <c r="DP208" s="2">
        <f t="shared" si="186"/>
        <v>0</v>
      </c>
      <c r="DQ208" s="2">
        <f t="shared" si="187"/>
        <v>0</v>
      </c>
      <c r="DR208" s="2">
        <f t="shared" si="188"/>
        <v>0</v>
      </c>
      <c r="DS208" s="2">
        <f t="shared" si="189"/>
        <v>0</v>
      </c>
      <c r="DT208" s="2">
        <f t="shared" si="190"/>
        <v>0</v>
      </c>
      <c r="DU208" s="2">
        <f t="shared" si="191"/>
        <v>0</v>
      </c>
      <c r="DV208" s="2">
        <f t="shared" si="192"/>
        <v>0</v>
      </c>
      <c r="DW208" s="2">
        <f t="shared" si="193"/>
        <v>0</v>
      </c>
      <c r="DX208" s="2" t="e">
        <f t="shared" si="194"/>
        <v>#N/A</v>
      </c>
      <c r="DY208" s="9" t="str">
        <f t="shared" si="165"/>
        <v>[0,0,0,0,0]</v>
      </c>
      <c r="DZ208" s="2" t="e">
        <f t="shared" si="195"/>
        <v>#N/A</v>
      </c>
      <c r="EA208" s="18">
        <f t="shared" si="166"/>
        <v>1</v>
      </c>
      <c r="EB208" s="18">
        <f t="shared" si="167"/>
        <v>0</v>
      </c>
      <c r="EC208" s="27"/>
      <c r="ED208" s="3" t="e">
        <f t="shared" si="196"/>
        <v>#N/A</v>
      </c>
      <c r="EE208" s="3" t="str">
        <f t="shared" si="197"/>
        <v>[1,0]</v>
      </c>
      <c r="EF208" s="3"/>
      <c r="EG208" s="3" t="e">
        <f>VLOOKUP(IF(MOD(CY208,10)=0,10,MOD(CY208,10))&amp;DA208&amp;DB208&amp;DJ208-1,[1]图鉴!$C$18:$G$183,MATCH("经验值",[1]图鉴!$C$18:$G$18,0),FALSE)</f>
        <v>#N/A</v>
      </c>
      <c r="EI208" s="2" t="e">
        <f t="shared" si="170"/>
        <v>#N/A</v>
      </c>
      <c r="EJ208" s="2">
        <f t="shared" si="171"/>
        <v>205</v>
      </c>
    </row>
    <row r="209" spans="83:140" x14ac:dyDescent="0.3">
      <c r="CE209" s="16">
        <f>[1]坦克标准养成属性!AW209</f>
        <v>0</v>
      </c>
      <c r="CF209" s="16">
        <f>[1]坦克标准养成属性!AX209</f>
        <v>0</v>
      </c>
      <c r="CG209" s="16" t="e">
        <f t="shared" si="163"/>
        <v>#N/A</v>
      </c>
      <c r="CH209" s="16">
        <f>[1]坦克标准养成属性!AY209</f>
        <v>0</v>
      </c>
      <c r="CI209" s="16">
        <f>[1]坦克标准养成属性!AZ209</f>
        <v>0</v>
      </c>
      <c r="CJ209" s="16">
        <f>[1]坦克标准养成属性!BA209</f>
        <v>0</v>
      </c>
      <c r="CK209" s="16">
        <f>[1]坦克标准养成属性!BB209</f>
        <v>0</v>
      </c>
      <c r="CL209" s="16">
        <f>[1]坦克标准养成属性!BC209</f>
        <v>0</v>
      </c>
      <c r="CM209" s="16">
        <f>[1]坦克标准养成属性!BD209</f>
        <v>0</v>
      </c>
      <c r="CN209" s="16">
        <f>[1]坦克标准养成属性!BE209</f>
        <v>0</v>
      </c>
      <c r="CO209" s="16">
        <f>[1]坦克标准养成属性!BF209</f>
        <v>0</v>
      </c>
      <c r="CP209" s="16">
        <f>[1]坦克标准养成属性!BG209</f>
        <v>0</v>
      </c>
      <c r="CQ209" s="16" t="str">
        <f>[1]坦克标准养成属性!BH209</f>
        <v>B-11</v>
      </c>
      <c r="CR209" s="16">
        <f>[1]坦克标准养成属性!BI209</f>
        <v>21</v>
      </c>
      <c r="CS209" s="16" t="str">
        <f>[1]坦克标准养成属性!BJ209</f>
        <v>B-1</v>
      </c>
      <c r="CT209" s="16" t="str">
        <f>[1]坦克标准养成属性!BK209</f>
        <v>低</v>
      </c>
      <c r="CU209" s="16">
        <f>[1]坦克标准养成属性!BL209</f>
        <v>1</v>
      </c>
      <c r="CV209" s="16">
        <f>[1]坦克标准养成属性!BM209</f>
        <v>780</v>
      </c>
      <c r="CX209" s="2">
        <v>206</v>
      </c>
      <c r="CY209" s="2" t="e">
        <f t="shared" si="172"/>
        <v>#N/A</v>
      </c>
      <c r="CZ209" s="2" t="e">
        <f t="shared" si="180"/>
        <v>#N/A</v>
      </c>
      <c r="DA209" s="2" t="e">
        <f t="shared" si="180"/>
        <v>#N/A</v>
      </c>
      <c r="DB209" s="2" t="e">
        <f t="shared" si="180"/>
        <v>#N/A</v>
      </c>
      <c r="DC209" s="2">
        <f t="shared" si="173"/>
        <v>0</v>
      </c>
      <c r="DD209" s="2">
        <f t="shared" si="174"/>
        <v>0</v>
      </c>
      <c r="DE209" s="2" t="e">
        <f t="shared" si="175"/>
        <v>#N/A</v>
      </c>
      <c r="DF209" s="2" t="e">
        <f t="shared" si="176"/>
        <v>#N/A</v>
      </c>
      <c r="DG209" s="2" t="e">
        <f t="shared" si="177"/>
        <v>#N/A</v>
      </c>
      <c r="DH209" s="2" t="e">
        <f t="shared" si="178"/>
        <v>#N/A</v>
      </c>
      <c r="DI209" s="2" t="e">
        <f t="shared" si="179"/>
        <v>#N/A</v>
      </c>
      <c r="DJ209" s="2">
        <f>COUNTIF(CZ$4:CZ209,CZ209)</f>
        <v>206</v>
      </c>
      <c r="DK209" s="2">
        <f t="shared" si="181"/>
        <v>0</v>
      </c>
      <c r="DL209" s="2">
        <f t="shared" si="182"/>
        <v>0</v>
      </c>
      <c r="DM209" s="2">
        <f t="shared" si="183"/>
        <v>0</v>
      </c>
      <c r="DN209" s="2">
        <f t="shared" si="184"/>
        <v>0</v>
      </c>
      <c r="DO209" s="2">
        <f t="shared" si="185"/>
        <v>0</v>
      </c>
      <c r="DP209" s="2">
        <f t="shared" si="186"/>
        <v>0</v>
      </c>
      <c r="DQ209" s="2">
        <f t="shared" si="187"/>
        <v>0</v>
      </c>
      <c r="DR209" s="2">
        <f t="shared" si="188"/>
        <v>0</v>
      </c>
      <c r="DS209" s="2">
        <f t="shared" si="189"/>
        <v>0</v>
      </c>
      <c r="DT209" s="2">
        <f t="shared" si="190"/>
        <v>0</v>
      </c>
      <c r="DU209" s="2">
        <f t="shared" si="191"/>
        <v>0</v>
      </c>
      <c r="DV209" s="2">
        <f t="shared" si="192"/>
        <v>0</v>
      </c>
      <c r="DW209" s="2">
        <f t="shared" si="193"/>
        <v>0</v>
      </c>
      <c r="DX209" s="2" t="e">
        <f t="shared" si="194"/>
        <v>#N/A</v>
      </c>
      <c r="DY209" s="9" t="str">
        <f t="shared" si="165"/>
        <v>[0,0,0,0,0]</v>
      </c>
      <c r="DZ209" s="2" t="e">
        <f t="shared" si="195"/>
        <v>#N/A</v>
      </c>
      <c r="EA209" s="18">
        <f t="shared" si="166"/>
        <v>1</v>
      </c>
      <c r="EB209" s="18">
        <f t="shared" si="167"/>
        <v>0</v>
      </c>
      <c r="EC209" s="27"/>
      <c r="ED209" s="3" t="e">
        <f t="shared" si="196"/>
        <v>#N/A</v>
      </c>
      <c r="EE209" s="3" t="str">
        <f t="shared" si="197"/>
        <v>[1,0]</v>
      </c>
      <c r="EF209" s="3"/>
      <c r="EG209" s="3" t="e">
        <f>VLOOKUP(IF(MOD(CY209,10)=0,10,MOD(CY209,10))&amp;DA209&amp;DB209&amp;DJ209-1,[1]图鉴!$C$18:$G$183,MATCH("经验值",[1]图鉴!$C$18:$G$18,0),FALSE)</f>
        <v>#N/A</v>
      </c>
      <c r="EI209" s="2" t="e">
        <f t="shared" si="170"/>
        <v>#N/A</v>
      </c>
      <c r="EJ209" s="2">
        <f t="shared" si="171"/>
        <v>206</v>
      </c>
    </row>
    <row r="210" spans="83:140" x14ac:dyDescent="0.3">
      <c r="CE210" s="16">
        <f>[1]坦克标准养成属性!AW210</f>
        <v>0</v>
      </c>
      <c r="CF210" s="16">
        <f>[1]坦克标准养成属性!AX210</f>
        <v>0</v>
      </c>
      <c r="CG210" s="16" t="e">
        <f t="shared" si="163"/>
        <v>#N/A</v>
      </c>
      <c r="CH210" s="16">
        <f>[1]坦克标准养成属性!AY210</f>
        <v>0</v>
      </c>
      <c r="CI210" s="16">
        <f>[1]坦克标准养成属性!AZ210</f>
        <v>0</v>
      </c>
      <c r="CJ210" s="16">
        <f>[1]坦克标准养成属性!BA210</f>
        <v>0</v>
      </c>
      <c r="CK210" s="16">
        <f>[1]坦克标准养成属性!BB210</f>
        <v>0</v>
      </c>
      <c r="CL210" s="16">
        <f>[1]坦克标准养成属性!BC210</f>
        <v>0</v>
      </c>
      <c r="CM210" s="16">
        <f>[1]坦克标准养成属性!BD210</f>
        <v>0</v>
      </c>
      <c r="CN210" s="16">
        <f>[1]坦克标准养成属性!BE210</f>
        <v>0</v>
      </c>
      <c r="CO210" s="16">
        <f>[1]坦克标准养成属性!BF210</f>
        <v>0</v>
      </c>
      <c r="CP210" s="16">
        <f>[1]坦克标准养成属性!BG210</f>
        <v>0</v>
      </c>
      <c r="CQ210" s="16" t="str">
        <f>[1]坦克标准养成属性!BH210</f>
        <v>B-12</v>
      </c>
      <c r="CR210" s="16">
        <f>[1]坦克标准养成属性!BI210</f>
        <v>21</v>
      </c>
      <c r="CS210" s="16" t="str">
        <f>[1]坦克标准养成属性!BJ210</f>
        <v>B-1</v>
      </c>
      <c r="CT210" s="16" t="str">
        <f>[1]坦克标准养成属性!BK210</f>
        <v>低</v>
      </c>
      <c r="CU210" s="16">
        <f>[1]坦克标准养成属性!BL210</f>
        <v>2</v>
      </c>
      <c r="CV210" s="16">
        <f>[1]坦克标准养成属性!BM210</f>
        <v>884</v>
      </c>
      <c r="CX210" s="2">
        <v>207</v>
      </c>
      <c r="CY210" s="2" t="e">
        <f t="shared" si="172"/>
        <v>#N/A</v>
      </c>
      <c r="CZ210" s="2" t="e">
        <f t="shared" si="180"/>
        <v>#N/A</v>
      </c>
      <c r="DA210" s="2" t="e">
        <f t="shared" si="180"/>
        <v>#N/A</v>
      </c>
      <c r="DB210" s="2" t="e">
        <f t="shared" si="180"/>
        <v>#N/A</v>
      </c>
      <c r="DC210" s="2">
        <f t="shared" si="173"/>
        <v>0</v>
      </c>
      <c r="DD210" s="2">
        <f t="shared" si="174"/>
        <v>0</v>
      </c>
      <c r="DE210" s="2" t="e">
        <f t="shared" si="175"/>
        <v>#N/A</v>
      </c>
      <c r="DF210" s="2" t="e">
        <f t="shared" si="176"/>
        <v>#N/A</v>
      </c>
      <c r="DG210" s="2" t="e">
        <f t="shared" si="177"/>
        <v>#N/A</v>
      </c>
      <c r="DH210" s="2" t="e">
        <f t="shared" si="178"/>
        <v>#N/A</v>
      </c>
      <c r="DI210" s="2" t="e">
        <f t="shared" si="179"/>
        <v>#N/A</v>
      </c>
      <c r="DJ210" s="2">
        <f>COUNTIF(CZ$4:CZ210,CZ210)</f>
        <v>207</v>
      </c>
      <c r="DK210" s="2">
        <f t="shared" si="181"/>
        <v>0</v>
      </c>
      <c r="DL210" s="2">
        <f t="shared" si="182"/>
        <v>0</v>
      </c>
      <c r="DM210" s="2">
        <f t="shared" si="183"/>
        <v>0</v>
      </c>
      <c r="DN210" s="2">
        <f t="shared" si="184"/>
        <v>0</v>
      </c>
      <c r="DO210" s="2">
        <f t="shared" si="185"/>
        <v>0</v>
      </c>
      <c r="DP210" s="2">
        <f t="shared" si="186"/>
        <v>0</v>
      </c>
      <c r="DQ210" s="2">
        <f t="shared" si="187"/>
        <v>0</v>
      </c>
      <c r="DR210" s="2">
        <f t="shared" si="188"/>
        <v>0</v>
      </c>
      <c r="DS210" s="2">
        <f t="shared" si="189"/>
        <v>0</v>
      </c>
      <c r="DT210" s="2">
        <f t="shared" si="190"/>
        <v>0</v>
      </c>
      <c r="DU210" s="2">
        <f t="shared" si="191"/>
        <v>0</v>
      </c>
      <c r="DV210" s="2">
        <f t="shared" si="192"/>
        <v>0</v>
      </c>
      <c r="DW210" s="2">
        <f t="shared" si="193"/>
        <v>0</v>
      </c>
      <c r="DX210" s="2" t="e">
        <f t="shared" si="194"/>
        <v>#N/A</v>
      </c>
      <c r="DY210" s="9" t="str">
        <f t="shared" si="165"/>
        <v>[0,0,0,0,0]</v>
      </c>
      <c r="DZ210" s="2" t="e">
        <f t="shared" si="195"/>
        <v>#N/A</v>
      </c>
      <c r="EA210" s="18">
        <f t="shared" si="166"/>
        <v>1</v>
      </c>
      <c r="EB210" s="18">
        <f t="shared" si="167"/>
        <v>0</v>
      </c>
      <c r="EC210" s="27"/>
      <c r="ED210" s="3" t="e">
        <f t="shared" si="196"/>
        <v>#N/A</v>
      </c>
      <c r="EE210" s="3" t="str">
        <f t="shared" si="197"/>
        <v>[1,0]</v>
      </c>
      <c r="EF210" s="3"/>
      <c r="EG210" s="3" t="e">
        <f>VLOOKUP(IF(MOD(CY210,10)=0,10,MOD(CY210,10))&amp;DA210&amp;DB210&amp;DJ210-1,[1]图鉴!$C$18:$G$183,MATCH("经验值",[1]图鉴!$C$18:$G$18,0),FALSE)</f>
        <v>#N/A</v>
      </c>
      <c r="EI210" s="2" t="e">
        <f t="shared" si="170"/>
        <v>#N/A</v>
      </c>
      <c r="EJ210" s="2">
        <f t="shared" si="171"/>
        <v>207</v>
      </c>
    </row>
    <row r="211" spans="83:140" x14ac:dyDescent="0.3">
      <c r="CE211" s="16">
        <f>[1]坦克标准养成属性!AW211</f>
        <v>0</v>
      </c>
      <c r="CF211" s="16">
        <f>[1]坦克标准养成属性!AX211</f>
        <v>0</v>
      </c>
      <c r="CG211" s="16" t="e">
        <f t="shared" si="163"/>
        <v>#N/A</v>
      </c>
      <c r="CH211" s="16">
        <f>[1]坦克标准养成属性!AY211</f>
        <v>0</v>
      </c>
      <c r="CI211" s="16">
        <f>[1]坦克标准养成属性!AZ211</f>
        <v>0</v>
      </c>
      <c r="CJ211" s="16">
        <f>[1]坦克标准养成属性!BA211</f>
        <v>0</v>
      </c>
      <c r="CK211" s="16">
        <f>[1]坦克标准养成属性!BB211</f>
        <v>0</v>
      </c>
      <c r="CL211" s="16">
        <f>[1]坦克标准养成属性!BC211</f>
        <v>0</v>
      </c>
      <c r="CM211" s="16">
        <f>[1]坦克标准养成属性!BD211</f>
        <v>0</v>
      </c>
      <c r="CN211" s="16">
        <f>[1]坦克标准养成属性!BE211</f>
        <v>0</v>
      </c>
      <c r="CO211" s="16">
        <f>[1]坦克标准养成属性!BF211</f>
        <v>0</v>
      </c>
      <c r="CP211" s="16">
        <f>[1]坦克标准养成属性!BG211</f>
        <v>0</v>
      </c>
      <c r="CQ211" s="16" t="str">
        <f>[1]坦克标准养成属性!BH211</f>
        <v>B-13</v>
      </c>
      <c r="CR211" s="16">
        <f>[1]坦克标准养成属性!BI211</f>
        <v>21</v>
      </c>
      <c r="CS211" s="16" t="str">
        <f>[1]坦克标准养成属性!BJ211</f>
        <v>B-1</v>
      </c>
      <c r="CT211" s="16" t="str">
        <f>[1]坦克标准养成属性!BK211</f>
        <v>低</v>
      </c>
      <c r="CU211" s="16">
        <f>[1]坦克标准养成属性!BL211</f>
        <v>3</v>
      </c>
      <c r="CV211" s="16">
        <f>[1]坦克标准养成属性!BM211</f>
        <v>988</v>
      </c>
      <c r="CX211" s="2">
        <v>208</v>
      </c>
      <c r="CY211" s="2" t="e">
        <f t="shared" si="172"/>
        <v>#N/A</v>
      </c>
      <c r="CZ211" s="2" t="e">
        <f t="shared" si="180"/>
        <v>#N/A</v>
      </c>
      <c r="DA211" s="2" t="e">
        <f t="shared" si="180"/>
        <v>#N/A</v>
      </c>
      <c r="DB211" s="2" t="e">
        <f t="shared" si="180"/>
        <v>#N/A</v>
      </c>
      <c r="DC211" s="2">
        <f t="shared" si="173"/>
        <v>0</v>
      </c>
      <c r="DD211" s="2">
        <f t="shared" si="174"/>
        <v>0</v>
      </c>
      <c r="DE211" s="2" t="e">
        <f t="shared" si="175"/>
        <v>#N/A</v>
      </c>
      <c r="DF211" s="2" t="e">
        <f t="shared" si="176"/>
        <v>#N/A</v>
      </c>
      <c r="DG211" s="2" t="e">
        <f t="shared" si="177"/>
        <v>#N/A</v>
      </c>
      <c r="DH211" s="2" t="e">
        <f t="shared" si="178"/>
        <v>#N/A</v>
      </c>
      <c r="DI211" s="2" t="e">
        <f t="shared" si="179"/>
        <v>#N/A</v>
      </c>
      <c r="DJ211" s="2">
        <f>COUNTIF(CZ$4:CZ211,CZ211)</f>
        <v>208</v>
      </c>
      <c r="DK211" s="2">
        <f t="shared" si="181"/>
        <v>0</v>
      </c>
      <c r="DL211" s="2">
        <f t="shared" si="182"/>
        <v>0</v>
      </c>
      <c r="DM211" s="2">
        <f t="shared" si="183"/>
        <v>0</v>
      </c>
      <c r="DN211" s="2">
        <f t="shared" si="184"/>
        <v>0</v>
      </c>
      <c r="DO211" s="2">
        <f t="shared" si="185"/>
        <v>0</v>
      </c>
      <c r="DP211" s="2">
        <f t="shared" si="186"/>
        <v>0</v>
      </c>
      <c r="DQ211" s="2">
        <f t="shared" si="187"/>
        <v>0</v>
      </c>
      <c r="DR211" s="2">
        <f t="shared" si="188"/>
        <v>0</v>
      </c>
      <c r="DS211" s="2">
        <f t="shared" si="189"/>
        <v>0</v>
      </c>
      <c r="DT211" s="2">
        <f t="shared" si="190"/>
        <v>0</v>
      </c>
      <c r="DU211" s="2">
        <f t="shared" si="191"/>
        <v>0</v>
      </c>
      <c r="DV211" s="2">
        <f t="shared" si="192"/>
        <v>0</v>
      </c>
      <c r="DW211" s="2">
        <f t="shared" si="193"/>
        <v>0</v>
      </c>
      <c r="DX211" s="2" t="e">
        <f t="shared" si="194"/>
        <v>#N/A</v>
      </c>
      <c r="DY211" s="9" t="str">
        <f t="shared" si="165"/>
        <v>[0,0,0,0,0]</v>
      </c>
      <c r="DZ211" s="2" t="e">
        <f t="shared" si="195"/>
        <v>#N/A</v>
      </c>
      <c r="EA211" s="18">
        <f t="shared" si="166"/>
        <v>1</v>
      </c>
      <c r="EB211" s="18">
        <f t="shared" si="167"/>
        <v>0</v>
      </c>
      <c r="EC211" s="27"/>
      <c r="ED211" s="3" t="e">
        <f t="shared" si="196"/>
        <v>#N/A</v>
      </c>
      <c r="EE211" s="3" t="str">
        <f t="shared" si="197"/>
        <v>[1,0]</v>
      </c>
      <c r="EF211" s="3"/>
      <c r="EG211" s="3" t="e">
        <f>VLOOKUP(IF(MOD(CY211,10)=0,10,MOD(CY211,10))&amp;DA211&amp;DB211&amp;DJ211-1,[1]图鉴!$C$18:$G$183,MATCH("经验值",[1]图鉴!$C$18:$G$18,0),FALSE)</f>
        <v>#N/A</v>
      </c>
      <c r="EI211" s="2" t="e">
        <f t="shared" si="170"/>
        <v>#N/A</v>
      </c>
      <c r="EJ211" s="2">
        <f t="shared" si="171"/>
        <v>208</v>
      </c>
    </row>
    <row r="212" spans="83:140" x14ac:dyDescent="0.3">
      <c r="CE212" s="16">
        <f>[1]坦克标准养成属性!AW212</f>
        <v>0</v>
      </c>
      <c r="CF212" s="16">
        <f>[1]坦克标准养成属性!AX212</f>
        <v>0</v>
      </c>
      <c r="CG212" s="16" t="e">
        <f t="shared" si="163"/>
        <v>#N/A</v>
      </c>
      <c r="CH212" s="16">
        <f>[1]坦克标准养成属性!AY212</f>
        <v>0</v>
      </c>
      <c r="CI212" s="16">
        <f>[1]坦克标准养成属性!AZ212</f>
        <v>0</v>
      </c>
      <c r="CJ212" s="16">
        <f>[1]坦克标准养成属性!BA212</f>
        <v>0</v>
      </c>
      <c r="CK212" s="16">
        <f>[1]坦克标准养成属性!BB212</f>
        <v>0</v>
      </c>
      <c r="CL212" s="16">
        <f>[1]坦克标准养成属性!BC212</f>
        <v>0</v>
      </c>
      <c r="CM212" s="16">
        <f>[1]坦克标准养成属性!BD212</f>
        <v>0</v>
      </c>
      <c r="CN212" s="16">
        <f>[1]坦克标准养成属性!BE212</f>
        <v>0</v>
      </c>
      <c r="CO212" s="16">
        <f>[1]坦克标准养成属性!BF212</f>
        <v>0</v>
      </c>
      <c r="CP212" s="16">
        <f>[1]坦克标准养成属性!BG212</f>
        <v>0</v>
      </c>
      <c r="CQ212" s="16" t="str">
        <f>[1]坦克标准养成属性!BH212</f>
        <v>B-14</v>
      </c>
      <c r="CR212" s="16">
        <f>[1]坦克标准养成属性!BI212</f>
        <v>21</v>
      </c>
      <c r="CS212" s="16" t="str">
        <f>[1]坦克标准养成属性!BJ212</f>
        <v>B-1</v>
      </c>
      <c r="CT212" s="16" t="str">
        <f>[1]坦克标准养成属性!BK212</f>
        <v>低</v>
      </c>
      <c r="CU212" s="16">
        <f>[1]坦克标准养成属性!BL212</f>
        <v>4</v>
      </c>
      <c r="CV212" s="16">
        <f>[1]坦克标准养成属性!BM212</f>
        <v>1092</v>
      </c>
      <c r="CX212" s="2">
        <v>209</v>
      </c>
      <c r="CY212" s="2" t="e">
        <f t="shared" si="172"/>
        <v>#N/A</v>
      </c>
      <c r="CZ212" s="2" t="e">
        <f t="shared" si="180"/>
        <v>#N/A</v>
      </c>
      <c r="DA212" s="2" t="e">
        <f t="shared" si="180"/>
        <v>#N/A</v>
      </c>
      <c r="DB212" s="2" t="e">
        <f t="shared" si="180"/>
        <v>#N/A</v>
      </c>
      <c r="DC212" s="2">
        <f t="shared" si="173"/>
        <v>0</v>
      </c>
      <c r="DD212" s="2">
        <f t="shared" si="174"/>
        <v>0</v>
      </c>
      <c r="DE212" s="2" t="e">
        <f t="shared" si="175"/>
        <v>#N/A</v>
      </c>
      <c r="DF212" s="2" t="e">
        <f t="shared" si="176"/>
        <v>#N/A</v>
      </c>
      <c r="DG212" s="2" t="e">
        <f t="shared" si="177"/>
        <v>#N/A</v>
      </c>
      <c r="DH212" s="2" t="e">
        <f t="shared" si="178"/>
        <v>#N/A</v>
      </c>
      <c r="DI212" s="2" t="e">
        <f t="shared" si="179"/>
        <v>#N/A</v>
      </c>
      <c r="DJ212" s="2">
        <f>COUNTIF(CZ$4:CZ212,CZ212)</f>
        <v>209</v>
      </c>
      <c r="DK212" s="2">
        <f t="shared" si="181"/>
        <v>0</v>
      </c>
      <c r="DL212" s="2">
        <f t="shared" si="182"/>
        <v>0</v>
      </c>
      <c r="DM212" s="2">
        <f t="shared" si="183"/>
        <v>0</v>
      </c>
      <c r="DN212" s="2">
        <f t="shared" si="184"/>
        <v>0</v>
      </c>
      <c r="DO212" s="2">
        <f t="shared" si="185"/>
        <v>0</v>
      </c>
      <c r="DP212" s="2">
        <f t="shared" si="186"/>
        <v>0</v>
      </c>
      <c r="DQ212" s="2">
        <f t="shared" si="187"/>
        <v>0</v>
      </c>
      <c r="DR212" s="2">
        <f t="shared" si="188"/>
        <v>0</v>
      </c>
      <c r="DS212" s="2">
        <f t="shared" si="189"/>
        <v>0</v>
      </c>
      <c r="DT212" s="2">
        <f t="shared" si="190"/>
        <v>0</v>
      </c>
      <c r="DU212" s="2">
        <f t="shared" si="191"/>
        <v>0</v>
      </c>
      <c r="DV212" s="2">
        <f t="shared" si="192"/>
        <v>0</v>
      </c>
      <c r="DW212" s="2">
        <f t="shared" si="193"/>
        <v>0</v>
      </c>
      <c r="DX212" s="2" t="e">
        <f t="shared" si="194"/>
        <v>#N/A</v>
      </c>
      <c r="DY212" s="9" t="str">
        <f t="shared" si="165"/>
        <v>[0,0,0,0,0]</v>
      </c>
      <c r="DZ212" s="2" t="e">
        <f t="shared" si="195"/>
        <v>#N/A</v>
      </c>
      <c r="EA212" s="18">
        <f t="shared" si="166"/>
        <v>1</v>
      </c>
      <c r="EB212" s="18">
        <f t="shared" si="167"/>
        <v>0</v>
      </c>
      <c r="EC212" s="27"/>
      <c r="ED212" s="3" t="e">
        <f t="shared" si="196"/>
        <v>#N/A</v>
      </c>
      <c r="EE212" s="3" t="str">
        <f t="shared" si="197"/>
        <v>[1,0]</v>
      </c>
      <c r="EF212" s="3"/>
      <c r="EG212" s="3" t="e">
        <f>VLOOKUP(IF(MOD(CY212,10)=0,10,MOD(CY212,10))&amp;DA212&amp;DB212&amp;DJ212-1,[1]图鉴!$C$18:$G$183,MATCH("经验值",[1]图鉴!$C$18:$G$18,0),FALSE)</f>
        <v>#N/A</v>
      </c>
      <c r="EI212" s="2" t="e">
        <f t="shared" si="170"/>
        <v>#N/A</v>
      </c>
      <c r="EJ212" s="2">
        <f t="shared" si="171"/>
        <v>209</v>
      </c>
    </row>
    <row r="213" spans="83:140" x14ac:dyDescent="0.3">
      <c r="CE213" s="16">
        <f>[1]坦克标准养成属性!AW213</f>
        <v>0</v>
      </c>
      <c r="CF213" s="16">
        <f>[1]坦克标准养成属性!AX213</f>
        <v>0</v>
      </c>
      <c r="CG213" s="16" t="e">
        <f t="shared" si="163"/>
        <v>#N/A</v>
      </c>
      <c r="CH213" s="16">
        <f>[1]坦克标准养成属性!AY213</f>
        <v>0</v>
      </c>
      <c r="CI213" s="16">
        <f>[1]坦克标准养成属性!AZ213</f>
        <v>0</v>
      </c>
      <c r="CJ213" s="16">
        <f>[1]坦克标准养成属性!BA213</f>
        <v>0</v>
      </c>
      <c r="CK213" s="16">
        <f>[1]坦克标准养成属性!BB213</f>
        <v>0</v>
      </c>
      <c r="CL213" s="16">
        <f>[1]坦克标准养成属性!BC213</f>
        <v>0</v>
      </c>
      <c r="CM213" s="16">
        <f>[1]坦克标准养成属性!BD213</f>
        <v>0</v>
      </c>
      <c r="CN213" s="16">
        <f>[1]坦克标准养成属性!BE213</f>
        <v>0</v>
      </c>
      <c r="CO213" s="16">
        <f>[1]坦克标准养成属性!BF213</f>
        <v>0</v>
      </c>
      <c r="CP213" s="16">
        <f>[1]坦克标准养成属性!BG213</f>
        <v>0</v>
      </c>
      <c r="CQ213" s="16" t="str">
        <f>[1]坦克标准养成属性!BH213</f>
        <v>B-15</v>
      </c>
      <c r="CR213" s="16">
        <f>[1]坦克标准养成属性!BI213</f>
        <v>21</v>
      </c>
      <c r="CS213" s="16" t="str">
        <f>[1]坦克标准养成属性!BJ213</f>
        <v>B-1</v>
      </c>
      <c r="CT213" s="16" t="str">
        <f>[1]坦克标准养成属性!BK213</f>
        <v>低</v>
      </c>
      <c r="CU213" s="16">
        <f>[1]坦克标准养成属性!BL213</f>
        <v>5</v>
      </c>
      <c r="CV213" s="16">
        <f>[1]坦克标准养成属性!BM213</f>
        <v>1197</v>
      </c>
      <c r="CX213" s="2">
        <v>210</v>
      </c>
      <c r="CY213" s="2" t="e">
        <f t="shared" si="172"/>
        <v>#N/A</v>
      </c>
      <c r="CZ213" s="2" t="e">
        <f t="shared" si="180"/>
        <v>#N/A</v>
      </c>
      <c r="DA213" s="2" t="e">
        <f t="shared" si="180"/>
        <v>#N/A</v>
      </c>
      <c r="DB213" s="2" t="e">
        <f t="shared" si="180"/>
        <v>#N/A</v>
      </c>
      <c r="DC213" s="2">
        <f t="shared" si="173"/>
        <v>0</v>
      </c>
      <c r="DD213" s="2">
        <f t="shared" si="174"/>
        <v>0</v>
      </c>
      <c r="DE213" s="2" t="e">
        <f t="shared" si="175"/>
        <v>#N/A</v>
      </c>
      <c r="DF213" s="2" t="e">
        <f t="shared" si="176"/>
        <v>#N/A</v>
      </c>
      <c r="DG213" s="2" t="e">
        <f t="shared" si="177"/>
        <v>#N/A</v>
      </c>
      <c r="DH213" s="2" t="e">
        <f t="shared" si="178"/>
        <v>#N/A</v>
      </c>
      <c r="DI213" s="2" t="e">
        <f t="shared" si="179"/>
        <v>#N/A</v>
      </c>
      <c r="DJ213" s="2">
        <f>COUNTIF(CZ$4:CZ213,CZ213)</f>
        <v>210</v>
      </c>
      <c r="DK213" s="2">
        <f t="shared" si="181"/>
        <v>0</v>
      </c>
      <c r="DL213" s="2">
        <f t="shared" si="182"/>
        <v>0</v>
      </c>
      <c r="DM213" s="2">
        <f t="shared" si="183"/>
        <v>0</v>
      </c>
      <c r="DN213" s="2">
        <f t="shared" si="184"/>
        <v>0</v>
      </c>
      <c r="DO213" s="2">
        <f t="shared" si="185"/>
        <v>0</v>
      </c>
      <c r="DP213" s="2">
        <f t="shared" si="186"/>
        <v>0</v>
      </c>
      <c r="DQ213" s="2">
        <f t="shared" si="187"/>
        <v>0</v>
      </c>
      <c r="DR213" s="2">
        <f t="shared" si="188"/>
        <v>0</v>
      </c>
      <c r="DS213" s="2">
        <f t="shared" si="189"/>
        <v>0</v>
      </c>
      <c r="DT213" s="2">
        <f t="shared" si="190"/>
        <v>0</v>
      </c>
      <c r="DU213" s="2">
        <f t="shared" si="191"/>
        <v>0</v>
      </c>
      <c r="DV213" s="2">
        <f t="shared" si="192"/>
        <v>0</v>
      </c>
      <c r="DW213" s="2">
        <f t="shared" si="193"/>
        <v>0</v>
      </c>
      <c r="DX213" s="2" t="e">
        <f t="shared" si="194"/>
        <v>#N/A</v>
      </c>
      <c r="DY213" s="9" t="str">
        <f t="shared" si="165"/>
        <v>[0,0,0,0,0]</v>
      </c>
      <c r="DZ213" s="2" t="e">
        <f t="shared" si="195"/>
        <v>#N/A</v>
      </c>
      <c r="EA213" s="18">
        <f t="shared" si="166"/>
        <v>1</v>
      </c>
      <c r="EB213" s="18">
        <f t="shared" si="167"/>
        <v>0</v>
      </c>
      <c r="EC213" s="27"/>
      <c r="ED213" s="3" t="e">
        <f t="shared" si="196"/>
        <v>#N/A</v>
      </c>
      <c r="EE213" s="3" t="str">
        <f t="shared" si="197"/>
        <v>[1,0]</v>
      </c>
      <c r="EF213" s="3"/>
      <c r="EG213" s="3" t="e">
        <f>VLOOKUP(IF(MOD(CY213,10)=0,10,MOD(CY213,10))&amp;DA213&amp;DB213&amp;DJ213-1,[1]图鉴!$C$18:$G$183,MATCH("经验值",[1]图鉴!$C$18:$G$18,0),FALSE)</f>
        <v>#N/A</v>
      </c>
      <c r="EI213" s="2" t="e">
        <f t="shared" si="170"/>
        <v>#N/A</v>
      </c>
      <c r="EJ213" s="2">
        <f t="shared" si="171"/>
        <v>210</v>
      </c>
    </row>
    <row r="214" spans="83:140" x14ac:dyDescent="0.3">
      <c r="CE214" s="16">
        <f>[1]坦克标准养成属性!AW214</f>
        <v>0</v>
      </c>
      <c r="CF214" s="16">
        <f>[1]坦克标准养成属性!AX214</f>
        <v>0</v>
      </c>
      <c r="CG214" s="16" t="e">
        <f t="shared" si="163"/>
        <v>#N/A</v>
      </c>
      <c r="CH214" s="16">
        <f>[1]坦克标准养成属性!AY214</f>
        <v>0</v>
      </c>
      <c r="CI214" s="16">
        <f>[1]坦克标准养成属性!AZ214</f>
        <v>0</v>
      </c>
      <c r="CJ214" s="16">
        <f>[1]坦克标准养成属性!BA214</f>
        <v>0</v>
      </c>
      <c r="CK214" s="16">
        <f>[1]坦克标准养成属性!BB214</f>
        <v>0</v>
      </c>
      <c r="CL214" s="16">
        <f>[1]坦克标准养成属性!BC214</f>
        <v>0</v>
      </c>
      <c r="CM214" s="16">
        <f>[1]坦克标准养成属性!BD214</f>
        <v>0</v>
      </c>
      <c r="CN214" s="16">
        <f>[1]坦克标准养成属性!BE214</f>
        <v>0</v>
      </c>
      <c r="CO214" s="16">
        <f>[1]坦克标准养成属性!BF214</f>
        <v>0</v>
      </c>
      <c r="CP214" s="16">
        <f>[1]坦克标准养成属性!BG214</f>
        <v>0</v>
      </c>
      <c r="CQ214" s="16" t="str">
        <f>[1]坦克标准养成属性!BH214</f>
        <v>KV-10</v>
      </c>
      <c r="CR214" s="16">
        <f>[1]坦克标准养成属性!BI214</f>
        <v>22</v>
      </c>
      <c r="CS214" s="16" t="str">
        <f>[1]坦克标准养成属性!BJ214</f>
        <v>KV-1</v>
      </c>
      <c r="CT214" s="16" t="str">
        <f>[1]坦克标准养成属性!BK214</f>
        <v>低</v>
      </c>
      <c r="CU214" s="16">
        <f>[1]坦克标准养成属性!BL214</f>
        <v>0</v>
      </c>
      <c r="CV214" s="16">
        <f>[1]坦克标准养成属性!BM214</f>
        <v>1029</v>
      </c>
      <c r="CX214" s="2">
        <v>211</v>
      </c>
      <c r="CY214" s="2" t="e">
        <f t="shared" si="172"/>
        <v>#N/A</v>
      </c>
      <c r="CZ214" s="2" t="e">
        <f t="shared" si="180"/>
        <v>#N/A</v>
      </c>
      <c r="DA214" s="2" t="e">
        <f t="shared" si="180"/>
        <v>#N/A</v>
      </c>
      <c r="DB214" s="2" t="e">
        <f t="shared" si="180"/>
        <v>#N/A</v>
      </c>
      <c r="DC214" s="2">
        <f t="shared" si="173"/>
        <v>0</v>
      </c>
      <c r="DD214" s="2">
        <f t="shared" si="174"/>
        <v>0</v>
      </c>
      <c r="DE214" s="2" t="e">
        <f t="shared" si="175"/>
        <v>#N/A</v>
      </c>
      <c r="DF214" s="2" t="e">
        <f t="shared" si="176"/>
        <v>#N/A</v>
      </c>
      <c r="DG214" s="2" t="e">
        <f t="shared" si="177"/>
        <v>#N/A</v>
      </c>
      <c r="DH214" s="2" t="e">
        <f t="shared" si="178"/>
        <v>#N/A</v>
      </c>
      <c r="DI214" s="2" t="e">
        <f t="shared" si="179"/>
        <v>#N/A</v>
      </c>
      <c r="DJ214" s="2">
        <f>COUNTIF(CZ$4:CZ214,CZ214)</f>
        <v>211</v>
      </c>
      <c r="DK214" s="2">
        <f t="shared" si="181"/>
        <v>0</v>
      </c>
      <c r="DL214" s="2">
        <f t="shared" si="182"/>
        <v>0</v>
      </c>
      <c r="DM214" s="2">
        <f t="shared" si="183"/>
        <v>0</v>
      </c>
      <c r="DN214" s="2">
        <f t="shared" si="184"/>
        <v>0</v>
      </c>
      <c r="DO214" s="2">
        <f t="shared" si="185"/>
        <v>0</v>
      </c>
      <c r="DP214" s="2">
        <f t="shared" si="186"/>
        <v>0</v>
      </c>
      <c r="DQ214" s="2">
        <f t="shared" si="187"/>
        <v>0</v>
      </c>
      <c r="DR214" s="2">
        <f t="shared" si="188"/>
        <v>0</v>
      </c>
      <c r="DS214" s="2">
        <f t="shared" si="189"/>
        <v>0</v>
      </c>
      <c r="DT214" s="2">
        <f t="shared" si="190"/>
        <v>0</v>
      </c>
      <c r="DU214" s="2">
        <f t="shared" si="191"/>
        <v>0</v>
      </c>
      <c r="DV214" s="2">
        <f t="shared" si="192"/>
        <v>0</v>
      </c>
      <c r="DW214" s="2">
        <f t="shared" si="193"/>
        <v>0</v>
      </c>
      <c r="DX214" s="2" t="e">
        <f t="shared" si="194"/>
        <v>#N/A</v>
      </c>
      <c r="DY214" s="9" t="str">
        <f t="shared" si="165"/>
        <v>[0,0,0,0,0]</v>
      </c>
      <c r="DZ214" s="2" t="e">
        <f t="shared" si="195"/>
        <v>#N/A</v>
      </c>
      <c r="EA214" s="18">
        <f t="shared" si="166"/>
        <v>1</v>
      </c>
      <c r="EB214" s="18">
        <f t="shared" si="167"/>
        <v>0</v>
      </c>
      <c r="EC214" s="27"/>
      <c r="ED214" s="3" t="e">
        <f t="shared" si="196"/>
        <v>#N/A</v>
      </c>
      <c r="EE214" s="3" t="str">
        <f t="shared" si="197"/>
        <v>[1,0]</v>
      </c>
      <c r="EF214" s="3"/>
      <c r="EG214" s="3" t="e">
        <f>VLOOKUP(IF(MOD(CY214,10)=0,10,MOD(CY214,10))&amp;DA214&amp;DB214&amp;DJ214-1,[1]图鉴!$C$18:$G$183,MATCH("经验值",[1]图鉴!$C$18:$G$18,0),FALSE)</f>
        <v>#N/A</v>
      </c>
      <c r="EI214" s="2" t="e">
        <f t="shared" si="170"/>
        <v>#N/A</v>
      </c>
      <c r="EJ214" s="2">
        <f t="shared" si="171"/>
        <v>211</v>
      </c>
    </row>
    <row r="215" spans="83:140" x14ac:dyDescent="0.3">
      <c r="CE215" s="16">
        <f>[1]坦克标准养成属性!AW215</f>
        <v>0</v>
      </c>
      <c r="CF215" s="16">
        <f>[1]坦克标准养成属性!AX215</f>
        <v>0</v>
      </c>
      <c r="CG215" s="16" t="e">
        <f t="shared" si="163"/>
        <v>#N/A</v>
      </c>
      <c r="CH215" s="16">
        <f>[1]坦克标准养成属性!AY215</f>
        <v>0</v>
      </c>
      <c r="CI215" s="16">
        <f>[1]坦克标准养成属性!AZ215</f>
        <v>0</v>
      </c>
      <c r="CJ215" s="16">
        <f>[1]坦克标准养成属性!BA215</f>
        <v>0</v>
      </c>
      <c r="CK215" s="16">
        <f>[1]坦克标准养成属性!BB215</f>
        <v>0</v>
      </c>
      <c r="CL215" s="16">
        <f>[1]坦克标准养成属性!BC215</f>
        <v>0</v>
      </c>
      <c r="CM215" s="16">
        <f>[1]坦克标准养成属性!BD215</f>
        <v>0</v>
      </c>
      <c r="CN215" s="16">
        <f>[1]坦克标准养成属性!BE215</f>
        <v>0</v>
      </c>
      <c r="CO215" s="16">
        <f>[1]坦克标准养成属性!BF215</f>
        <v>0</v>
      </c>
      <c r="CP215" s="16">
        <f>[1]坦克标准养成属性!BG215</f>
        <v>0</v>
      </c>
      <c r="CQ215" s="16" t="str">
        <f>[1]坦克标准养成属性!BH215</f>
        <v>KV-11</v>
      </c>
      <c r="CR215" s="16">
        <f>[1]坦克标准养成属性!BI215</f>
        <v>22</v>
      </c>
      <c r="CS215" s="16" t="str">
        <f>[1]坦克标准养成属性!BJ215</f>
        <v>KV-1</v>
      </c>
      <c r="CT215" s="16" t="str">
        <f>[1]坦克标准养成属性!BK215</f>
        <v>低</v>
      </c>
      <c r="CU215" s="16">
        <f>[1]坦克标准养成属性!BL215</f>
        <v>1</v>
      </c>
      <c r="CV215" s="16">
        <f>[1]坦克标准养成属性!BM215</f>
        <v>1097</v>
      </c>
      <c r="CX215" s="2">
        <v>212</v>
      </c>
      <c r="CY215" s="2" t="e">
        <f t="shared" si="172"/>
        <v>#N/A</v>
      </c>
      <c r="CZ215" s="2" t="e">
        <f t="shared" si="180"/>
        <v>#N/A</v>
      </c>
      <c r="DA215" s="2" t="e">
        <f t="shared" si="180"/>
        <v>#N/A</v>
      </c>
      <c r="DB215" s="2" t="e">
        <f t="shared" si="180"/>
        <v>#N/A</v>
      </c>
      <c r="DC215" s="2">
        <f t="shared" si="173"/>
        <v>0</v>
      </c>
      <c r="DD215" s="2">
        <f t="shared" si="174"/>
        <v>0</v>
      </c>
      <c r="DE215" s="2" t="e">
        <f t="shared" si="175"/>
        <v>#N/A</v>
      </c>
      <c r="DF215" s="2" t="e">
        <f t="shared" si="176"/>
        <v>#N/A</v>
      </c>
      <c r="DG215" s="2" t="e">
        <f t="shared" si="177"/>
        <v>#N/A</v>
      </c>
      <c r="DH215" s="2" t="e">
        <f t="shared" si="178"/>
        <v>#N/A</v>
      </c>
      <c r="DI215" s="2" t="e">
        <f t="shared" si="179"/>
        <v>#N/A</v>
      </c>
      <c r="DJ215" s="2">
        <f>COUNTIF(CZ$4:CZ215,CZ215)</f>
        <v>212</v>
      </c>
      <c r="DK215" s="2">
        <f t="shared" si="181"/>
        <v>0</v>
      </c>
      <c r="DL215" s="2">
        <f t="shared" si="182"/>
        <v>0</v>
      </c>
      <c r="DM215" s="2">
        <f t="shared" si="183"/>
        <v>0</v>
      </c>
      <c r="DN215" s="2">
        <f t="shared" si="184"/>
        <v>0</v>
      </c>
      <c r="DO215" s="2">
        <f t="shared" si="185"/>
        <v>0</v>
      </c>
      <c r="DP215" s="2">
        <f t="shared" si="186"/>
        <v>0</v>
      </c>
      <c r="DQ215" s="2">
        <f t="shared" si="187"/>
        <v>0</v>
      </c>
      <c r="DR215" s="2">
        <f t="shared" si="188"/>
        <v>0</v>
      </c>
      <c r="DS215" s="2">
        <f t="shared" si="189"/>
        <v>0</v>
      </c>
      <c r="DT215" s="2">
        <f t="shared" si="190"/>
        <v>0</v>
      </c>
      <c r="DU215" s="2">
        <f t="shared" si="191"/>
        <v>0</v>
      </c>
      <c r="DV215" s="2">
        <f t="shared" si="192"/>
        <v>0</v>
      </c>
      <c r="DW215" s="2">
        <f t="shared" si="193"/>
        <v>0</v>
      </c>
      <c r="DX215" s="2" t="e">
        <f t="shared" si="194"/>
        <v>#N/A</v>
      </c>
      <c r="DY215" s="9" t="str">
        <f t="shared" si="165"/>
        <v>[0,0,0,0,0]</v>
      </c>
      <c r="DZ215" s="2" t="e">
        <f t="shared" si="195"/>
        <v>#N/A</v>
      </c>
      <c r="EA215" s="18">
        <f t="shared" si="166"/>
        <v>1</v>
      </c>
      <c r="EB215" s="18">
        <f t="shared" si="167"/>
        <v>0</v>
      </c>
      <c r="EC215" s="27"/>
      <c r="ED215" s="3" t="e">
        <f t="shared" si="196"/>
        <v>#N/A</v>
      </c>
      <c r="EE215" s="3" t="str">
        <f t="shared" si="197"/>
        <v>[1,0]</v>
      </c>
      <c r="EF215" s="3"/>
      <c r="EG215" s="3" t="e">
        <f>VLOOKUP(IF(MOD(CY215,10)=0,10,MOD(CY215,10))&amp;DA215&amp;DB215&amp;DJ215-1,[1]图鉴!$C$18:$G$183,MATCH("经验值",[1]图鉴!$C$18:$G$18,0),FALSE)</f>
        <v>#N/A</v>
      </c>
      <c r="EI215" s="2" t="e">
        <f t="shared" si="170"/>
        <v>#N/A</v>
      </c>
      <c r="EJ215" s="2">
        <f t="shared" si="171"/>
        <v>212</v>
      </c>
    </row>
    <row r="216" spans="83:140" x14ac:dyDescent="0.3">
      <c r="CE216" s="16">
        <f>[1]坦克标准养成属性!AW216</f>
        <v>0</v>
      </c>
      <c r="CF216" s="16">
        <f>[1]坦克标准养成属性!AX216</f>
        <v>0</v>
      </c>
      <c r="CG216" s="16" t="e">
        <f t="shared" si="163"/>
        <v>#N/A</v>
      </c>
      <c r="CH216" s="16">
        <f>[1]坦克标准养成属性!AY216</f>
        <v>0</v>
      </c>
      <c r="CI216" s="16">
        <f>[1]坦克标准养成属性!AZ216</f>
        <v>0</v>
      </c>
      <c r="CJ216" s="16">
        <f>[1]坦克标准养成属性!BA216</f>
        <v>0</v>
      </c>
      <c r="CK216" s="16">
        <f>[1]坦克标准养成属性!BB216</f>
        <v>0</v>
      </c>
      <c r="CL216" s="16">
        <f>[1]坦克标准养成属性!BC216</f>
        <v>0</v>
      </c>
      <c r="CM216" s="16">
        <f>[1]坦克标准养成属性!BD216</f>
        <v>0</v>
      </c>
      <c r="CN216" s="16">
        <f>[1]坦克标准养成属性!BE216</f>
        <v>0</v>
      </c>
      <c r="CO216" s="16">
        <f>[1]坦克标准养成属性!BF216</f>
        <v>0</v>
      </c>
      <c r="CP216" s="16">
        <f>[1]坦克标准养成属性!BG216</f>
        <v>0</v>
      </c>
      <c r="CQ216" s="16" t="str">
        <f>[1]坦克标准养成属性!BH216</f>
        <v>KV-12</v>
      </c>
      <c r="CR216" s="16">
        <f>[1]坦克标准养成属性!BI216</f>
        <v>22</v>
      </c>
      <c r="CS216" s="16" t="str">
        <f>[1]坦克标准养成属性!BJ216</f>
        <v>KV-1</v>
      </c>
      <c r="CT216" s="16" t="str">
        <f>[1]坦克标准养成属性!BK216</f>
        <v>低</v>
      </c>
      <c r="CU216" s="16">
        <f>[1]坦克标准养成属性!BL216</f>
        <v>2</v>
      </c>
      <c r="CV216" s="16">
        <f>[1]坦克标准养成属性!BM216</f>
        <v>1165</v>
      </c>
      <c r="CX216" s="2">
        <v>213</v>
      </c>
      <c r="CY216" s="2" t="e">
        <f t="shared" si="172"/>
        <v>#N/A</v>
      </c>
      <c r="CZ216" s="2" t="e">
        <f t="shared" si="180"/>
        <v>#N/A</v>
      </c>
      <c r="DA216" s="2" t="e">
        <f t="shared" si="180"/>
        <v>#N/A</v>
      </c>
      <c r="DB216" s="2" t="e">
        <f t="shared" si="180"/>
        <v>#N/A</v>
      </c>
      <c r="DC216" s="2">
        <f t="shared" si="173"/>
        <v>0</v>
      </c>
      <c r="DD216" s="2">
        <f t="shared" si="174"/>
        <v>0</v>
      </c>
      <c r="DE216" s="2" t="e">
        <f t="shared" si="175"/>
        <v>#N/A</v>
      </c>
      <c r="DF216" s="2" t="e">
        <f t="shared" si="176"/>
        <v>#N/A</v>
      </c>
      <c r="DG216" s="2" t="e">
        <f t="shared" si="177"/>
        <v>#N/A</v>
      </c>
      <c r="DH216" s="2" t="e">
        <f t="shared" si="178"/>
        <v>#N/A</v>
      </c>
      <c r="DI216" s="2" t="e">
        <f t="shared" si="179"/>
        <v>#N/A</v>
      </c>
      <c r="DJ216" s="2">
        <f>COUNTIF(CZ$4:CZ216,CZ216)</f>
        <v>213</v>
      </c>
      <c r="DK216" s="2">
        <f t="shared" si="181"/>
        <v>0</v>
      </c>
      <c r="DL216" s="2">
        <f t="shared" si="182"/>
        <v>0</v>
      </c>
      <c r="DM216" s="2">
        <f t="shared" si="183"/>
        <v>0</v>
      </c>
      <c r="DN216" s="2">
        <f t="shared" si="184"/>
        <v>0</v>
      </c>
      <c r="DO216" s="2">
        <f t="shared" si="185"/>
        <v>0</v>
      </c>
      <c r="DP216" s="2">
        <f t="shared" si="186"/>
        <v>0</v>
      </c>
      <c r="DQ216" s="2">
        <f t="shared" si="187"/>
        <v>0</v>
      </c>
      <c r="DR216" s="2">
        <f t="shared" si="188"/>
        <v>0</v>
      </c>
      <c r="DS216" s="2">
        <f t="shared" si="189"/>
        <v>0</v>
      </c>
      <c r="DT216" s="2">
        <f t="shared" si="190"/>
        <v>0</v>
      </c>
      <c r="DU216" s="2">
        <f t="shared" si="191"/>
        <v>0</v>
      </c>
      <c r="DV216" s="2">
        <f t="shared" si="192"/>
        <v>0</v>
      </c>
      <c r="DW216" s="2">
        <f t="shared" si="193"/>
        <v>0</v>
      </c>
      <c r="DX216" s="2" t="e">
        <f t="shared" si="194"/>
        <v>#N/A</v>
      </c>
      <c r="DY216" s="9" t="str">
        <f t="shared" si="165"/>
        <v>[0,0,0,0,0]</v>
      </c>
      <c r="DZ216" s="2" t="e">
        <f t="shared" si="195"/>
        <v>#N/A</v>
      </c>
      <c r="EA216" s="18">
        <f t="shared" si="166"/>
        <v>1</v>
      </c>
      <c r="EB216" s="18">
        <f t="shared" si="167"/>
        <v>0</v>
      </c>
      <c r="EC216" s="27"/>
      <c r="ED216" s="3" t="e">
        <f t="shared" si="196"/>
        <v>#N/A</v>
      </c>
      <c r="EE216" s="3" t="str">
        <f t="shared" si="197"/>
        <v>[1,0]</v>
      </c>
      <c r="EF216" s="3"/>
      <c r="EG216" s="3" t="e">
        <f>VLOOKUP(IF(MOD(CY216,10)=0,10,MOD(CY216,10))&amp;DA216&amp;DB216&amp;DJ216-1,[1]图鉴!$C$18:$G$183,MATCH("经验值",[1]图鉴!$C$18:$G$18,0),FALSE)</f>
        <v>#N/A</v>
      </c>
      <c r="EI216" s="2" t="e">
        <f t="shared" si="170"/>
        <v>#N/A</v>
      </c>
      <c r="EJ216" s="2">
        <f t="shared" si="171"/>
        <v>213</v>
      </c>
    </row>
    <row r="217" spans="83:140" x14ac:dyDescent="0.3">
      <c r="CE217" s="16">
        <f>[1]坦克标准养成属性!AW217</f>
        <v>0</v>
      </c>
      <c r="CF217" s="16">
        <f>[1]坦克标准养成属性!AX217</f>
        <v>0</v>
      </c>
      <c r="CG217" s="16" t="e">
        <f t="shared" si="163"/>
        <v>#N/A</v>
      </c>
      <c r="CH217" s="16">
        <f>[1]坦克标准养成属性!AY217</f>
        <v>0</v>
      </c>
      <c r="CI217" s="16">
        <f>[1]坦克标准养成属性!AZ217</f>
        <v>0</v>
      </c>
      <c r="CJ217" s="16">
        <f>[1]坦克标准养成属性!BA217</f>
        <v>0</v>
      </c>
      <c r="CK217" s="16">
        <f>[1]坦克标准养成属性!BB217</f>
        <v>0</v>
      </c>
      <c r="CL217" s="16">
        <f>[1]坦克标准养成属性!BC217</f>
        <v>0</v>
      </c>
      <c r="CM217" s="16">
        <f>[1]坦克标准养成属性!BD217</f>
        <v>0</v>
      </c>
      <c r="CN217" s="16">
        <f>[1]坦克标准养成属性!BE217</f>
        <v>0</v>
      </c>
      <c r="CO217" s="16">
        <f>[1]坦克标准养成属性!BF217</f>
        <v>0</v>
      </c>
      <c r="CP217" s="16">
        <f>[1]坦克标准养成属性!BG217</f>
        <v>0</v>
      </c>
      <c r="CQ217" s="16" t="str">
        <f>[1]坦克标准养成属性!BH217</f>
        <v>KV-13</v>
      </c>
      <c r="CR217" s="16">
        <f>[1]坦克标准养成属性!BI217</f>
        <v>22</v>
      </c>
      <c r="CS217" s="16" t="str">
        <f>[1]坦克标准养成属性!BJ217</f>
        <v>KV-1</v>
      </c>
      <c r="CT217" s="16" t="str">
        <f>[1]坦克标准养成属性!BK217</f>
        <v>低</v>
      </c>
      <c r="CU217" s="16">
        <f>[1]坦克标准养成属性!BL217</f>
        <v>3</v>
      </c>
      <c r="CV217" s="16">
        <f>[1]坦克标准养成属性!BM217</f>
        <v>1233</v>
      </c>
      <c r="CX217" s="2">
        <v>214</v>
      </c>
      <c r="CY217" s="2" t="e">
        <f t="shared" si="172"/>
        <v>#N/A</v>
      </c>
      <c r="CZ217" s="2" t="e">
        <f t="shared" si="180"/>
        <v>#N/A</v>
      </c>
      <c r="DA217" s="2" t="e">
        <f t="shared" si="180"/>
        <v>#N/A</v>
      </c>
      <c r="DB217" s="2" t="e">
        <f t="shared" si="180"/>
        <v>#N/A</v>
      </c>
      <c r="DC217" s="2">
        <f t="shared" si="173"/>
        <v>0</v>
      </c>
      <c r="DD217" s="2">
        <f t="shared" si="174"/>
        <v>0</v>
      </c>
      <c r="DE217" s="2" t="e">
        <f t="shared" si="175"/>
        <v>#N/A</v>
      </c>
      <c r="DF217" s="2" t="e">
        <f t="shared" si="176"/>
        <v>#N/A</v>
      </c>
      <c r="DG217" s="2" t="e">
        <f t="shared" si="177"/>
        <v>#N/A</v>
      </c>
      <c r="DH217" s="2" t="e">
        <f t="shared" si="178"/>
        <v>#N/A</v>
      </c>
      <c r="DI217" s="2" t="e">
        <f t="shared" si="179"/>
        <v>#N/A</v>
      </c>
      <c r="DJ217" s="2">
        <f>COUNTIF(CZ$4:CZ217,CZ217)</f>
        <v>214</v>
      </c>
      <c r="DK217" s="2">
        <f t="shared" si="181"/>
        <v>0</v>
      </c>
      <c r="DL217" s="2">
        <f t="shared" si="182"/>
        <v>0</v>
      </c>
      <c r="DM217" s="2">
        <f t="shared" si="183"/>
        <v>0</v>
      </c>
      <c r="DN217" s="2">
        <f t="shared" si="184"/>
        <v>0</v>
      </c>
      <c r="DO217" s="2">
        <f t="shared" si="185"/>
        <v>0</v>
      </c>
      <c r="DP217" s="2">
        <f t="shared" si="186"/>
        <v>0</v>
      </c>
      <c r="DQ217" s="2">
        <f t="shared" si="187"/>
        <v>0</v>
      </c>
      <c r="DR217" s="2">
        <f t="shared" si="188"/>
        <v>0</v>
      </c>
      <c r="DS217" s="2">
        <f t="shared" si="189"/>
        <v>0</v>
      </c>
      <c r="DT217" s="2">
        <f t="shared" si="190"/>
        <v>0</v>
      </c>
      <c r="DU217" s="2">
        <f t="shared" si="191"/>
        <v>0</v>
      </c>
      <c r="DV217" s="2">
        <f t="shared" si="192"/>
        <v>0</v>
      </c>
      <c r="DW217" s="2">
        <f t="shared" si="193"/>
        <v>0</v>
      </c>
      <c r="DX217" s="2" t="e">
        <f t="shared" si="194"/>
        <v>#N/A</v>
      </c>
      <c r="DY217" s="9" t="str">
        <f t="shared" si="165"/>
        <v>[0,0,0,0,0]</v>
      </c>
      <c r="DZ217" s="2" t="e">
        <f t="shared" si="195"/>
        <v>#N/A</v>
      </c>
      <c r="EA217" s="18">
        <f t="shared" si="166"/>
        <v>1</v>
      </c>
      <c r="EB217" s="18">
        <f t="shared" si="167"/>
        <v>0</v>
      </c>
      <c r="EC217" s="27"/>
      <c r="ED217" s="3" t="e">
        <f t="shared" si="196"/>
        <v>#N/A</v>
      </c>
      <c r="EE217" s="3" t="str">
        <f t="shared" si="197"/>
        <v>[1,0]</v>
      </c>
      <c r="EF217" s="3"/>
      <c r="EG217" s="3" t="e">
        <f>VLOOKUP(IF(MOD(CY217,10)=0,10,MOD(CY217,10))&amp;DA217&amp;DB217&amp;DJ217-1,[1]图鉴!$C$18:$G$183,MATCH("经验值",[1]图鉴!$C$18:$G$18,0),FALSE)</f>
        <v>#N/A</v>
      </c>
      <c r="EI217" s="2" t="e">
        <f t="shared" si="170"/>
        <v>#N/A</v>
      </c>
      <c r="EJ217" s="2">
        <f t="shared" si="171"/>
        <v>214</v>
      </c>
    </row>
    <row r="218" spans="83:140" x14ac:dyDescent="0.3">
      <c r="CE218" s="16">
        <f>[1]坦克标准养成属性!AW218</f>
        <v>0</v>
      </c>
      <c r="CF218" s="16">
        <f>[1]坦克标准养成属性!AX218</f>
        <v>0</v>
      </c>
      <c r="CG218" s="16" t="e">
        <f t="shared" si="163"/>
        <v>#N/A</v>
      </c>
      <c r="CH218" s="16">
        <f>[1]坦克标准养成属性!AY218</f>
        <v>0</v>
      </c>
      <c r="CI218" s="16">
        <f>[1]坦克标准养成属性!AZ218</f>
        <v>0</v>
      </c>
      <c r="CJ218" s="16">
        <f>[1]坦克标准养成属性!BA218</f>
        <v>0</v>
      </c>
      <c r="CK218" s="16">
        <f>[1]坦克标准养成属性!BB218</f>
        <v>0</v>
      </c>
      <c r="CL218" s="16">
        <f>[1]坦克标准养成属性!BC218</f>
        <v>0</v>
      </c>
      <c r="CM218" s="16">
        <f>[1]坦克标准养成属性!BD218</f>
        <v>0</v>
      </c>
      <c r="CN218" s="16">
        <f>[1]坦克标准养成属性!BE218</f>
        <v>0</v>
      </c>
      <c r="CO218" s="16">
        <f>[1]坦克标准养成属性!BF218</f>
        <v>0</v>
      </c>
      <c r="CP218" s="16">
        <f>[1]坦克标准养成属性!BG218</f>
        <v>0</v>
      </c>
      <c r="CQ218" s="16" t="str">
        <f>[1]坦克标准养成属性!BH218</f>
        <v>KV-14</v>
      </c>
      <c r="CR218" s="16">
        <f>[1]坦克标准养成属性!BI218</f>
        <v>22</v>
      </c>
      <c r="CS218" s="16" t="str">
        <f>[1]坦克标准养成属性!BJ218</f>
        <v>KV-1</v>
      </c>
      <c r="CT218" s="16" t="str">
        <f>[1]坦克标准养成属性!BK218</f>
        <v>低</v>
      </c>
      <c r="CU218" s="16">
        <f>[1]坦克标准养成属性!BL218</f>
        <v>4</v>
      </c>
      <c r="CV218" s="16">
        <f>[1]坦克标准养成属性!BM218</f>
        <v>1301</v>
      </c>
      <c r="CX218" s="2">
        <v>215</v>
      </c>
      <c r="CY218" s="2" t="e">
        <f t="shared" si="172"/>
        <v>#N/A</v>
      </c>
      <c r="CZ218" s="2" t="e">
        <f t="shared" si="180"/>
        <v>#N/A</v>
      </c>
      <c r="DA218" s="2" t="e">
        <f t="shared" si="180"/>
        <v>#N/A</v>
      </c>
      <c r="DB218" s="2" t="e">
        <f t="shared" si="180"/>
        <v>#N/A</v>
      </c>
      <c r="DC218" s="2">
        <f t="shared" si="173"/>
        <v>0</v>
      </c>
      <c r="DD218" s="2">
        <f t="shared" si="174"/>
        <v>0</v>
      </c>
      <c r="DE218" s="2" t="e">
        <f t="shared" si="175"/>
        <v>#N/A</v>
      </c>
      <c r="DF218" s="2" t="e">
        <f t="shared" si="176"/>
        <v>#N/A</v>
      </c>
      <c r="DG218" s="2" t="e">
        <f t="shared" si="177"/>
        <v>#N/A</v>
      </c>
      <c r="DH218" s="2" t="e">
        <f t="shared" si="178"/>
        <v>#N/A</v>
      </c>
      <c r="DI218" s="2" t="e">
        <f t="shared" si="179"/>
        <v>#N/A</v>
      </c>
      <c r="DJ218" s="2">
        <f>COUNTIF(CZ$4:CZ218,CZ218)</f>
        <v>215</v>
      </c>
      <c r="DK218" s="2">
        <f t="shared" si="181"/>
        <v>0</v>
      </c>
      <c r="DL218" s="2">
        <f t="shared" si="182"/>
        <v>0</v>
      </c>
      <c r="DM218" s="2">
        <f t="shared" si="183"/>
        <v>0</v>
      </c>
      <c r="DN218" s="2">
        <f t="shared" si="184"/>
        <v>0</v>
      </c>
      <c r="DO218" s="2">
        <f t="shared" si="185"/>
        <v>0</v>
      </c>
      <c r="DP218" s="2">
        <f t="shared" si="186"/>
        <v>0</v>
      </c>
      <c r="DQ218" s="2">
        <f t="shared" si="187"/>
        <v>0</v>
      </c>
      <c r="DR218" s="2">
        <f t="shared" si="188"/>
        <v>0</v>
      </c>
      <c r="DS218" s="2">
        <f t="shared" si="189"/>
        <v>0</v>
      </c>
      <c r="DT218" s="2">
        <f t="shared" si="190"/>
        <v>0</v>
      </c>
      <c r="DU218" s="2">
        <f t="shared" si="191"/>
        <v>0</v>
      </c>
      <c r="DV218" s="2">
        <f t="shared" si="192"/>
        <v>0</v>
      </c>
      <c r="DW218" s="2">
        <f t="shared" si="193"/>
        <v>0</v>
      </c>
      <c r="DX218" s="2" t="e">
        <f t="shared" si="194"/>
        <v>#N/A</v>
      </c>
      <c r="DY218" s="9" t="str">
        <f t="shared" si="165"/>
        <v>[0,0,0,0,0]</v>
      </c>
      <c r="DZ218" s="2" t="e">
        <f t="shared" si="195"/>
        <v>#N/A</v>
      </c>
      <c r="EA218" s="18">
        <f t="shared" si="166"/>
        <v>1</v>
      </c>
      <c r="EB218" s="18">
        <f t="shared" si="167"/>
        <v>0</v>
      </c>
      <c r="EC218" s="27"/>
      <c r="ED218" s="3" t="e">
        <f t="shared" si="196"/>
        <v>#N/A</v>
      </c>
      <c r="EE218" s="3" t="str">
        <f t="shared" si="197"/>
        <v>[1,0]</v>
      </c>
      <c r="EF218" s="3"/>
      <c r="EG218" s="3" t="e">
        <f>VLOOKUP(IF(MOD(CY218,10)=0,10,MOD(CY218,10))&amp;DA218&amp;DB218&amp;DJ218-1,[1]图鉴!$C$18:$G$183,MATCH("经验值",[1]图鉴!$C$18:$G$18,0),FALSE)</f>
        <v>#N/A</v>
      </c>
      <c r="EI218" s="2" t="e">
        <f t="shared" si="170"/>
        <v>#N/A</v>
      </c>
      <c r="EJ218" s="2">
        <f t="shared" si="171"/>
        <v>215</v>
      </c>
    </row>
    <row r="219" spans="83:140" x14ac:dyDescent="0.3">
      <c r="CE219" s="16">
        <f>[1]坦克标准养成属性!AW219</f>
        <v>0</v>
      </c>
      <c r="CF219" s="16">
        <f>[1]坦克标准养成属性!AX219</f>
        <v>0</v>
      </c>
      <c r="CG219" s="16" t="e">
        <f t="shared" si="163"/>
        <v>#N/A</v>
      </c>
      <c r="CH219" s="16">
        <f>[1]坦克标准养成属性!AY219</f>
        <v>0</v>
      </c>
      <c r="CI219" s="16">
        <f>[1]坦克标准养成属性!AZ219</f>
        <v>0</v>
      </c>
      <c r="CJ219" s="16">
        <f>[1]坦克标准养成属性!BA219</f>
        <v>0</v>
      </c>
      <c r="CK219" s="16">
        <f>[1]坦克标准养成属性!BB219</f>
        <v>0</v>
      </c>
      <c r="CL219" s="16">
        <f>[1]坦克标准养成属性!BC219</f>
        <v>0</v>
      </c>
      <c r="CM219" s="16">
        <f>[1]坦克标准养成属性!BD219</f>
        <v>0</v>
      </c>
      <c r="CN219" s="16">
        <f>[1]坦克标准养成属性!BE219</f>
        <v>0</v>
      </c>
      <c r="CO219" s="16">
        <f>[1]坦克标准养成属性!BF219</f>
        <v>0</v>
      </c>
      <c r="CP219" s="16">
        <f>[1]坦克标准养成属性!BG219</f>
        <v>0</v>
      </c>
      <c r="CQ219" s="16" t="str">
        <f>[1]坦克标准养成属性!BH219</f>
        <v>KV-15</v>
      </c>
      <c r="CR219" s="16">
        <f>[1]坦克标准养成属性!BI219</f>
        <v>22</v>
      </c>
      <c r="CS219" s="16" t="str">
        <f>[1]坦克标准养成属性!BJ219</f>
        <v>KV-1</v>
      </c>
      <c r="CT219" s="16" t="str">
        <f>[1]坦克标准养成属性!BK219</f>
        <v>低</v>
      </c>
      <c r="CU219" s="16">
        <f>[1]坦克标准养成属性!BL219</f>
        <v>5</v>
      </c>
      <c r="CV219" s="16">
        <f>[1]坦克标准养成属性!BM219</f>
        <v>1368</v>
      </c>
      <c r="CX219" s="2">
        <v>216</v>
      </c>
      <c r="CY219" s="2" t="e">
        <f t="shared" si="172"/>
        <v>#N/A</v>
      </c>
      <c r="CZ219" s="2" t="e">
        <f t="shared" si="180"/>
        <v>#N/A</v>
      </c>
      <c r="DA219" s="2" t="e">
        <f t="shared" si="180"/>
        <v>#N/A</v>
      </c>
      <c r="DB219" s="2" t="e">
        <f t="shared" si="180"/>
        <v>#N/A</v>
      </c>
      <c r="DC219" s="2">
        <f t="shared" si="173"/>
        <v>0</v>
      </c>
      <c r="DD219" s="2">
        <f t="shared" si="174"/>
        <v>0</v>
      </c>
      <c r="DE219" s="2" t="e">
        <f t="shared" si="175"/>
        <v>#N/A</v>
      </c>
      <c r="DF219" s="2" t="e">
        <f t="shared" si="176"/>
        <v>#N/A</v>
      </c>
      <c r="DG219" s="2" t="e">
        <f t="shared" si="177"/>
        <v>#N/A</v>
      </c>
      <c r="DH219" s="2" t="e">
        <f t="shared" si="178"/>
        <v>#N/A</v>
      </c>
      <c r="DI219" s="2" t="e">
        <f t="shared" si="179"/>
        <v>#N/A</v>
      </c>
      <c r="DJ219" s="2">
        <f>COUNTIF(CZ$4:CZ219,CZ219)</f>
        <v>216</v>
      </c>
      <c r="DK219" s="2">
        <f t="shared" si="181"/>
        <v>0</v>
      </c>
      <c r="DL219" s="2">
        <f t="shared" si="182"/>
        <v>0</v>
      </c>
      <c r="DM219" s="2">
        <f t="shared" si="183"/>
        <v>0</v>
      </c>
      <c r="DN219" s="2">
        <f t="shared" si="184"/>
        <v>0</v>
      </c>
      <c r="DO219" s="2">
        <f t="shared" si="185"/>
        <v>0</v>
      </c>
      <c r="DP219" s="2">
        <f t="shared" si="186"/>
        <v>0</v>
      </c>
      <c r="DQ219" s="2">
        <f t="shared" si="187"/>
        <v>0</v>
      </c>
      <c r="DR219" s="2">
        <f t="shared" si="188"/>
        <v>0</v>
      </c>
      <c r="DS219" s="2">
        <f t="shared" si="189"/>
        <v>0</v>
      </c>
      <c r="DT219" s="2">
        <f t="shared" si="190"/>
        <v>0</v>
      </c>
      <c r="DU219" s="2">
        <f t="shared" si="191"/>
        <v>0</v>
      </c>
      <c r="DV219" s="2">
        <f t="shared" si="192"/>
        <v>0</v>
      </c>
      <c r="DW219" s="2">
        <f t="shared" si="193"/>
        <v>0</v>
      </c>
      <c r="DX219" s="2" t="e">
        <f t="shared" si="194"/>
        <v>#N/A</v>
      </c>
      <c r="DY219" s="9" t="str">
        <f t="shared" si="165"/>
        <v>[0,0,0,0,0]</v>
      </c>
      <c r="DZ219" s="2" t="e">
        <f t="shared" si="195"/>
        <v>#N/A</v>
      </c>
      <c r="EA219" s="18">
        <f t="shared" si="166"/>
        <v>1</v>
      </c>
      <c r="EB219" s="18">
        <f t="shared" si="167"/>
        <v>0</v>
      </c>
      <c r="EC219" s="27"/>
      <c r="ED219" s="3" t="e">
        <f t="shared" si="196"/>
        <v>#N/A</v>
      </c>
      <c r="EE219" s="3" t="str">
        <f t="shared" si="197"/>
        <v>[1,0]</v>
      </c>
      <c r="EF219" s="3"/>
      <c r="EG219" s="3" t="e">
        <f>VLOOKUP(IF(MOD(CY219,10)=0,10,MOD(CY219,10))&amp;DA219&amp;DB219&amp;DJ219-1,[1]图鉴!$C$18:$G$183,MATCH("经验值",[1]图鉴!$C$18:$G$18,0),FALSE)</f>
        <v>#N/A</v>
      </c>
      <c r="EI219" s="2" t="e">
        <f t="shared" si="170"/>
        <v>#N/A</v>
      </c>
      <c r="EJ219" s="2">
        <f t="shared" si="171"/>
        <v>216</v>
      </c>
    </row>
    <row r="220" spans="83:140" x14ac:dyDescent="0.3">
      <c r="CE220" s="16">
        <f>[1]坦克标准养成属性!AW220</f>
        <v>0</v>
      </c>
      <c r="CF220" s="16">
        <f>[1]坦克标准养成属性!AX220</f>
        <v>0</v>
      </c>
      <c r="CG220" s="16" t="e">
        <f t="shared" si="163"/>
        <v>#N/A</v>
      </c>
      <c r="CH220" s="16">
        <f>[1]坦克标准养成属性!AY220</f>
        <v>0</v>
      </c>
      <c r="CI220" s="16">
        <f>[1]坦克标准养成属性!AZ220</f>
        <v>0</v>
      </c>
      <c r="CJ220" s="16">
        <f>[1]坦克标准养成属性!BA220</f>
        <v>0</v>
      </c>
      <c r="CK220" s="16">
        <f>[1]坦克标准养成属性!BB220</f>
        <v>0</v>
      </c>
      <c r="CL220" s="16">
        <f>[1]坦克标准养成属性!BC220</f>
        <v>0</v>
      </c>
      <c r="CM220" s="16">
        <f>[1]坦克标准养成属性!BD220</f>
        <v>0</v>
      </c>
      <c r="CN220" s="16">
        <f>[1]坦克标准养成属性!BE220</f>
        <v>0</v>
      </c>
      <c r="CO220" s="16">
        <f>[1]坦克标准养成属性!BF220</f>
        <v>0</v>
      </c>
      <c r="CP220" s="16">
        <f>[1]坦克标准养成属性!BG220</f>
        <v>0</v>
      </c>
      <c r="CQ220" s="16" t="str">
        <f>[1]坦克标准养成属性!BH220</f>
        <v>KV-16</v>
      </c>
      <c r="CR220" s="16">
        <f>[1]坦克标准养成属性!BI220</f>
        <v>22</v>
      </c>
      <c r="CS220" s="16" t="str">
        <f>[1]坦克标准养成属性!BJ220</f>
        <v>KV-1</v>
      </c>
      <c r="CT220" s="16" t="str">
        <f>[1]坦克标准养成属性!BK220</f>
        <v>低</v>
      </c>
      <c r="CU220" s="16">
        <f>[1]坦克标准养成属性!BL220</f>
        <v>6</v>
      </c>
      <c r="CV220" s="16">
        <f>[1]坦克标准养成属性!BM220</f>
        <v>1436</v>
      </c>
      <c r="CX220" s="2">
        <v>217</v>
      </c>
      <c r="CY220" s="2" t="e">
        <f t="shared" si="172"/>
        <v>#N/A</v>
      </c>
      <c r="CZ220" s="2" t="e">
        <f t="shared" si="180"/>
        <v>#N/A</v>
      </c>
      <c r="DA220" s="2" t="e">
        <f t="shared" si="180"/>
        <v>#N/A</v>
      </c>
      <c r="DB220" s="2" t="e">
        <f t="shared" si="180"/>
        <v>#N/A</v>
      </c>
      <c r="DC220" s="2">
        <f t="shared" si="173"/>
        <v>0</v>
      </c>
      <c r="DD220" s="2">
        <f t="shared" si="174"/>
        <v>0</v>
      </c>
      <c r="DE220" s="2" t="e">
        <f t="shared" si="175"/>
        <v>#N/A</v>
      </c>
      <c r="DF220" s="2" t="e">
        <f t="shared" si="176"/>
        <v>#N/A</v>
      </c>
      <c r="DG220" s="2" t="e">
        <f t="shared" si="177"/>
        <v>#N/A</v>
      </c>
      <c r="DH220" s="2" t="e">
        <f t="shared" si="178"/>
        <v>#N/A</v>
      </c>
      <c r="DI220" s="2" t="e">
        <f t="shared" si="179"/>
        <v>#N/A</v>
      </c>
      <c r="DJ220" s="2">
        <f>COUNTIF(CZ$4:CZ220,CZ220)</f>
        <v>217</v>
      </c>
      <c r="DK220" s="2">
        <f t="shared" si="181"/>
        <v>0</v>
      </c>
      <c r="DL220" s="2">
        <f t="shared" si="182"/>
        <v>0</v>
      </c>
      <c r="DM220" s="2">
        <f t="shared" si="183"/>
        <v>0</v>
      </c>
      <c r="DN220" s="2">
        <f t="shared" si="184"/>
        <v>0</v>
      </c>
      <c r="DO220" s="2">
        <f t="shared" si="185"/>
        <v>0</v>
      </c>
      <c r="DP220" s="2">
        <f t="shared" si="186"/>
        <v>0</v>
      </c>
      <c r="DQ220" s="2">
        <f t="shared" si="187"/>
        <v>0</v>
      </c>
      <c r="DR220" s="2">
        <f t="shared" si="188"/>
        <v>0</v>
      </c>
      <c r="DS220" s="2">
        <f t="shared" si="189"/>
        <v>0</v>
      </c>
      <c r="DT220" s="2">
        <f t="shared" si="190"/>
        <v>0</v>
      </c>
      <c r="DU220" s="2">
        <f t="shared" si="191"/>
        <v>0</v>
      </c>
      <c r="DV220" s="2">
        <f t="shared" si="192"/>
        <v>0</v>
      </c>
      <c r="DW220" s="2">
        <f t="shared" si="193"/>
        <v>0</v>
      </c>
      <c r="DX220" s="2" t="e">
        <f t="shared" si="194"/>
        <v>#N/A</v>
      </c>
      <c r="DY220" s="9" t="str">
        <f t="shared" si="165"/>
        <v>[0,0,0,0,0]</v>
      </c>
      <c r="DZ220" s="2" t="e">
        <f t="shared" si="195"/>
        <v>#N/A</v>
      </c>
      <c r="EA220" s="18">
        <f t="shared" si="166"/>
        <v>1</v>
      </c>
      <c r="EB220" s="18">
        <f t="shared" si="167"/>
        <v>0</v>
      </c>
      <c r="EC220" s="27"/>
      <c r="ED220" s="3" t="e">
        <f t="shared" si="196"/>
        <v>#N/A</v>
      </c>
      <c r="EE220" s="3" t="str">
        <f t="shared" si="197"/>
        <v>[1,0]</v>
      </c>
      <c r="EF220" s="3"/>
      <c r="EG220" s="3" t="e">
        <f>VLOOKUP(IF(MOD(CY220,10)=0,10,MOD(CY220,10))&amp;DA220&amp;DB220&amp;DJ220-1,[1]图鉴!$C$18:$G$183,MATCH("经验值",[1]图鉴!$C$18:$G$18,0),FALSE)</f>
        <v>#N/A</v>
      </c>
      <c r="EI220" s="2" t="e">
        <f t="shared" si="170"/>
        <v>#N/A</v>
      </c>
      <c r="EJ220" s="2">
        <f t="shared" si="171"/>
        <v>217</v>
      </c>
    </row>
    <row r="221" spans="83:140" x14ac:dyDescent="0.3">
      <c r="CE221" s="16">
        <f>[1]坦克标准养成属性!AW221</f>
        <v>0</v>
      </c>
      <c r="CF221" s="16">
        <f>[1]坦克标准养成属性!AX221</f>
        <v>0</v>
      </c>
      <c r="CG221" s="16" t="e">
        <f t="shared" si="163"/>
        <v>#N/A</v>
      </c>
      <c r="CH221" s="16">
        <f>[1]坦克标准养成属性!AY221</f>
        <v>0</v>
      </c>
      <c r="CI221" s="16">
        <f>[1]坦克标准养成属性!AZ221</f>
        <v>0</v>
      </c>
      <c r="CJ221" s="16">
        <f>[1]坦克标准养成属性!BA221</f>
        <v>0</v>
      </c>
      <c r="CK221" s="16">
        <f>[1]坦克标准养成属性!BB221</f>
        <v>0</v>
      </c>
      <c r="CL221" s="16">
        <f>[1]坦克标准养成属性!BC221</f>
        <v>0</v>
      </c>
      <c r="CM221" s="16">
        <f>[1]坦克标准养成属性!BD221</f>
        <v>0</v>
      </c>
      <c r="CN221" s="16">
        <f>[1]坦克标准养成属性!BE221</f>
        <v>0</v>
      </c>
      <c r="CO221" s="16">
        <f>[1]坦克标准养成属性!BF221</f>
        <v>0</v>
      </c>
      <c r="CP221" s="16">
        <f>[1]坦克标准养成属性!BG221</f>
        <v>0</v>
      </c>
      <c r="CQ221" s="16" t="str">
        <f>[1]坦克标准养成属性!BH221</f>
        <v>KV-17</v>
      </c>
      <c r="CR221" s="16">
        <f>[1]坦克标准养成属性!BI221</f>
        <v>22</v>
      </c>
      <c r="CS221" s="16" t="str">
        <f>[1]坦克标准养成属性!BJ221</f>
        <v>KV-1</v>
      </c>
      <c r="CT221" s="16" t="str">
        <f>[1]坦克标准养成属性!BK221</f>
        <v>低</v>
      </c>
      <c r="CU221" s="16">
        <f>[1]坦克标准养成属性!BL221</f>
        <v>7</v>
      </c>
      <c r="CV221" s="16">
        <f>[1]坦克标准养成属性!BM221</f>
        <v>1504</v>
      </c>
      <c r="CX221" s="2">
        <v>218</v>
      </c>
      <c r="CY221" s="2" t="e">
        <f t="shared" si="172"/>
        <v>#N/A</v>
      </c>
      <c r="CZ221" s="2" t="e">
        <f t="shared" si="180"/>
        <v>#N/A</v>
      </c>
      <c r="DA221" s="2" t="e">
        <f t="shared" si="180"/>
        <v>#N/A</v>
      </c>
      <c r="DB221" s="2" t="e">
        <f t="shared" si="180"/>
        <v>#N/A</v>
      </c>
      <c r="DC221" s="2">
        <f t="shared" si="173"/>
        <v>0</v>
      </c>
      <c r="DD221" s="2">
        <f t="shared" si="174"/>
        <v>0</v>
      </c>
      <c r="DE221" s="2" t="e">
        <f t="shared" si="175"/>
        <v>#N/A</v>
      </c>
      <c r="DF221" s="2" t="e">
        <f t="shared" si="176"/>
        <v>#N/A</v>
      </c>
      <c r="DG221" s="2" t="e">
        <f t="shared" si="177"/>
        <v>#N/A</v>
      </c>
      <c r="DH221" s="2" t="e">
        <f t="shared" si="178"/>
        <v>#N/A</v>
      </c>
      <c r="DI221" s="2" t="e">
        <f t="shared" si="179"/>
        <v>#N/A</v>
      </c>
      <c r="DJ221" s="2">
        <f>COUNTIF(CZ$4:CZ221,CZ221)</f>
        <v>218</v>
      </c>
      <c r="DK221" s="2">
        <f t="shared" si="181"/>
        <v>0</v>
      </c>
      <c r="DL221" s="2">
        <f t="shared" si="182"/>
        <v>0</v>
      </c>
      <c r="DM221" s="2">
        <f t="shared" si="183"/>
        <v>0</v>
      </c>
      <c r="DN221" s="2">
        <f t="shared" si="184"/>
        <v>0</v>
      </c>
      <c r="DO221" s="2">
        <f t="shared" si="185"/>
        <v>0</v>
      </c>
      <c r="DP221" s="2">
        <f t="shared" si="186"/>
        <v>0</v>
      </c>
      <c r="DQ221" s="2">
        <f t="shared" si="187"/>
        <v>0</v>
      </c>
      <c r="DR221" s="2">
        <f t="shared" si="188"/>
        <v>0</v>
      </c>
      <c r="DS221" s="2">
        <f t="shared" si="189"/>
        <v>0</v>
      </c>
      <c r="DT221" s="2">
        <f t="shared" si="190"/>
        <v>0</v>
      </c>
      <c r="DU221" s="2">
        <f t="shared" si="191"/>
        <v>0</v>
      </c>
      <c r="DV221" s="2">
        <f t="shared" si="192"/>
        <v>0</v>
      </c>
      <c r="DW221" s="2">
        <f t="shared" si="193"/>
        <v>0</v>
      </c>
      <c r="DX221" s="2" t="e">
        <f t="shared" si="194"/>
        <v>#N/A</v>
      </c>
      <c r="DY221" s="9" t="str">
        <f t="shared" si="165"/>
        <v>[0,0,0,0,0]</v>
      </c>
      <c r="DZ221" s="2" t="e">
        <f t="shared" si="195"/>
        <v>#N/A</v>
      </c>
      <c r="EA221" s="18">
        <f t="shared" si="166"/>
        <v>1</v>
      </c>
      <c r="EB221" s="18">
        <f t="shared" si="167"/>
        <v>0</v>
      </c>
      <c r="EC221" s="27"/>
      <c r="ED221" s="3" t="e">
        <f t="shared" si="196"/>
        <v>#N/A</v>
      </c>
      <c r="EE221" s="3" t="str">
        <f t="shared" si="197"/>
        <v>[1,0]</v>
      </c>
      <c r="EF221" s="3"/>
      <c r="EG221" s="3" t="e">
        <f>VLOOKUP(IF(MOD(CY221,10)=0,10,MOD(CY221,10))&amp;DA221&amp;DB221&amp;DJ221-1,[1]图鉴!$C$18:$G$183,MATCH("经验值",[1]图鉴!$C$18:$G$18,0),FALSE)</f>
        <v>#N/A</v>
      </c>
      <c r="EI221" s="2" t="e">
        <f t="shared" si="170"/>
        <v>#N/A</v>
      </c>
      <c r="EJ221" s="2">
        <f t="shared" si="171"/>
        <v>218</v>
      </c>
    </row>
    <row r="222" spans="83:140" x14ac:dyDescent="0.3">
      <c r="CE222" s="16">
        <f>[1]坦克标准养成属性!AW222</f>
        <v>0</v>
      </c>
      <c r="CF222" s="16">
        <f>[1]坦克标准养成属性!AX222</f>
        <v>0</v>
      </c>
      <c r="CG222" s="16" t="e">
        <f t="shared" si="163"/>
        <v>#N/A</v>
      </c>
      <c r="CH222" s="16">
        <f>[1]坦克标准养成属性!AY222</f>
        <v>0</v>
      </c>
      <c r="CI222" s="16">
        <f>[1]坦克标准养成属性!AZ222</f>
        <v>0</v>
      </c>
      <c r="CJ222" s="16">
        <f>[1]坦克标准养成属性!BA222</f>
        <v>0</v>
      </c>
      <c r="CK222" s="16">
        <f>[1]坦克标准养成属性!BB222</f>
        <v>0</v>
      </c>
      <c r="CL222" s="16">
        <f>[1]坦克标准养成属性!BC222</f>
        <v>0</v>
      </c>
      <c r="CM222" s="16">
        <f>[1]坦克标准养成属性!BD222</f>
        <v>0</v>
      </c>
      <c r="CN222" s="16">
        <f>[1]坦克标准养成属性!BE222</f>
        <v>0</v>
      </c>
      <c r="CO222" s="16">
        <f>[1]坦克标准养成属性!BF222</f>
        <v>0</v>
      </c>
      <c r="CP222" s="16">
        <f>[1]坦克标准养成属性!BG222</f>
        <v>0</v>
      </c>
      <c r="CQ222" s="16" t="str">
        <f>[1]坦克标准养成属性!BH222</f>
        <v>丘吉尔0</v>
      </c>
      <c r="CR222" s="16">
        <f>[1]坦克标准养成属性!BI222</f>
        <v>23</v>
      </c>
      <c r="CS222" s="16" t="str">
        <f>[1]坦克标准养成属性!BJ222</f>
        <v>丘吉尔</v>
      </c>
      <c r="CT222" s="16" t="str">
        <f>[1]坦克标准养成属性!BK222</f>
        <v>中</v>
      </c>
      <c r="CU222" s="16">
        <f>[1]坦克标准养成属性!BL222</f>
        <v>0</v>
      </c>
      <c r="CV222" s="16">
        <f>[1]坦克标准养成属性!BM222</f>
        <v>1079</v>
      </c>
      <c r="CX222" s="2">
        <v>219</v>
      </c>
      <c r="CY222" s="2" t="e">
        <f t="shared" si="172"/>
        <v>#N/A</v>
      </c>
      <c r="CZ222" s="2" t="e">
        <f t="shared" si="180"/>
        <v>#N/A</v>
      </c>
      <c r="DA222" s="2" t="e">
        <f t="shared" si="180"/>
        <v>#N/A</v>
      </c>
      <c r="DB222" s="2" t="e">
        <f t="shared" si="180"/>
        <v>#N/A</v>
      </c>
      <c r="DC222" s="2">
        <f t="shared" si="173"/>
        <v>0</v>
      </c>
      <c r="DD222" s="2">
        <f t="shared" si="174"/>
        <v>0</v>
      </c>
      <c r="DE222" s="2" t="e">
        <f t="shared" si="175"/>
        <v>#N/A</v>
      </c>
      <c r="DF222" s="2" t="e">
        <f t="shared" si="176"/>
        <v>#N/A</v>
      </c>
      <c r="DG222" s="2" t="e">
        <f t="shared" si="177"/>
        <v>#N/A</v>
      </c>
      <c r="DH222" s="2" t="e">
        <f t="shared" si="178"/>
        <v>#N/A</v>
      </c>
      <c r="DI222" s="2" t="e">
        <f t="shared" si="179"/>
        <v>#N/A</v>
      </c>
      <c r="DJ222" s="2">
        <f>COUNTIF(CZ$4:CZ222,CZ222)</f>
        <v>219</v>
      </c>
      <c r="DK222" s="2">
        <f t="shared" si="181"/>
        <v>0</v>
      </c>
      <c r="DL222" s="2">
        <f t="shared" si="182"/>
        <v>0</v>
      </c>
      <c r="DM222" s="2">
        <f t="shared" si="183"/>
        <v>0</v>
      </c>
      <c r="DN222" s="2">
        <f t="shared" si="184"/>
        <v>0</v>
      </c>
      <c r="DO222" s="2">
        <f t="shared" si="185"/>
        <v>0</v>
      </c>
      <c r="DP222" s="2">
        <f t="shared" si="186"/>
        <v>0</v>
      </c>
      <c r="DQ222" s="2">
        <f t="shared" si="187"/>
        <v>0</v>
      </c>
      <c r="DR222" s="2">
        <f t="shared" si="188"/>
        <v>0</v>
      </c>
      <c r="DS222" s="2">
        <f t="shared" si="189"/>
        <v>0</v>
      </c>
      <c r="DT222" s="2">
        <f t="shared" si="190"/>
        <v>0</v>
      </c>
      <c r="DU222" s="2">
        <f t="shared" si="191"/>
        <v>0</v>
      </c>
      <c r="DV222" s="2">
        <f t="shared" si="192"/>
        <v>0</v>
      </c>
      <c r="DW222" s="2">
        <f t="shared" si="193"/>
        <v>0</v>
      </c>
      <c r="DX222" s="2" t="e">
        <f t="shared" si="194"/>
        <v>#N/A</v>
      </c>
      <c r="DY222" s="9" t="str">
        <f t="shared" si="165"/>
        <v>[0,0,0,0,0]</v>
      </c>
      <c r="DZ222" s="2" t="e">
        <f t="shared" si="195"/>
        <v>#N/A</v>
      </c>
      <c r="EA222" s="18">
        <f t="shared" si="166"/>
        <v>1</v>
      </c>
      <c r="EB222" s="18">
        <f t="shared" si="167"/>
        <v>0</v>
      </c>
      <c r="EC222" s="27"/>
      <c r="ED222" s="3" t="e">
        <f t="shared" si="196"/>
        <v>#N/A</v>
      </c>
      <c r="EE222" s="3" t="str">
        <f t="shared" si="197"/>
        <v>[1,0]</v>
      </c>
      <c r="EF222" s="3"/>
      <c r="EG222" s="3" t="e">
        <f>VLOOKUP(IF(MOD(CY222,10)=0,10,MOD(CY222,10))&amp;DA222&amp;DB222&amp;DJ222-1,[1]图鉴!$C$18:$G$183,MATCH("经验值",[1]图鉴!$C$18:$G$18,0),FALSE)</f>
        <v>#N/A</v>
      </c>
      <c r="EI222" s="2" t="e">
        <f t="shared" si="170"/>
        <v>#N/A</v>
      </c>
      <c r="EJ222" s="2">
        <f t="shared" si="171"/>
        <v>219</v>
      </c>
    </row>
    <row r="223" spans="83:140" x14ac:dyDescent="0.3">
      <c r="CE223" s="16">
        <f>[1]坦克标准养成属性!AW223</f>
        <v>0</v>
      </c>
      <c r="CF223" s="16">
        <f>[1]坦克标准养成属性!AX223</f>
        <v>0</v>
      </c>
      <c r="CG223" s="16" t="e">
        <f t="shared" si="163"/>
        <v>#N/A</v>
      </c>
      <c r="CH223" s="16">
        <f>[1]坦克标准养成属性!AY223</f>
        <v>0</v>
      </c>
      <c r="CI223" s="16">
        <f>[1]坦克标准养成属性!AZ223</f>
        <v>0</v>
      </c>
      <c r="CJ223" s="16">
        <f>[1]坦克标准养成属性!BA223</f>
        <v>0</v>
      </c>
      <c r="CK223" s="16">
        <f>[1]坦克标准养成属性!BB223</f>
        <v>0</v>
      </c>
      <c r="CL223" s="16">
        <f>[1]坦克标准养成属性!BC223</f>
        <v>0</v>
      </c>
      <c r="CM223" s="16">
        <f>[1]坦克标准养成属性!BD223</f>
        <v>0</v>
      </c>
      <c r="CN223" s="16">
        <f>[1]坦克标准养成属性!BE223</f>
        <v>0</v>
      </c>
      <c r="CO223" s="16">
        <f>[1]坦克标准养成属性!BF223</f>
        <v>0</v>
      </c>
      <c r="CP223" s="16">
        <f>[1]坦克标准养成属性!BG223</f>
        <v>0</v>
      </c>
      <c r="CQ223" s="16" t="str">
        <f>[1]坦克标准养成属性!BH223</f>
        <v>丘吉尔1</v>
      </c>
      <c r="CR223" s="16">
        <f>[1]坦克标准养成属性!BI223</f>
        <v>23</v>
      </c>
      <c r="CS223" s="16" t="str">
        <f>[1]坦克标准养成属性!BJ223</f>
        <v>丘吉尔</v>
      </c>
      <c r="CT223" s="16" t="str">
        <f>[1]坦克标准养成属性!BK223</f>
        <v>中</v>
      </c>
      <c r="CU223" s="16">
        <f>[1]坦克标准养成属性!BL223</f>
        <v>1</v>
      </c>
      <c r="CV223" s="16">
        <f>[1]坦克标准养成属性!BM223</f>
        <v>1157</v>
      </c>
      <c r="CX223" s="2">
        <v>220</v>
      </c>
      <c r="CY223" s="2" t="e">
        <f t="shared" si="172"/>
        <v>#N/A</v>
      </c>
      <c r="CZ223" s="2" t="e">
        <f t="shared" si="180"/>
        <v>#N/A</v>
      </c>
      <c r="DA223" s="2" t="e">
        <f t="shared" si="180"/>
        <v>#N/A</v>
      </c>
      <c r="DB223" s="2" t="e">
        <f t="shared" si="180"/>
        <v>#N/A</v>
      </c>
      <c r="DC223" s="2">
        <f t="shared" si="173"/>
        <v>0</v>
      </c>
      <c r="DD223" s="2">
        <f t="shared" si="174"/>
        <v>0</v>
      </c>
      <c r="DE223" s="2" t="e">
        <f t="shared" si="175"/>
        <v>#N/A</v>
      </c>
      <c r="DF223" s="2" t="e">
        <f t="shared" si="176"/>
        <v>#N/A</v>
      </c>
      <c r="DG223" s="2" t="e">
        <f t="shared" si="177"/>
        <v>#N/A</v>
      </c>
      <c r="DH223" s="2" t="e">
        <f t="shared" si="178"/>
        <v>#N/A</v>
      </c>
      <c r="DI223" s="2" t="e">
        <f t="shared" si="179"/>
        <v>#N/A</v>
      </c>
      <c r="DJ223" s="2">
        <f>COUNTIF(CZ$4:CZ223,CZ223)</f>
        <v>220</v>
      </c>
      <c r="DK223" s="2">
        <f t="shared" si="181"/>
        <v>0</v>
      </c>
      <c r="DL223" s="2">
        <f t="shared" si="182"/>
        <v>0</v>
      </c>
      <c r="DM223" s="2">
        <f t="shared" si="183"/>
        <v>0</v>
      </c>
      <c r="DN223" s="2">
        <f t="shared" si="184"/>
        <v>0</v>
      </c>
      <c r="DO223" s="2">
        <f t="shared" si="185"/>
        <v>0</v>
      </c>
      <c r="DP223" s="2">
        <f t="shared" si="186"/>
        <v>0</v>
      </c>
      <c r="DQ223" s="2">
        <f t="shared" si="187"/>
        <v>0</v>
      </c>
      <c r="DR223" s="2">
        <f t="shared" si="188"/>
        <v>0</v>
      </c>
      <c r="DS223" s="2">
        <f t="shared" si="189"/>
        <v>0</v>
      </c>
      <c r="DT223" s="2">
        <f t="shared" si="190"/>
        <v>0</v>
      </c>
      <c r="DU223" s="2">
        <f t="shared" si="191"/>
        <v>0</v>
      </c>
      <c r="DV223" s="2">
        <f t="shared" si="192"/>
        <v>0</v>
      </c>
      <c r="DW223" s="2">
        <f t="shared" si="193"/>
        <v>0</v>
      </c>
      <c r="DX223" s="2" t="e">
        <f t="shared" si="194"/>
        <v>#N/A</v>
      </c>
      <c r="DY223" s="9" t="str">
        <f t="shared" si="165"/>
        <v>[0,0,0,0,0]</v>
      </c>
      <c r="DZ223" s="2" t="e">
        <f t="shared" si="195"/>
        <v>#N/A</v>
      </c>
      <c r="EA223" s="18">
        <f t="shared" si="166"/>
        <v>1</v>
      </c>
      <c r="EB223" s="18">
        <f t="shared" si="167"/>
        <v>0</v>
      </c>
      <c r="EC223" s="27"/>
      <c r="ED223" s="3" t="e">
        <f t="shared" si="196"/>
        <v>#N/A</v>
      </c>
      <c r="EE223" s="3" t="str">
        <f t="shared" si="197"/>
        <v>[1,0]</v>
      </c>
      <c r="EF223" s="3"/>
      <c r="EG223" s="3" t="e">
        <f>VLOOKUP(IF(MOD(CY223,10)=0,10,MOD(CY223,10))&amp;DA223&amp;DB223&amp;DJ223-1,[1]图鉴!$C$18:$G$183,MATCH("经验值",[1]图鉴!$C$18:$G$18,0),FALSE)</f>
        <v>#N/A</v>
      </c>
      <c r="EI223" s="2" t="e">
        <f t="shared" si="170"/>
        <v>#N/A</v>
      </c>
      <c r="EJ223" s="2">
        <f t="shared" si="171"/>
        <v>220</v>
      </c>
    </row>
    <row r="224" spans="83:140" x14ac:dyDescent="0.3">
      <c r="CE224" s="16">
        <f>[1]坦克标准养成属性!AW224</f>
        <v>0</v>
      </c>
      <c r="CF224" s="16">
        <f>[1]坦克标准养成属性!AX224</f>
        <v>0</v>
      </c>
      <c r="CG224" s="16" t="e">
        <f t="shared" si="163"/>
        <v>#N/A</v>
      </c>
      <c r="CH224" s="16">
        <f>[1]坦克标准养成属性!AY224</f>
        <v>0</v>
      </c>
      <c r="CI224" s="16">
        <f>[1]坦克标准养成属性!AZ224</f>
        <v>0</v>
      </c>
      <c r="CJ224" s="16">
        <f>[1]坦克标准养成属性!BA224</f>
        <v>0</v>
      </c>
      <c r="CK224" s="16">
        <f>[1]坦克标准养成属性!BB224</f>
        <v>0</v>
      </c>
      <c r="CL224" s="16">
        <f>[1]坦克标准养成属性!BC224</f>
        <v>0</v>
      </c>
      <c r="CM224" s="16">
        <f>[1]坦克标准养成属性!BD224</f>
        <v>0</v>
      </c>
      <c r="CN224" s="16">
        <f>[1]坦克标准养成属性!BE224</f>
        <v>0</v>
      </c>
      <c r="CO224" s="16">
        <f>[1]坦克标准养成属性!BF224</f>
        <v>0</v>
      </c>
      <c r="CP224" s="16">
        <f>[1]坦克标准养成属性!BG224</f>
        <v>0</v>
      </c>
      <c r="CQ224" s="16" t="str">
        <f>[1]坦克标准养成属性!BH224</f>
        <v>丘吉尔2</v>
      </c>
      <c r="CR224" s="16">
        <f>[1]坦克标准养成属性!BI224</f>
        <v>23</v>
      </c>
      <c r="CS224" s="16" t="str">
        <f>[1]坦克标准养成属性!BJ224</f>
        <v>丘吉尔</v>
      </c>
      <c r="CT224" s="16" t="str">
        <f>[1]坦克标准养成属性!BK224</f>
        <v>中</v>
      </c>
      <c r="CU224" s="16">
        <f>[1]坦克标准养成属性!BL224</f>
        <v>2</v>
      </c>
      <c r="CV224" s="16">
        <f>[1]坦克标准养成属性!BM224</f>
        <v>1235</v>
      </c>
      <c r="CX224" s="2">
        <v>221</v>
      </c>
      <c r="CY224" s="2" t="e">
        <f t="shared" si="172"/>
        <v>#N/A</v>
      </c>
      <c r="CZ224" s="2" t="e">
        <f t="shared" si="180"/>
        <v>#N/A</v>
      </c>
      <c r="DA224" s="2" t="e">
        <f t="shared" si="180"/>
        <v>#N/A</v>
      </c>
      <c r="DB224" s="2" t="e">
        <f t="shared" si="180"/>
        <v>#N/A</v>
      </c>
      <c r="DC224" s="2">
        <f t="shared" si="173"/>
        <v>0</v>
      </c>
      <c r="DD224" s="2">
        <f t="shared" si="174"/>
        <v>0</v>
      </c>
      <c r="DE224" s="2" t="e">
        <f t="shared" si="175"/>
        <v>#N/A</v>
      </c>
      <c r="DF224" s="2" t="e">
        <f t="shared" si="176"/>
        <v>#N/A</v>
      </c>
      <c r="DG224" s="2" t="e">
        <f t="shared" si="177"/>
        <v>#N/A</v>
      </c>
      <c r="DH224" s="2" t="e">
        <f t="shared" si="178"/>
        <v>#N/A</v>
      </c>
      <c r="DI224" s="2" t="e">
        <f t="shared" si="179"/>
        <v>#N/A</v>
      </c>
      <c r="DJ224" s="2">
        <f>COUNTIF(CZ$4:CZ224,CZ224)</f>
        <v>221</v>
      </c>
      <c r="DK224" s="2">
        <f t="shared" si="181"/>
        <v>0</v>
      </c>
      <c r="DL224" s="2">
        <f t="shared" si="182"/>
        <v>0</v>
      </c>
      <c r="DM224" s="2">
        <f t="shared" si="183"/>
        <v>0</v>
      </c>
      <c r="DN224" s="2">
        <f t="shared" si="184"/>
        <v>0</v>
      </c>
      <c r="DO224" s="2">
        <f t="shared" si="185"/>
        <v>0</v>
      </c>
      <c r="DP224" s="2">
        <f t="shared" si="186"/>
        <v>0</v>
      </c>
      <c r="DQ224" s="2">
        <f t="shared" si="187"/>
        <v>0</v>
      </c>
      <c r="DR224" s="2">
        <f t="shared" si="188"/>
        <v>0</v>
      </c>
      <c r="DS224" s="2">
        <f t="shared" si="189"/>
        <v>0</v>
      </c>
      <c r="DT224" s="2">
        <f t="shared" si="190"/>
        <v>0</v>
      </c>
      <c r="DU224" s="2">
        <f t="shared" si="191"/>
        <v>0</v>
      </c>
      <c r="DV224" s="2">
        <f t="shared" si="192"/>
        <v>0</v>
      </c>
      <c r="DW224" s="2">
        <f t="shared" si="193"/>
        <v>0</v>
      </c>
      <c r="DX224" s="2" t="e">
        <f t="shared" si="194"/>
        <v>#N/A</v>
      </c>
      <c r="DY224" s="9" t="str">
        <f t="shared" si="165"/>
        <v>[0,0,0,0,0]</v>
      </c>
      <c r="DZ224" s="2" t="e">
        <f t="shared" si="195"/>
        <v>#N/A</v>
      </c>
      <c r="EA224" s="18">
        <f t="shared" si="166"/>
        <v>1</v>
      </c>
      <c r="EB224" s="18">
        <f t="shared" si="167"/>
        <v>0</v>
      </c>
      <c r="EC224" s="27"/>
      <c r="ED224" s="3" t="e">
        <f t="shared" si="196"/>
        <v>#N/A</v>
      </c>
      <c r="EE224" s="3" t="str">
        <f t="shared" si="197"/>
        <v>[1,0]</v>
      </c>
      <c r="EF224" s="3"/>
      <c r="EG224" s="3" t="e">
        <f>VLOOKUP(IF(MOD(CY224,10)=0,10,MOD(CY224,10))&amp;DA224&amp;DB224&amp;DJ224-1,[1]图鉴!$C$18:$G$183,MATCH("经验值",[1]图鉴!$C$18:$G$18,0),FALSE)</f>
        <v>#N/A</v>
      </c>
      <c r="EI224" s="2" t="e">
        <f t="shared" si="170"/>
        <v>#N/A</v>
      </c>
      <c r="EJ224" s="2">
        <f t="shared" si="171"/>
        <v>221</v>
      </c>
    </row>
    <row r="225" spans="83:140" x14ac:dyDescent="0.3">
      <c r="CE225" s="16">
        <f>[1]坦克标准养成属性!AW225</f>
        <v>0</v>
      </c>
      <c r="CF225" s="16">
        <f>[1]坦克标准养成属性!AX225</f>
        <v>0</v>
      </c>
      <c r="CG225" s="16" t="e">
        <f t="shared" si="163"/>
        <v>#N/A</v>
      </c>
      <c r="CH225" s="16">
        <f>[1]坦克标准养成属性!AY225</f>
        <v>0</v>
      </c>
      <c r="CI225" s="16">
        <f>[1]坦克标准养成属性!AZ225</f>
        <v>0</v>
      </c>
      <c r="CJ225" s="16">
        <f>[1]坦克标准养成属性!BA225</f>
        <v>0</v>
      </c>
      <c r="CK225" s="16">
        <f>[1]坦克标准养成属性!BB225</f>
        <v>0</v>
      </c>
      <c r="CL225" s="16">
        <f>[1]坦克标准养成属性!BC225</f>
        <v>0</v>
      </c>
      <c r="CM225" s="16">
        <f>[1]坦克标准养成属性!BD225</f>
        <v>0</v>
      </c>
      <c r="CN225" s="16">
        <f>[1]坦克标准养成属性!BE225</f>
        <v>0</v>
      </c>
      <c r="CO225" s="16">
        <f>[1]坦克标准养成属性!BF225</f>
        <v>0</v>
      </c>
      <c r="CP225" s="16">
        <f>[1]坦克标准养成属性!BG225</f>
        <v>0</v>
      </c>
      <c r="CQ225" s="16" t="str">
        <f>[1]坦克标准养成属性!BH225</f>
        <v>丘吉尔3</v>
      </c>
      <c r="CR225" s="16">
        <f>[1]坦克标准养成属性!BI225</f>
        <v>23</v>
      </c>
      <c r="CS225" s="16" t="str">
        <f>[1]坦克标准养成属性!BJ225</f>
        <v>丘吉尔</v>
      </c>
      <c r="CT225" s="16" t="str">
        <f>[1]坦克标准养成属性!BK225</f>
        <v>中</v>
      </c>
      <c r="CU225" s="16">
        <f>[1]坦克标准养成属性!BL225</f>
        <v>3</v>
      </c>
      <c r="CV225" s="16">
        <f>[1]坦克标准养成属性!BM225</f>
        <v>1313</v>
      </c>
      <c r="CX225" s="2">
        <v>222</v>
      </c>
      <c r="CY225" s="2" t="e">
        <f t="shared" si="172"/>
        <v>#N/A</v>
      </c>
      <c r="CZ225" s="2" t="e">
        <f t="shared" si="180"/>
        <v>#N/A</v>
      </c>
      <c r="DA225" s="2" t="e">
        <f t="shared" si="180"/>
        <v>#N/A</v>
      </c>
      <c r="DB225" s="2" t="e">
        <f t="shared" si="180"/>
        <v>#N/A</v>
      </c>
      <c r="DC225" s="2">
        <f t="shared" si="173"/>
        <v>0</v>
      </c>
      <c r="DD225" s="2">
        <f t="shared" si="174"/>
        <v>0</v>
      </c>
      <c r="DE225" s="2" t="e">
        <f t="shared" si="175"/>
        <v>#N/A</v>
      </c>
      <c r="DF225" s="2" t="e">
        <f t="shared" si="176"/>
        <v>#N/A</v>
      </c>
      <c r="DG225" s="2" t="e">
        <f t="shared" si="177"/>
        <v>#N/A</v>
      </c>
      <c r="DH225" s="2" t="e">
        <f t="shared" si="178"/>
        <v>#N/A</v>
      </c>
      <c r="DI225" s="2" t="e">
        <f t="shared" si="179"/>
        <v>#N/A</v>
      </c>
      <c r="DJ225" s="2">
        <f>COUNTIF(CZ$4:CZ225,CZ225)</f>
        <v>222</v>
      </c>
      <c r="DK225" s="2">
        <f t="shared" si="181"/>
        <v>0</v>
      </c>
      <c r="DL225" s="2">
        <f t="shared" si="182"/>
        <v>0</v>
      </c>
      <c r="DM225" s="2">
        <f t="shared" si="183"/>
        <v>0</v>
      </c>
      <c r="DN225" s="2">
        <f t="shared" si="184"/>
        <v>0</v>
      </c>
      <c r="DO225" s="2">
        <f t="shared" si="185"/>
        <v>0</v>
      </c>
      <c r="DP225" s="2">
        <f t="shared" si="186"/>
        <v>0</v>
      </c>
      <c r="DQ225" s="2">
        <f t="shared" si="187"/>
        <v>0</v>
      </c>
      <c r="DR225" s="2">
        <f t="shared" si="188"/>
        <v>0</v>
      </c>
      <c r="DS225" s="2">
        <f t="shared" si="189"/>
        <v>0</v>
      </c>
      <c r="DT225" s="2">
        <f t="shared" si="190"/>
        <v>0</v>
      </c>
      <c r="DU225" s="2">
        <f t="shared" si="191"/>
        <v>0</v>
      </c>
      <c r="DV225" s="2">
        <f t="shared" si="192"/>
        <v>0</v>
      </c>
      <c r="DW225" s="2">
        <f t="shared" si="193"/>
        <v>0</v>
      </c>
      <c r="DX225" s="2" t="e">
        <f t="shared" si="194"/>
        <v>#N/A</v>
      </c>
      <c r="DY225" s="9" t="str">
        <f t="shared" si="165"/>
        <v>[0,0,0,0,0]</v>
      </c>
      <c r="DZ225" s="2" t="e">
        <f t="shared" si="195"/>
        <v>#N/A</v>
      </c>
      <c r="EA225" s="18">
        <f t="shared" si="166"/>
        <v>1</v>
      </c>
      <c r="EB225" s="18">
        <f t="shared" si="167"/>
        <v>0</v>
      </c>
      <c r="EC225" s="27"/>
      <c r="ED225" s="3" t="e">
        <f t="shared" si="196"/>
        <v>#N/A</v>
      </c>
      <c r="EE225" s="3" t="str">
        <f t="shared" si="197"/>
        <v>[1,0]</v>
      </c>
      <c r="EF225" s="3"/>
      <c r="EG225" s="3" t="e">
        <f>VLOOKUP(IF(MOD(CY225,10)=0,10,MOD(CY225,10))&amp;DA225&amp;DB225&amp;DJ225-1,[1]图鉴!$C$18:$G$183,MATCH("经验值",[1]图鉴!$C$18:$G$18,0),FALSE)</f>
        <v>#N/A</v>
      </c>
      <c r="EI225" s="2" t="e">
        <f t="shared" si="170"/>
        <v>#N/A</v>
      </c>
      <c r="EJ225" s="2">
        <f t="shared" si="171"/>
        <v>222</v>
      </c>
    </row>
    <row r="226" spans="83:140" x14ac:dyDescent="0.3">
      <c r="CE226" s="16">
        <f>[1]坦克标准养成属性!AW226</f>
        <v>0</v>
      </c>
      <c r="CF226" s="16">
        <f>[1]坦克标准养成属性!AX226</f>
        <v>0</v>
      </c>
      <c r="CG226" s="16" t="e">
        <f t="shared" si="163"/>
        <v>#N/A</v>
      </c>
      <c r="CH226" s="16">
        <f>[1]坦克标准养成属性!AY226</f>
        <v>0</v>
      </c>
      <c r="CI226" s="16">
        <f>[1]坦克标准养成属性!AZ226</f>
        <v>0</v>
      </c>
      <c r="CJ226" s="16">
        <f>[1]坦克标准养成属性!BA226</f>
        <v>0</v>
      </c>
      <c r="CK226" s="16">
        <f>[1]坦克标准养成属性!BB226</f>
        <v>0</v>
      </c>
      <c r="CL226" s="16">
        <f>[1]坦克标准养成属性!BC226</f>
        <v>0</v>
      </c>
      <c r="CM226" s="16">
        <f>[1]坦克标准养成属性!BD226</f>
        <v>0</v>
      </c>
      <c r="CN226" s="16">
        <f>[1]坦克标准养成属性!BE226</f>
        <v>0</v>
      </c>
      <c r="CO226" s="16">
        <f>[1]坦克标准养成属性!BF226</f>
        <v>0</v>
      </c>
      <c r="CP226" s="16">
        <f>[1]坦克标准养成属性!BG226</f>
        <v>0</v>
      </c>
      <c r="CQ226" s="16" t="str">
        <f>[1]坦克标准养成属性!BH226</f>
        <v>丘吉尔4</v>
      </c>
      <c r="CR226" s="16">
        <f>[1]坦克标准养成属性!BI226</f>
        <v>23</v>
      </c>
      <c r="CS226" s="16" t="str">
        <f>[1]坦克标准养成属性!BJ226</f>
        <v>丘吉尔</v>
      </c>
      <c r="CT226" s="16" t="str">
        <f>[1]坦克标准养成属性!BK226</f>
        <v>中</v>
      </c>
      <c r="CU226" s="16">
        <f>[1]坦克标准养成属性!BL226</f>
        <v>4</v>
      </c>
      <c r="CV226" s="16">
        <f>[1]坦克标准养成属性!BM226</f>
        <v>1391</v>
      </c>
      <c r="CX226" s="2">
        <v>223</v>
      </c>
      <c r="CY226" s="2" t="e">
        <f t="shared" si="172"/>
        <v>#N/A</v>
      </c>
      <c r="CZ226" s="2" t="e">
        <f t="shared" si="180"/>
        <v>#N/A</v>
      </c>
      <c r="DA226" s="2" t="e">
        <f t="shared" si="180"/>
        <v>#N/A</v>
      </c>
      <c r="DB226" s="2" t="e">
        <f t="shared" si="180"/>
        <v>#N/A</v>
      </c>
      <c r="DC226" s="2">
        <f t="shared" si="173"/>
        <v>0</v>
      </c>
      <c r="DD226" s="2">
        <f t="shared" si="174"/>
        <v>0</v>
      </c>
      <c r="DE226" s="2" t="e">
        <f t="shared" si="175"/>
        <v>#N/A</v>
      </c>
      <c r="DF226" s="2" t="e">
        <f t="shared" si="176"/>
        <v>#N/A</v>
      </c>
      <c r="DG226" s="2" t="e">
        <f t="shared" si="177"/>
        <v>#N/A</v>
      </c>
      <c r="DH226" s="2" t="e">
        <f t="shared" si="178"/>
        <v>#N/A</v>
      </c>
      <c r="DI226" s="2" t="e">
        <f t="shared" si="179"/>
        <v>#N/A</v>
      </c>
      <c r="DJ226" s="2">
        <f>COUNTIF(CZ$4:CZ226,CZ226)</f>
        <v>223</v>
      </c>
      <c r="DK226" s="2">
        <f t="shared" si="181"/>
        <v>0</v>
      </c>
      <c r="DL226" s="2">
        <f t="shared" si="182"/>
        <v>0</v>
      </c>
      <c r="DM226" s="2">
        <f t="shared" si="183"/>
        <v>0</v>
      </c>
      <c r="DN226" s="2">
        <f t="shared" si="184"/>
        <v>0</v>
      </c>
      <c r="DO226" s="2">
        <f t="shared" si="185"/>
        <v>0</v>
      </c>
      <c r="DP226" s="2">
        <f t="shared" si="186"/>
        <v>0</v>
      </c>
      <c r="DQ226" s="2">
        <f t="shared" si="187"/>
        <v>0</v>
      </c>
      <c r="DR226" s="2">
        <f t="shared" si="188"/>
        <v>0</v>
      </c>
      <c r="DS226" s="2">
        <f t="shared" si="189"/>
        <v>0</v>
      </c>
      <c r="DT226" s="2">
        <f t="shared" si="190"/>
        <v>0</v>
      </c>
      <c r="DU226" s="2">
        <f t="shared" si="191"/>
        <v>0</v>
      </c>
      <c r="DV226" s="2">
        <f t="shared" si="192"/>
        <v>0</v>
      </c>
      <c r="DW226" s="2">
        <f t="shared" si="193"/>
        <v>0</v>
      </c>
      <c r="DX226" s="2" t="e">
        <f t="shared" si="194"/>
        <v>#N/A</v>
      </c>
      <c r="DY226" s="9" t="str">
        <f t="shared" si="165"/>
        <v>[0,0,0,0,0]</v>
      </c>
      <c r="DZ226" s="2" t="e">
        <f t="shared" si="195"/>
        <v>#N/A</v>
      </c>
      <c r="EA226" s="18">
        <f t="shared" si="166"/>
        <v>1</v>
      </c>
      <c r="EB226" s="18">
        <f t="shared" si="167"/>
        <v>0</v>
      </c>
      <c r="EC226" s="27"/>
      <c r="ED226" s="3" t="e">
        <f t="shared" si="196"/>
        <v>#N/A</v>
      </c>
      <c r="EE226" s="3" t="str">
        <f t="shared" si="197"/>
        <v>[1,0]</v>
      </c>
      <c r="EF226" s="3"/>
      <c r="EG226" s="3" t="e">
        <f>VLOOKUP(IF(MOD(CY226,10)=0,10,MOD(CY226,10))&amp;DA226&amp;DB226&amp;DJ226-1,[1]图鉴!$C$18:$G$183,MATCH("经验值",[1]图鉴!$C$18:$G$18,0),FALSE)</f>
        <v>#N/A</v>
      </c>
      <c r="EI226" s="2" t="e">
        <f t="shared" si="170"/>
        <v>#N/A</v>
      </c>
      <c r="EJ226" s="2">
        <f t="shared" si="171"/>
        <v>223</v>
      </c>
    </row>
    <row r="227" spans="83:140" x14ac:dyDescent="0.3">
      <c r="CE227" s="16">
        <f>[1]坦克标准养成属性!AW227</f>
        <v>0</v>
      </c>
      <c r="CF227" s="16">
        <f>[1]坦克标准养成属性!AX227</f>
        <v>0</v>
      </c>
      <c r="CG227" s="16" t="e">
        <f t="shared" si="163"/>
        <v>#N/A</v>
      </c>
      <c r="CH227" s="16">
        <f>[1]坦克标准养成属性!AY227</f>
        <v>0</v>
      </c>
      <c r="CI227" s="16">
        <f>[1]坦克标准养成属性!AZ227</f>
        <v>0</v>
      </c>
      <c r="CJ227" s="16">
        <f>[1]坦克标准养成属性!BA227</f>
        <v>0</v>
      </c>
      <c r="CK227" s="16">
        <f>[1]坦克标准养成属性!BB227</f>
        <v>0</v>
      </c>
      <c r="CL227" s="16">
        <f>[1]坦克标准养成属性!BC227</f>
        <v>0</v>
      </c>
      <c r="CM227" s="16">
        <f>[1]坦克标准养成属性!BD227</f>
        <v>0</v>
      </c>
      <c r="CN227" s="16">
        <f>[1]坦克标准养成属性!BE227</f>
        <v>0</v>
      </c>
      <c r="CO227" s="16">
        <f>[1]坦克标准养成属性!BF227</f>
        <v>0</v>
      </c>
      <c r="CP227" s="16">
        <f>[1]坦克标准养成属性!BG227</f>
        <v>0</v>
      </c>
      <c r="CQ227" s="16" t="str">
        <f>[1]坦克标准养成属性!BH227</f>
        <v>丘吉尔5</v>
      </c>
      <c r="CR227" s="16">
        <f>[1]坦克标准养成属性!BI227</f>
        <v>23</v>
      </c>
      <c r="CS227" s="16" t="str">
        <f>[1]坦克标准养成属性!BJ227</f>
        <v>丘吉尔</v>
      </c>
      <c r="CT227" s="16" t="str">
        <f>[1]坦克标准养成属性!BK227</f>
        <v>中</v>
      </c>
      <c r="CU227" s="16">
        <f>[1]坦克标准养成属性!BL227</f>
        <v>5</v>
      </c>
      <c r="CV227" s="16">
        <f>[1]坦克标准养成属性!BM227</f>
        <v>1468</v>
      </c>
      <c r="CX227" s="2">
        <v>224</v>
      </c>
      <c r="CY227" s="2" t="e">
        <f t="shared" si="172"/>
        <v>#N/A</v>
      </c>
      <c r="CZ227" s="2" t="e">
        <f t="shared" si="180"/>
        <v>#N/A</v>
      </c>
      <c r="DA227" s="2" t="e">
        <f t="shared" si="180"/>
        <v>#N/A</v>
      </c>
      <c r="DB227" s="2" t="e">
        <f t="shared" si="180"/>
        <v>#N/A</v>
      </c>
      <c r="DC227" s="2">
        <f t="shared" si="173"/>
        <v>0</v>
      </c>
      <c r="DD227" s="2">
        <f t="shared" si="174"/>
        <v>0</v>
      </c>
      <c r="DE227" s="2" t="e">
        <f t="shared" si="175"/>
        <v>#N/A</v>
      </c>
      <c r="DF227" s="2" t="e">
        <f t="shared" si="176"/>
        <v>#N/A</v>
      </c>
      <c r="DG227" s="2" t="e">
        <f t="shared" si="177"/>
        <v>#N/A</v>
      </c>
      <c r="DH227" s="2" t="e">
        <f t="shared" si="178"/>
        <v>#N/A</v>
      </c>
      <c r="DI227" s="2" t="e">
        <f t="shared" si="179"/>
        <v>#N/A</v>
      </c>
      <c r="DJ227" s="2">
        <f>COUNTIF(CZ$4:CZ227,CZ227)</f>
        <v>224</v>
      </c>
      <c r="DK227" s="2">
        <f t="shared" si="181"/>
        <v>0</v>
      </c>
      <c r="DL227" s="2">
        <f t="shared" si="182"/>
        <v>0</v>
      </c>
      <c r="DM227" s="2">
        <f t="shared" si="183"/>
        <v>0</v>
      </c>
      <c r="DN227" s="2">
        <f t="shared" si="184"/>
        <v>0</v>
      </c>
      <c r="DO227" s="2">
        <f t="shared" si="185"/>
        <v>0</v>
      </c>
      <c r="DP227" s="2">
        <f t="shared" si="186"/>
        <v>0</v>
      </c>
      <c r="DQ227" s="2">
        <f t="shared" si="187"/>
        <v>0</v>
      </c>
      <c r="DR227" s="2">
        <f t="shared" si="188"/>
        <v>0</v>
      </c>
      <c r="DS227" s="2">
        <f t="shared" si="189"/>
        <v>0</v>
      </c>
      <c r="DT227" s="2">
        <f t="shared" si="190"/>
        <v>0</v>
      </c>
      <c r="DU227" s="2">
        <f t="shared" si="191"/>
        <v>0</v>
      </c>
      <c r="DV227" s="2">
        <f t="shared" si="192"/>
        <v>0</v>
      </c>
      <c r="DW227" s="2">
        <f t="shared" si="193"/>
        <v>0</v>
      </c>
      <c r="DX227" s="2" t="e">
        <f t="shared" si="194"/>
        <v>#N/A</v>
      </c>
      <c r="DY227" s="9" t="str">
        <f t="shared" si="165"/>
        <v>[0,0,0,0,0]</v>
      </c>
      <c r="DZ227" s="2" t="e">
        <f t="shared" si="195"/>
        <v>#N/A</v>
      </c>
      <c r="EA227" s="18">
        <f t="shared" si="166"/>
        <v>1</v>
      </c>
      <c r="EB227" s="18">
        <f t="shared" si="167"/>
        <v>0</v>
      </c>
      <c r="EC227" s="27"/>
      <c r="ED227" s="3" t="e">
        <f t="shared" si="196"/>
        <v>#N/A</v>
      </c>
      <c r="EE227" s="3" t="str">
        <f t="shared" si="197"/>
        <v>[1,0]</v>
      </c>
      <c r="EF227" s="3"/>
      <c r="EG227" s="3" t="e">
        <f>VLOOKUP(IF(MOD(CY227,10)=0,10,MOD(CY227,10))&amp;DA227&amp;DB227&amp;DJ227-1,[1]图鉴!$C$18:$G$183,MATCH("经验值",[1]图鉴!$C$18:$G$18,0),FALSE)</f>
        <v>#N/A</v>
      </c>
      <c r="EI227" s="2" t="e">
        <f t="shared" si="170"/>
        <v>#N/A</v>
      </c>
      <c r="EJ227" s="2">
        <f t="shared" si="171"/>
        <v>224</v>
      </c>
    </row>
    <row r="228" spans="83:140" x14ac:dyDescent="0.3">
      <c r="CE228" s="16">
        <f>[1]坦克标准养成属性!AW228</f>
        <v>0</v>
      </c>
      <c r="CF228" s="16">
        <f>[1]坦克标准养成属性!AX228</f>
        <v>0</v>
      </c>
      <c r="CG228" s="16" t="e">
        <f t="shared" si="163"/>
        <v>#N/A</v>
      </c>
      <c r="CH228" s="16">
        <f>[1]坦克标准养成属性!AY228</f>
        <v>0</v>
      </c>
      <c r="CI228" s="16">
        <f>[1]坦克标准养成属性!AZ228</f>
        <v>0</v>
      </c>
      <c r="CJ228" s="16">
        <f>[1]坦克标准养成属性!BA228</f>
        <v>0</v>
      </c>
      <c r="CK228" s="16">
        <f>[1]坦克标准养成属性!BB228</f>
        <v>0</v>
      </c>
      <c r="CL228" s="16">
        <f>[1]坦克标准养成属性!BC228</f>
        <v>0</v>
      </c>
      <c r="CM228" s="16">
        <f>[1]坦克标准养成属性!BD228</f>
        <v>0</v>
      </c>
      <c r="CN228" s="16">
        <f>[1]坦克标准养成属性!BE228</f>
        <v>0</v>
      </c>
      <c r="CO228" s="16">
        <f>[1]坦克标准养成属性!BF228</f>
        <v>0</v>
      </c>
      <c r="CP228" s="16">
        <f>[1]坦克标准养成属性!BG228</f>
        <v>0</v>
      </c>
      <c r="CQ228" s="16" t="str">
        <f>[1]坦克标准养成属性!BH228</f>
        <v>丘吉尔6</v>
      </c>
      <c r="CR228" s="16">
        <f>[1]坦克标准养成属性!BI228</f>
        <v>23</v>
      </c>
      <c r="CS228" s="16" t="str">
        <f>[1]坦克标准养成属性!BJ228</f>
        <v>丘吉尔</v>
      </c>
      <c r="CT228" s="16" t="str">
        <f>[1]坦克标准养成属性!BK228</f>
        <v>中</v>
      </c>
      <c r="CU228" s="16">
        <f>[1]坦克标准养成属性!BL228</f>
        <v>6</v>
      </c>
      <c r="CV228" s="16">
        <f>[1]坦克标准养成属性!BM228</f>
        <v>1546</v>
      </c>
      <c r="CX228" s="2">
        <v>225</v>
      </c>
      <c r="CY228" s="2" t="e">
        <f t="shared" si="172"/>
        <v>#N/A</v>
      </c>
      <c r="CZ228" s="2" t="e">
        <f t="shared" si="180"/>
        <v>#N/A</v>
      </c>
      <c r="DA228" s="2" t="e">
        <f t="shared" si="180"/>
        <v>#N/A</v>
      </c>
      <c r="DB228" s="2" t="e">
        <f t="shared" si="180"/>
        <v>#N/A</v>
      </c>
      <c r="DC228" s="2">
        <f t="shared" si="173"/>
        <v>0</v>
      </c>
      <c r="DD228" s="2">
        <f t="shared" si="174"/>
        <v>0</v>
      </c>
      <c r="DE228" s="2" t="e">
        <f t="shared" si="175"/>
        <v>#N/A</v>
      </c>
      <c r="DF228" s="2" t="e">
        <f t="shared" si="176"/>
        <v>#N/A</v>
      </c>
      <c r="DG228" s="2" t="e">
        <f t="shared" si="177"/>
        <v>#N/A</v>
      </c>
      <c r="DH228" s="2" t="e">
        <f t="shared" si="178"/>
        <v>#N/A</v>
      </c>
      <c r="DI228" s="2" t="e">
        <f t="shared" si="179"/>
        <v>#N/A</v>
      </c>
      <c r="DJ228" s="2">
        <f>COUNTIF(CZ$4:CZ228,CZ228)</f>
        <v>225</v>
      </c>
      <c r="DK228" s="2">
        <f t="shared" si="181"/>
        <v>0</v>
      </c>
      <c r="DL228" s="2">
        <f t="shared" si="182"/>
        <v>0</v>
      </c>
      <c r="DM228" s="2">
        <f t="shared" si="183"/>
        <v>0</v>
      </c>
      <c r="DN228" s="2">
        <f t="shared" si="184"/>
        <v>0</v>
      </c>
      <c r="DO228" s="2">
        <f t="shared" si="185"/>
        <v>0</v>
      </c>
      <c r="DP228" s="2">
        <f t="shared" si="186"/>
        <v>0</v>
      </c>
      <c r="DQ228" s="2">
        <f t="shared" si="187"/>
        <v>0</v>
      </c>
      <c r="DR228" s="2">
        <f t="shared" si="188"/>
        <v>0</v>
      </c>
      <c r="DS228" s="2">
        <f t="shared" si="189"/>
        <v>0</v>
      </c>
      <c r="DT228" s="2">
        <f t="shared" si="190"/>
        <v>0</v>
      </c>
      <c r="DU228" s="2">
        <f t="shared" si="191"/>
        <v>0</v>
      </c>
      <c r="DV228" s="2">
        <f t="shared" si="192"/>
        <v>0</v>
      </c>
      <c r="DW228" s="2">
        <f t="shared" si="193"/>
        <v>0</v>
      </c>
      <c r="DX228" s="2" t="e">
        <f t="shared" si="194"/>
        <v>#N/A</v>
      </c>
      <c r="DY228" s="9" t="str">
        <f t="shared" si="165"/>
        <v>[0,0,0,0,0]</v>
      </c>
      <c r="DZ228" s="2" t="e">
        <f t="shared" si="195"/>
        <v>#N/A</v>
      </c>
      <c r="EA228" s="18">
        <f t="shared" si="166"/>
        <v>1</v>
      </c>
      <c r="EB228" s="18">
        <f t="shared" si="167"/>
        <v>0</v>
      </c>
      <c r="EC228" s="27"/>
      <c r="ED228" s="3" t="e">
        <f t="shared" si="196"/>
        <v>#N/A</v>
      </c>
      <c r="EE228" s="3" t="str">
        <f t="shared" si="197"/>
        <v>[1,0]</v>
      </c>
      <c r="EF228" s="3"/>
      <c r="EG228" s="3" t="e">
        <f>VLOOKUP(IF(MOD(CY228,10)=0,10,MOD(CY228,10))&amp;DA228&amp;DB228&amp;DJ228-1,[1]图鉴!$C$18:$G$183,MATCH("经验值",[1]图鉴!$C$18:$G$18,0),FALSE)</f>
        <v>#N/A</v>
      </c>
      <c r="EI228" s="2" t="e">
        <f t="shared" si="170"/>
        <v>#N/A</v>
      </c>
      <c r="EJ228" s="2">
        <f t="shared" si="171"/>
        <v>225</v>
      </c>
    </row>
    <row r="229" spans="83:140" x14ac:dyDescent="0.3">
      <c r="CE229" s="16">
        <f>[1]坦克标准养成属性!AW229</f>
        <v>0</v>
      </c>
      <c r="CF229" s="16">
        <f>[1]坦克标准养成属性!AX229</f>
        <v>0</v>
      </c>
      <c r="CG229" s="16" t="e">
        <f t="shared" si="163"/>
        <v>#N/A</v>
      </c>
      <c r="CH229" s="16">
        <f>[1]坦克标准养成属性!AY229</f>
        <v>0</v>
      </c>
      <c r="CI229" s="16">
        <f>[1]坦克标准养成属性!AZ229</f>
        <v>0</v>
      </c>
      <c r="CJ229" s="16">
        <f>[1]坦克标准养成属性!BA229</f>
        <v>0</v>
      </c>
      <c r="CK229" s="16">
        <f>[1]坦克标准养成属性!BB229</f>
        <v>0</v>
      </c>
      <c r="CL229" s="16">
        <f>[1]坦克标准养成属性!BC229</f>
        <v>0</v>
      </c>
      <c r="CM229" s="16">
        <f>[1]坦克标准养成属性!BD229</f>
        <v>0</v>
      </c>
      <c r="CN229" s="16">
        <f>[1]坦克标准养成属性!BE229</f>
        <v>0</v>
      </c>
      <c r="CO229" s="16">
        <f>[1]坦克标准养成属性!BF229</f>
        <v>0</v>
      </c>
      <c r="CP229" s="16">
        <f>[1]坦克标准养成属性!BG229</f>
        <v>0</v>
      </c>
      <c r="CQ229" s="16" t="str">
        <f>[1]坦克标准养成属性!BH229</f>
        <v>丘吉尔7</v>
      </c>
      <c r="CR229" s="16">
        <f>[1]坦克标准养成属性!BI229</f>
        <v>23</v>
      </c>
      <c r="CS229" s="16" t="str">
        <f>[1]坦克标准养成属性!BJ229</f>
        <v>丘吉尔</v>
      </c>
      <c r="CT229" s="16" t="str">
        <f>[1]坦克标准养成属性!BK229</f>
        <v>中</v>
      </c>
      <c r="CU229" s="16">
        <f>[1]坦克标准养成属性!BL229</f>
        <v>7</v>
      </c>
      <c r="CV229" s="16">
        <f>[1]坦克标准养成属性!BM229</f>
        <v>1624</v>
      </c>
      <c r="CX229" s="2">
        <v>226</v>
      </c>
      <c r="CY229" s="2" t="e">
        <f t="shared" si="172"/>
        <v>#N/A</v>
      </c>
      <c r="CZ229" s="2" t="e">
        <f t="shared" si="180"/>
        <v>#N/A</v>
      </c>
      <c r="DA229" s="2" t="e">
        <f t="shared" si="180"/>
        <v>#N/A</v>
      </c>
      <c r="DB229" s="2" t="e">
        <f t="shared" si="180"/>
        <v>#N/A</v>
      </c>
      <c r="DC229" s="2">
        <f t="shared" si="173"/>
        <v>0</v>
      </c>
      <c r="DD229" s="2">
        <f t="shared" si="174"/>
        <v>0</v>
      </c>
      <c r="DE229" s="2" t="e">
        <f t="shared" si="175"/>
        <v>#N/A</v>
      </c>
      <c r="DF229" s="2" t="e">
        <f t="shared" si="176"/>
        <v>#N/A</v>
      </c>
      <c r="DG229" s="2" t="e">
        <f t="shared" si="177"/>
        <v>#N/A</v>
      </c>
      <c r="DH229" s="2" t="e">
        <f t="shared" si="178"/>
        <v>#N/A</v>
      </c>
      <c r="DI229" s="2" t="e">
        <f t="shared" si="179"/>
        <v>#N/A</v>
      </c>
      <c r="DJ229" s="2">
        <f>COUNTIF(CZ$4:CZ229,CZ229)</f>
        <v>226</v>
      </c>
      <c r="DK229" s="2">
        <f t="shared" si="181"/>
        <v>0</v>
      </c>
      <c r="DL229" s="2">
        <f t="shared" si="182"/>
        <v>0</v>
      </c>
      <c r="DM229" s="2">
        <f t="shared" si="183"/>
        <v>0</v>
      </c>
      <c r="DN229" s="2">
        <f t="shared" si="184"/>
        <v>0</v>
      </c>
      <c r="DO229" s="2">
        <f t="shared" si="185"/>
        <v>0</v>
      </c>
      <c r="DP229" s="2">
        <f t="shared" si="186"/>
        <v>0</v>
      </c>
      <c r="DQ229" s="2">
        <f t="shared" si="187"/>
        <v>0</v>
      </c>
      <c r="DR229" s="2">
        <f t="shared" si="188"/>
        <v>0</v>
      </c>
      <c r="DS229" s="2">
        <f t="shared" si="189"/>
        <v>0</v>
      </c>
      <c r="DT229" s="2">
        <f t="shared" si="190"/>
        <v>0</v>
      </c>
      <c r="DU229" s="2">
        <f t="shared" si="191"/>
        <v>0</v>
      </c>
      <c r="DV229" s="2">
        <f t="shared" si="192"/>
        <v>0</v>
      </c>
      <c r="DW229" s="2">
        <f t="shared" si="193"/>
        <v>0</v>
      </c>
      <c r="DX229" s="2" t="e">
        <f t="shared" si="194"/>
        <v>#N/A</v>
      </c>
      <c r="DY229" s="9" t="str">
        <f t="shared" si="165"/>
        <v>[0,0,0,0,0]</v>
      </c>
      <c r="DZ229" s="2" t="e">
        <f t="shared" si="195"/>
        <v>#N/A</v>
      </c>
      <c r="EA229" s="18">
        <f t="shared" si="166"/>
        <v>1</v>
      </c>
      <c r="EB229" s="18">
        <f t="shared" si="167"/>
        <v>0</v>
      </c>
      <c r="EC229" s="27"/>
      <c r="ED229" s="3" t="e">
        <f t="shared" si="196"/>
        <v>#N/A</v>
      </c>
      <c r="EE229" s="3" t="str">
        <f t="shared" si="197"/>
        <v>[1,0]</v>
      </c>
      <c r="EF229" s="3"/>
      <c r="EG229" s="3" t="e">
        <f>VLOOKUP(IF(MOD(CY229,10)=0,10,MOD(CY229,10))&amp;DA229&amp;DB229&amp;DJ229-1,[1]图鉴!$C$18:$G$183,MATCH("经验值",[1]图鉴!$C$18:$G$18,0),FALSE)</f>
        <v>#N/A</v>
      </c>
      <c r="EI229" s="2" t="e">
        <f t="shared" si="170"/>
        <v>#N/A</v>
      </c>
      <c r="EJ229" s="2">
        <f t="shared" si="171"/>
        <v>226</v>
      </c>
    </row>
    <row r="230" spans="83:140" x14ac:dyDescent="0.3">
      <c r="CE230" s="16">
        <f>[1]坦克标准养成属性!AW230</f>
        <v>0</v>
      </c>
      <c r="CF230" s="16">
        <f>[1]坦克标准养成属性!AX230</f>
        <v>0</v>
      </c>
      <c r="CG230" s="16" t="e">
        <f t="shared" si="163"/>
        <v>#N/A</v>
      </c>
      <c r="CH230" s="16">
        <f>[1]坦克标准养成属性!AY230</f>
        <v>0</v>
      </c>
      <c r="CI230" s="16">
        <f>[1]坦克标准养成属性!AZ230</f>
        <v>0</v>
      </c>
      <c r="CJ230" s="16">
        <f>[1]坦克标准养成属性!BA230</f>
        <v>0</v>
      </c>
      <c r="CK230" s="16">
        <f>[1]坦克标准养成属性!BB230</f>
        <v>0</v>
      </c>
      <c r="CL230" s="16">
        <f>[1]坦克标准养成属性!BC230</f>
        <v>0</v>
      </c>
      <c r="CM230" s="16">
        <f>[1]坦克标准养成属性!BD230</f>
        <v>0</v>
      </c>
      <c r="CN230" s="16">
        <f>[1]坦克标准养成属性!BE230</f>
        <v>0</v>
      </c>
      <c r="CO230" s="16">
        <f>[1]坦克标准养成属性!BF230</f>
        <v>0</v>
      </c>
      <c r="CP230" s="16">
        <f>[1]坦克标准养成属性!BG230</f>
        <v>0</v>
      </c>
      <c r="CQ230" s="16" t="str">
        <f>[1]坦克标准养成属性!BH230</f>
        <v>黑豹0</v>
      </c>
      <c r="CR230" s="16">
        <f>[1]坦克标准养成属性!BI230</f>
        <v>24</v>
      </c>
      <c r="CS230" s="16" t="str">
        <f>[1]坦克标准养成属性!BJ230</f>
        <v>黑豹</v>
      </c>
      <c r="CT230" s="16" t="str">
        <f>[1]坦克标准养成属性!BK230</f>
        <v>低</v>
      </c>
      <c r="CU230" s="16">
        <f>[1]坦克标准养成属性!BL230</f>
        <v>0</v>
      </c>
      <c r="CV230" s="16">
        <f>[1]坦克标准养成属性!BM230</f>
        <v>1354</v>
      </c>
      <c r="CX230" s="2">
        <v>227</v>
      </c>
      <c r="CY230" s="2" t="e">
        <f t="shared" si="172"/>
        <v>#N/A</v>
      </c>
      <c r="CZ230" s="2" t="e">
        <f t="shared" si="180"/>
        <v>#N/A</v>
      </c>
      <c r="DA230" s="2" t="e">
        <f t="shared" si="180"/>
        <v>#N/A</v>
      </c>
      <c r="DB230" s="2" t="e">
        <f t="shared" si="180"/>
        <v>#N/A</v>
      </c>
      <c r="DC230" s="2">
        <f t="shared" si="173"/>
        <v>0</v>
      </c>
      <c r="DD230" s="2">
        <f t="shared" si="174"/>
        <v>0</v>
      </c>
      <c r="DE230" s="2" t="e">
        <f t="shared" si="175"/>
        <v>#N/A</v>
      </c>
      <c r="DF230" s="2" t="e">
        <f t="shared" si="176"/>
        <v>#N/A</v>
      </c>
      <c r="DG230" s="2" t="e">
        <f t="shared" si="177"/>
        <v>#N/A</v>
      </c>
      <c r="DH230" s="2" t="e">
        <f t="shared" si="178"/>
        <v>#N/A</v>
      </c>
      <c r="DI230" s="2" t="e">
        <f t="shared" si="179"/>
        <v>#N/A</v>
      </c>
      <c r="DJ230" s="2">
        <f>COUNTIF(CZ$4:CZ230,CZ230)</f>
        <v>227</v>
      </c>
      <c r="DK230" s="2">
        <f t="shared" si="181"/>
        <v>0</v>
      </c>
      <c r="DL230" s="2">
        <f t="shared" si="182"/>
        <v>0</v>
      </c>
      <c r="DM230" s="2">
        <f t="shared" si="183"/>
        <v>0</v>
      </c>
      <c r="DN230" s="2">
        <f t="shared" si="184"/>
        <v>0</v>
      </c>
      <c r="DO230" s="2">
        <f t="shared" si="185"/>
        <v>0</v>
      </c>
      <c r="DP230" s="2">
        <f t="shared" si="186"/>
        <v>0</v>
      </c>
      <c r="DQ230" s="2">
        <f t="shared" si="187"/>
        <v>0</v>
      </c>
      <c r="DR230" s="2">
        <f t="shared" si="188"/>
        <v>0</v>
      </c>
      <c r="DS230" s="2">
        <f t="shared" si="189"/>
        <v>0</v>
      </c>
      <c r="DT230" s="2">
        <f t="shared" si="190"/>
        <v>0</v>
      </c>
      <c r="DU230" s="2">
        <f t="shared" si="191"/>
        <v>0</v>
      </c>
      <c r="DV230" s="2">
        <f t="shared" si="192"/>
        <v>0</v>
      </c>
      <c r="DW230" s="2">
        <f t="shared" si="193"/>
        <v>0</v>
      </c>
      <c r="DX230" s="2" t="e">
        <f t="shared" si="194"/>
        <v>#N/A</v>
      </c>
      <c r="DY230" s="9" t="str">
        <f t="shared" si="165"/>
        <v>[0,0,0,0,0]</v>
      </c>
      <c r="DZ230" s="2" t="e">
        <f t="shared" si="195"/>
        <v>#N/A</v>
      </c>
      <c r="EA230" s="18">
        <f t="shared" si="166"/>
        <v>1</v>
      </c>
      <c r="EB230" s="18">
        <f t="shared" si="167"/>
        <v>0</v>
      </c>
      <c r="EC230" s="27"/>
      <c r="ED230" s="3" t="e">
        <f t="shared" si="196"/>
        <v>#N/A</v>
      </c>
      <c r="EE230" s="3" t="str">
        <f t="shared" si="197"/>
        <v>[1,0]</v>
      </c>
      <c r="EF230" s="3"/>
      <c r="EG230" s="3" t="e">
        <f>VLOOKUP(IF(MOD(CY230,10)=0,10,MOD(CY230,10))&amp;DA230&amp;DB230&amp;DJ230-1,[1]图鉴!$C$18:$G$183,MATCH("经验值",[1]图鉴!$C$18:$G$18,0),FALSE)</f>
        <v>#N/A</v>
      </c>
      <c r="EI230" s="2" t="e">
        <f t="shared" si="170"/>
        <v>#N/A</v>
      </c>
      <c r="EJ230" s="2">
        <f t="shared" si="171"/>
        <v>227</v>
      </c>
    </row>
    <row r="231" spans="83:140" x14ac:dyDescent="0.3">
      <c r="CE231" s="16">
        <f>[1]坦克标准养成属性!AW231</f>
        <v>0</v>
      </c>
      <c r="CF231" s="16">
        <f>[1]坦克标准养成属性!AX231</f>
        <v>0</v>
      </c>
      <c r="CG231" s="16" t="e">
        <f t="shared" si="163"/>
        <v>#N/A</v>
      </c>
      <c r="CH231" s="16">
        <f>[1]坦克标准养成属性!AY231</f>
        <v>0</v>
      </c>
      <c r="CI231" s="16">
        <f>[1]坦克标准养成属性!AZ231</f>
        <v>0</v>
      </c>
      <c r="CJ231" s="16">
        <f>[1]坦克标准养成属性!BA231</f>
        <v>0</v>
      </c>
      <c r="CK231" s="16">
        <f>[1]坦克标准养成属性!BB231</f>
        <v>0</v>
      </c>
      <c r="CL231" s="16">
        <f>[1]坦克标准养成属性!BC231</f>
        <v>0</v>
      </c>
      <c r="CM231" s="16">
        <f>[1]坦克标准养成属性!BD231</f>
        <v>0</v>
      </c>
      <c r="CN231" s="16">
        <f>[1]坦克标准养成属性!BE231</f>
        <v>0</v>
      </c>
      <c r="CO231" s="16">
        <f>[1]坦克标准养成属性!BF231</f>
        <v>0</v>
      </c>
      <c r="CP231" s="16">
        <f>[1]坦克标准养成属性!BG231</f>
        <v>0</v>
      </c>
      <c r="CQ231" s="16" t="str">
        <f>[1]坦克标准养成属性!BH231</f>
        <v>黑豹1</v>
      </c>
      <c r="CR231" s="16">
        <f>[1]坦克标准养成属性!BI231</f>
        <v>24</v>
      </c>
      <c r="CS231" s="16" t="str">
        <f>[1]坦克标准养成属性!BJ231</f>
        <v>黑豹</v>
      </c>
      <c r="CT231" s="16" t="str">
        <f>[1]坦克标准养成属性!BK231</f>
        <v>低</v>
      </c>
      <c r="CU231" s="16">
        <f>[1]坦克标准养成属性!BL231</f>
        <v>1</v>
      </c>
      <c r="CV231" s="16">
        <f>[1]坦克标准养成属性!BM231</f>
        <v>1426</v>
      </c>
      <c r="CX231" s="2">
        <v>228</v>
      </c>
      <c r="CY231" s="2" t="e">
        <f t="shared" si="172"/>
        <v>#N/A</v>
      </c>
      <c r="CZ231" s="2" t="e">
        <f t="shared" si="180"/>
        <v>#N/A</v>
      </c>
      <c r="DA231" s="2" t="e">
        <f t="shared" si="180"/>
        <v>#N/A</v>
      </c>
      <c r="DB231" s="2" t="e">
        <f t="shared" si="180"/>
        <v>#N/A</v>
      </c>
      <c r="DC231" s="2">
        <f t="shared" si="173"/>
        <v>0</v>
      </c>
      <c r="DD231" s="2">
        <f t="shared" si="174"/>
        <v>0</v>
      </c>
      <c r="DE231" s="2" t="e">
        <f t="shared" si="175"/>
        <v>#N/A</v>
      </c>
      <c r="DF231" s="2" t="e">
        <f t="shared" si="176"/>
        <v>#N/A</v>
      </c>
      <c r="DG231" s="2" t="e">
        <f t="shared" si="177"/>
        <v>#N/A</v>
      </c>
      <c r="DH231" s="2" t="e">
        <f t="shared" si="178"/>
        <v>#N/A</v>
      </c>
      <c r="DI231" s="2" t="e">
        <f t="shared" si="179"/>
        <v>#N/A</v>
      </c>
      <c r="DJ231" s="2">
        <f>COUNTIF(CZ$4:CZ231,CZ231)</f>
        <v>228</v>
      </c>
      <c r="DK231" s="2">
        <f t="shared" si="181"/>
        <v>0</v>
      </c>
      <c r="DL231" s="2">
        <f t="shared" si="182"/>
        <v>0</v>
      </c>
      <c r="DM231" s="2">
        <f t="shared" si="183"/>
        <v>0</v>
      </c>
      <c r="DN231" s="2">
        <f t="shared" si="184"/>
        <v>0</v>
      </c>
      <c r="DO231" s="2">
        <f t="shared" si="185"/>
        <v>0</v>
      </c>
      <c r="DP231" s="2">
        <f t="shared" si="186"/>
        <v>0</v>
      </c>
      <c r="DQ231" s="2">
        <f t="shared" si="187"/>
        <v>0</v>
      </c>
      <c r="DR231" s="2">
        <f t="shared" si="188"/>
        <v>0</v>
      </c>
      <c r="DS231" s="2">
        <f t="shared" si="189"/>
        <v>0</v>
      </c>
      <c r="DT231" s="2">
        <f t="shared" si="190"/>
        <v>0</v>
      </c>
      <c r="DU231" s="2">
        <f t="shared" si="191"/>
        <v>0</v>
      </c>
      <c r="DV231" s="2">
        <f t="shared" si="192"/>
        <v>0</v>
      </c>
      <c r="DW231" s="2">
        <f t="shared" si="193"/>
        <v>0</v>
      </c>
      <c r="DX231" s="2" t="e">
        <f t="shared" si="194"/>
        <v>#N/A</v>
      </c>
      <c r="DY231" s="9" t="str">
        <f t="shared" si="165"/>
        <v>[0,0,0,0,0]</v>
      </c>
      <c r="DZ231" s="2" t="e">
        <f t="shared" si="195"/>
        <v>#N/A</v>
      </c>
      <c r="EA231" s="18">
        <f t="shared" si="166"/>
        <v>1</v>
      </c>
      <c r="EB231" s="18">
        <f t="shared" si="167"/>
        <v>0</v>
      </c>
      <c r="EC231" s="27"/>
      <c r="ED231" s="3" t="e">
        <f t="shared" si="196"/>
        <v>#N/A</v>
      </c>
      <c r="EE231" s="3" t="str">
        <f t="shared" si="197"/>
        <v>[1,0]</v>
      </c>
      <c r="EF231" s="3"/>
      <c r="EG231" s="3" t="e">
        <f>VLOOKUP(IF(MOD(CY231,10)=0,10,MOD(CY231,10))&amp;DA231&amp;DB231&amp;DJ231-1,[1]图鉴!$C$18:$G$183,MATCH("经验值",[1]图鉴!$C$18:$G$18,0),FALSE)</f>
        <v>#N/A</v>
      </c>
      <c r="EI231" s="2" t="e">
        <f t="shared" si="170"/>
        <v>#N/A</v>
      </c>
      <c r="EJ231" s="2">
        <f t="shared" si="171"/>
        <v>228</v>
      </c>
    </row>
    <row r="232" spans="83:140" x14ac:dyDescent="0.3">
      <c r="CE232" s="16">
        <f>[1]坦克标准养成属性!AW232</f>
        <v>0</v>
      </c>
      <c r="CF232" s="16">
        <f>[1]坦克标准养成属性!AX232</f>
        <v>0</v>
      </c>
      <c r="CG232" s="16" t="e">
        <f t="shared" si="163"/>
        <v>#N/A</v>
      </c>
      <c r="CH232" s="16">
        <f>[1]坦克标准养成属性!AY232</f>
        <v>0</v>
      </c>
      <c r="CI232" s="16">
        <f>[1]坦克标准养成属性!AZ232</f>
        <v>0</v>
      </c>
      <c r="CJ232" s="16">
        <f>[1]坦克标准养成属性!BA232</f>
        <v>0</v>
      </c>
      <c r="CK232" s="16">
        <f>[1]坦克标准养成属性!BB232</f>
        <v>0</v>
      </c>
      <c r="CL232" s="16">
        <f>[1]坦克标准养成属性!BC232</f>
        <v>0</v>
      </c>
      <c r="CM232" s="16">
        <f>[1]坦克标准养成属性!BD232</f>
        <v>0</v>
      </c>
      <c r="CN232" s="16">
        <f>[1]坦克标准养成属性!BE232</f>
        <v>0</v>
      </c>
      <c r="CO232" s="16">
        <f>[1]坦克标准养成属性!BF232</f>
        <v>0</v>
      </c>
      <c r="CP232" s="16">
        <f>[1]坦克标准养成属性!BG232</f>
        <v>0</v>
      </c>
      <c r="CQ232" s="16" t="str">
        <f>[1]坦克标准养成属性!BH232</f>
        <v>黑豹2</v>
      </c>
      <c r="CR232" s="16">
        <f>[1]坦克标准养成属性!BI232</f>
        <v>24</v>
      </c>
      <c r="CS232" s="16" t="str">
        <f>[1]坦克标准养成属性!BJ232</f>
        <v>黑豹</v>
      </c>
      <c r="CT232" s="16" t="str">
        <f>[1]坦克标准养成属性!BK232</f>
        <v>低</v>
      </c>
      <c r="CU232" s="16">
        <f>[1]坦克标准养成属性!BL232</f>
        <v>2</v>
      </c>
      <c r="CV232" s="16">
        <f>[1]坦克标准养成属性!BM232</f>
        <v>1497</v>
      </c>
      <c r="CX232" s="2">
        <v>229</v>
      </c>
      <c r="CY232" s="2" t="e">
        <f t="shared" si="172"/>
        <v>#N/A</v>
      </c>
      <c r="CZ232" s="2" t="e">
        <f t="shared" si="180"/>
        <v>#N/A</v>
      </c>
      <c r="DA232" s="2" t="e">
        <f t="shared" si="180"/>
        <v>#N/A</v>
      </c>
      <c r="DB232" s="2" t="e">
        <f t="shared" si="180"/>
        <v>#N/A</v>
      </c>
      <c r="DC232" s="2">
        <f t="shared" si="173"/>
        <v>0</v>
      </c>
      <c r="DD232" s="2">
        <f t="shared" si="174"/>
        <v>0</v>
      </c>
      <c r="DE232" s="2" t="e">
        <f t="shared" si="175"/>
        <v>#N/A</v>
      </c>
      <c r="DF232" s="2" t="e">
        <f t="shared" si="176"/>
        <v>#N/A</v>
      </c>
      <c r="DG232" s="2" t="e">
        <f t="shared" si="177"/>
        <v>#N/A</v>
      </c>
      <c r="DH232" s="2" t="e">
        <f t="shared" si="178"/>
        <v>#N/A</v>
      </c>
      <c r="DI232" s="2" t="e">
        <f t="shared" si="179"/>
        <v>#N/A</v>
      </c>
      <c r="DJ232" s="2">
        <f>COUNTIF(CZ$4:CZ232,CZ232)</f>
        <v>229</v>
      </c>
      <c r="DK232" s="2">
        <f t="shared" si="181"/>
        <v>0</v>
      </c>
      <c r="DL232" s="2">
        <f t="shared" si="182"/>
        <v>0</v>
      </c>
      <c r="DM232" s="2">
        <f t="shared" si="183"/>
        <v>0</v>
      </c>
      <c r="DN232" s="2">
        <f t="shared" si="184"/>
        <v>0</v>
      </c>
      <c r="DO232" s="2">
        <f t="shared" si="185"/>
        <v>0</v>
      </c>
      <c r="DP232" s="2">
        <f t="shared" si="186"/>
        <v>0</v>
      </c>
      <c r="DQ232" s="2">
        <f t="shared" si="187"/>
        <v>0</v>
      </c>
      <c r="DR232" s="2">
        <f t="shared" si="188"/>
        <v>0</v>
      </c>
      <c r="DS232" s="2">
        <f t="shared" si="189"/>
        <v>0</v>
      </c>
      <c r="DT232" s="2">
        <f t="shared" si="190"/>
        <v>0</v>
      </c>
      <c r="DU232" s="2">
        <f t="shared" si="191"/>
        <v>0</v>
      </c>
      <c r="DV232" s="2">
        <f t="shared" si="192"/>
        <v>0</v>
      </c>
      <c r="DW232" s="2">
        <f t="shared" si="193"/>
        <v>0</v>
      </c>
      <c r="DX232" s="2" t="e">
        <f t="shared" si="194"/>
        <v>#N/A</v>
      </c>
      <c r="DY232" s="9" t="str">
        <f t="shared" si="165"/>
        <v>[0,0,0,0,0]</v>
      </c>
      <c r="DZ232" s="2" t="e">
        <f t="shared" si="195"/>
        <v>#N/A</v>
      </c>
      <c r="EA232" s="18">
        <f t="shared" si="166"/>
        <v>1</v>
      </c>
      <c r="EB232" s="18">
        <f t="shared" si="167"/>
        <v>0</v>
      </c>
      <c r="EC232" s="27"/>
      <c r="ED232" s="3" t="e">
        <f t="shared" si="196"/>
        <v>#N/A</v>
      </c>
      <c r="EE232" s="3" t="str">
        <f t="shared" si="197"/>
        <v>[1,0]</v>
      </c>
      <c r="EF232" s="3"/>
      <c r="EG232" s="3" t="e">
        <f>VLOOKUP(IF(MOD(CY232,10)=0,10,MOD(CY232,10))&amp;DA232&amp;DB232&amp;DJ232-1,[1]图鉴!$C$18:$G$183,MATCH("经验值",[1]图鉴!$C$18:$G$18,0),FALSE)</f>
        <v>#N/A</v>
      </c>
      <c r="EI232" s="2" t="e">
        <f t="shared" si="170"/>
        <v>#N/A</v>
      </c>
      <c r="EJ232" s="2">
        <f t="shared" si="171"/>
        <v>229</v>
      </c>
    </row>
    <row r="233" spans="83:140" x14ac:dyDescent="0.3">
      <c r="CE233" s="16">
        <f>[1]坦克标准养成属性!AW233</f>
        <v>0</v>
      </c>
      <c r="CF233" s="16">
        <f>[1]坦克标准养成属性!AX233</f>
        <v>0</v>
      </c>
      <c r="CG233" s="16" t="e">
        <f t="shared" si="163"/>
        <v>#N/A</v>
      </c>
      <c r="CH233" s="16">
        <f>[1]坦克标准养成属性!AY233</f>
        <v>0</v>
      </c>
      <c r="CI233" s="16">
        <f>[1]坦克标准养成属性!AZ233</f>
        <v>0</v>
      </c>
      <c r="CJ233" s="16">
        <f>[1]坦克标准养成属性!BA233</f>
        <v>0</v>
      </c>
      <c r="CK233" s="16">
        <f>[1]坦克标准养成属性!BB233</f>
        <v>0</v>
      </c>
      <c r="CL233" s="16">
        <f>[1]坦克标准养成属性!BC233</f>
        <v>0</v>
      </c>
      <c r="CM233" s="16">
        <f>[1]坦克标准养成属性!BD233</f>
        <v>0</v>
      </c>
      <c r="CN233" s="16">
        <f>[1]坦克标准养成属性!BE233</f>
        <v>0</v>
      </c>
      <c r="CO233" s="16">
        <f>[1]坦克标准养成属性!BF233</f>
        <v>0</v>
      </c>
      <c r="CP233" s="16">
        <f>[1]坦克标准养成属性!BG233</f>
        <v>0</v>
      </c>
      <c r="CQ233" s="16" t="str">
        <f>[1]坦克标准养成属性!BH233</f>
        <v>黑豹3</v>
      </c>
      <c r="CR233" s="16">
        <f>[1]坦克标准养成属性!BI233</f>
        <v>24</v>
      </c>
      <c r="CS233" s="16" t="str">
        <f>[1]坦克标准养成属性!BJ233</f>
        <v>黑豹</v>
      </c>
      <c r="CT233" s="16" t="str">
        <f>[1]坦克标准养成属性!BK233</f>
        <v>低</v>
      </c>
      <c r="CU233" s="16">
        <f>[1]坦克标准养成属性!BL233</f>
        <v>3</v>
      </c>
      <c r="CV233" s="16">
        <f>[1]坦克标准养成属性!BM233</f>
        <v>1568</v>
      </c>
      <c r="CX233" s="2">
        <v>230</v>
      </c>
      <c r="CY233" s="2" t="e">
        <f t="shared" si="172"/>
        <v>#N/A</v>
      </c>
      <c r="CZ233" s="2" t="e">
        <f t="shared" si="180"/>
        <v>#N/A</v>
      </c>
      <c r="DA233" s="2" t="e">
        <f t="shared" si="180"/>
        <v>#N/A</v>
      </c>
      <c r="DB233" s="2" t="e">
        <f t="shared" si="180"/>
        <v>#N/A</v>
      </c>
      <c r="DC233" s="2">
        <f t="shared" si="173"/>
        <v>0</v>
      </c>
      <c r="DD233" s="2">
        <f t="shared" si="174"/>
        <v>0</v>
      </c>
      <c r="DE233" s="2" t="e">
        <f t="shared" si="175"/>
        <v>#N/A</v>
      </c>
      <c r="DF233" s="2" t="e">
        <f t="shared" si="176"/>
        <v>#N/A</v>
      </c>
      <c r="DG233" s="2" t="e">
        <f t="shared" si="177"/>
        <v>#N/A</v>
      </c>
      <c r="DH233" s="2" t="e">
        <f t="shared" si="178"/>
        <v>#N/A</v>
      </c>
      <c r="DI233" s="2" t="e">
        <f t="shared" si="179"/>
        <v>#N/A</v>
      </c>
      <c r="DJ233" s="2">
        <f>COUNTIF(CZ$4:CZ233,CZ233)</f>
        <v>230</v>
      </c>
      <c r="DK233" s="2">
        <f t="shared" si="181"/>
        <v>0</v>
      </c>
      <c r="DL233" s="2">
        <f t="shared" si="182"/>
        <v>0</v>
      </c>
      <c r="DM233" s="2">
        <f t="shared" si="183"/>
        <v>0</v>
      </c>
      <c r="DN233" s="2">
        <f t="shared" si="184"/>
        <v>0</v>
      </c>
      <c r="DO233" s="2">
        <f t="shared" si="185"/>
        <v>0</v>
      </c>
      <c r="DP233" s="2">
        <f t="shared" si="186"/>
        <v>0</v>
      </c>
      <c r="DQ233" s="2">
        <f t="shared" si="187"/>
        <v>0</v>
      </c>
      <c r="DR233" s="2">
        <f t="shared" si="188"/>
        <v>0</v>
      </c>
      <c r="DS233" s="2">
        <f t="shared" si="189"/>
        <v>0</v>
      </c>
      <c r="DT233" s="2">
        <f t="shared" si="190"/>
        <v>0</v>
      </c>
      <c r="DU233" s="2">
        <f t="shared" si="191"/>
        <v>0</v>
      </c>
      <c r="DV233" s="2">
        <f t="shared" si="192"/>
        <v>0</v>
      </c>
      <c r="DW233" s="2">
        <f t="shared" si="193"/>
        <v>0</v>
      </c>
      <c r="DX233" s="2" t="e">
        <f t="shared" si="194"/>
        <v>#N/A</v>
      </c>
      <c r="DY233" s="9" t="str">
        <f t="shared" si="165"/>
        <v>[0,0,0,0,0]</v>
      </c>
      <c r="DZ233" s="2" t="e">
        <f t="shared" si="195"/>
        <v>#N/A</v>
      </c>
      <c r="EA233" s="18">
        <f t="shared" si="166"/>
        <v>1</v>
      </c>
      <c r="EB233" s="18">
        <f t="shared" si="167"/>
        <v>0</v>
      </c>
      <c r="EC233" s="27"/>
      <c r="ED233" s="3" t="e">
        <f t="shared" si="196"/>
        <v>#N/A</v>
      </c>
      <c r="EE233" s="3" t="str">
        <f t="shared" si="197"/>
        <v>[1,0]</v>
      </c>
      <c r="EF233" s="3"/>
      <c r="EG233" s="3" t="e">
        <f>VLOOKUP(IF(MOD(CY233,10)=0,10,MOD(CY233,10))&amp;DA233&amp;DB233&amp;DJ233-1,[1]图鉴!$C$18:$G$183,MATCH("经验值",[1]图鉴!$C$18:$G$18,0),FALSE)</f>
        <v>#N/A</v>
      </c>
      <c r="EI233" s="2" t="e">
        <f t="shared" si="170"/>
        <v>#N/A</v>
      </c>
      <c r="EJ233" s="2">
        <f t="shared" si="171"/>
        <v>230</v>
      </c>
    </row>
    <row r="234" spans="83:140" x14ac:dyDescent="0.3">
      <c r="CE234" s="16">
        <f>[1]坦克标准养成属性!AW234</f>
        <v>0</v>
      </c>
      <c r="CF234" s="16">
        <f>[1]坦克标准养成属性!AX234</f>
        <v>0</v>
      </c>
      <c r="CG234" s="16" t="e">
        <f t="shared" si="163"/>
        <v>#N/A</v>
      </c>
      <c r="CH234" s="16">
        <f>[1]坦克标准养成属性!AY234</f>
        <v>0</v>
      </c>
      <c r="CI234" s="16">
        <f>[1]坦克标准养成属性!AZ234</f>
        <v>0</v>
      </c>
      <c r="CJ234" s="16">
        <f>[1]坦克标准养成属性!BA234</f>
        <v>0</v>
      </c>
      <c r="CK234" s="16">
        <f>[1]坦克标准养成属性!BB234</f>
        <v>0</v>
      </c>
      <c r="CL234" s="16">
        <f>[1]坦克标准养成属性!BC234</f>
        <v>0</v>
      </c>
      <c r="CM234" s="16">
        <f>[1]坦克标准养成属性!BD234</f>
        <v>0</v>
      </c>
      <c r="CN234" s="16">
        <f>[1]坦克标准养成属性!BE234</f>
        <v>0</v>
      </c>
      <c r="CO234" s="16">
        <f>[1]坦克标准养成属性!BF234</f>
        <v>0</v>
      </c>
      <c r="CP234" s="16">
        <f>[1]坦克标准养成属性!BG234</f>
        <v>0</v>
      </c>
      <c r="CQ234" s="16" t="str">
        <f>[1]坦克标准养成属性!BH234</f>
        <v>黑豹4</v>
      </c>
      <c r="CR234" s="16">
        <f>[1]坦克标准养成属性!BI234</f>
        <v>24</v>
      </c>
      <c r="CS234" s="16" t="str">
        <f>[1]坦克标准养成属性!BJ234</f>
        <v>黑豹</v>
      </c>
      <c r="CT234" s="16" t="str">
        <f>[1]坦克标准养成属性!BK234</f>
        <v>低</v>
      </c>
      <c r="CU234" s="16">
        <f>[1]坦克标准养成属性!BL234</f>
        <v>4</v>
      </c>
      <c r="CV234" s="16">
        <f>[1]坦克标准养成属性!BM234</f>
        <v>1640</v>
      </c>
      <c r="CX234" s="2">
        <v>231</v>
      </c>
      <c r="CY234" s="2" t="e">
        <f t="shared" si="172"/>
        <v>#N/A</v>
      </c>
      <c r="CZ234" s="2" t="e">
        <f t="shared" si="180"/>
        <v>#N/A</v>
      </c>
      <c r="DA234" s="2" t="e">
        <f t="shared" si="180"/>
        <v>#N/A</v>
      </c>
      <c r="DB234" s="2" t="e">
        <f t="shared" si="180"/>
        <v>#N/A</v>
      </c>
      <c r="DC234" s="2">
        <f t="shared" si="173"/>
        <v>0</v>
      </c>
      <c r="DD234" s="2">
        <f t="shared" si="174"/>
        <v>0</v>
      </c>
      <c r="DE234" s="2" t="e">
        <f t="shared" si="175"/>
        <v>#N/A</v>
      </c>
      <c r="DF234" s="2" t="e">
        <f t="shared" si="176"/>
        <v>#N/A</v>
      </c>
      <c r="DG234" s="2" t="e">
        <f t="shared" si="177"/>
        <v>#N/A</v>
      </c>
      <c r="DH234" s="2" t="e">
        <f t="shared" si="178"/>
        <v>#N/A</v>
      </c>
      <c r="DI234" s="2" t="e">
        <f t="shared" si="179"/>
        <v>#N/A</v>
      </c>
      <c r="DJ234" s="2">
        <f>COUNTIF(CZ$4:CZ234,CZ234)</f>
        <v>231</v>
      </c>
      <c r="DK234" s="2">
        <f t="shared" si="181"/>
        <v>0</v>
      </c>
      <c r="DL234" s="2">
        <f t="shared" si="182"/>
        <v>0</v>
      </c>
      <c r="DM234" s="2">
        <f t="shared" si="183"/>
        <v>0</v>
      </c>
      <c r="DN234" s="2">
        <f t="shared" si="184"/>
        <v>0</v>
      </c>
      <c r="DO234" s="2">
        <f t="shared" si="185"/>
        <v>0</v>
      </c>
      <c r="DP234" s="2">
        <f t="shared" si="186"/>
        <v>0</v>
      </c>
      <c r="DQ234" s="2">
        <f t="shared" si="187"/>
        <v>0</v>
      </c>
      <c r="DR234" s="2">
        <f t="shared" si="188"/>
        <v>0</v>
      </c>
      <c r="DS234" s="2">
        <f t="shared" si="189"/>
        <v>0</v>
      </c>
      <c r="DT234" s="2">
        <f t="shared" si="190"/>
        <v>0</v>
      </c>
      <c r="DU234" s="2">
        <f t="shared" si="191"/>
        <v>0</v>
      </c>
      <c r="DV234" s="2">
        <f t="shared" si="192"/>
        <v>0</v>
      </c>
      <c r="DW234" s="2">
        <f t="shared" si="193"/>
        <v>0</v>
      </c>
      <c r="DX234" s="2" t="e">
        <f t="shared" si="194"/>
        <v>#N/A</v>
      </c>
      <c r="DY234" s="9" t="str">
        <f t="shared" si="165"/>
        <v>[0,0,0,0,0]</v>
      </c>
      <c r="DZ234" s="2" t="e">
        <f t="shared" si="195"/>
        <v>#N/A</v>
      </c>
      <c r="EA234" s="18">
        <f t="shared" si="166"/>
        <v>1</v>
      </c>
      <c r="EB234" s="18">
        <f t="shared" si="167"/>
        <v>0</v>
      </c>
      <c r="EC234" s="27"/>
      <c r="ED234" s="3" t="e">
        <f t="shared" si="196"/>
        <v>#N/A</v>
      </c>
      <c r="EE234" s="3" t="str">
        <f t="shared" si="197"/>
        <v>[1,0]</v>
      </c>
      <c r="EF234" s="3"/>
      <c r="EG234" s="3" t="e">
        <f>VLOOKUP(IF(MOD(CY234,10)=0,10,MOD(CY234,10))&amp;DA234&amp;DB234&amp;DJ234-1,[1]图鉴!$C$18:$G$183,MATCH("经验值",[1]图鉴!$C$18:$G$18,0),FALSE)</f>
        <v>#N/A</v>
      </c>
      <c r="EI234" s="2" t="e">
        <f t="shared" si="170"/>
        <v>#N/A</v>
      </c>
      <c r="EJ234" s="2">
        <f t="shared" si="171"/>
        <v>231</v>
      </c>
    </row>
    <row r="235" spans="83:140" x14ac:dyDescent="0.3">
      <c r="CE235" s="16">
        <f>[1]坦克标准养成属性!AW235</f>
        <v>0</v>
      </c>
      <c r="CF235" s="16">
        <f>[1]坦克标准养成属性!AX235</f>
        <v>0</v>
      </c>
      <c r="CG235" s="16" t="e">
        <f t="shared" si="163"/>
        <v>#N/A</v>
      </c>
      <c r="CH235" s="16">
        <f>[1]坦克标准养成属性!AY235</f>
        <v>0</v>
      </c>
      <c r="CI235" s="16">
        <f>[1]坦克标准养成属性!AZ235</f>
        <v>0</v>
      </c>
      <c r="CJ235" s="16">
        <f>[1]坦克标准养成属性!BA235</f>
        <v>0</v>
      </c>
      <c r="CK235" s="16">
        <f>[1]坦克标准养成属性!BB235</f>
        <v>0</v>
      </c>
      <c r="CL235" s="16">
        <f>[1]坦克标准养成属性!BC235</f>
        <v>0</v>
      </c>
      <c r="CM235" s="16">
        <f>[1]坦克标准养成属性!BD235</f>
        <v>0</v>
      </c>
      <c r="CN235" s="16">
        <f>[1]坦克标准养成属性!BE235</f>
        <v>0</v>
      </c>
      <c r="CO235" s="16">
        <f>[1]坦克标准养成属性!BF235</f>
        <v>0</v>
      </c>
      <c r="CP235" s="16">
        <f>[1]坦克标准养成属性!BG235</f>
        <v>0</v>
      </c>
      <c r="CQ235" s="16" t="str">
        <f>[1]坦克标准养成属性!BH235</f>
        <v>黑豹5</v>
      </c>
      <c r="CR235" s="16">
        <f>[1]坦克标准养成属性!BI235</f>
        <v>24</v>
      </c>
      <c r="CS235" s="16" t="str">
        <f>[1]坦克标准养成属性!BJ235</f>
        <v>黑豹</v>
      </c>
      <c r="CT235" s="16" t="str">
        <f>[1]坦克标准养成属性!BK235</f>
        <v>低</v>
      </c>
      <c r="CU235" s="16">
        <f>[1]坦克标准养成属性!BL235</f>
        <v>5</v>
      </c>
      <c r="CV235" s="16">
        <f>[1]坦克标准养成属性!BM235</f>
        <v>1711</v>
      </c>
      <c r="CX235" s="2">
        <v>232</v>
      </c>
      <c r="CY235" s="2" t="e">
        <f t="shared" si="172"/>
        <v>#N/A</v>
      </c>
      <c r="CZ235" s="2" t="e">
        <f t="shared" si="180"/>
        <v>#N/A</v>
      </c>
      <c r="DA235" s="2" t="e">
        <f t="shared" si="180"/>
        <v>#N/A</v>
      </c>
      <c r="DB235" s="2" t="e">
        <f t="shared" si="180"/>
        <v>#N/A</v>
      </c>
      <c r="DC235" s="2">
        <f t="shared" si="173"/>
        <v>0</v>
      </c>
      <c r="DD235" s="2">
        <f t="shared" si="174"/>
        <v>0</v>
      </c>
      <c r="DE235" s="2" t="e">
        <f t="shared" si="175"/>
        <v>#N/A</v>
      </c>
      <c r="DF235" s="2" t="e">
        <f t="shared" si="176"/>
        <v>#N/A</v>
      </c>
      <c r="DG235" s="2" t="e">
        <f t="shared" si="177"/>
        <v>#N/A</v>
      </c>
      <c r="DH235" s="2" t="e">
        <f t="shared" si="178"/>
        <v>#N/A</v>
      </c>
      <c r="DI235" s="2" t="e">
        <f t="shared" si="179"/>
        <v>#N/A</v>
      </c>
      <c r="DJ235" s="2">
        <f>COUNTIF(CZ$4:CZ235,CZ235)</f>
        <v>232</v>
      </c>
      <c r="DK235" s="2">
        <f t="shared" si="181"/>
        <v>0</v>
      </c>
      <c r="DL235" s="2">
        <f t="shared" si="182"/>
        <v>0</v>
      </c>
      <c r="DM235" s="2">
        <f t="shared" si="183"/>
        <v>0</v>
      </c>
      <c r="DN235" s="2">
        <f t="shared" si="184"/>
        <v>0</v>
      </c>
      <c r="DO235" s="2">
        <f t="shared" si="185"/>
        <v>0</v>
      </c>
      <c r="DP235" s="2">
        <f t="shared" si="186"/>
        <v>0</v>
      </c>
      <c r="DQ235" s="2">
        <f t="shared" si="187"/>
        <v>0</v>
      </c>
      <c r="DR235" s="2">
        <f t="shared" si="188"/>
        <v>0</v>
      </c>
      <c r="DS235" s="2">
        <f t="shared" si="189"/>
        <v>0</v>
      </c>
      <c r="DT235" s="2">
        <f t="shared" si="190"/>
        <v>0</v>
      </c>
      <c r="DU235" s="2">
        <f t="shared" si="191"/>
        <v>0</v>
      </c>
      <c r="DV235" s="2">
        <f t="shared" si="192"/>
        <v>0</v>
      </c>
      <c r="DW235" s="2">
        <f t="shared" si="193"/>
        <v>0</v>
      </c>
      <c r="DX235" s="2" t="e">
        <f t="shared" si="194"/>
        <v>#N/A</v>
      </c>
      <c r="DY235" s="9" t="str">
        <f t="shared" si="165"/>
        <v>[0,0,0,0,0]</v>
      </c>
      <c r="DZ235" s="2" t="e">
        <f t="shared" si="195"/>
        <v>#N/A</v>
      </c>
      <c r="EA235" s="18">
        <f t="shared" si="166"/>
        <v>1</v>
      </c>
      <c r="EB235" s="18">
        <f t="shared" si="167"/>
        <v>0</v>
      </c>
      <c r="EC235" s="27"/>
      <c r="ED235" s="3" t="e">
        <f t="shared" si="196"/>
        <v>#N/A</v>
      </c>
      <c r="EE235" s="3" t="str">
        <f t="shared" si="197"/>
        <v>[1,0]</v>
      </c>
      <c r="EF235" s="3"/>
      <c r="EG235" s="3" t="e">
        <f>VLOOKUP(IF(MOD(CY235,10)=0,10,MOD(CY235,10))&amp;DA235&amp;DB235&amp;DJ235-1,[1]图鉴!$C$18:$G$183,MATCH("经验值",[1]图鉴!$C$18:$G$18,0),FALSE)</f>
        <v>#N/A</v>
      </c>
      <c r="EI235" s="2" t="e">
        <f t="shared" si="170"/>
        <v>#N/A</v>
      </c>
      <c r="EJ235" s="2">
        <f t="shared" si="171"/>
        <v>232</v>
      </c>
    </row>
    <row r="236" spans="83:140" x14ac:dyDescent="0.3">
      <c r="CE236" s="16">
        <f>[1]坦克标准养成属性!AW236</f>
        <v>0</v>
      </c>
      <c r="CF236" s="16">
        <f>[1]坦克标准养成属性!AX236</f>
        <v>0</v>
      </c>
      <c r="CG236" s="16" t="e">
        <f t="shared" si="163"/>
        <v>#N/A</v>
      </c>
      <c r="CH236" s="16">
        <f>[1]坦克标准养成属性!AY236</f>
        <v>0</v>
      </c>
      <c r="CI236" s="16">
        <f>[1]坦克标准养成属性!AZ236</f>
        <v>0</v>
      </c>
      <c r="CJ236" s="16">
        <f>[1]坦克标准养成属性!BA236</f>
        <v>0</v>
      </c>
      <c r="CK236" s="16">
        <f>[1]坦克标准养成属性!BB236</f>
        <v>0</v>
      </c>
      <c r="CL236" s="16">
        <f>[1]坦克标准养成属性!BC236</f>
        <v>0</v>
      </c>
      <c r="CM236" s="16">
        <f>[1]坦克标准养成属性!BD236</f>
        <v>0</v>
      </c>
      <c r="CN236" s="16">
        <f>[1]坦克标准养成属性!BE236</f>
        <v>0</v>
      </c>
      <c r="CO236" s="16">
        <f>[1]坦克标准养成属性!BF236</f>
        <v>0</v>
      </c>
      <c r="CP236" s="16">
        <f>[1]坦克标准养成属性!BG236</f>
        <v>0</v>
      </c>
      <c r="CQ236" s="16" t="str">
        <f>[1]坦克标准养成属性!BH236</f>
        <v>黑豹6</v>
      </c>
      <c r="CR236" s="16">
        <f>[1]坦克标准养成属性!BI236</f>
        <v>24</v>
      </c>
      <c r="CS236" s="16" t="str">
        <f>[1]坦克标准养成属性!BJ236</f>
        <v>黑豹</v>
      </c>
      <c r="CT236" s="16" t="str">
        <f>[1]坦克标准养成属性!BK236</f>
        <v>低</v>
      </c>
      <c r="CU236" s="16">
        <f>[1]坦克标准养成属性!BL236</f>
        <v>6</v>
      </c>
      <c r="CV236" s="16">
        <f>[1]坦克标准养成属性!BM236</f>
        <v>1783</v>
      </c>
      <c r="CX236" s="2">
        <v>233</v>
      </c>
      <c r="CY236" s="2" t="e">
        <f t="shared" si="172"/>
        <v>#N/A</v>
      </c>
      <c r="CZ236" s="2" t="e">
        <f t="shared" ref="CZ236:DB267" si="198">VLOOKUP($CY236,$CE$3:$CR$372,MATCH(CZ$3,$CE$3:$CR$3,0),FALSE)</f>
        <v>#N/A</v>
      </c>
      <c r="DA236" s="2" t="e">
        <f t="shared" si="198"/>
        <v>#N/A</v>
      </c>
      <c r="DB236" s="2" t="e">
        <f t="shared" si="198"/>
        <v>#N/A</v>
      </c>
      <c r="DC236" s="2">
        <f t="shared" si="173"/>
        <v>0</v>
      </c>
      <c r="DD236" s="2">
        <f t="shared" si="174"/>
        <v>0</v>
      </c>
      <c r="DE236" s="2" t="e">
        <f t="shared" si="175"/>
        <v>#N/A</v>
      </c>
      <c r="DF236" s="2" t="e">
        <f t="shared" si="176"/>
        <v>#N/A</v>
      </c>
      <c r="DG236" s="2" t="e">
        <f t="shared" si="177"/>
        <v>#N/A</v>
      </c>
      <c r="DH236" s="2" t="e">
        <f t="shared" si="178"/>
        <v>#N/A</v>
      </c>
      <c r="DI236" s="2" t="e">
        <f t="shared" si="179"/>
        <v>#N/A</v>
      </c>
      <c r="DJ236" s="2">
        <f>COUNTIF(CZ$4:CZ236,CZ236)</f>
        <v>233</v>
      </c>
      <c r="DK236" s="2">
        <f t="shared" si="181"/>
        <v>0</v>
      </c>
      <c r="DL236" s="2">
        <f t="shared" si="182"/>
        <v>0</v>
      </c>
      <c r="DM236" s="2">
        <f t="shared" si="183"/>
        <v>0</v>
      </c>
      <c r="DN236" s="2">
        <f t="shared" si="184"/>
        <v>0</v>
      </c>
      <c r="DO236" s="2">
        <f t="shared" si="185"/>
        <v>0</v>
      </c>
      <c r="DP236" s="2">
        <f t="shared" si="186"/>
        <v>0</v>
      </c>
      <c r="DQ236" s="2">
        <f t="shared" si="187"/>
        <v>0</v>
      </c>
      <c r="DR236" s="2">
        <f t="shared" si="188"/>
        <v>0</v>
      </c>
      <c r="DS236" s="2">
        <f t="shared" si="189"/>
        <v>0</v>
      </c>
      <c r="DT236" s="2">
        <f t="shared" si="190"/>
        <v>0</v>
      </c>
      <c r="DU236" s="2">
        <f t="shared" si="191"/>
        <v>0</v>
      </c>
      <c r="DV236" s="2">
        <f t="shared" si="192"/>
        <v>0</v>
      </c>
      <c r="DW236" s="2">
        <f t="shared" si="193"/>
        <v>0</v>
      </c>
      <c r="DX236" s="2" t="e">
        <f t="shared" si="194"/>
        <v>#N/A</v>
      </c>
      <c r="DY236" s="9" t="str">
        <f t="shared" si="165"/>
        <v>[0,0,0,0,0]</v>
      </c>
      <c r="DZ236" s="2" t="e">
        <f t="shared" si="195"/>
        <v>#N/A</v>
      </c>
      <c r="EA236" s="18">
        <f t="shared" si="166"/>
        <v>1</v>
      </c>
      <c r="EB236" s="18">
        <f t="shared" si="167"/>
        <v>0</v>
      </c>
      <c r="EC236" s="27"/>
      <c r="ED236" s="3" t="e">
        <f t="shared" si="196"/>
        <v>#N/A</v>
      </c>
      <c r="EE236" s="3" t="str">
        <f t="shared" si="197"/>
        <v>[1,0]</v>
      </c>
      <c r="EF236" s="3"/>
      <c r="EG236" s="3" t="e">
        <f>VLOOKUP(IF(MOD(CY236,10)=0,10,MOD(CY236,10))&amp;DA236&amp;DB236&amp;DJ236-1,[1]图鉴!$C$18:$G$183,MATCH("经验值",[1]图鉴!$C$18:$G$18,0),FALSE)</f>
        <v>#N/A</v>
      </c>
      <c r="EI236" s="2" t="e">
        <f t="shared" si="170"/>
        <v>#N/A</v>
      </c>
      <c r="EJ236" s="2">
        <f t="shared" si="171"/>
        <v>233</v>
      </c>
    </row>
    <row r="237" spans="83:140" x14ac:dyDescent="0.3">
      <c r="CE237" s="16">
        <f>[1]坦克标准养成属性!AW237</f>
        <v>0</v>
      </c>
      <c r="CF237" s="16">
        <f>[1]坦克标准养成属性!AX237</f>
        <v>0</v>
      </c>
      <c r="CG237" s="16" t="e">
        <f t="shared" si="163"/>
        <v>#N/A</v>
      </c>
      <c r="CH237" s="16">
        <f>[1]坦克标准养成属性!AY237</f>
        <v>0</v>
      </c>
      <c r="CI237" s="16">
        <f>[1]坦克标准养成属性!AZ237</f>
        <v>0</v>
      </c>
      <c r="CJ237" s="16">
        <f>[1]坦克标准养成属性!BA237</f>
        <v>0</v>
      </c>
      <c r="CK237" s="16">
        <f>[1]坦克标准养成属性!BB237</f>
        <v>0</v>
      </c>
      <c r="CL237" s="16">
        <f>[1]坦克标准养成属性!BC237</f>
        <v>0</v>
      </c>
      <c r="CM237" s="16">
        <f>[1]坦克标准养成属性!BD237</f>
        <v>0</v>
      </c>
      <c r="CN237" s="16">
        <f>[1]坦克标准养成属性!BE237</f>
        <v>0</v>
      </c>
      <c r="CO237" s="16">
        <f>[1]坦克标准养成属性!BF237</f>
        <v>0</v>
      </c>
      <c r="CP237" s="16">
        <f>[1]坦克标准养成属性!BG237</f>
        <v>0</v>
      </c>
      <c r="CQ237" s="16" t="str">
        <f>[1]坦克标准养成属性!BH237</f>
        <v>黑豹7</v>
      </c>
      <c r="CR237" s="16">
        <f>[1]坦克标准养成属性!BI237</f>
        <v>24</v>
      </c>
      <c r="CS237" s="16" t="str">
        <f>[1]坦克标准养成属性!BJ237</f>
        <v>黑豹</v>
      </c>
      <c r="CT237" s="16" t="str">
        <f>[1]坦克标准养成属性!BK237</f>
        <v>低</v>
      </c>
      <c r="CU237" s="16">
        <f>[1]坦克标准养成属性!BL237</f>
        <v>7</v>
      </c>
      <c r="CV237" s="16">
        <f>[1]坦克标准养成属性!BM237</f>
        <v>1854</v>
      </c>
      <c r="CX237" s="2">
        <v>234</v>
      </c>
      <c r="CY237" s="2" t="e">
        <f t="shared" si="172"/>
        <v>#N/A</v>
      </c>
      <c r="CZ237" s="2" t="e">
        <f t="shared" si="198"/>
        <v>#N/A</v>
      </c>
      <c r="DA237" s="2" t="e">
        <f t="shared" si="198"/>
        <v>#N/A</v>
      </c>
      <c r="DB237" s="2" t="e">
        <f t="shared" si="198"/>
        <v>#N/A</v>
      </c>
      <c r="DC237" s="2">
        <f t="shared" si="173"/>
        <v>0</v>
      </c>
      <c r="DD237" s="2">
        <f t="shared" si="174"/>
        <v>0</v>
      </c>
      <c r="DE237" s="2" t="e">
        <f t="shared" si="175"/>
        <v>#N/A</v>
      </c>
      <c r="DF237" s="2" t="e">
        <f t="shared" si="176"/>
        <v>#N/A</v>
      </c>
      <c r="DG237" s="2" t="e">
        <f t="shared" si="177"/>
        <v>#N/A</v>
      </c>
      <c r="DH237" s="2" t="e">
        <f t="shared" si="178"/>
        <v>#N/A</v>
      </c>
      <c r="DI237" s="2" t="e">
        <f t="shared" si="179"/>
        <v>#N/A</v>
      </c>
      <c r="DJ237" s="2">
        <f>COUNTIF(CZ$4:CZ237,CZ237)</f>
        <v>234</v>
      </c>
      <c r="DK237" s="2">
        <f t="shared" si="181"/>
        <v>0</v>
      </c>
      <c r="DL237" s="2">
        <f t="shared" si="182"/>
        <v>0</v>
      </c>
      <c r="DM237" s="2">
        <f t="shared" si="183"/>
        <v>0</v>
      </c>
      <c r="DN237" s="2">
        <f t="shared" si="184"/>
        <v>0</v>
      </c>
      <c r="DO237" s="2">
        <f t="shared" si="185"/>
        <v>0</v>
      </c>
      <c r="DP237" s="2">
        <f t="shared" si="186"/>
        <v>0</v>
      </c>
      <c r="DQ237" s="2">
        <f t="shared" si="187"/>
        <v>0</v>
      </c>
      <c r="DR237" s="2">
        <f t="shared" si="188"/>
        <v>0</v>
      </c>
      <c r="DS237" s="2">
        <f t="shared" si="189"/>
        <v>0</v>
      </c>
      <c r="DT237" s="2">
        <f t="shared" si="190"/>
        <v>0</v>
      </c>
      <c r="DU237" s="2">
        <f t="shared" si="191"/>
        <v>0</v>
      </c>
      <c r="DV237" s="2">
        <f t="shared" si="192"/>
        <v>0</v>
      </c>
      <c r="DW237" s="2">
        <f t="shared" si="193"/>
        <v>0</v>
      </c>
      <c r="DX237" s="2" t="e">
        <f t="shared" si="194"/>
        <v>#N/A</v>
      </c>
      <c r="DY237" s="9" t="str">
        <f t="shared" si="165"/>
        <v>[0,0,0,0,0]</v>
      </c>
      <c r="DZ237" s="2" t="e">
        <f t="shared" si="195"/>
        <v>#N/A</v>
      </c>
      <c r="EA237" s="18">
        <f t="shared" si="166"/>
        <v>1</v>
      </c>
      <c r="EB237" s="18">
        <f t="shared" si="167"/>
        <v>0</v>
      </c>
      <c r="EC237" s="27"/>
      <c r="ED237" s="3" t="e">
        <f t="shared" si="196"/>
        <v>#N/A</v>
      </c>
      <c r="EE237" s="3" t="str">
        <f t="shared" si="197"/>
        <v>[1,0]</v>
      </c>
      <c r="EF237" s="3"/>
      <c r="EG237" s="3" t="e">
        <f>VLOOKUP(IF(MOD(CY237,10)=0,10,MOD(CY237,10))&amp;DA237&amp;DB237&amp;DJ237-1,[1]图鉴!$C$18:$G$183,MATCH("经验值",[1]图鉴!$C$18:$G$18,0),FALSE)</f>
        <v>#N/A</v>
      </c>
      <c r="EI237" s="2" t="e">
        <f t="shared" si="170"/>
        <v>#N/A</v>
      </c>
      <c r="EJ237" s="2">
        <f t="shared" si="171"/>
        <v>234</v>
      </c>
    </row>
    <row r="238" spans="83:140" x14ac:dyDescent="0.3">
      <c r="CE238" s="16">
        <f>[1]坦克标准养成属性!AW238</f>
        <v>0</v>
      </c>
      <c r="CF238" s="16">
        <f>[1]坦克标准养成属性!AX238</f>
        <v>0</v>
      </c>
      <c r="CG238" s="16" t="e">
        <f t="shared" si="163"/>
        <v>#N/A</v>
      </c>
      <c r="CH238" s="16">
        <f>[1]坦克标准养成属性!AY238</f>
        <v>0</v>
      </c>
      <c r="CI238" s="16">
        <f>[1]坦克标准养成属性!AZ238</f>
        <v>0</v>
      </c>
      <c r="CJ238" s="16">
        <f>[1]坦克标准养成属性!BA238</f>
        <v>0</v>
      </c>
      <c r="CK238" s="16">
        <f>[1]坦克标准养成属性!BB238</f>
        <v>0</v>
      </c>
      <c r="CL238" s="16">
        <f>[1]坦克标准养成属性!BC238</f>
        <v>0</v>
      </c>
      <c r="CM238" s="16">
        <f>[1]坦克标准养成属性!BD238</f>
        <v>0</v>
      </c>
      <c r="CN238" s="16">
        <f>[1]坦克标准养成属性!BE238</f>
        <v>0</v>
      </c>
      <c r="CO238" s="16">
        <f>[1]坦克标准养成属性!BF238</f>
        <v>0</v>
      </c>
      <c r="CP238" s="16">
        <f>[1]坦克标准养成属性!BG238</f>
        <v>0</v>
      </c>
      <c r="CQ238" s="16" t="str">
        <f>[1]坦克标准养成属性!BH238</f>
        <v>黑豹8</v>
      </c>
      <c r="CR238" s="16">
        <f>[1]坦克标准养成属性!BI238</f>
        <v>24</v>
      </c>
      <c r="CS238" s="16" t="str">
        <f>[1]坦克标准养成属性!BJ238</f>
        <v>黑豹</v>
      </c>
      <c r="CT238" s="16" t="str">
        <f>[1]坦克标准养成属性!BK238</f>
        <v>低</v>
      </c>
      <c r="CU238" s="16">
        <f>[1]坦克标准养成属性!BL238</f>
        <v>8</v>
      </c>
      <c r="CV238" s="16">
        <f>[1]坦克标准养成属性!BM238</f>
        <v>1925</v>
      </c>
      <c r="CX238" s="2">
        <v>235</v>
      </c>
      <c r="CY238" s="2" t="e">
        <f t="shared" si="172"/>
        <v>#N/A</v>
      </c>
      <c r="CZ238" s="2" t="e">
        <f t="shared" si="198"/>
        <v>#N/A</v>
      </c>
      <c r="DA238" s="2" t="e">
        <f t="shared" si="198"/>
        <v>#N/A</v>
      </c>
      <c r="DB238" s="2" t="e">
        <f t="shared" si="198"/>
        <v>#N/A</v>
      </c>
      <c r="DC238" s="2">
        <f t="shared" si="173"/>
        <v>0</v>
      </c>
      <c r="DD238" s="2">
        <f t="shared" si="174"/>
        <v>0</v>
      </c>
      <c r="DE238" s="2" t="e">
        <f t="shared" si="175"/>
        <v>#N/A</v>
      </c>
      <c r="DF238" s="2" t="e">
        <f t="shared" si="176"/>
        <v>#N/A</v>
      </c>
      <c r="DG238" s="2" t="e">
        <f t="shared" si="177"/>
        <v>#N/A</v>
      </c>
      <c r="DH238" s="2" t="e">
        <f t="shared" si="178"/>
        <v>#N/A</v>
      </c>
      <c r="DI238" s="2" t="e">
        <f t="shared" si="179"/>
        <v>#N/A</v>
      </c>
      <c r="DJ238" s="2">
        <f>COUNTIF(CZ$4:CZ238,CZ238)</f>
        <v>235</v>
      </c>
      <c r="DK238" s="2">
        <f t="shared" si="181"/>
        <v>0</v>
      </c>
      <c r="DL238" s="2">
        <f t="shared" si="182"/>
        <v>0</v>
      </c>
      <c r="DM238" s="2">
        <f t="shared" si="183"/>
        <v>0</v>
      </c>
      <c r="DN238" s="2">
        <f t="shared" si="184"/>
        <v>0</v>
      </c>
      <c r="DO238" s="2">
        <f t="shared" si="185"/>
        <v>0</v>
      </c>
      <c r="DP238" s="2">
        <f t="shared" si="186"/>
        <v>0</v>
      </c>
      <c r="DQ238" s="2">
        <f t="shared" si="187"/>
        <v>0</v>
      </c>
      <c r="DR238" s="2">
        <f t="shared" si="188"/>
        <v>0</v>
      </c>
      <c r="DS238" s="2">
        <f t="shared" si="189"/>
        <v>0</v>
      </c>
      <c r="DT238" s="2">
        <f t="shared" si="190"/>
        <v>0</v>
      </c>
      <c r="DU238" s="2">
        <f t="shared" si="191"/>
        <v>0</v>
      </c>
      <c r="DV238" s="2">
        <f t="shared" si="192"/>
        <v>0</v>
      </c>
      <c r="DW238" s="2">
        <f t="shared" si="193"/>
        <v>0</v>
      </c>
      <c r="DX238" s="2" t="e">
        <f t="shared" si="194"/>
        <v>#N/A</v>
      </c>
      <c r="DY238" s="9" t="str">
        <f t="shared" si="165"/>
        <v>[0,0,0,0,0]</v>
      </c>
      <c r="DZ238" s="2" t="e">
        <f t="shared" si="195"/>
        <v>#N/A</v>
      </c>
      <c r="EA238" s="18">
        <f t="shared" si="166"/>
        <v>1</v>
      </c>
      <c r="EB238" s="18">
        <f t="shared" si="167"/>
        <v>0</v>
      </c>
      <c r="EC238" s="27"/>
      <c r="ED238" s="3" t="e">
        <f t="shared" si="196"/>
        <v>#N/A</v>
      </c>
      <c r="EE238" s="3" t="str">
        <f t="shared" si="197"/>
        <v>[1,0]</v>
      </c>
      <c r="EF238" s="3"/>
      <c r="EG238" s="3" t="e">
        <f>VLOOKUP(IF(MOD(CY238,10)=0,10,MOD(CY238,10))&amp;DA238&amp;DB238&amp;DJ238-1,[1]图鉴!$C$18:$G$183,MATCH("经验值",[1]图鉴!$C$18:$G$18,0),FALSE)</f>
        <v>#N/A</v>
      </c>
      <c r="EI238" s="2" t="e">
        <f t="shared" si="170"/>
        <v>#N/A</v>
      </c>
      <c r="EJ238" s="2">
        <f t="shared" si="171"/>
        <v>235</v>
      </c>
    </row>
    <row r="239" spans="83:140" x14ac:dyDescent="0.3">
      <c r="CE239" s="16">
        <f>[1]坦克标准养成属性!AW239</f>
        <v>0</v>
      </c>
      <c r="CF239" s="16">
        <f>[1]坦克标准养成属性!AX239</f>
        <v>0</v>
      </c>
      <c r="CG239" s="16" t="e">
        <f t="shared" si="163"/>
        <v>#N/A</v>
      </c>
      <c r="CH239" s="16">
        <f>[1]坦克标准养成属性!AY239</f>
        <v>0</v>
      </c>
      <c r="CI239" s="16">
        <f>[1]坦克标准养成属性!AZ239</f>
        <v>0</v>
      </c>
      <c r="CJ239" s="16">
        <f>[1]坦克标准养成属性!BA239</f>
        <v>0</v>
      </c>
      <c r="CK239" s="16">
        <f>[1]坦克标准养成属性!BB239</f>
        <v>0</v>
      </c>
      <c r="CL239" s="16">
        <f>[1]坦克标准养成属性!BC239</f>
        <v>0</v>
      </c>
      <c r="CM239" s="16">
        <f>[1]坦克标准养成属性!BD239</f>
        <v>0</v>
      </c>
      <c r="CN239" s="16">
        <f>[1]坦克标准养成属性!BE239</f>
        <v>0</v>
      </c>
      <c r="CO239" s="16">
        <f>[1]坦克标准养成属性!BF239</f>
        <v>0</v>
      </c>
      <c r="CP239" s="16">
        <f>[1]坦克标准养成属性!BG239</f>
        <v>0</v>
      </c>
      <c r="CQ239" s="16" t="str">
        <f>[1]坦克标准养成属性!BH239</f>
        <v>黑豹9</v>
      </c>
      <c r="CR239" s="16">
        <f>[1]坦克标准养成属性!BI239</f>
        <v>24</v>
      </c>
      <c r="CS239" s="16" t="str">
        <f>[1]坦克标准养成属性!BJ239</f>
        <v>黑豹</v>
      </c>
      <c r="CT239" s="16" t="str">
        <f>[1]坦克标准养成属性!BK239</f>
        <v>低</v>
      </c>
      <c r="CU239" s="16">
        <f>[1]坦克标准养成属性!BL239</f>
        <v>9</v>
      </c>
      <c r="CV239" s="16">
        <f>[1]坦克标准养成属性!BM239</f>
        <v>1997</v>
      </c>
      <c r="CX239" s="2">
        <v>236</v>
      </c>
      <c r="CY239" s="2" t="e">
        <f t="shared" si="172"/>
        <v>#N/A</v>
      </c>
      <c r="CZ239" s="2" t="e">
        <f t="shared" si="198"/>
        <v>#N/A</v>
      </c>
      <c r="DA239" s="2" t="e">
        <f t="shared" si="198"/>
        <v>#N/A</v>
      </c>
      <c r="DB239" s="2" t="e">
        <f t="shared" si="198"/>
        <v>#N/A</v>
      </c>
      <c r="DC239" s="2">
        <f t="shared" si="173"/>
        <v>0</v>
      </c>
      <c r="DD239" s="2">
        <f t="shared" si="174"/>
        <v>0</v>
      </c>
      <c r="DE239" s="2" t="e">
        <f t="shared" si="175"/>
        <v>#N/A</v>
      </c>
      <c r="DF239" s="2" t="e">
        <f t="shared" si="176"/>
        <v>#N/A</v>
      </c>
      <c r="DG239" s="2" t="e">
        <f t="shared" si="177"/>
        <v>#N/A</v>
      </c>
      <c r="DH239" s="2" t="e">
        <f t="shared" si="178"/>
        <v>#N/A</v>
      </c>
      <c r="DI239" s="2" t="e">
        <f t="shared" si="179"/>
        <v>#N/A</v>
      </c>
      <c r="DJ239" s="2">
        <f>COUNTIF(CZ$4:CZ239,CZ239)</f>
        <v>236</v>
      </c>
      <c r="DK239" s="2">
        <f t="shared" si="181"/>
        <v>0</v>
      </c>
      <c r="DL239" s="2">
        <f t="shared" si="182"/>
        <v>0</v>
      </c>
      <c r="DM239" s="2">
        <f t="shared" si="183"/>
        <v>0</v>
      </c>
      <c r="DN239" s="2">
        <f t="shared" si="184"/>
        <v>0</v>
      </c>
      <c r="DO239" s="2">
        <f t="shared" si="185"/>
        <v>0</v>
      </c>
      <c r="DP239" s="2">
        <f t="shared" si="186"/>
        <v>0</v>
      </c>
      <c r="DQ239" s="2">
        <f t="shared" si="187"/>
        <v>0</v>
      </c>
      <c r="DR239" s="2">
        <f t="shared" si="188"/>
        <v>0</v>
      </c>
      <c r="DS239" s="2">
        <f t="shared" si="189"/>
        <v>0</v>
      </c>
      <c r="DT239" s="2">
        <f t="shared" si="190"/>
        <v>0</v>
      </c>
      <c r="DU239" s="2">
        <f t="shared" si="191"/>
        <v>0</v>
      </c>
      <c r="DV239" s="2">
        <f t="shared" si="192"/>
        <v>0</v>
      </c>
      <c r="DW239" s="2">
        <f t="shared" si="193"/>
        <v>0</v>
      </c>
      <c r="DX239" s="2" t="e">
        <f t="shared" si="194"/>
        <v>#N/A</v>
      </c>
      <c r="DY239" s="9" t="str">
        <f t="shared" si="165"/>
        <v>[0,0,0,0,0]</v>
      </c>
      <c r="DZ239" s="2" t="e">
        <f t="shared" si="195"/>
        <v>#N/A</v>
      </c>
      <c r="EA239" s="18">
        <f t="shared" si="166"/>
        <v>1</v>
      </c>
      <c r="EB239" s="18">
        <f t="shared" si="167"/>
        <v>0</v>
      </c>
      <c r="EC239" s="27"/>
      <c r="ED239" s="3" t="e">
        <f t="shared" si="196"/>
        <v>#N/A</v>
      </c>
      <c r="EE239" s="3" t="str">
        <f t="shared" si="197"/>
        <v>[1,0]</v>
      </c>
      <c r="EF239" s="3"/>
      <c r="EG239" s="3" t="e">
        <f>VLOOKUP(IF(MOD(CY239,10)=0,10,MOD(CY239,10))&amp;DA239&amp;DB239&amp;DJ239-1,[1]图鉴!$C$18:$G$183,MATCH("经验值",[1]图鉴!$C$18:$G$18,0),FALSE)</f>
        <v>#N/A</v>
      </c>
      <c r="EI239" s="2" t="e">
        <f t="shared" si="170"/>
        <v>#N/A</v>
      </c>
      <c r="EJ239" s="2">
        <f t="shared" si="171"/>
        <v>236</v>
      </c>
    </row>
    <row r="240" spans="83:140" x14ac:dyDescent="0.3">
      <c r="CE240" s="16">
        <f>[1]坦克标准养成属性!AW240</f>
        <v>0</v>
      </c>
      <c r="CF240" s="16">
        <f>[1]坦克标准养成属性!AX240</f>
        <v>0</v>
      </c>
      <c r="CG240" s="16" t="e">
        <f t="shared" si="163"/>
        <v>#N/A</v>
      </c>
      <c r="CH240" s="16">
        <f>[1]坦克标准养成属性!AY240</f>
        <v>0</v>
      </c>
      <c r="CI240" s="16">
        <f>[1]坦克标准养成属性!AZ240</f>
        <v>0</v>
      </c>
      <c r="CJ240" s="16">
        <f>[1]坦克标准养成属性!BA240</f>
        <v>0</v>
      </c>
      <c r="CK240" s="16">
        <f>[1]坦克标准养成属性!BB240</f>
        <v>0</v>
      </c>
      <c r="CL240" s="16">
        <f>[1]坦克标准养成属性!BC240</f>
        <v>0</v>
      </c>
      <c r="CM240" s="16">
        <f>[1]坦克标准养成属性!BD240</f>
        <v>0</v>
      </c>
      <c r="CN240" s="16">
        <f>[1]坦克标准养成属性!BE240</f>
        <v>0</v>
      </c>
      <c r="CO240" s="16">
        <f>[1]坦克标准养成属性!BF240</f>
        <v>0</v>
      </c>
      <c r="CP240" s="16">
        <f>[1]坦克标准养成属性!BG240</f>
        <v>0</v>
      </c>
      <c r="CQ240" s="16" t="str">
        <f>[1]坦克标准养成属性!BH240</f>
        <v>虎式0</v>
      </c>
      <c r="CR240" s="16">
        <f>[1]坦克标准养成属性!BI240</f>
        <v>25</v>
      </c>
      <c r="CS240" s="16" t="str">
        <f>[1]坦克标准养成属性!BJ240</f>
        <v>虎式</v>
      </c>
      <c r="CT240" s="16" t="str">
        <f>[1]坦克标准养成属性!BK240</f>
        <v>中</v>
      </c>
      <c r="CU240" s="16">
        <f>[1]坦克标准养成属性!BL240</f>
        <v>0</v>
      </c>
      <c r="CV240" s="16">
        <f>[1]坦克标准养成属性!BM240</f>
        <v>1354</v>
      </c>
      <c r="CX240" s="2">
        <v>237</v>
      </c>
      <c r="CY240" s="2" t="e">
        <f t="shared" si="172"/>
        <v>#N/A</v>
      </c>
      <c r="CZ240" s="2" t="e">
        <f t="shared" si="198"/>
        <v>#N/A</v>
      </c>
      <c r="DA240" s="2" t="e">
        <f t="shared" si="198"/>
        <v>#N/A</v>
      </c>
      <c r="DB240" s="2" t="e">
        <f t="shared" si="198"/>
        <v>#N/A</v>
      </c>
      <c r="DC240" s="2">
        <f t="shared" si="173"/>
        <v>0</v>
      </c>
      <c r="DD240" s="2">
        <f t="shared" si="174"/>
        <v>0</v>
      </c>
      <c r="DE240" s="2" t="e">
        <f t="shared" si="175"/>
        <v>#N/A</v>
      </c>
      <c r="DF240" s="2" t="e">
        <f t="shared" si="176"/>
        <v>#N/A</v>
      </c>
      <c r="DG240" s="2" t="e">
        <f t="shared" si="177"/>
        <v>#N/A</v>
      </c>
      <c r="DH240" s="2" t="e">
        <f t="shared" si="178"/>
        <v>#N/A</v>
      </c>
      <c r="DI240" s="2" t="e">
        <f t="shared" si="179"/>
        <v>#N/A</v>
      </c>
      <c r="DJ240" s="2">
        <f>COUNTIF(CZ$4:CZ240,CZ240)</f>
        <v>237</v>
      </c>
      <c r="DK240" s="2">
        <f t="shared" si="181"/>
        <v>0</v>
      </c>
      <c r="DL240" s="2">
        <f t="shared" si="182"/>
        <v>0</v>
      </c>
      <c r="DM240" s="2">
        <f t="shared" si="183"/>
        <v>0</v>
      </c>
      <c r="DN240" s="2">
        <f t="shared" si="184"/>
        <v>0</v>
      </c>
      <c r="DO240" s="2">
        <f t="shared" si="185"/>
        <v>0</v>
      </c>
      <c r="DP240" s="2">
        <f t="shared" si="186"/>
        <v>0</v>
      </c>
      <c r="DQ240" s="2">
        <f t="shared" si="187"/>
        <v>0</v>
      </c>
      <c r="DR240" s="2">
        <f t="shared" si="188"/>
        <v>0</v>
      </c>
      <c r="DS240" s="2">
        <f t="shared" si="189"/>
        <v>0</v>
      </c>
      <c r="DT240" s="2">
        <f t="shared" si="190"/>
        <v>0</v>
      </c>
      <c r="DU240" s="2">
        <f t="shared" si="191"/>
        <v>0</v>
      </c>
      <c r="DV240" s="2">
        <f t="shared" si="192"/>
        <v>0</v>
      </c>
      <c r="DW240" s="2">
        <f t="shared" si="193"/>
        <v>0</v>
      </c>
      <c r="DX240" s="2" t="e">
        <f t="shared" si="194"/>
        <v>#N/A</v>
      </c>
      <c r="DY240" s="9" t="str">
        <f t="shared" si="165"/>
        <v>[0,0,0,0,0]</v>
      </c>
      <c r="DZ240" s="2" t="e">
        <f t="shared" si="195"/>
        <v>#N/A</v>
      </c>
      <c r="EA240" s="18">
        <f t="shared" si="166"/>
        <v>1</v>
      </c>
      <c r="EB240" s="18">
        <f t="shared" si="167"/>
        <v>0</v>
      </c>
      <c r="EC240" s="27"/>
      <c r="ED240" s="3" t="e">
        <f t="shared" si="196"/>
        <v>#N/A</v>
      </c>
      <c r="EE240" s="3" t="str">
        <f t="shared" si="197"/>
        <v>[1,0]</v>
      </c>
      <c r="EF240" s="3"/>
      <c r="EG240" s="3" t="e">
        <f>VLOOKUP(IF(MOD(CY240,10)=0,10,MOD(CY240,10))&amp;DA240&amp;DB240&amp;DJ240-1,[1]图鉴!$C$18:$G$183,MATCH("经验值",[1]图鉴!$C$18:$G$18,0),FALSE)</f>
        <v>#N/A</v>
      </c>
      <c r="EI240" s="2" t="e">
        <f t="shared" si="170"/>
        <v>#N/A</v>
      </c>
      <c r="EJ240" s="2">
        <f t="shared" si="171"/>
        <v>237</v>
      </c>
    </row>
    <row r="241" spans="83:140" x14ac:dyDescent="0.3">
      <c r="CE241" s="16">
        <f>[1]坦克标准养成属性!AW241</f>
        <v>0</v>
      </c>
      <c r="CF241" s="16">
        <f>[1]坦克标准养成属性!AX241</f>
        <v>0</v>
      </c>
      <c r="CG241" s="16" t="e">
        <f t="shared" si="163"/>
        <v>#N/A</v>
      </c>
      <c r="CH241" s="16">
        <f>[1]坦克标准养成属性!AY241</f>
        <v>0</v>
      </c>
      <c r="CI241" s="16">
        <f>[1]坦克标准养成属性!AZ241</f>
        <v>0</v>
      </c>
      <c r="CJ241" s="16">
        <f>[1]坦克标准养成属性!BA241</f>
        <v>0</v>
      </c>
      <c r="CK241" s="16">
        <f>[1]坦克标准养成属性!BB241</f>
        <v>0</v>
      </c>
      <c r="CL241" s="16">
        <f>[1]坦克标准养成属性!BC241</f>
        <v>0</v>
      </c>
      <c r="CM241" s="16">
        <f>[1]坦克标准养成属性!BD241</f>
        <v>0</v>
      </c>
      <c r="CN241" s="16">
        <f>[1]坦克标准养成属性!BE241</f>
        <v>0</v>
      </c>
      <c r="CO241" s="16">
        <f>[1]坦克标准养成属性!BF241</f>
        <v>0</v>
      </c>
      <c r="CP241" s="16">
        <f>[1]坦克标准养成属性!BG241</f>
        <v>0</v>
      </c>
      <c r="CQ241" s="16" t="str">
        <f>[1]坦克标准养成属性!BH241</f>
        <v>虎式1</v>
      </c>
      <c r="CR241" s="16">
        <f>[1]坦克标准养成属性!BI241</f>
        <v>25</v>
      </c>
      <c r="CS241" s="16" t="str">
        <f>[1]坦克标准养成属性!BJ241</f>
        <v>虎式</v>
      </c>
      <c r="CT241" s="16" t="str">
        <f>[1]坦克标准养成属性!BK241</f>
        <v>中</v>
      </c>
      <c r="CU241" s="16">
        <f>[1]坦克标准养成属性!BL241</f>
        <v>1</v>
      </c>
      <c r="CV241" s="16">
        <f>[1]坦克标准养成属性!BM241</f>
        <v>1430</v>
      </c>
      <c r="CX241" s="2">
        <v>238</v>
      </c>
      <c r="CY241" s="2" t="e">
        <f t="shared" si="172"/>
        <v>#N/A</v>
      </c>
      <c r="CZ241" s="2" t="e">
        <f t="shared" si="198"/>
        <v>#N/A</v>
      </c>
      <c r="DA241" s="2" t="e">
        <f t="shared" si="198"/>
        <v>#N/A</v>
      </c>
      <c r="DB241" s="2" t="e">
        <f t="shared" si="198"/>
        <v>#N/A</v>
      </c>
      <c r="DC241" s="2">
        <f t="shared" si="173"/>
        <v>0</v>
      </c>
      <c r="DD241" s="2">
        <f t="shared" si="174"/>
        <v>0</v>
      </c>
      <c r="DE241" s="2" t="e">
        <f t="shared" si="175"/>
        <v>#N/A</v>
      </c>
      <c r="DF241" s="2" t="e">
        <f t="shared" si="176"/>
        <v>#N/A</v>
      </c>
      <c r="DG241" s="2" t="e">
        <f t="shared" si="177"/>
        <v>#N/A</v>
      </c>
      <c r="DH241" s="2" t="e">
        <f t="shared" si="178"/>
        <v>#N/A</v>
      </c>
      <c r="DI241" s="2" t="e">
        <f t="shared" si="179"/>
        <v>#N/A</v>
      </c>
      <c r="DJ241" s="2">
        <f>COUNTIF(CZ$4:CZ241,CZ241)</f>
        <v>238</v>
      </c>
      <c r="DK241" s="2">
        <f t="shared" si="181"/>
        <v>0</v>
      </c>
      <c r="DL241" s="2">
        <f t="shared" si="182"/>
        <v>0</v>
      </c>
      <c r="DM241" s="2">
        <f t="shared" si="183"/>
        <v>0</v>
      </c>
      <c r="DN241" s="2">
        <f t="shared" si="184"/>
        <v>0</v>
      </c>
      <c r="DO241" s="2">
        <f t="shared" si="185"/>
        <v>0</v>
      </c>
      <c r="DP241" s="2">
        <f t="shared" si="186"/>
        <v>0</v>
      </c>
      <c r="DQ241" s="2">
        <f t="shared" si="187"/>
        <v>0</v>
      </c>
      <c r="DR241" s="2">
        <f t="shared" si="188"/>
        <v>0</v>
      </c>
      <c r="DS241" s="2">
        <f t="shared" si="189"/>
        <v>0</v>
      </c>
      <c r="DT241" s="2">
        <f t="shared" si="190"/>
        <v>0</v>
      </c>
      <c r="DU241" s="2">
        <f t="shared" si="191"/>
        <v>0</v>
      </c>
      <c r="DV241" s="2">
        <f t="shared" si="192"/>
        <v>0</v>
      </c>
      <c r="DW241" s="2">
        <f t="shared" si="193"/>
        <v>0</v>
      </c>
      <c r="DX241" s="2" t="e">
        <f t="shared" si="194"/>
        <v>#N/A</v>
      </c>
      <c r="DY241" s="9" t="str">
        <f t="shared" si="165"/>
        <v>[0,0,0,0,0]</v>
      </c>
      <c r="DZ241" s="2" t="e">
        <f t="shared" si="195"/>
        <v>#N/A</v>
      </c>
      <c r="EA241" s="18">
        <f t="shared" si="166"/>
        <v>1</v>
      </c>
      <c r="EB241" s="18">
        <f t="shared" si="167"/>
        <v>0</v>
      </c>
      <c r="EC241" s="27"/>
      <c r="ED241" s="3" t="e">
        <f t="shared" si="196"/>
        <v>#N/A</v>
      </c>
      <c r="EE241" s="3" t="str">
        <f t="shared" si="197"/>
        <v>[1,0]</v>
      </c>
      <c r="EF241" s="3"/>
      <c r="EG241" s="3" t="e">
        <f>VLOOKUP(IF(MOD(CY241,10)=0,10,MOD(CY241,10))&amp;DA241&amp;DB241&amp;DJ241-1,[1]图鉴!$C$18:$G$183,MATCH("经验值",[1]图鉴!$C$18:$G$18,0),FALSE)</f>
        <v>#N/A</v>
      </c>
      <c r="EI241" s="2" t="e">
        <f t="shared" si="170"/>
        <v>#N/A</v>
      </c>
      <c r="EJ241" s="2">
        <f t="shared" si="171"/>
        <v>238</v>
      </c>
    </row>
    <row r="242" spans="83:140" x14ac:dyDescent="0.3">
      <c r="CE242" s="16">
        <f>[1]坦克标准养成属性!AW242</f>
        <v>0</v>
      </c>
      <c r="CF242" s="16">
        <f>[1]坦克标准养成属性!AX242</f>
        <v>0</v>
      </c>
      <c r="CG242" s="16" t="e">
        <f t="shared" si="163"/>
        <v>#N/A</v>
      </c>
      <c r="CH242" s="16">
        <f>[1]坦克标准养成属性!AY242</f>
        <v>0</v>
      </c>
      <c r="CI242" s="16">
        <f>[1]坦克标准养成属性!AZ242</f>
        <v>0</v>
      </c>
      <c r="CJ242" s="16">
        <f>[1]坦克标准养成属性!BA242</f>
        <v>0</v>
      </c>
      <c r="CK242" s="16">
        <f>[1]坦克标准养成属性!BB242</f>
        <v>0</v>
      </c>
      <c r="CL242" s="16">
        <f>[1]坦克标准养成属性!BC242</f>
        <v>0</v>
      </c>
      <c r="CM242" s="16">
        <f>[1]坦克标准养成属性!BD242</f>
        <v>0</v>
      </c>
      <c r="CN242" s="16">
        <f>[1]坦克标准养成属性!BE242</f>
        <v>0</v>
      </c>
      <c r="CO242" s="16">
        <f>[1]坦克标准养成属性!BF242</f>
        <v>0</v>
      </c>
      <c r="CP242" s="16">
        <f>[1]坦克标准养成属性!BG242</f>
        <v>0</v>
      </c>
      <c r="CQ242" s="16" t="str">
        <f>[1]坦克标准养成属性!BH242</f>
        <v>虎式2</v>
      </c>
      <c r="CR242" s="16">
        <f>[1]坦克标准养成属性!BI242</f>
        <v>25</v>
      </c>
      <c r="CS242" s="16" t="str">
        <f>[1]坦克标准养成属性!BJ242</f>
        <v>虎式</v>
      </c>
      <c r="CT242" s="16" t="str">
        <f>[1]坦克标准养成属性!BK242</f>
        <v>中</v>
      </c>
      <c r="CU242" s="16">
        <f>[1]坦克标准养成属性!BL242</f>
        <v>2</v>
      </c>
      <c r="CV242" s="16">
        <f>[1]坦克标准养成属性!BM242</f>
        <v>1507</v>
      </c>
      <c r="CX242" s="2">
        <v>239</v>
      </c>
      <c r="CY242" s="2" t="e">
        <f t="shared" si="172"/>
        <v>#N/A</v>
      </c>
      <c r="CZ242" s="2" t="e">
        <f t="shared" si="198"/>
        <v>#N/A</v>
      </c>
      <c r="DA242" s="2" t="e">
        <f t="shared" si="198"/>
        <v>#N/A</v>
      </c>
      <c r="DB242" s="2" t="e">
        <f t="shared" si="198"/>
        <v>#N/A</v>
      </c>
      <c r="DC242" s="2">
        <f t="shared" si="173"/>
        <v>0</v>
      </c>
      <c r="DD242" s="2">
        <f t="shared" si="174"/>
        <v>0</v>
      </c>
      <c r="DE242" s="2" t="e">
        <f t="shared" si="175"/>
        <v>#N/A</v>
      </c>
      <c r="DF242" s="2" t="e">
        <f t="shared" si="176"/>
        <v>#N/A</v>
      </c>
      <c r="DG242" s="2" t="e">
        <f t="shared" si="177"/>
        <v>#N/A</v>
      </c>
      <c r="DH242" s="2" t="e">
        <f t="shared" si="178"/>
        <v>#N/A</v>
      </c>
      <c r="DI242" s="2" t="e">
        <f t="shared" si="179"/>
        <v>#N/A</v>
      </c>
      <c r="DJ242" s="2">
        <f>COUNTIF(CZ$4:CZ242,CZ242)</f>
        <v>239</v>
      </c>
      <c r="DK242" s="2">
        <f t="shared" si="181"/>
        <v>0</v>
      </c>
      <c r="DL242" s="2">
        <f t="shared" si="182"/>
        <v>0</v>
      </c>
      <c r="DM242" s="2">
        <f t="shared" si="183"/>
        <v>0</v>
      </c>
      <c r="DN242" s="2">
        <f t="shared" si="184"/>
        <v>0</v>
      </c>
      <c r="DO242" s="2">
        <f t="shared" si="185"/>
        <v>0</v>
      </c>
      <c r="DP242" s="2">
        <f t="shared" si="186"/>
        <v>0</v>
      </c>
      <c r="DQ242" s="2">
        <f t="shared" si="187"/>
        <v>0</v>
      </c>
      <c r="DR242" s="2">
        <f t="shared" si="188"/>
        <v>0</v>
      </c>
      <c r="DS242" s="2">
        <f t="shared" si="189"/>
        <v>0</v>
      </c>
      <c r="DT242" s="2">
        <f t="shared" si="190"/>
        <v>0</v>
      </c>
      <c r="DU242" s="2">
        <f t="shared" si="191"/>
        <v>0</v>
      </c>
      <c r="DV242" s="2">
        <f t="shared" si="192"/>
        <v>0</v>
      </c>
      <c r="DW242" s="2">
        <f t="shared" si="193"/>
        <v>0</v>
      </c>
      <c r="DX242" s="2" t="e">
        <f t="shared" si="194"/>
        <v>#N/A</v>
      </c>
      <c r="DY242" s="9" t="str">
        <f t="shared" si="165"/>
        <v>[0,0,0,0,0]</v>
      </c>
      <c r="DZ242" s="2" t="e">
        <f t="shared" si="195"/>
        <v>#N/A</v>
      </c>
      <c r="EA242" s="18">
        <f t="shared" si="166"/>
        <v>1</v>
      </c>
      <c r="EB242" s="18">
        <f t="shared" si="167"/>
        <v>0</v>
      </c>
      <c r="EC242" s="27"/>
      <c r="ED242" s="3" t="e">
        <f t="shared" si="196"/>
        <v>#N/A</v>
      </c>
      <c r="EE242" s="3" t="str">
        <f t="shared" si="197"/>
        <v>[1,0]</v>
      </c>
      <c r="EF242" s="3"/>
      <c r="EG242" s="3" t="e">
        <f>VLOOKUP(IF(MOD(CY242,10)=0,10,MOD(CY242,10))&amp;DA242&amp;DB242&amp;DJ242-1,[1]图鉴!$C$18:$G$183,MATCH("经验值",[1]图鉴!$C$18:$G$18,0),FALSE)</f>
        <v>#N/A</v>
      </c>
      <c r="EI242" s="2" t="e">
        <f t="shared" si="170"/>
        <v>#N/A</v>
      </c>
      <c r="EJ242" s="2">
        <f t="shared" si="171"/>
        <v>239</v>
      </c>
    </row>
    <row r="243" spans="83:140" x14ac:dyDescent="0.3">
      <c r="CE243" s="16">
        <f>[1]坦克标准养成属性!AW243</f>
        <v>0</v>
      </c>
      <c r="CF243" s="16">
        <f>[1]坦克标准养成属性!AX243</f>
        <v>0</v>
      </c>
      <c r="CG243" s="16" t="e">
        <f t="shared" si="163"/>
        <v>#N/A</v>
      </c>
      <c r="CH243" s="16">
        <f>[1]坦克标准养成属性!AY243</f>
        <v>0</v>
      </c>
      <c r="CI243" s="16">
        <f>[1]坦克标准养成属性!AZ243</f>
        <v>0</v>
      </c>
      <c r="CJ243" s="16">
        <f>[1]坦克标准养成属性!BA243</f>
        <v>0</v>
      </c>
      <c r="CK243" s="16">
        <f>[1]坦克标准养成属性!BB243</f>
        <v>0</v>
      </c>
      <c r="CL243" s="16">
        <f>[1]坦克标准养成属性!BC243</f>
        <v>0</v>
      </c>
      <c r="CM243" s="16">
        <f>[1]坦克标准养成属性!BD243</f>
        <v>0</v>
      </c>
      <c r="CN243" s="16">
        <f>[1]坦克标准养成属性!BE243</f>
        <v>0</v>
      </c>
      <c r="CO243" s="16">
        <f>[1]坦克标准养成属性!BF243</f>
        <v>0</v>
      </c>
      <c r="CP243" s="16">
        <f>[1]坦克标准养成属性!BG243</f>
        <v>0</v>
      </c>
      <c r="CQ243" s="16" t="str">
        <f>[1]坦克标准养成属性!BH243</f>
        <v>虎式3</v>
      </c>
      <c r="CR243" s="16">
        <f>[1]坦克标准养成属性!BI243</f>
        <v>25</v>
      </c>
      <c r="CS243" s="16" t="str">
        <f>[1]坦克标准养成属性!BJ243</f>
        <v>虎式</v>
      </c>
      <c r="CT243" s="16" t="str">
        <f>[1]坦克标准养成属性!BK243</f>
        <v>中</v>
      </c>
      <c r="CU243" s="16">
        <f>[1]坦克标准养成属性!BL243</f>
        <v>3</v>
      </c>
      <c r="CV243" s="16">
        <f>[1]坦克标准养成属性!BM243</f>
        <v>1584</v>
      </c>
      <c r="CX243" s="2">
        <v>240</v>
      </c>
      <c r="CY243" s="2" t="e">
        <f t="shared" si="172"/>
        <v>#N/A</v>
      </c>
      <c r="CZ243" s="2" t="e">
        <f t="shared" si="198"/>
        <v>#N/A</v>
      </c>
      <c r="DA243" s="2" t="e">
        <f t="shared" si="198"/>
        <v>#N/A</v>
      </c>
      <c r="DB243" s="2" t="e">
        <f t="shared" si="198"/>
        <v>#N/A</v>
      </c>
      <c r="DC243" s="2">
        <f t="shared" si="173"/>
        <v>0</v>
      </c>
      <c r="DD243" s="2">
        <f t="shared" si="174"/>
        <v>0</v>
      </c>
      <c r="DE243" s="2" t="e">
        <f t="shared" si="175"/>
        <v>#N/A</v>
      </c>
      <c r="DF243" s="2" t="e">
        <f t="shared" si="176"/>
        <v>#N/A</v>
      </c>
      <c r="DG243" s="2" t="e">
        <f t="shared" si="177"/>
        <v>#N/A</v>
      </c>
      <c r="DH243" s="2" t="e">
        <f t="shared" si="178"/>
        <v>#N/A</v>
      </c>
      <c r="DI243" s="2" t="e">
        <f t="shared" si="179"/>
        <v>#N/A</v>
      </c>
      <c r="DJ243" s="2">
        <f>COUNTIF(CZ$4:CZ243,CZ243)</f>
        <v>240</v>
      </c>
      <c r="DK243" s="2">
        <f t="shared" si="181"/>
        <v>0</v>
      </c>
      <c r="DL243" s="2">
        <f t="shared" si="182"/>
        <v>0</v>
      </c>
      <c r="DM243" s="2">
        <f t="shared" si="183"/>
        <v>0</v>
      </c>
      <c r="DN243" s="2">
        <f t="shared" si="184"/>
        <v>0</v>
      </c>
      <c r="DO243" s="2">
        <f t="shared" si="185"/>
        <v>0</v>
      </c>
      <c r="DP243" s="2">
        <f t="shared" si="186"/>
        <v>0</v>
      </c>
      <c r="DQ243" s="2">
        <f t="shared" si="187"/>
        <v>0</v>
      </c>
      <c r="DR243" s="2">
        <f t="shared" si="188"/>
        <v>0</v>
      </c>
      <c r="DS243" s="2">
        <f t="shared" si="189"/>
        <v>0</v>
      </c>
      <c r="DT243" s="2">
        <f t="shared" si="190"/>
        <v>0</v>
      </c>
      <c r="DU243" s="2">
        <f t="shared" si="191"/>
        <v>0</v>
      </c>
      <c r="DV243" s="2">
        <f t="shared" si="192"/>
        <v>0</v>
      </c>
      <c r="DW243" s="2">
        <f t="shared" si="193"/>
        <v>0</v>
      </c>
      <c r="DX243" s="2" t="e">
        <f t="shared" si="194"/>
        <v>#N/A</v>
      </c>
      <c r="DY243" s="9" t="str">
        <f t="shared" si="165"/>
        <v>[0,0,0,0,0]</v>
      </c>
      <c r="DZ243" s="2" t="e">
        <f t="shared" si="195"/>
        <v>#N/A</v>
      </c>
      <c r="EA243" s="18">
        <f t="shared" si="166"/>
        <v>1</v>
      </c>
      <c r="EB243" s="18">
        <f t="shared" si="167"/>
        <v>0</v>
      </c>
      <c r="EC243" s="27"/>
      <c r="ED243" s="3" t="e">
        <f t="shared" si="196"/>
        <v>#N/A</v>
      </c>
      <c r="EE243" s="3" t="str">
        <f t="shared" si="197"/>
        <v>[1,0]</v>
      </c>
      <c r="EF243" s="3"/>
      <c r="EG243" s="3" t="e">
        <f>VLOOKUP(IF(MOD(CY243,10)=0,10,MOD(CY243,10))&amp;DA243&amp;DB243&amp;DJ243-1,[1]图鉴!$C$18:$G$183,MATCH("经验值",[1]图鉴!$C$18:$G$18,0),FALSE)</f>
        <v>#N/A</v>
      </c>
      <c r="EI243" s="2" t="e">
        <f t="shared" si="170"/>
        <v>#N/A</v>
      </c>
      <c r="EJ243" s="2">
        <f t="shared" si="171"/>
        <v>240</v>
      </c>
    </row>
    <row r="244" spans="83:140" x14ac:dyDescent="0.3">
      <c r="CE244" s="16">
        <f>[1]坦克标准养成属性!AW244</f>
        <v>0</v>
      </c>
      <c r="CF244" s="16">
        <f>[1]坦克标准养成属性!AX244</f>
        <v>0</v>
      </c>
      <c r="CG244" s="16" t="e">
        <f t="shared" si="163"/>
        <v>#N/A</v>
      </c>
      <c r="CH244" s="16">
        <f>[1]坦克标准养成属性!AY244</f>
        <v>0</v>
      </c>
      <c r="CI244" s="16">
        <f>[1]坦克标准养成属性!AZ244</f>
        <v>0</v>
      </c>
      <c r="CJ244" s="16">
        <f>[1]坦克标准养成属性!BA244</f>
        <v>0</v>
      </c>
      <c r="CK244" s="16">
        <f>[1]坦克标准养成属性!BB244</f>
        <v>0</v>
      </c>
      <c r="CL244" s="16">
        <f>[1]坦克标准养成属性!BC244</f>
        <v>0</v>
      </c>
      <c r="CM244" s="16">
        <f>[1]坦克标准养成属性!BD244</f>
        <v>0</v>
      </c>
      <c r="CN244" s="16">
        <f>[1]坦克标准养成属性!BE244</f>
        <v>0</v>
      </c>
      <c r="CO244" s="16">
        <f>[1]坦克标准养成属性!BF244</f>
        <v>0</v>
      </c>
      <c r="CP244" s="16">
        <f>[1]坦克标准养成属性!BG244</f>
        <v>0</v>
      </c>
      <c r="CQ244" s="16" t="str">
        <f>[1]坦克标准养成属性!BH244</f>
        <v>虎式4</v>
      </c>
      <c r="CR244" s="16">
        <f>[1]坦克标准养成属性!BI244</f>
        <v>25</v>
      </c>
      <c r="CS244" s="16" t="str">
        <f>[1]坦克标准养成属性!BJ244</f>
        <v>虎式</v>
      </c>
      <c r="CT244" s="16" t="str">
        <f>[1]坦克标准养成属性!BK244</f>
        <v>中</v>
      </c>
      <c r="CU244" s="16">
        <f>[1]坦克标准养成属性!BL244</f>
        <v>4</v>
      </c>
      <c r="CV244" s="16">
        <f>[1]坦克标准养成属性!BM244</f>
        <v>1661</v>
      </c>
      <c r="CX244" s="2">
        <v>241</v>
      </c>
      <c r="CY244" s="2" t="e">
        <f t="shared" si="172"/>
        <v>#N/A</v>
      </c>
      <c r="CZ244" s="2" t="e">
        <f t="shared" si="198"/>
        <v>#N/A</v>
      </c>
      <c r="DA244" s="2" t="e">
        <f t="shared" si="198"/>
        <v>#N/A</v>
      </c>
      <c r="DB244" s="2" t="e">
        <f t="shared" si="198"/>
        <v>#N/A</v>
      </c>
      <c r="DC244" s="2">
        <f t="shared" si="173"/>
        <v>0</v>
      </c>
      <c r="DD244" s="2">
        <f t="shared" si="174"/>
        <v>0</v>
      </c>
      <c r="DE244" s="2" t="e">
        <f t="shared" si="175"/>
        <v>#N/A</v>
      </c>
      <c r="DF244" s="2" t="e">
        <f t="shared" si="176"/>
        <v>#N/A</v>
      </c>
      <c r="DG244" s="2" t="e">
        <f t="shared" si="177"/>
        <v>#N/A</v>
      </c>
      <c r="DH244" s="2" t="e">
        <f t="shared" si="178"/>
        <v>#N/A</v>
      </c>
      <c r="DI244" s="2" t="e">
        <f t="shared" si="179"/>
        <v>#N/A</v>
      </c>
      <c r="DJ244" s="2">
        <f>COUNTIF(CZ$4:CZ244,CZ244)</f>
        <v>241</v>
      </c>
      <c r="DK244" s="2">
        <f t="shared" si="181"/>
        <v>0</v>
      </c>
      <c r="DL244" s="2">
        <f t="shared" si="182"/>
        <v>0</v>
      </c>
      <c r="DM244" s="2">
        <f t="shared" si="183"/>
        <v>0</v>
      </c>
      <c r="DN244" s="2">
        <f t="shared" si="184"/>
        <v>0</v>
      </c>
      <c r="DO244" s="2">
        <f t="shared" si="185"/>
        <v>0</v>
      </c>
      <c r="DP244" s="2">
        <f t="shared" si="186"/>
        <v>0</v>
      </c>
      <c r="DQ244" s="2">
        <f t="shared" si="187"/>
        <v>0</v>
      </c>
      <c r="DR244" s="2">
        <f t="shared" si="188"/>
        <v>0</v>
      </c>
      <c r="DS244" s="2">
        <f t="shared" si="189"/>
        <v>0</v>
      </c>
      <c r="DT244" s="2">
        <f t="shared" si="190"/>
        <v>0</v>
      </c>
      <c r="DU244" s="2">
        <f t="shared" si="191"/>
        <v>0</v>
      </c>
      <c r="DV244" s="2">
        <f t="shared" si="192"/>
        <v>0</v>
      </c>
      <c r="DW244" s="2">
        <f t="shared" si="193"/>
        <v>0</v>
      </c>
      <c r="DX244" s="2" t="e">
        <f t="shared" si="194"/>
        <v>#N/A</v>
      </c>
      <c r="DY244" s="9" t="str">
        <f t="shared" si="165"/>
        <v>[0,0,0,0,0]</v>
      </c>
      <c r="DZ244" s="2" t="e">
        <f t="shared" si="195"/>
        <v>#N/A</v>
      </c>
      <c r="EA244" s="18">
        <f t="shared" si="166"/>
        <v>1</v>
      </c>
      <c r="EB244" s="18">
        <f t="shared" si="167"/>
        <v>0</v>
      </c>
      <c r="EC244" s="27"/>
      <c r="ED244" s="3" t="e">
        <f t="shared" si="196"/>
        <v>#N/A</v>
      </c>
      <c r="EE244" s="3" t="str">
        <f t="shared" si="197"/>
        <v>[1,0]</v>
      </c>
      <c r="EF244" s="3"/>
      <c r="EG244" s="3" t="e">
        <f>VLOOKUP(IF(MOD(CY244,10)=0,10,MOD(CY244,10))&amp;DA244&amp;DB244&amp;DJ244-1,[1]图鉴!$C$18:$G$183,MATCH("经验值",[1]图鉴!$C$18:$G$18,0),FALSE)</f>
        <v>#N/A</v>
      </c>
      <c r="EI244" s="2" t="e">
        <f t="shared" si="170"/>
        <v>#N/A</v>
      </c>
      <c r="EJ244" s="2">
        <f t="shared" si="171"/>
        <v>241</v>
      </c>
    </row>
    <row r="245" spans="83:140" x14ac:dyDescent="0.3">
      <c r="CE245" s="16">
        <f>[1]坦克标准养成属性!AW245</f>
        <v>0</v>
      </c>
      <c r="CF245" s="16">
        <f>[1]坦克标准养成属性!AX245</f>
        <v>0</v>
      </c>
      <c r="CG245" s="16" t="e">
        <f t="shared" si="163"/>
        <v>#N/A</v>
      </c>
      <c r="CH245" s="16">
        <f>[1]坦克标准养成属性!AY245</f>
        <v>0</v>
      </c>
      <c r="CI245" s="16">
        <f>[1]坦克标准养成属性!AZ245</f>
        <v>0</v>
      </c>
      <c r="CJ245" s="16">
        <f>[1]坦克标准养成属性!BA245</f>
        <v>0</v>
      </c>
      <c r="CK245" s="16">
        <f>[1]坦克标准养成属性!BB245</f>
        <v>0</v>
      </c>
      <c r="CL245" s="16">
        <f>[1]坦克标准养成属性!BC245</f>
        <v>0</v>
      </c>
      <c r="CM245" s="16">
        <f>[1]坦克标准养成属性!BD245</f>
        <v>0</v>
      </c>
      <c r="CN245" s="16">
        <f>[1]坦克标准养成属性!BE245</f>
        <v>0</v>
      </c>
      <c r="CO245" s="16">
        <f>[1]坦克标准养成属性!BF245</f>
        <v>0</v>
      </c>
      <c r="CP245" s="16">
        <f>[1]坦克标准养成属性!BG245</f>
        <v>0</v>
      </c>
      <c r="CQ245" s="16" t="str">
        <f>[1]坦克标准养成属性!BH245</f>
        <v>虎式5</v>
      </c>
      <c r="CR245" s="16">
        <f>[1]坦克标准养成属性!BI245</f>
        <v>25</v>
      </c>
      <c r="CS245" s="16" t="str">
        <f>[1]坦克标准养成属性!BJ245</f>
        <v>虎式</v>
      </c>
      <c r="CT245" s="16" t="str">
        <f>[1]坦克标准养成属性!BK245</f>
        <v>中</v>
      </c>
      <c r="CU245" s="16">
        <f>[1]坦克标准养成属性!BL245</f>
        <v>5</v>
      </c>
      <c r="CV245" s="16">
        <f>[1]坦克标准养成属性!BM245</f>
        <v>1737</v>
      </c>
      <c r="CX245" s="2">
        <v>242</v>
      </c>
      <c r="CY245" s="2" t="e">
        <f t="shared" si="172"/>
        <v>#N/A</v>
      </c>
      <c r="CZ245" s="2" t="e">
        <f t="shared" si="198"/>
        <v>#N/A</v>
      </c>
      <c r="DA245" s="2" t="e">
        <f t="shared" si="198"/>
        <v>#N/A</v>
      </c>
      <c r="DB245" s="2" t="e">
        <f t="shared" si="198"/>
        <v>#N/A</v>
      </c>
      <c r="DC245" s="2">
        <f t="shared" si="173"/>
        <v>0</v>
      </c>
      <c r="DD245" s="2">
        <f t="shared" si="174"/>
        <v>0</v>
      </c>
      <c r="DE245" s="2" t="e">
        <f t="shared" si="175"/>
        <v>#N/A</v>
      </c>
      <c r="DF245" s="2" t="e">
        <f t="shared" si="176"/>
        <v>#N/A</v>
      </c>
      <c r="DG245" s="2" t="e">
        <f t="shared" si="177"/>
        <v>#N/A</v>
      </c>
      <c r="DH245" s="2" t="e">
        <f t="shared" si="178"/>
        <v>#N/A</v>
      </c>
      <c r="DI245" s="2" t="e">
        <f t="shared" si="179"/>
        <v>#N/A</v>
      </c>
      <c r="DJ245" s="2">
        <f>COUNTIF(CZ$4:CZ245,CZ245)</f>
        <v>242</v>
      </c>
      <c r="DK245" s="2">
        <f t="shared" si="181"/>
        <v>0</v>
      </c>
      <c r="DL245" s="2">
        <f t="shared" si="182"/>
        <v>0</v>
      </c>
      <c r="DM245" s="2">
        <f t="shared" si="183"/>
        <v>0</v>
      </c>
      <c r="DN245" s="2">
        <f t="shared" si="184"/>
        <v>0</v>
      </c>
      <c r="DO245" s="2">
        <f t="shared" si="185"/>
        <v>0</v>
      </c>
      <c r="DP245" s="2">
        <f t="shared" si="186"/>
        <v>0</v>
      </c>
      <c r="DQ245" s="2">
        <f t="shared" si="187"/>
        <v>0</v>
      </c>
      <c r="DR245" s="2">
        <f t="shared" si="188"/>
        <v>0</v>
      </c>
      <c r="DS245" s="2">
        <f t="shared" si="189"/>
        <v>0</v>
      </c>
      <c r="DT245" s="2">
        <f t="shared" si="190"/>
        <v>0</v>
      </c>
      <c r="DU245" s="2">
        <f t="shared" si="191"/>
        <v>0</v>
      </c>
      <c r="DV245" s="2">
        <f t="shared" si="192"/>
        <v>0</v>
      </c>
      <c r="DW245" s="2">
        <f t="shared" si="193"/>
        <v>0</v>
      </c>
      <c r="DX245" s="2" t="e">
        <f t="shared" si="194"/>
        <v>#N/A</v>
      </c>
      <c r="DY245" s="9" t="str">
        <f t="shared" si="165"/>
        <v>[0,0,0,0,0]</v>
      </c>
      <c r="DZ245" s="2" t="e">
        <f t="shared" si="195"/>
        <v>#N/A</v>
      </c>
      <c r="EA245" s="18">
        <f t="shared" si="166"/>
        <v>1</v>
      </c>
      <c r="EB245" s="18">
        <f t="shared" si="167"/>
        <v>0</v>
      </c>
      <c r="EC245" s="27"/>
      <c r="ED245" s="3" t="e">
        <f t="shared" si="196"/>
        <v>#N/A</v>
      </c>
      <c r="EE245" s="3" t="str">
        <f t="shared" si="197"/>
        <v>[1,0]</v>
      </c>
      <c r="EF245" s="3"/>
      <c r="EG245" s="3" t="e">
        <f>VLOOKUP(IF(MOD(CY245,10)=0,10,MOD(CY245,10))&amp;DA245&amp;DB245&amp;DJ245-1,[1]图鉴!$C$18:$G$183,MATCH("经验值",[1]图鉴!$C$18:$G$18,0),FALSE)</f>
        <v>#N/A</v>
      </c>
      <c r="EI245" s="2" t="e">
        <f t="shared" si="170"/>
        <v>#N/A</v>
      </c>
      <c r="EJ245" s="2">
        <f t="shared" si="171"/>
        <v>242</v>
      </c>
    </row>
    <row r="246" spans="83:140" x14ac:dyDescent="0.3">
      <c r="CE246" s="16">
        <f>[1]坦克标准养成属性!AW246</f>
        <v>0</v>
      </c>
      <c r="CF246" s="16">
        <f>[1]坦克标准养成属性!AX246</f>
        <v>0</v>
      </c>
      <c r="CG246" s="16" t="e">
        <f t="shared" si="163"/>
        <v>#N/A</v>
      </c>
      <c r="CH246" s="16">
        <f>[1]坦克标准养成属性!AY246</f>
        <v>0</v>
      </c>
      <c r="CI246" s="16">
        <f>[1]坦克标准养成属性!AZ246</f>
        <v>0</v>
      </c>
      <c r="CJ246" s="16">
        <f>[1]坦克标准养成属性!BA246</f>
        <v>0</v>
      </c>
      <c r="CK246" s="16">
        <f>[1]坦克标准养成属性!BB246</f>
        <v>0</v>
      </c>
      <c r="CL246" s="16">
        <f>[1]坦克标准养成属性!BC246</f>
        <v>0</v>
      </c>
      <c r="CM246" s="16">
        <f>[1]坦克标准养成属性!BD246</f>
        <v>0</v>
      </c>
      <c r="CN246" s="16">
        <f>[1]坦克标准养成属性!BE246</f>
        <v>0</v>
      </c>
      <c r="CO246" s="16">
        <f>[1]坦克标准养成属性!BF246</f>
        <v>0</v>
      </c>
      <c r="CP246" s="16">
        <f>[1]坦克标准养成属性!BG246</f>
        <v>0</v>
      </c>
      <c r="CQ246" s="16" t="str">
        <f>[1]坦克标准养成属性!BH246</f>
        <v>虎式6</v>
      </c>
      <c r="CR246" s="16">
        <f>[1]坦克标准养成属性!BI246</f>
        <v>25</v>
      </c>
      <c r="CS246" s="16" t="str">
        <f>[1]坦克标准养成属性!BJ246</f>
        <v>虎式</v>
      </c>
      <c r="CT246" s="16" t="str">
        <f>[1]坦克标准养成属性!BK246</f>
        <v>中</v>
      </c>
      <c r="CU246" s="16">
        <f>[1]坦克标准养成属性!BL246</f>
        <v>6</v>
      </c>
      <c r="CV246" s="16">
        <f>[1]坦克标准养成属性!BM246</f>
        <v>1814</v>
      </c>
      <c r="CX246" s="2">
        <v>243</v>
      </c>
      <c r="CY246" s="2" t="e">
        <f t="shared" si="172"/>
        <v>#N/A</v>
      </c>
      <c r="CZ246" s="2" t="e">
        <f t="shared" si="198"/>
        <v>#N/A</v>
      </c>
      <c r="DA246" s="2" t="e">
        <f t="shared" si="198"/>
        <v>#N/A</v>
      </c>
      <c r="DB246" s="2" t="e">
        <f t="shared" si="198"/>
        <v>#N/A</v>
      </c>
      <c r="DC246" s="2">
        <f t="shared" si="173"/>
        <v>0</v>
      </c>
      <c r="DD246" s="2">
        <f t="shared" si="174"/>
        <v>0</v>
      </c>
      <c r="DE246" s="2" t="e">
        <f t="shared" si="175"/>
        <v>#N/A</v>
      </c>
      <c r="DF246" s="2" t="e">
        <f t="shared" si="176"/>
        <v>#N/A</v>
      </c>
      <c r="DG246" s="2" t="e">
        <f t="shared" si="177"/>
        <v>#N/A</v>
      </c>
      <c r="DH246" s="2" t="e">
        <f t="shared" si="178"/>
        <v>#N/A</v>
      </c>
      <c r="DI246" s="2" t="e">
        <f t="shared" si="179"/>
        <v>#N/A</v>
      </c>
      <c r="DJ246" s="2">
        <f>COUNTIF(CZ$4:CZ246,CZ246)</f>
        <v>243</v>
      </c>
      <c r="DK246" s="2">
        <f t="shared" si="181"/>
        <v>0</v>
      </c>
      <c r="DL246" s="2">
        <f t="shared" si="182"/>
        <v>0</v>
      </c>
      <c r="DM246" s="2">
        <f t="shared" si="183"/>
        <v>0</v>
      </c>
      <c r="DN246" s="2">
        <f t="shared" si="184"/>
        <v>0</v>
      </c>
      <c r="DO246" s="2">
        <f t="shared" si="185"/>
        <v>0</v>
      </c>
      <c r="DP246" s="2">
        <f t="shared" si="186"/>
        <v>0</v>
      </c>
      <c r="DQ246" s="2">
        <f t="shared" si="187"/>
        <v>0</v>
      </c>
      <c r="DR246" s="2">
        <f t="shared" si="188"/>
        <v>0</v>
      </c>
      <c r="DS246" s="2">
        <f t="shared" si="189"/>
        <v>0</v>
      </c>
      <c r="DT246" s="2">
        <f t="shared" si="190"/>
        <v>0</v>
      </c>
      <c r="DU246" s="2">
        <f t="shared" si="191"/>
        <v>0</v>
      </c>
      <c r="DV246" s="2">
        <f t="shared" si="192"/>
        <v>0</v>
      </c>
      <c r="DW246" s="2">
        <f t="shared" si="193"/>
        <v>0</v>
      </c>
      <c r="DX246" s="2" t="e">
        <f t="shared" si="194"/>
        <v>#N/A</v>
      </c>
      <c r="DY246" s="9" t="str">
        <f t="shared" si="165"/>
        <v>[0,0,0,0,0]</v>
      </c>
      <c r="DZ246" s="2" t="e">
        <f t="shared" si="195"/>
        <v>#N/A</v>
      </c>
      <c r="EA246" s="18">
        <f t="shared" si="166"/>
        <v>1</v>
      </c>
      <c r="EB246" s="18">
        <f t="shared" si="167"/>
        <v>0</v>
      </c>
      <c r="EC246" s="27"/>
      <c r="ED246" s="3" t="e">
        <f t="shared" si="196"/>
        <v>#N/A</v>
      </c>
      <c r="EE246" s="3" t="str">
        <f t="shared" si="197"/>
        <v>[1,0]</v>
      </c>
      <c r="EF246" s="3"/>
      <c r="EG246" s="3" t="e">
        <f>VLOOKUP(IF(MOD(CY246,10)=0,10,MOD(CY246,10))&amp;DA246&amp;DB246&amp;DJ246-1,[1]图鉴!$C$18:$G$183,MATCH("经验值",[1]图鉴!$C$18:$G$18,0),FALSE)</f>
        <v>#N/A</v>
      </c>
      <c r="EI246" s="2" t="e">
        <f t="shared" si="170"/>
        <v>#N/A</v>
      </c>
      <c r="EJ246" s="2">
        <f t="shared" si="171"/>
        <v>243</v>
      </c>
    </row>
    <row r="247" spans="83:140" x14ac:dyDescent="0.3">
      <c r="CE247" s="16">
        <f>[1]坦克标准养成属性!AW247</f>
        <v>0</v>
      </c>
      <c r="CF247" s="16">
        <f>[1]坦克标准养成属性!AX247</f>
        <v>0</v>
      </c>
      <c r="CG247" s="16" t="e">
        <f t="shared" si="163"/>
        <v>#N/A</v>
      </c>
      <c r="CH247" s="16">
        <f>[1]坦克标准养成属性!AY247</f>
        <v>0</v>
      </c>
      <c r="CI247" s="16">
        <f>[1]坦克标准养成属性!AZ247</f>
        <v>0</v>
      </c>
      <c r="CJ247" s="16">
        <f>[1]坦克标准养成属性!BA247</f>
        <v>0</v>
      </c>
      <c r="CK247" s="16">
        <f>[1]坦克标准养成属性!BB247</f>
        <v>0</v>
      </c>
      <c r="CL247" s="16">
        <f>[1]坦克标准养成属性!BC247</f>
        <v>0</v>
      </c>
      <c r="CM247" s="16">
        <f>[1]坦克标准养成属性!BD247</f>
        <v>0</v>
      </c>
      <c r="CN247" s="16">
        <f>[1]坦克标准养成属性!BE247</f>
        <v>0</v>
      </c>
      <c r="CO247" s="16">
        <f>[1]坦克标准养成属性!BF247</f>
        <v>0</v>
      </c>
      <c r="CP247" s="16">
        <f>[1]坦克标准养成属性!BG247</f>
        <v>0</v>
      </c>
      <c r="CQ247" s="16" t="str">
        <f>[1]坦克标准养成属性!BH247</f>
        <v>虎式7</v>
      </c>
      <c r="CR247" s="16">
        <f>[1]坦克标准养成属性!BI247</f>
        <v>25</v>
      </c>
      <c r="CS247" s="16" t="str">
        <f>[1]坦克标准养成属性!BJ247</f>
        <v>虎式</v>
      </c>
      <c r="CT247" s="16" t="str">
        <f>[1]坦克标准养成属性!BK247</f>
        <v>中</v>
      </c>
      <c r="CU247" s="16">
        <f>[1]坦克标准养成属性!BL247</f>
        <v>7</v>
      </c>
      <c r="CV247" s="16">
        <f>[1]坦克标准养成属性!BM247</f>
        <v>1891</v>
      </c>
      <c r="CX247" s="2">
        <v>244</v>
      </c>
      <c r="CY247" s="2" t="e">
        <f t="shared" si="172"/>
        <v>#N/A</v>
      </c>
      <c r="CZ247" s="2" t="e">
        <f t="shared" si="198"/>
        <v>#N/A</v>
      </c>
      <c r="DA247" s="2" t="e">
        <f t="shared" si="198"/>
        <v>#N/A</v>
      </c>
      <c r="DB247" s="2" t="e">
        <f t="shared" si="198"/>
        <v>#N/A</v>
      </c>
      <c r="DC247" s="2">
        <f t="shared" si="173"/>
        <v>0</v>
      </c>
      <c r="DD247" s="2">
        <f t="shared" si="174"/>
        <v>0</v>
      </c>
      <c r="DE247" s="2" t="e">
        <f t="shared" si="175"/>
        <v>#N/A</v>
      </c>
      <c r="DF247" s="2" t="e">
        <f t="shared" si="176"/>
        <v>#N/A</v>
      </c>
      <c r="DG247" s="2" t="e">
        <f t="shared" si="177"/>
        <v>#N/A</v>
      </c>
      <c r="DH247" s="2" t="e">
        <f t="shared" si="178"/>
        <v>#N/A</v>
      </c>
      <c r="DI247" s="2" t="e">
        <f t="shared" si="179"/>
        <v>#N/A</v>
      </c>
      <c r="DJ247" s="2">
        <f>COUNTIF(CZ$4:CZ247,CZ247)</f>
        <v>244</v>
      </c>
      <c r="DK247" s="2">
        <f t="shared" si="181"/>
        <v>0</v>
      </c>
      <c r="DL247" s="2">
        <f t="shared" si="182"/>
        <v>0</v>
      </c>
      <c r="DM247" s="2">
        <f t="shared" si="183"/>
        <v>0</v>
      </c>
      <c r="DN247" s="2">
        <f t="shared" si="184"/>
        <v>0</v>
      </c>
      <c r="DO247" s="2">
        <f t="shared" si="185"/>
        <v>0</v>
      </c>
      <c r="DP247" s="2">
        <f t="shared" si="186"/>
        <v>0</v>
      </c>
      <c r="DQ247" s="2">
        <f t="shared" si="187"/>
        <v>0</v>
      </c>
      <c r="DR247" s="2">
        <f t="shared" si="188"/>
        <v>0</v>
      </c>
      <c r="DS247" s="2">
        <f t="shared" si="189"/>
        <v>0</v>
      </c>
      <c r="DT247" s="2">
        <f t="shared" si="190"/>
        <v>0</v>
      </c>
      <c r="DU247" s="2">
        <f t="shared" si="191"/>
        <v>0</v>
      </c>
      <c r="DV247" s="2">
        <f t="shared" si="192"/>
        <v>0</v>
      </c>
      <c r="DW247" s="2">
        <f t="shared" si="193"/>
        <v>0</v>
      </c>
      <c r="DX247" s="2" t="e">
        <f t="shared" si="194"/>
        <v>#N/A</v>
      </c>
      <c r="DY247" s="9" t="str">
        <f t="shared" si="165"/>
        <v>[0,0,0,0,0]</v>
      </c>
      <c r="DZ247" s="2" t="e">
        <f t="shared" si="195"/>
        <v>#N/A</v>
      </c>
      <c r="EA247" s="18">
        <f t="shared" si="166"/>
        <v>1</v>
      </c>
      <c r="EB247" s="18">
        <f t="shared" si="167"/>
        <v>0</v>
      </c>
      <c r="EC247" s="27"/>
      <c r="ED247" s="3" t="e">
        <f t="shared" si="196"/>
        <v>#N/A</v>
      </c>
      <c r="EE247" s="3" t="str">
        <f t="shared" si="197"/>
        <v>[1,0]</v>
      </c>
      <c r="EF247" s="3"/>
      <c r="EG247" s="3" t="e">
        <f>VLOOKUP(IF(MOD(CY247,10)=0,10,MOD(CY247,10))&amp;DA247&amp;DB247&amp;DJ247-1,[1]图鉴!$C$18:$G$183,MATCH("经验值",[1]图鉴!$C$18:$G$18,0),FALSE)</f>
        <v>#N/A</v>
      </c>
      <c r="EI247" s="2" t="e">
        <f t="shared" si="170"/>
        <v>#N/A</v>
      </c>
      <c r="EJ247" s="2">
        <f t="shared" si="171"/>
        <v>244</v>
      </c>
    </row>
    <row r="248" spans="83:140" x14ac:dyDescent="0.3">
      <c r="CE248" s="16">
        <f>[1]坦克标准养成属性!AW248</f>
        <v>0</v>
      </c>
      <c r="CF248" s="16">
        <f>[1]坦克标准养成属性!AX248</f>
        <v>0</v>
      </c>
      <c r="CG248" s="16" t="e">
        <f t="shared" si="163"/>
        <v>#N/A</v>
      </c>
      <c r="CH248" s="16">
        <f>[1]坦克标准养成属性!AY248</f>
        <v>0</v>
      </c>
      <c r="CI248" s="16">
        <f>[1]坦克标准养成属性!AZ248</f>
        <v>0</v>
      </c>
      <c r="CJ248" s="16">
        <f>[1]坦克标准养成属性!BA248</f>
        <v>0</v>
      </c>
      <c r="CK248" s="16">
        <f>[1]坦克标准养成属性!BB248</f>
        <v>0</v>
      </c>
      <c r="CL248" s="16">
        <f>[1]坦克标准养成属性!BC248</f>
        <v>0</v>
      </c>
      <c r="CM248" s="16">
        <f>[1]坦克标准养成属性!BD248</f>
        <v>0</v>
      </c>
      <c r="CN248" s="16">
        <f>[1]坦克标准养成属性!BE248</f>
        <v>0</v>
      </c>
      <c r="CO248" s="16">
        <f>[1]坦克标准养成属性!BF248</f>
        <v>0</v>
      </c>
      <c r="CP248" s="16">
        <f>[1]坦克标准养成属性!BG248</f>
        <v>0</v>
      </c>
      <c r="CQ248" s="16" t="str">
        <f>[1]坦克标准养成属性!BH248</f>
        <v>虎式8</v>
      </c>
      <c r="CR248" s="16">
        <f>[1]坦克标准养成属性!BI248</f>
        <v>25</v>
      </c>
      <c r="CS248" s="16" t="str">
        <f>[1]坦克标准养成属性!BJ248</f>
        <v>虎式</v>
      </c>
      <c r="CT248" s="16" t="str">
        <f>[1]坦克标准养成属性!BK248</f>
        <v>中</v>
      </c>
      <c r="CU248" s="16">
        <f>[1]坦克标准养成属性!BL248</f>
        <v>8</v>
      </c>
      <c r="CV248" s="16">
        <f>[1]坦克标准养成属性!BM248</f>
        <v>1967</v>
      </c>
      <c r="CX248" s="2">
        <v>245</v>
      </c>
      <c r="CY248" s="2" t="e">
        <f t="shared" si="172"/>
        <v>#N/A</v>
      </c>
      <c r="CZ248" s="2" t="e">
        <f t="shared" si="198"/>
        <v>#N/A</v>
      </c>
      <c r="DA248" s="2" t="e">
        <f t="shared" si="198"/>
        <v>#N/A</v>
      </c>
      <c r="DB248" s="2" t="e">
        <f t="shared" si="198"/>
        <v>#N/A</v>
      </c>
      <c r="DC248" s="2">
        <f t="shared" si="173"/>
        <v>0</v>
      </c>
      <c r="DD248" s="2">
        <f t="shared" si="174"/>
        <v>0</v>
      </c>
      <c r="DE248" s="2" t="e">
        <f t="shared" si="175"/>
        <v>#N/A</v>
      </c>
      <c r="DF248" s="2" t="e">
        <f t="shared" si="176"/>
        <v>#N/A</v>
      </c>
      <c r="DG248" s="2" t="e">
        <f t="shared" si="177"/>
        <v>#N/A</v>
      </c>
      <c r="DH248" s="2" t="e">
        <f t="shared" si="178"/>
        <v>#N/A</v>
      </c>
      <c r="DI248" s="2" t="e">
        <f t="shared" si="179"/>
        <v>#N/A</v>
      </c>
      <c r="DJ248" s="2">
        <f>COUNTIF(CZ$4:CZ248,CZ248)</f>
        <v>245</v>
      </c>
      <c r="DK248" s="2">
        <f t="shared" si="181"/>
        <v>0</v>
      </c>
      <c r="DL248" s="2">
        <f t="shared" si="182"/>
        <v>0</v>
      </c>
      <c r="DM248" s="2">
        <f t="shared" si="183"/>
        <v>0</v>
      </c>
      <c r="DN248" s="2">
        <f t="shared" si="184"/>
        <v>0</v>
      </c>
      <c r="DO248" s="2">
        <f t="shared" si="185"/>
        <v>0</v>
      </c>
      <c r="DP248" s="2">
        <f t="shared" si="186"/>
        <v>0</v>
      </c>
      <c r="DQ248" s="2">
        <f t="shared" si="187"/>
        <v>0</v>
      </c>
      <c r="DR248" s="2">
        <f t="shared" si="188"/>
        <v>0</v>
      </c>
      <c r="DS248" s="2">
        <f t="shared" si="189"/>
        <v>0</v>
      </c>
      <c r="DT248" s="2">
        <f t="shared" si="190"/>
        <v>0</v>
      </c>
      <c r="DU248" s="2">
        <f t="shared" si="191"/>
        <v>0</v>
      </c>
      <c r="DV248" s="2">
        <f t="shared" si="192"/>
        <v>0</v>
      </c>
      <c r="DW248" s="2">
        <f t="shared" si="193"/>
        <v>0</v>
      </c>
      <c r="DX248" s="2" t="e">
        <f t="shared" si="194"/>
        <v>#N/A</v>
      </c>
      <c r="DY248" s="9" t="str">
        <f t="shared" si="165"/>
        <v>[0,0,0,0,0]</v>
      </c>
      <c r="DZ248" s="2" t="e">
        <f t="shared" si="195"/>
        <v>#N/A</v>
      </c>
      <c r="EA248" s="18">
        <f t="shared" si="166"/>
        <v>1</v>
      </c>
      <c r="EB248" s="18">
        <f t="shared" si="167"/>
        <v>0</v>
      </c>
      <c r="EC248" s="27"/>
      <c r="ED248" s="3" t="e">
        <f t="shared" si="196"/>
        <v>#N/A</v>
      </c>
      <c r="EE248" s="3" t="str">
        <f t="shared" si="197"/>
        <v>[1,0]</v>
      </c>
      <c r="EF248" s="3"/>
      <c r="EG248" s="3" t="e">
        <f>VLOOKUP(IF(MOD(CY248,10)=0,10,MOD(CY248,10))&amp;DA248&amp;DB248&amp;DJ248-1,[1]图鉴!$C$18:$G$183,MATCH("经验值",[1]图鉴!$C$18:$G$18,0),FALSE)</f>
        <v>#N/A</v>
      </c>
      <c r="EI248" s="2" t="e">
        <f t="shared" si="170"/>
        <v>#N/A</v>
      </c>
      <c r="EJ248" s="2">
        <f t="shared" si="171"/>
        <v>245</v>
      </c>
    </row>
    <row r="249" spans="83:140" x14ac:dyDescent="0.3">
      <c r="CE249" s="16">
        <f>[1]坦克标准养成属性!AW249</f>
        <v>0</v>
      </c>
      <c r="CF249" s="16">
        <f>[1]坦克标准养成属性!AX249</f>
        <v>0</v>
      </c>
      <c r="CG249" s="16" t="e">
        <f t="shared" si="163"/>
        <v>#N/A</v>
      </c>
      <c r="CH249" s="16">
        <f>[1]坦克标准养成属性!AY249</f>
        <v>0</v>
      </c>
      <c r="CI249" s="16">
        <f>[1]坦克标准养成属性!AZ249</f>
        <v>0</v>
      </c>
      <c r="CJ249" s="16">
        <f>[1]坦克标准养成属性!BA249</f>
        <v>0</v>
      </c>
      <c r="CK249" s="16">
        <f>[1]坦克标准养成属性!BB249</f>
        <v>0</v>
      </c>
      <c r="CL249" s="16">
        <f>[1]坦克标准养成属性!BC249</f>
        <v>0</v>
      </c>
      <c r="CM249" s="16">
        <f>[1]坦克标准养成属性!BD249</f>
        <v>0</v>
      </c>
      <c r="CN249" s="16">
        <f>[1]坦克标准养成属性!BE249</f>
        <v>0</v>
      </c>
      <c r="CO249" s="16">
        <f>[1]坦克标准养成属性!BF249</f>
        <v>0</v>
      </c>
      <c r="CP249" s="16">
        <f>[1]坦克标准养成属性!BG249</f>
        <v>0</v>
      </c>
      <c r="CQ249" s="16" t="str">
        <f>[1]坦克标准养成属性!BH249</f>
        <v>虎式9</v>
      </c>
      <c r="CR249" s="16">
        <f>[1]坦克标准养成属性!BI249</f>
        <v>25</v>
      </c>
      <c r="CS249" s="16" t="str">
        <f>[1]坦克标准养成属性!BJ249</f>
        <v>虎式</v>
      </c>
      <c r="CT249" s="16" t="str">
        <f>[1]坦克标准养成属性!BK249</f>
        <v>中</v>
      </c>
      <c r="CU249" s="16">
        <f>[1]坦克标准养成属性!BL249</f>
        <v>9</v>
      </c>
      <c r="CV249" s="16">
        <f>[1]坦克标准养成属性!BM249</f>
        <v>2044</v>
      </c>
      <c r="CX249" s="2">
        <v>246</v>
      </c>
      <c r="CY249" s="2" t="e">
        <f t="shared" si="172"/>
        <v>#N/A</v>
      </c>
      <c r="CZ249" s="2" t="e">
        <f t="shared" si="198"/>
        <v>#N/A</v>
      </c>
      <c r="DA249" s="2" t="e">
        <f t="shared" si="198"/>
        <v>#N/A</v>
      </c>
      <c r="DB249" s="2" t="e">
        <f t="shared" si="198"/>
        <v>#N/A</v>
      </c>
      <c r="DC249" s="2">
        <f t="shared" si="173"/>
        <v>0</v>
      </c>
      <c r="DD249" s="2">
        <f t="shared" si="174"/>
        <v>0</v>
      </c>
      <c r="DE249" s="2" t="e">
        <f t="shared" si="175"/>
        <v>#N/A</v>
      </c>
      <c r="DF249" s="2" t="e">
        <f t="shared" si="176"/>
        <v>#N/A</v>
      </c>
      <c r="DG249" s="2" t="e">
        <f t="shared" si="177"/>
        <v>#N/A</v>
      </c>
      <c r="DH249" s="2" t="e">
        <f t="shared" si="178"/>
        <v>#N/A</v>
      </c>
      <c r="DI249" s="2" t="e">
        <f t="shared" si="179"/>
        <v>#N/A</v>
      </c>
      <c r="DJ249" s="2">
        <f>COUNTIF(CZ$4:CZ249,CZ249)</f>
        <v>246</v>
      </c>
      <c r="DK249" s="2">
        <f t="shared" si="181"/>
        <v>0</v>
      </c>
      <c r="DL249" s="2">
        <f t="shared" si="182"/>
        <v>0</v>
      </c>
      <c r="DM249" s="2">
        <f t="shared" si="183"/>
        <v>0</v>
      </c>
      <c r="DN249" s="2">
        <f t="shared" si="184"/>
        <v>0</v>
      </c>
      <c r="DO249" s="2">
        <f t="shared" si="185"/>
        <v>0</v>
      </c>
      <c r="DP249" s="2">
        <f t="shared" si="186"/>
        <v>0</v>
      </c>
      <c r="DQ249" s="2">
        <f t="shared" si="187"/>
        <v>0</v>
      </c>
      <c r="DR249" s="2">
        <f t="shared" si="188"/>
        <v>0</v>
      </c>
      <c r="DS249" s="2">
        <f t="shared" si="189"/>
        <v>0</v>
      </c>
      <c r="DT249" s="2">
        <f t="shared" si="190"/>
        <v>0</v>
      </c>
      <c r="DU249" s="2">
        <f t="shared" si="191"/>
        <v>0</v>
      </c>
      <c r="DV249" s="2">
        <f t="shared" si="192"/>
        <v>0</v>
      </c>
      <c r="DW249" s="2">
        <f t="shared" si="193"/>
        <v>0</v>
      </c>
      <c r="DX249" s="2" t="e">
        <f t="shared" si="194"/>
        <v>#N/A</v>
      </c>
      <c r="DY249" s="9" t="str">
        <f t="shared" si="165"/>
        <v>[0,0,0,0,0]</v>
      </c>
      <c r="DZ249" s="2" t="e">
        <f t="shared" si="195"/>
        <v>#N/A</v>
      </c>
      <c r="EA249" s="18">
        <f t="shared" si="166"/>
        <v>1</v>
      </c>
      <c r="EB249" s="18">
        <f t="shared" si="167"/>
        <v>0</v>
      </c>
      <c r="EC249" s="27"/>
      <c r="ED249" s="3" t="e">
        <f t="shared" si="196"/>
        <v>#N/A</v>
      </c>
      <c r="EE249" s="3" t="str">
        <f t="shared" si="197"/>
        <v>[1,0]</v>
      </c>
      <c r="EF249" s="3"/>
      <c r="EG249" s="3" t="e">
        <f>VLOOKUP(IF(MOD(CY249,10)=0,10,MOD(CY249,10))&amp;DA249&amp;DB249&amp;DJ249-1,[1]图鉴!$C$18:$G$183,MATCH("经验值",[1]图鉴!$C$18:$G$18,0),FALSE)</f>
        <v>#N/A</v>
      </c>
      <c r="EI249" s="2" t="e">
        <f t="shared" si="170"/>
        <v>#N/A</v>
      </c>
      <c r="EJ249" s="2">
        <f t="shared" si="171"/>
        <v>246</v>
      </c>
    </row>
    <row r="250" spans="83:140" x14ac:dyDescent="0.3">
      <c r="CE250" s="16">
        <f>[1]坦克标准养成属性!AW250</f>
        <v>0</v>
      </c>
      <c r="CF250" s="16">
        <f>[1]坦克标准养成属性!AX250</f>
        <v>0</v>
      </c>
      <c r="CG250" s="16" t="e">
        <f t="shared" si="163"/>
        <v>#N/A</v>
      </c>
      <c r="CH250" s="16">
        <f>[1]坦克标准养成属性!AY250</f>
        <v>0</v>
      </c>
      <c r="CI250" s="16">
        <f>[1]坦克标准养成属性!AZ250</f>
        <v>0</v>
      </c>
      <c r="CJ250" s="16">
        <f>[1]坦克标准养成属性!BA250</f>
        <v>0</v>
      </c>
      <c r="CK250" s="16">
        <f>[1]坦克标准养成属性!BB250</f>
        <v>0</v>
      </c>
      <c r="CL250" s="16">
        <f>[1]坦克标准养成属性!BC250</f>
        <v>0</v>
      </c>
      <c r="CM250" s="16">
        <f>[1]坦克标准养成属性!BD250</f>
        <v>0</v>
      </c>
      <c r="CN250" s="16">
        <f>[1]坦克标准养成属性!BE250</f>
        <v>0</v>
      </c>
      <c r="CO250" s="16">
        <f>[1]坦克标准养成属性!BF250</f>
        <v>0</v>
      </c>
      <c r="CP250" s="16">
        <f>[1]坦克标准养成属性!BG250</f>
        <v>0</v>
      </c>
      <c r="CQ250" s="16" t="str">
        <f>[1]坦克标准养成属性!BH250</f>
        <v>KV-20</v>
      </c>
      <c r="CR250" s="16">
        <f>[1]坦克标准养成属性!BI250</f>
        <v>26</v>
      </c>
      <c r="CS250" s="16" t="str">
        <f>[1]坦克标准养成属性!BJ250</f>
        <v>KV-2</v>
      </c>
      <c r="CT250" s="16" t="str">
        <f>[1]坦克标准养成属性!BK250</f>
        <v>高</v>
      </c>
      <c r="CU250" s="16">
        <f>[1]坦克标准养成属性!BL250</f>
        <v>0</v>
      </c>
      <c r="CV250" s="16">
        <f>[1]坦克标准养成属性!BM250</f>
        <v>1379</v>
      </c>
      <c r="CX250" s="2">
        <v>247</v>
      </c>
      <c r="CY250" s="2" t="e">
        <f t="shared" si="172"/>
        <v>#N/A</v>
      </c>
      <c r="CZ250" s="2" t="e">
        <f t="shared" si="198"/>
        <v>#N/A</v>
      </c>
      <c r="DA250" s="2" t="e">
        <f t="shared" si="198"/>
        <v>#N/A</v>
      </c>
      <c r="DB250" s="2" t="e">
        <f t="shared" si="198"/>
        <v>#N/A</v>
      </c>
      <c r="DC250" s="2">
        <f t="shared" si="173"/>
        <v>0</v>
      </c>
      <c r="DD250" s="2">
        <f t="shared" si="174"/>
        <v>0</v>
      </c>
      <c r="DE250" s="2" t="e">
        <f t="shared" si="175"/>
        <v>#N/A</v>
      </c>
      <c r="DF250" s="2" t="e">
        <f t="shared" si="176"/>
        <v>#N/A</v>
      </c>
      <c r="DG250" s="2" t="e">
        <f t="shared" si="177"/>
        <v>#N/A</v>
      </c>
      <c r="DH250" s="2" t="e">
        <f t="shared" si="178"/>
        <v>#N/A</v>
      </c>
      <c r="DI250" s="2" t="e">
        <f t="shared" si="179"/>
        <v>#N/A</v>
      </c>
      <c r="DJ250" s="2">
        <f>COUNTIF(CZ$4:CZ250,CZ250)</f>
        <v>247</v>
      </c>
      <c r="DK250" s="2">
        <f t="shared" si="181"/>
        <v>0</v>
      </c>
      <c r="DL250" s="2">
        <f t="shared" si="182"/>
        <v>0</v>
      </c>
      <c r="DM250" s="2">
        <f t="shared" si="183"/>
        <v>0</v>
      </c>
      <c r="DN250" s="2">
        <f t="shared" si="184"/>
        <v>0</v>
      </c>
      <c r="DO250" s="2">
        <f t="shared" si="185"/>
        <v>0</v>
      </c>
      <c r="DP250" s="2">
        <f t="shared" si="186"/>
        <v>0</v>
      </c>
      <c r="DQ250" s="2">
        <f t="shared" si="187"/>
        <v>0</v>
      </c>
      <c r="DR250" s="2">
        <f t="shared" si="188"/>
        <v>0</v>
      </c>
      <c r="DS250" s="2">
        <f t="shared" si="189"/>
        <v>0</v>
      </c>
      <c r="DT250" s="2">
        <f t="shared" si="190"/>
        <v>0</v>
      </c>
      <c r="DU250" s="2">
        <f t="shared" si="191"/>
        <v>0</v>
      </c>
      <c r="DV250" s="2">
        <f t="shared" si="192"/>
        <v>0</v>
      </c>
      <c r="DW250" s="2">
        <f t="shared" si="193"/>
        <v>0</v>
      </c>
      <c r="DX250" s="2" t="e">
        <f t="shared" si="194"/>
        <v>#N/A</v>
      </c>
      <c r="DY250" s="9" t="str">
        <f t="shared" si="165"/>
        <v>[0,0,0,0,0]</v>
      </c>
      <c r="DZ250" s="2" t="e">
        <f t="shared" si="195"/>
        <v>#N/A</v>
      </c>
      <c r="EA250" s="18">
        <f t="shared" si="166"/>
        <v>1</v>
      </c>
      <c r="EB250" s="18">
        <f t="shared" si="167"/>
        <v>0</v>
      </c>
      <c r="EC250" s="27"/>
      <c r="ED250" s="3" t="e">
        <f t="shared" si="196"/>
        <v>#N/A</v>
      </c>
      <c r="EE250" s="3" t="str">
        <f t="shared" si="197"/>
        <v>[1,0]</v>
      </c>
      <c r="EF250" s="3"/>
      <c r="EG250" s="3" t="e">
        <f>VLOOKUP(IF(MOD(CY250,10)=0,10,MOD(CY250,10))&amp;DA250&amp;DB250&amp;DJ250-1,[1]图鉴!$C$18:$G$183,MATCH("经验值",[1]图鉴!$C$18:$G$18,0),FALSE)</f>
        <v>#N/A</v>
      </c>
      <c r="EI250" s="2" t="e">
        <f t="shared" si="170"/>
        <v>#N/A</v>
      </c>
      <c r="EJ250" s="2">
        <f t="shared" si="171"/>
        <v>247</v>
      </c>
    </row>
    <row r="251" spans="83:140" x14ac:dyDescent="0.3">
      <c r="CE251" s="16">
        <f>[1]坦克标准养成属性!AW251</f>
        <v>0</v>
      </c>
      <c r="CF251" s="16">
        <f>[1]坦克标准养成属性!AX251</f>
        <v>0</v>
      </c>
      <c r="CG251" s="16" t="e">
        <f t="shared" si="163"/>
        <v>#N/A</v>
      </c>
      <c r="CH251" s="16">
        <f>[1]坦克标准养成属性!AY251</f>
        <v>0</v>
      </c>
      <c r="CI251" s="16">
        <f>[1]坦克标准养成属性!AZ251</f>
        <v>0</v>
      </c>
      <c r="CJ251" s="16">
        <f>[1]坦克标准养成属性!BA251</f>
        <v>0</v>
      </c>
      <c r="CK251" s="16">
        <f>[1]坦克标准养成属性!BB251</f>
        <v>0</v>
      </c>
      <c r="CL251" s="16">
        <f>[1]坦克标准养成属性!BC251</f>
        <v>0</v>
      </c>
      <c r="CM251" s="16">
        <f>[1]坦克标准养成属性!BD251</f>
        <v>0</v>
      </c>
      <c r="CN251" s="16">
        <f>[1]坦克标准养成属性!BE251</f>
        <v>0</v>
      </c>
      <c r="CO251" s="16">
        <f>[1]坦克标准养成属性!BF251</f>
        <v>0</v>
      </c>
      <c r="CP251" s="16">
        <f>[1]坦克标准养成属性!BG251</f>
        <v>0</v>
      </c>
      <c r="CQ251" s="16" t="str">
        <f>[1]坦克标准养成属性!BH251</f>
        <v>KV-21</v>
      </c>
      <c r="CR251" s="16">
        <f>[1]坦克标准养成属性!BI251</f>
        <v>26</v>
      </c>
      <c r="CS251" s="16" t="str">
        <f>[1]坦克标准养成属性!BJ251</f>
        <v>KV-2</v>
      </c>
      <c r="CT251" s="16" t="str">
        <f>[1]坦克标准养成属性!BK251</f>
        <v>高</v>
      </c>
      <c r="CU251" s="16">
        <f>[1]坦克标准养成属性!BL251</f>
        <v>1</v>
      </c>
      <c r="CV251" s="16">
        <f>[1]坦克标准养成属性!BM251</f>
        <v>1458</v>
      </c>
      <c r="CX251" s="2">
        <v>248</v>
      </c>
      <c r="CY251" s="2" t="e">
        <f t="shared" si="172"/>
        <v>#N/A</v>
      </c>
      <c r="CZ251" s="2" t="e">
        <f t="shared" si="198"/>
        <v>#N/A</v>
      </c>
      <c r="DA251" s="2" t="e">
        <f t="shared" si="198"/>
        <v>#N/A</v>
      </c>
      <c r="DB251" s="2" t="e">
        <f t="shared" si="198"/>
        <v>#N/A</v>
      </c>
      <c r="DC251" s="2">
        <f t="shared" si="173"/>
        <v>0</v>
      </c>
      <c r="DD251" s="2">
        <f t="shared" si="174"/>
        <v>0</v>
      </c>
      <c r="DE251" s="2" t="e">
        <f t="shared" si="175"/>
        <v>#N/A</v>
      </c>
      <c r="DF251" s="2" t="e">
        <f t="shared" si="176"/>
        <v>#N/A</v>
      </c>
      <c r="DG251" s="2" t="e">
        <f t="shared" si="177"/>
        <v>#N/A</v>
      </c>
      <c r="DH251" s="2" t="e">
        <f t="shared" si="178"/>
        <v>#N/A</v>
      </c>
      <c r="DI251" s="2" t="e">
        <f t="shared" si="179"/>
        <v>#N/A</v>
      </c>
      <c r="DJ251" s="2">
        <f>COUNTIF(CZ$4:CZ251,CZ251)</f>
        <v>248</v>
      </c>
      <c r="DK251" s="2">
        <f t="shared" si="181"/>
        <v>0</v>
      </c>
      <c r="DL251" s="2">
        <f t="shared" si="182"/>
        <v>0</v>
      </c>
      <c r="DM251" s="2">
        <f t="shared" si="183"/>
        <v>0</v>
      </c>
      <c r="DN251" s="2">
        <f t="shared" si="184"/>
        <v>0</v>
      </c>
      <c r="DO251" s="2">
        <f t="shared" si="185"/>
        <v>0</v>
      </c>
      <c r="DP251" s="2">
        <f t="shared" si="186"/>
        <v>0</v>
      </c>
      <c r="DQ251" s="2">
        <f t="shared" si="187"/>
        <v>0</v>
      </c>
      <c r="DR251" s="2">
        <f t="shared" si="188"/>
        <v>0</v>
      </c>
      <c r="DS251" s="2">
        <f t="shared" si="189"/>
        <v>0</v>
      </c>
      <c r="DT251" s="2">
        <f t="shared" si="190"/>
        <v>0</v>
      </c>
      <c r="DU251" s="2">
        <f t="shared" si="191"/>
        <v>0</v>
      </c>
      <c r="DV251" s="2">
        <f t="shared" si="192"/>
        <v>0</v>
      </c>
      <c r="DW251" s="2">
        <f t="shared" si="193"/>
        <v>0</v>
      </c>
      <c r="DX251" s="2" t="e">
        <f t="shared" si="194"/>
        <v>#N/A</v>
      </c>
      <c r="DY251" s="9" t="str">
        <f t="shared" si="165"/>
        <v>[0,0,0,0,0]</v>
      </c>
      <c r="DZ251" s="2" t="e">
        <f t="shared" si="195"/>
        <v>#N/A</v>
      </c>
      <c r="EA251" s="18">
        <f t="shared" si="166"/>
        <v>1</v>
      </c>
      <c r="EB251" s="18">
        <f t="shared" si="167"/>
        <v>0</v>
      </c>
      <c r="EC251" s="27"/>
      <c r="ED251" s="3" t="e">
        <f t="shared" si="196"/>
        <v>#N/A</v>
      </c>
      <c r="EE251" s="3" t="str">
        <f t="shared" si="197"/>
        <v>[1,0]</v>
      </c>
      <c r="EF251" s="3"/>
      <c r="EG251" s="3" t="e">
        <f>VLOOKUP(IF(MOD(CY251,10)=0,10,MOD(CY251,10))&amp;DA251&amp;DB251&amp;DJ251-1,[1]图鉴!$C$18:$G$183,MATCH("经验值",[1]图鉴!$C$18:$G$18,0),FALSE)</f>
        <v>#N/A</v>
      </c>
      <c r="EI251" s="2" t="e">
        <f t="shared" si="170"/>
        <v>#N/A</v>
      </c>
      <c r="EJ251" s="2">
        <f t="shared" si="171"/>
        <v>248</v>
      </c>
    </row>
    <row r="252" spans="83:140" x14ac:dyDescent="0.3">
      <c r="CE252" s="16">
        <f>[1]坦克标准养成属性!AW252</f>
        <v>0</v>
      </c>
      <c r="CF252" s="16">
        <f>[1]坦克标准养成属性!AX252</f>
        <v>0</v>
      </c>
      <c r="CG252" s="16" t="e">
        <f t="shared" si="163"/>
        <v>#N/A</v>
      </c>
      <c r="CH252" s="16">
        <f>[1]坦克标准养成属性!AY252</f>
        <v>0</v>
      </c>
      <c r="CI252" s="16">
        <f>[1]坦克标准养成属性!AZ252</f>
        <v>0</v>
      </c>
      <c r="CJ252" s="16">
        <f>[1]坦克标准养成属性!BA252</f>
        <v>0</v>
      </c>
      <c r="CK252" s="16">
        <f>[1]坦克标准养成属性!BB252</f>
        <v>0</v>
      </c>
      <c r="CL252" s="16">
        <f>[1]坦克标准养成属性!BC252</f>
        <v>0</v>
      </c>
      <c r="CM252" s="16">
        <f>[1]坦克标准养成属性!BD252</f>
        <v>0</v>
      </c>
      <c r="CN252" s="16">
        <f>[1]坦克标准养成属性!BE252</f>
        <v>0</v>
      </c>
      <c r="CO252" s="16">
        <f>[1]坦克标准养成属性!BF252</f>
        <v>0</v>
      </c>
      <c r="CP252" s="16">
        <f>[1]坦克标准养成属性!BG252</f>
        <v>0</v>
      </c>
      <c r="CQ252" s="16" t="str">
        <f>[1]坦克标准养成属性!BH252</f>
        <v>KV-22</v>
      </c>
      <c r="CR252" s="16">
        <f>[1]坦克标准养成属性!BI252</f>
        <v>26</v>
      </c>
      <c r="CS252" s="16" t="str">
        <f>[1]坦克标准养成属性!BJ252</f>
        <v>KV-2</v>
      </c>
      <c r="CT252" s="16" t="str">
        <f>[1]坦克标准养成属性!BK252</f>
        <v>高</v>
      </c>
      <c r="CU252" s="16">
        <f>[1]坦克标准养成属性!BL252</f>
        <v>2</v>
      </c>
      <c r="CV252" s="16">
        <f>[1]坦克标准养成属性!BM252</f>
        <v>1536</v>
      </c>
      <c r="CX252" s="2">
        <v>249</v>
      </c>
      <c r="CY252" s="2" t="e">
        <f t="shared" si="172"/>
        <v>#N/A</v>
      </c>
      <c r="CZ252" s="2" t="e">
        <f t="shared" si="198"/>
        <v>#N/A</v>
      </c>
      <c r="DA252" s="2" t="e">
        <f t="shared" si="198"/>
        <v>#N/A</v>
      </c>
      <c r="DB252" s="2" t="e">
        <f t="shared" si="198"/>
        <v>#N/A</v>
      </c>
      <c r="DC252" s="2">
        <f t="shared" si="173"/>
        <v>0</v>
      </c>
      <c r="DD252" s="2">
        <f t="shared" si="174"/>
        <v>0</v>
      </c>
      <c r="DE252" s="2" t="e">
        <f t="shared" si="175"/>
        <v>#N/A</v>
      </c>
      <c r="DF252" s="2" t="e">
        <f t="shared" si="176"/>
        <v>#N/A</v>
      </c>
      <c r="DG252" s="2" t="e">
        <f t="shared" si="177"/>
        <v>#N/A</v>
      </c>
      <c r="DH252" s="2" t="e">
        <f t="shared" si="178"/>
        <v>#N/A</v>
      </c>
      <c r="DI252" s="2" t="e">
        <f t="shared" si="179"/>
        <v>#N/A</v>
      </c>
      <c r="DJ252" s="2">
        <f>COUNTIF(CZ$4:CZ252,CZ252)</f>
        <v>249</v>
      </c>
      <c r="DK252" s="2">
        <f t="shared" si="181"/>
        <v>0</v>
      </c>
      <c r="DL252" s="2">
        <f t="shared" si="182"/>
        <v>0</v>
      </c>
      <c r="DM252" s="2">
        <f t="shared" si="183"/>
        <v>0</v>
      </c>
      <c r="DN252" s="2">
        <f t="shared" si="184"/>
        <v>0</v>
      </c>
      <c r="DO252" s="2">
        <f t="shared" si="185"/>
        <v>0</v>
      </c>
      <c r="DP252" s="2">
        <f t="shared" si="186"/>
        <v>0</v>
      </c>
      <c r="DQ252" s="2">
        <f t="shared" si="187"/>
        <v>0</v>
      </c>
      <c r="DR252" s="2">
        <f t="shared" si="188"/>
        <v>0</v>
      </c>
      <c r="DS252" s="2">
        <f t="shared" si="189"/>
        <v>0</v>
      </c>
      <c r="DT252" s="2">
        <f t="shared" si="190"/>
        <v>0</v>
      </c>
      <c r="DU252" s="2">
        <f t="shared" si="191"/>
        <v>0</v>
      </c>
      <c r="DV252" s="2">
        <f t="shared" si="192"/>
        <v>0</v>
      </c>
      <c r="DW252" s="2">
        <f t="shared" si="193"/>
        <v>0</v>
      </c>
      <c r="DX252" s="2" t="e">
        <f t="shared" si="194"/>
        <v>#N/A</v>
      </c>
      <c r="DY252" s="9" t="str">
        <f t="shared" si="165"/>
        <v>[0,0,0,0,0]</v>
      </c>
      <c r="DZ252" s="2" t="e">
        <f t="shared" si="195"/>
        <v>#N/A</v>
      </c>
      <c r="EA252" s="18">
        <f t="shared" si="166"/>
        <v>1</v>
      </c>
      <c r="EB252" s="18">
        <f t="shared" si="167"/>
        <v>0</v>
      </c>
      <c r="EC252" s="27"/>
      <c r="ED252" s="3" t="e">
        <f t="shared" si="196"/>
        <v>#N/A</v>
      </c>
      <c r="EE252" s="3" t="str">
        <f t="shared" si="197"/>
        <v>[1,0]</v>
      </c>
      <c r="EF252" s="3"/>
      <c r="EG252" s="3" t="e">
        <f>VLOOKUP(IF(MOD(CY252,10)=0,10,MOD(CY252,10))&amp;DA252&amp;DB252&amp;DJ252-1,[1]图鉴!$C$18:$G$183,MATCH("经验值",[1]图鉴!$C$18:$G$18,0),FALSE)</f>
        <v>#N/A</v>
      </c>
      <c r="EI252" s="2" t="e">
        <f t="shared" si="170"/>
        <v>#N/A</v>
      </c>
      <c r="EJ252" s="2">
        <f t="shared" si="171"/>
        <v>249</v>
      </c>
    </row>
    <row r="253" spans="83:140" x14ac:dyDescent="0.3">
      <c r="CE253" s="16">
        <f>[1]坦克标准养成属性!AW253</f>
        <v>0</v>
      </c>
      <c r="CF253" s="16">
        <f>[1]坦克标准养成属性!AX253</f>
        <v>0</v>
      </c>
      <c r="CG253" s="16" t="e">
        <f t="shared" si="163"/>
        <v>#N/A</v>
      </c>
      <c r="CH253" s="16">
        <f>[1]坦克标准养成属性!AY253</f>
        <v>0</v>
      </c>
      <c r="CI253" s="16">
        <f>[1]坦克标准养成属性!AZ253</f>
        <v>0</v>
      </c>
      <c r="CJ253" s="16">
        <f>[1]坦克标准养成属性!BA253</f>
        <v>0</v>
      </c>
      <c r="CK253" s="16">
        <f>[1]坦克标准养成属性!BB253</f>
        <v>0</v>
      </c>
      <c r="CL253" s="16">
        <f>[1]坦克标准养成属性!BC253</f>
        <v>0</v>
      </c>
      <c r="CM253" s="16">
        <f>[1]坦克标准养成属性!BD253</f>
        <v>0</v>
      </c>
      <c r="CN253" s="16">
        <f>[1]坦克标准养成属性!BE253</f>
        <v>0</v>
      </c>
      <c r="CO253" s="16">
        <f>[1]坦克标准养成属性!BF253</f>
        <v>0</v>
      </c>
      <c r="CP253" s="16">
        <f>[1]坦克标准养成属性!BG253</f>
        <v>0</v>
      </c>
      <c r="CQ253" s="16" t="str">
        <f>[1]坦克标准养成属性!BH253</f>
        <v>KV-23</v>
      </c>
      <c r="CR253" s="16">
        <f>[1]坦克标准养成属性!BI253</f>
        <v>26</v>
      </c>
      <c r="CS253" s="16" t="str">
        <f>[1]坦克标准养成属性!BJ253</f>
        <v>KV-2</v>
      </c>
      <c r="CT253" s="16" t="str">
        <f>[1]坦克标准养成属性!BK253</f>
        <v>高</v>
      </c>
      <c r="CU253" s="16">
        <f>[1]坦克标准养成属性!BL253</f>
        <v>3</v>
      </c>
      <c r="CV253" s="16">
        <f>[1]坦克标准养成属性!BM253</f>
        <v>1614</v>
      </c>
      <c r="CX253" s="2">
        <v>250</v>
      </c>
      <c r="CY253" s="2" t="e">
        <f t="shared" si="172"/>
        <v>#N/A</v>
      </c>
      <c r="CZ253" s="2" t="e">
        <f t="shared" si="198"/>
        <v>#N/A</v>
      </c>
      <c r="DA253" s="2" t="e">
        <f t="shared" si="198"/>
        <v>#N/A</v>
      </c>
      <c r="DB253" s="2" t="e">
        <f t="shared" si="198"/>
        <v>#N/A</v>
      </c>
      <c r="DC253" s="2">
        <f t="shared" si="173"/>
        <v>0</v>
      </c>
      <c r="DD253" s="2">
        <f t="shared" si="174"/>
        <v>0</v>
      </c>
      <c r="DE253" s="2" t="e">
        <f t="shared" si="175"/>
        <v>#N/A</v>
      </c>
      <c r="DF253" s="2" t="e">
        <f t="shared" si="176"/>
        <v>#N/A</v>
      </c>
      <c r="DG253" s="2" t="e">
        <f t="shared" si="177"/>
        <v>#N/A</v>
      </c>
      <c r="DH253" s="2" t="e">
        <f t="shared" si="178"/>
        <v>#N/A</v>
      </c>
      <c r="DI253" s="2" t="e">
        <f t="shared" si="179"/>
        <v>#N/A</v>
      </c>
      <c r="DJ253" s="2">
        <f>COUNTIF(CZ$4:CZ253,CZ253)</f>
        <v>250</v>
      </c>
      <c r="DK253" s="2">
        <f t="shared" si="181"/>
        <v>0</v>
      </c>
      <c r="DL253" s="2">
        <f t="shared" si="182"/>
        <v>0</v>
      </c>
      <c r="DM253" s="2">
        <f t="shared" si="183"/>
        <v>0</v>
      </c>
      <c r="DN253" s="2">
        <f t="shared" si="184"/>
        <v>0</v>
      </c>
      <c r="DO253" s="2">
        <f t="shared" si="185"/>
        <v>0</v>
      </c>
      <c r="DP253" s="2">
        <f t="shared" si="186"/>
        <v>0</v>
      </c>
      <c r="DQ253" s="2">
        <f t="shared" si="187"/>
        <v>0</v>
      </c>
      <c r="DR253" s="2">
        <f t="shared" si="188"/>
        <v>0</v>
      </c>
      <c r="DS253" s="2">
        <f t="shared" si="189"/>
        <v>0</v>
      </c>
      <c r="DT253" s="2">
        <f t="shared" si="190"/>
        <v>0</v>
      </c>
      <c r="DU253" s="2">
        <f t="shared" si="191"/>
        <v>0</v>
      </c>
      <c r="DV253" s="2">
        <f t="shared" si="192"/>
        <v>0</v>
      </c>
      <c r="DW253" s="2">
        <f t="shared" si="193"/>
        <v>0</v>
      </c>
      <c r="DX253" s="2" t="e">
        <f t="shared" si="194"/>
        <v>#N/A</v>
      </c>
      <c r="DY253" s="9" t="str">
        <f t="shared" si="165"/>
        <v>[0,0,0,0,0]</v>
      </c>
      <c r="DZ253" s="2" t="e">
        <f t="shared" si="195"/>
        <v>#N/A</v>
      </c>
      <c r="EA253" s="18">
        <f t="shared" si="166"/>
        <v>1</v>
      </c>
      <c r="EB253" s="18">
        <f t="shared" si="167"/>
        <v>0</v>
      </c>
      <c r="EC253" s="27"/>
      <c r="ED253" s="3" t="e">
        <f t="shared" si="196"/>
        <v>#N/A</v>
      </c>
      <c r="EE253" s="3" t="str">
        <f t="shared" si="197"/>
        <v>[1,0]</v>
      </c>
      <c r="EF253" s="3"/>
      <c r="EG253" s="3" t="e">
        <f>VLOOKUP(IF(MOD(CY253,10)=0,10,MOD(CY253,10))&amp;DA253&amp;DB253&amp;DJ253-1,[1]图鉴!$C$18:$G$183,MATCH("经验值",[1]图鉴!$C$18:$G$18,0),FALSE)</f>
        <v>#N/A</v>
      </c>
      <c r="EI253" s="2" t="e">
        <f t="shared" si="170"/>
        <v>#N/A</v>
      </c>
      <c r="EJ253" s="2">
        <f t="shared" si="171"/>
        <v>250</v>
      </c>
    </row>
    <row r="254" spans="83:140" x14ac:dyDescent="0.3">
      <c r="CE254" s="16">
        <f>[1]坦克标准养成属性!AW254</f>
        <v>0</v>
      </c>
      <c r="CF254" s="16">
        <f>[1]坦克标准养成属性!AX254</f>
        <v>0</v>
      </c>
      <c r="CG254" s="16" t="e">
        <f t="shared" si="163"/>
        <v>#N/A</v>
      </c>
      <c r="CH254" s="16">
        <f>[1]坦克标准养成属性!AY254</f>
        <v>0</v>
      </c>
      <c r="CI254" s="16">
        <f>[1]坦克标准养成属性!AZ254</f>
        <v>0</v>
      </c>
      <c r="CJ254" s="16">
        <f>[1]坦克标准养成属性!BA254</f>
        <v>0</v>
      </c>
      <c r="CK254" s="16">
        <f>[1]坦克标准养成属性!BB254</f>
        <v>0</v>
      </c>
      <c r="CL254" s="16">
        <f>[1]坦克标准养成属性!BC254</f>
        <v>0</v>
      </c>
      <c r="CM254" s="16">
        <f>[1]坦克标准养成属性!BD254</f>
        <v>0</v>
      </c>
      <c r="CN254" s="16">
        <f>[1]坦克标准养成属性!BE254</f>
        <v>0</v>
      </c>
      <c r="CO254" s="16">
        <f>[1]坦克标准养成属性!BF254</f>
        <v>0</v>
      </c>
      <c r="CP254" s="16">
        <f>[1]坦克标准养成属性!BG254</f>
        <v>0</v>
      </c>
      <c r="CQ254" s="16" t="str">
        <f>[1]坦克标准养成属性!BH254</f>
        <v>KV-24</v>
      </c>
      <c r="CR254" s="16">
        <f>[1]坦克标准养成属性!BI254</f>
        <v>26</v>
      </c>
      <c r="CS254" s="16" t="str">
        <f>[1]坦克标准养成属性!BJ254</f>
        <v>KV-2</v>
      </c>
      <c r="CT254" s="16" t="str">
        <f>[1]坦克标准养成属性!BK254</f>
        <v>高</v>
      </c>
      <c r="CU254" s="16">
        <f>[1]坦克标准养成属性!BL254</f>
        <v>4</v>
      </c>
      <c r="CV254" s="16">
        <f>[1]坦克标准养成属性!BM254</f>
        <v>1692</v>
      </c>
      <c r="CX254" s="2">
        <v>251</v>
      </c>
      <c r="CY254" s="2" t="e">
        <f t="shared" si="172"/>
        <v>#N/A</v>
      </c>
      <c r="CZ254" s="2" t="e">
        <f t="shared" si="198"/>
        <v>#N/A</v>
      </c>
      <c r="DA254" s="2" t="e">
        <f t="shared" si="198"/>
        <v>#N/A</v>
      </c>
      <c r="DB254" s="2" t="e">
        <f t="shared" si="198"/>
        <v>#N/A</v>
      </c>
      <c r="DC254" s="2">
        <f t="shared" si="173"/>
        <v>0</v>
      </c>
      <c r="DD254" s="2">
        <f t="shared" si="174"/>
        <v>0</v>
      </c>
      <c r="DE254" s="2" t="e">
        <f t="shared" si="175"/>
        <v>#N/A</v>
      </c>
      <c r="DF254" s="2" t="e">
        <f t="shared" si="176"/>
        <v>#N/A</v>
      </c>
      <c r="DG254" s="2" t="e">
        <f t="shared" si="177"/>
        <v>#N/A</v>
      </c>
      <c r="DH254" s="2" t="e">
        <f t="shared" si="178"/>
        <v>#N/A</v>
      </c>
      <c r="DI254" s="2" t="e">
        <f t="shared" si="179"/>
        <v>#N/A</v>
      </c>
      <c r="DJ254" s="2">
        <f>COUNTIF(CZ$4:CZ254,CZ254)</f>
        <v>251</v>
      </c>
      <c r="DK254" s="2">
        <f t="shared" si="181"/>
        <v>0</v>
      </c>
      <c r="DL254" s="2">
        <f t="shared" si="182"/>
        <v>0</v>
      </c>
      <c r="DM254" s="2">
        <f t="shared" si="183"/>
        <v>0</v>
      </c>
      <c r="DN254" s="2">
        <f t="shared" si="184"/>
        <v>0</v>
      </c>
      <c r="DO254" s="2">
        <f t="shared" si="185"/>
        <v>0</v>
      </c>
      <c r="DP254" s="2">
        <f t="shared" si="186"/>
        <v>0</v>
      </c>
      <c r="DQ254" s="2">
        <f t="shared" si="187"/>
        <v>0</v>
      </c>
      <c r="DR254" s="2">
        <f t="shared" si="188"/>
        <v>0</v>
      </c>
      <c r="DS254" s="2">
        <f t="shared" si="189"/>
        <v>0</v>
      </c>
      <c r="DT254" s="2">
        <f t="shared" si="190"/>
        <v>0</v>
      </c>
      <c r="DU254" s="2">
        <f t="shared" si="191"/>
        <v>0</v>
      </c>
      <c r="DV254" s="2">
        <f t="shared" si="192"/>
        <v>0</v>
      </c>
      <c r="DW254" s="2">
        <f t="shared" si="193"/>
        <v>0</v>
      </c>
      <c r="DX254" s="2" t="e">
        <f t="shared" si="194"/>
        <v>#N/A</v>
      </c>
      <c r="DY254" s="9" t="str">
        <f t="shared" si="165"/>
        <v>[0,0,0,0,0]</v>
      </c>
      <c r="DZ254" s="2" t="e">
        <f t="shared" si="195"/>
        <v>#N/A</v>
      </c>
      <c r="EA254" s="18">
        <f t="shared" si="166"/>
        <v>1</v>
      </c>
      <c r="EB254" s="18">
        <f t="shared" si="167"/>
        <v>0</v>
      </c>
      <c r="EC254" s="27"/>
      <c r="ED254" s="3" t="e">
        <f t="shared" si="196"/>
        <v>#N/A</v>
      </c>
      <c r="EE254" s="3" t="str">
        <f t="shared" si="197"/>
        <v>[1,0]</v>
      </c>
      <c r="EF254" s="3"/>
      <c r="EG254" s="3" t="e">
        <f>VLOOKUP(IF(MOD(CY254,10)=0,10,MOD(CY254,10))&amp;DA254&amp;DB254&amp;DJ254-1,[1]图鉴!$C$18:$G$183,MATCH("经验值",[1]图鉴!$C$18:$G$18,0),FALSE)</f>
        <v>#N/A</v>
      </c>
      <c r="EI254" s="2" t="e">
        <f t="shared" si="170"/>
        <v>#N/A</v>
      </c>
      <c r="EJ254" s="2">
        <f t="shared" si="171"/>
        <v>251</v>
      </c>
    </row>
    <row r="255" spans="83:140" x14ac:dyDescent="0.3">
      <c r="CE255" s="16">
        <f>[1]坦克标准养成属性!AW255</f>
        <v>0</v>
      </c>
      <c r="CF255" s="16">
        <f>[1]坦克标准养成属性!AX255</f>
        <v>0</v>
      </c>
      <c r="CG255" s="16" t="e">
        <f t="shared" si="163"/>
        <v>#N/A</v>
      </c>
      <c r="CH255" s="16">
        <f>[1]坦克标准养成属性!AY255</f>
        <v>0</v>
      </c>
      <c r="CI255" s="16">
        <f>[1]坦克标准养成属性!AZ255</f>
        <v>0</v>
      </c>
      <c r="CJ255" s="16">
        <f>[1]坦克标准养成属性!BA255</f>
        <v>0</v>
      </c>
      <c r="CK255" s="16">
        <f>[1]坦克标准养成属性!BB255</f>
        <v>0</v>
      </c>
      <c r="CL255" s="16">
        <f>[1]坦克标准养成属性!BC255</f>
        <v>0</v>
      </c>
      <c r="CM255" s="16">
        <f>[1]坦克标准养成属性!BD255</f>
        <v>0</v>
      </c>
      <c r="CN255" s="16">
        <f>[1]坦克标准养成属性!BE255</f>
        <v>0</v>
      </c>
      <c r="CO255" s="16">
        <f>[1]坦克标准养成属性!BF255</f>
        <v>0</v>
      </c>
      <c r="CP255" s="16">
        <f>[1]坦克标准养成属性!BG255</f>
        <v>0</v>
      </c>
      <c r="CQ255" s="16" t="str">
        <f>[1]坦克标准养成属性!BH255</f>
        <v>KV-25</v>
      </c>
      <c r="CR255" s="16">
        <f>[1]坦克标准养成属性!BI255</f>
        <v>26</v>
      </c>
      <c r="CS255" s="16" t="str">
        <f>[1]坦克标准养成属性!BJ255</f>
        <v>KV-2</v>
      </c>
      <c r="CT255" s="16" t="str">
        <f>[1]坦克标准养成属性!BK255</f>
        <v>高</v>
      </c>
      <c r="CU255" s="16">
        <f>[1]坦克标准养成属性!BL255</f>
        <v>5</v>
      </c>
      <c r="CV255" s="16">
        <f>[1]坦克标准养成属性!BM255</f>
        <v>1770</v>
      </c>
      <c r="CX255" s="2">
        <v>252</v>
      </c>
      <c r="CY255" s="2" t="e">
        <f t="shared" si="172"/>
        <v>#N/A</v>
      </c>
      <c r="CZ255" s="2" t="e">
        <f t="shared" si="198"/>
        <v>#N/A</v>
      </c>
      <c r="DA255" s="2" t="e">
        <f t="shared" si="198"/>
        <v>#N/A</v>
      </c>
      <c r="DB255" s="2" t="e">
        <f t="shared" si="198"/>
        <v>#N/A</v>
      </c>
      <c r="DC255" s="2">
        <f t="shared" si="173"/>
        <v>0</v>
      </c>
      <c r="DD255" s="2">
        <f t="shared" si="174"/>
        <v>0</v>
      </c>
      <c r="DE255" s="2" t="e">
        <f t="shared" si="175"/>
        <v>#N/A</v>
      </c>
      <c r="DF255" s="2" t="e">
        <f t="shared" si="176"/>
        <v>#N/A</v>
      </c>
      <c r="DG255" s="2" t="e">
        <f t="shared" si="177"/>
        <v>#N/A</v>
      </c>
      <c r="DH255" s="2" t="e">
        <f t="shared" si="178"/>
        <v>#N/A</v>
      </c>
      <c r="DI255" s="2" t="e">
        <f t="shared" si="179"/>
        <v>#N/A</v>
      </c>
      <c r="DJ255" s="2">
        <f>COUNTIF(CZ$4:CZ255,CZ255)</f>
        <v>252</v>
      </c>
      <c r="DK255" s="2">
        <f t="shared" si="181"/>
        <v>0</v>
      </c>
      <c r="DL255" s="2">
        <f t="shared" si="182"/>
        <v>0</v>
      </c>
      <c r="DM255" s="2">
        <f t="shared" si="183"/>
        <v>0</v>
      </c>
      <c r="DN255" s="2">
        <f t="shared" si="184"/>
        <v>0</v>
      </c>
      <c r="DO255" s="2">
        <f t="shared" si="185"/>
        <v>0</v>
      </c>
      <c r="DP255" s="2">
        <f t="shared" si="186"/>
        <v>0</v>
      </c>
      <c r="DQ255" s="2">
        <f t="shared" si="187"/>
        <v>0</v>
      </c>
      <c r="DR255" s="2">
        <f t="shared" si="188"/>
        <v>0</v>
      </c>
      <c r="DS255" s="2">
        <f t="shared" si="189"/>
        <v>0</v>
      </c>
      <c r="DT255" s="2">
        <f t="shared" si="190"/>
        <v>0</v>
      </c>
      <c r="DU255" s="2">
        <f t="shared" si="191"/>
        <v>0</v>
      </c>
      <c r="DV255" s="2">
        <f t="shared" si="192"/>
        <v>0</v>
      </c>
      <c r="DW255" s="2">
        <f t="shared" si="193"/>
        <v>0</v>
      </c>
      <c r="DX255" s="2" t="e">
        <f t="shared" si="194"/>
        <v>#N/A</v>
      </c>
      <c r="DY255" s="9" t="str">
        <f t="shared" si="165"/>
        <v>[0,0,0,0,0]</v>
      </c>
      <c r="DZ255" s="2" t="e">
        <f t="shared" si="195"/>
        <v>#N/A</v>
      </c>
      <c r="EA255" s="18">
        <f t="shared" si="166"/>
        <v>1</v>
      </c>
      <c r="EB255" s="18">
        <f t="shared" si="167"/>
        <v>0</v>
      </c>
      <c r="EC255" s="27"/>
      <c r="ED255" s="3" t="e">
        <f t="shared" si="196"/>
        <v>#N/A</v>
      </c>
      <c r="EE255" s="3" t="str">
        <f t="shared" si="197"/>
        <v>[1,0]</v>
      </c>
      <c r="EF255" s="3"/>
      <c r="EG255" s="3" t="e">
        <f>VLOOKUP(IF(MOD(CY255,10)=0,10,MOD(CY255,10))&amp;DA255&amp;DB255&amp;DJ255-1,[1]图鉴!$C$18:$G$183,MATCH("经验值",[1]图鉴!$C$18:$G$18,0),FALSE)</f>
        <v>#N/A</v>
      </c>
      <c r="EI255" s="2" t="e">
        <f t="shared" si="170"/>
        <v>#N/A</v>
      </c>
      <c r="EJ255" s="2">
        <f t="shared" si="171"/>
        <v>252</v>
      </c>
    </row>
    <row r="256" spans="83:140" x14ac:dyDescent="0.3">
      <c r="CE256" s="16">
        <f>[1]坦克标准养成属性!AW256</f>
        <v>0</v>
      </c>
      <c r="CF256" s="16">
        <f>[1]坦克标准养成属性!AX256</f>
        <v>0</v>
      </c>
      <c r="CG256" s="16" t="e">
        <f t="shared" si="163"/>
        <v>#N/A</v>
      </c>
      <c r="CH256" s="16">
        <f>[1]坦克标准养成属性!AY256</f>
        <v>0</v>
      </c>
      <c r="CI256" s="16">
        <f>[1]坦克标准养成属性!AZ256</f>
        <v>0</v>
      </c>
      <c r="CJ256" s="16">
        <f>[1]坦克标准养成属性!BA256</f>
        <v>0</v>
      </c>
      <c r="CK256" s="16">
        <f>[1]坦克标准养成属性!BB256</f>
        <v>0</v>
      </c>
      <c r="CL256" s="16">
        <f>[1]坦克标准养成属性!BC256</f>
        <v>0</v>
      </c>
      <c r="CM256" s="16">
        <f>[1]坦克标准养成属性!BD256</f>
        <v>0</v>
      </c>
      <c r="CN256" s="16">
        <f>[1]坦克标准养成属性!BE256</f>
        <v>0</v>
      </c>
      <c r="CO256" s="16">
        <f>[1]坦克标准养成属性!BF256</f>
        <v>0</v>
      </c>
      <c r="CP256" s="16">
        <f>[1]坦克标准养成属性!BG256</f>
        <v>0</v>
      </c>
      <c r="CQ256" s="16" t="str">
        <f>[1]坦克标准养成属性!BH256</f>
        <v>KV-26</v>
      </c>
      <c r="CR256" s="16">
        <f>[1]坦克标准养成属性!BI256</f>
        <v>26</v>
      </c>
      <c r="CS256" s="16" t="str">
        <f>[1]坦克标准养成属性!BJ256</f>
        <v>KV-2</v>
      </c>
      <c r="CT256" s="16" t="str">
        <f>[1]坦克标准养成属性!BK256</f>
        <v>高</v>
      </c>
      <c r="CU256" s="16">
        <f>[1]坦克标准养成属性!BL256</f>
        <v>6</v>
      </c>
      <c r="CV256" s="16">
        <f>[1]坦克标准养成属性!BM256</f>
        <v>1849</v>
      </c>
      <c r="CX256" s="2">
        <v>253</v>
      </c>
      <c r="CY256" s="2" t="e">
        <f t="shared" si="172"/>
        <v>#N/A</v>
      </c>
      <c r="CZ256" s="2" t="e">
        <f t="shared" si="198"/>
        <v>#N/A</v>
      </c>
      <c r="DA256" s="2" t="e">
        <f t="shared" si="198"/>
        <v>#N/A</v>
      </c>
      <c r="DB256" s="2" t="e">
        <f t="shared" si="198"/>
        <v>#N/A</v>
      </c>
      <c r="DC256" s="2">
        <f t="shared" si="173"/>
        <v>0</v>
      </c>
      <c r="DD256" s="2">
        <f t="shared" si="174"/>
        <v>0</v>
      </c>
      <c r="DE256" s="2" t="e">
        <f t="shared" si="175"/>
        <v>#N/A</v>
      </c>
      <c r="DF256" s="2" t="e">
        <f t="shared" si="176"/>
        <v>#N/A</v>
      </c>
      <c r="DG256" s="2" t="e">
        <f t="shared" si="177"/>
        <v>#N/A</v>
      </c>
      <c r="DH256" s="2" t="e">
        <f t="shared" si="178"/>
        <v>#N/A</v>
      </c>
      <c r="DI256" s="2" t="e">
        <f t="shared" si="179"/>
        <v>#N/A</v>
      </c>
      <c r="DJ256" s="2">
        <f>COUNTIF(CZ$4:CZ256,CZ256)</f>
        <v>253</v>
      </c>
      <c r="DK256" s="2">
        <f t="shared" si="181"/>
        <v>0</v>
      </c>
      <c r="DL256" s="2">
        <f t="shared" si="182"/>
        <v>0</v>
      </c>
      <c r="DM256" s="2">
        <f t="shared" si="183"/>
        <v>0</v>
      </c>
      <c r="DN256" s="2">
        <f t="shared" si="184"/>
        <v>0</v>
      </c>
      <c r="DO256" s="2">
        <f t="shared" si="185"/>
        <v>0</v>
      </c>
      <c r="DP256" s="2">
        <f t="shared" si="186"/>
        <v>0</v>
      </c>
      <c r="DQ256" s="2">
        <f t="shared" si="187"/>
        <v>0</v>
      </c>
      <c r="DR256" s="2">
        <f t="shared" si="188"/>
        <v>0</v>
      </c>
      <c r="DS256" s="2">
        <f t="shared" si="189"/>
        <v>0</v>
      </c>
      <c r="DT256" s="2">
        <f t="shared" si="190"/>
        <v>0</v>
      </c>
      <c r="DU256" s="2">
        <f t="shared" si="191"/>
        <v>0</v>
      </c>
      <c r="DV256" s="2">
        <f t="shared" si="192"/>
        <v>0</v>
      </c>
      <c r="DW256" s="2">
        <f t="shared" si="193"/>
        <v>0</v>
      </c>
      <c r="DX256" s="2" t="e">
        <f t="shared" si="194"/>
        <v>#N/A</v>
      </c>
      <c r="DY256" s="9" t="str">
        <f t="shared" si="165"/>
        <v>[0,0,0,0,0]</v>
      </c>
      <c r="DZ256" s="2" t="e">
        <f t="shared" si="195"/>
        <v>#N/A</v>
      </c>
      <c r="EA256" s="18">
        <f t="shared" si="166"/>
        <v>1</v>
      </c>
      <c r="EB256" s="18">
        <f t="shared" si="167"/>
        <v>0</v>
      </c>
      <c r="EC256" s="27"/>
      <c r="ED256" s="3" t="e">
        <f t="shared" si="196"/>
        <v>#N/A</v>
      </c>
      <c r="EE256" s="3" t="str">
        <f t="shared" si="197"/>
        <v>[1,0]</v>
      </c>
      <c r="EF256" s="3"/>
      <c r="EG256" s="3" t="e">
        <f>VLOOKUP(IF(MOD(CY256,10)=0,10,MOD(CY256,10))&amp;DA256&amp;DB256&amp;DJ256-1,[1]图鉴!$C$18:$G$183,MATCH("经验值",[1]图鉴!$C$18:$G$18,0),FALSE)</f>
        <v>#N/A</v>
      </c>
      <c r="EI256" s="2" t="e">
        <f t="shared" si="170"/>
        <v>#N/A</v>
      </c>
      <c r="EJ256" s="2">
        <f t="shared" si="171"/>
        <v>253</v>
      </c>
    </row>
    <row r="257" spans="83:140" x14ac:dyDescent="0.3">
      <c r="CE257" s="16">
        <f>[1]坦克标准养成属性!AW257</f>
        <v>0</v>
      </c>
      <c r="CF257" s="16">
        <f>[1]坦克标准养成属性!AX257</f>
        <v>0</v>
      </c>
      <c r="CG257" s="16" t="e">
        <f t="shared" si="163"/>
        <v>#N/A</v>
      </c>
      <c r="CH257" s="16">
        <f>[1]坦克标准养成属性!AY257</f>
        <v>0</v>
      </c>
      <c r="CI257" s="16">
        <f>[1]坦克标准养成属性!AZ257</f>
        <v>0</v>
      </c>
      <c r="CJ257" s="16">
        <f>[1]坦克标准养成属性!BA257</f>
        <v>0</v>
      </c>
      <c r="CK257" s="16">
        <f>[1]坦克标准养成属性!BB257</f>
        <v>0</v>
      </c>
      <c r="CL257" s="16">
        <f>[1]坦克标准养成属性!BC257</f>
        <v>0</v>
      </c>
      <c r="CM257" s="16">
        <f>[1]坦克标准养成属性!BD257</f>
        <v>0</v>
      </c>
      <c r="CN257" s="16">
        <f>[1]坦克标准养成属性!BE257</f>
        <v>0</v>
      </c>
      <c r="CO257" s="16">
        <f>[1]坦克标准养成属性!BF257</f>
        <v>0</v>
      </c>
      <c r="CP257" s="16">
        <f>[1]坦克标准养成属性!BG257</f>
        <v>0</v>
      </c>
      <c r="CQ257" s="16" t="str">
        <f>[1]坦克标准养成属性!BH257</f>
        <v>KV-27</v>
      </c>
      <c r="CR257" s="16">
        <f>[1]坦克标准养成属性!BI257</f>
        <v>26</v>
      </c>
      <c r="CS257" s="16" t="str">
        <f>[1]坦克标准养成属性!BJ257</f>
        <v>KV-2</v>
      </c>
      <c r="CT257" s="16" t="str">
        <f>[1]坦克标准养成属性!BK257</f>
        <v>高</v>
      </c>
      <c r="CU257" s="16">
        <f>[1]坦克标准养成属性!BL257</f>
        <v>7</v>
      </c>
      <c r="CV257" s="16">
        <f>[1]坦克标准养成属性!BM257</f>
        <v>1927</v>
      </c>
      <c r="CX257" s="2">
        <v>254</v>
      </c>
      <c r="CY257" s="2" t="e">
        <f t="shared" si="172"/>
        <v>#N/A</v>
      </c>
      <c r="CZ257" s="2" t="e">
        <f t="shared" si="198"/>
        <v>#N/A</v>
      </c>
      <c r="DA257" s="2" t="e">
        <f t="shared" si="198"/>
        <v>#N/A</v>
      </c>
      <c r="DB257" s="2" t="e">
        <f t="shared" si="198"/>
        <v>#N/A</v>
      </c>
      <c r="DC257" s="2">
        <f t="shared" si="173"/>
        <v>0</v>
      </c>
      <c r="DD257" s="2">
        <f t="shared" si="174"/>
        <v>0</v>
      </c>
      <c r="DE257" s="2" t="e">
        <f t="shared" si="175"/>
        <v>#N/A</v>
      </c>
      <c r="DF257" s="2" t="e">
        <f t="shared" si="176"/>
        <v>#N/A</v>
      </c>
      <c r="DG257" s="2" t="e">
        <f t="shared" si="177"/>
        <v>#N/A</v>
      </c>
      <c r="DH257" s="2" t="e">
        <f t="shared" si="178"/>
        <v>#N/A</v>
      </c>
      <c r="DI257" s="2" t="e">
        <f t="shared" si="179"/>
        <v>#N/A</v>
      </c>
      <c r="DJ257" s="2">
        <f>COUNTIF(CZ$4:CZ257,CZ257)</f>
        <v>254</v>
      </c>
      <c r="DK257" s="2">
        <f t="shared" si="181"/>
        <v>0</v>
      </c>
      <c r="DL257" s="2">
        <f t="shared" si="182"/>
        <v>0</v>
      </c>
      <c r="DM257" s="2">
        <f t="shared" si="183"/>
        <v>0</v>
      </c>
      <c r="DN257" s="2">
        <f t="shared" si="184"/>
        <v>0</v>
      </c>
      <c r="DO257" s="2">
        <f t="shared" si="185"/>
        <v>0</v>
      </c>
      <c r="DP257" s="2">
        <f t="shared" si="186"/>
        <v>0</v>
      </c>
      <c r="DQ257" s="2">
        <f t="shared" si="187"/>
        <v>0</v>
      </c>
      <c r="DR257" s="2">
        <f t="shared" si="188"/>
        <v>0</v>
      </c>
      <c r="DS257" s="2">
        <f t="shared" si="189"/>
        <v>0</v>
      </c>
      <c r="DT257" s="2">
        <f t="shared" si="190"/>
        <v>0</v>
      </c>
      <c r="DU257" s="2">
        <f t="shared" si="191"/>
        <v>0</v>
      </c>
      <c r="DV257" s="2">
        <f t="shared" si="192"/>
        <v>0</v>
      </c>
      <c r="DW257" s="2">
        <f t="shared" si="193"/>
        <v>0</v>
      </c>
      <c r="DX257" s="2" t="e">
        <f t="shared" si="194"/>
        <v>#N/A</v>
      </c>
      <c r="DY257" s="9" t="str">
        <f t="shared" si="165"/>
        <v>[0,0,0,0,0]</v>
      </c>
      <c r="DZ257" s="2" t="e">
        <f t="shared" si="195"/>
        <v>#N/A</v>
      </c>
      <c r="EA257" s="18">
        <f t="shared" si="166"/>
        <v>1</v>
      </c>
      <c r="EB257" s="18">
        <f t="shared" si="167"/>
        <v>0</v>
      </c>
      <c r="EC257" s="27"/>
      <c r="ED257" s="3" t="e">
        <f t="shared" si="196"/>
        <v>#N/A</v>
      </c>
      <c r="EE257" s="3" t="str">
        <f t="shared" si="197"/>
        <v>[1,0]</v>
      </c>
      <c r="EF257" s="3"/>
      <c r="EG257" s="3" t="e">
        <f>VLOOKUP(IF(MOD(CY257,10)=0,10,MOD(CY257,10))&amp;DA257&amp;DB257&amp;DJ257-1,[1]图鉴!$C$18:$G$183,MATCH("经验值",[1]图鉴!$C$18:$G$18,0),FALSE)</f>
        <v>#N/A</v>
      </c>
      <c r="EI257" s="2" t="e">
        <f t="shared" si="170"/>
        <v>#N/A</v>
      </c>
      <c r="EJ257" s="2">
        <f t="shared" si="171"/>
        <v>254</v>
      </c>
    </row>
    <row r="258" spans="83:140" x14ac:dyDescent="0.3">
      <c r="CE258" s="16">
        <f>[1]坦克标准养成属性!AW258</f>
        <v>0</v>
      </c>
      <c r="CF258" s="16">
        <f>[1]坦克标准养成属性!AX258</f>
        <v>0</v>
      </c>
      <c r="CG258" s="16" t="e">
        <f t="shared" si="163"/>
        <v>#N/A</v>
      </c>
      <c r="CH258" s="16">
        <f>[1]坦克标准养成属性!AY258</f>
        <v>0</v>
      </c>
      <c r="CI258" s="16">
        <f>[1]坦克标准养成属性!AZ258</f>
        <v>0</v>
      </c>
      <c r="CJ258" s="16">
        <f>[1]坦克标准养成属性!BA258</f>
        <v>0</v>
      </c>
      <c r="CK258" s="16">
        <f>[1]坦克标准养成属性!BB258</f>
        <v>0</v>
      </c>
      <c r="CL258" s="16">
        <f>[1]坦克标准养成属性!BC258</f>
        <v>0</v>
      </c>
      <c r="CM258" s="16">
        <f>[1]坦克标准养成属性!BD258</f>
        <v>0</v>
      </c>
      <c r="CN258" s="16">
        <f>[1]坦克标准养成属性!BE258</f>
        <v>0</v>
      </c>
      <c r="CO258" s="16">
        <f>[1]坦克标准养成属性!BF258</f>
        <v>0</v>
      </c>
      <c r="CP258" s="16">
        <f>[1]坦克标准养成属性!BG258</f>
        <v>0</v>
      </c>
      <c r="CQ258" s="16" t="str">
        <f>[1]坦克标准养成属性!BH258</f>
        <v>KV-28</v>
      </c>
      <c r="CR258" s="16">
        <f>[1]坦克标准养成属性!BI258</f>
        <v>26</v>
      </c>
      <c r="CS258" s="16" t="str">
        <f>[1]坦克标准养成属性!BJ258</f>
        <v>KV-2</v>
      </c>
      <c r="CT258" s="16" t="str">
        <f>[1]坦克标准养成属性!BK258</f>
        <v>高</v>
      </c>
      <c r="CU258" s="16">
        <f>[1]坦克标准养成属性!BL258</f>
        <v>8</v>
      </c>
      <c r="CV258" s="16">
        <f>[1]坦克标准养成属性!BM258</f>
        <v>2005</v>
      </c>
      <c r="CX258" s="2">
        <v>255</v>
      </c>
      <c r="CY258" s="2" t="e">
        <f t="shared" si="172"/>
        <v>#N/A</v>
      </c>
      <c r="CZ258" s="2" t="e">
        <f t="shared" si="198"/>
        <v>#N/A</v>
      </c>
      <c r="DA258" s="2" t="e">
        <f t="shared" si="198"/>
        <v>#N/A</v>
      </c>
      <c r="DB258" s="2" t="e">
        <f t="shared" si="198"/>
        <v>#N/A</v>
      </c>
      <c r="DC258" s="2">
        <f t="shared" si="173"/>
        <v>0</v>
      </c>
      <c r="DD258" s="2">
        <f t="shared" si="174"/>
        <v>0</v>
      </c>
      <c r="DE258" s="2" t="e">
        <f t="shared" si="175"/>
        <v>#N/A</v>
      </c>
      <c r="DF258" s="2" t="e">
        <f t="shared" si="176"/>
        <v>#N/A</v>
      </c>
      <c r="DG258" s="2" t="e">
        <f t="shared" si="177"/>
        <v>#N/A</v>
      </c>
      <c r="DH258" s="2" t="e">
        <f t="shared" si="178"/>
        <v>#N/A</v>
      </c>
      <c r="DI258" s="2" t="e">
        <f t="shared" si="179"/>
        <v>#N/A</v>
      </c>
      <c r="DJ258" s="2">
        <f>COUNTIF(CZ$4:CZ258,CZ258)</f>
        <v>255</v>
      </c>
      <c r="DK258" s="2">
        <f t="shared" si="181"/>
        <v>0</v>
      </c>
      <c r="DL258" s="2">
        <f t="shared" si="182"/>
        <v>0</v>
      </c>
      <c r="DM258" s="2">
        <f t="shared" si="183"/>
        <v>0</v>
      </c>
      <c r="DN258" s="2">
        <f t="shared" si="184"/>
        <v>0</v>
      </c>
      <c r="DO258" s="2">
        <f t="shared" si="185"/>
        <v>0</v>
      </c>
      <c r="DP258" s="2">
        <f t="shared" si="186"/>
        <v>0</v>
      </c>
      <c r="DQ258" s="2">
        <f t="shared" si="187"/>
        <v>0</v>
      </c>
      <c r="DR258" s="2">
        <f t="shared" si="188"/>
        <v>0</v>
      </c>
      <c r="DS258" s="2">
        <f t="shared" si="189"/>
        <v>0</v>
      </c>
      <c r="DT258" s="2">
        <f t="shared" si="190"/>
        <v>0</v>
      </c>
      <c r="DU258" s="2">
        <f t="shared" si="191"/>
        <v>0</v>
      </c>
      <c r="DV258" s="2">
        <f t="shared" si="192"/>
        <v>0</v>
      </c>
      <c r="DW258" s="2">
        <f t="shared" si="193"/>
        <v>0</v>
      </c>
      <c r="DX258" s="2" t="e">
        <f t="shared" si="194"/>
        <v>#N/A</v>
      </c>
      <c r="DY258" s="9" t="str">
        <f t="shared" si="165"/>
        <v>[0,0,0,0,0]</v>
      </c>
      <c r="DZ258" s="2" t="e">
        <f t="shared" si="195"/>
        <v>#N/A</v>
      </c>
      <c r="EA258" s="18">
        <f t="shared" si="166"/>
        <v>1</v>
      </c>
      <c r="EB258" s="18">
        <f t="shared" si="167"/>
        <v>0</v>
      </c>
      <c r="EC258" s="27"/>
      <c r="ED258" s="3" t="e">
        <f t="shared" si="196"/>
        <v>#N/A</v>
      </c>
      <c r="EE258" s="3" t="str">
        <f t="shared" si="197"/>
        <v>[1,0]</v>
      </c>
      <c r="EF258" s="3"/>
      <c r="EG258" s="3" t="e">
        <f>VLOOKUP(IF(MOD(CY258,10)=0,10,MOD(CY258,10))&amp;DA258&amp;DB258&amp;DJ258-1,[1]图鉴!$C$18:$G$183,MATCH("经验值",[1]图鉴!$C$18:$G$18,0),FALSE)</f>
        <v>#N/A</v>
      </c>
      <c r="EI258" s="2" t="e">
        <f t="shared" si="170"/>
        <v>#N/A</v>
      </c>
      <c r="EJ258" s="2">
        <f t="shared" si="171"/>
        <v>255</v>
      </c>
    </row>
    <row r="259" spans="83:140" x14ac:dyDescent="0.3">
      <c r="CE259" s="16">
        <f>[1]坦克标准养成属性!AW259</f>
        <v>0</v>
      </c>
      <c r="CF259" s="16">
        <f>[1]坦克标准养成属性!AX259</f>
        <v>0</v>
      </c>
      <c r="CG259" s="16" t="e">
        <f t="shared" si="163"/>
        <v>#N/A</v>
      </c>
      <c r="CH259" s="16">
        <f>[1]坦克标准养成属性!AY259</f>
        <v>0</v>
      </c>
      <c r="CI259" s="16">
        <f>[1]坦克标准养成属性!AZ259</f>
        <v>0</v>
      </c>
      <c r="CJ259" s="16">
        <f>[1]坦克标准养成属性!BA259</f>
        <v>0</v>
      </c>
      <c r="CK259" s="16">
        <f>[1]坦克标准养成属性!BB259</f>
        <v>0</v>
      </c>
      <c r="CL259" s="16">
        <f>[1]坦克标准养成属性!BC259</f>
        <v>0</v>
      </c>
      <c r="CM259" s="16">
        <f>[1]坦克标准养成属性!BD259</f>
        <v>0</v>
      </c>
      <c r="CN259" s="16">
        <f>[1]坦克标准养成属性!BE259</f>
        <v>0</v>
      </c>
      <c r="CO259" s="16">
        <f>[1]坦克标准养成属性!BF259</f>
        <v>0</v>
      </c>
      <c r="CP259" s="16">
        <f>[1]坦克标准养成属性!BG259</f>
        <v>0</v>
      </c>
      <c r="CQ259" s="16" t="str">
        <f>[1]坦克标准养成属性!BH259</f>
        <v>KV-29</v>
      </c>
      <c r="CR259" s="16">
        <f>[1]坦克标准养成属性!BI259</f>
        <v>26</v>
      </c>
      <c r="CS259" s="16" t="str">
        <f>[1]坦克标准养成属性!BJ259</f>
        <v>KV-2</v>
      </c>
      <c r="CT259" s="16" t="str">
        <f>[1]坦克标准养成属性!BK259</f>
        <v>高</v>
      </c>
      <c r="CU259" s="16">
        <f>[1]坦克标准养成属性!BL259</f>
        <v>9</v>
      </c>
      <c r="CV259" s="16">
        <f>[1]坦克标准养成属性!BM259</f>
        <v>2083</v>
      </c>
      <c r="CX259" s="2">
        <v>256</v>
      </c>
      <c r="CY259" s="2" t="e">
        <f t="shared" si="172"/>
        <v>#N/A</v>
      </c>
      <c r="CZ259" s="2" t="e">
        <f t="shared" si="198"/>
        <v>#N/A</v>
      </c>
      <c r="DA259" s="2" t="e">
        <f t="shared" si="198"/>
        <v>#N/A</v>
      </c>
      <c r="DB259" s="2" t="e">
        <f t="shared" si="198"/>
        <v>#N/A</v>
      </c>
      <c r="DC259" s="2">
        <f t="shared" si="173"/>
        <v>0</v>
      </c>
      <c r="DD259" s="2">
        <f t="shared" si="174"/>
        <v>0</v>
      </c>
      <c r="DE259" s="2" t="e">
        <f t="shared" si="175"/>
        <v>#N/A</v>
      </c>
      <c r="DF259" s="2" t="e">
        <f t="shared" si="176"/>
        <v>#N/A</v>
      </c>
      <c r="DG259" s="2" t="e">
        <f t="shared" si="177"/>
        <v>#N/A</v>
      </c>
      <c r="DH259" s="2" t="e">
        <f t="shared" si="178"/>
        <v>#N/A</v>
      </c>
      <c r="DI259" s="2" t="e">
        <f t="shared" si="179"/>
        <v>#N/A</v>
      </c>
      <c r="DJ259" s="2">
        <f>COUNTIF(CZ$4:CZ259,CZ259)</f>
        <v>256</v>
      </c>
      <c r="DK259" s="2">
        <f t="shared" si="181"/>
        <v>0</v>
      </c>
      <c r="DL259" s="2">
        <f t="shared" si="182"/>
        <v>0</v>
      </c>
      <c r="DM259" s="2">
        <f t="shared" si="183"/>
        <v>0</v>
      </c>
      <c r="DN259" s="2">
        <f t="shared" si="184"/>
        <v>0</v>
      </c>
      <c r="DO259" s="2">
        <f t="shared" si="185"/>
        <v>0</v>
      </c>
      <c r="DP259" s="2">
        <f t="shared" si="186"/>
        <v>0</v>
      </c>
      <c r="DQ259" s="2">
        <f t="shared" si="187"/>
        <v>0</v>
      </c>
      <c r="DR259" s="2">
        <f t="shared" si="188"/>
        <v>0</v>
      </c>
      <c r="DS259" s="2">
        <f t="shared" si="189"/>
        <v>0</v>
      </c>
      <c r="DT259" s="2">
        <f t="shared" si="190"/>
        <v>0</v>
      </c>
      <c r="DU259" s="2">
        <f t="shared" si="191"/>
        <v>0</v>
      </c>
      <c r="DV259" s="2">
        <f t="shared" si="192"/>
        <v>0</v>
      </c>
      <c r="DW259" s="2">
        <f t="shared" si="193"/>
        <v>0</v>
      </c>
      <c r="DX259" s="2" t="e">
        <f t="shared" si="194"/>
        <v>#N/A</v>
      </c>
      <c r="DY259" s="9" t="str">
        <f t="shared" si="165"/>
        <v>[0,0,0,0,0]</v>
      </c>
      <c r="DZ259" s="2" t="e">
        <f t="shared" si="195"/>
        <v>#N/A</v>
      </c>
      <c r="EA259" s="18">
        <f t="shared" si="166"/>
        <v>1</v>
      </c>
      <c r="EB259" s="18">
        <f t="shared" si="167"/>
        <v>0</v>
      </c>
      <c r="EC259" s="27"/>
      <c r="ED259" s="3" t="e">
        <f t="shared" si="196"/>
        <v>#N/A</v>
      </c>
      <c r="EE259" s="3" t="str">
        <f t="shared" si="197"/>
        <v>[1,0]</v>
      </c>
      <c r="EF259" s="3"/>
      <c r="EG259" s="3" t="e">
        <f>VLOOKUP(IF(MOD(CY259,10)=0,10,MOD(CY259,10))&amp;DA259&amp;DB259&amp;DJ259-1,[1]图鉴!$C$18:$G$183,MATCH("经验值",[1]图鉴!$C$18:$G$18,0),FALSE)</f>
        <v>#N/A</v>
      </c>
      <c r="EI259" s="2" t="e">
        <f t="shared" si="170"/>
        <v>#N/A</v>
      </c>
      <c r="EJ259" s="2">
        <f t="shared" si="171"/>
        <v>256</v>
      </c>
    </row>
    <row r="260" spans="83:140" x14ac:dyDescent="0.3">
      <c r="CE260" s="16">
        <f>[1]坦克标准养成属性!AW260</f>
        <v>0</v>
      </c>
      <c r="CF260" s="16">
        <f>[1]坦克标准养成属性!AX260</f>
        <v>0</v>
      </c>
      <c r="CG260" s="16" t="e">
        <f t="shared" si="163"/>
        <v>#N/A</v>
      </c>
      <c r="CH260" s="16">
        <f>[1]坦克标准养成属性!AY260</f>
        <v>0</v>
      </c>
      <c r="CI260" s="16">
        <f>[1]坦克标准养成属性!AZ260</f>
        <v>0</v>
      </c>
      <c r="CJ260" s="16">
        <f>[1]坦克标准养成属性!BA260</f>
        <v>0</v>
      </c>
      <c r="CK260" s="16">
        <f>[1]坦克标准养成属性!BB260</f>
        <v>0</v>
      </c>
      <c r="CL260" s="16">
        <f>[1]坦克标准养成属性!BC260</f>
        <v>0</v>
      </c>
      <c r="CM260" s="16">
        <f>[1]坦克标准养成属性!BD260</f>
        <v>0</v>
      </c>
      <c r="CN260" s="16">
        <f>[1]坦克标准养成属性!BE260</f>
        <v>0</v>
      </c>
      <c r="CO260" s="16">
        <f>[1]坦克标准养成属性!BF260</f>
        <v>0</v>
      </c>
      <c r="CP260" s="16">
        <f>[1]坦克标准养成属性!BG260</f>
        <v>0</v>
      </c>
      <c r="CQ260" s="16" t="str">
        <f>[1]坦克标准养成属性!BH260</f>
        <v>征服者0</v>
      </c>
      <c r="CR260" s="16">
        <f>[1]坦克标准养成属性!BI260</f>
        <v>27</v>
      </c>
      <c r="CS260" s="16" t="str">
        <f>[1]坦克标准养成属性!BJ260</f>
        <v>征服者</v>
      </c>
      <c r="CT260" s="16" t="str">
        <f>[1]坦克标准养成属性!BK260</f>
        <v>低</v>
      </c>
      <c r="CU260" s="16">
        <f>[1]坦克标准养成属性!BL260</f>
        <v>0</v>
      </c>
      <c r="CV260" s="16">
        <f>[1]坦克标准养成属性!BM260</f>
        <v>1881</v>
      </c>
      <c r="CX260" s="2">
        <v>257</v>
      </c>
      <c r="CY260" s="2" t="e">
        <f t="shared" si="172"/>
        <v>#N/A</v>
      </c>
      <c r="CZ260" s="2" t="e">
        <f t="shared" si="198"/>
        <v>#N/A</v>
      </c>
      <c r="DA260" s="2" t="e">
        <f t="shared" si="198"/>
        <v>#N/A</v>
      </c>
      <c r="DB260" s="2" t="e">
        <f t="shared" si="198"/>
        <v>#N/A</v>
      </c>
      <c r="DC260" s="2">
        <f t="shared" si="173"/>
        <v>0</v>
      </c>
      <c r="DD260" s="2">
        <f t="shared" si="174"/>
        <v>0</v>
      </c>
      <c r="DE260" s="2" t="e">
        <f t="shared" si="175"/>
        <v>#N/A</v>
      </c>
      <c r="DF260" s="2" t="e">
        <f t="shared" si="176"/>
        <v>#N/A</v>
      </c>
      <c r="DG260" s="2" t="e">
        <f t="shared" si="177"/>
        <v>#N/A</v>
      </c>
      <c r="DH260" s="2" t="e">
        <f t="shared" si="178"/>
        <v>#N/A</v>
      </c>
      <c r="DI260" s="2" t="e">
        <f t="shared" si="179"/>
        <v>#N/A</v>
      </c>
      <c r="DJ260" s="2">
        <f>COUNTIF(CZ$4:CZ260,CZ260)</f>
        <v>257</v>
      </c>
      <c r="DK260" s="2">
        <f t="shared" si="181"/>
        <v>0</v>
      </c>
      <c r="DL260" s="2">
        <f t="shared" si="182"/>
        <v>0</v>
      </c>
      <c r="DM260" s="2">
        <f t="shared" si="183"/>
        <v>0</v>
      </c>
      <c r="DN260" s="2">
        <f t="shared" si="184"/>
        <v>0</v>
      </c>
      <c r="DO260" s="2">
        <f t="shared" si="185"/>
        <v>0</v>
      </c>
      <c r="DP260" s="2">
        <f t="shared" si="186"/>
        <v>0</v>
      </c>
      <c r="DQ260" s="2">
        <f t="shared" si="187"/>
        <v>0</v>
      </c>
      <c r="DR260" s="2">
        <f t="shared" si="188"/>
        <v>0</v>
      </c>
      <c r="DS260" s="2">
        <f t="shared" si="189"/>
        <v>0</v>
      </c>
      <c r="DT260" s="2">
        <f t="shared" si="190"/>
        <v>0</v>
      </c>
      <c r="DU260" s="2">
        <f t="shared" si="191"/>
        <v>0</v>
      </c>
      <c r="DV260" s="2">
        <f t="shared" si="192"/>
        <v>0</v>
      </c>
      <c r="DW260" s="2">
        <f t="shared" si="193"/>
        <v>0</v>
      </c>
      <c r="DX260" s="2" t="e">
        <f t="shared" si="194"/>
        <v>#N/A</v>
      </c>
      <c r="DY260" s="9" t="str">
        <f t="shared" si="165"/>
        <v>[0,0,0,0,0]</v>
      </c>
      <c r="DZ260" s="2" t="e">
        <f t="shared" si="195"/>
        <v>#N/A</v>
      </c>
      <c r="EA260" s="18">
        <f t="shared" si="166"/>
        <v>1</v>
      </c>
      <c r="EB260" s="18">
        <f t="shared" si="167"/>
        <v>0</v>
      </c>
      <c r="EC260" s="27"/>
      <c r="ED260" s="3" t="e">
        <f t="shared" si="196"/>
        <v>#N/A</v>
      </c>
      <c r="EE260" s="3" t="str">
        <f t="shared" si="197"/>
        <v>[1,0]</v>
      </c>
      <c r="EF260" s="3"/>
      <c r="EG260" s="3" t="e">
        <f>VLOOKUP(IF(MOD(CY260,10)=0,10,MOD(CY260,10))&amp;DA260&amp;DB260&amp;DJ260-1,[1]图鉴!$C$18:$G$183,MATCH("经验值",[1]图鉴!$C$18:$G$18,0),FALSE)</f>
        <v>#N/A</v>
      </c>
      <c r="EI260" s="2" t="e">
        <f t="shared" si="170"/>
        <v>#N/A</v>
      </c>
      <c r="EJ260" s="2">
        <f t="shared" si="171"/>
        <v>257</v>
      </c>
    </row>
    <row r="261" spans="83:140" x14ac:dyDescent="0.3">
      <c r="CE261" s="16">
        <f>[1]坦克标准养成属性!AW261</f>
        <v>0</v>
      </c>
      <c r="CF261" s="16">
        <f>[1]坦克标准养成属性!AX261</f>
        <v>0</v>
      </c>
      <c r="CG261" s="16" t="e">
        <f t="shared" ref="CG261:CG324" si="199">VLOOKUP(CF261,$B$3:$C$33,2,FALSE)</f>
        <v>#N/A</v>
      </c>
      <c r="CH261" s="16">
        <f>[1]坦克标准养成属性!AY261</f>
        <v>0</v>
      </c>
      <c r="CI261" s="16">
        <f>[1]坦克标准养成属性!AZ261</f>
        <v>0</v>
      </c>
      <c r="CJ261" s="16">
        <f>[1]坦克标准养成属性!BA261</f>
        <v>0</v>
      </c>
      <c r="CK261" s="16">
        <f>[1]坦克标准养成属性!BB261</f>
        <v>0</v>
      </c>
      <c r="CL261" s="16">
        <f>[1]坦克标准养成属性!BC261</f>
        <v>0</v>
      </c>
      <c r="CM261" s="16">
        <f>[1]坦克标准养成属性!BD261</f>
        <v>0</v>
      </c>
      <c r="CN261" s="16">
        <f>[1]坦克标准养成属性!BE261</f>
        <v>0</v>
      </c>
      <c r="CO261" s="16">
        <f>[1]坦克标准养成属性!BF261</f>
        <v>0</v>
      </c>
      <c r="CP261" s="16">
        <f>[1]坦克标准养成属性!BG261</f>
        <v>0</v>
      </c>
      <c r="CQ261" s="16" t="str">
        <f>[1]坦克标准养成属性!BH261</f>
        <v>征服者1</v>
      </c>
      <c r="CR261" s="16">
        <f>[1]坦克标准养成属性!BI261</f>
        <v>27</v>
      </c>
      <c r="CS261" s="16" t="str">
        <f>[1]坦克标准养成属性!BJ261</f>
        <v>征服者</v>
      </c>
      <c r="CT261" s="16" t="str">
        <f>[1]坦克标准养成属性!BK261</f>
        <v>低</v>
      </c>
      <c r="CU261" s="16">
        <f>[1]坦克标准养成属性!BL261</f>
        <v>1</v>
      </c>
      <c r="CV261" s="16">
        <f>[1]坦克标准养成属性!BM261</f>
        <v>1959</v>
      </c>
      <c r="CX261" s="2">
        <v>258</v>
      </c>
      <c r="CY261" s="2" t="e">
        <f t="shared" si="172"/>
        <v>#N/A</v>
      </c>
      <c r="CZ261" s="2" t="e">
        <f t="shared" si="198"/>
        <v>#N/A</v>
      </c>
      <c r="DA261" s="2" t="e">
        <f t="shared" si="198"/>
        <v>#N/A</v>
      </c>
      <c r="DB261" s="2" t="e">
        <f t="shared" si="198"/>
        <v>#N/A</v>
      </c>
      <c r="DC261" s="2">
        <f t="shared" si="173"/>
        <v>0</v>
      </c>
      <c r="DD261" s="2">
        <f t="shared" si="174"/>
        <v>0</v>
      </c>
      <c r="DE261" s="2" t="e">
        <f t="shared" si="175"/>
        <v>#N/A</v>
      </c>
      <c r="DF261" s="2" t="e">
        <f t="shared" si="176"/>
        <v>#N/A</v>
      </c>
      <c r="DG261" s="2" t="e">
        <f t="shared" si="177"/>
        <v>#N/A</v>
      </c>
      <c r="DH261" s="2" t="e">
        <f t="shared" si="178"/>
        <v>#N/A</v>
      </c>
      <c r="DI261" s="2" t="e">
        <f t="shared" si="179"/>
        <v>#N/A</v>
      </c>
      <c r="DJ261" s="2">
        <f>COUNTIF(CZ$4:CZ261,CZ261)</f>
        <v>258</v>
      </c>
      <c r="DK261" s="2">
        <f t="shared" si="181"/>
        <v>0</v>
      </c>
      <c r="DL261" s="2">
        <f t="shared" si="182"/>
        <v>0</v>
      </c>
      <c r="DM261" s="2">
        <f t="shared" si="183"/>
        <v>0</v>
      </c>
      <c r="DN261" s="2">
        <f t="shared" si="184"/>
        <v>0</v>
      </c>
      <c r="DO261" s="2">
        <f t="shared" si="185"/>
        <v>0</v>
      </c>
      <c r="DP261" s="2">
        <f t="shared" si="186"/>
        <v>0</v>
      </c>
      <c r="DQ261" s="2">
        <f t="shared" si="187"/>
        <v>0</v>
      </c>
      <c r="DR261" s="2">
        <f t="shared" si="188"/>
        <v>0</v>
      </c>
      <c r="DS261" s="2">
        <f t="shared" si="189"/>
        <v>0</v>
      </c>
      <c r="DT261" s="2">
        <f t="shared" si="190"/>
        <v>0</v>
      </c>
      <c r="DU261" s="2">
        <f t="shared" si="191"/>
        <v>0</v>
      </c>
      <c r="DV261" s="2">
        <f t="shared" si="192"/>
        <v>0</v>
      </c>
      <c r="DW261" s="2">
        <f t="shared" si="193"/>
        <v>0</v>
      </c>
      <c r="DX261" s="2" t="e">
        <f t="shared" si="194"/>
        <v>#N/A</v>
      </c>
      <c r="DY261" s="9" t="str">
        <f t="shared" ref="DY261:DY324" si="200">CONCATENATE("[",DK261,",",DL261,",",DM261,",",DN261,",",DO261,"]")</f>
        <v>[0,0,0,0,0]</v>
      </c>
      <c r="DZ261" s="2" t="e">
        <f t="shared" si="195"/>
        <v>#N/A</v>
      </c>
      <c r="EA261" s="18">
        <f t="shared" ref="EA261:EA324" si="201">IFERROR(VLOOKUP(DA261&amp;DB261&amp;(DJ261-1),$BL$3:$BO$168,4,FALSE),1)</f>
        <v>1</v>
      </c>
      <c r="EB261" s="18">
        <f t="shared" ref="EB261:EB324" si="202">IFERROR(VLOOKUP(DA261&amp;DB261&amp;(DJ261-1),$BL$3:$BP$168,5,FALSE),0)</f>
        <v>0</v>
      </c>
      <c r="EC261" s="27"/>
      <c r="ED261" s="3" t="e">
        <f t="shared" si="196"/>
        <v>#N/A</v>
      </c>
      <c r="EE261" s="3" t="str">
        <f t="shared" si="197"/>
        <v>[1,0]</v>
      </c>
      <c r="EF261" s="3"/>
      <c r="EG261" s="3" t="e">
        <f>VLOOKUP(IF(MOD(CY261,10)=0,10,MOD(CY261,10))&amp;DA261&amp;DB261&amp;DJ261-1,[1]图鉴!$C$18:$G$183,MATCH("经验值",[1]图鉴!$C$18:$G$18,0),FALSE)</f>
        <v>#N/A</v>
      </c>
      <c r="EI261" s="2" t="e">
        <f t="shared" ref="EI261:EI324" si="203">CZ261</f>
        <v>#N/A</v>
      </c>
      <c r="EJ261" s="2">
        <f t="shared" ref="EJ261:EJ324" si="204">CX261</f>
        <v>258</v>
      </c>
    </row>
    <row r="262" spans="83:140" x14ac:dyDescent="0.3">
      <c r="CE262" s="16">
        <f>[1]坦克标准养成属性!AW262</f>
        <v>0</v>
      </c>
      <c r="CF262" s="16">
        <f>[1]坦克标准养成属性!AX262</f>
        <v>0</v>
      </c>
      <c r="CG262" s="16" t="e">
        <f t="shared" si="199"/>
        <v>#N/A</v>
      </c>
      <c r="CH262" s="16">
        <f>[1]坦克标准养成属性!AY262</f>
        <v>0</v>
      </c>
      <c r="CI262" s="16">
        <f>[1]坦克标准养成属性!AZ262</f>
        <v>0</v>
      </c>
      <c r="CJ262" s="16">
        <f>[1]坦克标准养成属性!BA262</f>
        <v>0</v>
      </c>
      <c r="CK262" s="16">
        <f>[1]坦克标准养成属性!BB262</f>
        <v>0</v>
      </c>
      <c r="CL262" s="16">
        <f>[1]坦克标准养成属性!BC262</f>
        <v>0</v>
      </c>
      <c r="CM262" s="16">
        <f>[1]坦克标准养成属性!BD262</f>
        <v>0</v>
      </c>
      <c r="CN262" s="16">
        <f>[1]坦克标准养成属性!BE262</f>
        <v>0</v>
      </c>
      <c r="CO262" s="16">
        <f>[1]坦克标准养成属性!BF262</f>
        <v>0</v>
      </c>
      <c r="CP262" s="16">
        <f>[1]坦克标准养成属性!BG262</f>
        <v>0</v>
      </c>
      <c r="CQ262" s="16" t="str">
        <f>[1]坦克标准养成属性!BH262</f>
        <v>征服者2</v>
      </c>
      <c r="CR262" s="16">
        <f>[1]坦克标准养成属性!BI262</f>
        <v>27</v>
      </c>
      <c r="CS262" s="16" t="str">
        <f>[1]坦克标准养成属性!BJ262</f>
        <v>征服者</v>
      </c>
      <c r="CT262" s="16" t="str">
        <f>[1]坦克标准养成属性!BK262</f>
        <v>低</v>
      </c>
      <c r="CU262" s="16">
        <f>[1]坦克标准养成属性!BL262</f>
        <v>2</v>
      </c>
      <c r="CV262" s="16">
        <f>[1]坦克标准养成属性!BM262</f>
        <v>2037</v>
      </c>
      <c r="CX262" s="2">
        <v>259</v>
      </c>
      <c r="CY262" s="2" t="e">
        <f t="shared" ref="CY262:CY325" si="205">IF(AND(DF261=DD261),CY261+1,CY261)</f>
        <v>#N/A</v>
      </c>
      <c r="CZ262" s="2" t="e">
        <f t="shared" si="198"/>
        <v>#N/A</v>
      </c>
      <c r="DA262" s="2" t="e">
        <f t="shared" si="198"/>
        <v>#N/A</v>
      </c>
      <c r="DB262" s="2" t="e">
        <f t="shared" si="198"/>
        <v>#N/A</v>
      </c>
      <c r="DC262" s="2">
        <f t="shared" ref="DC262:DC325" si="206">SUMIFS($CB$4:$CB$15,$BZ$4:$BZ$15,DA262,$CA$4:$CA$15,DB262)</f>
        <v>0</v>
      </c>
      <c r="DD262" s="2">
        <f t="shared" ref="DD262:DD325" si="207">SUMIFS($CC$4:$CC$15,$BZ$4:$BZ$15,DA262,$CA$4:$CA$15,DB262)</f>
        <v>0</v>
      </c>
      <c r="DE262" s="2" t="e">
        <f t="shared" ref="DE262:DE325" si="208">IF(CZ262&lt;&gt;CZ261,DC262,IF(DG261&lt;DE261,DE261,DF262))</f>
        <v>#N/A</v>
      </c>
      <c r="DF262" s="2" t="e">
        <f t="shared" ref="DF262:DF325" si="209">IF(CZ262&lt;&gt;CZ261,DC262,IF(DG261=DE261,DF261+1,DF261))</f>
        <v>#N/A</v>
      </c>
      <c r="DG262" s="2" t="e">
        <f t="shared" ref="DG262:DG325" si="210">IF(OR(CZ262&lt;&gt;CZ261,DF261&lt;&gt;DF262),0,DG261+1)</f>
        <v>#N/A</v>
      </c>
      <c r="DH262" s="2" t="e">
        <f t="shared" ref="DH262:DH325" si="211">IF(DG262=DE262,2,1)</f>
        <v>#N/A</v>
      </c>
      <c r="DI262" s="2" t="e">
        <f t="shared" si="179"/>
        <v>#N/A</v>
      </c>
      <c r="DJ262" s="2">
        <f>COUNTIF(CZ$4:CZ262,CZ262)</f>
        <v>259</v>
      </c>
      <c r="DK262" s="2">
        <f t="shared" si="181"/>
        <v>0</v>
      </c>
      <c r="DL262" s="2">
        <f t="shared" si="182"/>
        <v>0</v>
      </c>
      <c r="DM262" s="2">
        <f t="shared" si="183"/>
        <v>0</v>
      </c>
      <c r="DN262" s="2">
        <f t="shared" si="184"/>
        <v>0</v>
      </c>
      <c r="DO262" s="2">
        <f t="shared" si="185"/>
        <v>0</v>
      </c>
      <c r="DP262" s="2">
        <f t="shared" si="186"/>
        <v>0</v>
      </c>
      <c r="DQ262" s="2">
        <f t="shared" si="187"/>
        <v>0</v>
      </c>
      <c r="DR262" s="2">
        <f t="shared" si="188"/>
        <v>0</v>
      </c>
      <c r="DS262" s="2">
        <f t="shared" si="189"/>
        <v>0</v>
      </c>
      <c r="DT262" s="2">
        <f t="shared" si="190"/>
        <v>0</v>
      </c>
      <c r="DU262" s="2">
        <f t="shared" si="191"/>
        <v>0</v>
      </c>
      <c r="DV262" s="2">
        <f t="shared" si="192"/>
        <v>0</v>
      </c>
      <c r="DW262" s="2">
        <f t="shared" si="193"/>
        <v>0</v>
      </c>
      <c r="DX262" s="2" t="e">
        <f t="shared" si="194"/>
        <v>#N/A</v>
      </c>
      <c r="DY262" s="9" t="str">
        <f t="shared" si="200"/>
        <v>[0,0,0,0,0]</v>
      </c>
      <c r="DZ262" s="2" t="e">
        <f t="shared" si="195"/>
        <v>#N/A</v>
      </c>
      <c r="EA262" s="18">
        <f t="shared" si="201"/>
        <v>1</v>
      </c>
      <c r="EB262" s="18">
        <f t="shared" si="202"/>
        <v>0</v>
      </c>
      <c r="EC262" s="27"/>
      <c r="ED262" s="3" t="e">
        <f t="shared" si="196"/>
        <v>#N/A</v>
      </c>
      <c r="EE262" s="3" t="str">
        <f t="shared" si="197"/>
        <v>[1,0]</v>
      </c>
      <c r="EF262" s="3"/>
      <c r="EG262" s="3" t="e">
        <f>VLOOKUP(IF(MOD(CY262,10)=0,10,MOD(CY262,10))&amp;DA262&amp;DB262&amp;DJ262-1,[1]图鉴!$C$18:$G$183,MATCH("经验值",[1]图鉴!$C$18:$G$18,0),FALSE)</f>
        <v>#N/A</v>
      </c>
      <c r="EI262" s="2" t="e">
        <f t="shared" si="203"/>
        <v>#N/A</v>
      </c>
      <c r="EJ262" s="2">
        <f t="shared" si="204"/>
        <v>259</v>
      </c>
    </row>
    <row r="263" spans="83:140" x14ac:dyDescent="0.3">
      <c r="CE263" s="16">
        <f>[1]坦克标准养成属性!AW263</f>
        <v>0</v>
      </c>
      <c r="CF263" s="16">
        <f>[1]坦克标准养成属性!AX263</f>
        <v>0</v>
      </c>
      <c r="CG263" s="16" t="e">
        <f t="shared" si="199"/>
        <v>#N/A</v>
      </c>
      <c r="CH263" s="16">
        <f>[1]坦克标准养成属性!AY263</f>
        <v>0</v>
      </c>
      <c r="CI263" s="16">
        <f>[1]坦克标准养成属性!AZ263</f>
        <v>0</v>
      </c>
      <c r="CJ263" s="16">
        <f>[1]坦克标准养成属性!BA263</f>
        <v>0</v>
      </c>
      <c r="CK263" s="16">
        <f>[1]坦克标准养成属性!BB263</f>
        <v>0</v>
      </c>
      <c r="CL263" s="16">
        <f>[1]坦克标准养成属性!BC263</f>
        <v>0</v>
      </c>
      <c r="CM263" s="16">
        <f>[1]坦克标准养成属性!BD263</f>
        <v>0</v>
      </c>
      <c r="CN263" s="16">
        <f>[1]坦克标准养成属性!BE263</f>
        <v>0</v>
      </c>
      <c r="CO263" s="16">
        <f>[1]坦克标准养成属性!BF263</f>
        <v>0</v>
      </c>
      <c r="CP263" s="16">
        <f>[1]坦克标准养成属性!BG263</f>
        <v>0</v>
      </c>
      <c r="CQ263" s="16" t="str">
        <f>[1]坦克标准养成属性!BH263</f>
        <v>征服者3</v>
      </c>
      <c r="CR263" s="16">
        <f>[1]坦克标准养成属性!BI263</f>
        <v>27</v>
      </c>
      <c r="CS263" s="16" t="str">
        <f>[1]坦克标准养成属性!BJ263</f>
        <v>征服者</v>
      </c>
      <c r="CT263" s="16" t="str">
        <f>[1]坦克标准养成属性!BK263</f>
        <v>低</v>
      </c>
      <c r="CU263" s="16">
        <f>[1]坦克标准养成属性!BL263</f>
        <v>3</v>
      </c>
      <c r="CV263" s="16">
        <f>[1]坦克标准养成属性!BM263</f>
        <v>2115</v>
      </c>
      <c r="CX263" s="2">
        <v>260</v>
      </c>
      <c r="CY263" s="2" t="e">
        <f t="shared" si="205"/>
        <v>#N/A</v>
      </c>
      <c r="CZ263" s="2" t="e">
        <f t="shared" si="198"/>
        <v>#N/A</v>
      </c>
      <c r="DA263" s="2" t="e">
        <f t="shared" si="198"/>
        <v>#N/A</v>
      </c>
      <c r="DB263" s="2" t="e">
        <f t="shared" si="198"/>
        <v>#N/A</v>
      </c>
      <c r="DC263" s="2">
        <f t="shared" si="206"/>
        <v>0</v>
      </c>
      <c r="DD263" s="2">
        <f t="shared" si="207"/>
        <v>0</v>
      </c>
      <c r="DE263" s="2" t="e">
        <f t="shared" si="208"/>
        <v>#N/A</v>
      </c>
      <c r="DF263" s="2" t="e">
        <f t="shared" si="209"/>
        <v>#N/A</v>
      </c>
      <c r="DG263" s="2" t="e">
        <f t="shared" si="210"/>
        <v>#N/A</v>
      </c>
      <c r="DH263" s="2" t="e">
        <f t="shared" si="211"/>
        <v>#N/A</v>
      </c>
      <c r="DI263" s="2" t="e">
        <f t="shared" si="179"/>
        <v>#N/A</v>
      </c>
      <c r="DJ263" s="2">
        <f>COUNTIF(CZ$4:CZ263,CZ263)</f>
        <v>260</v>
      </c>
      <c r="DK263" s="2">
        <f t="shared" si="181"/>
        <v>0</v>
      </c>
      <c r="DL263" s="2">
        <f t="shared" si="182"/>
        <v>0</v>
      </c>
      <c r="DM263" s="2">
        <f t="shared" si="183"/>
        <v>0</v>
      </c>
      <c r="DN263" s="2">
        <f t="shared" si="184"/>
        <v>0</v>
      </c>
      <c r="DO263" s="2">
        <f t="shared" si="185"/>
        <v>0</v>
      </c>
      <c r="DP263" s="2">
        <f t="shared" si="186"/>
        <v>0</v>
      </c>
      <c r="DQ263" s="2">
        <f t="shared" si="187"/>
        <v>0</v>
      </c>
      <c r="DR263" s="2">
        <f t="shared" si="188"/>
        <v>0</v>
      </c>
      <c r="DS263" s="2">
        <f t="shared" si="189"/>
        <v>0</v>
      </c>
      <c r="DT263" s="2">
        <f t="shared" si="190"/>
        <v>0</v>
      </c>
      <c r="DU263" s="2">
        <f t="shared" si="191"/>
        <v>0</v>
      </c>
      <c r="DV263" s="2">
        <f t="shared" si="192"/>
        <v>0</v>
      </c>
      <c r="DW263" s="2">
        <f t="shared" si="193"/>
        <v>0</v>
      </c>
      <c r="DX263" s="2" t="e">
        <f t="shared" si="194"/>
        <v>#N/A</v>
      </c>
      <c r="DY263" s="9" t="str">
        <f t="shared" si="200"/>
        <v>[0,0,0,0,0]</v>
      </c>
      <c r="DZ263" s="2" t="e">
        <f t="shared" si="195"/>
        <v>#N/A</v>
      </c>
      <c r="EA263" s="18">
        <f t="shared" si="201"/>
        <v>1</v>
      </c>
      <c r="EB263" s="18">
        <f t="shared" si="202"/>
        <v>0</v>
      </c>
      <c r="EC263" s="27"/>
      <c r="ED263" s="3" t="e">
        <f t="shared" si="196"/>
        <v>#N/A</v>
      </c>
      <c r="EE263" s="3" t="str">
        <f t="shared" si="197"/>
        <v>[1,0]</v>
      </c>
      <c r="EF263" s="3"/>
      <c r="EG263" s="3" t="e">
        <f>VLOOKUP(IF(MOD(CY263,10)=0,10,MOD(CY263,10))&amp;DA263&amp;DB263&amp;DJ263-1,[1]图鉴!$C$18:$G$183,MATCH("经验值",[1]图鉴!$C$18:$G$18,0),FALSE)</f>
        <v>#N/A</v>
      </c>
      <c r="EI263" s="2" t="e">
        <f t="shared" si="203"/>
        <v>#N/A</v>
      </c>
      <c r="EJ263" s="2">
        <f t="shared" si="204"/>
        <v>260</v>
      </c>
    </row>
    <row r="264" spans="83:140" x14ac:dyDescent="0.3">
      <c r="CE264" s="16">
        <f>[1]坦克标准养成属性!AW264</f>
        <v>0</v>
      </c>
      <c r="CF264" s="16">
        <f>[1]坦克标准养成属性!AX264</f>
        <v>0</v>
      </c>
      <c r="CG264" s="16" t="e">
        <f t="shared" si="199"/>
        <v>#N/A</v>
      </c>
      <c r="CH264" s="16">
        <f>[1]坦克标准养成属性!AY264</f>
        <v>0</v>
      </c>
      <c r="CI264" s="16">
        <f>[1]坦克标准养成属性!AZ264</f>
        <v>0</v>
      </c>
      <c r="CJ264" s="16">
        <f>[1]坦克标准养成属性!BA264</f>
        <v>0</v>
      </c>
      <c r="CK264" s="16">
        <f>[1]坦克标准养成属性!BB264</f>
        <v>0</v>
      </c>
      <c r="CL264" s="16">
        <f>[1]坦克标准养成属性!BC264</f>
        <v>0</v>
      </c>
      <c r="CM264" s="16">
        <f>[1]坦克标准养成属性!BD264</f>
        <v>0</v>
      </c>
      <c r="CN264" s="16">
        <f>[1]坦克标准养成属性!BE264</f>
        <v>0</v>
      </c>
      <c r="CO264" s="16">
        <f>[1]坦克标准养成属性!BF264</f>
        <v>0</v>
      </c>
      <c r="CP264" s="16">
        <f>[1]坦克标准养成属性!BG264</f>
        <v>0</v>
      </c>
      <c r="CQ264" s="16" t="str">
        <f>[1]坦克标准养成属性!BH264</f>
        <v>征服者4</v>
      </c>
      <c r="CR264" s="16">
        <f>[1]坦克标准养成属性!BI264</f>
        <v>27</v>
      </c>
      <c r="CS264" s="16" t="str">
        <f>[1]坦克标准养成属性!BJ264</f>
        <v>征服者</v>
      </c>
      <c r="CT264" s="16" t="str">
        <f>[1]坦克标准养成属性!BK264</f>
        <v>低</v>
      </c>
      <c r="CU264" s="16">
        <f>[1]坦克标准养成属性!BL264</f>
        <v>4</v>
      </c>
      <c r="CV264" s="16">
        <f>[1]坦克标准养成属性!BM264</f>
        <v>2193</v>
      </c>
      <c r="CX264" s="2">
        <v>261</v>
      </c>
      <c r="CY264" s="2" t="e">
        <f t="shared" si="205"/>
        <v>#N/A</v>
      </c>
      <c r="CZ264" s="2" t="e">
        <f t="shared" si="198"/>
        <v>#N/A</v>
      </c>
      <c r="DA264" s="2" t="e">
        <f t="shared" si="198"/>
        <v>#N/A</v>
      </c>
      <c r="DB264" s="2" t="e">
        <f t="shared" si="198"/>
        <v>#N/A</v>
      </c>
      <c r="DC264" s="2">
        <f t="shared" si="206"/>
        <v>0</v>
      </c>
      <c r="DD264" s="2">
        <f t="shared" si="207"/>
        <v>0</v>
      </c>
      <c r="DE264" s="2" t="e">
        <f t="shared" si="208"/>
        <v>#N/A</v>
      </c>
      <c r="DF264" s="2" t="e">
        <f t="shared" si="209"/>
        <v>#N/A</v>
      </c>
      <c r="DG264" s="2" t="e">
        <f t="shared" si="210"/>
        <v>#N/A</v>
      </c>
      <c r="DH264" s="2" t="e">
        <f t="shared" si="211"/>
        <v>#N/A</v>
      </c>
      <c r="DI264" s="2" t="e">
        <f t="shared" si="179"/>
        <v>#N/A</v>
      </c>
      <c r="DJ264" s="2">
        <f>COUNTIF(CZ$4:CZ264,CZ264)</f>
        <v>261</v>
      </c>
      <c r="DK264" s="2">
        <f t="shared" si="181"/>
        <v>0</v>
      </c>
      <c r="DL264" s="2">
        <f t="shared" si="182"/>
        <v>0</v>
      </c>
      <c r="DM264" s="2">
        <f t="shared" si="183"/>
        <v>0</v>
      </c>
      <c r="DN264" s="2">
        <f t="shared" si="184"/>
        <v>0</v>
      </c>
      <c r="DO264" s="2">
        <f t="shared" si="185"/>
        <v>0</v>
      </c>
      <c r="DP264" s="2">
        <f t="shared" si="186"/>
        <v>0</v>
      </c>
      <c r="DQ264" s="2">
        <f t="shared" si="187"/>
        <v>0</v>
      </c>
      <c r="DR264" s="2">
        <f t="shared" si="188"/>
        <v>0</v>
      </c>
      <c r="DS264" s="2">
        <f t="shared" si="189"/>
        <v>0</v>
      </c>
      <c r="DT264" s="2">
        <f t="shared" si="190"/>
        <v>0</v>
      </c>
      <c r="DU264" s="2">
        <f t="shared" si="191"/>
        <v>0</v>
      </c>
      <c r="DV264" s="2">
        <f t="shared" si="192"/>
        <v>0</v>
      </c>
      <c r="DW264" s="2">
        <f t="shared" si="193"/>
        <v>0</v>
      </c>
      <c r="DX264" s="2" t="e">
        <f t="shared" si="194"/>
        <v>#N/A</v>
      </c>
      <c r="DY264" s="9" t="str">
        <f t="shared" si="200"/>
        <v>[0,0,0,0,0]</v>
      </c>
      <c r="DZ264" s="2" t="e">
        <f t="shared" si="195"/>
        <v>#N/A</v>
      </c>
      <c r="EA264" s="18">
        <f t="shared" si="201"/>
        <v>1</v>
      </c>
      <c r="EB264" s="18">
        <f t="shared" si="202"/>
        <v>0</v>
      </c>
      <c r="EC264" s="27"/>
      <c r="ED264" s="3" t="e">
        <f t="shared" si="196"/>
        <v>#N/A</v>
      </c>
      <c r="EE264" s="3" t="str">
        <f t="shared" si="197"/>
        <v>[1,0]</v>
      </c>
      <c r="EF264" s="3"/>
      <c r="EG264" s="3" t="e">
        <f>VLOOKUP(IF(MOD(CY264,10)=0,10,MOD(CY264,10))&amp;DA264&amp;DB264&amp;DJ264-1,[1]图鉴!$C$18:$G$183,MATCH("经验值",[1]图鉴!$C$18:$G$18,0),FALSE)</f>
        <v>#N/A</v>
      </c>
      <c r="EI264" s="2" t="e">
        <f t="shared" si="203"/>
        <v>#N/A</v>
      </c>
      <c r="EJ264" s="2">
        <f t="shared" si="204"/>
        <v>261</v>
      </c>
    </row>
    <row r="265" spans="83:140" x14ac:dyDescent="0.3">
      <c r="CE265" s="16">
        <f>[1]坦克标准养成属性!AW265</f>
        <v>0</v>
      </c>
      <c r="CF265" s="16">
        <f>[1]坦克标准养成属性!AX265</f>
        <v>0</v>
      </c>
      <c r="CG265" s="16" t="e">
        <f t="shared" si="199"/>
        <v>#N/A</v>
      </c>
      <c r="CH265" s="16">
        <f>[1]坦克标准养成属性!AY265</f>
        <v>0</v>
      </c>
      <c r="CI265" s="16">
        <f>[1]坦克标准养成属性!AZ265</f>
        <v>0</v>
      </c>
      <c r="CJ265" s="16">
        <f>[1]坦克标准养成属性!BA265</f>
        <v>0</v>
      </c>
      <c r="CK265" s="16">
        <f>[1]坦克标准养成属性!BB265</f>
        <v>0</v>
      </c>
      <c r="CL265" s="16">
        <f>[1]坦克标准养成属性!BC265</f>
        <v>0</v>
      </c>
      <c r="CM265" s="16">
        <f>[1]坦克标准养成属性!BD265</f>
        <v>0</v>
      </c>
      <c r="CN265" s="16">
        <f>[1]坦克标准养成属性!BE265</f>
        <v>0</v>
      </c>
      <c r="CO265" s="16">
        <f>[1]坦克标准养成属性!BF265</f>
        <v>0</v>
      </c>
      <c r="CP265" s="16">
        <f>[1]坦克标准养成属性!BG265</f>
        <v>0</v>
      </c>
      <c r="CQ265" s="16" t="str">
        <f>[1]坦克标准养成属性!BH265</f>
        <v>征服者5</v>
      </c>
      <c r="CR265" s="16">
        <f>[1]坦克标准养成属性!BI265</f>
        <v>27</v>
      </c>
      <c r="CS265" s="16" t="str">
        <f>[1]坦克标准养成属性!BJ265</f>
        <v>征服者</v>
      </c>
      <c r="CT265" s="16" t="str">
        <f>[1]坦克标准养成属性!BK265</f>
        <v>低</v>
      </c>
      <c r="CU265" s="16">
        <f>[1]坦克标准养成属性!BL265</f>
        <v>5</v>
      </c>
      <c r="CV265" s="16">
        <f>[1]坦克标准养成属性!BM265</f>
        <v>2271</v>
      </c>
      <c r="CX265" s="2">
        <v>262</v>
      </c>
      <c r="CY265" s="2" t="e">
        <f t="shared" si="205"/>
        <v>#N/A</v>
      </c>
      <c r="CZ265" s="2" t="e">
        <f t="shared" si="198"/>
        <v>#N/A</v>
      </c>
      <c r="DA265" s="2" t="e">
        <f t="shared" si="198"/>
        <v>#N/A</v>
      </c>
      <c r="DB265" s="2" t="e">
        <f t="shared" si="198"/>
        <v>#N/A</v>
      </c>
      <c r="DC265" s="2">
        <f t="shared" si="206"/>
        <v>0</v>
      </c>
      <c r="DD265" s="2">
        <f t="shared" si="207"/>
        <v>0</v>
      </c>
      <c r="DE265" s="2" t="e">
        <f t="shared" si="208"/>
        <v>#N/A</v>
      </c>
      <c r="DF265" s="2" t="e">
        <f t="shared" si="209"/>
        <v>#N/A</v>
      </c>
      <c r="DG265" s="2" t="e">
        <f t="shared" si="210"/>
        <v>#N/A</v>
      </c>
      <c r="DH265" s="2" t="e">
        <f t="shared" si="211"/>
        <v>#N/A</v>
      </c>
      <c r="DI265" s="2" t="e">
        <f t="shared" si="179"/>
        <v>#N/A</v>
      </c>
      <c r="DJ265" s="2">
        <f>COUNTIF(CZ$4:CZ265,CZ265)</f>
        <v>262</v>
      </c>
      <c r="DK265" s="2">
        <f t="shared" si="181"/>
        <v>0</v>
      </c>
      <c r="DL265" s="2">
        <f t="shared" si="182"/>
        <v>0</v>
      </c>
      <c r="DM265" s="2">
        <f t="shared" si="183"/>
        <v>0</v>
      </c>
      <c r="DN265" s="2">
        <f t="shared" si="184"/>
        <v>0</v>
      </c>
      <c r="DO265" s="2">
        <f t="shared" si="185"/>
        <v>0</v>
      </c>
      <c r="DP265" s="2">
        <f t="shared" si="186"/>
        <v>0</v>
      </c>
      <c r="DQ265" s="2">
        <f t="shared" si="187"/>
        <v>0</v>
      </c>
      <c r="DR265" s="2">
        <f t="shared" si="188"/>
        <v>0</v>
      </c>
      <c r="DS265" s="2">
        <f t="shared" si="189"/>
        <v>0</v>
      </c>
      <c r="DT265" s="2">
        <f t="shared" si="190"/>
        <v>0</v>
      </c>
      <c r="DU265" s="2">
        <f t="shared" si="191"/>
        <v>0</v>
      </c>
      <c r="DV265" s="2">
        <f t="shared" si="192"/>
        <v>0</v>
      </c>
      <c r="DW265" s="2">
        <f t="shared" si="193"/>
        <v>0</v>
      </c>
      <c r="DX265" s="2" t="e">
        <f t="shared" si="194"/>
        <v>#N/A</v>
      </c>
      <c r="DY265" s="9" t="str">
        <f t="shared" si="200"/>
        <v>[0,0,0,0,0]</v>
      </c>
      <c r="DZ265" s="2" t="e">
        <f t="shared" si="195"/>
        <v>#N/A</v>
      </c>
      <c r="EA265" s="18">
        <f t="shared" si="201"/>
        <v>1</v>
      </c>
      <c r="EB265" s="18">
        <f t="shared" si="202"/>
        <v>0</v>
      </c>
      <c r="EC265" s="27"/>
      <c r="ED265" s="3" t="e">
        <f t="shared" si="196"/>
        <v>#N/A</v>
      </c>
      <c r="EE265" s="3" t="str">
        <f t="shared" si="197"/>
        <v>[1,0]</v>
      </c>
      <c r="EF265" s="3"/>
      <c r="EG265" s="3" t="e">
        <f>VLOOKUP(IF(MOD(CY265,10)=0,10,MOD(CY265,10))&amp;DA265&amp;DB265&amp;DJ265-1,[1]图鉴!$C$18:$G$183,MATCH("经验值",[1]图鉴!$C$18:$G$18,0),FALSE)</f>
        <v>#N/A</v>
      </c>
      <c r="EI265" s="2" t="e">
        <f t="shared" si="203"/>
        <v>#N/A</v>
      </c>
      <c r="EJ265" s="2">
        <f t="shared" si="204"/>
        <v>262</v>
      </c>
    </row>
    <row r="266" spans="83:140" x14ac:dyDescent="0.3">
      <c r="CE266" s="16">
        <f>[1]坦克标准养成属性!AW266</f>
        <v>0</v>
      </c>
      <c r="CF266" s="16">
        <f>[1]坦克标准养成属性!AX266</f>
        <v>0</v>
      </c>
      <c r="CG266" s="16" t="e">
        <f t="shared" si="199"/>
        <v>#N/A</v>
      </c>
      <c r="CH266" s="16">
        <f>[1]坦克标准养成属性!AY266</f>
        <v>0</v>
      </c>
      <c r="CI266" s="16">
        <f>[1]坦克标准养成属性!AZ266</f>
        <v>0</v>
      </c>
      <c r="CJ266" s="16">
        <f>[1]坦克标准养成属性!BA266</f>
        <v>0</v>
      </c>
      <c r="CK266" s="16">
        <f>[1]坦克标准养成属性!BB266</f>
        <v>0</v>
      </c>
      <c r="CL266" s="16">
        <f>[1]坦克标准养成属性!BC266</f>
        <v>0</v>
      </c>
      <c r="CM266" s="16">
        <f>[1]坦克标准养成属性!BD266</f>
        <v>0</v>
      </c>
      <c r="CN266" s="16">
        <f>[1]坦克标准养成属性!BE266</f>
        <v>0</v>
      </c>
      <c r="CO266" s="16">
        <f>[1]坦克标准养成属性!BF266</f>
        <v>0</v>
      </c>
      <c r="CP266" s="16">
        <f>[1]坦克标准养成属性!BG266</f>
        <v>0</v>
      </c>
      <c r="CQ266" s="16" t="str">
        <f>[1]坦克标准养成属性!BH266</f>
        <v>征服者6</v>
      </c>
      <c r="CR266" s="16">
        <f>[1]坦克标准养成属性!BI266</f>
        <v>27</v>
      </c>
      <c r="CS266" s="16" t="str">
        <f>[1]坦克标准养成属性!BJ266</f>
        <v>征服者</v>
      </c>
      <c r="CT266" s="16" t="str">
        <f>[1]坦克标准养成属性!BK266</f>
        <v>低</v>
      </c>
      <c r="CU266" s="16">
        <f>[1]坦克标准养成属性!BL266</f>
        <v>6</v>
      </c>
      <c r="CV266" s="16">
        <f>[1]坦克标准养成属性!BM266</f>
        <v>2349</v>
      </c>
      <c r="CX266" s="2">
        <v>263</v>
      </c>
      <c r="CY266" s="2" t="e">
        <f t="shared" si="205"/>
        <v>#N/A</v>
      </c>
      <c r="CZ266" s="2" t="e">
        <f t="shared" si="198"/>
        <v>#N/A</v>
      </c>
      <c r="DA266" s="2" t="e">
        <f t="shared" si="198"/>
        <v>#N/A</v>
      </c>
      <c r="DB266" s="2" t="e">
        <f t="shared" si="198"/>
        <v>#N/A</v>
      </c>
      <c r="DC266" s="2">
        <f t="shared" si="206"/>
        <v>0</v>
      </c>
      <c r="DD266" s="2">
        <f t="shared" si="207"/>
        <v>0</v>
      </c>
      <c r="DE266" s="2" t="e">
        <f t="shared" si="208"/>
        <v>#N/A</v>
      </c>
      <c r="DF266" s="2" t="e">
        <f t="shared" si="209"/>
        <v>#N/A</v>
      </c>
      <c r="DG266" s="2" t="e">
        <f t="shared" si="210"/>
        <v>#N/A</v>
      </c>
      <c r="DH266" s="2" t="e">
        <f t="shared" si="211"/>
        <v>#N/A</v>
      </c>
      <c r="DI266" s="2" t="e">
        <f t="shared" ref="DI266:DI329" si="212">IF(AND(DD266=DF266),-1,CX267)</f>
        <v>#N/A</v>
      </c>
      <c r="DJ266" s="2">
        <f>COUNTIF(CZ$4:CZ266,CZ266)</f>
        <v>263</v>
      </c>
      <c r="DK266" s="2">
        <f t="shared" si="181"/>
        <v>0</v>
      </c>
      <c r="DL266" s="2">
        <f t="shared" si="182"/>
        <v>0</v>
      </c>
      <c r="DM266" s="2">
        <f t="shared" si="183"/>
        <v>0</v>
      </c>
      <c r="DN266" s="2">
        <f t="shared" si="184"/>
        <v>0</v>
      </c>
      <c r="DO266" s="2">
        <f t="shared" si="185"/>
        <v>0</v>
      </c>
      <c r="DP266" s="2">
        <f t="shared" si="186"/>
        <v>0</v>
      </c>
      <c r="DQ266" s="2">
        <f t="shared" si="187"/>
        <v>0</v>
      </c>
      <c r="DR266" s="2">
        <f t="shared" si="188"/>
        <v>0</v>
      </c>
      <c r="DS266" s="2">
        <f t="shared" si="189"/>
        <v>0</v>
      </c>
      <c r="DT266" s="2">
        <f t="shared" si="190"/>
        <v>0</v>
      </c>
      <c r="DU266" s="2">
        <f t="shared" si="191"/>
        <v>0</v>
      </c>
      <c r="DV266" s="2">
        <f t="shared" si="192"/>
        <v>0</v>
      </c>
      <c r="DW266" s="2">
        <f t="shared" si="193"/>
        <v>0</v>
      </c>
      <c r="DX266" s="2" t="e">
        <f t="shared" si="194"/>
        <v>#N/A</v>
      </c>
      <c r="DY266" s="9" t="str">
        <f t="shared" si="200"/>
        <v>[0,0,0,0,0]</v>
      </c>
      <c r="DZ266" s="2" t="e">
        <f t="shared" si="195"/>
        <v>#N/A</v>
      </c>
      <c r="EA266" s="18">
        <f t="shared" si="201"/>
        <v>1</v>
      </c>
      <c r="EB266" s="18">
        <f t="shared" si="202"/>
        <v>0</v>
      </c>
      <c r="EC266" s="27"/>
      <c r="ED266" s="3" t="e">
        <f t="shared" si="196"/>
        <v>#N/A</v>
      </c>
      <c r="EE266" s="3" t="str">
        <f t="shared" si="197"/>
        <v>[1,0]</v>
      </c>
      <c r="EF266" s="3"/>
      <c r="EG266" s="3" t="e">
        <f>VLOOKUP(IF(MOD(CY266,10)=0,10,MOD(CY266,10))&amp;DA266&amp;DB266&amp;DJ266-1,[1]图鉴!$C$18:$G$183,MATCH("经验值",[1]图鉴!$C$18:$G$18,0),FALSE)</f>
        <v>#N/A</v>
      </c>
      <c r="EI266" s="2" t="e">
        <f t="shared" si="203"/>
        <v>#N/A</v>
      </c>
      <c r="EJ266" s="2">
        <f t="shared" si="204"/>
        <v>263</v>
      </c>
    </row>
    <row r="267" spans="83:140" x14ac:dyDescent="0.3">
      <c r="CE267" s="16">
        <f>[1]坦克标准养成属性!AW267</f>
        <v>0</v>
      </c>
      <c r="CF267" s="16">
        <f>[1]坦克标准养成属性!AX267</f>
        <v>0</v>
      </c>
      <c r="CG267" s="16" t="e">
        <f t="shared" si="199"/>
        <v>#N/A</v>
      </c>
      <c r="CH267" s="16">
        <f>[1]坦克标准养成属性!AY267</f>
        <v>0</v>
      </c>
      <c r="CI267" s="16">
        <f>[1]坦克标准养成属性!AZ267</f>
        <v>0</v>
      </c>
      <c r="CJ267" s="16">
        <f>[1]坦克标准养成属性!BA267</f>
        <v>0</v>
      </c>
      <c r="CK267" s="16">
        <f>[1]坦克标准养成属性!BB267</f>
        <v>0</v>
      </c>
      <c r="CL267" s="16">
        <f>[1]坦克标准养成属性!BC267</f>
        <v>0</v>
      </c>
      <c r="CM267" s="16">
        <f>[1]坦克标准养成属性!BD267</f>
        <v>0</v>
      </c>
      <c r="CN267" s="16">
        <f>[1]坦克标准养成属性!BE267</f>
        <v>0</v>
      </c>
      <c r="CO267" s="16">
        <f>[1]坦克标准养成属性!BF267</f>
        <v>0</v>
      </c>
      <c r="CP267" s="16">
        <f>[1]坦克标准养成属性!BG267</f>
        <v>0</v>
      </c>
      <c r="CQ267" s="16" t="str">
        <f>[1]坦克标准养成属性!BH267</f>
        <v>征服者7</v>
      </c>
      <c r="CR267" s="16">
        <f>[1]坦克标准养成属性!BI267</f>
        <v>27</v>
      </c>
      <c r="CS267" s="16" t="str">
        <f>[1]坦克标准养成属性!BJ267</f>
        <v>征服者</v>
      </c>
      <c r="CT267" s="16" t="str">
        <f>[1]坦克标准养成属性!BK267</f>
        <v>低</v>
      </c>
      <c r="CU267" s="16">
        <f>[1]坦克标准养成属性!BL267</f>
        <v>7</v>
      </c>
      <c r="CV267" s="16">
        <f>[1]坦克标准养成属性!BM267</f>
        <v>2427</v>
      </c>
      <c r="CX267" s="2">
        <v>264</v>
      </c>
      <c r="CY267" s="2" t="e">
        <f t="shared" si="205"/>
        <v>#N/A</v>
      </c>
      <c r="CZ267" s="2" t="e">
        <f t="shared" si="198"/>
        <v>#N/A</v>
      </c>
      <c r="DA267" s="2" t="e">
        <f t="shared" si="198"/>
        <v>#N/A</v>
      </c>
      <c r="DB267" s="2" t="e">
        <f t="shared" si="198"/>
        <v>#N/A</v>
      </c>
      <c r="DC267" s="2">
        <f t="shared" si="206"/>
        <v>0</v>
      </c>
      <c r="DD267" s="2">
        <f t="shared" si="207"/>
        <v>0</v>
      </c>
      <c r="DE267" s="2" t="e">
        <f t="shared" si="208"/>
        <v>#N/A</v>
      </c>
      <c r="DF267" s="2" t="e">
        <f t="shared" si="209"/>
        <v>#N/A</v>
      </c>
      <c r="DG267" s="2" t="e">
        <f t="shared" si="210"/>
        <v>#N/A</v>
      </c>
      <c r="DH267" s="2" t="e">
        <f t="shared" si="211"/>
        <v>#N/A</v>
      </c>
      <c r="DI267" s="2" t="e">
        <f t="shared" si="212"/>
        <v>#N/A</v>
      </c>
      <c r="DJ267" s="2">
        <f>COUNTIF(CZ$4:CZ267,CZ267)</f>
        <v>264</v>
      </c>
      <c r="DK267" s="2">
        <f t="shared" si="181"/>
        <v>0</v>
      </c>
      <c r="DL267" s="2">
        <f t="shared" si="182"/>
        <v>0</v>
      </c>
      <c r="DM267" s="2">
        <f t="shared" si="183"/>
        <v>0</v>
      </c>
      <c r="DN267" s="2">
        <f t="shared" si="184"/>
        <v>0</v>
      </c>
      <c r="DO267" s="2">
        <f t="shared" si="185"/>
        <v>0</v>
      </c>
      <c r="DP267" s="2">
        <f t="shared" si="186"/>
        <v>0</v>
      </c>
      <c r="DQ267" s="2">
        <f t="shared" si="187"/>
        <v>0</v>
      </c>
      <c r="DR267" s="2">
        <f t="shared" si="188"/>
        <v>0</v>
      </c>
      <c r="DS267" s="2">
        <f t="shared" si="189"/>
        <v>0</v>
      </c>
      <c r="DT267" s="2">
        <f t="shared" si="190"/>
        <v>0</v>
      </c>
      <c r="DU267" s="2">
        <f t="shared" si="191"/>
        <v>0</v>
      </c>
      <c r="DV267" s="2">
        <f t="shared" si="192"/>
        <v>0</v>
      </c>
      <c r="DW267" s="2">
        <f t="shared" si="193"/>
        <v>0</v>
      </c>
      <c r="DX267" s="2" t="e">
        <f t="shared" si="194"/>
        <v>#N/A</v>
      </c>
      <c r="DY267" s="9" t="str">
        <f t="shared" si="200"/>
        <v>[0,0,0,0,0]</v>
      </c>
      <c r="DZ267" s="2" t="e">
        <f t="shared" si="195"/>
        <v>#N/A</v>
      </c>
      <c r="EA267" s="18">
        <f t="shared" si="201"/>
        <v>1</v>
      </c>
      <c r="EB267" s="18">
        <f t="shared" si="202"/>
        <v>0</v>
      </c>
      <c r="EC267" s="27"/>
      <c r="ED267" s="3" t="e">
        <f t="shared" si="196"/>
        <v>#N/A</v>
      </c>
      <c r="EE267" s="3" t="str">
        <f t="shared" si="197"/>
        <v>[1,0]</v>
      </c>
      <c r="EF267" s="3"/>
      <c r="EG267" s="3" t="e">
        <f>VLOOKUP(IF(MOD(CY267,10)=0,10,MOD(CY267,10))&amp;DA267&amp;DB267&amp;DJ267-1,[1]图鉴!$C$18:$G$183,MATCH("经验值",[1]图鉴!$C$18:$G$18,0),FALSE)</f>
        <v>#N/A</v>
      </c>
      <c r="EI267" s="2" t="e">
        <f t="shared" si="203"/>
        <v>#N/A</v>
      </c>
      <c r="EJ267" s="2">
        <f t="shared" si="204"/>
        <v>264</v>
      </c>
    </row>
    <row r="268" spans="83:140" x14ac:dyDescent="0.3">
      <c r="CE268" s="16">
        <f>[1]坦克标准养成属性!AW268</f>
        <v>0</v>
      </c>
      <c r="CF268" s="16">
        <f>[1]坦克标准养成属性!AX268</f>
        <v>0</v>
      </c>
      <c r="CG268" s="16" t="e">
        <f t="shared" si="199"/>
        <v>#N/A</v>
      </c>
      <c r="CH268" s="16">
        <f>[1]坦克标准养成属性!AY268</f>
        <v>0</v>
      </c>
      <c r="CI268" s="16">
        <f>[1]坦克标准养成属性!AZ268</f>
        <v>0</v>
      </c>
      <c r="CJ268" s="16">
        <f>[1]坦克标准养成属性!BA268</f>
        <v>0</v>
      </c>
      <c r="CK268" s="16">
        <f>[1]坦克标准养成属性!BB268</f>
        <v>0</v>
      </c>
      <c r="CL268" s="16">
        <f>[1]坦克标准养成属性!BC268</f>
        <v>0</v>
      </c>
      <c r="CM268" s="16">
        <f>[1]坦克标准养成属性!BD268</f>
        <v>0</v>
      </c>
      <c r="CN268" s="16">
        <f>[1]坦克标准养成属性!BE268</f>
        <v>0</v>
      </c>
      <c r="CO268" s="16">
        <f>[1]坦克标准养成属性!BF268</f>
        <v>0</v>
      </c>
      <c r="CP268" s="16">
        <f>[1]坦克标准养成属性!BG268</f>
        <v>0</v>
      </c>
      <c r="CQ268" s="16" t="str">
        <f>[1]坦克标准养成属性!BH268</f>
        <v>征服者8</v>
      </c>
      <c r="CR268" s="16">
        <f>[1]坦克标准养成属性!BI268</f>
        <v>27</v>
      </c>
      <c r="CS268" s="16" t="str">
        <f>[1]坦克标准养成属性!BJ268</f>
        <v>征服者</v>
      </c>
      <c r="CT268" s="16" t="str">
        <f>[1]坦克标准养成属性!BK268</f>
        <v>低</v>
      </c>
      <c r="CU268" s="16">
        <f>[1]坦克标准养成属性!BL268</f>
        <v>8</v>
      </c>
      <c r="CV268" s="16">
        <f>[1]坦克标准养成属性!BM268</f>
        <v>2505</v>
      </c>
      <c r="CX268" s="2">
        <v>265</v>
      </c>
      <c r="CY268" s="2" t="e">
        <f t="shared" si="205"/>
        <v>#N/A</v>
      </c>
      <c r="CZ268" s="2" t="e">
        <f t="shared" ref="CZ268:DB299" si="213">VLOOKUP($CY268,$CE$3:$CR$372,MATCH(CZ$3,$CE$3:$CR$3,0),FALSE)</f>
        <v>#N/A</v>
      </c>
      <c r="DA268" s="2" t="e">
        <f t="shared" si="213"/>
        <v>#N/A</v>
      </c>
      <c r="DB268" s="2" t="e">
        <f t="shared" si="213"/>
        <v>#N/A</v>
      </c>
      <c r="DC268" s="2">
        <f t="shared" si="206"/>
        <v>0</v>
      </c>
      <c r="DD268" s="2">
        <f t="shared" si="207"/>
        <v>0</v>
      </c>
      <c r="DE268" s="2" t="e">
        <f t="shared" si="208"/>
        <v>#N/A</v>
      </c>
      <c r="DF268" s="2" t="e">
        <f t="shared" si="209"/>
        <v>#N/A</v>
      </c>
      <c r="DG268" s="2" t="e">
        <f t="shared" si="210"/>
        <v>#N/A</v>
      </c>
      <c r="DH268" s="2" t="e">
        <f t="shared" si="211"/>
        <v>#N/A</v>
      </c>
      <c r="DI268" s="2" t="e">
        <f t="shared" si="212"/>
        <v>#N/A</v>
      </c>
      <c r="DJ268" s="2">
        <f>COUNTIF(CZ$4:CZ268,CZ268)</f>
        <v>265</v>
      </c>
      <c r="DK268" s="2">
        <f t="shared" ref="DK268:DK331" si="214">SUMIFS(CJ$4:CJ$372,$CF$4:$CF$372,$CZ268,$CI$4:$CI$372,$DJ268-1)</f>
        <v>0</v>
      </c>
      <c r="DL268" s="2">
        <f t="shared" ref="DL268:DL331" si="215">SUMIFS(CK$4:CK$372,$CF$4:$CF$372,$CZ268,$CI$4:$CI$372,$DJ268-1)</f>
        <v>0</v>
      </c>
      <c r="DM268" s="2">
        <f t="shared" ref="DM268:DM331" si="216">SUMIFS(CL$4:CL$372,$CF$4:$CF$372,$CZ268,$CI$4:$CI$372,$DJ268-1)</f>
        <v>0</v>
      </c>
      <c r="DN268" s="2">
        <f t="shared" ref="DN268:DN331" si="217">SUMIFS(CM$4:CM$372,$CF$4:$CF$372,$CZ268,$CI$4:$CI$372,$DJ268-1)</f>
        <v>0</v>
      </c>
      <c r="DO268" s="2">
        <f t="shared" ref="DO268:DO331" si="218">SUMIFS(CN$4:CN$372,$CF$4:$CF$372,$CZ268,$CI$4:$CI$372,$DJ268-1)</f>
        <v>0</v>
      </c>
      <c r="DP268" s="2">
        <f t="shared" ref="DP268:DP331" si="219">SUMIFS(CO$4:CO$372,$CF$4:$CF$372,$CZ268,$CI$4:$CI$372,$DJ268-1)</f>
        <v>0</v>
      </c>
      <c r="DQ268" s="2">
        <f t="shared" ref="DQ268:DQ331" si="220">SUMIFS(CP$4:CP$372,$CF$4:$CF$372,$CZ268,$CI$4:$CI$372,$DJ268-1)</f>
        <v>0</v>
      </c>
      <c r="DR268" s="2">
        <f t="shared" ref="DR268:DR331" si="221">SUMIFS(CQ$4:CQ$372,$CF$4:$CF$372,$CZ268,$CI$4:$CI$372,$DJ268-1)</f>
        <v>0</v>
      </c>
      <c r="DS268" s="2">
        <f t="shared" ref="DS268:DS331" si="222">SUMIFS(CR$4:CR$372,$CF$4:$CF$372,$CZ268,$CI$4:$CI$372,$DJ268-1)</f>
        <v>0</v>
      </c>
      <c r="DT268" s="2">
        <f t="shared" ref="DT268:DT331" si="223">SUMIFS(CS$4:CS$372,$CF$4:$CF$372,$CZ268,$CI$4:$CI$372,$DJ268-1)</f>
        <v>0</v>
      </c>
      <c r="DU268" s="2">
        <f t="shared" ref="DU268:DU331" si="224">SUMIFS(CT$4:CT$372,$CF$4:$CF$372,$CZ268,$CI$4:$CI$372,$DJ268-1)</f>
        <v>0</v>
      </c>
      <c r="DV268" s="2">
        <f t="shared" ref="DV268:DV331" si="225">SUMIFS(CU$4:CU$372,$CF$4:$CF$372,$CZ268,$CI$4:$CI$372,$DJ268-1)</f>
        <v>0</v>
      </c>
      <c r="DW268" s="2">
        <f t="shared" ref="DW268:DW331" si="226">SUMIFS(CV$4:CV$372,$CF$4:$CF$372,$CZ268,$CI$4:$CI$372,$DJ268-1)</f>
        <v>0</v>
      </c>
      <c r="DX268" s="2" t="e">
        <f t="shared" ref="DX268:DX331" si="227">ROUND(VLOOKUP(CZ268,$B$3:$BJ$33,MATCH("射击偏移角",$B$3:$BJ$3,0),FALSE)/DW268,2)</f>
        <v>#N/A</v>
      </c>
      <c r="DY268" s="9" t="str">
        <f t="shared" si="200"/>
        <v>[0,0,0,0,0]</v>
      </c>
      <c r="DZ268" s="2" t="e">
        <f t="shared" ref="DZ268:DZ331" si="228">VLOOKUP(CZ268,$BR$3:$BU$33,4,FALSE)</f>
        <v>#N/A</v>
      </c>
      <c r="EA268" s="18">
        <f t="shared" si="201"/>
        <v>1</v>
      </c>
      <c r="EB268" s="18">
        <f t="shared" si="202"/>
        <v>0</v>
      </c>
      <c r="EC268" s="27"/>
      <c r="ED268" s="3" t="e">
        <f t="shared" ref="ED268:ED331" si="229">"["&amp;DZ268&amp;",102]"</f>
        <v>#N/A</v>
      </c>
      <c r="EE268" s="3" t="str">
        <f t="shared" ref="EE268:EE331" si="230">"["&amp;EA268&amp;","&amp;EB268&amp;"]"</f>
        <v>[1,0]</v>
      </c>
      <c r="EF268" s="3"/>
      <c r="EG268" s="3" t="e">
        <f>VLOOKUP(IF(MOD(CY268,10)=0,10,MOD(CY268,10))&amp;DA268&amp;DB268&amp;DJ268-1,[1]图鉴!$C$18:$G$183,MATCH("经验值",[1]图鉴!$C$18:$G$18,0),FALSE)</f>
        <v>#N/A</v>
      </c>
      <c r="EI268" s="2" t="e">
        <f t="shared" si="203"/>
        <v>#N/A</v>
      </c>
      <c r="EJ268" s="2">
        <f t="shared" si="204"/>
        <v>265</v>
      </c>
    </row>
    <row r="269" spans="83:140" x14ac:dyDescent="0.3">
      <c r="CE269" s="16">
        <f>[1]坦克标准养成属性!AW269</f>
        <v>0</v>
      </c>
      <c r="CF269" s="16">
        <f>[1]坦克标准养成属性!AX269</f>
        <v>0</v>
      </c>
      <c r="CG269" s="16" t="e">
        <f t="shared" si="199"/>
        <v>#N/A</v>
      </c>
      <c r="CH269" s="16">
        <f>[1]坦克标准养成属性!AY269</f>
        <v>0</v>
      </c>
      <c r="CI269" s="16">
        <f>[1]坦克标准养成属性!AZ269</f>
        <v>0</v>
      </c>
      <c r="CJ269" s="16">
        <f>[1]坦克标准养成属性!BA269</f>
        <v>0</v>
      </c>
      <c r="CK269" s="16">
        <f>[1]坦克标准养成属性!BB269</f>
        <v>0</v>
      </c>
      <c r="CL269" s="16">
        <f>[1]坦克标准养成属性!BC269</f>
        <v>0</v>
      </c>
      <c r="CM269" s="16">
        <f>[1]坦克标准养成属性!BD269</f>
        <v>0</v>
      </c>
      <c r="CN269" s="16">
        <f>[1]坦克标准养成属性!BE269</f>
        <v>0</v>
      </c>
      <c r="CO269" s="16">
        <f>[1]坦克标准养成属性!BF269</f>
        <v>0</v>
      </c>
      <c r="CP269" s="16">
        <f>[1]坦克标准养成属性!BG269</f>
        <v>0</v>
      </c>
      <c r="CQ269" s="16" t="str">
        <f>[1]坦克标准养成属性!BH269</f>
        <v>征服者9</v>
      </c>
      <c r="CR269" s="16">
        <f>[1]坦克标准养成属性!BI269</f>
        <v>27</v>
      </c>
      <c r="CS269" s="16" t="str">
        <f>[1]坦克标准养成属性!BJ269</f>
        <v>征服者</v>
      </c>
      <c r="CT269" s="16" t="str">
        <f>[1]坦克标准养成属性!BK269</f>
        <v>低</v>
      </c>
      <c r="CU269" s="16">
        <f>[1]坦克标准养成属性!BL269</f>
        <v>9</v>
      </c>
      <c r="CV269" s="16">
        <f>[1]坦克标准养成属性!BM269</f>
        <v>2583</v>
      </c>
      <c r="CX269" s="2">
        <v>266</v>
      </c>
      <c r="CY269" s="2" t="e">
        <f t="shared" si="205"/>
        <v>#N/A</v>
      </c>
      <c r="CZ269" s="2" t="e">
        <f t="shared" si="213"/>
        <v>#N/A</v>
      </c>
      <c r="DA269" s="2" t="e">
        <f t="shared" si="213"/>
        <v>#N/A</v>
      </c>
      <c r="DB269" s="2" t="e">
        <f t="shared" si="213"/>
        <v>#N/A</v>
      </c>
      <c r="DC269" s="2">
        <f t="shared" si="206"/>
        <v>0</v>
      </c>
      <c r="DD269" s="2">
        <f t="shared" si="207"/>
        <v>0</v>
      </c>
      <c r="DE269" s="2" t="e">
        <f t="shared" si="208"/>
        <v>#N/A</v>
      </c>
      <c r="DF269" s="2" t="e">
        <f t="shared" si="209"/>
        <v>#N/A</v>
      </c>
      <c r="DG269" s="2" t="e">
        <f t="shared" si="210"/>
        <v>#N/A</v>
      </c>
      <c r="DH269" s="2" t="e">
        <f t="shared" si="211"/>
        <v>#N/A</v>
      </c>
      <c r="DI269" s="2" t="e">
        <f t="shared" si="212"/>
        <v>#N/A</v>
      </c>
      <c r="DJ269" s="2">
        <f>COUNTIF(CZ$4:CZ269,CZ269)</f>
        <v>266</v>
      </c>
      <c r="DK269" s="2">
        <f t="shared" si="214"/>
        <v>0</v>
      </c>
      <c r="DL269" s="2">
        <f t="shared" si="215"/>
        <v>0</v>
      </c>
      <c r="DM269" s="2">
        <f t="shared" si="216"/>
        <v>0</v>
      </c>
      <c r="DN269" s="2">
        <f t="shared" si="217"/>
        <v>0</v>
      </c>
      <c r="DO269" s="2">
        <f t="shared" si="218"/>
        <v>0</v>
      </c>
      <c r="DP269" s="2">
        <f t="shared" si="219"/>
        <v>0</v>
      </c>
      <c r="DQ269" s="2">
        <f t="shared" si="220"/>
        <v>0</v>
      </c>
      <c r="DR269" s="2">
        <f t="shared" si="221"/>
        <v>0</v>
      </c>
      <c r="DS269" s="2">
        <f t="shared" si="222"/>
        <v>0</v>
      </c>
      <c r="DT269" s="2">
        <f t="shared" si="223"/>
        <v>0</v>
      </c>
      <c r="DU269" s="2">
        <f t="shared" si="224"/>
        <v>0</v>
      </c>
      <c r="DV269" s="2">
        <f t="shared" si="225"/>
        <v>0</v>
      </c>
      <c r="DW269" s="2">
        <f t="shared" si="226"/>
        <v>0</v>
      </c>
      <c r="DX269" s="2" t="e">
        <f t="shared" si="227"/>
        <v>#N/A</v>
      </c>
      <c r="DY269" s="9" t="str">
        <f t="shared" si="200"/>
        <v>[0,0,0,0,0]</v>
      </c>
      <c r="DZ269" s="2" t="e">
        <f t="shared" si="228"/>
        <v>#N/A</v>
      </c>
      <c r="EA269" s="18">
        <f t="shared" si="201"/>
        <v>1</v>
      </c>
      <c r="EB269" s="18">
        <f t="shared" si="202"/>
        <v>0</v>
      </c>
      <c r="EC269" s="27"/>
      <c r="ED269" s="3" t="e">
        <f t="shared" si="229"/>
        <v>#N/A</v>
      </c>
      <c r="EE269" s="3" t="str">
        <f t="shared" si="230"/>
        <v>[1,0]</v>
      </c>
      <c r="EF269" s="3"/>
      <c r="EG269" s="3" t="e">
        <f>VLOOKUP(IF(MOD(CY269,10)=0,10,MOD(CY269,10))&amp;DA269&amp;DB269&amp;DJ269-1,[1]图鉴!$C$18:$G$183,MATCH("经验值",[1]图鉴!$C$18:$G$18,0),FALSE)</f>
        <v>#N/A</v>
      </c>
      <c r="EI269" s="2" t="e">
        <f t="shared" si="203"/>
        <v>#N/A</v>
      </c>
      <c r="EJ269" s="2">
        <f t="shared" si="204"/>
        <v>266</v>
      </c>
    </row>
    <row r="270" spans="83:140" x14ac:dyDescent="0.3">
      <c r="CE270" s="16">
        <f>[1]坦克标准养成属性!AW270</f>
        <v>0</v>
      </c>
      <c r="CF270" s="16">
        <f>[1]坦克标准养成属性!AX270</f>
        <v>0</v>
      </c>
      <c r="CG270" s="16" t="e">
        <f t="shared" si="199"/>
        <v>#N/A</v>
      </c>
      <c r="CH270" s="16">
        <f>[1]坦克标准养成属性!AY270</f>
        <v>0</v>
      </c>
      <c r="CI270" s="16">
        <f>[1]坦克标准养成属性!AZ270</f>
        <v>0</v>
      </c>
      <c r="CJ270" s="16">
        <f>[1]坦克标准养成属性!BA270</f>
        <v>0</v>
      </c>
      <c r="CK270" s="16">
        <f>[1]坦克标准养成属性!BB270</f>
        <v>0</v>
      </c>
      <c r="CL270" s="16">
        <f>[1]坦克标准养成属性!BC270</f>
        <v>0</v>
      </c>
      <c r="CM270" s="16">
        <f>[1]坦克标准养成属性!BD270</f>
        <v>0</v>
      </c>
      <c r="CN270" s="16">
        <f>[1]坦克标准养成属性!BE270</f>
        <v>0</v>
      </c>
      <c r="CO270" s="16">
        <f>[1]坦克标准养成属性!BF270</f>
        <v>0</v>
      </c>
      <c r="CP270" s="16">
        <f>[1]坦克标准养成属性!BG270</f>
        <v>0</v>
      </c>
      <c r="CQ270" s="16" t="str">
        <f>[1]坦克标准养成属性!BH270</f>
        <v>征服者10</v>
      </c>
      <c r="CR270" s="16">
        <f>[1]坦克标准养成属性!BI270</f>
        <v>27</v>
      </c>
      <c r="CS270" s="16" t="str">
        <f>[1]坦克标准养成属性!BJ270</f>
        <v>征服者</v>
      </c>
      <c r="CT270" s="16" t="str">
        <f>[1]坦克标准养成属性!BK270</f>
        <v>低</v>
      </c>
      <c r="CU270" s="16">
        <f>[1]坦克标准养成属性!BL270</f>
        <v>10</v>
      </c>
      <c r="CV270" s="16">
        <f>[1]坦克标准养成属性!BM270</f>
        <v>2661</v>
      </c>
      <c r="CX270" s="2">
        <v>267</v>
      </c>
      <c r="CY270" s="2" t="e">
        <f t="shared" si="205"/>
        <v>#N/A</v>
      </c>
      <c r="CZ270" s="2" t="e">
        <f t="shared" si="213"/>
        <v>#N/A</v>
      </c>
      <c r="DA270" s="2" t="e">
        <f t="shared" si="213"/>
        <v>#N/A</v>
      </c>
      <c r="DB270" s="2" t="e">
        <f t="shared" si="213"/>
        <v>#N/A</v>
      </c>
      <c r="DC270" s="2">
        <f t="shared" si="206"/>
        <v>0</v>
      </c>
      <c r="DD270" s="2">
        <f t="shared" si="207"/>
        <v>0</v>
      </c>
      <c r="DE270" s="2" t="e">
        <f t="shared" si="208"/>
        <v>#N/A</v>
      </c>
      <c r="DF270" s="2" t="e">
        <f t="shared" si="209"/>
        <v>#N/A</v>
      </c>
      <c r="DG270" s="2" t="e">
        <f t="shared" si="210"/>
        <v>#N/A</v>
      </c>
      <c r="DH270" s="2" t="e">
        <f t="shared" si="211"/>
        <v>#N/A</v>
      </c>
      <c r="DI270" s="2" t="e">
        <f t="shared" si="212"/>
        <v>#N/A</v>
      </c>
      <c r="DJ270" s="2">
        <f>COUNTIF(CZ$4:CZ270,CZ270)</f>
        <v>267</v>
      </c>
      <c r="DK270" s="2">
        <f t="shared" si="214"/>
        <v>0</v>
      </c>
      <c r="DL270" s="2">
        <f t="shared" si="215"/>
        <v>0</v>
      </c>
      <c r="DM270" s="2">
        <f t="shared" si="216"/>
        <v>0</v>
      </c>
      <c r="DN270" s="2">
        <f t="shared" si="217"/>
        <v>0</v>
      </c>
      <c r="DO270" s="2">
        <f t="shared" si="218"/>
        <v>0</v>
      </c>
      <c r="DP270" s="2">
        <f t="shared" si="219"/>
        <v>0</v>
      </c>
      <c r="DQ270" s="2">
        <f t="shared" si="220"/>
        <v>0</v>
      </c>
      <c r="DR270" s="2">
        <f t="shared" si="221"/>
        <v>0</v>
      </c>
      <c r="DS270" s="2">
        <f t="shared" si="222"/>
        <v>0</v>
      </c>
      <c r="DT270" s="2">
        <f t="shared" si="223"/>
        <v>0</v>
      </c>
      <c r="DU270" s="2">
        <f t="shared" si="224"/>
        <v>0</v>
      </c>
      <c r="DV270" s="2">
        <f t="shared" si="225"/>
        <v>0</v>
      </c>
      <c r="DW270" s="2">
        <f t="shared" si="226"/>
        <v>0</v>
      </c>
      <c r="DX270" s="2" t="e">
        <f t="shared" si="227"/>
        <v>#N/A</v>
      </c>
      <c r="DY270" s="9" t="str">
        <f t="shared" si="200"/>
        <v>[0,0,0,0,0]</v>
      </c>
      <c r="DZ270" s="2" t="e">
        <f t="shared" si="228"/>
        <v>#N/A</v>
      </c>
      <c r="EA270" s="18">
        <f t="shared" si="201"/>
        <v>1</v>
      </c>
      <c r="EB270" s="18">
        <f t="shared" si="202"/>
        <v>0</v>
      </c>
      <c r="EC270" s="27"/>
      <c r="ED270" s="3" t="e">
        <f t="shared" si="229"/>
        <v>#N/A</v>
      </c>
      <c r="EE270" s="3" t="str">
        <f t="shared" si="230"/>
        <v>[1,0]</v>
      </c>
      <c r="EF270" s="3"/>
      <c r="EG270" s="3" t="e">
        <f>VLOOKUP(IF(MOD(CY270,10)=0,10,MOD(CY270,10))&amp;DA270&amp;DB270&amp;DJ270-1,[1]图鉴!$C$18:$G$183,MATCH("经验值",[1]图鉴!$C$18:$G$18,0),FALSE)</f>
        <v>#N/A</v>
      </c>
      <c r="EI270" s="2" t="e">
        <f t="shared" si="203"/>
        <v>#N/A</v>
      </c>
      <c r="EJ270" s="2">
        <f t="shared" si="204"/>
        <v>267</v>
      </c>
    </row>
    <row r="271" spans="83:140" x14ac:dyDescent="0.3">
      <c r="CE271" s="16">
        <f>[1]坦克标准养成属性!AW271</f>
        <v>0</v>
      </c>
      <c r="CF271" s="16">
        <f>[1]坦克标准养成属性!AX271</f>
        <v>0</v>
      </c>
      <c r="CG271" s="16" t="e">
        <f t="shared" si="199"/>
        <v>#N/A</v>
      </c>
      <c r="CH271" s="16">
        <f>[1]坦克标准养成属性!AY271</f>
        <v>0</v>
      </c>
      <c r="CI271" s="16">
        <f>[1]坦克标准养成属性!AZ271</f>
        <v>0</v>
      </c>
      <c r="CJ271" s="16">
        <f>[1]坦克标准养成属性!BA271</f>
        <v>0</v>
      </c>
      <c r="CK271" s="16">
        <f>[1]坦克标准养成属性!BB271</f>
        <v>0</v>
      </c>
      <c r="CL271" s="16">
        <f>[1]坦克标准养成属性!BC271</f>
        <v>0</v>
      </c>
      <c r="CM271" s="16">
        <f>[1]坦克标准养成属性!BD271</f>
        <v>0</v>
      </c>
      <c r="CN271" s="16">
        <f>[1]坦克标准养成属性!BE271</f>
        <v>0</v>
      </c>
      <c r="CO271" s="16">
        <f>[1]坦克标准养成属性!BF271</f>
        <v>0</v>
      </c>
      <c r="CP271" s="16">
        <f>[1]坦克标准养成属性!BG271</f>
        <v>0</v>
      </c>
      <c r="CQ271" s="16" t="str">
        <f>[1]坦克标准养成属性!BH271</f>
        <v>征服者11</v>
      </c>
      <c r="CR271" s="16">
        <f>[1]坦克标准养成属性!BI271</f>
        <v>27</v>
      </c>
      <c r="CS271" s="16" t="str">
        <f>[1]坦克标准养成属性!BJ271</f>
        <v>征服者</v>
      </c>
      <c r="CT271" s="16" t="str">
        <f>[1]坦克标准养成属性!BK271</f>
        <v>低</v>
      </c>
      <c r="CU271" s="16">
        <f>[1]坦克标准养成属性!BL271</f>
        <v>11</v>
      </c>
      <c r="CV271" s="16">
        <f>[1]坦克标准养成属性!BM271</f>
        <v>2739</v>
      </c>
      <c r="CX271" s="2">
        <v>268</v>
      </c>
      <c r="CY271" s="2" t="e">
        <f t="shared" si="205"/>
        <v>#N/A</v>
      </c>
      <c r="CZ271" s="2" t="e">
        <f t="shared" si="213"/>
        <v>#N/A</v>
      </c>
      <c r="DA271" s="2" t="e">
        <f t="shared" si="213"/>
        <v>#N/A</v>
      </c>
      <c r="DB271" s="2" t="e">
        <f t="shared" si="213"/>
        <v>#N/A</v>
      </c>
      <c r="DC271" s="2">
        <f t="shared" si="206"/>
        <v>0</v>
      </c>
      <c r="DD271" s="2">
        <f t="shared" si="207"/>
        <v>0</v>
      </c>
      <c r="DE271" s="2" t="e">
        <f t="shared" si="208"/>
        <v>#N/A</v>
      </c>
      <c r="DF271" s="2" t="e">
        <f t="shared" si="209"/>
        <v>#N/A</v>
      </c>
      <c r="DG271" s="2" t="e">
        <f t="shared" si="210"/>
        <v>#N/A</v>
      </c>
      <c r="DH271" s="2" t="e">
        <f t="shared" si="211"/>
        <v>#N/A</v>
      </c>
      <c r="DI271" s="2" t="e">
        <f t="shared" si="212"/>
        <v>#N/A</v>
      </c>
      <c r="DJ271" s="2">
        <f>COUNTIF(CZ$4:CZ271,CZ271)</f>
        <v>268</v>
      </c>
      <c r="DK271" s="2">
        <f t="shared" si="214"/>
        <v>0</v>
      </c>
      <c r="DL271" s="2">
        <f t="shared" si="215"/>
        <v>0</v>
      </c>
      <c r="DM271" s="2">
        <f t="shared" si="216"/>
        <v>0</v>
      </c>
      <c r="DN271" s="2">
        <f t="shared" si="217"/>
        <v>0</v>
      </c>
      <c r="DO271" s="2">
        <f t="shared" si="218"/>
        <v>0</v>
      </c>
      <c r="DP271" s="2">
        <f t="shared" si="219"/>
        <v>0</v>
      </c>
      <c r="DQ271" s="2">
        <f t="shared" si="220"/>
        <v>0</v>
      </c>
      <c r="DR271" s="2">
        <f t="shared" si="221"/>
        <v>0</v>
      </c>
      <c r="DS271" s="2">
        <f t="shared" si="222"/>
        <v>0</v>
      </c>
      <c r="DT271" s="2">
        <f t="shared" si="223"/>
        <v>0</v>
      </c>
      <c r="DU271" s="2">
        <f t="shared" si="224"/>
        <v>0</v>
      </c>
      <c r="DV271" s="2">
        <f t="shared" si="225"/>
        <v>0</v>
      </c>
      <c r="DW271" s="2">
        <f t="shared" si="226"/>
        <v>0</v>
      </c>
      <c r="DX271" s="2" t="e">
        <f t="shared" si="227"/>
        <v>#N/A</v>
      </c>
      <c r="DY271" s="9" t="str">
        <f t="shared" si="200"/>
        <v>[0,0,0,0,0]</v>
      </c>
      <c r="DZ271" s="2" t="e">
        <f t="shared" si="228"/>
        <v>#N/A</v>
      </c>
      <c r="EA271" s="18">
        <f t="shared" si="201"/>
        <v>1</v>
      </c>
      <c r="EB271" s="18">
        <f t="shared" si="202"/>
        <v>0</v>
      </c>
      <c r="EC271" s="27"/>
      <c r="ED271" s="3" t="e">
        <f t="shared" si="229"/>
        <v>#N/A</v>
      </c>
      <c r="EE271" s="3" t="str">
        <f t="shared" si="230"/>
        <v>[1,0]</v>
      </c>
      <c r="EF271" s="3"/>
      <c r="EG271" s="3" t="e">
        <f>VLOOKUP(IF(MOD(CY271,10)=0,10,MOD(CY271,10))&amp;DA271&amp;DB271&amp;DJ271-1,[1]图鉴!$C$18:$G$183,MATCH("经验值",[1]图鉴!$C$18:$G$18,0),FALSE)</f>
        <v>#N/A</v>
      </c>
      <c r="EI271" s="2" t="e">
        <f t="shared" si="203"/>
        <v>#N/A</v>
      </c>
      <c r="EJ271" s="2">
        <f t="shared" si="204"/>
        <v>268</v>
      </c>
    </row>
    <row r="272" spans="83:140" x14ac:dyDescent="0.3">
      <c r="CE272" s="16">
        <f>[1]坦克标准养成属性!AW272</f>
        <v>0</v>
      </c>
      <c r="CF272" s="16">
        <f>[1]坦克标准养成属性!AX272</f>
        <v>0</v>
      </c>
      <c r="CG272" s="16" t="e">
        <f t="shared" si="199"/>
        <v>#N/A</v>
      </c>
      <c r="CH272" s="16">
        <f>[1]坦克标准养成属性!AY272</f>
        <v>0</v>
      </c>
      <c r="CI272" s="16">
        <f>[1]坦克标准养成属性!AZ272</f>
        <v>0</v>
      </c>
      <c r="CJ272" s="16">
        <f>[1]坦克标准养成属性!BA272</f>
        <v>0</v>
      </c>
      <c r="CK272" s="16">
        <f>[1]坦克标准养成属性!BB272</f>
        <v>0</v>
      </c>
      <c r="CL272" s="16">
        <f>[1]坦克标准养成属性!BC272</f>
        <v>0</v>
      </c>
      <c r="CM272" s="16">
        <f>[1]坦克标准养成属性!BD272</f>
        <v>0</v>
      </c>
      <c r="CN272" s="16">
        <f>[1]坦克标准养成属性!BE272</f>
        <v>0</v>
      </c>
      <c r="CO272" s="16">
        <f>[1]坦克标准养成属性!BF272</f>
        <v>0</v>
      </c>
      <c r="CP272" s="16">
        <f>[1]坦克标准养成属性!BG272</f>
        <v>0</v>
      </c>
      <c r="CQ272" s="16" t="str">
        <f>[1]坦克标准养成属性!BH272</f>
        <v>IS-40</v>
      </c>
      <c r="CR272" s="16">
        <f>[1]坦克标准养成属性!BI272</f>
        <v>28</v>
      </c>
      <c r="CS272" s="16" t="str">
        <f>[1]坦克标准养成属性!BJ272</f>
        <v>IS-4</v>
      </c>
      <c r="CT272" s="16" t="str">
        <f>[1]坦克标准养成属性!BK272</f>
        <v>中</v>
      </c>
      <c r="CU272" s="16">
        <f>[1]坦克标准养成属性!BL272</f>
        <v>0</v>
      </c>
      <c r="CV272" s="16">
        <f>[1]坦克标准养成属性!BM272</f>
        <v>1804</v>
      </c>
      <c r="CX272" s="2">
        <v>269</v>
      </c>
      <c r="CY272" s="2" t="e">
        <f t="shared" si="205"/>
        <v>#N/A</v>
      </c>
      <c r="CZ272" s="2" t="e">
        <f t="shared" si="213"/>
        <v>#N/A</v>
      </c>
      <c r="DA272" s="2" t="e">
        <f t="shared" si="213"/>
        <v>#N/A</v>
      </c>
      <c r="DB272" s="2" t="e">
        <f t="shared" si="213"/>
        <v>#N/A</v>
      </c>
      <c r="DC272" s="2">
        <f t="shared" si="206"/>
        <v>0</v>
      </c>
      <c r="DD272" s="2">
        <f t="shared" si="207"/>
        <v>0</v>
      </c>
      <c r="DE272" s="2" t="e">
        <f t="shared" si="208"/>
        <v>#N/A</v>
      </c>
      <c r="DF272" s="2" t="e">
        <f t="shared" si="209"/>
        <v>#N/A</v>
      </c>
      <c r="DG272" s="2" t="e">
        <f t="shared" si="210"/>
        <v>#N/A</v>
      </c>
      <c r="DH272" s="2" t="e">
        <f t="shared" si="211"/>
        <v>#N/A</v>
      </c>
      <c r="DI272" s="2" t="e">
        <f t="shared" si="212"/>
        <v>#N/A</v>
      </c>
      <c r="DJ272" s="2">
        <f>COUNTIF(CZ$4:CZ272,CZ272)</f>
        <v>269</v>
      </c>
      <c r="DK272" s="2">
        <f t="shared" si="214"/>
        <v>0</v>
      </c>
      <c r="DL272" s="2">
        <f t="shared" si="215"/>
        <v>0</v>
      </c>
      <c r="DM272" s="2">
        <f t="shared" si="216"/>
        <v>0</v>
      </c>
      <c r="DN272" s="2">
        <f t="shared" si="217"/>
        <v>0</v>
      </c>
      <c r="DO272" s="2">
        <f t="shared" si="218"/>
        <v>0</v>
      </c>
      <c r="DP272" s="2">
        <f t="shared" si="219"/>
        <v>0</v>
      </c>
      <c r="DQ272" s="2">
        <f t="shared" si="220"/>
        <v>0</v>
      </c>
      <c r="DR272" s="2">
        <f t="shared" si="221"/>
        <v>0</v>
      </c>
      <c r="DS272" s="2">
        <f t="shared" si="222"/>
        <v>0</v>
      </c>
      <c r="DT272" s="2">
        <f t="shared" si="223"/>
        <v>0</v>
      </c>
      <c r="DU272" s="2">
        <f t="shared" si="224"/>
        <v>0</v>
      </c>
      <c r="DV272" s="2">
        <f t="shared" si="225"/>
        <v>0</v>
      </c>
      <c r="DW272" s="2">
        <f t="shared" si="226"/>
        <v>0</v>
      </c>
      <c r="DX272" s="2" t="e">
        <f t="shared" si="227"/>
        <v>#N/A</v>
      </c>
      <c r="DY272" s="9" t="str">
        <f t="shared" si="200"/>
        <v>[0,0,0,0,0]</v>
      </c>
      <c r="DZ272" s="2" t="e">
        <f t="shared" si="228"/>
        <v>#N/A</v>
      </c>
      <c r="EA272" s="18">
        <f t="shared" si="201"/>
        <v>1</v>
      </c>
      <c r="EB272" s="18">
        <f t="shared" si="202"/>
        <v>0</v>
      </c>
      <c r="EC272" s="27"/>
      <c r="ED272" s="3" t="e">
        <f t="shared" si="229"/>
        <v>#N/A</v>
      </c>
      <c r="EE272" s="3" t="str">
        <f t="shared" si="230"/>
        <v>[1,0]</v>
      </c>
      <c r="EF272" s="3"/>
      <c r="EG272" s="3" t="e">
        <f>VLOOKUP(IF(MOD(CY272,10)=0,10,MOD(CY272,10))&amp;DA272&amp;DB272&amp;DJ272-1,[1]图鉴!$C$18:$G$183,MATCH("经验值",[1]图鉴!$C$18:$G$18,0),FALSE)</f>
        <v>#N/A</v>
      </c>
      <c r="EI272" s="2" t="e">
        <f t="shared" si="203"/>
        <v>#N/A</v>
      </c>
      <c r="EJ272" s="2">
        <f t="shared" si="204"/>
        <v>269</v>
      </c>
    </row>
    <row r="273" spans="83:140" x14ac:dyDescent="0.3">
      <c r="CE273" s="16">
        <f>[1]坦克标准养成属性!AW273</f>
        <v>0</v>
      </c>
      <c r="CF273" s="16">
        <f>[1]坦克标准养成属性!AX273</f>
        <v>0</v>
      </c>
      <c r="CG273" s="16" t="e">
        <f t="shared" si="199"/>
        <v>#N/A</v>
      </c>
      <c r="CH273" s="16">
        <f>[1]坦克标准养成属性!AY273</f>
        <v>0</v>
      </c>
      <c r="CI273" s="16">
        <f>[1]坦克标准养成属性!AZ273</f>
        <v>0</v>
      </c>
      <c r="CJ273" s="16">
        <f>[1]坦克标准养成属性!BA273</f>
        <v>0</v>
      </c>
      <c r="CK273" s="16">
        <f>[1]坦克标准养成属性!BB273</f>
        <v>0</v>
      </c>
      <c r="CL273" s="16">
        <f>[1]坦克标准养成属性!BC273</f>
        <v>0</v>
      </c>
      <c r="CM273" s="16">
        <f>[1]坦克标准养成属性!BD273</f>
        <v>0</v>
      </c>
      <c r="CN273" s="16">
        <f>[1]坦克标准养成属性!BE273</f>
        <v>0</v>
      </c>
      <c r="CO273" s="16">
        <f>[1]坦克标准养成属性!BF273</f>
        <v>0</v>
      </c>
      <c r="CP273" s="16">
        <f>[1]坦克标准养成属性!BG273</f>
        <v>0</v>
      </c>
      <c r="CQ273" s="16" t="str">
        <f>[1]坦克标准养成属性!BH273</f>
        <v>IS-41</v>
      </c>
      <c r="CR273" s="16">
        <f>[1]坦克标准养成属性!BI273</f>
        <v>28</v>
      </c>
      <c r="CS273" s="16" t="str">
        <f>[1]坦克标准养成属性!BJ273</f>
        <v>IS-4</v>
      </c>
      <c r="CT273" s="16" t="str">
        <f>[1]坦克标准养成属性!BK273</f>
        <v>中</v>
      </c>
      <c r="CU273" s="16">
        <f>[1]坦克标准养成属性!BL273</f>
        <v>1</v>
      </c>
      <c r="CV273" s="16">
        <f>[1]坦克标准养成属性!BM273</f>
        <v>1884</v>
      </c>
      <c r="CX273" s="2">
        <v>270</v>
      </c>
      <c r="CY273" s="2" t="e">
        <f t="shared" si="205"/>
        <v>#N/A</v>
      </c>
      <c r="CZ273" s="2" t="e">
        <f t="shared" si="213"/>
        <v>#N/A</v>
      </c>
      <c r="DA273" s="2" t="e">
        <f t="shared" si="213"/>
        <v>#N/A</v>
      </c>
      <c r="DB273" s="2" t="e">
        <f t="shared" si="213"/>
        <v>#N/A</v>
      </c>
      <c r="DC273" s="2">
        <f t="shared" si="206"/>
        <v>0</v>
      </c>
      <c r="DD273" s="2">
        <f t="shared" si="207"/>
        <v>0</v>
      </c>
      <c r="DE273" s="2" t="e">
        <f t="shared" si="208"/>
        <v>#N/A</v>
      </c>
      <c r="DF273" s="2" t="e">
        <f t="shared" si="209"/>
        <v>#N/A</v>
      </c>
      <c r="DG273" s="2" t="e">
        <f t="shared" si="210"/>
        <v>#N/A</v>
      </c>
      <c r="DH273" s="2" t="e">
        <f t="shared" si="211"/>
        <v>#N/A</v>
      </c>
      <c r="DI273" s="2" t="e">
        <f t="shared" si="212"/>
        <v>#N/A</v>
      </c>
      <c r="DJ273" s="2">
        <f>COUNTIF(CZ$4:CZ273,CZ273)</f>
        <v>270</v>
      </c>
      <c r="DK273" s="2">
        <f t="shared" si="214"/>
        <v>0</v>
      </c>
      <c r="DL273" s="2">
        <f t="shared" si="215"/>
        <v>0</v>
      </c>
      <c r="DM273" s="2">
        <f t="shared" si="216"/>
        <v>0</v>
      </c>
      <c r="DN273" s="2">
        <f t="shared" si="217"/>
        <v>0</v>
      </c>
      <c r="DO273" s="2">
        <f t="shared" si="218"/>
        <v>0</v>
      </c>
      <c r="DP273" s="2">
        <f t="shared" si="219"/>
        <v>0</v>
      </c>
      <c r="DQ273" s="2">
        <f t="shared" si="220"/>
        <v>0</v>
      </c>
      <c r="DR273" s="2">
        <f t="shared" si="221"/>
        <v>0</v>
      </c>
      <c r="DS273" s="2">
        <f t="shared" si="222"/>
        <v>0</v>
      </c>
      <c r="DT273" s="2">
        <f t="shared" si="223"/>
        <v>0</v>
      </c>
      <c r="DU273" s="2">
        <f t="shared" si="224"/>
        <v>0</v>
      </c>
      <c r="DV273" s="2">
        <f t="shared" si="225"/>
        <v>0</v>
      </c>
      <c r="DW273" s="2">
        <f t="shared" si="226"/>
        <v>0</v>
      </c>
      <c r="DX273" s="2" t="e">
        <f t="shared" si="227"/>
        <v>#N/A</v>
      </c>
      <c r="DY273" s="9" t="str">
        <f t="shared" si="200"/>
        <v>[0,0,0,0,0]</v>
      </c>
      <c r="DZ273" s="2" t="e">
        <f t="shared" si="228"/>
        <v>#N/A</v>
      </c>
      <c r="EA273" s="18">
        <f t="shared" si="201"/>
        <v>1</v>
      </c>
      <c r="EB273" s="18">
        <f t="shared" si="202"/>
        <v>0</v>
      </c>
      <c r="EC273" s="27"/>
      <c r="ED273" s="3" t="e">
        <f t="shared" si="229"/>
        <v>#N/A</v>
      </c>
      <c r="EE273" s="3" t="str">
        <f t="shared" si="230"/>
        <v>[1,0]</v>
      </c>
      <c r="EF273" s="3"/>
      <c r="EG273" s="3" t="e">
        <f>VLOOKUP(IF(MOD(CY273,10)=0,10,MOD(CY273,10))&amp;DA273&amp;DB273&amp;DJ273-1,[1]图鉴!$C$18:$G$183,MATCH("经验值",[1]图鉴!$C$18:$G$18,0),FALSE)</f>
        <v>#N/A</v>
      </c>
      <c r="EI273" s="2" t="e">
        <f t="shared" si="203"/>
        <v>#N/A</v>
      </c>
      <c r="EJ273" s="2">
        <f t="shared" si="204"/>
        <v>270</v>
      </c>
    </row>
    <row r="274" spans="83:140" x14ac:dyDescent="0.3">
      <c r="CE274" s="16">
        <f>[1]坦克标准养成属性!AW274</f>
        <v>0</v>
      </c>
      <c r="CF274" s="16">
        <f>[1]坦克标准养成属性!AX274</f>
        <v>0</v>
      </c>
      <c r="CG274" s="16" t="e">
        <f t="shared" si="199"/>
        <v>#N/A</v>
      </c>
      <c r="CH274" s="16">
        <f>[1]坦克标准养成属性!AY274</f>
        <v>0</v>
      </c>
      <c r="CI274" s="16">
        <f>[1]坦克标准养成属性!AZ274</f>
        <v>0</v>
      </c>
      <c r="CJ274" s="16">
        <f>[1]坦克标准养成属性!BA274</f>
        <v>0</v>
      </c>
      <c r="CK274" s="16">
        <f>[1]坦克标准养成属性!BB274</f>
        <v>0</v>
      </c>
      <c r="CL274" s="16">
        <f>[1]坦克标准养成属性!BC274</f>
        <v>0</v>
      </c>
      <c r="CM274" s="16">
        <f>[1]坦克标准养成属性!BD274</f>
        <v>0</v>
      </c>
      <c r="CN274" s="16">
        <f>[1]坦克标准养成属性!BE274</f>
        <v>0</v>
      </c>
      <c r="CO274" s="16">
        <f>[1]坦克标准养成属性!BF274</f>
        <v>0</v>
      </c>
      <c r="CP274" s="16">
        <f>[1]坦克标准养成属性!BG274</f>
        <v>0</v>
      </c>
      <c r="CQ274" s="16" t="str">
        <f>[1]坦克标准养成属性!BH274</f>
        <v>IS-42</v>
      </c>
      <c r="CR274" s="16">
        <f>[1]坦克标准养成属性!BI274</f>
        <v>28</v>
      </c>
      <c r="CS274" s="16" t="str">
        <f>[1]坦克标准养成属性!BJ274</f>
        <v>IS-4</v>
      </c>
      <c r="CT274" s="16" t="str">
        <f>[1]坦克标准养成属性!BK274</f>
        <v>中</v>
      </c>
      <c r="CU274" s="16">
        <f>[1]坦克标准养成属性!BL274</f>
        <v>2</v>
      </c>
      <c r="CV274" s="16">
        <f>[1]坦克标准养成属性!BM274</f>
        <v>1964</v>
      </c>
      <c r="CX274" s="2">
        <v>271</v>
      </c>
      <c r="CY274" s="2" t="e">
        <f t="shared" si="205"/>
        <v>#N/A</v>
      </c>
      <c r="CZ274" s="2" t="e">
        <f t="shared" si="213"/>
        <v>#N/A</v>
      </c>
      <c r="DA274" s="2" t="e">
        <f t="shared" si="213"/>
        <v>#N/A</v>
      </c>
      <c r="DB274" s="2" t="e">
        <f t="shared" si="213"/>
        <v>#N/A</v>
      </c>
      <c r="DC274" s="2">
        <f t="shared" si="206"/>
        <v>0</v>
      </c>
      <c r="DD274" s="2">
        <f t="shared" si="207"/>
        <v>0</v>
      </c>
      <c r="DE274" s="2" t="e">
        <f t="shared" si="208"/>
        <v>#N/A</v>
      </c>
      <c r="DF274" s="2" t="e">
        <f t="shared" si="209"/>
        <v>#N/A</v>
      </c>
      <c r="DG274" s="2" t="e">
        <f t="shared" si="210"/>
        <v>#N/A</v>
      </c>
      <c r="DH274" s="2" t="e">
        <f t="shared" si="211"/>
        <v>#N/A</v>
      </c>
      <c r="DI274" s="2" t="e">
        <f t="shared" si="212"/>
        <v>#N/A</v>
      </c>
      <c r="DJ274" s="2">
        <f>COUNTIF(CZ$4:CZ274,CZ274)</f>
        <v>271</v>
      </c>
      <c r="DK274" s="2">
        <f t="shared" si="214"/>
        <v>0</v>
      </c>
      <c r="DL274" s="2">
        <f t="shared" si="215"/>
        <v>0</v>
      </c>
      <c r="DM274" s="2">
        <f t="shared" si="216"/>
        <v>0</v>
      </c>
      <c r="DN274" s="2">
        <f t="shared" si="217"/>
        <v>0</v>
      </c>
      <c r="DO274" s="2">
        <f t="shared" si="218"/>
        <v>0</v>
      </c>
      <c r="DP274" s="2">
        <f t="shared" si="219"/>
        <v>0</v>
      </c>
      <c r="DQ274" s="2">
        <f t="shared" si="220"/>
        <v>0</v>
      </c>
      <c r="DR274" s="2">
        <f t="shared" si="221"/>
        <v>0</v>
      </c>
      <c r="DS274" s="2">
        <f t="shared" si="222"/>
        <v>0</v>
      </c>
      <c r="DT274" s="2">
        <f t="shared" si="223"/>
        <v>0</v>
      </c>
      <c r="DU274" s="2">
        <f t="shared" si="224"/>
        <v>0</v>
      </c>
      <c r="DV274" s="2">
        <f t="shared" si="225"/>
        <v>0</v>
      </c>
      <c r="DW274" s="2">
        <f t="shared" si="226"/>
        <v>0</v>
      </c>
      <c r="DX274" s="2" t="e">
        <f t="shared" si="227"/>
        <v>#N/A</v>
      </c>
      <c r="DY274" s="9" t="str">
        <f t="shared" si="200"/>
        <v>[0,0,0,0,0]</v>
      </c>
      <c r="DZ274" s="2" t="e">
        <f t="shared" si="228"/>
        <v>#N/A</v>
      </c>
      <c r="EA274" s="18">
        <f t="shared" si="201"/>
        <v>1</v>
      </c>
      <c r="EB274" s="18">
        <f t="shared" si="202"/>
        <v>0</v>
      </c>
      <c r="EC274" s="27"/>
      <c r="ED274" s="3" t="e">
        <f t="shared" si="229"/>
        <v>#N/A</v>
      </c>
      <c r="EE274" s="3" t="str">
        <f t="shared" si="230"/>
        <v>[1,0]</v>
      </c>
      <c r="EF274" s="3"/>
      <c r="EG274" s="3" t="e">
        <f>VLOOKUP(IF(MOD(CY274,10)=0,10,MOD(CY274,10))&amp;DA274&amp;DB274&amp;DJ274-1,[1]图鉴!$C$18:$G$183,MATCH("经验值",[1]图鉴!$C$18:$G$18,0),FALSE)</f>
        <v>#N/A</v>
      </c>
      <c r="EI274" s="2" t="e">
        <f t="shared" si="203"/>
        <v>#N/A</v>
      </c>
      <c r="EJ274" s="2">
        <f t="shared" si="204"/>
        <v>271</v>
      </c>
    </row>
    <row r="275" spans="83:140" x14ac:dyDescent="0.3">
      <c r="CE275" s="16">
        <f>[1]坦克标准养成属性!AW275</f>
        <v>0</v>
      </c>
      <c r="CF275" s="16">
        <f>[1]坦克标准养成属性!AX275</f>
        <v>0</v>
      </c>
      <c r="CG275" s="16" t="e">
        <f t="shared" si="199"/>
        <v>#N/A</v>
      </c>
      <c r="CH275" s="16">
        <f>[1]坦克标准养成属性!AY275</f>
        <v>0</v>
      </c>
      <c r="CI275" s="16">
        <f>[1]坦克标准养成属性!AZ275</f>
        <v>0</v>
      </c>
      <c r="CJ275" s="16">
        <f>[1]坦克标准养成属性!BA275</f>
        <v>0</v>
      </c>
      <c r="CK275" s="16">
        <f>[1]坦克标准养成属性!BB275</f>
        <v>0</v>
      </c>
      <c r="CL275" s="16">
        <f>[1]坦克标准养成属性!BC275</f>
        <v>0</v>
      </c>
      <c r="CM275" s="16">
        <f>[1]坦克标准养成属性!BD275</f>
        <v>0</v>
      </c>
      <c r="CN275" s="16">
        <f>[1]坦克标准养成属性!BE275</f>
        <v>0</v>
      </c>
      <c r="CO275" s="16">
        <f>[1]坦克标准养成属性!BF275</f>
        <v>0</v>
      </c>
      <c r="CP275" s="16">
        <f>[1]坦克标准养成属性!BG275</f>
        <v>0</v>
      </c>
      <c r="CQ275" s="16" t="str">
        <f>[1]坦克标准养成属性!BH275</f>
        <v>IS-43</v>
      </c>
      <c r="CR275" s="16">
        <f>[1]坦克标准养成属性!BI275</f>
        <v>28</v>
      </c>
      <c r="CS275" s="16" t="str">
        <f>[1]坦克标准养成属性!BJ275</f>
        <v>IS-4</v>
      </c>
      <c r="CT275" s="16" t="str">
        <f>[1]坦克标准养成属性!BK275</f>
        <v>中</v>
      </c>
      <c r="CU275" s="16">
        <f>[1]坦克标准养成属性!BL275</f>
        <v>3</v>
      </c>
      <c r="CV275" s="16">
        <f>[1]坦克标准养成属性!BM275</f>
        <v>2043</v>
      </c>
      <c r="CX275" s="2">
        <v>272</v>
      </c>
      <c r="CY275" s="2" t="e">
        <f t="shared" si="205"/>
        <v>#N/A</v>
      </c>
      <c r="CZ275" s="2" t="e">
        <f t="shared" si="213"/>
        <v>#N/A</v>
      </c>
      <c r="DA275" s="2" t="e">
        <f t="shared" si="213"/>
        <v>#N/A</v>
      </c>
      <c r="DB275" s="2" t="e">
        <f t="shared" si="213"/>
        <v>#N/A</v>
      </c>
      <c r="DC275" s="2">
        <f t="shared" si="206"/>
        <v>0</v>
      </c>
      <c r="DD275" s="2">
        <f t="shared" si="207"/>
        <v>0</v>
      </c>
      <c r="DE275" s="2" t="e">
        <f t="shared" si="208"/>
        <v>#N/A</v>
      </c>
      <c r="DF275" s="2" t="e">
        <f t="shared" si="209"/>
        <v>#N/A</v>
      </c>
      <c r="DG275" s="2" t="e">
        <f t="shared" si="210"/>
        <v>#N/A</v>
      </c>
      <c r="DH275" s="2" t="e">
        <f t="shared" si="211"/>
        <v>#N/A</v>
      </c>
      <c r="DI275" s="2" t="e">
        <f t="shared" si="212"/>
        <v>#N/A</v>
      </c>
      <c r="DJ275" s="2">
        <f>COUNTIF(CZ$4:CZ275,CZ275)</f>
        <v>272</v>
      </c>
      <c r="DK275" s="2">
        <f t="shared" si="214"/>
        <v>0</v>
      </c>
      <c r="DL275" s="2">
        <f t="shared" si="215"/>
        <v>0</v>
      </c>
      <c r="DM275" s="2">
        <f t="shared" si="216"/>
        <v>0</v>
      </c>
      <c r="DN275" s="2">
        <f t="shared" si="217"/>
        <v>0</v>
      </c>
      <c r="DO275" s="2">
        <f t="shared" si="218"/>
        <v>0</v>
      </c>
      <c r="DP275" s="2">
        <f t="shared" si="219"/>
        <v>0</v>
      </c>
      <c r="DQ275" s="2">
        <f t="shared" si="220"/>
        <v>0</v>
      </c>
      <c r="DR275" s="2">
        <f t="shared" si="221"/>
        <v>0</v>
      </c>
      <c r="DS275" s="2">
        <f t="shared" si="222"/>
        <v>0</v>
      </c>
      <c r="DT275" s="2">
        <f t="shared" si="223"/>
        <v>0</v>
      </c>
      <c r="DU275" s="2">
        <f t="shared" si="224"/>
        <v>0</v>
      </c>
      <c r="DV275" s="2">
        <f t="shared" si="225"/>
        <v>0</v>
      </c>
      <c r="DW275" s="2">
        <f t="shared" si="226"/>
        <v>0</v>
      </c>
      <c r="DX275" s="2" t="e">
        <f t="shared" si="227"/>
        <v>#N/A</v>
      </c>
      <c r="DY275" s="9" t="str">
        <f t="shared" si="200"/>
        <v>[0,0,0,0,0]</v>
      </c>
      <c r="DZ275" s="2" t="e">
        <f t="shared" si="228"/>
        <v>#N/A</v>
      </c>
      <c r="EA275" s="18">
        <f t="shared" si="201"/>
        <v>1</v>
      </c>
      <c r="EB275" s="18">
        <f t="shared" si="202"/>
        <v>0</v>
      </c>
      <c r="EC275" s="27"/>
      <c r="ED275" s="3" t="e">
        <f t="shared" si="229"/>
        <v>#N/A</v>
      </c>
      <c r="EE275" s="3" t="str">
        <f t="shared" si="230"/>
        <v>[1,0]</v>
      </c>
      <c r="EF275" s="3"/>
      <c r="EG275" s="3" t="e">
        <f>VLOOKUP(IF(MOD(CY275,10)=0,10,MOD(CY275,10))&amp;DA275&amp;DB275&amp;DJ275-1,[1]图鉴!$C$18:$G$183,MATCH("经验值",[1]图鉴!$C$18:$G$18,0),FALSE)</f>
        <v>#N/A</v>
      </c>
      <c r="EI275" s="2" t="e">
        <f t="shared" si="203"/>
        <v>#N/A</v>
      </c>
      <c r="EJ275" s="2">
        <f t="shared" si="204"/>
        <v>272</v>
      </c>
    </row>
    <row r="276" spans="83:140" x14ac:dyDescent="0.3">
      <c r="CE276" s="16">
        <f>[1]坦克标准养成属性!AW276</f>
        <v>0</v>
      </c>
      <c r="CF276" s="16">
        <f>[1]坦克标准养成属性!AX276</f>
        <v>0</v>
      </c>
      <c r="CG276" s="16" t="e">
        <f t="shared" si="199"/>
        <v>#N/A</v>
      </c>
      <c r="CH276" s="16">
        <f>[1]坦克标准养成属性!AY276</f>
        <v>0</v>
      </c>
      <c r="CI276" s="16">
        <f>[1]坦克标准养成属性!AZ276</f>
        <v>0</v>
      </c>
      <c r="CJ276" s="16">
        <f>[1]坦克标准养成属性!BA276</f>
        <v>0</v>
      </c>
      <c r="CK276" s="16">
        <f>[1]坦克标准养成属性!BB276</f>
        <v>0</v>
      </c>
      <c r="CL276" s="16">
        <f>[1]坦克标准养成属性!BC276</f>
        <v>0</v>
      </c>
      <c r="CM276" s="16">
        <f>[1]坦克标准养成属性!BD276</f>
        <v>0</v>
      </c>
      <c r="CN276" s="16">
        <f>[1]坦克标准养成属性!BE276</f>
        <v>0</v>
      </c>
      <c r="CO276" s="16">
        <f>[1]坦克标准养成属性!BF276</f>
        <v>0</v>
      </c>
      <c r="CP276" s="16">
        <f>[1]坦克标准养成属性!BG276</f>
        <v>0</v>
      </c>
      <c r="CQ276" s="16" t="str">
        <f>[1]坦克标准养成属性!BH276</f>
        <v>IS-44</v>
      </c>
      <c r="CR276" s="16">
        <f>[1]坦克标准养成属性!BI276</f>
        <v>28</v>
      </c>
      <c r="CS276" s="16" t="str">
        <f>[1]坦克标准养成属性!BJ276</f>
        <v>IS-4</v>
      </c>
      <c r="CT276" s="16" t="str">
        <f>[1]坦克标准养成属性!BK276</f>
        <v>中</v>
      </c>
      <c r="CU276" s="16">
        <f>[1]坦克标准养成属性!BL276</f>
        <v>4</v>
      </c>
      <c r="CV276" s="16">
        <f>[1]坦克标准养成属性!BM276</f>
        <v>2123</v>
      </c>
      <c r="CX276" s="2">
        <v>273</v>
      </c>
      <c r="CY276" s="2" t="e">
        <f t="shared" si="205"/>
        <v>#N/A</v>
      </c>
      <c r="CZ276" s="2" t="e">
        <f t="shared" si="213"/>
        <v>#N/A</v>
      </c>
      <c r="DA276" s="2" t="e">
        <f t="shared" si="213"/>
        <v>#N/A</v>
      </c>
      <c r="DB276" s="2" t="e">
        <f t="shared" si="213"/>
        <v>#N/A</v>
      </c>
      <c r="DC276" s="2">
        <f t="shared" si="206"/>
        <v>0</v>
      </c>
      <c r="DD276" s="2">
        <f t="shared" si="207"/>
        <v>0</v>
      </c>
      <c r="DE276" s="2" t="e">
        <f t="shared" si="208"/>
        <v>#N/A</v>
      </c>
      <c r="DF276" s="2" t="e">
        <f t="shared" si="209"/>
        <v>#N/A</v>
      </c>
      <c r="DG276" s="2" t="e">
        <f t="shared" si="210"/>
        <v>#N/A</v>
      </c>
      <c r="DH276" s="2" t="e">
        <f t="shared" si="211"/>
        <v>#N/A</v>
      </c>
      <c r="DI276" s="2" t="e">
        <f t="shared" si="212"/>
        <v>#N/A</v>
      </c>
      <c r="DJ276" s="2">
        <f>COUNTIF(CZ$4:CZ276,CZ276)</f>
        <v>273</v>
      </c>
      <c r="DK276" s="2">
        <f t="shared" si="214"/>
        <v>0</v>
      </c>
      <c r="DL276" s="2">
        <f t="shared" si="215"/>
        <v>0</v>
      </c>
      <c r="DM276" s="2">
        <f t="shared" si="216"/>
        <v>0</v>
      </c>
      <c r="DN276" s="2">
        <f t="shared" si="217"/>
        <v>0</v>
      </c>
      <c r="DO276" s="2">
        <f t="shared" si="218"/>
        <v>0</v>
      </c>
      <c r="DP276" s="2">
        <f t="shared" si="219"/>
        <v>0</v>
      </c>
      <c r="DQ276" s="2">
        <f t="shared" si="220"/>
        <v>0</v>
      </c>
      <c r="DR276" s="2">
        <f t="shared" si="221"/>
        <v>0</v>
      </c>
      <c r="DS276" s="2">
        <f t="shared" si="222"/>
        <v>0</v>
      </c>
      <c r="DT276" s="2">
        <f t="shared" si="223"/>
        <v>0</v>
      </c>
      <c r="DU276" s="2">
        <f t="shared" si="224"/>
        <v>0</v>
      </c>
      <c r="DV276" s="2">
        <f t="shared" si="225"/>
        <v>0</v>
      </c>
      <c r="DW276" s="2">
        <f t="shared" si="226"/>
        <v>0</v>
      </c>
      <c r="DX276" s="2" t="e">
        <f t="shared" si="227"/>
        <v>#N/A</v>
      </c>
      <c r="DY276" s="9" t="str">
        <f t="shared" si="200"/>
        <v>[0,0,0,0,0]</v>
      </c>
      <c r="DZ276" s="2" t="e">
        <f t="shared" si="228"/>
        <v>#N/A</v>
      </c>
      <c r="EA276" s="18">
        <f t="shared" si="201"/>
        <v>1</v>
      </c>
      <c r="EB276" s="18">
        <f t="shared" si="202"/>
        <v>0</v>
      </c>
      <c r="EC276" s="27"/>
      <c r="ED276" s="3" t="e">
        <f t="shared" si="229"/>
        <v>#N/A</v>
      </c>
      <c r="EE276" s="3" t="str">
        <f t="shared" si="230"/>
        <v>[1,0]</v>
      </c>
      <c r="EF276" s="3"/>
      <c r="EG276" s="3" t="e">
        <f>VLOOKUP(IF(MOD(CY276,10)=0,10,MOD(CY276,10))&amp;DA276&amp;DB276&amp;DJ276-1,[1]图鉴!$C$18:$G$183,MATCH("经验值",[1]图鉴!$C$18:$G$18,0),FALSE)</f>
        <v>#N/A</v>
      </c>
      <c r="EI276" s="2" t="e">
        <f t="shared" si="203"/>
        <v>#N/A</v>
      </c>
      <c r="EJ276" s="2">
        <f t="shared" si="204"/>
        <v>273</v>
      </c>
    </row>
    <row r="277" spans="83:140" x14ac:dyDescent="0.3">
      <c r="CE277" s="16">
        <f>[1]坦克标准养成属性!AW277</f>
        <v>0</v>
      </c>
      <c r="CF277" s="16">
        <f>[1]坦克标准养成属性!AX277</f>
        <v>0</v>
      </c>
      <c r="CG277" s="16" t="e">
        <f t="shared" si="199"/>
        <v>#N/A</v>
      </c>
      <c r="CH277" s="16">
        <f>[1]坦克标准养成属性!AY277</f>
        <v>0</v>
      </c>
      <c r="CI277" s="16">
        <f>[1]坦克标准养成属性!AZ277</f>
        <v>0</v>
      </c>
      <c r="CJ277" s="16">
        <f>[1]坦克标准养成属性!BA277</f>
        <v>0</v>
      </c>
      <c r="CK277" s="16">
        <f>[1]坦克标准养成属性!BB277</f>
        <v>0</v>
      </c>
      <c r="CL277" s="16">
        <f>[1]坦克标准养成属性!BC277</f>
        <v>0</v>
      </c>
      <c r="CM277" s="16">
        <f>[1]坦克标准养成属性!BD277</f>
        <v>0</v>
      </c>
      <c r="CN277" s="16">
        <f>[1]坦克标准养成属性!BE277</f>
        <v>0</v>
      </c>
      <c r="CO277" s="16">
        <f>[1]坦克标准养成属性!BF277</f>
        <v>0</v>
      </c>
      <c r="CP277" s="16">
        <f>[1]坦克标准养成属性!BG277</f>
        <v>0</v>
      </c>
      <c r="CQ277" s="16" t="str">
        <f>[1]坦克标准养成属性!BH277</f>
        <v>IS-45</v>
      </c>
      <c r="CR277" s="16">
        <f>[1]坦克标准养成属性!BI277</f>
        <v>28</v>
      </c>
      <c r="CS277" s="16" t="str">
        <f>[1]坦克标准养成属性!BJ277</f>
        <v>IS-4</v>
      </c>
      <c r="CT277" s="16" t="str">
        <f>[1]坦克标准养成属性!BK277</f>
        <v>中</v>
      </c>
      <c r="CU277" s="16">
        <f>[1]坦克标准养成属性!BL277</f>
        <v>5</v>
      </c>
      <c r="CV277" s="16">
        <f>[1]坦克标准养成属性!BM277</f>
        <v>2203</v>
      </c>
      <c r="CX277" s="2">
        <v>274</v>
      </c>
      <c r="CY277" s="2" t="e">
        <f t="shared" si="205"/>
        <v>#N/A</v>
      </c>
      <c r="CZ277" s="2" t="e">
        <f t="shared" si="213"/>
        <v>#N/A</v>
      </c>
      <c r="DA277" s="2" t="e">
        <f t="shared" si="213"/>
        <v>#N/A</v>
      </c>
      <c r="DB277" s="2" t="e">
        <f t="shared" si="213"/>
        <v>#N/A</v>
      </c>
      <c r="DC277" s="2">
        <f t="shared" si="206"/>
        <v>0</v>
      </c>
      <c r="DD277" s="2">
        <f t="shared" si="207"/>
        <v>0</v>
      </c>
      <c r="DE277" s="2" t="e">
        <f t="shared" si="208"/>
        <v>#N/A</v>
      </c>
      <c r="DF277" s="2" t="e">
        <f t="shared" si="209"/>
        <v>#N/A</v>
      </c>
      <c r="DG277" s="2" t="e">
        <f t="shared" si="210"/>
        <v>#N/A</v>
      </c>
      <c r="DH277" s="2" t="e">
        <f t="shared" si="211"/>
        <v>#N/A</v>
      </c>
      <c r="DI277" s="2" t="e">
        <f t="shared" si="212"/>
        <v>#N/A</v>
      </c>
      <c r="DJ277" s="2">
        <f>COUNTIF(CZ$4:CZ277,CZ277)</f>
        <v>274</v>
      </c>
      <c r="DK277" s="2">
        <f t="shared" si="214"/>
        <v>0</v>
      </c>
      <c r="DL277" s="2">
        <f t="shared" si="215"/>
        <v>0</v>
      </c>
      <c r="DM277" s="2">
        <f t="shared" si="216"/>
        <v>0</v>
      </c>
      <c r="DN277" s="2">
        <f t="shared" si="217"/>
        <v>0</v>
      </c>
      <c r="DO277" s="2">
        <f t="shared" si="218"/>
        <v>0</v>
      </c>
      <c r="DP277" s="2">
        <f t="shared" si="219"/>
        <v>0</v>
      </c>
      <c r="DQ277" s="2">
        <f t="shared" si="220"/>
        <v>0</v>
      </c>
      <c r="DR277" s="2">
        <f t="shared" si="221"/>
        <v>0</v>
      </c>
      <c r="DS277" s="2">
        <f t="shared" si="222"/>
        <v>0</v>
      </c>
      <c r="DT277" s="2">
        <f t="shared" si="223"/>
        <v>0</v>
      </c>
      <c r="DU277" s="2">
        <f t="shared" si="224"/>
        <v>0</v>
      </c>
      <c r="DV277" s="2">
        <f t="shared" si="225"/>
        <v>0</v>
      </c>
      <c r="DW277" s="2">
        <f t="shared" si="226"/>
        <v>0</v>
      </c>
      <c r="DX277" s="2" t="e">
        <f t="shared" si="227"/>
        <v>#N/A</v>
      </c>
      <c r="DY277" s="9" t="str">
        <f t="shared" si="200"/>
        <v>[0,0,0,0,0]</v>
      </c>
      <c r="DZ277" s="2" t="e">
        <f t="shared" si="228"/>
        <v>#N/A</v>
      </c>
      <c r="EA277" s="18">
        <f t="shared" si="201"/>
        <v>1</v>
      </c>
      <c r="EB277" s="18">
        <f t="shared" si="202"/>
        <v>0</v>
      </c>
      <c r="EC277" s="27"/>
      <c r="ED277" s="3" t="e">
        <f t="shared" si="229"/>
        <v>#N/A</v>
      </c>
      <c r="EE277" s="3" t="str">
        <f t="shared" si="230"/>
        <v>[1,0]</v>
      </c>
      <c r="EF277" s="3"/>
      <c r="EG277" s="3" t="e">
        <f>VLOOKUP(IF(MOD(CY277,10)=0,10,MOD(CY277,10))&amp;DA277&amp;DB277&amp;DJ277-1,[1]图鉴!$C$18:$G$183,MATCH("经验值",[1]图鉴!$C$18:$G$18,0),FALSE)</f>
        <v>#N/A</v>
      </c>
      <c r="EI277" s="2" t="e">
        <f t="shared" si="203"/>
        <v>#N/A</v>
      </c>
      <c r="EJ277" s="2">
        <f t="shared" si="204"/>
        <v>274</v>
      </c>
    </row>
    <row r="278" spans="83:140" x14ac:dyDescent="0.3">
      <c r="CE278" s="16">
        <f>[1]坦克标准养成属性!AW278</f>
        <v>0</v>
      </c>
      <c r="CF278" s="16">
        <f>[1]坦克标准养成属性!AX278</f>
        <v>0</v>
      </c>
      <c r="CG278" s="16" t="e">
        <f t="shared" si="199"/>
        <v>#N/A</v>
      </c>
      <c r="CH278" s="16">
        <f>[1]坦克标准养成属性!AY278</f>
        <v>0</v>
      </c>
      <c r="CI278" s="16">
        <f>[1]坦克标准养成属性!AZ278</f>
        <v>0</v>
      </c>
      <c r="CJ278" s="16">
        <f>[1]坦克标准养成属性!BA278</f>
        <v>0</v>
      </c>
      <c r="CK278" s="16">
        <f>[1]坦克标准养成属性!BB278</f>
        <v>0</v>
      </c>
      <c r="CL278" s="16">
        <f>[1]坦克标准养成属性!BC278</f>
        <v>0</v>
      </c>
      <c r="CM278" s="16">
        <f>[1]坦克标准养成属性!BD278</f>
        <v>0</v>
      </c>
      <c r="CN278" s="16">
        <f>[1]坦克标准养成属性!BE278</f>
        <v>0</v>
      </c>
      <c r="CO278" s="16">
        <f>[1]坦克标准养成属性!BF278</f>
        <v>0</v>
      </c>
      <c r="CP278" s="16">
        <f>[1]坦克标准养成属性!BG278</f>
        <v>0</v>
      </c>
      <c r="CQ278" s="16" t="str">
        <f>[1]坦克标准养成属性!BH278</f>
        <v>IS-46</v>
      </c>
      <c r="CR278" s="16">
        <f>[1]坦克标准养成属性!BI278</f>
        <v>28</v>
      </c>
      <c r="CS278" s="16" t="str">
        <f>[1]坦克标准养成属性!BJ278</f>
        <v>IS-4</v>
      </c>
      <c r="CT278" s="16" t="str">
        <f>[1]坦克标准养成属性!BK278</f>
        <v>中</v>
      </c>
      <c r="CU278" s="16">
        <f>[1]坦克标准养成属性!BL278</f>
        <v>6</v>
      </c>
      <c r="CV278" s="16">
        <f>[1]坦克标准养成属性!BM278</f>
        <v>2283</v>
      </c>
      <c r="CX278" s="2">
        <v>275</v>
      </c>
      <c r="CY278" s="2" t="e">
        <f t="shared" si="205"/>
        <v>#N/A</v>
      </c>
      <c r="CZ278" s="2" t="e">
        <f t="shared" si="213"/>
        <v>#N/A</v>
      </c>
      <c r="DA278" s="2" t="e">
        <f t="shared" si="213"/>
        <v>#N/A</v>
      </c>
      <c r="DB278" s="2" t="e">
        <f t="shared" si="213"/>
        <v>#N/A</v>
      </c>
      <c r="DC278" s="2">
        <f t="shared" si="206"/>
        <v>0</v>
      </c>
      <c r="DD278" s="2">
        <f t="shared" si="207"/>
        <v>0</v>
      </c>
      <c r="DE278" s="2" t="e">
        <f t="shared" si="208"/>
        <v>#N/A</v>
      </c>
      <c r="DF278" s="2" t="e">
        <f t="shared" si="209"/>
        <v>#N/A</v>
      </c>
      <c r="DG278" s="2" t="e">
        <f t="shared" si="210"/>
        <v>#N/A</v>
      </c>
      <c r="DH278" s="2" t="e">
        <f t="shared" si="211"/>
        <v>#N/A</v>
      </c>
      <c r="DI278" s="2" t="e">
        <f t="shared" si="212"/>
        <v>#N/A</v>
      </c>
      <c r="DJ278" s="2">
        <f>COUNTIF(CZ$4:CZ278,CZ278)</f>
        <v>275</v>
      </c>
      <c r="DK278" s="2">
        <f t="shared" si="214"/>
        <v>0</v>
      </c>
      <c r="DL278" s="2">
        <f t="shared" si="215"/>
        <v>0</v>
      </c>
      <c r="DM278" s="2">
        <f t="shared" si="216"/>
        <v>0</v>
      </c>
      <c r="DN278" s="2">
        <f t="shared" si="217"/>
        <v>0</v>
      </c>
      <c r="DO278" s="2">
        <f t="shared" si="218"/>
        <v>0</v>
      </c>
      <c r="DP278" s="2">
        <f t="shared" si="219"/>
        <v>0</v>
      </c>
      <c r="DQ278" s="2">
        <f t="shared" si="220"/>
        <v>0</v>
      </c>
      <c r="DR278" s="2">
        <f t="shared" si="221"/>
        <v>0</v>
      </c>
      <c r="DS278" s="2">
        <f t="shared" si="222"/>
        <v>0</v>
      </c>
      <c r="DT278" s="2">
        <f t="shared" si="223"/>
        <v>0</v>
      </c>
      <c r="DU278" s="2">
        <f t="shared" si="224"/>
        <v>0</v>
      </c>
      <c r="DV278" s="2">
        <f t="shared" si="225"/>
        <v>0</v>
      </c>
      <c r="DW278" s="2">
        <f t="shared" si="226"/>
        <v>0</v>
      </c>
      <c r="DX278" s="2" t="e">
        <f t="shared" si="227"/>
        <v>#N/A</v>
      </c>
      <c r="DY278" s="9" t="str">
        <f t="shared" si="200"/>
        <v>[0,0,0,0,0]</v>
      </c>
      <c r="DZ278" s="2" t="e">
        <f t="shared" si="228"/>
        <v>#N/A</v>
      </c>
      <c r="EA278" s="18">
        <f t="shared" si="201"/>
        <v>1</v>
      </c>
      <c r="EB278" s="18">
        <f t="shared" si="202"/>
        <v>0</v>
      </c>
      <c r="EC278" s="27"/>
      <c r="ED278" s="3" t="e">
        <f t="shared" si="229"/>
        <v>#N/A</v>
      </c>
      <c r="EE278" s="3" t="str">
        <f t="shared" si="230"/>
        <v>[1,0]</v>
      </c>
      <c r="EF278" s="3"/>
      <c r="EG278" s="3" t="e">
        <f>VLOOKUP(IF(MOD(CY278,10)=0,10,MOD(CY278,10))&amp;DA278&amp;DB278&amp;DJ278-1,[1]图鉴!$C$18:$G$183,MATCH("经验值",[1]图鉴!$C$18:$G$18,0),FALSE)</f>
        <v>#N/A</v>
      </c>
      <c r="EI278" s="2" t="e">
        <f t="shared" si="203"/>
        <v>#N/A</v>
      </c>
      <c r="EJ278" s="2">
        <f t="shared" si="204"/>
        <v>275</v>
      </c>
    </row>
    <row r="279" spans="83:140" x14ac:dyDescent="0.3">
      <c r="CE279" s="16">
        <f>[1]坦克标准养成属性!AW279</f>
        <v>0</v>
      </c>
      <c r="CF279" s="16">
        <f>[1]坦克标准养成属性!AX279</f>
        <v>0</v>
      </c>
      <c r="CG279" s="16" t="e">
        <f t="shared" si="199"/>
        <v>#N/A</v>
      </c>
      <c r="CH279" s="16">
        <f>[1]坦克标准养成属性!AY279</f>
        <v>0</v>
      </c>
      <c r="CI279" s="16">
        <f>[1]坦克标准养成属性!AZ279</f>
        <v>0</v>
      </c>
      <c r="CJ279" s="16">
        <f>[1]坦克标准养成属性!BA279</f>
        <v>0</v>
      </c>
      <c r="CK279" s="16">
        <f>[1]坦克标准养成属性!BB279</f>
        <v>0</v>
      </c>
      <c r="CL279" s="16">
        <f>[1]坦克标准养成属性!BC279</f>
        <v>0</v>
      </c>
      <c r="CM279" s="16">
        <f>[1]坦克标准养成属性!BD279</f>
        <v>0</v>
      </c>
      <c r="CN279" s="16">
        <f>[1]坦克标准养成属性!BE279</f>
        <v>0</v>
      </c>
      <c r="CO279" s="16">
        <f>[1]坦克标准养成属性!BF279</f>
        <v>0</v>
      </c>
      <c r="CP279" s="16">
        <f>[1]坦克标准养成属性!BG279</f>
        <v>0</v>
      </c>
      <c r="CQ279" s="16" t="str">
        <f>[1]坦克标准养成属性!BH279</f>
        <v>IS-47</v>
      </c>
      <c r="CR279" s="16">
        <f>[1]坦克标准养成属性!BI279</f>
        <v>28</v>
      </c>
      <c r="CS279" s="16" t="str">
        <f>[1]坦克标准养成属性!BJ279</f>
        <v>IS-4</v>
      </c>
      <c r="CT279" s="16" t="str">
        <f>[1]坦克标准养成属性!BK279</f>
        <v>中</v>
      </c>
      <c r="CU279" s="16">
        <f>[1]坦克标准养成属性!BL279</f>
        <v>7</v>
      </c>
      <c r="CV279" s="16">
        <f>[1]坦克标准养成属性!BM279</f>
        <v>2362</v>
      </c>
      <c r="CX279" s="2">
        <v>276</v>
      </c>
      <c r="CY279" s="2" t="e">
        <f t="shared" si="205"/>
        <v>#N/A</v>
      </c>
      <c r="CZ279" s="2" t="e">
        <f t="shared" si="213"/>
        <v>#N/A</v>
      </c>
      <c r="DA279" s="2" t="e">
        <f t="shared" si="213"/>
        <v>#N/A</v>
      </c>
      <c r="DB279" s="2" t="e">
        <f t="shared" si="213"/>
        <v>#N/A</v>
      </c>
      <c r="DC279" s="2">
        <f t="shared" si="206"/>
        <v>0</v>
      </c>
      <c r="DD279" s="2">
        <f t="shared" si="207"/>
        <v>0</v>
      </c>
      <c r="DE279" s="2" t="e">
        <f t="shared" si="208"/>
        <v>#N/A</v>
      </c>
      <c r="DF279" s="2" t="e">
        <f t="shared" si="209"/>
        <v>#N/A</v>
      </c>
      <c r="DG279" s="2" t="e">
        <f t="shared" si="210"/>
        <v>#N/A</v>
      </c>
      <c r="DH279" s="2" t="e">
        <f t="shared" si="211"/>
        <v>#N/A</v>
      </c>
      <c r="DI279" s="2" t="e">
        <f t="shared" si="212"/>
        <v>#N/A</v>
      </c>
      <c r="DJ279" s="2">
        <f>COUNTIF(CZ$4:CZ279,CZ279)</f>
        <v>276</v>
      </c>
      <c r="DK279" s="2">
        <f t="shared" si="214"/>
        <v>0</v>
      </c>
      <c r="DL279" s="2">
        <f t="shared" si="215"/>
        <v>0</v>
      </c>
      <c r="DM279" s="2">
        <f t="shared" si="216"/>
        <v>0</v>
      </c>
      <c r="DN279" s="2">
        <f t="shared" si="217"/>
        <v>0</v>
      </c>
      <c r="DO279" s="2">
        <f t="shared" si="218"/>
        <v>0</v>
      </c>
      <c r="DP279" s="2">
        <f t="shared" si="219"/>
        <v>0</v>
      </c>
      <c r="DQ279" s="2">
        <f t="shared" si="220"/>
        <v>0</v>
      </c>
      <c r="DR279" s="2">
        <f t="shared" si="221"/>
        <v>0</v>
      </c>
      <c r="DS279" s="2">
        <f t="shared" si="222"/>
        <v>0</v>
      </c>
      <c r="DT279" s="2">
        <f t="shared" si="223"/>
        <v>0</v>
      </c>
      <c r="DU279" s="2">
        <f t="shared" si="224"/>
        <v>0</v>
      </c>
      <c r="DV279" s="2">
        <f t="shared" si="225"/>
        <v>0</v>
      </c>
      <c r="DW279" s="2">
        <f t="shared" si="226"/>
        <v>0</v>
      </c>
      <c r="DX279" s="2" t="e">
        <f t="shared" si="227"/>
        <v>#N/A</v>
      </c>
      <c r="DY279" s="9" t="str">
        <f t="shared" si="200"/>
        <v>[0,0,0,0,0]</v>
      </c>
      <c r="DZ279" s="2" t="e">
        <f t="shared" si="228"/>
        <v>#N/A</v>
      </c>
      <c r="EA279" s="18">
        <f t="shared" si="201"/>
        <v>1</v>
      </c>
      <c r="EB279" s="18">
        <f t="shared" si="202"/>
        <v>0</v>
      </c>
      <c r="EC279" s="27"/>
      <c r="ED279" s="3" t="e">
        <f t="shared" si="229"/>
        <v>#N/A</v>
      </c>
      <c r="EE279" s="3" t="str">
        <f t="shared" si="230"/>
        <v>[1,0]</v>
      </c>
      <c r="EF279" s="3"/>
      <c r="EG279" s="3" t="e">
        <f>VLOOKUP(IF(MOD(CY279,10)=0,10,MOD(CY279,10))&amp;DA279&amp;DB279&amp;DJ279-1,[1]图鉴!$C$18:$G$183,MATCH("经验值",[1]图鉴!$C$18:$G$18,0),FALSE)</f>
        <v>#N/A</v>
      </c>
      <c r="EI279" s="2" t="e">
        <f t="shared" si="203"/>
        <v>#N/A</v>
      </c>
      <c r="EJ279" s="2">
        <f t="shared" si="204"/>
        <v>276</v>
      </c>
    </row>
    <row r="280" spans="83:140" x14ac:dyDescent="0.3">
      <c r="CE280" s="16">
        <f>[1]坦克标准养成属性!AW280</f>
        <v>0</v>
      </c>
      <c r="CF280" s="16">
        <f>[1]坦克标准养成属性!AX280</f>
        <v>0</v>
      </c>
      <c r="CG280" s="16" t="e">
        <f t="shared" si="199"/>
        <v>#N/A</v>
      </c>
      <c r="CH280" s="16">
        <f>[1]坦克标准养成属性!AY280</f>
        <v>0</v>
      </c>
      <c r="CI280" s="16">
        <f>[1]坦克标准养成属性!AZ280</f>
        <v>0</v>
      </c>
      <c r="CJ280" s="16">
        <f>[1]坦克标准养成属性!BA280</f>
        <v>0</v>
      </c>
      <c r="CK280" s="16">
        <f>[1]坦克标准养成属性!BB280</f>
        <v>0</v>
      </c>
      <c r="CL280" s="16">
        <f>[1]坦克标准养成属性!BC280</f>
        <v>0</v>
      </c>
      <c r="CM280" s="16">
        <f>[1]坦克标准养成属性!BD280</f>
        <v>0</v>
      </c>
      <c r="CN280" s="16">
        <f>[1]坦克标准养成属性!BE280</f>
        <v>0</v>
      </c>
      <c r="CO280" s="16">
        <f>[1]坦克标准养成属性!BF280</f>
        <v>0</v>
      </c>
      <c r="CP280" s="16">
        <f>[1]坦克标准养成属性!BG280</f>
        <v>0</v>
      </c>
      <c r="CQ280" s="16" t="str">
        <f>[1]坦克标准养成属性!BH280</f>
        <v>IS-48</v>
      </c>
      <c r="CR280" s="16">
        <f>[1]坦克标准养成属性!BI280</f>
        <v>28</v>
      </c>
      <c r="CS280" s="16" t="str">
        <f>[1]坦克标准养成属性!BJ280</f>
        <v>IS-4</v>
      </c>
      <c r="CT280" s="16" t="str">
        <f>[1]坦克标准养成属性!BK280</f>
        <v>中</v>
      </c>
      <c r="CU280" s="16">
        <f>[1]坦克标准养成属性!BL280</f>
        <v>8</v>
      </c>
      <c r="CV280" s="16">
        <f>[1]坦克标准养成属性!BM280</f>
        <v>2442</v>
      </c>
      <c r="CX280" s="2">
        <v>277</v>
      </c>
      <c r="CY280" s="2" t="e">
        <f t="shared" si="205"/>
        <v>#N/A</v>
      </c>
      <c r="CZ280" s="2" t="e">
        <f t="shared" si="213"/>
        <v>#N/A</v>
      </c>
      <c r="DA280" s="2" t="e">
        <f t="shared" si="213"/>
        <v>#N/A</v>
      </c>
      <c r="DB280" s="2" t="e">
        <f t="shared" si="213"/>
        <v>#N/A</v>
      </c>
      <c r="DC280" s="2">
        <f t="shared" si="206"/>
        <v>0</v>
      </c>
      <c r="DD280" s="2">
        <f t="shared" si="207"/>
        <v>0</v>
      </c>
      <c r="DE280" s="2" t="e">
        <f t="shared" si="208"/>
        <v>#N/A</v>
      </c>
      <c r="DF280" s="2" t="e">
        <f t="shared" si="209"/>
        <v>#N/A</v>
      </c>
      <c r="DG280" s="2" t="e">
        <f t="shared" si="210"/>
        <v>#N/A</v>
      </c>
      <c r="DH280" s="2" t="e">
        <f t="shared" si="211"/>
        <v>#N/A</v>
      </c>
      <c r="DI280" s="2" t="e">
        <f t="shared" si="212"/>
        <v>#N/A</v>
      </c>
      <c r="DJ280" s="2">
        <f>COUNTIF(CZ$4:CZ280,CZ280)</f>
        <v>277</v>
      </c>
      <c r="DK280" s="2">
        <f t="shared" si="214"/>
        <v>0</v>
      </c>
      <c r="DL280" s="2">
        <f t="shared" si="215"/>
        <v>0</v>
      </c>
      <c r="DM280" s="2">
        <f t="shared" si="216"/>
        <v>0</v>
      </c>
      <c r="DN280" s="2">
        <f t="shared" si="217"/>
        <v>0</v>
      </c>
      <c r="DO280" s="2">
        <f t="shared" si="218"/>
        <v>0</v>
      </c>
      <c r="DP280" s="2">
        <f t="shared" si="219"/>
        <v>0</v>
      </c>
      <c r="DQ280" s="2">
        <f t="shared" si="220"/>
        <v>0</v>
      </c>
      <c r="DR280" s="2">
        <f t="shared" si="221"/>
        <v>0</v>
      </c>
      <c r="DS280" s="2">
        <f t="shared" si="222"/>
        <v>0</v>
      </c>
      <c r="DT280" s="2">
        <f t="shared" si="223"/>
        <v>0</v>
      </c>
      <c r="DU280" s="2">
        <f t="shared" si="224"/>
        <v>0</v>
      </c>
      <c r="DV280" s="2">
        <f t="shared" si="225"/>
        <v>0</v>
      </c>
      <c r="DW280" s="2">
        <f t="shared" si="226"/>
        <v>0</v>
      </c>
      <c r="DX280" s="2" t="e">
        <f t="shared" si="227"/>
        <v>#N/A</v>
      </c>
      <c r="DY280" s="9" t="str">
        <f t="shared" si="200"/>
        <v>[0,0,0,0,0]</v>
      </c>
      <c r="DZ280" s="2" t="e">
        <f t="shared" si="228"/>
        <v>#N/A</v>
      </c>
      <c r="EA280" s="18">
        <f t="shared" si="201"/>
        <v>1</v>
      </c>
      <c r="EB280" s="18">
        <f t="shared" si="202"/>
        <v>0</v>
      </c>
      <c r="EC280" s="27"/>
      <c r="ED280" s="3" t="e">
        <f t="shared" si="229"/>
        <v>#N/A</v>
      </c>
      <c r="EE280" s="3" t="str">
        <f t="shared" si="230"/>
        <v>[1,0]</v>
      </c>
      <c r="EF280" s="3"/>
      <c r="EG280" s="3" t="e">
        <f>VLOOKUP(IF(MOD(CY280,10)=0,10,MOD(CY280,10))&amp;DA280&amp;DB280&amp;DJ280-1,[1]图鉴!$C$18:$G$183,MATCH("经验值",[1]图鉴!$C$18:$G$18,0),FALSE)</f>
        <v>#N/A</v>
      </c>
      <c r="EI280" s="2" t="e">
        <f t="shared" si="203"/>
        <v>#N/A</v>
      </c>
      <c r="EJ280" s="2">
        <f t="shared" si="204"/>
        <v>277</v>
      </c>
    </row>
    <row r="281" spans="83:140" x14ac:dyDescent="0.3">
      <c r="CE281" s="16">
        <f>[1]坦克标准养成属性!AW281</f>
        <v>0</v>
      </c>
      <c r="CF281" s="16">
        <f>[1]坦克标准养成属性!AX281</f>
        <v>0</v>
      </c>
      <c r="CG281" s="16" t="e">
        <f t="shared" si="199"/>
        <v>#N/A</v>
      </c>
      <c r="CH281" s="16">
        <f>[1]坦克标准养成属性!AY281</f>
        <v>0</v>
      </c>
      <c r="CI281" s="16">
        <f>[1]坦克标准养成属性!AZ281</f>
        <v>0</v>
      </c>
      <c r="CJ281" s="16">
        <f>[1]坦克标准养成属性!BA281</f>
        <v>0</v>
      </c>
      <c r="CK281" s="16">
        <f>[1]坦克标准养成属性!BB281</f>
        <v>0</v>
      </c>
      <c r="CL281" s="16">
        <f>[1]坦克标准养成属性!BC281</f>
        <v>0</v>
      </c>
      <c r="CM281" s="16">
        <f>[1]坦克标准养成属性!BD281</f>
        <v>0</v>
      </c>
      <c r="CN281" s="16">
        <f>[1]坦克标准养成属性!BE281</f>
        <v>0</v>
      </c>
      <c r="CO281" s="16">
        <f>[1]坦克标准养成属性!BF281</f>
        <v>0</v>
      </c>
      <c r="CP281" s="16">
        <f>[1]坦克标准养成属性!BG281</f>
        <v>0</v>
      </c>
      <c r="CQ281" s="16" t="str">
        <f>[1]坦克标准养成属性!BH281</f>
        <v>IS-49</v>
      </c>
      <c r="CR281" s="16">
        <f>[1]坦克标准养成属性!BI281</f>
        <v>28</v>
      </c>
      <c r="CS281" s="16" t="str">
        <f>[1]坦克标准养成属性!BJ281</f>
        <v>IS-4</v>
      </c>
      <c r="CT281" s="16" t="str">
        <f>[1]坦克标准养成属性!BK281</f>
        <v>中</v>
      </c>
      <c r="CU281" s="16">
        <f>[1]坦克标准养成属性!BL281</f>
        <v>9</v>
      </c>
      <c r="CV281" s="16">
        <f>[1]坦克标准养成属性!BM281</f>
        <v>2522</v>
      </c>
      <c r="CX281" s="2">
        <v>278</v>
      </c>
      <c r="CY281" s="2" t="e">
        <f t="shared" si="205"/>
        <v>#N/A</v>
      </c>
      <c r="CZ281" s="2" t="e">
        <f t="shared" si="213"/>
        <v>#N/A</v>
      </c>
      <c r="DA281" s="2" t="e">
        <f t="shared" si="213"/>
        <v>#N/A</v>
      </c>
      <c r="DB281" s="2" t="e">
        <f t="shared" si="213"/>
        <v>#N/A</v>
      </c>
      <c r="DC281" s="2">
        <f t="shared" si="206"/>
        <v>0</v>
      </c>
      <c r="DD281" s="2">
        <f t="shared" si="207"/>
        <v>0</v>
      </c>
      <c r="DE281" s="2" t="e">
        <f t="shared" si="208"/>
        <v>#N/A</v>
      </c>
      <c r="DF281" s="2" t="e">
        <f t="shared" si="209"/>
        <v>#N/A</v>
      </c>
      <c r="DG281" s="2" t="e">
        <f t="shared" si="210"/>
        <v>#N/A</v>
      </c>
      <c r="DH281" s="2" t="e">
        <f t="shared" si="211"/>
        <v>#N/A</v>
      </c>
      <c r="DI281" s="2" t="e">
        <f t="shared" si="212"/>
        <v>#N/A</v>
      </c>
      <c r="DJ281" s="2">
        <f>COUNTIF(CZ$4:CZ281,CZ281)</f>
        <v>278</v>
      </c>
      <c r="DK281" s="2">
        <f t="shared" si="214"/>
        <v>0</v>
      </c>
      <c r="DL281" s="2">
        <f t="shared" si="215"/>
        <v>0</v>
      </c>
      <c r="DM281" s="2">
        <f t="shared" si="216"/>
        <v>0</v>
      </c>
      <c r="DN281" s="2">
        <f t="shared" si="217"/>
        <v>0</v>
      </c>
      <c r="DO281" s="2">
        <f t="shared" si="218"/>
        <v>0</v>
      </c>
      <c r="DP281" s="2">
        <f t="shared" si="219"/>
        <v>0</v>
      </c>
      <c r="DQ281" s="2">
        <f t="shared" si="220"/>
        <v>0</v>
      </c>
      <c r="DR281" s="2">
        <f t="shared" si="221"/>
        <v>0</v>
      </c>
      <c r="DS281" s="2">
        <f t="shared" si="222"/>
        <v>0</v>
      </c>
      <c r="DT281" s="2">
        <f t="shared" si="223"/>
        <v>0</v>
      </c>
      <c r="DU281" s="2">
        <f t="shared" si="224"/>
        <v>0</v>
      </c>
      <c r="DV281" s="2">
        <f t="shared" si="225"/>
        <v>0</v>
      </c>
      <c r="DW281" s="2">
        <f t="shared" si="226"/>
        <v>0</v>
      </c>
      <c r="DX281" s="2" t="e">
        <f t="shared" si="227"/>
        <v>#N/A</v>
      </c>
      <c r="DY281" s="9" t="str">
        <f t="shared" si="200"/>
        <v>[0,0,0,0,0]</v>
      </c>
      <c r="DZ281" s="2" t="e">
        <f t="shared" si="228"/>
        <v>#N/A</v>
      </c>
      <c r="EA281" s="18">
        <f t="shared" si="201"/>
        <v>1</v>
      </c>
      <c r="EB281" s="18">
        <f t="shared" si="202"/>
        <v>0</v>
      </c>
      <c r="EC281" s="27"/>
      <c r="ED281" s="3" t="e">
        <f t="shared" si="229"/>
        <v>#N/A</v>
      </c>
      <c r="EE281" s="3" t="str">
        <f t="shared" si="230"/>
        <v>[1,0]</v>
      </c>
      <c r="EF281" s="3"/>
      <c r="EG281" s="3" t="e">
        <f>VLOOKUP(IF(MOD(CY281,10)=0,10,MOD(CY281,10))&amp;DA281&amp;DB281&amp;DJ281-1,[1]图鉴!$C$18:$G$183,MATCH("经验值",[1]图鉴!$C$18:$G$18,0),FALSE)</f>
        <v>#N/A</v>
      </c>
      <c r="EI281" s="2" t="e">
        <f t="shared" si="203"/>
        <v>#N/A</v>
      </c>
      <c r="EJ281" s="2">
        <f t="shared" si="204"/>
        <v>278</v>
      </c>
    </row>
    <row r="282" spans="83:140" x14ac:dyDescent="0.3">
      <c r="CE282" s="16">
        <f>[1]坦克标准养成属性!AW282</f>
        <v>0</v>
      </c>
      <c r="CF282" s="16">
        <f>[1]坦克标准养成属性!AX282</f>
        <v>0</v>
      </c>
      <c r="CG282" s="16" t="e">
        <f t="shared" si="199"/>
        <v>#N/A</v>
      </c>
      <c r="CH282" s="16">
        <f>[1]坦克标准养成属性!AY282</f>
        <v>0</v>
      </c>
      <c r="CI282" s="16">
        <f>[1]坦克标准养成属性!AZ282</f>
        <v>0</v>
      </c>
      <c r="CJ282" s="16">
        <f>[1]坦克标准养成属性!BA282</f>
        <v>0</v>
      </c>
      <c r="CK282" s="16">
        <f>[1]坦克标准养成属性!BB282</f>
        <v>0</v>
      </c>
      <c r="CL282" s="16">
        <f>[1]坦克标准养成属性!BC282</f>
        <v>0</v>
      </c>
      <c r="CM282" s="16">
        <f>[1]坦克标准养成属性!BD282</f>
        <v>0</v>
      </c>
      <c r="CN282" s="16">
        <f>[1]坦克标准养成属性!BE282</f>
        <v>0</v>
      </c>
      <c r="CO282" s="16">
        <f>[1]坦克标准养成属性!BF282</f>
        <v>0</v>
      </c>
      <c r="CP282" s="16">
        <f>[1]坦克标准养成属性!BG282</f>
        <v>0</v>
      </c>
      <c r="CQ282" s="16" t="str">
        <f>[1]坦克标准养成属性!BH282</f>
        <v>IS-410</v>
      </c>
      <c r="CR282" s="16">
        <f>[1]坦克标准养成属性!BI282</f>
        <v>28</v>
      </c>
      <c r="CS282" s="16" t="str">
        <f>[1]坦克标准养成属性!BJ282</f>
        <v>IS-4</v>
      </c>
      <c r="CT282" s="16" t="str">
        <f>[1]坦克标准养成属性!BK282</f>
        <v>中</v>
      </c>
      <c r="CU282" s="16">
        <f>[1]坦克标准养成属性!BL282</f>
        <v>10</v>
      </c>
      <c r="CV282" s="16">
        <f>[1]坦克标准养成属性!BM282</f>
        <v>2602</v>
      </c>
      <c r="CX282" s="2">
        <v>279</v>
      </c>
      <c r="CY282" s="2" t="e">
        <f t="shared" si="205"/>
        <v>#N/A</v>
      </c>
      <c r="CZ282" s="2" t="e">
        <f t="shared" si="213"/>
        <v>#N/A</v>
      </c>
      <c r="DA282" s="2" t="e">
        <f t="shared" si="213"/>
        <v>#N/A</v>
      </c>
      <c r="DB282" s="2" t="e">
        <f t="shared" si="213"/>
        <v>#N/A</v>
      </c>
      <c r="DC282" s="2">
        <f t="shared" si="206"/>
        <v>0</v>
      </c>
      <c r="DD282" s="2">
        <f t="shared" si="207"/>
        <v>0</v>
      </c>
      <c r="DE282" s="2" t="e">
        <f t="shared" si="208"/>
        <v>#N/A</v>
      </c>
      <c r="DF282" s="2" t="e">
        <f t="shared" si="209"/>
        <v>#N/A</v>
      </c>
      <c r="DG282" s="2" t="e">
        <f t="shared" si="210"/>
        <v>#N/A</v>
      </c>
      <c r="DH282" s="2" t="e">
        <f t="shared" si="211"/>
        <v>#N/A</v>
      </c>
      <c r="DI282" s="2" t="e">
        <f t="shared" si="212"/>
        <v>#N/A</v>
      </c>
      <c r="DJ282" s="2">
        <f>COUNTIF(CZ$4:CZ282,CZ282)</f>
        <v>279</v>
      </c>
      <c r="DK282" s="2">
        <f t="shared" si="214"/>
        <v>0</v>
      </c>
      <c r="DL282" s="2">
        <f t="shared" si="215"/>
        <v>0</v>
      </c>
      <c r="DM282" s="2">
        <f t="shared" si="216"/>
        <v>0</v>
      </c>
      <c r="DN282" s="2">
        <f t="shared" si="217"/>
        <v>0</v>
      </c>
      <c r="DO282" s="2">
        <f t="shared" si="218"/>
        <v>0</v>
      </c>
      <c r="DP282" s="2">
        <f t="shared" si="219"/>
        <v>0</v>
      </c>
      <c r="DQ282" s="2">
        <f t="shared" si="220"/>
        <v>0</v>
      </c>
      <c r="DR282" s="2">
        <f t="shared" si="221"/>
        <v>0</v>
      </c>
      <c r="DS282" s="2">
        <f t="shared" si="222"/>
        <v>0</v>
      </c>
      <c r="DT282" s="2">
        <f t="shared" si="223"/>
        <v>0</v>
      </c>
      <c r="DU282" s="2">
        <f t="shared" si="224"/>
        <v>0</v>
      </c>
      <c r="DV282" s="2">
        <f t="shared" si="225"/>
        <v>0</v>
      </c>
      <c r="DW282" s="2">
        <f t="shared" si="226"/>
        <v>0</v>
      </c>
      <c r="DX282" s="2" t="e">
        <f t="shared" si="227"/>
        <v>#N/A</v>
      </c>
      <c r="DY282" s="9" t="str">
        <f t="shared" si="200"/>
        <v>[0,0,0,0,0]</v>
      </c>
      <c r="DZ282" s="2" t="e">
        <f t="shared" si="228"/>
        <v>#N/A</v>
      </c>
      <c r="EA282" s="18">
        <f t="shared" si="201"/>
        <v>1</v>
      </c>
      <c r="EB282" s="18">
        <f t="shared" si="202"/>
        <v>0</v>
      </c>
      <c r="EC282" s="27"/>
      <c r="ED282" s="3" t="e">
        <f t="shared" si="229"/>
        <v>#N/A</v>
      </c>
      <c r="EE282" s="3" t="str">
        <f t="shared" si="230"/>
        <v>[1,0]</v>
      </c>
      <c r="EF282" s="3"/>
      <c r="EG282" s="3" t="e">
        <f>VLOOKUP(IF(MOD(CY282,10)=0,10,MOD(CY282,10))&amp;DA282&amp;DB282&amp;DJ282-1,[1]图鉴!$C$18:$G$183,MATCH("经验值",[1]图鉴!$C$18:$G$18,0),FALSE)</f>
        <v>#N/A</v>
      </c>
      <c r="EI282" s="2" t="e">
        <f t="shared" si="203"/>
        <v>#N/A</v>
      </c>
      <c r="EJ282" s="2">
        <f t="shared" si="204"/>
        <v>279</v>
      </c>
    </row>
    <row r="283" spans="83:140" x14ac:dyDescent="0.3">
      <c r="CE283" s="16">
        <f>[1]坦克标准养成属性!AW283</f>
        <v>0</v>
      </c>
      <c r="CF283" s="16">
        <f>[1]坦克标准养成属性!AX283</f>
        <v>0</v>
      </c>
      <c r="CG283" s="16" t="e">
        <f t="shared" si="199"/>
        <v>#N/A</v>
      </c>
      <c r="CH283" s="16">
        <f>[1]坦克标准养成属性!AY283</f>
        <v>0</v>
      </c>
      <c r="CI283" s="16">
        <f>[1]坦克标准养成属性!AZ283</f>
        <v>0</v>
      </c>
      <c r="CJ283" s="16">
        <f>[1]坦克标准养成属性!BA283</f>
        <v>0</v>
      </c>
      <c r="CK283" s="16">
        <f>[1]坦克标准养成属性!BB283</f>
        <v>0</v>
      </c>
      <c r="CL283" s="16">
        <f>[1]坦克标准养成属性!BC283</f>
        <v>0</v>
      </c>
      <c r="CM283" s="16">
        <f>[1]坦克标准养成属性!BD283</f>
        <v>0</v>
      </c>
      <c r="CN283" s="16">
        <f>[1]坦克标准养成属性!BE283</f>
        <v>0</v>
      </c>
      <c r="CO283" s="16">
        <f>[1]坦克标准养成属性!BF283</f>
        <v>0</v>
      </c>
      <c r="CP283" s="16">
        <f>[1]坦克标准养成属性!BG283</f>
        <v>0</v>
      </c>
      <c r="CQ283" s="16" t="str">
        <f>[1]坦克标准养成属性!BH283</f>
        <v>IS-411</v>
      </c>
      <c r="CR283" s="16">
        <f>[1]坦克标准养成属性!BI283</f>
        <v>28</v>
      </c>
      <c r="CS283" s="16" t="str">
        <f>[1]坦克标准养成属性!BJ283</f>
        <v>IS-4</v>
      </c>
      <c r="CT283" s="16" t="str">
        <f>[1]坦克标准养成属性!BK283</f>
        <v>中</v>
      </c>
      <c r="CU283" s="16">
        <f>[1]坦克标准养成属性!BL283</f>
        <v>11</v>
      </c>
      <c r="CV283" s="16">
        <f>[1]坦克标准养成属性!BM283</f>
        <v>2681</v>
      </c>
      <c r="CX283" s="2">
        <v>280</v>
      </c>
      <c r="CY283" s="2" t="e">
        <f t="shared" si="205"/>
        <v>#N/A</v>
      </c>
      <c r="CZ283" s="2" t="e">
        <f t="shared" si="213"/>
        <v>#N/A</v>
      </c>
      <c r="DA283" s="2" t="e">
        <f t="shared" si="213"/>
        <v>#N/A</v>
      </c>
      <c r="DB283" s="2" t="e">
        <f t="shared" si="213"/>
        <v>#N/A</v>
      </c>
      <c r="DC283" s="2">
        <f t="shared" si="206"/>
        <v>0</v>
      </c>
      <c r="DD283" s="2">
        <f t="shared" si="207"/>
        <v>0</v>
      </c>
      <c r="DE283" s="2" t="e">
        <f t="shared" si="208"/>
        <v>#N/A</v>
      </c>
      <c r="DF283" s="2" t="e">
        <f t="shared" si="209"/>
        <v>#N/A</v>
      </c>
      <c r="DG283" s="2" t="e">
        <f t="shared" si="210"/>
        <v>#N/A</v>
      </c>
      <c r="DH283" s="2" t="e">
        <f t="shared" si="211"/>
        <v>#N/A</v>
      </c>
      <c r="DI283" s="2" t="e">
        <f t="shared" si="212"/>
        <v>#N/A</v>
      </c>
      <c r="DJ283" s="2">
        <f>COUNTIF(CZ$4:CZ283,CZ283)</f>
        <v>280</v>
      </c>
      <c r="DK283" s="2">
        <f t="shared" si="214"/>
        <v>0</v>
      </c>
      <c r="DL283" s="2">
        <f t="shared" si="215"/>
        <v>0</v>
      </c>
      <c r="DM283" s="2">
        <f t="shared" si="216"/>
        <v>0</v>
      </c>
      <c r="DN283" s="2">
        <f t="shared" si="217"/>
        <v>0</v>
      </c>
      <c r="DO283" s="2">
        <f t="shared" si="218"/>
        <v>0</v>
      </c>
      <c r="DP283" s="2">
        <f t="shared" si="219"/>
        <v>0</v>
      </c>
      <c r="DQ283" s="2">
        <f t="shared" si="220"/>
        <v>0</v>
      </c>
      <c r="DR283" s="2">
        <f t="shared" si="221"/>
        <v>0</v>
      </c>
      <c r="DS283" s="2">
        <f t="shared" si="222"/>
        <v>0</v>
      </c>
      <c r="DT283" s="2">
        <f t="shared" si="223"/>
        <v>0</v>
      </c>
      <c r="DU283" s="2">
        <f t="shared" si="224"/>
        <v>0</v>
      </c>
      <c r="DV283" s="2">
        <f t="shared" si="225"/>
        <v>0</v>
      </c>
      <c r="DW283" s="2">
        <f t="shared" si="226"/>
        <v>0</v>
      </c>
      <c r="DX283" s="2" t="e">
        <f t="shared" si="227"/>
        <v>#N/A</v>
      </c>
      <c r="DY283" s="9" t="str">
        <f t="shared" si="200"/>
        <v>[0,0,0,0,0]</v>
      </c>
      <c r="DZ283" s="2" t="e">
        <f t="shared" si="228"/>
        <v>#N/A</v>
      </c>
      <c r="EA283" s="18">
        <f t="shared" si="201"/>
        <v>1</v>
      </c>
      <c r="EB283" s="18">
        <f t="shared" si="202"/>
        <v>0</v>
      </c>
      <c r="EC283" s="27"/>
      <c r="ED283" s="3" t="e">
        <f t="shared" si="229"/>
        <v>#N/A</v>
      </c>
      <c r="EE283" s="3" t="str">
        <f t="shared" si="230"/>
        <v>[1,0]</v>
      </c>
      <c r="EF283" s="3"/>
      <c r="EG283" s="3" t="e">
        <f>VLOOKUP(IF(MOD(CY283,10)=0,10,MOD(CY283,10))&amp;DA283&amp;DB283&amp;DJ283-1,[1]图鉴!$C$18:$G$183,MATCH("经验值",[1]图鉴!$C$18:$G$18,0),FALSE)</f>
        <v>#N/A</v>
      </c>
      <c r="EI283" s="2" t="e">
        <f t="shared" si="203"/>
        <v>#N/A</v>
      </c>
      <c r="EJ283" s="2">
        <f t="shared" si="204"/>
        <v>280</v>
      </c>
    </row>
    <row r="284" spans="83:140" x14ac:dyDescent="0.3">
      <c r="CE284" s="16">
        <f>[1]坦克标准养成属性!AW284</f>
        <v>0</v>
      </c>
      <c r="CF284" s="16">
        <f>[1]坦克标准养成属性!AX284</f>
        <v>0</v>
      </c>
      <c r="CG284" s="16" t="e">
        <f t="shared" si="199"/>
        <v>#N/A</v>
      </c>
      <c r="CH284" s="16">
        <f>[1]坦克标准养成属性!AY284</f>
        <v>0</v>
      </c>
      <c r="CI284" s="16">
        <f>[1]坦克标准养成属性!AZ284</f>
        <v>0</v>
      </c>
      <c r="CJ284" s="16">
        <f>[1]坦克标准养成属性!BA284</f>
        <v>0</v>
      </c>
      <c r="CK284" s="16">
        <f>[1]坦克标准养成属性!BB284</f>
        <v>0</v>
      </c>
      <c r="CL284" s="16">
        <f>[1]坦克标准养成属性!BC284</f>
        <v>0</v>
      </c>
      <c r="CM284" s="16">
        <f>[1]坦克标准养成属性!BD284</f>
        <v>0</v>
      </c>
      <c r="CN284" s="16">
        <f>[1]坦克标准养成属性!BE284</f>
        <v>0</v>
      </c>
      <c r="CO284" s="16">
        <f>[1]坦克标准养成属性!BF284</f>
        <v>0</v>
      </c>
      <c r="CP284" s="16">
        <f>[1]坦克标准养成属性!BG284</f>
        <v>0</v>
      </c>
      <c r="CQ284" s="16" t="str">
        <f>[1]坦克标准养成属性!BH284</f>
        <v>T-320</v>
      </c>
      <c r="CR284" s="16">
        <f>[1]坦克标准养成属性!BI284</f>
        <v>29</v>
      </c>
      <c r="CS284" s="16" t="str">
        <f>[1]坦克标准养成属性!BJ284</f>
        <v>T-32</v>
      </c>
      <c r="CT284" s="16" t="str">
        <f>[1]坦克标准养成属性!BK284</f>
        <v>高</v>
      </c>
      <c r="CU284" s="16">
        <f>[1]坦克标准养成属性!BL284</f>
        <v>0</v>
      </c>
      <c r="CV284" s="16">
        <f>[1]坦克标准养成属性!BM284</f>
        <v>1709</v>
      </c>
      <c r="CX284" s="2">
        <v>281</v>
      </c>
      <c r="CY284" s="2" t="e">
        <f t="shared" si="205"/>
        <v>#N/A</v>
      </c>
      <c r="CZ284" s="2" t="e">
        <f t="shared" si="213"/>
        <v>#N/A</v>
      </c>
      <c r="DA284" s="2" t="e">
        <f t="shared" si="213"/>
        <v>#N/A</v>
      </c>
      <c r="DB284" s="2" t="e">
        <f t="shared" si="213"/>
        <v>#N/A</v>
      </c>
      <c r="DC284" s="2">
        <f t="shared" si="206"/>
        <v>0</v>
      </c>
      <c r="DD284" s="2">
        <f t="shared" si="207"/>
        <v>0</v>
      </c>
      <c r="DE284" s="2" t="e">
        <f t="shared" si="208"/>
        <v>#N/A</v>
      </c>
      <c r="DF284" s="2" t="e">
        <f t="shared" si="209"/>
        <v>#N/A</v>
      </c>
      <c r="DG284" s="2" t="e">
        <f t="shared" si="210"/>
        <v>#N/A</v>
      </c>
      <c r="DH284" s="2" t="e">
        <f t="shared" si="211"/>
        <v>#N/A</v>
      </c>
      <c r="DI284" s="2" t="e">
        <f t="shared" si="212"/>
        <v>#N/A</v>
      </c>
      <c r="DJ284" s="2">
        <f>COUNTIF(CZ$4:CZ284,CZ284)</f>
        <v>281</v>
      </c>
      <c r="DK284" s="2">
        <f t="shared" si="214"/>
        <v>0</v>
      </c>
      <c r="DL284" s="2">
        <f t="shared" si="215"/>
        <v>0</v>
      </c>
      <c r="DM284" s="2">
        <f t="shared" si="216"/>
        <v>0</v>
      </c>
      <c r="DN284" s="2">
        <f t="shared" si="217"/>
        <v>0</v>
      </c>
      <c r="DO284" s="2">
        <f t="shared" si="218"/>
        <v>0</v>
      </c>
      <c r="DP284" s="2">
        <f t="shared" si="219"/>
        <v>0</v>
      </c>
      <c r="DQ284" s="2">
        <f t="shared" si="220"/>
        <v>0</v>
      </c>
      <c r="DR284" s="2">
        <f t="shared" si="221"/>
        <v>0</v>
      </c>
      <c r="DS284" s="2">
        <f t="shared" si="222"/>
        <v>0</v>
      </c>
      <c r="DT284" s="2">
        <f t="shared" si="223"/>
        <v>0</v>
      </c>
      <c r="DU284" s="2">
        <f t="shared" si="224"/>
        <v>0</v>
      </c>
      <c r="DV284" s="2">
        <f t="shared" si="225"/>
        <v>0</v>
      </c>
      <c r="DW284" s="2">
        <f t="shared" si="226"/>
        <v>0</v>
      </c>
      <c r="DX284" s="2" t="e">
        <f t="shared" si="227"/>
        <v>#N/A</v>
      </c>
      <c r="DY284" s="9" t="str">
        <f t="shared" si="200"/>
        <v>[0,0,0,0,0]</v>
      </c>
      <c r="DZ284" s="2" t="e">
        <f t="shared" si="228"/>
        <v>#N/A</v>
      </c>
      <c r="EA284" s="18">
        <f t="shared" si="201"/>
        <v>1</v>
      </c>
      <c r="EB284" s="18">
        <f t="shared" si="202"/>
        <v>0</v>
      </c>
      <c r="EC284" s="27"/>
      <c r="ED284" s="3" t="e">
        <f t="shared" si="229"/>
        <v>#N/A</v>
      </c>
      <c r="EE284" s="3" t="str">
        <f t="shared" si="230"/>
        <v>[1,0]</v>
      </c>
      <c r="EF284" s="3"/>
      <c r="EG284" s="3" t="e">
        <f>VLOOKUP(IF(MOD(CY284,10)=0,10,MOD(CY284,10))&amp;DA284&amp;DB284&amp;DJ284-1,[1]图鉴!$C$18:$G$183,MATCH("经验值",[1]图鉴!$C$18:$G$18,0),FALSE)</f>
        <v>#N/A</v>
      </c>
      <c r="EI284" s="2" t="e">
        <f t="shared" si="203"/>
        <v>#N/A</v>
      </c>
      <c r="EJ284" s="2">
        <f t="shared" si="204"/>
        <v>281</v>
      </c>
    </row>
    <row r="285" spans="83:140" x14ac:dyDescent="0.3">
      <c r="CE285" s="16">
        <f>[1]坦克标准养成属性!AW285</f>
        <v>0</v>
      </c>
      <c r="CF285" s="16">
        <f>[1]坦克标准养成属性!AX285</f>
        <v>0</v>
      </c>
      <c r="CG285" s="16" t="e">
        <f t="shared" si="199"/>
        <v>#N/A</v>
      </c>
      <c r="CH285" s="16">
        <f>[1]坦克标准养成属性!AY285</f>
        <v>0</v>
      </c>
      <c r="CI285" s="16">
        <f>[1]坦克标准养成属性!AZ285</f>
        <v>0</v>
      </c>
      <c r="CJ285" s="16">
        <f>[1]坦克标准养成属性!BA285</f>
        <v>0</v>
      </c>
      <c r="CK285" s="16">
        <f>[1]坦克标准养成属性!BB285</f>
        <v>0</v>
      </c>
      <c r="CL285" s="16">
        <f>[1]坦克标准养成属性!BC285</f>
        <v>0</v>
      </c>
      <c r="CM285" s="16">
        <f>[1]坦克标准养成属性!BD285</f>
        <v>0</v>
      </c>
      <c r="CN285" s="16">
        <f>[1]坦克标准养成属性!BE285</f>
        <v>0</v>
      </c>
      <c r="CO285" s="16">
        <f>[1]坦克标准养成属性!BF285</f>
        <v>0</v>
      </c>
      <c r="CP285" s="16">
        <f>[1]坦克标准养成属性!BG285</f>
        <v>0</v>
      </c>
      <c r="CQ285" s="16" t="str">
        <f>[1]坦克标准养成属性!BH285</f>
        <v>T-321</v>
      </c>
      <c r="CR285" s="16">
        <f>[1]坦克标准养成属性!BI285</f>
        <v>29</v>
      </c>
      <c r="CS285" s="16" t="str">
        <f>[1]坦克标准养成属性!BJ285</f>
        <v>T-32</v>
      </c>
      <c r="CT285" s="16" t="str">
        <f>[1]坦克标准养成属性!BK285</f>
        <v>高</v>
      </c>
      <c r="CU285" s="16">
        <f>[1]坦克标准养成属性!BL285</f>
        <v>1</v>
      </c>
      <c r="CV285" s="16">
        <f>[1]坦克标准养成属性!BM285</f>
        <v>1785</v>
      </c>
      <c r="CX285" s="2">
        <v>282</v>
      </c>
      <c r="CY285" s="2" t="e">
        <f t="shared" si="205"/>
        <v>#N/A</v>
      </c>
      <c r="CZ285" s="2" t="e">
        <f t="shared" si="213"/>
        <v>#N/A</v>
      </c>
      <c r="DA285" s="2" t="e">
        <f t="shared" si="213"/>
        <v>#N/A</v>
      </c>
      <c r="DB285" s="2" t="e">
        <f t="shared" si="213"/>
        <v>#N/A</v>
      </c>
      <c r="DC285" s="2">
        <f t="shared" si="206"/>
        <v>0</v>
      </c>
      <c r="DD285" s="2">
        <f t="shared" si="207"/>
        <v>0</v>
      </c>
      <c r="DE285" s="2" t="e">
        <f t="shared" si="208"/>
        <v>#N/A</v>
      </c>
      <c r="DF285" s="2" t="e">
        <f t="shared" si="209"/>
        <v>#N/A</v>
      </c>
      <c r="DG285" s="2" t="e">
        <f t="shared" si="210"/>
        <v>#N/A</v>
      </c>
      <c r="DH285" s="2" t="e">
        <f t="shared" si="211"/>
        <v>#N/A</v>
      </c>
      <c r="DI285" s="2" t="e">
        <f t="shared" si="212"/>
        <v>#N/A</v>
      </c>
      <c r="DJ285" s="2">
        <f>COUNTIF(CZ$4:CZ285,CZ285)</f>
        <v>282</v>
      </c>
      <c r="DK285" s="2">
        <f t="shared" si="214"/>
        <v>0</v>
      </c>
      <c r="DL285" s="2">
        <f t="shared" si="215"/>
        <v>0</v>
      </c>
      <c r="DM285" s="2">
        <f t="shared" si="216"/>
        <v>0</v>
      </c>
      <c r="DN285" s="2">
        <f t="shared" si="217"/>
        <v>0</v>
      </c>
      <c r="DO285" s="2">
        <f t="shared" si="218"/>
        <v>0</v>
      </c>
      <c r="DP285" s="2">
        <f t="shared" si="219"/>
        <v>0</v>
      </c>
      <c r="DQ285" s="2">
        <f t="shared" si="220"/>
        <v>0</v>
      </c>
      <c r="DR285" s="2">
        <f t="shared" si="221"/>
        <v>0</v>
      </c>
      <c r="DS285" s="2">
        <f t="shared" si="222"/>
        <v>0</v>
      </c>
      <c r="DT285" s="2">
        <f t="shared" si="223"/>
        <v>0</v>
      </c>
      <c r="DU285" s="2">
        <f t="shared" si="224"/>
        <v>0</v>
      </c>
      <c r="DV285" s="2">
        <f t="shared" si="225"/>
        <v>0</v>
      </c>
      <c r="DW285" s="2">
        <f t="shared" si="226"/>
        <v>0</v>
      </c>
      <c r="DX285" s="2" t="e">
        <f t="shared" si="227"/>
        <v>#N/A</v>
      </c>
      <c r="DY285" s="9" t="str">
        <f t="shared" si="200"/>
        <v>[0,0,0,0,0]</v>
      </c>
      <c r="DZ285" s="2" t="e">
        <f t="shared" si="228"/>
        <v>#N/A</v>
      </c>
      <c r="EA285" s="18">
        <f t="shared" si="201"/>
        <v>1</v>
      </c>
      <c r="EB285" s="18">
        <f t="shared" si="202"/>
        <v>0</v>
      </c>
      <c r="EC285" s="27"/>
      <c r="ED285" s="3" t="e">
        <f t="shared" si="229"/>
        <v>#N/A</v>
      </c>
      <c r="EE285" s="3" t="str">
        <f t="shared" si="230"/>
        <v>[1,0]</v>
      </c>
      <c r="EF285" s="3"/>
      <c r="EG285" s="3" t="e">
        <f>VLOOKUP(IF(MOD(CY285,10)=0,10,MOD(CY285,10))&amp;DA285&amp;DB285&amp;DJ285-1,[1]图鉴!$C$18:$G$183,MATCH("经验值",[1]图鉴!$C$18:$G$18,0),FALSE)</f>
        <v>#N/A</v>
      </c>
      <c r="EI285" s="2" t="e">
        <f t="shared" si="203"/>
        <v>#N/A</v>
      </c>
      <c r="EJ285" s="2">
        <f t="shared" si="204"/>
        <v>282</v>
      </c>
    </row>
    <row r="286" spans="83:140" x14ac:dyDescent="0.3">
      <c r="CE286" s="16">
        <f>[1]坦克标准养成属性!AW286</f>
        <v>0</v>
      </c>
      <c r="CF286" s="16">
        <f>[1]坦克标准养成属性!AX286</f>
        <v>0</v>
      </c>
      <c r="CG286" s="16" t="e">
        <f t="shared" si="199"/>
        <v>#N/A</v>
      </c>
      <c r="CH286" s="16">
        <f>[1]坦克标准养成属性!AY286</f>
        <v>0</v>
      </c>
      <c r="CI286" s="16">
        <f>[1]坦克标准养成属性!AZ286</f>
        <v>0</v>
      </c>
      <c r="CJ286" s="16">
        <f>[1]坦克标准养成属性!BA286</f>
        <v>0</v>
      </c>
      <c r="CK286" s="16">
        <f>[1]坦克标准养成属性!BB286</f>
        <v>0</v>
      </c>
      <c r="CL286" s="16">
        <f>[1]坦克标准养成属性!BC286</f>
        <v>0</v>
      </c>
      <c r="CM286" s="16">
        <f>[1]坦克标准养成属性!BD286</f>
        <v>0</v>
      </c>
      <c r="CN286" s="16">
        <f>[1]坦克标准养成属性!BE286</f>
        <v>0</v>
      </c>
      <c r="CO286" s="16">
        <f>[1]坦克标准养成属性!BF286</f>
        <v>0</v>
      </c>
      <c r="CP286" s="16">
        <f>[1]坦克标准养成属性!BG286</f>
        <v>0</v>
      </c>
      <c r="CQ286" s="16" t="str">
        <f>[1]坦克标准养成属性!BH286</f>
        <v>T-322</v>
      </c>
      <c r="CR286" s="16">
        <f>[1]坦克标准养成属性!BI286</f>
        <v>29</v>
      </c>
      <c r="CS286" s="16" t="str">
        <f>[1]坦克标准养成属性!BJ286</f>
        <v>T-32</v>
      </c>
      <c r="CT286" s="16" t="str">
        <f>[1]坦克标准养成属性!BK286</f>
        <v>高</v>
      </c>
      <c r="CU286" s="16">
        <f>[1]坦克标准养成属性!BL286</f>
        <v>2</v>
      </c>
      <c r="CV286" s="16">
        <f>[1]坦克标准养成属性!BM286</f>
        <v>1860</v>
      </c>
      <c r="CX286" s="2">
        <v>283</v>
      </c>
      <c r="CY286" s="2" t="e">
        <f t="shared" si="205"/>
        <v>#N/A</v>
      </c>
      <c r="CZ286" s="2" t="e">
        <f t="shared" si="213"/>
        <v>#N/A</v>
      </c>
      <c r="DA286" s="2" t="e">
        <f t="shared" si="213"/>
        <v>#N/A</v>
      </c>
      <c r="DB286" s="2" t="e">
        <f t="shared" si="213"/>
        <v>#N/A</v>
      </c>
      <c r="DC286" s="2">
        <f t="shared" si="206"/>
        <v>0</v>
      </c>
      <c r="DD286" s="2">
        <f t="shared" si="207"/>
        <v>0</v>
      </c>
      <c r="DE286" s="2" t="e">
        <f t="shared" si="208"/>
        <v>#N/A</v>
      </c>
      <c r="DF286" s="2" t="e">
        <f t="shared" si="209"/>
        <v>#N/A</v>
      </c>
      <c r="DG286" s="2" t="e">
        <f t="shared" si="210"/>
        <v>#N/A</v>
      </c>
      <c r="DH286" s="2" t="e">
        <f t="shared" si="211"/>
        <v>#N/A</v>
      </c>
      <c r="DI286" s="2" t="e">
        <f t="shared" si="212"/>
        <v>#N/A</v>
      </c>
      <c r="DJ286" s="2">
        <f>COUNTIF(CZ$4:CZ286,CZ286)</f>
        <v>283</v>
      </c>
      <c r="DK286" s="2">
        <f t="shared" si="214"/>
        <v>0</v>
      </c>
      <c r="DL286" s="2">
        <f t="shared" si="215"/>
        <v>0</v>
      </c>
      <c r="DM286" s="2">
        <f t="shared" si="216"/>
        <v>0</v>
      </c>
      <c r="DN286" s="2">
        <f t="shared" si="217"/>
        <v>0</v>
      </c>
      <c r="DO286" s="2">
        <f t="shared" si="218"/>
        <v>0</v>
      </c>
      <c r="DP286" s="2">
        <f t="shared" si="219"/>
        <v>0</v>
      </c>
      <c r="DQ286" s="2">
        <f t="shared" si="220"/>
        <v>0</v>
      </c>
      <c r="DR286" s="2">
        <f t="shared" si="221"/>
        <v>0</v>
      </c>
      <c r="DS286" s="2">
        <f t="shared" si="222"/>
        <v>0</v>
      </c>
      <c r="DT286" s="2">
        <f t="shared" si="223"/>
        <v>0</v>
      </c>
      <c r="DU286" s="2">
        <f t="shared" si="224"/>
        <v>0</v>
      </c>
      <c r="DV286" s="2">
        <f t="shared" si="225"/>
        <v>0</v>
      </c>
      <c r="DW286" s="2">
        <f t="shared" si="226"/>
        <v>0</v>
      </c>
      <c r="DX286" s="2" t="e">
        <f t="shared" si="227"/>
        <v>#N/A</v>
      </c>
      <c r="DY286" s="9" t="str">
        <f t="shared" si="200"/>
        <v>[0,0,0,0,0]</v>
      </c>
      <c r="DZ286" s="2" t="e">
        <f t="shared" si="228"/>
        <v>#N/A</v>
      </c>
      <c r="EA286" s="18">
        <f t="shared" si="201"/>
        <v>1</v>
      </c>
      <c r="EB286" s="18">
        <f t="shared" si="202"/>
        <v>0</v>
      </c>
      <c r="EC286" s="27"/>
      <c r="ED286" s="3" t="e">
        <f t="shared" si="229"/>
        <v>#N/A</v>
      </c>
      <c r="EE286" s="3" t="str">
        <f t="shared" si="230"/>
        <v>[1,0]</v>
      </c>
      <c r="EF286" s="3"/>
      <c r="EG286" s="3" t="e">
        <f>VLOOKUP(IF(MOD(CY286,10)=0,10,MOD(CY286,10))&amp;DA286&amp;DB286&amp;DJ286-1,[1]图鉴!$C$18:$G$183,MATCH("经验值",[1]图鉴!$C$18:$G$18,0),FALSE)</f>
        <v>#N/A</v>
      </c>
      <c r="EI286" s="2" t="e">
        <f t="shared" si="203"/>
        <v>#N/A</v>
      </c>
      <c r="EJ286" s="2">
        <f t="shared" si="204"/>
        <v>283</v>
      </c>
    </row>
    <row r="287" spans="83:140" x14ac:dyDescent="0.3">
      <c r="CE287" s="16">
        <f>[1]坦克标准养成属性!AW287</f>
        <v>0</v>
      </c>
      <c r="CF287" s="16">
        <f>[1]坦克标准养成属性!AX287</f>
        <v>0</v>
      </c>
      <c r="CG287" s="16" t="e">
        <f t="shared" si="199"/>
        <v>#N/A</v>
      </c>
      <c r="CH287" s="16">
        <f>[1]坦克标准养成属性!AY287</f>
        <v>0</v>
      </c>
      <c r="CI287" s="16">
        <f>[1]坦克标准养成属性!AZ287</f>
        <v>0</v>
      </c>
      <c r="CJ287" s="16">
        <f>[1]坦克标准养成属性!BA287</f>
        <v>0</v>
      </c>
      <c r="CK287" s="16">
        <f>[1]坦克标准养成属性!BB287</f>
        <v>0</v>
      </c>
      <c r="CL287" s="16">
        <f>[1]坦克标准养成属性!BC287</f>
        <v>0</v>
      </c>
      <c r="CM287" s="16">
        <f>[1]坦克标准养成属性!BD287</f>
        <v>0</v>
      </c>
      <c r="CN287" s="16">
        <f>[1]坦克标准养成属性!BE287</f>
        <v>0</v>
      </c>
      <c r="CO287" s="16">
        <f>[1]坦克标准养成属性!BF287</f>
        <v>0</v>
      </c>
      <c r="CP287" s="16">
        <f>[1]坦克标准养成属性!BG287</f>
        <v>0</v>
      </c>
      <c r="CQ287" s="16" t="str">
        <f>[1]坦克标准养成属性!BH287</f>
        <v>T-323</v>
      </c>
      <c r="CR287" s="16">
        <f>[1]坦克标准养成属性!BI287</f>
        <v>29</v>
      </c>
      <c r="CS287" s="16" t="str">
        <f>[1]坦克标准养成属性!BJ287</f>
        <v>T-32</v>
      </c>
      <c r="CT287" s="16" t="str">
        <f>[1]坦克标准养成属性!BK287</f>
        <v>高</v>
      </c>
      <c r="CU287" s="16">
        <f>[1]坦克标准养成属性!BL287</f>
        <v>3</v>
      </c>
      <c r="CV287" s="16">
        <f>[1]坦克标准养成属性!BM287</f>
        <v>1936</v>
      </c>
      <c r="CX287" s="2">
        <v>284</v>
      </c>
      <c r="CY287" s="2" t="e">
        <f t="shared" si="205"/>
        <v>#N/A</v>
      </c>
      <c r="CZ287" s="2" t="e">
        <f t="shared" si="213"/>
        <v>#N/A</v>
      </c>
      <c r="DA287" s="2" t="e">
        <f t="shared" si="213"/>
        <v>#N/A</v>
      </c>
      <c r="DB287" s="2" t="e">
        <f t="shared" si="213"/>
        <v>#N/A</v>
      </c>
      <c r="DC287" s="2">
        <f t="shared" si="206"/>
        <v>0</v>
      </c>
      <c r="DD287" s="2">
        <f t="shared" si="207"/>
        <v>0</v>
      </c>
      <c r="DE287" s="2" t="e">
        <f t="shared" si="208"/>
        <v>#N/A</v>
      </c>
      <c r="DF287" s="2" t="e">
        <f t="shared" si="209"/>
        <v>#N/A</v>
      </c>
      <c r="DG287" s="2" t="e">
        <f t="shared" si="210"/>
        <v>#N/A</v>
      </c>
      <c r="DH287" s="2" t="e">
        <f t="shared" si="211"/>
        <v>#N/A</v>
      </c>
      <c r="DI287" s="2" t="e">
        <f t="shared" si="212"/>
        <v>#N/A</v>
      </c>
      <c r="DJ287" s="2">
        <f>COUNTIF(CZ$4:CZ287,CZ287)</f>
        <v>284</v>
      </c>
      <c r="DK287" s="2">
        <f t="shared" si="214"/>
        <v>0</v>
      </c>
      <c r="DL287" s="2">
        <f t="shared" si="215"/>
        <v>0</v>
      </c>
      <c r="DM287" s="2">
        <f t="shared" si="216"/>
        <v>0</v>
      </c>
      <c r="DN287" s="2">
        <f t="shared" si="217"/>
        <v>0</v>
      </c>
      <c r="DO287" s="2">
        <f t="shared" si="218"/>
        <v>0</v>
      </c>
      <c r="DP287" s="2">
        <f t="shared" si="219"/>
        <v>0</v>
      </c>
      <c r="DQ287" s="2">
        <f t="shared" si="220"/>
        <v>0</v>
      </c>
      <c r="DR287" s="2">
        <f t="shared" si="221"/>
        <v>0</v>
      </c>
      <c r="DS287" s="2">
        <f t="shared" si="222"/>
        <v>0</v>
      </c>
      <c r="DT287" s="2">
        <f t="shared" si="223"/>
        <v>0</v>
      </c>
      <c r="DU287" s="2">
        <f t="shared" si="224"/>
        <v>0</v>
      </c>
      <c r="DV287" s="2">
        <f t="shared" si="225"/>
        <v>0</v>
      </c>
      <c r="DW287" s="2">
        <f t="shared" si="226"/>
        <v>0</v>
      </c>
      <c r="DX287" s="2" t="e">
        <f t="shared" si="227"/>
        <v>#N/A</v>
      </c>
      <c r="DY287" s="9" t="str">
        <f t="shared" si="200"/>
        <v>[0,0,0,0,0]</v>
      </c>
      <c r="DZ287" s="2" t="e">
        <f t="shared" si="228"/>
        <v>#N/A</v>
      </c>
      <c r="EA287" s="18">
        <f t="shared" si="201"/>
        <v>1</v>
      </c>
      <c r="EB287" s="18">
        <f t="shared" si="202"/>
        <v>0</v>
      </c>
      <c r="EC287" s="27"/>
      <c r="ED287" s="3" t="e">
        <f t="shared" si="229"/>
        <v>#N/A</v>
      </c>
      <c r="EE287" s="3" t="str">
        <f t="shared" si="230"/>
        <v>[1,0]</v>
      </c>
      <c r="EF287" s="3"/>
      <c r="EG287" s="3" t="e">
        <f>VLOOKUP(IF(MOD(CY287,10)=0,10,MOD(CY287,10))&amp;DA287&amp;DB287&amp;DJ287-1,[1]图鉴!$C$18:$G$183,MATCH("经验值",[1]图鉴!$C$18:$G$18,0),FALSE)</f>
        <v>#N/A</v>
      </c>
      <c r="EI287" s="2" t="e">
        <f t="shared" si="203"/>
        <v>#N/A</v>
      </c>
      <c r="EJ287" s="2">
        <f t="shared" si="204"/>
        <v>284</v>
      </c>
    </row>
    <row r="288" spans="83:140" x14ac:dyDescent="0.3">
      <c r="CE288" s="16">
        <f>[1]坦克标准养成属性!AW288</f>
        <v>0</v>
      </c>
      <c r="CF288" s="16">
        <f>[1]坦克标准养成属性!AX288</f>
        <v>0</v>
      </c>
      <c r="CG288" s="16" t="e">
        <f t="shared" si="199"/>
        <v>#N/A</v>
      </c>
      <c r="CH288" s="16">
        <f>[1]坦克标准养成属性!AY288</f>
        <v>0</v>
      </c>
      <c r="CI288" s="16">
        <f>[1]坦克标准养成属性!AZ288</f>
        <v>0</v>
      </c>
      <c r="CJ288" s="16">
        <f>[1]坦克标准养成属性!BA288</f>
        <v>0</v>
      </c>
      <c r="CK288" s="16">
        <f>[1]坦克标准养成属性!BB288</f>
        <v>0</v>
      </c>
      <c r="CL288" s="16">
        <f>[1]坦克标准养成属性!BC288</f>
        <v>0</v>
      </c>
      <c r="CM288" s="16">
        <f>[1]坦克标准养成属性!BD288</f>
        <v>0</v>
      </c>
      <c r="CN288" s="16">
        <f>[1]坦克标准养成属性!BE288</f>
        <v>0</v>
      </c>
      <c r="CO288" s="16">
        <f>[1]坦克标准养成属性!BF288</f>
        <v>0</v>
      </c>
      <c r="CP288" s="16">
        <f>[1]坦克标准养成属性!BG288</f>
        <v>0</v>
      </c>
      <c r="CQ288" s="16" t="str">
        <f>[1]坦克标准养成属性!BH288</f>
        <v>T-324</v>
      </c>
      <c r="CR288" s="16">
        <f>[1]坦克标准养成属性!BI288</f>
        <v>29</v>
      </c>
      <c r="CS288" s="16" t="str">
        <f>[1]坦克标准养成属性!BJ288</f>
        <v>T-32</v>
      </c>
      <c r="CT288" s="16" t="str">
        <f>[1]坦克标准养成属性!BK288</f>
        <v>高</v>
      </c>
      <c r="CU288" s="16">
        <f>[1]坦克标准养成属性!BL288</f>
        <v>4</v>
      </c>
      <c r="CV288" s="16">
        <f>[1]坦克标准养成属性!BM288</f>
        <v>2011</v>
      </c>
      <c r="CX288" s="2">
        <v>285</v>
      </c>
      <c r="CY288" s="2" t="e">
        <f t="shared" si="205"/>
        <v>#N/A</v>
      </c>
      <c r="CZ288" s="2" t="e">
        <f t="shared" si="213"/>
        <v>#N/A</v>
      </c>
      <c r="DA288" s="2" t="e">
        <f t="shared" si="213"/>
        <v>#N/A</v>
      </c>
      <c r="DB288" s="2" t="e">
        <f t="shared" si="213"/>
        <v>#N/A</v>
      </c>
      <c r="DC288" s="2">
        <f t="shared" si="206"/>
        <v>0</v>
      </c>
      <c r="DD288" s="2">
        <f t="shared" si="207"/>
        <v>0</v>
      </c>
      <c r="DE288" s="2" t="e">
        <f t="shared" si="208"/>
        <v>#N/A</v>
      </c>
      <c r="DF288" s="2" t="e">
        <f t="shared" si="209"/>
        <v>#N/A</v>
      </c>
      <c r="DG288" s="2" t="e">
        <f t="shared" si="210"/>
        <v>#N/A</v>
      </c>
      <c r="DH288" s="2" t="e">
        <f t="shared" si="211"/>
        <v>#N/A</v>
      </c>
      <c r="DI288" s="2" t="e">
        <f t="shared" si="212"/>
        <v>#N/A</v>
      </c>
      <c r="DJ288" s="2">
        <f>COUNTIF(CZ$4:CZ288,CZ288)</f>
        <v>285</v>
      </c>
      <c r="DK288" s="2">
        <f t="shared" si="214"/>
        <v>0</v>
      </c>
      <c r="DL288" s="2">
        <f t="shared" si="215"/>
        <v>0</v>
      </c>
      <c r="DM288" s="2">
        <f t="shared" si="216"/>
        <v>0</v>
      </c>
      <c r="DN288" s="2">
        <f t="shared" si="217"/>
        <v>0</v>
      </c>
      <c r="DO288" s="2">
        <f t="shared" si="218"/>
        <v>0</v>
      </c>
      <c r="DP288" s="2">
        <f t="shared" si="219"/>
        <v>0</v>
      </c>
      <c r="DQ288" s="2">
        <f t="shared" si="220"/>
        <v>0</v>
      </c>
      <c r="DR288" s="2">
        <f t="shared" si="221"/>
        <v>0</v>
      </c>
      <c r="DS288" s="2">
        <f t="shared" si="222"/>
        <v>0</v>
      </c>
      <c r="DT288" s="2">
        <f t="shared" si="223"/>
        <v>0</v>
      </c>
      <c r="DU288" s="2">
        <f t="shared" si="224"/>
        <v>0</v>
      </c>
      <c r="DV288" s="2">
        <f t="shared" si="225"/>
        <v>0</v>
      </c>
      <c r="DW288" s="2">
        <f t="shared" si="226"/>
        <v>0</v>
      </c>
      <c r="DX288" s="2" t="e">
        <f t="shared" si="227"/>
        <v>#N/A</v>
      </c>
      <c r="DY288" s="9" t="str">
        <f t="shared" si="200"/>
        <v>[0,0,0,0,0]</v>
      </c>
      <c r="DZ288" s="2" t="e">
        <f t="shared" si="228"/>
        <v>#N/A</v>
      </c>
      <c r="EA288" s="18">
        <f t="shared" si="201"/>
        <v>1</v>
      </c>
      <c r="EB288" s="18">
        <f t="shared" si="202"/>
        <v>0</v>
      </c>
      <c r="EC288" s="27"/>
      <c r="ED288" s="3" t="e">
        <f t="shared" si="229"/>
        <v>#N/A</v>
      </c>
      <c r="EE288" s="3" t="str">
        <f t="shared" si="230"/>
        <v>[1,0]</v>
      </c>
      <c r="EF288" s="3"/>
      <c r="EG288" s="3" t="e">
        <f>VLOOKUP(IF(MOD(CY288,10)=0,10,MOD(CY288,10))&amp;DA288&amp;DB288&amp;DJ288-1,[1]图鉴!$C$18:$G$183,MATCH("经验值",[1]图鉴!$C$18:$G$18,0),FALSE)</f>
        <v>#N/A</v>
      </c>
      <c r="EI288" s="2" t="e">
        <f t="shared" si="203"/>
        <v>#N/A</v>
      </c>
      <c r="EJ288" s="2">
        <f t="shared" si="204"/>
        <v>285</v>
      </c>
    </row>
    <row r="289" spans="83:140" x14ac:dyDescent="0.3">
      <c r="CE289" s="16">
        <f>[1]坦克标准养成属性!AW289</f>
        <v>0</v>
      </c>
      <c r="CF289" s="16">
        <f>[1]坦克标准养成属性!AX289</f>
        <v>0</v>
      </c>
      <c r="CG289" s="16" t="e">
        <f t="shared" si="199"/>
        <v>#N/A</v>
      </c>
      <c r="CH289" s="16">
        <f>[1]坦克标准养成属性!AY289</f>
        <v>0</v>
      </c>
      <c r="CI289" s="16">
        <f>[1]坦克标准养成属性!AZ289</f>
        <v>0</v>
      </c>
      <c r="CJ289" s="16">
        <f>[1]坦克标准养成属性!BA289</f>
        <v>0</v>
      </c>
      <c r="CK289" s="16">
        <f>[1]坦克标准养成属性!BB289</f>
        <v>0</v>
      </c>
      <c r="CL289" s="16">
        <f>[1]坦克标准养成属性!BC289</f>
        <v>0</v>
      </c>
      <c r="CM289" s="16">
        <f>[1]坦克标准养成属性!BD289</f>
        <v>0</v>
      </c>
      <c r="CN289" s="16">
        <f>[1]坦克标准养成属性!BE289</f>
        <v>0</v>
      </c>
      <c r="CO289" s="16">
        <f>[1]坦克标准养成属性!BF289</f>
        <v>0</v>
      </c>
      <c r="CP289" s="16">
        <f>[1]坦克标准养成属性!BG289</f>
        <v>0</v>
      </c>
      <c r="CQ289" s="16" t="str">
        <f>[1]坦克标准养成属性!BH289</f>
        <v>T-325</v>
      </c>
      <c r="CR289" s="16">
        <f>[1]坦克标准养成属性!BI289</f>
        <v>29</v>
      </c>
      <c r="CS289" s="16" t="str">
        <f>[1]坦克标准养成属性!BJ289</f>
        <v>T-32</v>
      </c>
      <c r="CT289" s="16" t="str">
        <f>[1]坦克标准养成属性!BK289</f>
        <v>高</v>
      </c>
      <c r="CU289" s="16">
        <f>[1]坦克标准养成属性!BL289</f>
        <v>5</v>
      </c>
      <c r="CV289" s="16">
        <f>[1]坦克标准养成属性!BM289</f>
        <v>2087</v>
      </c>
      <c r="CX289" s="2">
        <v>286</v>
      </c>
      <c r="CY289" s="2" t="e">
        <f t="shared" si="205"/>
        <v>#N/A</v>
      </c>
      <c r="CZ289" s="2" t="e">
        <f t="shared" si="213"/>
        <v>#N/A</v>
      </c>
      <c r="DA289" s="2" t="e">
        <f t="shared" si="213"/>
        <v>#N/A</v>
      </c>
      <c r="DB289" s="2" t="e">
        <f t="shared" si="213"/>
        <v>#N/A</v>
      </c>
      <c r="DC289" s="2">
        <f t="shared" si="206"/>
        <v>0</v>
      </c>
      <c r="DD289" s="2">
        <f t="shared" si="207"/>
        <v>0</v>
      </c>
      <c r="DE289" s="2" t="e">
        <f t="shared" si="208"/>
        <v>#N/A</v>
      </c>
      <c r="DF289" s="2" t="e">
        <f t="shared" si="209"/>
        <v>#N/A</v>
      </c>
      <c r="DG289" s="2" t="e">
        <f t="shared" si="210"/>
        <v>#N/A</v>
      </c>
      <c r="DH289" s="2" t="e">
        <f t="shared" si="211"/>
        <v>#N/A</v>
      </c>
      <c r="DI289" s="2" t="e">
        <f t="shared" si="212"/>
        <v>#N/A</v>
      </c>
      <c r="DJ289" s="2">
        <f>COUNTIF(CZ$4:CZ289,CZ289)</f>
        <v>286</v>
      </c>
      <c r="DK289" s="2">
        <f t="shared" si="214"/>
        <v>0</v>
      </c>
      <c r="DL289" s="2">
        <f t="shared" si="215"/>
        <v>0</v>
      </c>
      <c r="DM289" s="2">
        <f t="shared" si="216"/>
        <v>0</v>
      </c>
      <c r="DN289" s="2">
        <f t="shared" si="217"/>
        <v>0</v>
      </c>
      <c r="DO289" s="2">
        <f t="shared" si="218"/>
        <v>0</v>
      </c>
      <c r="DP289" s="2">
        <f t="shared" si="219"/>
        <v>0</v>
      </c>
      <c r="DQ289" s="2">
        <f t="shared" si="220"/>
        <v>0</v>
      </c>
      <c r="DR289" s="2">
        <f t="shared" si="221"/>
        <v>0</v>
      </c>
      <c r="DS289" s="2">
        <f t="shared" si="222"/>
        <v>0</v>
      </c>
      <c r="DT289" s="2">
        <f t="shared" si="223"/>
        <v>0</v>
      </c>
      <c r="DU289" s="2">
        <f t="shared" si="224"/>
        <v>0</v>
      </c>
      <c r="DV289" s="2">
        <f t="shared" si="225"/>
        <v>0</v>
      </c>
      <c r="DW289" s="2">
        <f t="shared" si="226"/>
        <v>0</v>
      </c>
      <c r="DX289" s="2" t="e">
        <f t="shared" si="227"/>
        <v>#N/A</v>
      </c>
      <c r="DY289" s="9" t="str">
        <f t="shared" si="200"/>
        <v>[0,0,0,0,0]</v>
      </c>
      <c r="DZ289" s="2" t="e">
        <f t="shared" si="228"/>
        <v>#N/A</v>
      </c>
      <c r="EA289" s="18">
        <f t="shared" si="201"/>
        <v>1</v>
      </c>
      <c r="EB289" s="18">
        <f t="shared" si="202"/>
        <v>0</v>
      </c>
      <c r="EC289" s="27"/>
      <c r="ED289" s="3" t="e">
        <f t="shared" si="229"/>
        <v>#N/A</v>
      </c>
      <c r="EE289" s="3" t="str">
        <f t="shared" si="230"/>
        <v>[1,0]</v>
      </c>
      <c r="EF289" s="3"/>
      <c r="EG289" s="3" t="e">
        <f>VLOOKUP(IF(MOD(CY289,10)=0,10,MOD(CY289,10))&amp;DA289&amp;DB289&amp;DJ289-1,[1]图鉴!$C$18:$G$183,MATCH("经验值",[1]图鉴!$C$18:$G$18,0),FALSE)</f>
        <v>#N/A</v>
      </c>
      <c r="EI289" s="2" t="e">
        <f t="shared" si="203"/>
        <v>#N/A</v>
      </c>
      <c r="EJ289" s="2">
        <f t="shared" si="204"/>
        <v>286</v>
      </c>
    </row>
    <row r="290" spans="83:140" x14ac:dyDescent="0.3">
      <c r="CE290" s="16">
        <f>[1]坦克标准养成属性!AW290</f>
        <v>0</v>
      </c>
      <c r="CF290" s="16">
        <f>[1]坦克标准养成属性!AX290</f>
        <v>0</v>
      </c>
      <c r="CG290" s="16" t="e">
        <f t="shared" si="199"/>
        <v>#N/A</v>
      </c>
      <c r="CH290" s="16">
        <f>[1]坦克标准养成属性!AY290</f>
        <v>0</v>
      </c>
      <c r="CI290" s="16">
        <f>[1]坦克标准养成属性!AZ290</f>
        <v>0</v>
      </c>
      <c r="CJ290" s="16">
        <f>[1]坦克标准养成属性!BA290</f>
        <v>0</v>
      </c>
      <c r="CK290" s="16">
        <f>[1]坦克标准养成属性!BB290</f>
        <v>0</v>
      </c>
      <c r="CL290" s="16">
        <f>[1]坦克标准养成属性!BC290</f>
        <v>0</v>
      </c>
      <c r="CM290" s="16">
        <f>[1]坦克标准养成属性!BD290</f>
        <v>0</v>
      </c>
      <c r="CN290" s="16">
        <f>[1]坦克标准养成属性!BE290</f>
        <v>0</v>
      </c>
      <c r="CO290" s="16">
        <f>[1]坦克标准养成属性!BF290</f>
        <v>0</v>
      </c>
      <c r="CP290" s="16">
        <f>[1]坦克标准养成属性!BG290</f>
        <v>0</v>
      </c>
      <c r="CQ290" s="16" t="str">
        <f>[1]坦克标准养成属性!BH290</f>
        <v>T-326</v>
      </c>
      <c r="CR290" s="16">
        <f>[1]坦克标准养成属性!BI290</f>
        <v>29</v>
      </c>
      <c r="CS290" s="16" t="str">
        <f>[1]坦克标准养成属性!BJ290</f>
        <v>T-32</v>
      </c>
      <c r="CT290" s="16" t="str">
        <f>[1]坦克标准养成属性!BK290</f>
        <v>高</v>
      </c>
      <c r="CU290" s="16">
        <f>[1]坦克标准养成属性!BL290</f>
        <v>6</v>
      </c>
      <c r="CV290" s="16">
        <f>[1]坦克标准养成属性!BM290</f>
        <v>2162</v>
      </c>
      <c r="CX290" s="2">
        <v>287</v>
      </c>
      <c r="CY290" s="2" t="e">
        <f t="shared" si="205"/>
        <v>#N/A</v>
      </c>
      <c r="CZ290" s="2" t="e">
        <f t="shared" si="213"/>
        <v>#N/A</v>
      </c>
      <c r="DA290" s="2" t="e">
        <f t="shared" si="213"/>
        <v>#N/A</v>
      </c>
      <c r="DB290" s="2" t="e">
        <f t="shared" si="213"/>
        <v>#N/A</v>
      </c>
      <c r="DC290" s="2">
        <f t="shared" si="206"/>
        <v>0</v>
      </c>
      <c r="DD290" s="2">
        <f t="shared" si="207"/>
        <v>0</v>
      </c>
      <c r="DE290" s="2" t="e">
        <f t="shared" si="208"/>
        <v>#N/A</v>
      </c>
      <c r="DF290" s="2" t="e">
        <f t="shared" si="209"/>
        <v>#N/A</v>
      </c>
      <c r="DG290" s="2" t="e">
        <f t="shared" si="210"/>
        <v>#N/A</v>
      </c>
      <c r="DH290" s="2" t="e">
        <f t="shared" si="211"/>
        <v>#N/A</v>
      </c>
      <c r="DI290" s="2" t="e">
        <f t="shared" si="212"/>
        <v>#N/A</v>
      </c>
      <c r="DJ290" s="2">
        <f>COUNTIF(CZ$4:CZ290,CZ290)</f>
        <v>287</v>
      </c>
      <c r="DK290" s="2">
        <f t="shared" si="214"/>
        <v>0</v>
      </c>
      <c r="DL290" s="2">
        <f t="shared" si="215"/>
        <v>0</v>
      </c>
      <c r="DM290" s="2">
        <f t="shared" si="216"/>
        <v>0</v>
      </c>
      <c r="DN290" s="2">
        <f t="shared" si="217"/>
        <v>0</v>
      </c>
      <c r="DO290" s="2">
        <f t="shared" si="218"/>
        <v>0</v>
      </c>
      <c r="DP290" s="2">
        <f t="shared" si="219"/>
        <v>0</v>
      </c>
      <c r="DQ290" s="2">
        <f t="shared" si="220"/>
        <v>0</v>
      </c>
      <c r="DR290" s="2">
        <f t="shared" si="221"/>
        <v>0</v>
      </c>
      <c r="DS290" s="2">
        <f t="shared" si="222"/>
        <v>0</v>
      </c>
      <c r="DT290" s="2">
        <f t="shared" si="223"/>
        <v>0</v>
      </c>
      <c r="DU290" s="2">
        <f t="shared" si="224"/>
        <v>0</v>
      </c>
      <c r="DV290" s="2">
        <f t="shared" si="225"/>
        <v>0</v>
      </c>
      <c r="DW290" s="2">
        <f t="shared" si="226"/>
        <v>0</v>
      </c>
      <c r="DX290" s="2" t="e">
        <f t="shared" si="227"/>
        <v>#N/A</v>
      </c>
      <c r="DY290" s="9" t="str">
        <f t="shared" si="200"/>
        <v>[0,0,0,0,0]</v>
      </c>
      <c r="DZ290" s="2" t="e">
        <f t="shared" si="228"/>
        <v>#N/A</v>
      </c>
      <c r="EA290" s="18">
        <f t="shared" si="201"/>
        <v>1</v>
      </c>
      <c r="EB290" s="18">
        <f t="shared" si="202"/>
        <v>0</v>
      </c>
      <c r="EC290" s="27"/>
      <c r="ED290" s="3" t="e">
        <f t="shared" si="229"/>
        <v>#N/A</v>
      </c>
      <c r="EE290" s="3" t="str">
        <f t="shared" si="230"/>
        <v>[1,0]</v>
      </c>
      <c r="EF290" s="3"/>
      <c r="EG290" s="3" t="e">
        <f>VLOOKUP(IF(MOD(CY290,10)=0,10,MOD(CY290,10))&amp;DA290&amp;DB290&amp;DJ290-1,[1]图鉴!$C$18:$G$183,MATCH("经验值",[1]图鉴!$C$18:$G$18,0),FALSE)</f>
        <v>#N/A</v>
      </c>
      <c r="EI290" s="2" t="e">
        <f t="shared" si="203"/>
        <v>#N/A</v>
      </c>
      <c r="EJ290" s="2">
        <f t="shared" si="204"/>
        <v>287</v>
      </c>
    </row>
    <row r="291" spans="83:140" x14ac:dyDescent="0.3">
      <c r="CE291" s="16">
        <f>[1]坦克标准养成属性!AW291</f>
        <v>0</v>
      </c>
      <c r="CF291" s="16">
        <f>[1]坦克标准养成属性!AX291</f>
        <v>0</v>
      </c>
      <c r="CG291" s="16" t="e">
        <f t="shared" si="199"/>
        <v>#N/A</v>
      </c>
      <c r="CH291" s="16">
        <f>[1]坦克标准养成属性!AY291</f>
        <v>0</v>
      </c>
      <c r="CI291" s="16">
        <f>[1]坦克标准养成属性!AZ291</f>
        <v>0</v>
      </c>
      <c r="CJ291" s="16">
        <f>[1]坦克标准养成属性!BA291</f>
        <v>0</v>
      </c>
      <c r="CK291" s="16">
        <f>[1]坦克标准养成属性!BB291</f>
        <v>0</v>
      </c>
      <c r="CL291" s="16">
        <f>[1]坦克标准养成属性!BC291</f>
        <v>0</v>
      </c>
      <c r="CM291" s="16">
        <f>[1]坦克标准养成属性!BD291</f>
        <v>0</v>
      </c>
      <c r="CN291" s="16">
        <f>[1]坦克标准养成属性!BE291</f>
        <v>0</v>
      </c>
      <c r="CO291" s="16">
        <f>[1]坦克标准养成属性!BF291</f>
        <v>0</v>
      </c>
      <c r="CP291" s="16">
        <f>[1]坦克标准养成属性!BG291</f>
        <v>0</v>
      </c>
      <c r="CQ291" s="16" t="str">
        <f>[1]坦克标准养成属性!BH291</f>
        <v>T-327</v>
      </c>
      <c r="CR291" s="16">
        <f>[1]坦克标准养成属性!BI291</f>
        <v>29</v>
      </c>
      <c r="CS291" s="16" t="str">
        <f>[1]坦克标准养成属性!BJ291</f>
        <v>T-32</v>
      </c>
      <c r="CT291" s="16" t="str">
        <f>[1]坦克标准养成属性!BK291</f>
        <v>高</v>
      </c>
      <c r="CU291" s="16">
        <f>[1]坦克标准养成属性!BL291</f>
        <v>7</v>
      </c>
      <c r="CV291" s="16">
        <f>[1]坦克标准养成属性!BM291</f>
        <v>2238</v>
      </c>
      <c r="CX291" s="2">
        <v>288</v>
      </c>
      <c r="CY291" s="2" t="e">
        <f t="shared" si="205"/>
        <v>#N/A</v>
      </c>
      <c r="CZ291" s="2" t="e">
        <f t="shared" si="213"/>
        <v>#N/A</v>
      </c>
      <c r="DA291" s="2" t="e">
        <f t="shared" si="213"/>
        <v>#N/A</v>
      </c>
      <c r="DB291" s="2" t="e">
        <f t="shared" si="213"/>
        <v>#N/A</v>
      </c>
      <c r="DC291" s="2">
        <f t="shared" si="206"/>
        <v>0</v>
      </c>
      <c r="DD291" s="2">
        <f t="shared" si="207"/>
        <v>0</v>
      </c>
      <c r="DE291" s="2" t="e">
        <f t="shared" si="208"/>
        <v>#N/A</v>
      </c>
      <c r="DF291" s="2" t="e">
        <f t="shared" si="209"/>
        <v>#N/A</v>
      </c>
      <c r="DG291" s="2" t="e">
        <f t="shared" si="210"/>
        <v>#N/A</v>
      </c>
      <c r="DH291" s="2" t="e">
        <f t="shared" si="211"/>
        <v>#N/A</v>
      </c>
      <c r="DI291" s="2" t="e">
        <f t="shared" si="212"/>
        <v>#N/A</v>
      </c>
      <c r="DJ291" s="2">
        <f>COUNTIF(CZ$4:CZ291,CZ291)</f>
        <v>288</v>
      </c>
      <c r="DK291" s="2">
        <f t="shared" si="214"/>
        <v>0</v>
      </c>
      <c r="DL291" s="2">
        <f t="shared" si="215"/>
        <v>0</v>
      </c>
      <c r="DM291" s="2">
        <f t="shared" si="216"/>
        <v>0</v>
      </c>
      <c r="DN291" s="2">
        <f t="shared" si="217"/>
        <v>0</v>
      </c>
      <c r="DO291" s="2">
        <f t="shared" si="218"/>
        <v>0</v>
      </c>
      <c r="DP291" s="2">
        <f t="shared" si="219"/>
        <v>0</v>
      </c>
      <c r="DQ291" s="2">
        <f t="shared" si="220"/>
        <v>0</v>
      </c>
      <c r="DR291" s="2">
        <f t="shared" si="221"/>
        <v>0</v>
      </c>
      <c r="DS291" s="2">
        <f t="shared" si="222"/>
        <v>0</v>
      </c>
      <c r="DT291" s="2">
        <f t="shared" si="223"/>
        <v>0</v>
      </c>
      <c r="DU291" s="2">
        <f t="shared" si="224"/>
        <v>0</v>
      </c>
      <c r="DV291" s="2">
        <f t="shared" si="225"/>
        <v>0</v>
      </c>
      <c r="DW291" s="2">
        <f t="shared" si="226"/>
        <v>0</v>
      </c>
      <c r="DX291" s="2" t="e">
        <f t="shared" si="227"/>
        <v>#N/A</v>
      </c>
      <c r="DY291" s="9" t="str">
        <f t="shared" si="200"/>
        <v>[0,0,0,0,0]</v>
      </c>
      <c r="DZ291" s="2" t="e">
        <f t="shared" si="228"/>
        <v>#N/A</v>
      </c>
      <c r="EA291" s="18">
        <f t="shared" si="201"/>
        <v>1</v>
      </c>
      <c r="EB291" s="18">
        <f t="shared" si="202"/>
        <v>0</v>
      </c>
      <c r="EC291" s="27"/>
      <c r="ED291" s="3" t="e">
        <f t="shared" si="229"/>
        <v>#N/A</v>
      </c>
      <c r="EE291" s="3" t="str">
        <f t="shared" si="230"/>
        <v>[1,0]</v>
      </c>
      <c r="EF291" s="3"/>
      <c r="EG291" s="3" t="e">
        <f>VLOOKUP(IF(MOD(CY291,10)=0,10,MOD(CY291,10))&amp;DA291&amp;DB291&amp;DJ291-1,[1]图鉴!$C$18:$G$183,MATCH("经验值",[1]图鉴!$C$18:$G$18,0),FALSE)</f>
        <v>#N/A</v>
      </c>
      <c r="EI291" s="2" t="e">
        <f t="shared" si="203"/>
        <v>#N/A</v>
      </c>
      <c r="EJ291" s="2">
        <f t="shared" si="204"/>
        <v>288</v>
      </c>
    </row>
    <row r="292" spans="83:140" x14ac:dyDescent="0.3">
      <c r="CE292" s="16">
        <f>[1]坦克标准养成属性!AW292</f>
        <v>0</v>
      </c>
      <c r="CF292" s="16">
        <f>[1]坦克标准养成属性!AX292</f>
        <v>0</v>
      </c>
      <c r="CG292" s="16" t="e">
        <f t="shared" si="199"/>
        <v>#N/A</v>
      </c>
      <c r="CH292" s="16">
        <f>[1]坦克标准养成属性!AY292</f>
        <v>0</v>
      </c>
      <c r="CI292" s="16">
        <f>[1]坦克标准养成属性!AZ292</f>
        <v>0</v>
      </c>
      <c r="CJ292" s="16">
        <f>[1]坦克标准养成属性!BA292</f>
        <v>0</v>
      </c>
      <c r="CK292" s="16">
        <f>[1]坦克标准养成属性!BB292</f>
        <v>0</v>
      </c>
      <c r="CL292" s="16">
        <f>[1]坦克标准养成属性!BC292</f>
        <v>0</v>
      </c>
      <c r="CM292" s="16">
        <f>[1]坦克标准养成属性!BD292</f>
        <v>0</v>
      </c>
      <c r="CN292" s="16">
        <f>[1]坦克标准养成属性!BE292</f>
        <v>0</v>
      </c>
      <c r="CO292" s="16">
        <f>[1]坦克标准养成属性!BF292</f>
        <v>0</v>
      </c>
      <c r="CP292" s="16">
        <f>[1]坦克标准养成属性!BG292</f>
        <v>0</v>
      </c>
      <c r="CQ292" s="16" t="str">
        <f>[1]坦克标准养成属性!BH292</f>
        <v>T-328</v>
      </c>
      <c r="CR292" s="16">
        <f>[1]坦克标准养成属性!BI292</f>
        <v>29</v>
      </c>
      <c r="CS292" s="16" t="str">
        <f>[1]坦克标准养成属性!BJ292</f>
        <v>T-32</v>
      </c>
      <c r="CT292" s="16" t="str">
        <f>[1]坦克标准养成属性!BK292</f>
        <v>高</v>
      </c>
      <c r="CU292" s="16">
        <f>[1]坦克标准养成属性!BL292</f>
        <v>8</v>
      </c>
      <c r="CV292" s="16">
        <f>[1]坦克标准养成属性!BM292</f>
        <v>2313</v>
      </c>
      <c r="CX292" s="2">
        <v>289</v>
      </c>
      <c r="CY292" s="2" t="e">
        <f t="shared" si="205"/>
        <v>#N/A</v>
      </c>
      <c r="CZ292" s="2" t="e">
        <f t="shared" si="213"/>
        <v>#N/A</v>
      </c>
      <c r="DA292" s="2" t="e">
        <f t="shared" si="213"/>
        <v>#N/A</v>
      </c>
      <c r="DB292" s="2" t="e">
        <f t="shared" si="213"/>
        <v>#N/A</v>
      </c>
      <c r="DC292" s="2">
        <f t="shared" si="206"/>
        <v>0</v>
      </c>
      <c r="DD292" s="2">
        <f t="shared" si="207"/>
        <v>0</v>
      </c>
      <c r="DE292" s="2" t="e">
        <f t="shared" si="208"/>
        <v>#N/A</v>
      </c>
      <c r="DF292" s="2" t="e">
        <f t="shared" si="209"/>
        <v>#N/A</v>
      </c>
      <c r="DG292" s="2" t="e">
        <f t="shared" si="210"/>
        <v>#N/A</v>
      </c>
      <c r="DH292" s="2" t="e">
        <f t="shared" si="211"/>
        <v>#N/A</v>
      </c>
      <c r="DI292" s="2" t="e">
        <f t="shared" si="212"/>
        <v>#N/A</v>
      </c>
      <c r="DJ292" s="2">
        <f>COUNTIF(CZ$4:CZ292,CZ292)</f>
        <v>289</v>
      </c>
      <c r="DK292" s="2">
        <f t="shared" si="214"/>
        <v>0</v>
      </c>
      <c r="DL292" s="2">
        <f t="shared" si="215"/>
        <v>0</v>
      </c>
      <c r="DM292" s="2">
        <f t="shared" si="216"/>
        <v>0</v>
      </c>
      <c r="DN292" s="2">
        <f t="shared" si="217"/>
        <v>0</v>
      </c>
      <c r="DO292" s="2">
        <f t="shared" si="218"/>
        <v>0</v>
      </c>
      <c r="DP292" s="2">
        <f t="shared" si="219"/>
        <v>0</v>
      </c>
      <c r="DQ292" s="2">
        <f t="shared" si="220"/>
        <v>0</v>
      </c>
      <c r="DR292" s="2">
        <f t="shared" si="221"/>
        <v>0</v>
      </c>
      <c r="DS292" s="2">
        <f t="shared" si="222"/>
        <v>0</v>
      </c>
      <c r="DT292" s="2">
        <f t="shared" si="223"/>
        <v>0</v>
      </c>
      <c r="DU292" s="2">
        <f t="shared" si="224"/>
        <v>0</v>
      </c>
      <c r="DV292" s="2">
        <f t="shared" si="225"/>
        <v>0</v>
      </c>
      <c r="DW292" s="2">
        <f t="shared" si="226"/>
        <v>0</v>
      </c>
      <c r="DX292" s="2" t="e">
        <f t="shared" si="227"/>
        <v>#N/A</v>
      </c>
      <c r="DY292" s="9" t="str">
        <f t="shared" si="200"/>
        <v>[0,0,0,0,0]</v>
      </c>
      <c r="DZ292" s="2" t="e">
        <f t="shared" si="228"/>
        <v>#N/A</v>
      </c>
      <c r="EA292" s="18">
        <f t="shared" si="201"/>
        <v>1</v>
      </c>
      <c r="EB292" s="18">
        <f t="shared" si="202"/>
        <v>0</v>
      </c>
      <c r="EC292" s="27"/>
      <c r="ED292" s="3" t="e">
        <f t="shared" si="229"/>
        <v>#N/A</v>
      </c>
      <c r="EE292" s="3" t="str">
        <f t="shared" si="230"/>
        <v>[1,0]</v>
      </c>
      <c r="EF292" s="3"/>
      <c r="EG292" s="3" t="e">
        <f>VLOOKUP(IF(MOD(CY292,10)=0,10,MOD(CY292,10))&amp;DA292&amp;DB292&amp;DJ292-1,[1]图鉴!$C$18:$G$183,MATCH("经验值",[1]图鉴!$C$18:$G$18,0),FALSE)</f>
        <v>#N/A</v>
      </c>
      <c r="EI292" s="2" t="e">
        <f t="shared" si="203"/>
        <v>#N/A</v>
      </c>
      <c r="EJ292" s="2">
        <f t="shared" si="204"/>
        <v>289</v>
      </c>
    </row>
    <row r="293" spans="83:140" x14ac:dyDescent="0.3">
      <c r="CE293" s="16">
        <f>[1]坦克标准养成属性!AW293</f>
        <v>0</v>
      </c>
      <c r="CF293" s="16">
        <f>[1]坦克标准养成属性!AX293</f>
        <v>0</v>
      </c>
      <c r="CG293" s="16" t="e">
        <f t="shared" si="199"/>
        <v>#N/A</v>
      </c>
      <c r="CH293" s="16">
        <f>[1]坦克标准养成属性!AY293</f>
        <v>0</v>
      </c>
      <c r="CI293" s="16">
        <f>[1]坦克标准养成属性!AZ293</f>
        <v>0</v>
      </c>
      <c r="CJ293" s="16">
        <f>[1]坦克标准养成属性!BA293</f>
        <v>0</v>
      </c>
      <c r="CK293" s="16">
        <f>[1]坦克标准养成属性!BB293</f>
        <v>0</v>
      </c>
      <c r="CL293" s="16">
        <f>[1]坦克标准养成属性!BC293</f>
        <v>0</v>
      </c>
      <c r="CM293" s="16">
        <f>[1]坦克标准养成属性!BD293</f>
        <v>0</v>
      </c>
      <c r="CN293" s="16">
        <f>[1]坦克标准养成属性!BE293</f>
        <v>0</v>
      </c>
      <c r="CO293" s="16">
        <f>[1]坦克标准养成属性!BF293</f>
        <v>0</v>
      </c>
      <c r="CP293" s="16">
        <f>[1]坦克标准养成属性!BG293</f>
        <v>0</v>
      </c>
      <c r="CQ293" s="16" t="str">
        <f>[1]坦克标准养成属性!BH293</f>
        <v>T-329</v>
      </c>
      <c r="CR293" s="16">
        <f>[1]坦克标准养成属性!BI293</f>
        <v>29</v>
      </c>
      <c r="CS293" s="16" t="str">
        <f>[1]坦克标准养成属性!BJ293</f>
        <v>T-32</v>
      </c>
      <c r="CT293" s="16" t="str">
        <f>[1]坦克标准养成属性!BK293</f>
        <v>高</v>
      </c>
      <c r="CU293" s="16">
        <f>[1]坦克标准养成属性!BL293</f>
        <v>9</v>
      </c>
      <c r="CV293" s="16">
        <f>[1]坦克标准养成属性!BM293</f>
        <v>2389</v>
      </c>
      <c r="CX293" s="2">
        <v>290</v>
      </c>
      <c r="CY293" s="2" t="e">
        <f t="shared" si="205"/>
        <v>#N/A</v>
      </c>
      <c r="CZ293" s="2" t="e">
        <f t="shared" si="213"/>
        <v>#N/A</v>
      </c>
      <c r="DA293" s="2" t="e">
        <f t="shared" si="213"/>
        <v>#N/A</v>
      </c>
      <c r="DB293" s="2" t="e">
        <f t="shared" si="213"/>
        <v>#N/A</v>
      </c>
      <c r="DC293" s="2">
        <f t="shared" si="206"/>
        <v>0</v>
      </c>
      <c r="DD293" s="2">
        <f t="shared" si="207"/>
        <v>0</v>
      </c>
      <c r="DE293" s="2" t="e">
        <f t="shared" si="208"/>
        <v>#N/A</v>
      </c>
      <c r="DF293" s="2" t="e">
        <f t="shared" si="209"/>
        <v>#N/A</v>
      </c>
      <c r="DG293" s="2" t="e">
        <f t="shared" si="210"/>
        <v>#N/A</v>
      </c>
      <c r="DH293" s="2" t="e">
        <f t="shared" si="211"/>
        <v>#N/A</v>
      </c>
      <c r="DI293" s="2" t="e">
        <f t="shared" si="212"/>
        <v>#N/A</v>
      </c>
      <c r="DJ293" s="2">
        <f>COUNTIF(CZ$4:CZ293,CZ293)</f>
        <v>290</v>
      </c>
      <c r="DK293" s="2">
        <f t="shared" si="214"/>
        <v>0</v>
      </c>
      <c r="DL293" s="2">
        <f t="shared" si="215"/>
        <v>0</v>
      </c>
      <c r="DM293" s="2">
        <f t="shared" si="216"/>
        <v>0</v>
      </c>
      <c r="DN293" s="2">
        <f t="shared" si="217"/>
        <v>0</v>
      </c>
      <c r="DO293" s="2">
        <f t="shared" si="218"/>
        <v>0</v>
      </c>
      <c r="DP293" s="2">
        <f t="shared" si="219"/>
        <v>0</v>
      </c>
      <c r="DQ293" s="2">
        <f t="shared" si="220"/>
        <v>0</v>
      </c>
      <c r="DR293" s="2">
        <f t="shared" si="221"/>
        <v>0</v>
      </c>
      <c r="DS293" s="2">
        <f t="shared" si="222"/>
        <v>0</v>
      </c>
      <c r="DT293" s="2">
        <f t="shared" si="223"/>
        <v>0</v>
      </c>
      <c r="DU293" s="2">
        <f t="shared" si="224"/>
        <v>0</v>
      </c>
      <c r="DV293" s="2">
        <f t="shared" si="225"/>
        <v>0</v>
      </c>
      <c r="DW293" s="2">
        <f t="shared" si="226"/>
        <v>0</v>
      </c>
      <c r="DX293" s="2" t="e">
        <f t="shared" si="227"/>
        <v>#N/A</v>
      </c>
      <c r="DY293" s="9" t="str">
        <f t="shared" si="200"/>
        <v>[0,0,0,0,0]</v>
      </c>
      <c r="DZ293" s="2" t="e">
        <f t="shared" si="228"/>
        <v>#N/A</v>
      </c>
      <c r="EA293" s="18">
        <f t="shared" si="201"/>
        <v>1</v>
      </c>
      <c r="EB293" s="18">
        <f t="shared" si="202"/>
        <v>0</v>
      </c>
      <c r="EC293" s="27"/>
      <c r="ED293" s="3" t="e">
        <f t="shared" si="229"/>
        <v>#N/A</v>
      </c>
      <c r="EE293" s="3" t="str">
        <f t="shared" si="230"/>
        <v>[1,0]</v>
      </c>
      <c r="EF293" s="3"/>
      <c r="EG293" s="3" t="e">
        <f>VLOOKUP(IF(MOD(CY293,10)=0,10,MOD(CY293,10))&amp;DA293&amp;DB293&amp;DJ293-1,[1]图鉴!$C$18:$G$183,MATCH("经验值",[1]图鉴!$C$18:$G$18,0),FALSE)</f>
        <v>#N/A</v>
      </c>
      <c r="EI293" s="2" t="e">
        <f t="shared" si="203"/>
        <v>#N/A</v>
      </c>
      <c r="EJ293" s="2">
        <f t="shared" si="204"/>
        <v>290</v>
      </c>
    </row>
    <row r="294" spans="83:140" x14ac:dyDescent="0.3">
      <c r="CE294" s="16">
        <f>[1]坦克标准养成属性!AW294</f>
        <v>0</v>
      </c>
      <c r="CF294" s="16">
        <f>[1]坦克标准养成属性!AX294</f>
        <v>0</v>
      </c>
      <c r="CG294" s="16" t="e">
        <f t="shared" si="199"/>
        <v>#N/A</v>
      </c>
      <c r="CH294" s="16">
        <f>[1]坦克标准养成属性!AY294</f>
        <v>0</v>
      </c>
      <c r="CI294" s="16">
        <f>[1]坦克标准养成属性!AZ294</f>
        <v>0</v>
      </c>
      <c r="CJ294" s="16">
        <f>[1]坦克标准养成属性!BA294</f>
        <v>0</v>
      </c>
      <c r="CK294" s="16">
        <f>[1]坦克标准养成属性!BB294</f>
        <v>0</v>
      </c>
      <c r="CL294" s="16">
        <f>[1]坦克标准养成属性!BC294</f>
        <v>0</v>
      </c>
      <c r="CM294" s="16">
        <f>[1]坦克标准养成属性!BD294</f>
        <v>0</v>
      </c>
      <c r="CN294" s="16">
        <f>[1]坦克标准养成属性!BE294</f>
        <v>0</v>
      </c>
      <c r="CO294" s="16">
        <f>[1]坦克标准养成属性!BF294</f>
        <v>0</v>
      </c>
      <c r="CP294" s="16">
        <f>[1]坦克标准养成属性!BG294</f>
        <v>0</v>
      </c>
      <c r="CQ294" s="16" t="str">
        <f>[1]坦克标准养成属性!BH294</f>
        <v>T-3210</v>
      </c>
      <c r="CR294" s="16">
        <f>[1]坦克标准养成属性!BI294</f>
        <v>29</v>
      </c>
      <c r="CS294" s="16" t="str">
        <f>[1]坦克标准养成属性!BJ294</f>
        <v>T-32</v>
      </c>
      <c r="CT294" s="16" t="str">
        <f>[1]坦克标准养成属性!BK294</f>
        <v>高</v>
      </c>
      <c r="CU294" s="16">
        <f>[1]坦克标准养成属性!BL294</f>
        <v>10</v>
      </c>
      <c r="CV294" s="16">
        <f>[1]坦克标准养成属性!BM294</f>
        <v>2464</v>
      </c>
      <c r="CX294" s="2">
        <v>291</v>
      </c>
      <c r="CY294" s="2" t="e">
        <f t="shared" si="205"/>
        <v>#N/A</v>
      </c>
      <c r="CZ294" s="2" t="e">
        <f t="shared" si="213"/>
        <v>#N/A</v>
      </c>
      <c r="DA294" s="2" t="e">
        <f t="shared" si="213"/>
        <v>#N/A</v>
      </c>
      <c r="DB294" s="2" t="e">
        <f t="shared" si="213"/>
        <v>#N/A</v>
      </c>
      <c r="DC294" s="2">
        <f t="shared" si="206"/>
        <v>0</v>
      </c>
      <c r="DD294" s="2">
        <f t="shared" si="207"/>
        <v>0</v>
      </c>
      <c r="DE294" s="2" t="e">
        <f t="shared" si="208"/>
        <v>#N/A</v>
      </c>
      <c r="DF294" s="2" t="e">
        <f t="shared" si="209"/>
        <v>#N/A</v>
      </c>
      <c r="DG294" s="2" t="e">
        <f t="shared" si="210"/>
        <v>#N/A</v>
      </c>
      <c r="DH294" s="2" t="e">
        <f t="shared" si="211"/>
        <v>#N/A</v>
      </c>
      <c r="DI294" s="2" t="e">
        <f t="shared" si="212"/>
        <v>#N/A</v>
      </c>
      <c r="DJ294" s="2">
        <f>COUNTIF(CZ$4:CZ294,CZ294)</f>
        <v>291</v>
      </c>
      <c r="DK294" s="2">
        <f t="shared" si="214"/>
        <v>0</v>
      </c>
      <c r="DL294" s="2">
        <f t="shared" si="215"/>
        <v>0</v>
      </c>
      <c r="DM294" s="2">
        <f t="shared" si="216"/>
        <v>0</v>
      </c>
      <c r="DN294" s="2">
        <f t="shared" si="217"/>
        <v>0</v>
      </c>
      <c r="DO294" s="2">
        <f t="shared" si="218"/>
        <v>0</v>
      </c>
      <c r="DP294" s="2">
        <f t="shared" si="219"/>
        <v>0</v>
      </c>
      <c r="DQ294" s="2">
        <f t="shared" si="220"/>
        <v>0</v>
      </c>
      <c r="DR294" s="2">
        <f t="shared" si="221"/>
        <v>0</v>
      </c>
      <c r="DS294" s="2">
        <f t="shared" si="222"/>
        <v>0</v>
      </c>
      <c r="DT294" s="2">
        <f t="shared" si="223"/>
        <v>0</v>
      </c>
      <c r="DU294" s="2">
        <f t="shared" si="224"/>
        <v>0</v>
      </c>
      <c r="DV294" s="2">
        <f t="shared" si="225"/>
        <v>0</v>
      </c>
      <c r="DW294" s="2">
        <f t="shared" si="226"/>
        <v>0</v>
      </c>
      <c r="DX294" s="2" t="e">
        <f t="shared" si="227"/>
        <v>#N/A</v>
      </c>
      <c r="DY294" s="9" t="str">
        <f t="shared" si="200"/>
        <v>[0,0,0,0,0]</v>
      </c>
      <c r="DZ294" s="2" t="e">
        <f t="shared" si="228"/>
        <v>#N/A</v>
      </c>
      <c r="EA294" s="18">
        <f t="shared" si="201"/>
        <v>1</v>
      </c>
      <c r="EB294" s="18">
        <f t="shared" si="202"/>
        <v>0</v>
      </c>
      <c r="EC294" s="27"/>
      <c r="ED294" s="3" t="e">
        <f t="shared" si="229"/>
        <v>#N/A</v>
      </c>
      <c r="EE294" s="3" t="str">
        <f t="shared" si="230"/>
        <v>[1,0]</v>
      </c>
      <c r="EF294" s="3"/>
      <c r="EG294" s="3" t="e">
        <f>VLOOKUP(IF(MOD(CY294,10)=0,10,MOD(CY294,10))&amp;DA294&amp;DB294&amp;DJ294-1,[1]图鉴!$C$18:$G$183,MATCH("经验值",[1]图鉴!$C$18:$G$18,0),FALSE)</f>
        <v>#N/A</v>
      </c>
      <c r="EI294" s="2" t="e">
        <f t="shared" si="203"/>
        <v>#N/A</v>
      </c>
      <c r="EJ294" s="2">
        <f t="shared" si="204"/>
        <v>291</v>
      </c>
    </row>
    <row r="295" spans="83:140" x14ac:dyDescent="0.3">
      <c r="CE295" s="16">
        <f>[1]坦克标准养成属性!AW295</f>
        <v>0</v>
      </c>
      <c r="CF295" s="16">
        <f>[1]坦克标准养成属性!AX295</f>
        <v>0</v>
      </c>
      <c r="CG295" s="16" t="e">
        <f t="shared" si="199"/>
        <v>#N/A</v>
      </c>
      <c r="CH295" s="16">
        <f>[1]坦克标准养成属性!AY295</f>
        <v>0</v>
      </c>
      <c r="CI295" s="16">
        <f>[1]坦克标准养成属性!AZ295</f>
        <v>0</v>
      </c>
      <c r="CJ295" s="16">
        <f>[1]坦克标准养成属性!BA295</f>
        <v>0</v>
      </c>
      <c r="CK295" s="16">
        <f>[1]坦克标准养成属性!BB295</f>
        <v>0</v>
      </c>
      <c r="CL295" s="16">
        <f>[1]坦克标准养成属性!BC295</f>
        <v>0</v>
      </c>
      <c r="CM295" s="16">
        <f>[1]坦克标准养成属性!BD295</f>
        <v>0</v>
      </c>
      <c r="CN295" s="16">
        <f>[1]坦克标准养成属性!BE295</f>
        <v>0</v>
      </c>
      <c r="CO295" s="16">
        <f>[1]坦克标准养成属性!BF295</f>
        <v>0</v>
      </c>
      <c r="CP295" s="16">
        <f>[1]坦克标准养成属性!BG295</f>
        <v>0</v>
      </c>
      <c r="CQ295" s="16" t="str">
        <f>[1]坦克标准养成属性!BH295</f>
        <v>T-3211</v>
      </c>
      <c r="CR295" s="16">
        <f>[1]坦克标准养成属性!BI295</f>
        <v>29</v>
      </c>
      <c r="CS295" s="16" t="str">
        <f>[1]坦克标准养成属性!BJ295</f>
        <v>T-32</v>
      </c>
      <c r="CT295" s="16" t="str">
        <f>[1]坦克标准养成属性!BK295</f>
        <v>高</v>
      </c>
      <c r="CU295" s="16">
        <f>[1]坦克标准养成属性!BL295</f>
        <v>11</v>
      </c>
      <c r="CV295" s="16">
        <f>[1]坦克标准养成属性!BM295</f>
        <v>2540</v>
      </c>
      <c r="CX295" s="2">
        <v>292</v>
      </c>
      <c r="CY295" s="2" t="e">
        <f t="shared" si="205"/>
        <v>#N/A</v>
      </c>
      <c r="CZ295" s="2" t="e">
        <f t="shared" si="213"/>
        <v>#N/A</v>
      </c>
      <c r="DA295" s="2" t="e">
        <f t="shared" si="213"/>
        <v>#N/A</v>
      </c>
      <c r="DB295" s="2" t="e">
        <f t="shared" si="213"/>
        <v>#N/A</v>
      </c>
      <c r="DC295" s="2">
        <f t="shared" si="206"/>
        <v>0</v>
      </c>
      <c r="DD295" s="2">
        <f t="shared" si="207"/>
        <v>0</v>
      </c>
      <c r="DE295" s="2" t="e">
        <f t="shared" si="208"/>
        <v>#N/A</v>
      </c>
      <c r="DF295" s="2" t="e">
        <f t="shared" si="209"/>
        <v>#N/A</v>
      </c>
      <c r="DG295" s="2" t="e">
        <f t="shared" si="210"/>
        <v>#N/A</v>
      </c>
      <c r="DH295" s="2" t="e">
        <f t="shared" si="211"/>
        <v>#N/A</v>
      </c>
      <c r="DI295" s="2" t="e">
        <f t="shared" si="212"/>
        <v>#N/A</v>
      </c>
      <c r="DJ295" s="2">
        <f>COUNTIF(CZ$4:CZ295,CZ295)</f>
        <v>292</v>
      </c>
      <c r="DK295" s="2">
        <f t="shared" si="214"/>
        <v>0</v>
      </c>
      <c r="DL295" s="2">
        <f t="shared" si="215"/>
        <v>0</v>
      </c>
      <c r="DM295" s="2">
        <f t="shared" si="216"/>
        <v>0</v>
      </c>
      <c r="DN295" s="2">
        <f t="shared" si="217"/>
        <v>0</v>
      </c>
      <c r="DO295" s="2">
        <f t="shared" si="218"/>
        <v>0</v>
      </c>
      <c r="DP295" s="2">
        <f t="shared" si="219"/>
        <v>0</v>
      </c>
      <c r="DQ295" s="2">
        <f t="shared" si="220"/>
        <v>0</v>
      </c>
      <c r="DR295" s="2">
        <f t="shared" si="221"/>
        <v>0</v>
      </c>
      <c r="DS295" s="2">
        <f t="shared" si="222"/>
        <v>0</v>
      </c>
      <c r="DT295" s="2">
        <f t="shared" si="223"/>
        <v>0</v>
      </c>
      <c r="DU295" s="2">
        <f t="shared" si="224"/>
        <v>0</v>
      </c>
      <c r="DV295" s="2">
        <f t="shared" si="225"/>
        <v>0</v>
      </c>
      <c r="DW295" s="2">
        <f t="shared" si="226"/>
        <v>0</v>
      </c>
      <c r="DX295" s="2" t="e">
        <f t="shared" si="227"/>
        <v>#N/A</v>
      </c>
      <c r="DY295" s="9" t="str">
        <f t="shared" si="200"/>
        <v>[0,0,0,0,0]</v>
      </c>
      <c r="DZ295" s="2" t="e">
        <f t="shared" si="228"/>
        <v>#N/A</v>
      </c>
      <c r="EA295" s="18">
        <f t="shared" si="201"/>
        <v>1</v>
      </c>
      <c r="EB295" s="18">
        <f t="shared" si="202"/>
        <v>0</v>
      </c>
      <c r="EC295" s="27"/>
      <c r="ED295" s="3" t="e">
        <f t="shared" si="229"/>
        <v>#N/A</v>
      </c>
      <c r="EE295" s="3" t="str">
        <f t="shared" si="230"/>
        <v>[1,0]</v>
      </c>
      <c r="EF295" s="3"/>
      <c r="EG295" s="3" t="e">
        <f>VLOOKUP(IF(MOD(CY295,10)=0,10,MOD(CY295,10))&amp;DA295&amp;DB295&amp;DJ295-1,[1]图鉴!$C$18:$G$183,MATCH("经验值",[1]图鉴!$C$18:$G$18,0),FALSE)</f>
        <v>#N/A</v>
      </c>
      <c r="EI295" s="2" t="e">
        <f t="shared" si="203"/>
        <v>#N/A</v>
      </c>
      <c r="EJ295" s="2">
        <f t="shared" si="204"/>
        <v>292</v>
      </c>
    </row>
    <row r="296" spans="83:140" x14ac:dyDescent="0.3">
      <c r="CE296" s="16">
        <f>[1]坦克标准养成属性!AW296</f>
        <v>0</v>
      </c>
      <c r="CF296" s="16">
        <f>[1]坦克标准养成属性!AX296</f>
        <v>0</v>
      </c>
      <c r="CG296" s="16" t="e">
        <f t="shared" si="199"/>
        <v>#N/A</v>
      </c>
      <c r="CH296" s="16">
        <f>[1]坦克标准养成属性!AY296</f>
        <v>0</v>
      </c>
      <c r="CI296" s="16">
        <f>[1]坦克标准养成属性!AZ296</f>
        <v>0</v>
      </c>
      <c r="CJ296" s="16">
        <f>[1]坦克标准养成属性!BA296</f>
        <v>0</v>
      </c>
      <c r="CK296" s="16">
        <f>[1]坦克标准养成属性!BB296</f>
        <v>0</v>
      </c>
      <c r="CL296" s="16">
        <f>[1]坦克标准养成属性!BC296</f>
        <v>0</v>
      </c>
      <c r="CM296" s="16">
        <f>[1]坦克标准养成属性!BD296</f>
        <v>0</v>
      </c>
      <c r="CN296" s="16">
        <f>[1]坦克标准养成属性!BE296</f>
        <v>0</v>
      </c>
      <c r="CO296" s="16">
        <f>[1]坦克标准养成属性!BF296</f>
        <v>0</v>
      </c>
      <c r="CP296" s="16">
        <f>[1]坦克标准养成属性!BG296</f>
        <v>0</v>
      </c>
      <c r="CQ296" s="16" t="str">
        <f>[1]坦克标准养成属性!BH296</f>
        <v>M1A20</v>
      </c>
      <c r="CR296" s="16">
        <f>[1]坦克标准养成属性!BI296</f>
        <v>30</v>
      </c>
      <c r="CS296" s="16" t="str">
        <f>[1]坦克标准养成属性!BJ296</f>
        <v>M1A2</v>
      </c>
      <c r="CT296" s="16" t="str">
        <f>[1]坦克标准养成属性!BK296</f>
        <v>低</v>
      </c>
      <c r="CU296" s="16">
        <f>[1]坦克标准养成属性!BL296</f>
        <v>0</v>
      </c>
      <c r="CV296" s="16">
        <f>[1]坦克标准养成属性!BM296</f>
        <v>2436</v>
      </c>
      <c r="CX296" s="2">
        <v>293</v>
      </c>
      <c r="CY296" s="2" t="e">
        <f t="shared" si="205"/>
        <v>#N/A</v>
      </c>
      <c r="CZ296" s="2" t="e">
        <f t="shared" si="213"/>
        <v>#N/A</v>
      </c>
      <c r="DA296" s="2" t="e">
        <f t="shared" si="213"/>
        <v>#N/A</v>
      </c>
      <c r="DB296" s="2" t="e">
        <f t="shared" si="213"/>
        <v>#N/A</v>
      </c>
      <c r="DC296" s="2">
        <f t="shared" si="206"/>
        <v>0</v>
      </c>
      <c r="DD296" s="2">
        <f t="shared" si="207"/>
        <v>0</v>
      </c>
      <c r="DE296" s="2" t="e">
        <f t="shared" si="208"/>
        <v>#N/A</v>
      </c>
      <c r="DF296" s="2" t="e">
        <f t="shared" si="209"/>
        <v>#N/A</v>
      </c>
      <c r="DG296" s="2" t="e">
        <f t="shared" si="210"/>
        <v>#N/A</v>
      </c>
      <c r="DH296" s="2" t="e">
        <f t="shared" si="211"/>
        <v>#N/A</v>
      </c>
      <c r="DI296" s="2" t="e">
        <f t="shared" si="212"/>
        <v>#N/A</v>
      </c>
      <c r="DJ296" s="2">
        <f>COUNTIF(CZ$4:CZ296,CZ296)</f>
        <v>293</v>
      </c>
      <c r="DK296" s="2">
        <f t="shared" si="214"/>
        <v>0</v>
      </c>
      <c r="DL296" s="2">
        <f t="shared" si="215"/>
        <v>0</v>
      </c>
      <c r="DM296" s="2">
        <f t="shared" si="216"/>
        <v>0</v>
      </c>
      <c r="DN296" s="2">
        <f t="shared" si="217"/>
        <v>0</v>
      </c>
      <c r="DO296" s="2">
        <f t="shared" si="218"/>
        <v>0</v>
      </c>
      <c r="DP296" s="2">
        <f t="shared" si="219"/>
        <v>0</v>
      </c>
      <c r="DQ296" s="2">
        <f t="shared" si="220"/>
        <v>0</v>
      </c>
      <c r="DR296" s="2">
        <f t="shared" si="221"/>
        <v>0</v>
      </c>
      <c r="DS296" s="2">
        <f t="shared" si="222"/>
        <v>0</v>
      </c>
      <c r="DT296" s="2">
        <f t="shared" si="223"/>
        <v>0</v>
      </c>
      <c r="DU296" s="2">
        <f t="shared" si="224"/>
        <v>0</v>
      </c>
      <c r="DV296" s="2">
        <f t="shared" si="225"/>
        <v>0</v>
      </c>
      <c r="DW296" s="2">
        <f t="shared" si="226"/>
        <v>0</v>
      </c>
      <c r="DX296" s="2" t="e">
        <f t="shared" si="227"/>
        <v>#N/A</v>
      </c>
      <c r="DY296" s="9" t="str">
        <f t="shared" si="200"/>
        <v>[0,0,0,0,0]</v>
      </c>
      <c r="DZ296" s="2" t="e">
        <f t="shared" si="228"/>
        <v>#N/A</v>
      </c>
      <c r="EA296" s="18">
        <f t="shared" si="201"/>
        <v>1</v>
      </c>
      <c r="EB296" s="18">
        <f t="shared" si="202"/>
        <v>0</v>
      </c>
      <c r="EC296" s="27"/>
      <c r="ED296" s="3" t="e">
        <f t="shared" si="229"/>
        <v>#N/A</v>
      </c>
      <c r="EE296" s="3" t="str">
        <f t="shared" si="230"/>
        <v>[1,0]</v>
      </c>
      <c r="EF296" s="3"/>
      <c r="EG296" s="3" t="e">
        <f>VLOOKUP(IF(MOD(CY296,10)=0,10,MOD(CY296,10))&amp;DA296&amp;DB296&amp;DJ296-1,[1]图鉴!$C$18:$G$183,MATCH("经验值",[1]图鉴!$C$18:$G$18,0),FALSE)</f>
        <v>#N/A</v>
      </c>
      <c r="EI296" s="2" t="e">
        <f t="shared" si="203"/>
        <v>#N/A</v>
      </c>
      <c r="EJ296" s="2">
        <f t="shared" si="204"/>
        <v>293</v>
      </c>
    </row>
    <row r="297" spans="83:140" x14ac:dyDescent="0.3">
      <c r="CE297" s="16">
        <f>[1]坦克标准养成属性!AW297</f>
        <v>0</v>
      </c>
      <c r="CF297" s="16">
        <f>[1]坦克标准养成属性!AX297</f>
        <v>0</v>
      </c>
      <c r="CG297" s="16" t="e">
        <f t="shared" si="199"/>
        <v>#N/A</v>
      </c>
      <c r="CH297" s="16">
        <f>[1]坦克标准养成属性!AY297</f>
        <v>0</v>
      </c>
      <c r="CI297" s="16">
        <f>[1]坦克标准养成属性!AZ297</f>
        <v>0</v>
      </c>
      <c r="CJ297" s="16">
        <f>[1]坦克标准养成属性!BA297</f>
        <v>0</v>
      </c>
      <c r="CK297" s="16">
        <f>[1]坦克标准养成属性!BB297</f>
        <v>0</v>
      </c>
      <c r="CL297" s="16">
        <f>[1]坦克标准养成属性!BC297</f>
        <v>0</v>
      </c>
      <c r="CM297" s="16">
        <f>[1]坦克标准养成属性!BD297</f>
        <v>0</v>
      </c>
      <c r="CN297" s="16">
        <f>[1]坦克标准养成属性!BE297</f>
        <v>0</v>
      </c>
      <c r="CO297" s="16">
        <f>[1]坦克标准养成属性!BF297</f>
        <v>0</v>
      </c>
      <c r="CP297" s="16">
        <f>[1]坦克标准养成属性!BG297</f>
        <v>0</v>
      </c>
      <c r="CQ297" s="16" t="str">
        <f>[1]坦克标准养成属性!BH297</f>
        <v>M1A21</v>
      </c>
      <c r="CR297" s="16">
        <f>[1]坦克标准养成属性!BI297</f>
        <v>30</v>
      </c>
      <c r="CS297" s="16" t="str">
        <f>[1]坦克标准养成属性!BJ297</f>
        <v>M1A2</v>
      </c>
      <c r="CT297" s="16" t="str">
        <f>[1]坦克标准养成属性!BK297</f>
        <v>低</v>
      </c>
      <c r="CU297" s="16">
        <f>[1]坦克标准养成属性!BL297</f>
        <v>1</v>
      </c>
      <c r="CV297" s="16">
        <f>[1]坦克标准养成属性!BM297</f>
        <v>2515</v>
      </c>
      <c r="CX297" s="2">
        <v>294</v>
      </c>
      <c r="CY297" s="2" t="e">
        <f t="shared" si="205"/>
        <v>#N/A</v>
      </c>
      <c r="CZ297" s="2" t="e">
        <f t="shared" si="213"/>
        <v>#N/A</v>
      </c>
      <c r="DA297" s="2" t="e">
        <f t="shared" si="213"/>
        <v>#N/A</v>
      </c>
      <c r="DB297" s="2" t="e">
        <f t="shared" si="213"/>
        <v>#N/A</v>
      </c>
      <c r="DC297" s="2">
        <f t="shared" si="206"/>
        <v>0</v>
      </c>
      <c r="DD297" s="2">
        <f t="shared" si="207"/>
        <v>0</v>
      </c>
      <c r="DE297" s="2" t="e">
        <f t="shared" si="208"/>
        <v>#N/A</v>
      </c>
      <c r="DF297" s="2" t="e">
        <f t="shared" si="209"/>
        <v>#N/A</v>
      </c>
      <c r="DG297" s="2" t="e">
        <f t="shared" si="210"/>
        <v>#N/A</v>
      </c>
      <c r="DH297" s="2" t="e">
        <f t="shared" si="211"/>
        <v>#N/A</v>
      </c>
      <c r="DI297" s="2" t="e">
        <f t="shared" si="212"/>
        <v>#N/A</v>
      </c>
      <c r="DJ297" s="2">
        <f>COUNTIF(CZ$4:CZ297,CZ297)</f>
        <v>294</v>
      </c>
      <c r="DK297" s="2">
        <f t="shared" si="214"/>
        <v>0</v>
      </c>
      <c r="DL297" s="2">
        <f t="shared" si="215"/>
        <v>0</v>
      </c>
      <c r="DM297" s="2">
        <f t="shared" si="216"/>
        <v>0</v>
      </c>
      <c r="DN297" s="2">
        <f t="shared" si="217"/>
        <v>0</v>
      </c>
      <c r="DO297" s="2">
        <f t="shared" si="218"/>
        <v>0</v>
      </c>
      <c r="DP297" s="2">
        <f t="shared" si="219"/>
        <v>0</v>
      </c>
      <c r="DQ297" s="2">
        <f t="shared" si="220"/>
        <v>0</v>
      </c>
      <c r="DR297" s="2">
        <f t="shared" si="221"/>
        <v>0</v>
      </c>
      <c r="DS297" s="2">
        <f t="shared" si="222"/>
        <v>0</v>
      </c>
      <c r="DT297" s="2">
        <f t="shared" si="223"/>
        <v>0</v>
      </c>
      <c r="DU297" s="2">
        <f t="shared" si="224"/>
        <v>0</v>
      </c>
      <c r="DV297" s="2">
        <f t="shared" si="225"/>
        <v>0</v>
      </c>
      <c r="DW297" s="2">
        <f t="shared" si="226"/>
        <v>0</v>
      </c>
      <c r="DX297" s="2" t="e">
        <f t="shared" si="227"/>
        <v>#N/A</v>
      </c>
      <c r="DY297" s="9" t="str">
        <f t="shared" si="200"/>
        <v>[0,0,0,0,0]</v>
      </c>
      <c r="DZ297" s="2" t="e">
        <f t="shared" si="228"/>
        <v>#N/A</v>
      </c>
      <c r="EA297" s="18">
        <f t="shared" si="201"/>
        <v>1</v>
      </c>
      <c r="EB297" s="18">
        <f t="shared" si="202"/>
        <v>0</v>
      </c>
      <c r="EC297" s="27"/>
      <c r="ED297" s="3" t="e">
        <f t="shared" si="229"/>
        <v>#N/A</v>
      </c>
      <c r="EE297" s="3" t="str">
        <f t="shared" si="230"/>
        <v>[1,0]</v>
      </c>
      <c r="EF297" s="3"/>
      <c r="EG297" s="3" t="e">
        <f>VLOOKUP(IF(MOD(CY297,10)=0,10,MOD(CY297,10))&amp;DA297&amp;DB297&amp;DJ297-1,[1]图鉴!$C$18:$G$183,MATCH("经验值",[1]图鉴!$C$18:$G$18,0),FALSE)</f>
        <v>#N/A</v>
      </c>
      <c r="EI297" s="2" t="e">
        <f t="shared" si="203"/>
        <v>#N/A</v>
      </c>
      <c r="EJ297" s="2">
        <f t="shared" si="204"/>
        <v>294</v>
      </c>
    </row>
    <row r="298" spans="83:140" x14ac:dyDescent="0.3">
      <c r="CE298" s="16">
        <f>[1]坦克标准养成属性!AW298</f>
        <v>0</v>
      </c>
      <c r="CF298" s="16">
        <f>[1]坦克标准养成属性!AX298</f>
        <v>0</v>
      </c>
      <c r="CG298" s="16" t="e">
        <f t="shared" si="199"/>
        <v>#N/A</v>
      </c>
      <c r="CH298" s="16">
        <f>[1]坦克标准养成属性!AY298</f>
        <v>0</v>
      </c>
      <c r="CI298" s="16">
        <f>[1]坦克标准养成属性!AZ298</f>
        <v>0</v>
      </c>
      <c r="CJ298" s="16">
        <f>[1]坦克标准养成属性!BA298</f>
        <v>0</v>
      </c>
      <c r="CK298" s="16">
        <f>[1]坦克标准养成属性!BB298</f>
        <v>0</v>
      </c>
      <c r="CL298" s="16">
        <f>[1]坦克标准养成属性!BC298</f>
        <v>0</v>
      </c>
      <c r="CM298" s="16">
        <f>[1]坦克标准养成属性!BD298</f>
        <v>0</v>
      </c>
      <c r="CN298" s="16">
        <f>[1]坦克标准养成属性!BE298</f>
        <v>0</v>
      </c>
      <c r="CO298" s="16">
        <f>[1]坦克标准养成属性!BF298</f>
        <v>0</v>
      </c>
      <c r="CP298" s="16">
        <f>[1]坦克标准养成属性!BG298</f>
        <v>0</v>
      </c>
      <c r="CQ298" s="16" t="str">
        <f>[1]坦克标准养成属性!BH298</f>
        <v>M1A22</v>
      </c>
      <c r="CR298" s="16">
        <f>[1]坦克标准养成属性!BI298</f>
        <v>30</v>
      </c>
      <c r="CS298" s="16" t="str">
        <f>[1]坦克标准养成属性!BJ298</f>
        <v>M1A2</v>
      </c>
      <c r="CT298" s="16" t="str">
        <f>[1]坦克标准养成属性!BK298</f>
        <v>低</v>
      </c>
      <c r="CU298" s="16">
        <f>[1]坦克标准养成属性!BL298</f>
        <v>2</v>
      </c>
      <c r="CV298" s="16">
        <f>[1]坦克标准养成属性!BM298</f>
        <v>2594</v>
      </c>
      <c r="CX298" s="2">
        <v>295</v>
      </c>
      <c r="CY298" s="2" t="e">
        <f t="shared" si="205"/>
        <v>#N/A</v>
      </c>
      <c r="CZ298" s="2" t="e">
        <f t="shared" si="213"/>
        <v>#N/A</v>
      </c>
      <c r="DA298" s="2" t="e">
        <f t="shared" si="213"/>
        <v>#N/A</v>
      </c>
      <c r="DB298" s="2" t="e">
        <f t="shared" si="213"/>
        <v>#N/A</v>
      </c>
      <c r="DC298" s="2">
        <f t="shared" si="206"/>
        <v>0</v>
      </c>
      <c r="DD298" s="2">
        <f t="shared" si="207"/>
        <v>0</v>
      </c>
      <c r="DE298" s="2" t="e">
        <f t="shared" si="208"/>
        <v>#N/A</v>
      </c>
      <c r="DF298" s="2" t="e">
        <f t="shared" si="209"/>
        <v>#N/A</v>
      </c>
      <c r="DG298" s="2" t="e">
        <f t="shared" si="210"/>
        <v>#N/A</v>
      </c>
      <c r="DH298" s="2" t="e">
        <f t="shared" si="211"/>
        <v>#N/A</v>
      </c>
      <c r="DI298" s="2" t="e">
        <f t="shared" si="212"/>
        <v>#N/A</v>
      </c>
      <c r="DJ298" s="2">
        <f>COUNTIF(CZ$4:CZ298,CZ298)</f>
        <v>295</v>
      </c>
      <c r="DK298" s="2">
        <f t="shared" si="214"/>
        <v>0</v>
      </c>
      <c r="DL298" s="2">
        <f t="shared" si="215"/>
        <v>0</v>
      </c>
      <c r="DM298" s="2">
        <f t="shared" si="216"/>
        <v>0</v>
      </c>
      <c r="DN298" s="2">
        <f t="shared" si="217"/>
        <v>0</v>
      </c>
      <c r="DO298" s="2">
        <f t="shared" si="218"/>
        <v>0</v>
      </c>
      <c r="DP298" s="2">
        <f t="shared" si="219"/>
        <v>0</v>
      </c>
      <c r="DQ298" s="2">
        <f t="shared" si="220"/>
        <v>0</v>
      </c>
      <c r="DR298" s="2">
        <f t="shared" si="221"/>
        <v>0</v>
      </c>
      <c r="DS298" s="2">
        <f t="shared" si="222"/>
        <v>0</v>
      </c>
      <c r="DT298" s="2">
        <f t="shared" si="223"/>
        <v>0</v>
      </c>
      <c r="DU298" s="2">
        <f t="shared" si="224"/>
        <v>0</v>
      </c>
      <c r="DV298" s="2">
        <f t="shared" si="225"/>
        <v>0</v>
      </c>
      <c r="DW298" s="2">
        <f t="shared" si="226"/>
        <v>0</v>
      </c>
      <c r="DX298" s="2" t="e">
        <f t="shared" si="227"/>
        <v>#N/A</v>
      </c>
      <c r="DY298" s="9" t="str">
        <f t="shared" si="200"/>
        <v>[0,0,0,0,0]</v>
      </c>
      <c r="DZ298" s="2" t="e">
        <f t="shared" si="228"/>
        <v>#N/A</v>
      </c>
      <c r="EA298" s="18">
        <f t="shared" si="201"/>
        <v>1</v>
      </c>
      <c r="EB298" s="18">
        <f t="shared" si="202"/>
        <v>0</v>
      </c>
      <c r="EC298" s="27"/>
      <c r="ED298" s="3" t="e">
        <f t="shared" si="229"/>
        <v>#N/A</v>
      </c>
      <c r="EE298" s="3" t="str">
        <f t="shared" si="230"/>
        <v>[1,0]</v>
      </c>
      <c r="EF298" s="3"/>
      <c r="EG298" s="3" t="e">
        <f>VLOOKUP(IF(MOD(CY298,10)=0,10,MOD(CY298,10))&amp;DA298&amp;DB298&amp;DJ298-1,[1]图鉴!$C$18:$G$183,MATCH("经验值",[1]图鉴!$C$18:$G$18,0),FALSE)</f>
        <v>#N/A</v>
      </c>
      <c r="EI298" s="2" t="e">
        <f t="shared" si="203"/>
        <v>#N/A</v>
      </c>
      <c r="EJ298" s="2">
        <f t="shared" si="204"/>
        <v>295</v>
      </c>
    </row>
    <row r="299" spans="83:140" x14ac:dyDescent="0.3">
      <c r="CE299" s="16">
        <f>[1]坦克标准养成属性!AW299</f>
        <v>0</v>
      </c>
      <c r="CF299" s="16">
        <f>[1]坦克标准养成属性!AX299</f>
        <v>0</v>
      </c>
      <c r="CG299" s="16" t="e">
        <f t="shared" si="199"/>
        <v>#N/A</v>
      </c>
      <c r="CH299" s="16">
        <f>[1]坦克标准养成属性!AY299</f>
        <v>0</v>
      </c>
      <c r="CI299" s="16">
        <f>[1]坦克标准养成属性!AZ299</f>
        <v>0</v>
      </c>
      <c r="CJ299" s="16">
        <f>[1]坦克标准养成属性!BA299</f>
        <v>0</v>
      </c>
      <c r="CK299" s="16">
        <f>[1]坦克标准养成属性!BB299</f>
        <v>0</v>
      </c>
      <c r="CL299" s="16">
        <f>[1]坦克标准养成属性!BC299</f>
        <v>0</v>
      </c>
      <c r="CM299" s="16">
        <f>[1]坦克标准养成属性!BD299</f>
        <v>0</v>
      </c>
      <c r="CN299" s="16">
        <f>[1]坦克标准养成属性!BE299</f>
        <v>0</v>
      </c>
      <c r="CO299" s="16">
        <f>[1]坦克标准养成属性!BF299</f>
        <v>0</v>
      </c>
      <c r="CP299" s="16">
        <f>[1]坦克标准养成属性!BG299</f>
        <v>0</v>
      </c>
      <c r="CQ299" s="16" t="str">
        <f>[1]坦克标准养成属性!BH299</f>
        <v>M1A23</v>
      </c>
      <c r="CR299" s="16">
        <f>[1]坦克标准养成属性!BI299</f>
        <v>30</v>
      </c>
      <c r="CS299" s="16" t="str">
        <f>[1]坦克标准养成属性!BJ299</f>
        <v>M1A2</v>
      </c>
      <c r="CT299" s="16" t="str">
        <f>[1]坦克标准养成属性!BK299</f>
        <v>低</v>
      </c>
      <c r="CU299" s="16">
        <f>[1]坦克标准养成属性!BL299</f>
        <v>3</v>
      </c>
      <c r="CV299" s="16">
        <f>[1]坦克标准养成属性!BM299</f>
        <v>2674</v>
      </c>
      <c r="CX299" s="2">
        <v>296</v>
      </c>
      <c r="CY299" s="2" t="e">
        <f t="shared" si="205"/>
        <v>#N/A</v>
      </c>
      <c r="CZ299" s="2" t="e">
        <f t="shared" si="213"/>
        <v>#N/A</v>
      </c>
      <c r="DA299" s="2" t="e">
        <f t="shared" si="213"/>
        <v>#N/A</v>
      </c>
      <c r="DB299" s="2" t="e">
        <f t="shared" si="213"/>
        <v>#N/A</v>
      </c>
      <c r="DC299" s="2">
        <f t="shared" si="206"/>
        <v>0</v>
      </c>
      <c r="DD299" s="2">
        <f t="shared" si="207"/>
        <v>0</v>
      </c>
      <c r="DE299" s="2" t="e">
        <f t="shared" si="208"/>
        <v>#N/A</v>
      </c>
      <c r="DF299" s="2" t="e">
        <f t="shared" si="209"/>
        <v>#N/A</v>
      </c>
      <c r="DG299" s="2" t="e">
        <f t="shared" si="210"/>
        <v>#N/A</v>
      </c>
      <c r="DH299" s="2" t="e">
        <f t="shared" si="211"/>
        <v>#N/A</v>
      </c>
      <c r="DI299" s="2" t="e">
        <f t="shared" si="212"/>
        <v>#N/A</v>
      </c>
      <c r="DJ299" s="2">
        <f>COUNTIF(CZ$4:CZ299,CZ299)</f>
        <v>296</v>
      </c>
      <c r="DK299" s="2">
        <f t="shared" si="214"/>
        <v>0</v>
      </c>
      <c r="DL299" s="2">
        <f t="shared" si="215"/>
        <v>0</v>
      </c>
      <c r="DM299" s="2">
        <f t="shared" si="216"/>
        <v>0</v>
      </c>
      <c r="DN299" s="2">
        <f t="shared" si="217"/>
        <v>0</v>
      </c>
      <c r="DO299" s="2">
        <f t="shared" si="218"/>
        <v>0</v>
      </c>
      <c r="DP299" s="2">
        <f t="shared" si="219"/>
        <v>0</v>
      </c>
      <c r="DQ299" s="2">
        <f t="shared" si="220"/>
        <v>0</v>
      </c>
      <c r="DR299" s="2">
        <f t="shared" si="221"/>
        <v>0</v>
      </c>
      <c r="DS299" s="2">
        <f t="shared" si="222"/>
        <v>0</v>
      </c>
      <c r="DT299" s="2">
        <f t="shared" si="223"/>
        <v>0</v>
      </c>
      <c r="DU299" s="2">
        <f t="shared" si="224"/>
        <v>0</v>
      </c>
      <c r="DV299" s="2">
        <f t="shared" si="225"/>
        <v>0</v>
      </c>
      <c r="DW299" s="2">
        <f t="shared" si="226"/>
        <v>0</v>
      </c>
      <c r="DX299" s="2" t="e">
        <f t="shared" si="227"/>
        <v>#N/A</v>
      </c>
      <c r="DY299" s="9" t="str">
        <f t="shared" si="200"/>
        <v>[0,0,0,0,0]</v>
      </c>
      <c r="DZ299" s="2" t="e">
        <f t="shared" si="228"/>
        <v>#N/A</v>
      </c>
      <c r="EA299" s="18">
        <f t="shared" si="201"/>
        <v>1</v>
      </c>
      <c r="EB299" s="18">
        <f t="shared" si="202"/>
        <v>0</v>
      </c>
      <c r="EC299" s="27"/>
      <c r="ED299" s="3" t="e">
        <f t="shared" si="229"/>
        <v>#N/A</v>
      </c>
      <c r="EE299" s="3" t="str">
        <f t="shared" si="230"/>
        <v>[1,0]</v>
      </c>
      <c r="EF299" s="3"/>
      <c r="EG299" s="3" t="e">
        <f>VLOOKUP(IF(MOD(CY299,10)=0,10,MOD(CY299,10))&amp;DA299&amp;DB299&amp;DJ299-1,[1]图鉴!$C$18:$G$183,MATCH("经验值",[1]图鉴!$C$18:$G$18,0),FALSE)</f>
        <v>#N/A</v>
      </c>
      <c r="EI299" s="2" t="e">
        <f t="shared" si="203"/>
        <v>#N/A</v>
      </c>
      <c r="EJ299" s="2">
        <f t="shared" si="204"/>
        <v>296</v>
      </c>
    </row>
    <row r="300" spans="83:140" x14ac:dyDescent="0.3">
      <c r="CE300" s="16">
        <f>[1]坦克标准养成属性!AW300</f>
        <v>0</v>
      </c>
      <c r="CF300" s="16">
        <f>[1]坦克标准养成属性!AX300</f>
        <v>0</v>
      </c>
      <c r="CG300" s="16" t="e">
        <f t="shared" si="199"/>
        <v>#N/A</v>
      </c>
      <c r="CH300" s="16">
        <f>[1]坦克标准养成属性!AY300</f>
        <v>0</v>
      </c>
      <c r="CI300" s="16">
        <f>[1]坦克标准养成属性!AZ300</f>
        <v>0</v>
      </c>
      <c r="CJ300" s="16">
        <f>[1]坦克标准养成属性!BA300</f>
        <v>0</v>
      </c>
      <c r="CK300" s="16">
        <f>[1]坦克标准养成属性!BB300</f>
        <v>0</v>
      </c>
      <c r="CL300" s="16">
        <f>[1]坦克标准养成属性!BC300</f>
        <v>0</v>
      </c>
      <c r="CM300" s="16">
        <f>[1]坦克标准养成属性!BD300</f>
        <v>0</v>
      </c>
      <c r="CN300" s="16">
        <f>[1]坦克标准养成属性!BE300</f>
        <v>0</v>
      </c>
      <c r="CO300" s="16">
        <f>[1]坦克标准养成属性!BF300</f>
        <v>0</v>
      </c>
      <c r="CP300" s="16">
        <f>[1]坦克标准养成属性!BG300</f>
        <v>0</v>
      </c>
      <c r="CQ300" s="16" t="str">
        <f>[1]坦克标准养成属性!BH300</f>
        <v>M1A24</v>
      </c>
      <c r="CR300" s="16">
        <f>[1]坦克标准养成属性!BI300</f>
        <v>30</v>
      </c>
      <c r="CS300" s="16" t="str">
        <f>[1]坦克标准养成属性!BJ300</f>
        <v>M1A2</v>
      </c>
      <c r="CT300" s="16" t="str">
        <f>[1]坦克标准养成属性!BK300</f>
        <v>低</v>
      </c>
      <c r="CU300" s="16">
        <f>[1]坦克标准养成属性!BL300</f>
        <v>4</v>
      </c>
      <c r="CV300" s="16">
        <f>[1]坦克标准养成属性!BM300</f>
        <v>2753</v>
      </c>
      <c r="CX300" s="2">
        <v>297</v>
      </c>
      <c r="CY300" s="2" t="e">
        <f t="shared" si="205"/>
        <v>#N/A</v>
      </c>
      <c r="CZ300" s="2" t="e">
        <f t="shared" ref="CZ300:DB331" si="231">VLOOKUP($CY300,$CE$3:$CR$372,MATCH(CZ$3,$CE$3:$CR$3,0),FALSE)</f>
        <v>#N/A</v>
      </c>
      <c r="DA300" s="2" t="e">
        <f t="shared" si="231"/>
        <v>#N/A</v>
      </c>
      <c r="DB300" s="2" t="e">
        <f t="shared" si="231"/>
        <v>#N/A</v>
      </c>
      <c r="DC300" s="2">
        <f t="shared" si="206"/>
        <v>0</v>
      </c>
      <c r="DD300" s="2">
        <f t="shared" si="207"/>
        <v>0</v>
      </c>
      <c r="DE300" s="2" t="e">
        <f t="shared" si="208"/>
        <v>#N/A</v>
      </c>
      <c r="DF300" s="2" t="e">
        <f t="shared" si="209"/>
        <v>#N/A</v>
      </c>
      <c r="DG300" s="2" t="e">
        <f t="shared" si="210"/>
        <v>#N/A</v>
      </c>
      <c r="DH300" s="2" t="e">
        <f t="shared" si="211"/>
        <v>#N/A</v>
      </c>
      <c r="DI300" s="2" t="e">
        <f t="shared" si="212"/>
        <v>#N/A</v>
      </c>
      <c r="DJ300" s="2">
        <f>COUNTIF(CZ$4:CZ300,CZ300)</f>
        <v>297</v>
      </c>
      <c r="DK300" s="2">
        <f t="shared" si="214"/>
        <v>0</v>
      </c>
      <c r="DL300" s="2">
        <f t="shared" si="215"/>
        <v>0</v>
      </c>
      <c r="DM300" s="2">
        <f t="shared" si="216"/>
        <v>0</v>
      </c>
      <c r="DN300" s="2">
        <f t="shared" si="217"/>
        <v>0</v>
      </c>
      <c r="DO300" s="2">
        <f t="shared" si="218"/>
        <v>0</v>
      </c>
      <c r="DP300" s="2">
        <f t="shared" si="219"/>
        <v>0</v>
      </c>
      <c r="DQ300" s="2">
        <f t="shared" si="220"/>
        <v>0</v>
      </c>
      <c r="DR300" s="2">
        <f t="shared" si="221"/>
        <v>0</v>
      </c>
      <c r="DS300" s="2">
        <f t="shared" si="222"/>
        <v>0</v>
      </c>
      <c r="DT300" s="2">
        <f t="shared" si="223"/>
        <v>0</v>
      </c>
      <c r="DU300" s="2">
        <f t="shared" si="224"/>
        <v>0</v>
      </c>
      <c r="DV300" s="2">
        <f t="shared" si="225"/>
        <v>0</v>
      </c>
      <c r="DW300" s="2">
        <f t="shared" si="226"/>
        <v>0</v>
      </c>
      <c r="DX300" s="2" t="e">
        <f t="shared" si="227"/>
        <v>#N/A</v>
      </c>
      <c r="DY300" s="9" t="str">
        <f t="shared" si="200"/>
        <v>[0,0,0,0,0]</v>
      </c>
      <c r="DZ300" s="2" t="e">
        <f t="shared" si="228"/>
        <v>#N/A</v>
      </c>
      <c r="EA300" s="18">
        <f t="shared" si="201"/>
        <v>1</v>
      </c>
      <c r="EB300" s="18">
        <f t="shared" si="202"/>
        <v>0</v>
      </c>
      <c r="EC300" s="27"/>
      <c r="ED300" s="3" t="e">
        <f t="shared" si="229"/>
        <v>#N/A</v>
      </c>
      <c r="EE300" s="3" t="str">
        <f t="shared" si="230"/>
        <v>[1,0]</v>
      </c>
      <c r="EF300" s="3"/>
      <c r="EG300" s="3" t="e">
        <f>VLOOKUP(IF(MOD(CY300,10)=0,10,MOD(CY300,10))&amp;DA300&amp;DB300&amp;DJ300-1,[1]图鉴!$C$18:$G$183,MATCH("经验值",[1]图鉴!$C$18:$G$18,0),FALSE)</f>
        <v>#N/A</v>
      </c>
      <c r="EI300" s="2" t="e">
        <f t="shared" si="203"/>
        <v>#N/A</v>
      </c>
      <c r="EJ300" s="2">
        <f t="shared" si="204"/>
        <v>297</v>
      </c>
    </row>
    <row r="301" spans="83:140" x14ac:dyDescent="0.3">
      <c r="CE301" s="16">
        <f>[1]坦克标准养成属性!AW301</f>
        <v>0</v>
      </c>
      <c r="CF301" s="16">
        <f>[1]坦克标准养成属性!AX301</f>
        <v>0</v>
      </c>
      <c r="CG301" s="16" t="e">
        <f t="shared" si="199"/>
        <v>#N/A</v>
      </c>
      <c r="CH301" s="16">
        <f>[1]坦克标准养成属性!AY301</f>
        <v>0</v>
      </c>
      <c r="CI301" s="16">
        <f>[1]坦克标准养成属性!AZ301</f>
        <v>0</v>
      </c>
      <c r="CJ301" s="16">
        <f>[1]坦克标准养成属性!BA301</f>
        <v>0</v>
      </c>
      <c r="CK301" s="16">
        <f>[1]坦克标准养成属性!BB301</f>
        <v>0</v>
      </c>
      <c r="CL301" s="16">
        <f>[1]坦克标准养成属性!BC301</f>
        <v>0</v>
      </c>
      <c r="CM301" s="16">
        <f>[1]坦克标准养成属性!BD301</f>
        <v>0</v>
      </c>
      <c r="CN301" s="16">
        <f>[1]坦克标准养成属性!BE301</f>
        <v>0</v>
      </c>
      <c r="CO301" s="16">
        <f>[1]坦克标准养成属性!BF301</f>
        <v>0</v>
      </c>
      <c r="CP301" s="16">
        <f>[1]坦克标准养成属性!BG301</f>
        <v>0</v>
      </c>
      <c r="CQ301" s="16" t="str">
        <f>[1]坦克标准养成属性!BH301</f>
        <v>M1A25</v>
      </c>
      <c r="CR301" s="16">
        <f>[1]坦克标准养成属性!BI301</f>
        <v>30</v>
      </c>
      <c r="CS301" s="16" t="str">
        <f>[1]坦克标准养成属性!BJ301</f>
        <v>M1A2</v>
      </c>
      <c r="CT301" s="16" t="str">
        <f>[1]坦克标准养成属性!BK301</f>
        <v>低</v>
      </c>
      <c r="CU301" s="16">
        <f>[1]坦克标准养成属性!BL301</f>
        <v>5</v>
      </c>
      <c r="CV301" s="16">
        <f>[1]坦克标准养成属性!BM301</f>
        <v>2832</v>
      </c>
      <c r="CX301" s="2">
        <v>298</v>
      </c>
      <c r="CY301" s="2" t="e">
        <f t="shared" si="205"/>
        <v>#N/A</v>
      </c>
      <c r="CZ301" s="2" t="e">
        <f t="shared" si="231"/>
        <v>#N/A</v>
      </c>
      <c r="DA301" s="2" t="e">
        <f t="shared" si="231"/>
        <v>#N/A</v>
      </c>
      <c r="DB301" s="2" t="e">
        <f t="shared" si="231"/>
        <v>#N/A</v>
      </c>
      <c r="DC301" s="2">
        <f t="shared" si="206"/>
        <v>0</v>
      </c>
      <c r="DD301" s="2">
        <f t="shared" si="207"/>
        <v>0</v>
      </c>
      <c r="DE301" s="2" t="e">
        <f t="shared" si="208"/>
        <v>#N/A</v>
      </c>
      <c r="DF301" s="2" t="e">
        <f t="shared" si="209"/>
        <v>#N/A</v>
      </c>
      <c r="DG301" s="2" t="e">
        <f t="shared" si="210"/>
        <v>#N/A</v>
      </c>
      <c r="DH301" s="2" t="e">
        <f t="shared" si="211"/>
        <v>#N/A</v>
      </c>
      <c r="DI301" s="2" t="e">
        <f t="shared" si="212"/>
        <v>#N/A</v>
      </c>
      <c r="DJ301" s="2">
        <f>COUNTIF(CZ$4:CZ301,CZ301)</f>
        <v>298</v>
      </c>
      <c r="DK301" s="2">
        <f t="shared" si="214"/>
        <v>0</v>
      </c>
      <c r="DL301" s="2">
        <f t="shared" si="215"/>
        <v>0</v>
      </c>
      <c r="DM301" s="2">
        <f t="shared" si="216"/>
        <v>0</v>
      </c>
      <c r="DN301" s="2">
        <f t="shared" si="217"/>
        <v>0</v>
      </c>
      <c r="DO301" s="2">
        <f t="shared" si="218"/>
        <v>0</v>
      </c>
      <c r="DP301" s="2">
        <f t="shared" si="219"/>
        <v>0</v>
      </c>
      <c r="DQ301" s="2">
        <f t="shared" si="220"/>
        <v>0</v>
      </c>
      <c r="DR301" s="2">
        <f t="shared" si="221"/>
        <v>0</v>
      </c>
      <c r="DS301" s="2">
        <f t="shared" si="222"/>
        <v>0</v>
      </c>
      <c r="DT301" s="2">
        <f t="shared" si="223"/>
        <v>0</v>
      </c>
      <c r="DU301" s="2">
        <f t="shared" si="224"/>
        <v>0</v>
      </c>
      <c r="DV301" s="2">
        <f t="shared" si="225"/>
        <v>0</v>
      </c>
      <c r="DW301" s="2">
        <f t="shared" si="226"/>
        <v>0</v>
      </c>
      <c r="DX301" s="2" t="e">
        <f t="shared" si="227"/>
        <v>#N/A</v>
      </c>
      <c r="DY301" s="9" t="str">
        <f t="shared" si="200"/>
        <v>[0,0,0,0,0]</v>
      </c>
      <c r="DZ301" s="2" t="e">
        <f t="shared" si="228"/>
        <v>#N/A</v>
      </c>
      <c r="EA301" s="18">
        <f t="shared" si="201"/>
        <v>1</v>
      </c>
      <c r="EB301" s="18">
        <f t="shared" si="202"/>
        <v>0</v>
      </c>
      <c r="EC301" s="27"/>
      <c r="ED301" s="3" t="e">
        <f t="shared" si="229"/>
        <v>#N/A</v>
      </c>
      <c r="EE301" s="3" t="str">
        <f t="shared" si="230"/>
        <v>[1,0]</v>
      </c>
      <c r="EF301" s="3"/>
      <c r="EG301" s="3" t="e">
        <f>VLOOKUP(IF(MOD(CY301,10)=0,10,MOD(CY301,10))&amp;DA301&amp;DB301&amp;DJ301-1,[1]图鉴!$C$18:$G$183,MATCH("经验值",[1]图鉴!$C$18:$G$18,0),FALSE)</f>
        <v>#N/A</v>
      </c>
      <c r="EI301" s="2" t="e">
        <f t="shared" si="203"/>
        <v>#N/A</v>
      </c>
      <c r="EJ301" s="2">
        <f t="shared" si="204"/>
        <v>298</v>
      </c>
    </row>
    <row r="302" spans="83:140" x14ac:dyDescent="0.3">
      <c r="CE302" s="16">
        <f>[1]坦克标准养成属性!AW302</f>
        <v>0</v>
      </c>
      <c r="CF302" s="16">
        <f>[1]坦克标准养成属性!AX302</f>
        <v>0</v>
      </c>
      <c r="CG302" s="16" t="e">
        <f t="shared" si="199"/>
        <v>#N/A</v>
      </c>
      <c r="CH302" s="16">
        <f>[1]坦克标准养成属性!AY302</f>
        <v>0</v>
      </c>
      <c r="CI302" s="16">
        <f>[1]坦克标准养成属性!AZ302</f>
        <v>0</v>
      </c>
      <c r="CJ302" s="16">
        <f>[1]坦克标准养成属性!BA302</f>
        <v>0</v>
      </c>
      <c r="CK302" s="16">
        <f>[1]坦克标准养成属性!BB302</f>
        <v>0</v>
      </c>
      <c r="CL302" s="16">
        <f>[1]坦克标准养成属性!BC302</f>
        <v>0</v>
      </c>
      <c r="CM302" s="16">
        <f>[1]坦克标准养成属性!BD302</f>
        <v>0</v>
      </c>
      <c r="CN302" s="16">
        <f>[1]坦克标准养成属性!BE302</f>
        <v>0</v>
      </c>
      <c r="CO302" s="16">
        <f>[1]坦克标准养成属性!BF302</f>
        <v>0</v>
      </c>
      <c r="CP302" s="16">
        <f>[1]坦克标准养成属性!BG302</f>
        <v>0</v>
      </c>
      <c r="CQ302" s="16" t="str">
        <f>[1]坦克标准养成属性!BH302</f>
        <v>M1A26</v>
      </c>
      <c r="CR302" s="16">
        <f>[1]坦克标准养成属性!BI302</f>
        <v>30</v>
      </c>
      <c r="CS302" s="16" t="str">
        <f>[1]坦克标准养成属性!BJ302</f>
        <v>M1A2</v>
      </c>
      <c r="CT302" s="16" t="str">
        <f>[1]坦克标准养成属性!BK302</f>
        <v>低</v>
      </c>
      <c r="CU302" s="16">
        <f>[1]坦克标准养成属性!BL302</f>
        <v>6</v>
      </c>
      <c r="CV302" s="16">
        <f>[1]坦克标准养成属性!BM302</f>
        <v>2912</v>
      </c>
      <c r="CX302" s="2">
        <v>299</v>
      </c>
      <c r="CY302" s="2" t="e">
        <f t="shared" si="205"/>
        <v>#N/A</v>
      </c>
      <c r="CZ302" s="2" t="e">
        <f t="shared" si="231"/>
        <v>#N/A</v>
      </c>
      <c r="DA302" s="2" t="e">
        <f t="shared" si="231"/>
        <v>#N/A</v>
      </c>
      <c r="DB302" s="2" t="e">
        <f t="shared" si="231"/>
        <v>#N/A</v>
      </c>
      <c r="DC302" s="2">
        <f t="shared" si="206"/>
        <v>0</v>
      </c>
      <c r="DD302" s="2">
        <f t="shared" si="207"/>
        <v>0</v>
      </c>
      <c r="DE302" s="2" t="e">
        <f t="shared" si="208"/>
        <v>#N/A</v>
      </c>
      <c r="DF302" s="2" t="e">
        <f t="shared" si="209"/>
        <v>#N/A</v>
      </c>
      <c r="DG302" s="2" t="e">
        <f t="shared" si="210"/>
        <v>#N/A</v>
      </c>
      <c r="DH302" s="2" t="e">
        <f t="shared" si="211"/>
        <v>#N/A</v>
      </c>
      <c r="DI302" s="2" t="e">
        <f t="shared" si="212"/>
        <v>#N/A</v>
      </c>
      <c r="DJ302" s="2">
        <f>COUNTIF(CZ$4:CZ302,CZ302)</f>
        <v>299</v>
      </c>
      <c r="DK302" s="2">
        <f t="shared" si="214"/>
        <v>0</v>
      </c>
      <c r="DL302" s="2">
        <f t="shared" si="215"/>
        <v>0</v>
      </c>
      <c r="DM302" s="2">
        <f t="shared" si="216"/>
        <v>0</v>
      </c>
      <c r="DN302" s="2">
        <f t="shared" si="217"/>
        <v>0</v>
      </c>
      <c r="DO302" s="2">
        <f t="shared" si="218"/>
        <v>0</v>
      </c>
      <c r="DP302" s="2">
        <f t="shared" si="219"/>
        <v>0</v>
      </c>
      <c r="DQ302" s="2">
        <f t="shared" si="220"/>
        <v>0</v>
      </c>
      <c r="DR302" s="2">
        <f t="shared" si="221"/>
        <v>0</v>
      </c>
      <c r="DS302" s="2">
        <f t="shared" si="222"/>
        <v>0</v>
      </c>
      <c r="DT302" s="2">
        <f t="shared" si="223"/>
        <v>0</v>
      </c>
      <c r="DU302" s="2">
        <f t="shared" si="224"/>
        <v>0</v>
      </c>
      <c r="DV302" s="2">
        <f t="shared" si="225"/>
        <v>0</v>
      </c>
      <c r="DW302" s="2">
        <f t="shared" si="226"/>
        <v>0</v>
      </c>
      <c r="DX302" s="2" t="e">
        <f t="shared" si="227"/>
        <v>#N/A</v>
      </c>
      <c r="DY302" s="9" t="str">
        <f t="shared" si="200"/>
        <v>[0,0,0,0,0]</v>
      </c>
      <c r="DZ302" s="2" t="e">
        <f t="shared" si="228"/>
        <v>#N/A</v>
      </c>
      <c r="EA302" s="18">
        <f t="shared" si="201"/>
        <v>1</v>
      </c>
      <c r="EB302" s="18">
        <f t="shared" si="202"/>
        <v>0</v>
      </c>
      <c r="EC302" s="27"/>
      <c r="ED302" s="3" t="e">
        <f t="shared" si="229"/>
        <v>#N/A</v>
      </c>
      <c r="EE302" s="3" t="str">
        <f t="shared" si="230"/>
        <v>[1,0]</v>
      </c>
      <c r="EF302" s="3"/>
      <c r="EG302" s="3" t="e">
        <f>VLOOKUP(IF(MOD(CY302,10)=0,10,MOD(CY302,10))&amp;DA302&amp;DB302&amp;DJ302-1,[1]图鉴!$C$18:$G$183,MATCH("经验值",[1]图鉴!$C$18:$G$18,0),FALSE)</f>
        <v>#N/A</v>
      </c>
      <c r="EI302" s="2" t="e">
        <f t="shared" si="203"/>
        <v>#N/A</v>
      </c>
      <c r="EJ302" s="2">
        <f t="shared" si="204"/>
        <v>299</v>
      </c>
    </row>
    <row r="303" spans="83:140" x14ac:dyDescent="0.3">
      <c r="CE303" s="16">
        <f>[1]坦克标准养成属性!AW303</f>
        <v>0</v>
      </c>
      <c r="CF303" s="16">
        <f>[1]坦克标准养成属性!AX303</f>
        <v>0</v>
      </c>
      <c r="CG303" s="16" t="e">
        <f t="shared" si="199"/>
        <v>#N/A</v>
      </c>
      <c r="CH303" s="16">
        <f>[1]坦克标准养成属性!AY303</f>
        <v>0</v>
      </c>
      <c r="CI303" s="16">
        <f>[1]坦克标准养成属性!AZ303</f>
        <v>0</v>
      </c>
      <c r="CJ303" s="16">
        <f>[1]坦克标准养成属性!BA303</f>
        <v>0</v>
      </c>
      <c r="CK303" s="16">
        <f>[1]坦克标准养成属性!BB303</f>
        <v>0</v>
      </c>
      <c r="CL303" s="16">
        <f>[1]坦克标准养成属性!BC303</f>
        <v>0</v>
      </c>
      <c r="CM303" s="16">
        <f>[1]坦克标准养成属性!BD303</f>
        <v>0</v>
      </c>
      <c r="CN303" s="16">
        <f>[1]坦克标准养成属性!BE303</f>
        <v>0</v>
      </c>
      <c r="CO303" s="16">
        <f>[1]坦克标准养成属性!BF303</f>
        <v>0</v>
      </c>
      <c r="CP303" s="16">
        <f>[1]坦克标准养成属性!BG303</f>
        <v>0</v>
      </c>
      <c r="CQ303" s="16" t="str">
        <f>[1]坦克标准养成属性!BH303</f>
        <v>M1A27</v>
      </c>
      <c r="CR303" s="16">
        <f>[1]坦克标准养成属性!BI303</f>
        <v>30</v>
      </c>
      <c r="CS303" s="16" t="str">
        <f>[1]坦克标准养成属性!BJ303</f>
        <v>M1A2</v>
      </c>
      <c r="CT303" s="16" t="str">
        <f>[1]坦克标准养成属性!BK303</f>
        <v>低</v>
      </c>
      <c r="CU303" s="16">
        <f>[1]坦克标准养成属性!BL303</f>
        <v>7</v>
      </c>
      <c r="CV303" s="16">
        <f>[1]坦克标准养成属性!BM303</f>
        <v>2991</v>
      </c>
      <c r="CX303" s="2">
        <v>300</v>
      </c>
      <c r="CY303" s="2" t="e">
        <f t="shared" si="205"/>
        <v>#N/A</v>
      </c>
      <c r="CZ303" s="2" t="e">
        <f t="shared" si="231"/>
        <v>#N/A</v>
      </c>
      <c r="DA303" s="2" t="e">
        <f t="shared" si="231"/>
        <v>#N/A</v>
      </c>
      <c r="DB303" s="2" t="e">
        <f t="shared" si="231"/>
        <v>#N/A</v>
      </c>
      <c r="DC303" s="2">
        <f t="shared" si="206"/>
        <v>0</v>
      </c>
      <c r="DD303" s="2">
        <f t="shared" si="207"/>
        <v>0</v>
      </c>
      <c r="DE303" s="2" t="e">
        <f t="shared" si="208"/>
        <v>#N/A</v>
      </c>
      <c r="DF303" s="2" t="e">
        <f t="shared" si="209"/>
        <v>#N/A</v>
      </c>
      <c r="DG303" s="2" t="e">
        <f t="shared" si="210"/>
        <v>#N/A</v>
      </c>
      <c r="DH303" s="2" t="e">
        <f t="shared" si="211"/>
        <v>#N/A</v>
      </c>
      <c r="DI303" s="2" t="e">
        <f t="shared" si="212"/>
        <v>#N/A</v>
      </c>
      <c r="DJ303" s="2">
        <f>COUNTIF(CZ$4:CZ303,CZ303)</f>
        <v>300</v>
      </c>
      <c r="DK303" s="2">
        <f t="shared" si="214"/>
        <v>0</v>
      </c>
      <c r="DL303" s="2">
        <f t="shared" si="215"/>
        <v>0</v>
      </c>
      <c r="DM303" s="2">
        <f t="shared" si="216"/>
        <v>0</v>
      </c>
      <c r="DN303" s="2">
        <f t="shared" si="217"/>
        <v>0</v>
      </c>
      <c r="DO303" s="2">
        <f t="shared" si="218"/>
        <v>0</v>
      </c>
      <c r="DP303" s="2">
        <f t="shared" si="219"/>
        <v>0</v>
      </c>
      <c r="DQ303" s="2">
        <f t="shared" si="220"/>
        <v>0</v>
      </c>
      <c r="DR303" s="2">
        <f t="shared" si="221"/>
        <v>0</v>
      </c>
      <c r="DS303" s="2">
        <f t="shared" si="222"/>
        <v>0</v>
      </c>
      <c r="DT303" s="2">
        <f t="shared" si="223"/>
        <v>0</v>
      </c>
      <c r="DU303" s="2">
        <f t="shared" si="224"/>
        <v>0</v>
      </c>
      <c r="DV303" s="2">
        <f t="shared" si="225"/>
        <v>0</v>
      </c>
      <c r="DW303" s="2">
        <f t="shared" si="226"/>
        <v>0</v>
      </c>
      <c r="DX303" s="2" t="e">
        <f t="shared" si="227"/>
        <v>#N/A</v>
      </c>
      <c r="DY303" s="9" t="str">
        <f t="shared" si="200"/>
        <v>[0,0,0,0,0]</v>
      </c>
      <c r="DZ303" s="2" t="e">
        <f t="shared" si="228"/>
        <v>#N/A</v>
      </c>
      <c r="EA303" s="18">
        <f t="shared" si="201"/>
        <v>1</v>
      </c>
      <c r="EB303" s="18">
        <f t="shared" si="202"/>
        <v>0</v>
      </c>
      <c r="EC303" s="27"/>
      <c r="ED303" s="3" t="e">
        <f t="shared" si="229"/>
        <v>#N/A</v>
      </c>
      <c r="EE303" s="3" t="str">
        <f t="shared" si="230"/>
        <v>[1,0]</v>
      </c>
      <c r="EF303" s="3"/>
      <c r="EG303" s="3" t="e">
        <f>VLOOKUP(IF(MOD(CY303,10)=0,10,MOD(CY303,10))&amp;DA303&amp;DB303&amp;DJ303-1,[1]图鉴!$C$18:$G$183,MATCH("经验值",[1]图鉴!$C$18:$G$18,0),FALSE)</f>
        <v>#N/A</v>
      </c>
      <c r="EI303" s="2" t="e">
        <f t="shared" si="203"/>
        <v>#N/A</v>
      </c>
      <c r="EJ303" s="2">
        <f t="shared" si="204"/>
        <v>300</v>
      </c>
    </row>
    <row r="304" spans="83:140" x14ac:dyDescent="0.3">
      <c r="CE304" s="16">
        <f>[1]坦克标准养成属性!AW304</f>
        <v>0</v>
      </c>
      <c r="CF304" s="16">
        <f>[1]坦克标准养成属性!AX304</f>
        <v>0</v>
      </c>
      <c r="CG304" s="16" t="e">
        <f t="shared" si="199"/>
        <v>#N/A</v>
      </c>
      <c r="CH304" s="16">
        <f>[1]坦克标准养成属性!AY304</f>
        <v>0</v>
      </c>
      <c r="CI304" s="16">
        <f>[1]坦克标准养成属性!AZ304</f>
        <v>0</v>
      </c>
      <c r="CJ304" s="16">
        <f>[1]坦克标准养成属性!BA304</f>
        <v>0</v>
      </c>
      <c r="CK304" s="16">
        <f>[1]坦克标准养成属性!BB304</f>
        <v>0</v>
      </c>
      <c r="CL304" s="16">
        <f>[1]坦克标准养成属性!BC304</f>
        <v>0</v>
      </c>
      <c r="CM304" s="16">
        <f>[1]坦克标准养成属性!BD304</f>
        <v>0</v>
      </c>
      <c r="CN304" s="16">
        <f>[1]坦克标准养成属性!BE304</f>
        <v>0</v>
      </c>
      <c r="CO304" s="16">
        <f>[1]坦克标准养成属性!BF304</f>
        <v>0</v>
      </c>
      <c r="CP304" s="16">
        <f>[1]坦克标准养成属性!BG304</f>
        <v>0</v>
      </c>
      <c r="CQ304" s="16" t="str">
        <f>[1]坦克标准养成属性!BH304</f>
        <v>M1A28</v>
      </c>
      <c r="CR304" s="16">
        <f>[1]坦克标准养成属性!BI304</f>
        <v>30</v>
      </c>
      <c r="CS304" s="16" t="str">
        <f>[1]坦克标准养成属性!BJ304</f>
        <v>M1A2</v>
      </c>
      <c r="CT304" s="16" t="str">
        <f>[1]坦克标准养成属性!BK304</f>
        <v>低</v>
      </c>
      <c r="CU304" s="16">
        <f>[1]坦克标准养成属性!BL304</f>
        <v>8</v>
      </c>
      <c r="CV304" s="16">
        <f>[1]坦克标准养成属性!BM304</f>
        <v>3070</v>
      </c>
      <c r="CX304" s="2">
        <v>301</v>
      </c>
      <c r="CY304" s="2" t="e">
        <f t="shared" si="205"/>
        <v>#N/A</v>
      </c>
      <c r="CZ304" s="2" t="e">
        <f t="shared" si="231"/>
        <v>#N/A</v>
      </c>
      <c r="DA304" s="2" t="e">
        <f t="shared" si="231"/>
        <v>#N/A</v>
      </c>
      <c r="DB304" s="2" t="e">
        <f t="shared" si="231"/>
        <v>#N/A</v>
      </c>
      <c r="DC304" s="2">
        <f t="shared" si="206"/>
        <v>0</v>
      </c>
      <c r="DD304" s="2">
        <f t="shared" si="207"/>
        <v>0</v>
      </c>
      <c r="DE304" s="2" t="e">
        <f t="shared" si="208"/>
        <v>#N/A</v>
      </c>
      <c r="DF304" s="2" t="e">
        <f t="shared" si="209"/>
        <v>#N/A</v>
      </c>
      <c r="DG304" s="2" t="e">
        <f t="shared" si="210"/>
        <v>#N/A</v>
      </c>
      <c r="DH304" s="2" t="e">
        <f t="shared" si="211"/>
        <v>#N/A</v>
      </c>
      <c r="DI304" s="2" t="e">
        <f t="shared" si="212"/>
        <v>#N/A</v>
      </c>
      <c r="DJ304" s="2">
        <f>COUNTIF(CZ$4:CZ304,CZ304)</f>
        <v>301</v>
      </c>
      <c r="DK304" s="2">
        <f t="shared" si="214"/>
        <v>0</v>
      </c>
      <c r="DL304" s="2">
        <f t="shared" si="215"/>
        <v>0</v>
      </c>
      <c r="DM304" s="2">
        <f t="shared" si="216"/>
        <v>0</v>
      </c>
      <c r="DN304" s="2">
        <f t="shared" si="217"/>
        <v>0</v>
      </c>
      <c r="DO304" s="2">
        <f t="shared" si="218"/>
        <v>0</v>
      </c>
      <c r="DP304" s="2">
        <f t="shared" si="219"/>
        <v>0</v>
      </c>
      <c r="DQ304" s="2">
        <f t="shared" si="220"/>
        <v>0</v>
      </c>
      <c r="DR304" s="2">
        <f t="shared" si="221"/>
        <v>0</v>
      </c>
      <c r="DS304" s="2">
        <f t="shared" si="222"/>
        <v>0</v>
      </c>
      <c r="DT304" s="2">
        <f t="shared" si="223"/>
        <v>0</v>
      </c>
      <c r="DU304" s="2">
        <f t="shared" si="224"/>
        <v>0</v>
      </c>
      <c r="DV304" s="2">
        <f t="shared" si="225"/>
        <v>0</v>
      </c>
      <c r="DW304" s="2">
        <f t="shared" si="226"/>
        <v>0</v>
      </c>
      <c r="DX304" s="2" t="e">
        <f t="shared" si="227"/>
        <v>#N/A</v>
      </c>
      <c r="DY304" s="9" t="str">
        <f t="shared" si="200"/>
        <v>[0,0,0,0,0]</v>
      </c>
      <c r="DZ304" s="2" t="e">
        <f t="shared" si="228"/>
        <v>#N/A</v>
      </c>
      <c r="EA304" s="18">
        <f t="shared" si="201"/>
        <v>1</v>
      </c>
      <c r="EB304" s="18">
        <f t="shared" si="202"/>
        <v>0</v>
      </c>
      <c r="EC304" s="27"/>
      <c r="ED304" s="3" t="e">
        <f t="shared" si="229"/>
        <v>#N/A</v>
      </c>
      <c r="EE304" s="3" t="str">
        <f t="shared" si="230"/>
        <v>[1,0]</v>
      </c>
      <c r="EF304" s="3"/>
      <c r="EG304" s="3" t="e">
        <f>VLOOKUP(IF(MOD(CY304,10)=0,10,MOD(CY304,10))&amp;DA304&amp;DB304&amp;DJ304-1,[1]图鉴!$C$18:$G$183,MATCH("经验值",[1]图鉴!$C$18:$G$18,0),FALSE)</f>
        <v>#N/A</v>
      </c>
      <c r="EI304" s="2" t="e">
        <f t="shared" si="203"/>
        <v>#N/A</v>
      </c>
      <c r="EJ304" s="2">
        <f t="shared" si="204"/>
        <v>301</v>
      </c>
    </row>
    <row r="305" spans="83:140" x14ac:dyDescent="0.3">
      <c r="CE305" s="16">
        <f>[1]坦克标准养成属性!AW305</f>
        <v>0</v>
      </c>
      <c r="CF305" s="16">
        <f>[1]坦克标准养成属性!AX305</f>
        <v>0</v>
      </c>
      <c r="CG305" s="16" t="e">
        <f t="shared" si="199"/>
        <v>#N/A</v>
      </c>
      <c r="CH305" s="16">
        <f>[1]坦克标准养成属性!AY305</f>
        <v>0</v>
      </c>
      <c r="CI305" s="16">
        <f>[1]坦克标准养成属性!AZ305</f>
        <v>0</v>
      </c>
      <c r="CJ305" s="16">
        <f>[1]坦克标准养成属性!BA305</f>
        <v>0</v>
      </c>
      <c r="CK305" s="16">
        <f>[1]坦克标准养成属性!BB305</f>
        <v>0</v>
      </c>
      <c r="CL305" s="16">
        <f>[1]坦克标准养成属性!BC305</f>
        <v>0</v>
      </c>
      <c r="CM305" s="16">
        <f>[1]坦克标准养成属性!BD305</f>
        <v>0</v>
      </c>
      <c r="CN305" s="16">
        <f>[1]坦克标准养成属性!BE305</f>
        <v>0</v>
      </c>
      <c r="CO305" s="16">
        <f>[1]坦克标准养成属性!BF305</f>
        <v>0</v>
      </c>
      <c r="CP305" s="16">
        <f>[1]坦克标准养成属性!BG305</f>
        <v>0</v>
      </c>
      <c r="CQ305" s="16" t="str">
        <f>[1]坦克标准养成属性!BH305</f>
        <v>M1A29</v>
      </c>
      <c r="CR305" s="16">
        <f>[1]坦克标准养成属性!BI305</f>
        <v>30</v>
      </c>
      <c r="CS305" s="16" t="str">
        <f>[1]坦克标准养成属性!BJ305</f>
        <v>M1A2</v>
      </c>
      <c r="CT305" s="16" t="str">
        <f>[1]坦克标准养成属性!BK305</f>
        <v>低</v>
      </c>
      <c r="CU305" s="16">
        <f>[1]坦克标准养成属性!BL305</f>
        <v>9</v>
      </c>
      <c r="CV305" s="16">
        <f>[1]坦克标准养成属性!BM305</f>
        <v>3149</v>
      </c>
      <c r="CX305" s="2">
        <v>302</v>
      </c>
      <c r="CY305" s="2" t="e">
        <f t="shared" si="205"/>
        <v>#N/A</v>
      </c>
      <c r="CZ305" s="2" t="e">
        <f t="shared" si="231"/>
        <v>#N/A</v>
      </c>
      <c r="DA305" s="2" t="e">
        <f t="shared" si="231"/>
        <v>#N/A</v>
      </c>
      <c r="DB305" s="2" t="e">
        <f t="shared" si="231"/>
        <v>#N/A</v>
      </c>
      <c r="DC305" s="2">
        <f t="shared" si="206"/>
        <v>0</v>
      </c>
      <c r="DD305" s="2">
        <f t="shared" si="207"/>
        <v>0</v>
      </c>
      <c r="DE305" s="2" t="e">
        <f t="shared" si="208"/>
        <v>#N/A</v>
      </c>
      <c r="DF305" s="2" t="e">
        <f t="shared" si="209"/>
        <v>#N/A</v>
      </c>
      <c r="DG305" s="2" t="e">
        <f t="shared" si="210"/>
        <v>#N/A</v>
      </c>
      <c r="DH305" s="2" t="e">
        <f t="shared" si="211"/>
        <v>#N/A</v>
      </c>
      <c r="DI305" s="2" t="e">
        <f t="shared" si="212"/>
        <v>#N/A</v>
      </c>
      <c r="DJ305" s="2">
        <f>COUNTIF(CZ$4:CZ305,CZ305)</f>
        <v>302</v>
      </c>
      <c r="DK305" s="2">
        <f t="shared" si="214"/>
        <v>0</v>
      </c>
      <c r="DL305" s="2">
        <f t="shared" si="215"/>
        <v>0</v>
      </c>
      <c r="DM305" s="2">
        <f t="shared" si="216"/>
        <v>0</v>
      </c>
      <c r="DN305" s="2">
        <f t="shared" si="217"/>
        <v>0</v>
      </c>
      <c r="DO305" s="2">
        <f t="shared" si="218"/>
        <v>0</v>
      </c>
      <c r="DP305" s="2">
        <f t="shared" si="219"/>
        <v>0</v>
      </c>
      <c r="DQ305" s="2">
        <f t="shared" si="220"/>
        <v>0</v>
      </c>
      <c r="DR305" s="2">
        <f t="shared" si="221"/>
        <v>0</v>
      </c>
      <c r="DS305" s="2">
        <f t="shared" si="222"/>
        <v>0</v>
      </c>
      <c r="DT305" s="2">
        <f t="shared" si="223"/>
        <v>0</v>
      </c>
      <c r="DU305" s="2">
        <f t="shared" si="224"/>
        <v>0</v>
      </c>
      <c r="DV305" s="2">
        <f t="shared" si="225"/>
        <v>0</v>
      </c>
      <c r="DW305" s="2">
        <f t="shared" si="226"/>
        <v>0</v>
      </c>
      <c r="DX305" s="2" t="e">
        <f t="shared" si="227"/>
        <v>#N/A</v>
      </c>
      <c r="DY305" s="9" t="str">
        <f t="shared" si="200"/>
        <v>[0,0,0,0,0]</v>
      </c>
      <c r="DZ305" s="2" t="e">
        <f t="shared" si="228"/>
        <v>#N/A</v>
      </c>
      <c r="EA305" s="18">
        <f t="shared" si="201"/>
        <v>1</v>
      </c>
      <c r="EB305" s="18">
        <f t="shared" si="202"/>
        <v>0</v>
      </c>
      <c r="EC305" s="27"/>
      <c r="ED305" s="3" t="e">
        <f t="shared" si="229"/>
        <v>#N/A</v>
      </c>
      <c r="EE305" s="3" t="str">
        <f t="shared" si="230"/>
        <v>[1,0]</v>
      </c>
      <c r="EF305" s="3"/>
      <c r="EG305" s="3" t="e">
        <f>VLOOKUP(IF(MOD(CY305,10)=0,10,MOD(CY305,10))&amp;DA305&amp;DB305&amp;DJ305-1,[1]图鉴!$C$18:$G$183,MATCH("经验值",[1]图鉴!$C$18:$G$18,0),FALSE)</f>
        <v>#N/A</v>
      </c>
      <c r="EI305" s="2" t="e">
        <f t="shared" si="203"/>
        <v>#N/A</v>
      </c>
      <c r="EJ305" s="2">
        <f t="shared" si="204"/>
        <v>302</v>
      </c>
    </row>
    <row r="306" spans="83:140" x14ac:dyDescent="0.3">
      <c r="CE306" s="16">
        <f>[1]坦克标准养成属性!AW306</f>
        <v>0</v>
      </c>
      <c r="CF306" s="16">
        <f>[1]坦克标准养成属性!AX306</f>
        <v>0</v>
      </c>
      <c r="CG306" s="16" t="e">
        <f t="shared" si="199"/>
        <v>#N/A</v>
      </c>
      <c r="CH306" s="16">
        <f>[1]坦克标准养成属性!AY306</f>
        <v>0</v>
      </c>
      <c r="CI306" s="16">
        <f>[1]坦克标准养成属性!AZ306</f>
        <v>0</v>
      </c>
      <c r="CJ306" s="16">
        <f>[1]坦克标准养成属性!BA306</f>
        <v>0</v>
      </c>
      <c r="CK306" s="16">
        <f>[1]坦克标准养成属性!BB306</f>
        <v>0</v>
      </c>
      <c r="CL306" s="16">
        <f>[1]坦克标准养成属性!BC306</f>
        <v>0</v>
      </c>
      <c r="CM306" s="16">
        <f>[1]坦克标准养成属性!BD306</f>
        <v>0</v>
      </c>
      <c r="CN306" s="16">
        <f>[1]坦克标准养成属性!BE306</f>
        <v>0</v>
      </c>
      <c r="CO306" s="16">
        <f>[1]坦克标准养成属性!BF306</f>
        <v>0</v>
      </c>
      <c r="CP306" s="16">
        <f>[1]坦克标准养成属性!BG306</f>
        <v>0</v>
      </c>
      <c r="CQ306" s="16" t="str">
        <f>[1]坦克标准养成属性!BH306</f>
        <v>M1A210</v>
      </c>
      <c r="CR306" s="16">
        <f>[1]坦克标准养成属性!BI306</f>
        <v>30</v>
      </c>
      <c r="CS306" s="16" t="str">
        <f>[1]坦克标准养成属性!BJ306</f>
        <v>M1A2</v>
      </c>
      <c r="CT306" s="16" t="str">
        <f>[1]坦克标准养成属性!BK306</f>
        <v>低</v>
      </c>
      <c r="CU306" s="16">
        <f>[1]坦克标准养成属性!BL306</f>
        <v>10</v>
      </c>
      <c r="CV306" s="16">
        <f>[1]坦克标准养成属性!BM306</f>
        <v>3229</v>
      </c>
      <c r="CX306" s="2">
        <v>303</v>
      </c>
      <c r="CY306" s="2" t="e">
        <f t="shared" si="205"/>
        <v>#N/A</v>
      </c>
      <c r="CZ306" s="2" t="e">
        <f t="shared" si="231"/>
        <v>#N/A</v>
      </c>
      <c r="DA306" s="2" t="e">
        <f t="shared" si="231"/>
        <v>#N/A</v>
      </c>
      <c r="DB306" s="2" t="e">
        <f t="shared" si="231"/>
        <v>#N/A</v>
      </c>
      <c r="DC306" s="2">
        <f t="shared" si="206"/>
        <v>0</v>
      </c>
      <c r="DD306" s="2">
        <f t="shared" si="207"/>
        <v>0</v>
      </c>
      <c r="DE306" s="2" t="e">
        <f t="shared" si="208"/>
        <v>#N/A</v>
      </c>
      <c r="DF306" s="2" t="e">
        <f t="shared" si="209"/>
        <v>#N/A</v>
      </c>
      <c r="DG306" s="2" t="e">
        <f t="shared" si="210"/>
        <v>#N/A</v>
      </c>
      <c r="DH306" s="2" t="e">
        <f t="shared" si="211"/>
        <v>#N/A</v>
      </c>
      <c r="DI306" s="2" t="e">
        <f t="shared" si="212"/>
        <v>#N/A</v>
      </c>
      <c r="DJ306" s="2">
        <f>COUNTIF(CZ$4:CZ306,CZ306)</f>
        <v>303</v>
      </c>
      <c r="DK306" s="2">
        <f t="shared" si="214"/>
        <v>0</v>
      </c>
      <c r="DL306" s="2">
        <f t="shared" si="215"/>
        <v>0</v>
      </c>
      <c r="DM306" s="2">
        <f t="shared" si="216"/>
        <v>0</v>
      </c>
      <c r="DN306" s="2">
        <f t="shared" si="217"/>
        <v>0</v>
      </c>
      <c r="DO306" s="2">
        <f t="shared" si="218"/>
        <v>0</v>
      </c>
      <c r="DP306" s="2">
        <f t="shared" si="219"/>
        <v>0</v>
      </c>
      <c r="DQ306" s="2">
        <f t="shared" si="220"/>
        <v>0</v>
      </c>
      <c r="DR306" s="2">
        <f t="shared" si="221"/>
        <v>0</v>
      </c>
      <c r="DS306" s="2">
        <f t="shared" si="222"/>
        <v>0</v>
      </c>
      <c r="DT306" s="2">
        <f t="shared" si="223"/>
        <v>0</v>
      </c>
      <c r="DU306" s="2">
        <f t="shared" si="224"/>
        <v>0</v>
      </c>
      <c r="DV306" s="2">
        <f t="shared" si="225"/>
        <v>0</v>
      </c>
      <c r="DW306" s="2">
        <f t="shared" si="226"/>
        <v>0</v>
      </c>
      <c r="DX306" s="2" t="e">
        <f t="shared" si="227"/>
        <v>#N/A</v>
      </c>
      <c r="DY306" s="9" t="str">
        <f t="shared" si="200"/>
        <v>[0,0,0,0,0]</v>
      </c>
      <c r="DZ306" s="2" t="e">
        <f t="shared" si="228"/>
        <v>#N/A</v>
      </c>
      <c r="EA306" s="18">
        <f t="shared" si="201"/>
        <v>1</v>
      </c>
      <c r="EB306" s="18">
        <f t="shared" si="202"/>
        <v>0</v>
      </c>
      <c r="EC306" s="27"/>
      <c r="ED306" s="3" t="e">
        <f t="shared" si="229"/>
        <v>#N/A</v>
      </c>
      <c r="EE306" s="3" t="str">
        <f t="shared" si="230"/>
        <v>[1,0]</v>
      </c>
      <c r="EF306" s="3"/>
      <c r="EG306" s="3" t="e">
        <f>VLOOKUP(IF(MOD(CY306,10)=0,10,MOD(CY306,10))&amp;DA306&amp;DB306&amp;DJ306-1,[1]图鉴!$C$18:$G$183,MATCH("经验值",[1]图鉴!$C$18:$G$18,0),FALSE)</f>
        <v>#N/A</v>
      </c>
      <c r="EI306" s="2" t="e">
        <f t="shared" si="203"/>
        <v>#N/A</v>
      </c>
      <c r="EJ306" s="2">
        <f t="shared" si="204"/>
        <v>303</v>
      </c>
    </row>
    <row r="307" spans="83:140" x14ac:dyDescent="0.3">
      <c r="CE307" s="16">
        <f>[1]坦克标准养成属性!AW307</f>
        <v>0</v>
      </c>
      <c r="CF307" s="16">
        <f>[1]坦克标准养成属性!AX307</f>
        <v>0</v>
      </c>
      <c r="CG307" s="16" t="e">
        <f t="shared" si="199"/>
        <v>#N/A</v>
      </c>
      <c r="CH307" s="16">
        <f>[1]坦克标准养成属性!AY307</f>
        <v>0</v>
      </c>
      <c r="CI307" s="16">
        <f>[1]坦克标准养成属性!AZ307</f>
        <v>0</v>
      </c>
      <c r="CJ307" s="16">
        <f>[1]坦克标准养成属性!BA307</f>
        <v>0</v>
      </c>
      <c r="CK307" s="16">
        <f>[1]坦克标准养成属性!BB307</f>
        <v>0</v>
      </c>
      <c r="CL307" s="16">
        <f>[1]坦克标准养成属性!BC307</f>
        <v>0</v>
      </c>
      <c r="CM307" s="16">
        <f>[1]坦克标准养成属性!BD307</f>
        <v>0</v>
      </c>
      <c r="CN307" s="16">
        <f>[1]坦克标准养成属性!BE307</f>
        <v>0</v>
      </c>
      <c r="CO307" s="16">
        <f>[1]坦克标准养成属性!BF307</f>
        <v>0</v>
      </c>
      <c r="CP307" s="16">
        <f>[1]坦克标准养成属性!BG307</f>
        <v>0</v>
      </c>
      <c r="CQ307" s="16" t="str">
        <f>[1]坦克标准养成属性!BH307</f>
        <v>M1A211</v>
      </c>
      <c r="CR307" s="16">
        <f>[1]坦克标准养成属性!BI307</f>
        <v>30</v>
      </c>
      <c r="CS307" s="16" t="str">
        <f>[1]坦克标准养成属性!BJ307</f>
        <v>M1A2</v>
      </c>
      <c r="CT307" s="16" t="str">
        <f>[1]坦克标准养成属性!BK307</f>
        <v>低</v>
      </c>
      <c r="CU307" s="16">
        <f>[1]坦克标准养成属性!BL307</f>
        <v>11</v>
      </c>
      <c r="CV307" s="16">
        <f>[1]坦克标准养成属性!BM307</f>
        <v>3308</v>
      </c>
      <c r="CX307" s="2">
        <v>304</v>
      </c>
      <c r="CY307" s="2" t="e">
        <f t="shared" si="205"/>
        <v>#N/A</v>
      </c>
      <c r="CZ307" s="2" t="e">
        <f t="shared" si="231"/>
        <v>#N/A</v>
      </c>
      <c r="DA307" s="2" t="e">
        <f t="shared" si="231"/>
        <v>#N/A</v>
      </c>
      <c r="DB307" s="2" t="e">
        <f t="shared" si="231"/>
        <v>#N/A</v>
      </c>
      <c r="DC307" s="2">
        <f t="shared" si="206"/>
        <v>0</v>
      </c>
      <c r="DD307" s="2">
        <f t="shared" si="207"/>
        <v>0</v>
      </c>
      <c r="DE307" s="2" t="e">
        <f t="shared" si="208"/>
        <v>#N/A</v>
      </c>
      <c r="DF307" s="2" t="e">
        <f t="shared" si="209"/>
        <v>#N/A</v>
      </c>
      <c r="DG307" s="2" t="e">
        <f t="shared" si="210"/>
        <v>#N/A</v>
      </c>
      <c r="DH307" s="2" t="e">
        <f t="shared" si="211"/>
        <v>#N/A</v>
      </c>
      <c r="DI307" s="2" t="e">
        <f t="shared" si="212"/>
        <v>#N/A</v>
      </c>
      <c r="DJ307" s="2">
        <f>COUNTIF(CZ$4:CZ307,CZ307)</f>
        <v>304</v>
      </c>
      <c r="DK307" s="2">
        <f t="shared" si="214"/>
        <v>0</v>
      </c>
      <c r="DL307" s="2">
        <f t="shared" si="215"/>
        <v>0</v>
      </c>
      <c r="DM307" s="2">
        <f t="shared" si="216"/>
        <v>0</v>
      </c>
      <c r="DN307" s="2">
        <f t="shared" si="217"/>
        <v>0</v>
      </c>
      <c r="DO307" s="2">
        <f t="shared" si="218"/>
        <v>0</v>
      </c>
      <c r="DP307" s="2">
        <f t="shared" si="219"/>
        <v>0</v>
      </c>
      <c r="DQ307" s="2">
        <f t="shared" si="220"/>
        <v>0</v>
      </c>
      <c r="DR307" s="2">
        <f t="shared" si="221"/>
        <v>0</v>
      </c>
      <c r="DS307" s="2">
        <f t="shared" si="222"/>
        <v>0</v>
      </c>
      <c r="DT307" s="2">
        <f t="shared" si="223"/>
        <v>0</v>
      </c>
      <c r="DU307" s="2">
        <f t="shared" si="224"/>
        <v>0</v>
      </c>
      <c r="DV307" s="2">
        <f t="shared" si="225"/>
        <v>0</v>
      </c>
      <c r="DW307" s="2">
        <f t="shared" si="226"/>
        <v>0</v>
      </c>
      <c r="DX307" s="2" t="e">
        <f t="shared" si="227"/>
        <v>#N/A</v>
      </c>
      <c r="DY307" s="9" t="str">
        <f t="shared" si="200"/>
        <v>[0,0,0,0,0]</v>
      </c>
      <c r="DZ307" s="2" t="e">
        <f t="shared" si="228"/>
        <v>#N/A</v>
      </c>
      <c r="EA307" s="18">
        <f t="shared" si="201"/>
        <v>1</v>
      </c>
      <c r="EB307" s="18">
        <f t="shared" si="202"/>
        <v>0</v>
      </c>
      <c r="EC307" s="27"/>
      <c r="ED307" s="3" t="e">
        <f t="shared" si="229"/>
        <v>#N/A</v>
      </c>
      <c r="EE307" s="3" t="str">
        <f t="shared" si="230"/>
        <v>[1,0]</v>
      </c>
      <c r="EF307" s="3"/>
      <c r="EG307" s="3" t="e">
        <f>VLOOKUP(IF(MOD(CY307,10)=0,10,MOD(CY307,10))&amp;DA307&amp;DB307&amp;DJ307-1,[1]图鉴!$C$18:$G$183,MATCH("经验值",[1]图鉴!$C$18:$G$18,0),FALSE)</f>
        <v>#N/A</v>
      </c>
      <c r="EI307" s="2" t="e">
        <f t="shared" si="203"/>
        <v>#N/A</v>
      </c>
      <c r="EJ307" s="2">
        <f t="shared" si="204"/>
        <v>304</v>
      </c>
    </row>
    <row r="308" spans="83:140" x14ac:dyDescent="0.3">
      <c r="CE308" s="16">
        <f>[1]坦克标准养成属性!AW308</f>
        <v>0</v>
      </c>
      <c r="CF308" s="16">
        <f>[1]坦克标准养成属性!AX308</f>
        <v>0</v>
      </c>
      <c r="CG308" s="16" t="e">
        <f t="shared" si="199"/>
        <v>#N/A</v>
      </c>
      <c r="CH308" s="16">
        <f>[1]坦克标准养成属性!AY308</f>
        <v>0</v>
      </c>
      <c r="CI308" s="16">
        <f>[1]坦克标准养成属性!AZ308</f>
        <v>0</v>
      </c>
      <c r="CJ308" s="16">
        <f>[1]坦克标准养成属性!BA308</f>
        <v>0</v>
      </c>
      <c r="CK308" s="16">
        <f>[1]坦克标准养成属性!BB308</f>
        <v>0</v>
      </c>
      <c r="CL308" s="16">
        <f>[1]坦克标准养成属性!BC308</f>
        <v>0</v>
      </c>
      <c r="CM308" s="16">
        <f>[1]坦克标准养成属性!BD308</f>
        <v>0</v>
      </c>
      <c r="CN308" s="16">
        <f>[1]坦克标准养成属性!BE308</f>
        <v>0</v>
      </c>
      <c r="CO308" s="16">
        <f>[1]坦克标准养成属性!BF308</f>
        <v>0</v>
      </c>
      <c r="CP308" s="16">
        <f>[1]坦克标准养成属性!BG308</f>
        <v>0</v>
      </c>
      <c r="CQ308" s="16" t="str">
        <f>[1]坦克标准养成属性!BH308</f>
        <v>M1A212</v>
      </c>
      <c r="CR308" s="16">
        <f>[1]坦克标准养成属性!BI308</f>
        <v>30</v>
      </c>
      <c r="CS308" s="16" t="str">
        <f>[1]坦克标准养成属性!BJ308</f>
        <v>M1A2</v>
      </c>
      <c r="CT308" s="16" t="str">
        <f>[1]坦克标准养成属性!BK308</f>
        <v>低</v>
      </c>
      <c r="CU308" s="16">
        <f>[1]坦克标准养成属性!BL308</f>
        <v>12</v>
      </c>
      <c r="CV308" s="16">
        <f>[1]坦克标准养成属性!BM308</f>
        <v>3387</v>
      </c>
      <c r="CX308" s="2">
        <v>305</v>
      </c>
      <c r="CY308" s="2" t="e">
        <f t="shared" si="205"/>
        <v>#N/A</v>
      </c>
      <c r="CZ308" s="2" t="e">
        <f t="shared" si="231"/>
        <v>#N/A</v>
      </c>
      <c r="DA308" s="2" t="e">
        <f t="shared" si="231"/>
        <v>#N/A</v>
      </c>
      <c r="DB308" s="2" t="e">
        <f t="shared" si="231"/>
        <v>#N/A</v>
      </c>
      <c r="DC308" s="2">
        <f t="shared" si="206"/>
        <v>0</v>
      </c>
      <c r="DD308" s="2">
        <f t="shared" si="207"/>
        <v>0</v>
      </c>
      <c r="DE308" s="2" t="e">
        <f t="shared" si="208"/>
        <v>#N/A</v>
      </c>
      <c r="DF308" s="2" t="e">
        <f t="shared" si="209"/>
        <v>#N/A</v>
      </c>
      <c r="DG308" s="2" t="e">
        <f t="shared" si="210"/>
        <v>#N/A</v>
      </c>
      <c r="DH308" s="2" t="e">
        <f t="shared" si="211"/>
        <v>#N/A</v>
      </c>
      <c r="DI308" s="2" t="e">
        <f t="shared" si="212"/>
        <v>#N/A</v>
      </c>
      <c r="DJ308" s="2">
        <f>COUNTIF(CZ$4:CZ308,CZ308)</f>
        <v>305</v>
      </c>
      <c r="DK308" s="2">
        <f t="shared" si="214"/>
        <v>0</v>
      </c>
      <c r="DL308" s="2">
        <f t="shared" si="215"/>
        <v>0</v>
      </c>
      <c r="DM308" s="2">
        <f t="shared" si="216"/>
        <v>0</v>
      </c>
      <c r="DN308" s="2">
        <f t="shared" si="217"/>
        <v>0</v>
      </c>
      <c r="DO308" s="2">
        <f t="shared" si="218"/>
        <v>0</v>
      </c>
      <c r="DP308" s="2">
        <f t="shared" si="219"/>
        <v>0</v>
      </c>
      <c r="DQ308" s="2">
        <f t="shared" si="220"/>
        <v>0</v>
      </c>
      <c r="DR308" s="2">
        <f t="shared" si="221"/>
        <v>0</v>
      </c>
      <c r="DS308" s="2">
        <f t="shared" si="222"/>
        <v>0</v>
      </c>
      <c r="DT308" s="2">
        <f t="shared" si="223"/>
        <v>0</v>
      </c>
      <c r="DU308" s="2">
        <f t="shared" si="224"/>
        <v>0</v>
      </c>
      <c r="DV308" s="2">
        <f t="shared" si="225"/>
        <v>0</v>
      </c>
      <c r="DW308" s="2">
        <f t="shared" si="226"/>
        <v>0</v>
      </c>
      <c r="DX308" s="2" t="e">
        <f t="shared" si="227"/>
        <v>#N/A</v>
      </c>
      <c r="DY308" s="9" t="str">
        <f t="shared" si="200"/>
        <v>[0,0,0,0,0]</v>
      </c>
      <c r="DZ308" s="2" t="e">
        <f t="shared" si="228"/>
        <v>#N/A</v>
      </c>
      <c r="EA308" s="18">
        <f t="shared" si="201"/>
        <v>1</v>
      </c>
      <c r="EB308" s="18">
        <f t="shared" si="202"/>
        <v>0</v>
      </c>
      <c r="EC308" s="27"/>
      <c r="ED308" s="3" t="e">
        <f t="shared" si="229"/>
        <v>#N/A</v>
      </c>
      <c r="EE308" s="3" t="str">
        <f t="shared" si="230"/>
        <v>[1,0]</v>
      </c>
      <c r="EF308" s="3"/>
      <c r="EG308" s="3" t="e">
        <f>VLOOKUP(IF(MOD(CY308,10)=0,10,MOD(CY308,10))&amp;DA308&amp;DB308&amp;DJ308-1,[1]图鉴!$C$18:$G$183,MATCH("经验值",[1]图鉴!$C$18:$G$18,0),FALSE)</f>
        <v>#N/A</v>
      </c>
      <c r="EI308" s="2" t="e">
        <f t="shared" si="203"/>
        <v>#N/A</v>
      </c>
      <c r="EJ308" s="2">
        <f t="shared" si="204"/>
        <v>305</v>
      </c>
    </row>
    <row r="309" spans="83:140" x14ac:dyDescent="0.3">
      <c r="CE309" s="16">
        <f>[1]坦克标准养成属性!AW309</f>
        <v>0</v>
      </c>
      <c r="CF309" s="16">
        <f>[1]坦克标准养成属性!AX309</f>
        <v>0</v>
      </c>
      <c r="CG309" s="16" t="e">
        <f t="shared" si="199"/>
        <v>#N/A</v>
      </c>
      <c r="CH309" s="16">
        <f>[1]坦克标准养成属性!AY309</f>
        <v>0</v>
      </c>
      <c r="CI309" s="16">
        <f>[1]坦克标准养成属性!AZ309</f>
        <v>0</v>
      </c>
      <c r="CJ309" s="16">
        <f>[1]坦克标准养成属性!BA309</f>
        <v>0</v>
      </c>
      <c r="CK309" s="16">
        <f>[1]坦克标准养成属性!BB309</f>
        <v>0</v>
      </c>
      <c r="CL309" s="16">
        <f>[1]坦克标准养成属性!BC309</f>
        <v>0</v>
      </c>
      <c r="CM309" s="16">
        <f>[1]坦克标准养成属性!BD309</f>
        <v>0</v>
      </c>
      <c r="CN309" s="16">
        <f>[1]坦克标准养成属性!BE309</f>
        <v>0</v>
      </c>
      <c r="CO309" s="16">
        <f>[1]坦克标准养成属性!BF309</f>
        <v>0</v>
      </c>
      <c r="CP309" s="16">
        <f>[1]坦克标准养成属性!BG309</f>
        <v>0</v>
      </c>
      <c r="CQ309" s="16" t="str">
        <f>[1]坦克标准养成属性!BH309</f>
        <v>M1A213</v>
      </c>
      <c r="CR309" s="16">
        <f>[1]坦克标准养成属性!BI309</f>
        <v>30</v>
      </c>
      <c r="CS309" s="16" t="str">
        <f>[1]坦克标准养成属性!BJ309</f>
        <v>M1A2</v>
      </c>
      <c r="CT309" s="16" t="str">
        <f>[1]坦克标准养成属性!BK309</f>
        <v>低</v>
      </c>
      <c r="CU309" s="16">
        <f>[1]坦克标准养成属性!BL309</f>
        <v>13</v>
      </c>
      <c r="CV309" s="16">
        <f>[1]坦克标准养成属性!BM309</f>
        <v>3467</v>
      </c>
      <c r="CX309" s="2">
        <v>306</v>
      </c>
      <c r="CY309" s="2" t="e">
        <f t="shared" si="205"/>
        <v>#N/A</v>
      </c>
      <c r="CZ309" s="2" t="e">
        <f t="shared" si="231"/>
        <v>#N/A</v>
      </c>
      <c r="DA309" s="2" t="e">
        <f t="shared" si="231"/>
        <v>#N/A</v>
      </c>
      <c r="DB309" s="2" t="e">
        <f t="shared" si="231"/>
        <v>#N/A</v>
      </c>
      <c r="DC309" s="2">
        <f t="shared" si="206"/>
        <v>0</v>
      </c>
      <c r="DD309" s="2">
        <f t="shared" si="207"/>
        <v>0</v>
      </c>
      <c r="DE309" s="2" t="e">
        <f t="shared" si="208"/>
        <v>#N/A</v>
      </c>
      <c r="DF309" s="2" t="e">
        <f t="shared" si="209"/>
        <v>#N/A</v>
      </c>
      <c r="DG309" s="2" t="e">
        <f t="shared" si="210"/>
        <v>#N/A</v>
      </c>
      <c r="DH309" s="2" t="e">
        <f t="shared" si="211"/>
        <v>#N/A</v>
      </c>
      <c r="DI309" s="2" t="e">
        <f t="shared" si="212"/>
        <v>#N/A</v>
      </c>
      <c r="DJ309" s="2">
        <f>COUNTIF(CZ$4:CZ309,CZ309)</f>
        <v>306</v>
      </c>
      <c r="DK309" s="2">
        <f t="shared" si="214"/>
        <v>0</v>
      </c>
      <c r="DL309" s="2">
        <f t="shared" si="215"/>
        <v>0</v>
      </c>
      <c r="DM309" s="2">
        <f t="shared" si="216"/>
        <v>0</v>
      </c>
      <c r="DN309" s="2">
        <f t="shared" si="217"/>
        <v>0</v>
      </c>
      <c r="DO309" s="2">
        <f t="shared" si="218"/>
        <v>0</v>
      </c>
      <c r="DP309" s="2">
        <f t="shared" si="219"/>
        <v>0</v>
      </c>
      <c r="DQ309" s="2">
        <f t="shared" si="220"/>
        <v>0</v>
      </c>
      <c r="DR309" s="2">
        <f t="shared" si="221"/>
        <v>0</v>
      </c>
      <c r="DS309" s="2">
        <f t="shared" si="222"/>
        <v>0</v>
      </c>
      <c r="DT309" s="2">
        <f t="shared" si="223"/>
        <v>0</v>
      </c>
      <c r="DU309" s="2">
        <f t="shared" si="224"/>
        <v>0</v>
      </c>
      <c r="DV309" s="2">
        <f t="shared" si="225"/>
        <v>0</v>
      </c>
      <c r="DW309" s="2">
        <f t="shared" si="226"/>
        <v>0</v>
      </c>
      <c r="DX309" s="2" t="e">
        <f t="shared" si="227"/>
        <v>#N/A</v>
      </c>
      <c r="DY309" s="9" t="str">
        <f t="shared" si="200"/>
        <v>[0,0,0,0,0]</v>
      </c>
      <c r="DZ309" s="2" t="e">
        <f t="shared" si="228"/>
        <v>#N/A</v>
      </c>
      <c r="EA309" s="18">
        <f t="shared" si="201"/>
        <v>1</v>
      </c>
      <c r="EB309" s="18">
        <f t="shared" si="202"/>
        <v>0</v>
      </c>
      <c r="EC309" s="27"/>
      <c r="ED309" s="3" t="e">
        <f t="shared" si="229"/>
        <v>#N/A</v>
      </c>
      <c r="EE309" s="3" t="str">
        <f t="shared" si="230"/>
        <v>[1,0]</v>
      </c>
      <c r="EF309" s="3"/>
      <c r="EG309" s="3" t="e">
        <f>VLOOKUP(IF(MOD(CY309,10)=0,10,MOD(CY309,10))&amp;DA309&amp;DB309&amp;DJ309-1,[1]图鉴!$C$18:$G$183,MATCH("经验值",[1]图鉴!$C$18:$G$18,0),FALSE)</f>
        <v>#N/A</v>
      </c>
      <c r="EI309" s="2" t="e">
        <f t="shared" si="203"/>
        <v>#N/A</v>
      </c>
      <c r="EJ309" s="2">
        <f t="shared" si="204"/>
        <v>306</v>
      </c>
    </row>
    <row r="310" spans="83:140" x14ac:dyDescent="0.3">
      <c r="CE310" s="16">
        <f>[1]坦克标准养成属性!AW310</f>
        <v>0</v>
      </c>
      <c r="CF310" s="16">
        <f>[1]坦克标准养成属性!AX310</f>
        <v>0</v>
      </c>
      <c r="CG310" s="16" t="e">
        <f t="shared" si="199"/>
        <v>#N/A</v>
      </c>
      <c r="CH310" s="16">
        <f>[1]坦克标准养成属性!AY310</f>
        <v>0</v>
      </c>
      <c r="CI310" s="16">
        <f>[1]坦克标准养成属性!AZ310</f>
        <v>0</v>
      </c>
      <c r="CJ310" s="16">
        <f>[1]坦克标准养成属性!BA310</f>
        <v>0</v>
      </c>
      <c r="CK310" s="16">
        <f>[1]坦克标准养成属性!BB310</f>
        <v>0</v>
      </c>
      <c r="CL310" s="16">
        <f>[1]坦克标准养成属性!BC310</f>
        <v>0</v>
      </c>
      <c r="CM310" s="16">
        <f>[1]坦克标准养成属性!BD310</f>
        <v>0</v>
      </c>
      <c r="CN310" s="16">
        <f>[1]坦克标准养成属性!BE310</f>
        <v>0</v>
      </c>
      <c r="CO310" s="16">
        <f>[1]坦克标准养成属性!BF310</f>
        <v>0</v>
      </c>
      <c r="CP310" s="16">
        <f>[1]坦克标准养成属性!BG310</f>
        <v>0</v>
      </c>
      <c r="CQ310" s="16">
        <f>[1]坦克标准养成属性!BH310</f>
        <v>0</v>
      </c>
      <c r="CR310" s="16">
        <f>[1]坦克标准养成属性!BI310</f>
        <v>0</v>
      </c>
      <c r="CS310" s="16">
        <f>[1]坦克标准养成属性!BJ310</f>
        <v>0</v>
      </c>
      <c r="CT310" s="16">
        <f>[1]坦克标准养成属性!BK310</f>
        <v>0</v>
      </c>
      <c r="CU310" s="16">
        <f>[1]坦克标准养成属性!BL310</f>
        <v>0</v>
      </c>
      <c r="CV310" s="16">
        <f>[1]坦克标准养成属性!BM310</f>
        <v>0</v>
      </c>
      <c r="CX310" s="2">
        <v>307</v>
      </c>
      <c r="CY310" s="2" t="e">
        <f t="shared" si="205"/>
        <v>#N/A</v>
      </c>
      <c r="CZ310" s="2" t="e">
        <f t="shared" si="231"/>
        <v>#N/A</v>
      </c>
      <c r="DA310" s="2" t="e">
        <f t="shared" si="231"/>
        <v>#N/A</v>
      </c>
      <c r="DB310" s="2" t="e">
        <f t="shared" si="231"/>
        <v>#N/A</v>
      </c>
      <c r="DC310" s="2">
        <f t="shared" si="206"/>
        <v>0</v>
      </c>
      <c r="DD310" s="2">
        <f t="shared" si="207"/>
        <v>0</v>
      </c>
      <c r="DE310" s="2" t="e">
        <f t="shared" si="208"/>
        <v>#N/A</v>
      </c>
      <c r="DF310" s="2" t="e">
        <f t="shared" si="209"/>
        <v>#N/A</v>
      </c>
      <c r="DG310" s="2" t="e">
        <f t="shared" si="210"/>
        <v>#N/A</v>
      </c>
      <c r="DH310" s="2" t="e">
        <f t="shared" si="211"/>
        <v>#N/A</v>
      </c>
      <c r="DI310" s="2" t="e">
        <f t="shared" si="212"/>
        <v>#N/A</v>
      </c>
      <c r="DJ310" s="2">
        <f>COUNTIF(CZ$4:CZ310,CZ310)</f>
        <v>307</v>
      </c>
      <c r="DK310" s="2">
        <f t="shared" si="214"/>
        <v>0</v>
      </c>
      <c r="DL310" s="2">
        <f t="shared" si="215"/>
        <v>0</v>
      </c>
      <c r="DM310" s="2">
        <f t="shared" si="216"/>
        <v>0</v>
      </c>
      <c r="DN310" s="2">
        <f t="shared" si="217"/>
        <v>0</v>
      </c>
      <c r="DO310" s="2">
        <f t="shared" si="218"/>
        <v>0</v>
      </c>
      <c r="DP310" s="2">
        <f t="shared" si="219"/>
        <v>0</v>
      </c>
      <c r="DQ310" s="2">
        <f t="shared" si="220"/>
        <v>0</v>
      </c>
      <c r="DR310" s="2">
        <f t="shared" si="221"/>
        <v>0</v>
      </c>
      <c r="DS310" s="2">
        <f t="shared" si="222"/>
        <v>0</v>
      </c>
      <c r="DT310" s="2">
        <f t="shared" si="223"/>
        <v>0</v>
      </c>
      <c r="DU310" s="2">
        <f t="shared" si="224"/>
        <v>0</v>
      </c>
      <c r="DV310" s="2">
        <f t="shared" si="225"/>
        <v>0</v>
      </c>
      <c r="DW310" s="2">
        <f t="shared" si="226"/>
        <v>0</v>
      </c>
      <c r="DX310" s="2" t="e">
        <f t="shared" si="227"/>
        <v>#N/A</v>
      </c>
      <c r="DY310" s="9" t="str">
        <f t="shared" si="200"/>
        <v>[0,0,0,0,0]</v>
      </c>
      <c r="DZ310" s="2" t="e">
        <f t="shared" si="228"/>
        <v>#N/A</v>
      </c>
      <c r="EA310" s="18">
        <f t="shared" si="201"/>
        <v>1</v>
      </c>
      <c r="EB310" s="18">
        <f t="shared" si="202"/>
        <v>0</v>
      </c>
      <c r="EC310" s="27"/>
      <c r="ED310" s="3" t="e">
        <f t="shared" si="229"/>
        <v>#N/A</v>
      </c>
      <c r="EE310" s="3" t="str">
        <f t="shared" si="230"/>
        <v>[1,0]</v>
      </c>
      <c r="EF310" s="3"/>
      <c r="EG310" s="3" t="e">
        <f>VLOOKUP(IF(MOD(CY310,10)=0,10,MOD(CY310,10))&amp;DA310&amp;DB310&amp;DJ310-1,[1]图鉴!$C$18:$G$183,MATCH("经验值",[1]图鉴!$C$18:$G$18,0),FALSE)</f>
        <v>#N/A</v>
      </c>
      <c r="EI310" s="2" t="e">
        <f t="shared" si="203"/>
        <v>#N/A</v>
      </c>
      <c r="EJ310" s="2">
        <f t="shared" si="204"/>
        <v>307</v>
      </c>
    </row>
    <row r="311" spans="83:140" x14ac:dyDescent="0.3">
      <c r="CE311" s="16">
        <f>[1]坦克标准养成属性!AW311</f>
        <v>0</v>
      </c>
      <c r="CF311" s="16">
        <f>[1]坦克标准养成属性!AX311</f>
        <v>0</v>
      </c>
      <c r="CG311" s="16" t="e">
        <f t="shared" si="199"/>
        <v>#N/A</v>
      </c>
      <c r="CH311" s="16">
        <f>[1]坦克标准养成属性!AY311</f>
        <v>0</v>
      </c>
      <c r="CI311" s="16">
        <f>[1]坦克标准养成属性!AZ311</f>
        <v>0</v>
      </c>
      <c r="CJ311" s="16">
        <f>[1]坦克标准养成属性!BA311</f>
        <v>0</v>
      </c>
      <c r="CK311" s="16">
        <f>[1]坦克标准养成属性!BB311</f>
        <v>0</v>
      </c>
      <c r="CL311" s="16">
        <f>[1]坦克标准养成属性!BC311</f>
        <v>0</v>
      </c>
      <c r="CM311" s="16">
        <f>[1]坦克标准养成属性!BD311</f>
        <v>0</v>
      </c>
      <c r="CN311" s="16">
        <f>[1]坦克标准养成属性!BE311</f>
        <v>0</v>
      </c>
      <c r="CO311" s="16">
        <f>[1]坦克标准养成属性!BF311</f>
        <v>0</v>
      </c>
      <c r="CP311" s="16">
        <f>[1]坦克标准养成属性!BG311</f>
        <v>0</v>
      </c>
      <c r="CQ311" s="16">
        <f>[1]坦克标准养成属性!BH311</f>
        <v>0</v>
      </c>
      <c r="CR311" s="16">
        <f>[1]坦克标准养成属性!BI311</f>
        <v>0</v>
      </c>
      <c r="CS311" s="16">
        <f>[1]坦克标准养成属性!BJ311</f>
        <v>0</v>
      </c>
      <c r="CT311" s="16">
        <f>[1]坦克标准养成属性!BK311</f>
        <v>0</v>
      </c>
      <c r="CU311" s="16">
        <f>[1]坦克标准养成属性!BL311</f>
        <v>0</v>
      </c>
      <c r="CV311" s="16">
        <f>[1]坦克标准养成属性!BM311</f>
        <v>0</v>
      </c>
      <c r="CX311" s="2">
        <v>308</v>
      </c>
      <c r="CY311" s="2" t="e">
        <f t="shared" si="205"/>
        <v>#N/A</v>
      </c>
      <c r="CZ311" s="2" t="e">
        <f t="shared" si="231"/>
        <v>#N/A</v>
      </c>
      <c r="DA311" s="2" t="e">
        <f t="shared" si="231"/>
        <v>#N/A</v>
      </c>
      <c r="DB311" s="2" t="e">
        <f t="shared" si="231"/>
        <v>#N/A</v>
      </c>
      <c r="DC311" s="2">
        <f t="shared" si="206"/>
        <v>0</v>
      </c>
      <c r="DD311" s="2">
        <f t="shared" si="207"/>
        <v>0</v>
      </c>
      <c r="DE311" s="2" t="e">
        <f t="shared" si="208"/>
        <v>#N/A</v>
      </c>
      <c r="DF311" s="2" t="e">
        <f t="shared" si="209"/>
        <v>#N/A</v>
      </c>
      <c r="DG311" s="2" t="e">
        <f t="shared" si="210"/>
        <v>#N/A</v>
      </c>
      <c r="DH311" s="2" t="e">
        <f t="shared" si="211"/>
        <v>#N/A</v>
      </c>
      <c r="DI311" s="2" t="e">
        <f t="shared" si="212"/>
        <v>#N/A</v>
      </c>
      <c r="DJ311" s="2">
        <f>COUNTIF(CZ$4:CZ311,CZ311)</f>
        <v>308</v>
      </c>
      <c r="DK311" s="2">
        <f t="shared" si="214"/>
        <v>0</v>
      </c>
      <c r="DL311" s="2">
        <f t="shared" si="215"/>
        <v>0</v>
      </c>
      <c r="DM311" s="2">
        <f t="shared" si="216"/>
        <v>0</v>
      </c>
      <c r="DN311" s="2">
        <f t="shared" si="217"/>
        <v>0</v>
      </c>
      <c r="DO311" s="2">
        <f t="shared" si="218"/>
        <v>0</v>
      </c>
      <c r="DP311" s="2">
        <f t="shared" si="219"/>
        <v>0</v>
      </c>
      <c r="DQ311" s="2">
        <f t="shared" si="220"/>
        <v>0</v>
      </c>
      <c r="DR311" s="2">
        <f t="shared" si="221"/>
        <v>0</v>
      </c>
      <c r="DS311" s="2">
        <f t="shared" si="222"/>
        <v>0</v>
      </c>
      <c r="DT311" s="2">
        <f t="shared" si="223"/>
        <v>0</v>
      </c>
      <c r="DU311" s="2">
        <f t="shared" si="224"/>
        <v>0</v>
      </c>
      <c r="DV311" s="2">
        <f t="shared" si="225"/>
        <v>0</v>
      </c>
      <c r="DW311" s="2">
        <f t="shared" si="226"/>
        <v>0</v>
      </c>
      <c r="DX311" s="2" t="e">
        <f t="shared" si="227"/>
        <v>#N/A</v>
      </c>
      <c r="DY311" s="9" t="str">
        <f t="shared" si="200"/>
        <v>[0,0,0,0,0]</v>
      </c>
      <c r="DZ311" s="2" t="e">
        <f t="shared" si="228"/>
        <v>#N/A</v>
      </c>
      <c r="EA311" s="18">
        <f t="shared" si="201"/>
        <v>1</v>
      </c>
      <c r="EB311" s="18">
        <f t="shared" si="202"/>
        <v>0</v>
      </c>
      <c r="EC311" s="27"/>
      <c r="ED311" s="3" t="e">
        <f t="shared" si="229"/>
        <v>#N/A</v>
      </c>
      <c r="EE311" s="3" t="str">
        <f t="shared" si="230"/>
        <v>[1,0]</v>
      </c>
      <c r="EF311" s="3"/>
      <c r="EG311" s="3" t="e">
        <f>VLOOKUP(IF(MOD(CY311,10)=0,10,MOD(CY311,10))&amp;DA311&amp;DB311&amp;DJ311-1,[1]图鉴!$C$18:$G$183,MATCH("经验值",[1]图鉴!$C$18:$G$18,0),FALSE)</f>
        <v>#N/A</v>
      </c>
      <c r="EI311" s="2" t="e">
        <f t="shared" si="203"/>
        <v>#N/A</v>
      </c>
      <c r="EJ311" s="2">
        <f t="shared" si="204"/>
        <v>308</v>
      </c>
    </row>
    <row r="312" spans="83:140" x14ac:dyDescent="0.3">
      <c r="CE312" s="16">
        <f>[1]坦克标准养成属性!AW312</f>
        <v>0</v>
      </c>
      <c r="CF312" s="16">
        <f>[1]坦克标准养成属性!AX312</f>
        <v>0</v>
      </c>
      <c r="CG312" s="16" t="e">
        <f t="shared" si="199"/>
        <v>#N/A</v>
      </c>
      <c r="CH312" s="16">
        <f>[1]坦克标准养成属性!AY312</f>
        <v>0</v>
      </c>
      <c r="CI312" s="16">
        <f>[1]坦克标准养成属性!AZ312</f>
        <v>0</v>
      </c>
      <c r="CJ312" s="16">
        <f>[1]坦克标准养成属性!BA312</f>
        <v>0</v>
      </c>
      <c r="CK312" s="16">
        <f>[1]坦克标准养成属性!BB312</f>
        <v>0</v>
      </c>
      <c r="CL312" s="16">
        <f>[1]坦克标准养成属性!BC312</f>
        <v>0</v>
      </c>
      <c r="CM312" s="16">
        <f>[1]坦克标准养成属性!BD312</f>
        <v>0</v>
      </c>
      <c r="CN312" s="16">
        <f>[1]坦克标准养成属性!BE312</f>
        <v>0</v>
      </c>
      <c r="CO312" s="16">
        <f>[1]坦克标准养成属性!BF312</f>
        <v>0</v>
      </c>
      <c r="CP312" s="16">
        <f>[1]坦克标准养成属性!BG312</f>
        <v>0</v>
      </c>
      <c r="CQ312" s="16">
        <f>[1]坦克标准养成属性!BH312</f>
        <v>0</v>
      </c>
      <c r="CR312" s="16">
        <f>[1]坦克标准养成属性!BI312</f>
        <v>0</v>
      </c>
      <c r="CS312" s="16">
        <f>[1]坦克标准养成属性!BJ312</f>
        <v>0</v>
      </c>
      <c r="CT312" s="16">
        <f>[1]坦克标准养成属性!BK312</f>
        <v>0</v>
      </c>
      <c r="CU312" s="16">
        <f>[1]坦克标准养成属性!BL312</f>
        <v>0</v>
      </c>
      <c r="CV312" s="16">
        <f>[1]坦克标准养成属性!BM312</f>
        <v>0</v>
      </c>
      <c r="CX312" s="2">
        <v>309</v>
      </c>
      <c r="CY312" s="2" t="e">
        <f t="shared" si="205"/>
        <v>#N/A</v>
      </c>
      <c r="CZ312" s="2" t="e">
        <f t="shared" si="231"/>
        <v>#N/A</v>
      </c>
      <c r="DA312" s="2" t="e">
        <f t="shared" si="231"/>
        <v>#N/A</v>
      </c>
      <c r="DB312" s="2" t="e">
        <f t="shared" si="231"/>
        <v>#N/A</v>
      </c>
      <c r="DC312" s="2">
        <f t="shared" si="206"/>
        <v>0</v>
      </c>
      <c r="DD312" s="2">
        <f t="shared" si="207"/>
        <v>0</v>
      </c>
      <c r="DE312" s="2" t="e">
        <f t="shared" si="208"/>
        <v>#N/A</v>
      </c>
      <c r="DF312" s="2" t="e">
        <f t="shared" si="209"/>
        <v>#N/A</v>
      </c>
      <c r="DG312" s="2" t="e">
        <f t="shared" si="210"/>
        <v>#N/A</v>
      </c>
      <c r="DH312" s="2" t="e">
        <f t="shared" si="211"/>
        <v>#N/A</v>
      </c>
      <c r="DI312" s="2" t="e">
        <f t="shared" si="212"/>
        <v>#N/A</v>
      </c>
      <c r="DJ312" s="2">
        <f>COUNTIF(CZ$4:CZ312,CZ312)</f>
        <v>309</v>
      </c>
      <c r="DK312" s="2">
        <f t="shared" si="214"/>
        <v>0</v>
      </c>
      <c r="DL312" s="2">
        <f t="shared" si="215"/>
        <v>0</v>
      </c>
      <c r="DM312" s="2">
        <f t="shared" si="216"/>
        <v>0</v>
      </c>
      <c r="DN312" s="2">
        <f t="shared" si="217"/>
        <v>0</v>
      </c>
      <c r="DO312" s="2">
        <f t="shared" si="218"/>
        <v>0</v>
      </c>
      <c r="DP312" s="2">
        <f t="shared" si="219"/>
        <v>0</v>
      </c>
      <c r="DQ312" s="2">
        <f t="shared" si="220"/>
        <v>0</v>
      </c>
      <c r="DR312" s="2">
        <f t="shared" si="221"/>
        <v>0</v>
      </c>
      <c r="DS312" s="2">
        <f t="shared" si="222"/>
        <v>0</v>
      </c>
      <c r="DT312" s="2">
        <f t="shared" si="223"/>
        <v>0</v>
      </c>
      <c r="DU312" s="2">
        <f t="shared" si="224"/>
        <v>0</v>
      </c>
      <c r="DV312" s="2">
        <f t="shared" si="225"/>
        <v>0</v>
      </c>
      <c r="DW312" s="2">
        <f t="shared" si="226"/>
        <v>0</v>
      </c>
      <c r="DX312" s="2" t="e">
        <f t="shared" si="227"/>
        <v>#N/A</v>
      </c>
      <c r="DY312" s="9" t="str">
        <f t="shared" si="200"/>
        <v>[0,0,0,0,0]</v>
      </c>
      <c r="DZ312" s="2" t="e">
        <f t="shared" si="228"/>
        <v>#N/A</v>
      </c>
      <c r="EA312" s="18">
        <f t="shared" si="201"/>
        <v>1</v>
      </c>
      <c r="EB312" s="18">
        <f t="shared" si="202"/>
        <v>0</v>
      </c>
      <c r="EC312" s="27"/>
      <c r="ED312" s="3" t="e">
        <f t="shared" si="229"/>
        <v>#N/A</v>
      </c>
      <c r="EE312" s="3" t="str">
        <f t="shared" si="230"/>
        <v>[1,0]</v>
      </c>
      <c r="EF312" s="3"/>
      <c r="EG312" s="3" t="e">
        <f>VLOOKUP(IF(MOD(CY312,10)=0,10,MOD(CY312,10))&amp;DA312&amp;DB312&amp;DJ312-1,[1]图鉴!$C$18:$G$183,MATCH("经验值",[1]图鉴!$C$18:$G$18,0),FALSE)</f>
        <v>#N/A</v>
      </c>
      <c r="EI312" s="2" t="e">
        <f t="shared" si="203"/>
        <v>#N/A</v>
      </c>
      <c r="EJ312" s="2">
        <f t="shared" si="204"/>
        <v>309</v>
      </c>
    </row>
    <row r="313" spans="83:140" x14ac:dyDescent="0.3">
      <c r="CE313" s="16">
        <f>[1]坦克标准养成属性!AW313</f>
        <v>0</v>
      </c>
      <c r="CF313" s="16">
        <f>[1]坦克标准养成属性!AX313</f>
        <v>0</v>
      </c>
      <c r="CG313" s="16" t="e">
        <f t="shared" si="199"/>
        <v>#N/A</v>
      </c>
      <c r="CH313" s="16">
        <f>[1]坦克标准养成属性!AY313</f>
        <v>0</v>
      </c>
      <c r="CI313" s="16">
        <f>[1]坦克标准养成属性!AZ313</f>
        <v>0</v>
      </c>
      <c r="CJ313" s="16">
        <f>[1]坦克标准养成属性!BA313</f>
        <v>0</v>
      </c>
      <c r="CK313" s="16">
        <f>[1]坦克标准养成属性!BB313</f>
        <v>0</v>
      </c>
      <c r="CL313" s="16">
        <f>[1]坦克标准养成属性!BC313</f>
        <v>0</v>
      </c>
      <c r="CM313" s="16">
        <f>[1]坦克标准养成属性!BD313</f>
        <v>0</v>
      </c>
      <c r="CN313" s="16">
        <f>[1]坦克标准养成属性!BE313</f>
        <v>0</v>
      </c>
      <c r="CO313" s="16">
        <f>[1]坦克标准养成属性!BF313</f>
        <v>0</v>
      </c>
      <c r="CP313" s="16">
        <f>[1]坦克标准养成属性!BG313</f>
        <v>0</v>
      </c>
      <c r="CQ313" s="16">
        <f>[1]坦克标准养成属性!BH313</f>
        <v>0</v>
      </c>
      <c r="CR313" s="16">
        <f>[1]坦克标准养成属性!BI313</f>
        <v>0</v>
      </c>
      <c r="CS313" s="16">
        <f>[1]坦克标准养成属性!BJ313</f>
        <v>0</v>
      </c>
      <c r="CT313" s="16">
        <f>[1]坦克标准养成属性!BK313</f>
        <v>0</v>
      </c>
      <c r="CU313" s="16">
        <f>[1]坦克标准养成属性!BL313</f>
        <v>0</v>
      </c>
      <c r="CV313" s="16">
        <f>[1]坦克标准养成属性!BM313</f>
        <v>0</v>
      </c>
      <c r="CX313" s="2">
        <v>310</v>
      </c>
      <c r="CY313" s="2" t="e">
        <f t="shared" si="205"/>
        <v>#N/A</v>
      </c>
      <c r="CZ313" s="2" t="e">
        <f t="shared" si="231"/>
        <v>#N/A</v>
      </c>
      <c r="DA313" s="2" t="e">
        <f t="shared" si="231"/>
        <v>#N/A</v>
      </c>
      <c r="DB313" s="2" t="e">
        <f t="shared" si="231"/>
        <v>#N/A</v>
      </c>
      <c r="DC313" s="2">
        <f t="shared" si="206"/>
        <v>0</v>
      </c>
      <c r="DD313" s="2">
        <f t="shared" si="207"/>
        <v>0</v>
      </c>
      <c r="DE313" s="2" t="e">
        <f t="shared" si="208"/>
        <v>#N/A</v>
      </c>
      <c r="DF313" s="2" t="e">
        <f t="shared" si="209"/>
        <v>#N/A</v>
      </c>
      <c r="DG313" s="2" t="e">
        <f t="shared" si="210"/>
        <v>#N/A</v>
      </c>
      <c r="DH313" s="2" t="e">
        <f t="shared" si="211"/>
        <v>#N/A</v>
      </c>
      <c r="DI313" s="2" t="e">
        <f t="shared" si="212"/>
        <v>#N/A</v>
      </c>
      <c r="DJ313" s="2">
        <f>COUNTIF(CZ$4:CZ313,CZ313)</f>
        <v>310</v>
      </c>
      <c r="DK313" s="2">
        <f t="shared" si="214"/>
        <v>0</v>
      </c>
      <c r="DL313" s="2">
        <f t="shared" si="215"/>
        <v>0</v>
      </c>
      <c r="DM313" s="2">
        <f t="shared" si="216"/>
        <v>0</v>
      </c>
      <c r="DN313" s="2">
        <f t="shared" si="217"/>
        <v>0</v>
      </c>
      <c r="DO313" s="2">
        <f t="shared" si="218"/>
        <v>0</v>
      </c>
      <c r="DP313" s="2">
        <f t="shared" si="219"/>
        <v>0</v>
      </c>
      <c r="DQ313" s="2">
        <f t="shared" si="220"/>
        <v>0</v>
      </c>
      <c r="DR313" s="2">
        <f t="shared" si="221"/>
        <v>0</v>
      </c>
      <c r="DS313" s="2">
        <f t="shared" si="222"/>
        <v>0</v>
      </c>
      <c r="DT313" s="2">
        <f t="shared" si="223"/>
        <v>0</v>
      </c>
      <c r="DU313" s="2">
        <f t="shared" si="224"/>
        <v>0</v>
      </c>
      <c r="DV313" s="2">
        <f t="shared" si="225"/>
        <v>0</v>
      </c>
      <c r="DW313" s="2">
        <f t="shared" si="226"/>
        <v>0</v>
      </c>
      <c r="DX313" s="2" t="e">
        <f t="shared" si="227"/>
        <v>#N/A</v>
      </c>
      <c r="DY313" s="9" t="str">
        <f t="shared" si="200"/>
        <v>[0,0,0,0,0]</v>
      </c>
      <c r="DZ313" s="2" t="e">
        <f t="shared" si="228"/>
        <v>#N/A</v>
      </c>
      <c r="EA313" s="18">
        <f t="shared" si="201"/>
        <v>1</v>
      </c>
      <c r="EB313" s="18">
        <f t="shared" si="202"/>
        <v>0</v>
      </c>
      <c r="EC313" s="27"/>
      <c r="ED313" s="3" t="e">
        <f t="shared" si="229"/>
        <v>#N/A</v>
      </c>
      <c r="EE313" s="3" t="str">
        <f t="shared" si="230"/>
        <v>[1,0]</v>
      </c>
      <c r="EF313" s="3"/>
      <c r="EG313" s="3" t="e">
        <f>VLOOKUP(IF(MOD(CY313,10)=0,10,MOD(CY313,10))&amp;DA313&amp;DB313&amp;DJ313-1,[1]图鉴!$C$18:$G$183,MATCH("经验值",[1]图鉴!$C$18:$G$18,0),FALSE)</f>
        <v>#N/A</v>
      </c>
      <c r="EI313" s="2" t="e">
        <f t="shared" si="203"/>
        <v>#N/A</v>
      </c>
      <c r="EJ313" s="2">
        <f t="shared" si="204"/>
        <v>310</v>
      </c>
    </row>
    <row r="314" spans="83:140" x14ac:dyDescent="0.3">
      <c r="CE314" s="16">
        <f>[1]坦克标准养成属性!AW314</f>
        <v>0</v>
      </c>
      <c r="CF314" s="16">
        <f>[1]坦克标准养成属性!AX314</f>
        <v>0</v>
      </c>
      <c r="CG314" s="16" t="e">
        <f t="shared" si="199"/>
        <v>#N/A</v>
      </c>
      <c r="CH314" s="16">
        <f>[1]坦克标准养成属性!AY314</f>
        <v>0</v>
      </c>
      <c r="CI314" s="16">
        <f>[1]坦克标准养成属性!AZ314</f>
        <v>0</v>
      </c>
      <c r="CJ314" s="16">
        <f>[1]坦克标准养成属性!BA314</f>
        <v>0</v>
      </c>
      <c r="CK314" s="16">
        <f>[1]坦克标准养成属性!BB314</f>
        <v>0</v>
      </c>
      <c r="CL314" s="16">
        <f>[1]坦克标准养成属性!BC314</f>
        <v>0</v>
      </c>
      <c r="CM314" s="16">
        <f>[1]坦克标准养成属性!BD314</f>
        <v>0</v>
      </c>
      <c r="CN314" s="16">
        <f>[1]坦克标准养成属性!BE314</f>
        <v>0</v>
      </c>
      <c r="CO314" s="16">
        <f>[1]坦克标准养成属性!BF314</f>
        <v>0</v>
      </c>
      <c r="CP314" s="16">
        <f>[1]坦克标准养成属性!BG314</f>
        <v>0</v>
      </c>
      <c r="CQ314" s="16">
        <f>[1]坦克标准养成属性!BH314</f>
        <v>0</v>
      </c>
      <c r="CR314" s="16">
        <f>[1]坦克标准养成属性!BI314</f>
        <v>0</v>
      </c>
      <c r="CS314" s="16">
        <f>[1]坦克标准养成属性!BJ314</f>
        <v>0</v>
      </c>
      <c r="CT314" s="16">
        <f>[1]坦克标准养成属性!BK314</f>
        <v>0</v>
      </c>
      <c r="CU314" s="16">
        <f>[1]坦克标准养成属性!BL314</f>
        <v>0</v>
      </c>
      <c r="CV314" s="16">
        <f>[1]坦克标准养成属性!BM314</f>
        <v>0</v>
      </c>
      <c r="CX314" s="2">
        <v>311</v>
      </c>
      <c r="CY314" s="2" t="e">
        <f t="shared" si="205"/>
        <v>#N/A</v>
      </c>
      <c r="CZ314" s="2" t="e">
        <f t="shared" si="231"/>
        <v>#N/A</v>
      </c>
      <c r="DA314" s="2" t="e">
        <f t="shared" si="231"/>
        <v>#N/A</v>
      </c>
      <c r="DB314" s="2" t="e">
        <f t="shared" si="231"/>
        <v>#N/A</v>
      </c>
      <c r="DC314" s="2">
        <f t="shared" si="206"/>
        <v>0</v>
      </c>
      <c r="DD314" s="2">
        <f t="shared" si="207"/>
        <v>0</v>
      </c>
      <c r="DE314" s="2" t="e">
        <f t="shared" si="208"/>
        <v>#N/A</v>
      </c>
      <c r="DF314" s="2" t="e">
        <f t="shared" si="209"/>
        <v>#N/A</v>
      </c>
      <c r="DG314" s="2" t="e">
        <f t="shared" si="210"/>
        <v>#N/A</v>
      </c>
      <c r="DH314" s="2" t="e">
        <f t="shared" si="211"/>
        <v>#N/A</v>
      </c>
      <c r="DI314" s="2" t="e">
        <f t="shared" si="212"/>
        <v>#N/A</v>
      </c>
      <c r="DJ314" s="2">
        <f>COUNTIF(CZ$4:CZ314,CZ314)</f>
        <v>311</v>
      </c>
      <c r="DK314" s="2">
        <f t="shared" si="214"/>
        <v>0</v>
      </c>
      <c r="DL314" s="2">
        <f t="shared" si="215"/>
        <v>0</v>
      </c>
      <c r="DM314" s="2">
        <f t="shared" si="216"/>
        <v>0</v>
      </c>
      <c r="DN314" s="2">
        <f t="shared" si="217"/>
        <v>0</v>
      </c>
      <c r="DO314" s="2">
        <f t="shared" si="218"/>
        <v>0</v>
      </c>
      <c r="DP314" s="2">
        <f t="shared" si="219"/>
        <v>0</v>
      </c>
      <c r="DQ314" s="2">
        <f t="shared" si="220"/>
        <v>0</v>
      </c>
      <c r="DR314" s="2">
        <f t="shared" si="221"/>
        <v>0</v>
      </c>
      <c r="DS314" s="2">
        <f t="shared" si="222"/>
        <v>0</v>
      </c>
      <c r="DT314" s="2">
        <f t="shared" si="223"/>
        <v>0</v>
      </c>
      <c r="DU314" s="2">
        <f t="shared" si="224"/>
        <v>0</v>
      </c>
      <c r="DV314" s="2">
        <f t="shared" si="225"/>
        <v>0</v>
      </c>
      <c r="DW314" s="2">
        <f t="shared" si="226"/>
        <v>0</v>
      </c>
      <c r="DX314" s="2" t="e">
        <f t="shared" si="227"/>
        <v>#N/A</v>
      </c>
      <c r="DY314" s="9" t="str">
        <f t="shared" si="200"/>
        <v>[0,0,0,0,0]</v>
      </c>
      <c r="DZ314" s="2" t="e">
        <f t="shared" si="228"/>
        <v>#N/A</v>
      </c>
      <c r="EA314" s="18">
        <f t="shared" si="201"/>
        <v>1</v>
      </c>
      <c r="EB314" s="18">
        <f t="shared" si="202"/>
        <v>0</v>
      </c>
      <c r="EC314" s="27"/>
      <c r="ED314" s="3" t="e">
        <f t="shared" si="229"/>
        <v>#N/A</v>
      </c>
      <c r="EE314" s="3" t="str">
        <f t="shared" si="230"/>
        <v>[1,0]</v>
      </c>
      <c r="EF314" s="3"/>
      <c r="EG314" s="3" t="e">
        <f>VLOOKUP(IF(MOD(CY314,10)=0,10,MOD(CY314,10))&amp;DA314&amp;DB314&amp;DJ314-1,[1]图鉴!$C$18:$G$183,MATCH("经验值",[1]图鉴!$C$18:$G$18,0),FALSE)</f>
        <v>#N/A</v>
      </c>
      <c r="EI314" s="2" t="e">
        <f t="shared" si="203"/>
        <v>#N/A</v>
      </c>
      <c r="EJ314" s="2">
        <f t="shared" si="204"/>
        <v>311</v>
      </c>
    </row>
    <row r="315" spans="83:140" x14ac:dyDescent="0.3">
      <c r="CE315" s="16">
        <f>[1]坦克标准养成属性!AW315</f>
        <v>0</v>
      </c>
      <c r="CF315" s="16">
        <f>[1]坦克标准养成属性!AX315</f>
        <v>0</v>
      </c>
      <c r="CG315" s="16" t="e">
        <f t="shared" si="199"/>
        <v>#N/A</v>
      </c>
      <c r="CH315" s="16">
        <f>[1]坦克标准养成属性!AY315</f>
        <v>0</v>
      </c>
      <c r="CI315" s="16">
        <f>[1]坦克标准养成属性!AZ315</f>
        <v>0</v>
      </c>
      <c r="CJ315" s="16">
        <f>[1]坦克标准养成属性!BA315</f>
        <v>0</v>
      </c>
      <c r="CK315" s="16">
        <f>[1]坦克标准养成属性!BB315</f>
        <v>0</v>
      </c>
      <c r="CL315" s="16">
        <f>[1]坦克标准养成属性!BC315</f>
        <v>0</v>
      </c>
      <c r="CM315" s="16">
        <f>[1]坦克标准养成属性!BD315</f>
        <v>0</v>
      </c>
      <c r="CN315" s="16">
        <f>[1]坦克标准养成属性!BE315</f>
        <v>0</v>
      </c>
      <c r="CO315" s="16">
        <f>[1]坦克标准养成属性!BF315</f>
        <v>0</v>
      </c>
      <c r="CP315" s="16">
        <f>[1]坦克标准养成属性!BG315</f>
        <v>0</v>
      </c>
      <c r="CQ315" s="16">
        <f>[1]坦克标准养成属性!BH315</f>
        <v>0</v>
      </c>
      <c r="CR315" s="16">
        <f>[1]坦克标准养成属性!BI315</f>
        <v>0</v>
      </c>
      <c r="CS315" s="16">
        <f>[1]坦克标准养成属性!BJ315</f>
        <v>0</v>
      </c>
      <c r="CT315" s="16">
        <f>[1]坦克标准养成属性!BK315</f>
        <v>0</v>
      </c>
      <c r="CU315" s="16">
        <f>[1]坦克标准养成属性!BL315</f>
        <v>0</v>
      </c>
      <c r="CV315" s="16">
        <f>[1]坦克标准养成属性!BM315</f>
        <v>0</v>
      </c>
      <c r="CX315" s="2">
        <v>312</v>
      </c>
      <c r="CY315" s="2" t="e">
        <f t="shared" si="205"/>
        <v>#N/A</v>
      </c>
      <c r="CZ315" s="2" t="e">
        <f t="shared" si="231"/>
        <v>#N/A</v>
      </c>
      <c r="DA315" s="2" t="e">
        <f t="shared" si="231"/>
        <v>#N/A</v>
      </c>
      <c r="DB315" s="2" t="e">
        <f t="shared" si="231"/>
        <v>#N/A</v>
      </c>
      <c r="DC315" s="2">
        <f t="shared" si="206"/>
        <v>0</v>
      </c>
      <c r="DD315" s="2">
        <f t="shared" si="207"/>
        <v>0</v>
      </c>
      <c r="DE315" s="2" t="e">
        <f t="shared" si="208"/>
        <v>#N/A</v>
      </c>
      <c r="DF315" s="2" t="e">
        <f t="shared" si="209"/>
        <v>#N/A</v>
      </c>
      <c r="DG315" s="2" t="e">
        <f t="shared" si="210"/>
        <v>#N/A</v>
      </c>
      <c r="DH315" s="2" t="e">
        <f t="shared" si="211"/>
        <v>#N/A</v>
      </c>
      <c r="DI315" s="2" t="e">
        <f t="shared" si="212"/>
        <v>#N/A</v>
      </c>
      <c r="DJ315" s="2">
        <f>COUNTIF(CZ$4:CZ315,CZ315)</f>
        <v>312</v>
      </c>
      <c r="DK315" s="2">
        <f t="shared" si="214"/>
        <v>0</v>
      </c>
      <c r="DL315" s="2">
        <f t="shared" si="215"/>
        <v>0</v>
      </c>
      <c r="DM315" s="2">
        <f t="shared" si="216"/>
        <v>0</v>
      </c>
      <c r="DN315" s="2">
        <f t="shared" si="217"/>
        <v>0</v>
      </c>
      <c r="DO315" s="2">
        <f t="shared" si="218"/>
        <v>0</v>
      </c>
      <c r="DP315" s="2">
        <f t="shared" si="219"/>
        <v>0</v>
      </c>
      <c r="DQ315" s="2">
        <f t="shared" si="220"/>
        <v>0</v>
      </c>
      <c r="DR315" s="2">
        <f t="shared" si="221"/>
        <v>0</v>
      </c>
      <c r="DS315" s="2">
        <f t="shared" si="222"/>
        <v>0</v>
      </c>
      <c r="DT315" s="2">
        <f t="shared" si="223"/>
        <v>0</v>
      </c>
      <c r="DU315" s="2">
        <f t="shared" si="224"/>
        <v>0</v>
      </c>
      <c r="DV315" s="2">
        <f t="shared" si="225"/>
        <v>0</v>
      </c>
      <c r="DW315" s="2">
        <f t="shared" si="226"/>
        <v>0</v>
      </c>
      <c r="DX315" s="2" t="e">
        <f t="shared" si="227"/>
        <v>#N/A</v>
      </c>
      <c r="DY315" s="9" t="str">
        <f t="shared" si="200"/>
        <v>[0,0,0,0,0]</v>
      </c>
      <c r="DZ315" s="2" t="e">
        <f t="shared" si="228"/>
        <v>#N/A</v>
      </c>
      <c r="EA315" s="18">
        <f t="shared" si="201"/>
        <v>1</v>
      </c>
      <c r="EB315" s="18">
        <f t="shared" si="202"/>
        <v>0</v>
      </c>
      <c r="EC315" s="27"/>
      <c r="ED315" s="3" t="e">
        <f t="shared" si="229"/>
        <v>#N/A</v>
      </c>
      <c r="EE315" s="3" t="str">
        <f t="shared" si="230"/>
        <v>[1,0]</v>
      </c>
      <c r="EF315" s="3"/>
      <c r="EG315" s="3" t="e">
        <f>VLOOKUP(IF(MOD(CY315,10)=0,10,MOD(CY315,10))&amp;DA315&amp;DB315&amp;DJ315-1,[1]图鉴!$C$18:$G$183,MATCH("经验值",[1]图鉴!$C$18:$G$18,0),FALSE)</f>
        <v>#N/A</v>
      </c>
      <c r="EI315" s="2" t="e">
        <f t="shared" si="203"/>
        <v>#N/A</v>
      </c>
      <c r="EJ315" s="2">
        <f t="shared" si="204"/>
        <v>312</v>
      </c>
    </row>
    <row r="316" spans="83:140" x14ac:dyDescent="0.3">
      <c r="CE316" s="16">
        <f>[1]坦克标准养成属性!AW316</f>
        <v>0</v>
      </c>
      <c r="CF316" s="16">
        <f>[1]坦克标准养成属性!AX316</f>
        <v>0</v>
      </c>
      <c r="CG316" s="16" t="e">
        <f t="shared" si="199"/>
        <v>#N/A</v>
      </c>
      <c r="CH316" s="16">
        <f>[1]坦克标准养成属性!AY316</f>
        <v>0</v>
      </c>
      <c r="CI316" s="16">
        <f>[1]坦克标准养成属性!AZ316</f>
        <v>0</v>
      </c>
      <c r="CJ316" s="16">
        <f>[1]坦克标准养成属性!BA316</f>
        <v>0</v>
      </c>
      <c r="CK316" s="16">
        <f>[1]坦克标准养成属性!BB316</f>
        <v>0</v>
      </c>
      <c r="CL316" s="16">
        <f>[1]坦克标准养成属性!BC316</f>
        <v>0</v>
      </c>
      <c r="CM316" s="16">
        <f>[1]坦克标准养成属性!BD316</f>
        <v>0</v>
      </c>
      <c r="CN316" s="16">
        <f>[1]坦克标准养成属性!BE316</f>
        <v>0</v>
      </c>
      <c r="CO316" s="16">
        <f>[1]坦克标准养成属性!BF316</f>
        <v>0</v>
      </c>
      <c r="CP316" s="16">
        <f>[1]坦克标准养成属性!BG316</f>
        <v>0</v>
      </c>
      <c r="CQ316" s="16">
        <f>[1]坦克标准养成属性!BH316</f>
        <v>0</v>
      </c>
      <c r="CR316" s="16">
        <f>[1]坦克标准养成属性!BI316</f>
        <v>0</v>
      </c>
      <c r="CS316" s="16">
        <f>[1]坦克标准养成属性!BJ316</f>
        <v>0</v>
      </c>
      <c r="CT316" s="16">
        <f>[1]坦克标准养成属性!BK316</f>
        <v>0</v>
      </c>
      <c r="CU316" s="16">
        <f>[1]坦克标准养成属性!BL316</f>
        <v>0</v>
      </c>
      <c r="CV316" s="16">
        <f>[1]坦克标准养成属性!BM316</f>
        <v>0</v>
      </c>
      <c r="CX316" s="2">
        <v>313</v>
      </c>
      <c r="CY316" s="2" t="e">
        <f t="shared" si="205"/>
        <v>#N/A</v>
      </c>
      <c r="CZ316" s="2" t="e">
        <f t="shared" si="231"/>
        <v>#N/A</v>
      </c>
      <c r="DA316" s="2" t="e">
        <f t="shared" si="231"/>
        <v>#N/A</v>
      </c>
      <c r="DB316" s="2" t="e">
        <f t="shared" si="231"/>
        <v>#N/A</v>
      </c>
      <c r="DC316" s="2">
        <f t="shared" si="206"/>
        <v>0</v>
      </c>
      <c r="DD316" s="2">
        <f t="shared" si="207"/>
        <v>0</v>
      </c>
      <c r="DE316" s="2" t="e">
        <f t="shared" si="208"/>
        <v>#N/A</v>
      </c>
      <c r="DF316" s="2" t="e">
        <f t="shared" si="209"/>
        <v>#N/A</v>
      </c>
      <c r="DG316" s="2" t="e">
        <f t="shared" si="210"/>
        <v>#N/A</v>
      </c>
      <c r="DH316" s="2" t="e">
        <f t="shared" si="211"/>
        <v>#N/A</v>
      </c>
      <c r="DI316" s="2" t="e">
        <f t="shared" si="212"/>
        <v>#N/A</v>
      </c>
      <c r="DJ316" s="2">
        <f>COUNTIF(CZ$4:CZ316,CZ316)</f>
        <v>313</v>
      </c>
      <c r="DK316" s="2">
        <f t="shared" si="214"/>
        <v>0</v>
      </c>
      <c r="DL316" s="2">
        <f t="shared" si="215"/>
        <v>0</v>
      </c>
      <c r="DM316" s="2">
        <f t="shared" si="216"/>
        <v>0</v>
      </c>
      <c r="DN316" s="2">
        <f t="shared" si="217"/>
        <v>0</v>
      </c>
      <c r="DO316" s="2">
        <f t="shared" si="218"/>
        <v>0</v>
      </c>
      <c r="DP316" s="2">
        <f t="shared" si="219"/>
        <v>0</v>
      </c>
      <c r="DQ316" s="2">
        <f t="shared" si="220"/>
        <v>0</v>
      </c>
      <c r="DR316" s="2">
        <f t="shared" si="221"/>
        <v>0</v>
      </c>
      <c r="DS316" s="2">
        <f t="shared" si="222"/>
        <v>0</v>
      </c>
      <c r="DT316" s="2">
        <f t="shared" si="223"/>
        <v>0</v>
      </c>
      <c r="DU316" s="2">
        <f t="shared" si="224"/>
        <v>0</v>
      </c>
      <c r="DV316" s="2">
        <f t="shared" si="225"/>
        <v>0</v>
      </c>
      <c r="DW316" s="2">
        <f t="shared" si="226"/>
        <v>0</v>
      </c>
      <c r="DX316" s="2" t="e">
        <f t="shared" si="227"/>
        <v>#N/A</v>
      </c>
      <c r="DY316" s="9" t="str">
        <f t="shared" si="200"/>
        <v>[0,0,0,0,0]</v>
      </c>
      <c r="DZ316" s="2" t="e">
        <f t="shared" si="228"/>
        <v>#N/A</v>
      </c>
      <c r="EA316" s="18">
        <f t="shared" si="201"/>
        <v>1</v>
      </c>
      <c r="EB316" s="18">
        <f t="shared" si="202"/>
        <v>0</v>
      </c>
      <c r="EC316" s="27"/>
      <c r="ED316" s="3" t="e">
        <f t="shared" si="229"/>
        <v>#N/A</v>
      </c>
      <c r="EE316" s="3" t="str">
        <f t="shared" si="230"/>
        <v>[1,0]</v>
      </c>
      <c r="EF316" s="3"/>
      <c r="EG316" s="3" t="e">
        <f>VLOOKUP(IF(MOD(CY316,10)=0,10,MOD(CY316,10))&amp;DA316&amp;DB316&amp;DJ316-1,[1]图鉴!$C$18:$G$183,MATCH("经验值",[1]图鉴!$C$18:$G$18,0),FALSE)</f>
        <v>#N/A</v>
      </c>
      <c r="EI316" s="2" t="e">
        <f t="shared" si="203"/>
        <v>#N/A</v>
      </c>
      <c r="EJ316" s="2">
        <f t="shared" si="204"/>
        <v>313</v>
      </c>
    </row>
    <row r="317" spans="83:140" x14ac:dyDescent="0.3">
      <c r="CE317" s="16">
        <f>[1]坦克标准养成属性!AW317</f>
        <v>0</v>
      </c>
      <c r="CF317" s="16">
        <f>[1]坦克标准养成属性!AX317</f>
        <v>0</v>
      </c>
      <c r="CG317" s="16" t="e">
        <f t="shared" si="199"/>
        <v>#N/A</v>
      </c>
      <c r="CH317" s="16">
        <f>[1]坦克标准养成属性!AY317</f>
        <v>0</v>
      </c>
      <c r="CI317" s="16">
        <f>[1]坦克标准养成属性!AZ317</f>
        <v>0</v>
      </c>
      <c r="CJ317" s="16">
        <f>[1]坦克标准养成属性!BA317</f>
        <v>0</v>
      </c>
      <c r="CK317" s="16">
        <f>[1]坦克标准养成属性!BB317</f>
        <v>0</v>
      </c>
      <c r="CL317" s="16">
        <f>[1]坦克标准养成属性!BC317</f>
        <v>0</v>
      </c>
      <c r="CM317" s="16">
        <f>[1]坦克标准养成属性!BD317</f>
        <v>0</v>
      </c>
      <c r="CN317" s="16">
        <f>[1]坦克标准养成属性!BE317</f>
        <v>0</v>
      </c>
      <c r="CO317" s="16">
        <f>[1]坦克标准养成属性!BF317</f>
        <v>0</v>
      </c>
      <c r="CP317" s="16">
        <f>[1]坦克标准养成属性!BG317</f>
        <v>0</v>
      </c>
      <c r="CQ317" s="16">
        <f>[1]坦克标准养成属性!BH317</f>
        <v>0</v>
      </c>
      <c r="CR317" s="16">
        <f>[1]坦克标准养成属性!BI317</f>
        <v>0</v>
      </c>
      <c r="CS317" s="16">
        <f>[1]坦克标准养成属性!BJ317</f>
        <v>0</v>
      </c>
      <c r="CT317" s="16">
        <f>[1]坦克标准养成属性!BK317</f>
        <v>0</v>
      </c>
      <c r="CU317" s="16">
        <f>[1]坦克标准养成属性!BL317</f>
        <v>0</v>
      </c>
      <c r="CV317" s="16">
        <f>[1]坦克标准养成属性!BM317</f>
        <v>0</v>
      </c>
      <c r="CX317" s="2">
        <v>314</v>
      </c>
      <c r="CY317" s="2" t="e">
        <f t="shared" si="205"/>
        <v>#N/A</v>
      </c>
      <c r="CZ317" s="2" t="e">
        <f t="shared" si="231"/>
        <v>#N/A</v>
      </c>
      <c r="DA317" s="2" t="e">
        <f t="shared" si="231"/>
        <v>#N/A</v>
      </c>
      <c r="DB317" s="2" t="e">
        <f t="shared" si="231"/>
        <v>#N/A</v>
      </c>
      <c r="DC317" s="2">
        <f t="shared" si="206"/>
        <v>0</v>
      </c>
      <c r="DD317" s="2">
        <f t="shared" si="207"/>
        <v>0</v>
      </c>
      <c r="DE317" s="2" t="e">
        <f t="shared" si="208"/>
        <v>#N/A</v>
      </c>
      <c r="DF317" s="2" t="e">
        <f t="shared" si="209"/>
        <v>#N/A</v>
      </c>
      <c r="DG317" s="2" t="e">
        <f t="shared" si="210"/>
        <v>#N/A</v>
      </c>
      <c r="DH317" s="2" t="e">
        <f t="shared" si="211"/>
        <v>#N/A</v>
      </c>
      <c r="DI317" s="2" t="e">
        <f t="shared" si="212"/>
        <v>#N/A</v>
      </c>
      <c r="DJ317" s="2">
        <f>COUNTIF(CZ$4:CZ317,CZ317)</f>
        <v>314</v>
      </c>
      <c r="DK317" s="2">
        <f t="shared" si="214"/>
        <v>0</v>
      </c>
      <c r="DL317" s="2">
        <f t="shared" si="215"/>
        <v>0</v>
      </c>
      <c r="DM317" s="2">
        <f t="shared" si="216"/>
        <v>0</v>
      </c>
      <c r="DN317" s="2">
        <f t="shared" si="217"/>
        <v>0</v>
      </c>
      <c r="DO317" s="2">
        <f t="shared" si="218"/>
        <v>0</v>
      </c>
      <c r="DP317" s="2">
        <f t="shared" si="219"/>
        <v>0</v>
      </c>
      <c r="DQ317" s="2">
        <f t="shared" si="220"/>
        <v>0</v>
      </c>
      <c r="DR317" s="2">
        <f t="shared" si="221"/>
        <v>0</v>
      </c>
      <c r="DS317" s="2">
        <f t="shared" si="222"/>
        <v>0</v>
      </c>
      <c r="DT317" s="2">
        <f t="shared" si="223"/>
        <v>0</v>
      </c>
      <c r="DU317" s="2">
        <f t="shared" si="224"/>
        <v>0</v>
      </c>
      <c r="DV317" s="2">
        <f t="shared" si="225"/>
        <v>0</v>
      </c>
      <c r="DW317" s="2">
        <f t="shared" si="226"/>
        <v>0</v>
      </c>
      <c r="DX317" s="2" t="e">
        <f t="shared" si="227"/>
        <v>#N/A</v>
      </c>
      <c r="DY317" s="9" t="str">
        <f t="shared" si="200"/>
        <v>[0,0,0,0,0]</v>
      </c>
      <c r="DZ317" s="2" t="e">
        <f t="shared" si="228"/>
        <v>#N/A</v>
      </c>
      <c r="EA317" s="18">
        <f t="shared" si="201"/>
        <v>1</v>
      </c>
      <c r="EB317" s="18">
        <f t="shared" si="202"/>
        <v>0</v>
      </c>
      <c r="EC317" s="27"/>
      <c r="ED317" s="3" t="e">
        <f t="shared" si="229"/>
        <v>#N/A</v>
      </c>
      <c r="EE317" s="3" t="str">
        <f t="shared" si="230"/>
        <v>[1,0]</v>
      </c>
      <c r="EF317" s="3"/>
      <c r="EG317" s="3" t="e">
        <f>VLOOKUP(IF(MOD(CY317,10)=0,10,MOD(CY317,10))&amp;DA317&amp;DB317&amp;DJ317-1,[1]图鉴!$C$18:$G$183,MATCH("经验值",[1]图鉴!$C$18:$G$18,0),FALSE)</f>
        <v>#N/A</v>
      </c>
      <c r="EI317" s="2" t="e">
        <f t="shared" si="203"/>
        <v>#N/A</v>
      </c>
      <c r="EJ317" s="2">
        <f t="shared" si="204"/>
        <v>314</v>
      </c>
    </row>
    <row r="318" spans="83:140" x14ac:dyDescent="0.3">
      <c r="CE318" s="16">
        <f>[1]坦克标准养成属性!AW318</f>
        <v>0</v>
      </c>
      <c r="CF318" s="16">
        <f>[1]坦克标准养成属性!AX318</f>
        <v>0</v>
      </c>
      <c r="CG318" s="16" t="e">
        <f t="shared" si="199"/>
        <v>#N/A</v>
      </c>
      <c r="CH318" s="16">
        <f>[1]坦克标准养成属性!AY318</f>
        <v>0</v>
      </c>
      <c r="CI318" s="16">
        <f>[1]坦克标准养成属性!AZ318</f>
        <v>0</v>
      </c>
      <c r="CJ318" s="16">
        <f>[1]坦克标准养成属性!BA318</f>
        <v>0</v>
      </c>
      <c r="CK318" s="16">
        <f>[1]坦克标准养成属性!BB318</f>
        <v>0</v>
      </c>
      <c r="CL318" s="16">
        <f>[1]坦克标准养成属性!BC318</f>
        <v>0</v>
      </c>
      <c r="CM318" s="16">
        <f>[1]坦克标准养成属性!BD318</f>
        <v>0</v>
      </c>
      <c r="CN318" s="16">
        <f>[1]坦克标准养成属性!BE318</f>
        <v>0</v>
      </c>
      <c r="CO318" s="16">
        <f>[1]坦克标准养成属性!BF318</f>
        <v>0</v>
      </c>
      <c r="CP318" s="16">
        <f>[1]坦克标准养成属性!BG318</f>
        <v>0</v>
      </c>
      <c r="CQ318" s="16">
        <f>[1]坦克标准养成属性!BH318</f>
        <v>0</v>
      </c>
      <c r="CR318" s="16">
        <f>[1]坦克标准养成属性!BI318</f>
        <v>0</v>
      </c>
      <c r="CS318" s="16">
        <f>[1]坦克标准养成属性!BJ318</f>
        <v>0</v>
      </c>
      <c r="CT318" s="16">
        <f>[1]坦克标准养成属性!BK318</f>
        <v>0</v>
      </c>
      <c r="CU318" s="16">
        <f>[1]坦克标准养成属性!BL318</f>
        <v>0</v>
      </c>
      <c r="CV318" s="16">
        <f>[1]坦克标准养成属性!BM318</f>
        <v>0</v>
      </c>
      <c r="CX318" s="2">
        <v>315</v>
      </c>
      <c r="CY318" s="2" t="e">
        <f t="shared" si="205"/>
        <v>#N/A</v>
      </c>
      <c r="CZ318" s="2" t="e">
        <f t="shared" si="231"/>
        <v>#N/A</v>
      </c>
      <c r="DA318" s="2" t="e">
        <f t="shared" si="231"/>
        <v>#N/A</v>
      </c>
      <c r="DB318" s="2" t="e">
        <f t="shared" si="231"/>
        <v>#N/A</v>
      </c>
      <c r="DC318" s="2">
        <f t="shared" si="206"/>
        <v>0</v>
      </c>
      <c r="DD318" s="2">
        <f t="shared" si="207"/>
        <v>0</v>
      </c>
      <c r="DE318" s="2" t="e">
        <f t="shared" si="208"/>
        <v>#N/A</v>
      </c>
      <c r="DF318" s="2" t="e">
        <f t="shared" si="209"/>
        <v>#N/A</v>
      </c>
      <c r="DG318" s="2" t="e">
        <f t="shared" si="210"/>
        <v>#N/A</v>
      </c>
      <c r="DH318" s="2" t="e">
        <f t="shared" si="211"/>
        <v>#N/A</v>
      </c>
      <c r="DI318" s="2" t="e">
        <f t="shared" si="212"/>
        <v>#N/A</v>
      </c>
      <c r="DJ318" s="2">
        <f>COUNTIF(CZ$4:CZ318,CZ318)</f>
        <v>315</v>
      </c>
      <c r="DK318" s="2">
        <f t="shared" si="214"/>
        <v>0</v>
      </c>
      <c r="DL318" s="2">
        <f t="shared" si="215"/>
        <v>0</v>
      </c>
      <c r="DM318" s="2">
        <f t="shared" si="216"/>
        <v>0</v>
      </c>
      <c r="DN318" s="2">
        <f t="shared" si="217"/>
        <v>0</v>
      </c>
      <c r="DO318" s="2">
        <f t="shared" si="218"/>
        <v>0</v>
      </c>
      <c r="DP318" s="2">
        <f t="shared" si="219"/>
        <v>0</v>
      </c>
      <c r="DQ318" s="2">
        <f t="shared" si="220"/>
        <v>0</v>
      </c>
      <c r="DR318" s="2">
        <f t="shared" si="221"/>
        <v>0</v>
      </c>
      <c r="DS318" s="2">
        <f t="shared" si="222"/>
        <v>0</v>
      </c>
      <c r="DT318" s="2">
        <f t="shared" si="223"/>
        <v>0</v>
      </c>
      <c r="DU318" s="2">
        <f t="shared" si="224"/>
        <v>0</v>
      </c>
      <c r="DV318" s="2">
        <f t="shared" si="225"/>
        <v>0</v>
      </c>
      <c r="DW318" s="2">
        <f t="shared" si="226"/>
        <v>0</v>
      </c>
      <c r="DX318" s="2" t="e">
        <f t="shared" si="227"/>
        <v>#N/A</v>
      </c>
      <c r="DY318" s="9" t="str">
        <f t="shared" si="200"/>
        <v>[0,0,0,0,0]</v>
      </c>
      <c r="DZ318" s="2" t="e">
        <f t="shared" si="228"/>
        <v>#N/A</v>
      </c>
      <c r="EA318" s="18">
        <f t="shared" si="201"/>
        <v>1</v>
      </c>
      <c r="EB318" s="18">
        <f t="shared" si="202"/>
        <v>0</v>
      </c>
      <c r="EC318" s="27"/>
      <c r="ED318" s="3" t="e">
        <f t="shared" si="229"/>
        <v>#N/A</v>
      </c>
      <c r="EE318" s="3" t="str">
        <f t="shared" si="230"/>
        <v>[1,0]</v>
      </c>
      <c r="EF318" s="3"/>
      <c r="EG318" s="3" t="e">
        <f>VLOOKUP(IF(MOD(CY318,10)=0,10,MOD(CY318,10))&amp;DA318&amp;DB318&amp;DJ318-1,[1]图鉴!$C$18:$G$183,MATCH("经验值",[1]图鉴!$C$18:$G$18,0),FALSE)</f>
        <v>#N/A</v>
      </c>
      <c r="EI318" s="2" t="e">
        <f t="shared" si="203"/>
        <v>#N/A</v>
      </c>
      <c r="EJ318" s="2">
        <f t="shared" si="204"/>
        <v>315</v>
      </c>
    </row>
    <row r="319" spans="83:140" x14ac:dyDescent="0.3">
      <c r="CE319" s="16">
        <f>[1]坦克标准养成属性!AW319</f>
        <v>0</v>
      </c>
      <c r="CF319" s="16">
        <f>[1]坦克标准养成属性!AX319</f>
        <v>0</v>
      </c>
      <c r="CG319" s="16" t="e">
        <f t="shared" si="199"/>
        <v>#N/A</v>
      </c>
      <c r="CH319" s="16">
        <f>[1]坦克标准养成属性!AY319</f>
        <v>0</v>
      </c>
      <c r="CI319" s="16">
        <f>[1]坦克标准养成属性!AZ319</f>
        <v>0</v>
      </c>
      <c r="CJ319" s="16">
        <f>[1]坦克标准养成属性!BA319</f>
        <v>0</v>
      </c>
      <c r="CK319" s="16">
        <f>[1]坦克标准养成属性!BB319</f>
        <v>0</v>
      </c>
      <c r="CL319" s="16">
        <f>[1]坦克标准养成属性!BC319</f>
        <v>0</v>
      </c>
      <c r="CM319" s="16">
        <f>[1]坦克标准养成属性!BD319</f>
        <v>0</v>
      </c>
      <c r="CN319" s="16">
        <f>[1]坦克标准养成属性!BE319</f>
        <v>0</v>
      </c>
      <c r="CO319" s="16">
        <f>[1]坦克标准养成属性!BF319</f>
        <v>0</v>
      </c>
      <c r="CP319" s="16">
        <f>[1]坦克标准养成属性!BG319</f>
        <v>0</v>
      </c>
      <c r="CQ319" s="16">
        <f>[1]坦克标准养成属性!BH319</f>
        <v>0</v>
      </c>
      <c r="CR319" s="16">
        <f>[1]坦克标准养成属性!BI319</f>
        <v>0</v>
      </c>
      <c r="CS319" s="16">
        <f>[1]坦克标准养成属性!BJ319</f>
        <v>0</v>
      </c>
      <c r="CT319" s="16">
        <f>[1]坦克标准养成属性!BK319</f>
        <v>0</v>
      </c>
      <c r="CU319" s="16">
        <f>[1]坦克标准养成属性!BL319</f>
        <v>0</v>
      </c>
      <c r="CV319" s="16">
        <f>[1]坦克标准养成属性!BM319</f>
        <v>0</v>
      </c>
      <c r="CX319" s="2">
        <v>316</v>
      </c>
      <c r="CY319" s="2" t="e">
        <f t="shared" si="205"/>
        <v>#N/A</v>
      </c>
      <c r="CZ319" s="2" t="e">
        <f t="shared" si="231"/>
        <v>#N/A</v>
      </c>
      <c r="DA319" s="2" t="e">
        <f t="shared" si="231"/>
        <v>#N/A</v>
      </c>
      <c r="DB319" s="2" t="e">
        <f t="shared" si="231"/>
        <v>#N/A</v>
      </c>
      <c r="DC319" s="2">
        <f t="shared" si="206"/>
        <v>0</v>
      </c>
      <c r="DD319" s="2">
        <f t="shared" si="207"/>
        <v>0</v>
      </c>
      <c r="DE319" s="2" t="e">
        <f t="shared" si="208"/>
        <v>#N/A</v>
      </c>
      <c r="DF319" s="2" t="e">
        <f t="shared" si="209"/>
        <v>#N/A</v>
      </c>
      <c r="DG319" s="2" t="e">
        <f t="shared" si="210"/>
        <v>#N/A</v>
      </c>
      <c r="DH319" s="2" t="e">
        <f t="shared" si="211"/>
        <v>#N/A</v>
      </c>
      <c r="DI319" s="2" t="e">
        <f t="shared" si="212"/>
        <v>#N/A</v>
      </c>
      <c r="DJ319" s="2">
        <f>COUNTIF(CZ$4:CZ319,CZ319)</f>
        <v>316</v>
      </c>
      <c r="DK319" s="2">
        <f t="shared" si="214"/>
        <v>0</v>
      </c>
      <c r="DL319" s="2">
        <f t="shared" si="215"/>
        <v>0</v>
      </c>
      <c r="DM319" s="2">
        <f t="shared" si="216"/>
        <v>0</v>
      </c>
      <c r="DN319" s="2">
        <f t="shared" si="217"/>
        <v>0</v>
      </c>
      <c r="DO319" s="2">
        <f t="shared" si="218"/>
        <v>0</v>
      </c>
      <c r="DP319" s="2">
        <f t="shared" si="219"/>
        <v>0</v>
      </c>
      <c r="DQ319" s="2">
        <f t="shared" si="220"/>
        <v>0</v>
      </c>
      <c r="DR319" s="2">
        <f t="shared" si="221"/>
        <v>0</v>
      </c>
      <c r="DS319" s="2">
        <f t="shared" si="222"/>
        <v>0</v>
      </c>
      <c r="DT319" s="2">
        <f t="shared" si="223"/>
        <v>0</v>
      </c>
      <c r="DU319" s="2">
        <f t="shared" si="224"/>
        <v>0</v>
      </c>
      <c r="DV319" s="2">
        <f t="shared" si="225"/>
        <v>0</v>
      </c>
      <c r="DW319" s="2">
        <f t="shared" si="226"/>
        <v>0</v>
      </c>
      <c r="DX319" s="2" t="e">
        <f t="shared" si="227"/>
        <v>#N/A</v>
      </c>
      <c r="DY319" s="9" t="str">
        <f t="shared" si="200"/>
        <v>[0,0,0,0,0]</v>
      </c>
      <c r="DZ319" s="2" t="e">
        <f t="shared" si="228"/>
        <v>#N/A</v>
      </c>
      <c r="EA319" s="18">
        <f t="shared" si="201"/>
        <v>1</v>
      </c>
      <c r="EB319" s="18">
        <f t="shared" si="202"/>
        <v>0</v>
      </c>
      <c r="EC319" s="27"/>
      <c r="ED319" s="3" t="e">
        <f t="shared" si="229"/>
        <v>#N/A</v>
      </c>
      <c r="EE319" s="3" t="str">
        <f t="shared" si="230"/>
        <v>[1,0]</v>
      </c>
      <c r="EF319" s="3"/>
      <c r="EG319" s="3" t="e">
        <f>VLOOKUP(IF(MOD(CY319,10)=0,10,MOD(CY319,10))&amp;DA319&amp;DB319&amp;DJ319-1,[1]图鉴!$C$18:$G$183,MATCH("经验值",[1]图鉴!$C$18:$G$18,0),FALSE)</f>
        <v>#N/A</v>
      </c>
      <c r="EI319" s="2" t="e">
        <f t="shared" si="203"/>
        <v>#N/A</v>
      </c>
      <c r="EJ319" s="2">
        <f t="shared" si="204"/>
        <v>316</v>
      </c>
    </row>
    <row r="320" spans="83:140" x14ac:dyDescent="0.3">
      <c r="CE320" s="16">
        <f>[1]坦克标准养成属性!AW320</f>
        <v>0</v>
      </c>
      <c r="CF320" s="16">
        <f>[1]坦克标准养成属性!AX320</f>
        <v>0</v>
      </c>
      <c r="CG320" s="16" t="e">
        <f t="shared" si="199"/>
        <v>#N/A</v>
      </c>
      <c r="CH320" s="16">
        <f>[1]坦克标准养成属性!AY320</f>
        <v>0</v>
      </c>
      <c r="CI320" s="16">
        <f>[1]坦克标准养成属性!AZ320</f>
        <v>0</v>
      </c>
      <c r="CJ320" s="16">
        <f>[1]坦克标准养成属性!BA320</f>
        <v>0</v>
      </c>
      <c r="CK320" s="16">
        <f>[1]坦克标准养成属性!BB320</f>
        <v>0</v>
      </c>
      <c r="CL320" s="16">
        <f>[1]坦克标准养成属性!BC320</f>
        <v>0</v>
      </c>
      <c r="CM320" s="16">
        <f>[1]坦克标准养成属性!BD320</f>
        <v>0</v>
      </c>
      <c r="CN320" s="16">
        <f>[1]坦克标准养成属性!BE320</f>
        <v>0</v>
      </c>
      <c r="CO320" s="16">
        <f>[1]坦克标准养成属性!BF320</f>
        <v>0</v>
      </c>
      <c r="CP320" s="16">
        <f>[1]坦克标准养成属性!BG320</f>
        <v>0</v>
      </c>
      <c r="CQ320" s="16">
        <f>[1]坦克标准养成属性!BH320</f>
        <v>0</v>
      </c>
      <c r="CR320" s="16">
        <f>[1]坦克标准养成属性!BI320</f>
        <v>0</v>
      </c>
      <c r="CS320" s="16">
        <f>[1]坦克标准养成属性!BJ320</f>
        <v>0</v>
      </c>
      <c r="CT320" s="16">
        <f>[1]坦克标准养成属性!BK320</f>
        <v>0</v>
      </c>
      <c r="CU320" s="16">
        <f>[1]坦克标准养成属性!BL320</f>
        <v>0</v>
      </c>
      <c r="CV320" s="16">
        <f>[1]坦克标准养成属性!BM320</f>
        <v>0</v>
      </c>
      <c r="CX320" s="2">
        <v>317</v>
      </c>
      <c r="CY320" s="2" t="e">
        <f t="shared" si="205"/>
        <v>#N/A</v>
      </c>
      <c r="CZ320" s="2" t="e">
        <f t="shared" si="231"/>
        <v>#N/A</v>
      </c>
      <c r="DA320" s="2" t="e">
        <f t="shared" si="231"/>
        <v>#N/A</v>
      </c>
      <c r="DB320" s="2" t="e">
        <f t="shared" si="231"/>
        <v>#N/A</v>
      </c>
      <c r="DC320" s="2">
        <f t="shared" si="206"/>
        <v>0</v>
      </c>
      <c r="DD320" s="2">
        <f t="shared" si="207"/>
        <v>0</v>
      </c>
      <c r="DE320" s="2" t="e">
        <f t="shared" si="208"/>
        <v>#N/A</v>
      </c>
      <c r="DF320" s="2" t="e">
        <f t="shared" si="209"/>
        <v>#N/A</v>
      </c>
      <c r="DG320" s="2" t="e">
        <f t="shared" si="210"/>
        <v>#N/A</v>
      </c>
      <c r="DH320" s="2" t="e">
        <f t="shared" si="211"/>
        <v>#N/A</v>
      </c>
      <c r="DI320" s="2" t="e">
        <f t="shared" si="212"/>
        <v>#N/A</v>
      </c>
      <c r="DJ320" s="2">
        <f>COUNTIF(CZ$4:CZ320,CZ320)</f>
        <v>317</v>
      </c>
      <c r="DK320" s="2">
        <f t="shared" si="214"/>
        <v>0</v>
      </c>
      <c r="DL320" s="2">
        <f t="shared" si="215"/>
        <v>0</v>
      </c>
      <c r="DM320" s="2">
        <f t="shared" si="216"/>
        <v>0</v>
      </c>
      <c r="DN320" s="2">
        <f t="shared" si="217"/>
        <v>0</v>
      </c>
      <c r="DO320" s="2">
        <f t="shared" si="218"/>
        <v>0</v>
      </c>
      <c r="DP320" s="2">
        <f t="shared" si="219"/>
        <v>0</v>
      </c>
      <c r="DQ320" s="2">
        <f t="shared" si="220"/>
        <v>0</v>
      </c>
      <c r="DR320" s="2">
        <f t="shared" si="221"/>
        <v>0</v>
      </c>
      <c r="DS320" s="2">
        <f t="shared" si="222"/>
        <v>0</v>
      </c>
      <c r="DT320" s="2">
        <f t="shared" si="223"/>
        <v>0</v>
      </c>
      <c r="DU320" s="2">
        <f t="shared" si="224"/>
        <v>0</v>
      </c>
      <c r="DV320" s="2">
        <f t="shared" si="225"/>
        <v>0</v>
      </c>
      <c r="DW320" s="2">
        <f t="shared" si="226"/>
        <v>0</v>
      </c>
      <c r="DX320" s="2" t="e">
        <f t="shared" si="227"/>
        <v>#N/A</v>
      </c>
      <c r="DY320" s="9" t="str">
        <f t="shared" si="200"/>
        <v>[0,0,0,0,0]</v>
      </c>
      <c r="DZ320" s="2" t="e">
        <f t="shared" si="228"/>
        <v>#N/A</v>
      </c>
      <c r="EA320" s="18">
        <f t="shared" si="201"/>
        <v>1</v>
      </c>
      <c r="EB320" s="18">
        <f t="shared" si="202"/>
        <v>0</v>
      </c>
      <c r="EC320" s="27"/>
      <c r="ED320" s="3" t="e">
        <f t="shared" si="229"/>
        <v>#N/A</v>
      </c>
      <c r="EE320" s="3" t="str">
        <f t="shared" si="230"/>
        <v>[1,0]</v>
      </c>
      <c r="EF320" s="3"/>
      <c r="EG320" s="3" t="e">
        <f>VLOOKUP(IF(MOD(CY320,10)=0,10,MOD(CY320,10))&amp;DA320&amp;DB320&amp;DJ320-1,[1]图鉴!$C$18:$G$183,MATCH("经验值",[1]图鉴!$C$18:$G$18,0),FALSE)</f>
        <v>#N/A</v>
      </c>
      <c r="EI320" s="2" t="e">
        <f t="shared" si="203"/>
        <v>#N/A</v>
      </c>
      <c r="EJ320" s="2">
        <f t="shared" si="204"/>
        <v>317</v>
      </c>
    </row>
    <row r="321" spans="83:140" x14ac:dyDescent="0.3">
      <c r="CE321" s="16">
        <f>[1]坦克标准养成属性!AW321</f>
        <v>0</v>
      </c>
      <c r="CF321" s="16">
        <f>[1]坦克标准养成属性!AX321</f>
        <v>0</v>
      </c>
      <c r="CG321" s="16" t="e">
        <f t="shared" si="199"/>
        <v>#N/A</v>
      </c>
      <c r="CH321" s="16">
        <f>[1]坦克标准养成属性!AY321</f>
        <v>0</v>
      </c>
      <c r="CI321" s="16">
        <f>[1]坦克标准养成属性!AZ321</f>
        <v>0</v>
      </c>
      <c r="CJ321" s="16">
        <f>[1]坦克标准养成属性!BA321</f>
        <v>0</v>
      </c>
      <c r="CK321" s="16">
        <f>[1]坦克标准养成属性!BB321</f>
        <v>0</v>
      </c>
      <c r="CL321" s="16">
        <f>[1]坦克标准养成属性!BC321</f>
        <v>0</v>
      </c>
      <c r="CM321" s="16">
        <f>[1]坦克标准养成属性!BD321</f>
        <v>0</v>
      </c>
      <c r="CN321" s="16">
        <f>[1]坦克标准养成属性!BE321</f>
        <v>0</v>
      </c>
      <c r="CO321" s="16">
        <f>[1]坦克标准养成属性!BF321</f>
        <v>0</v>
      </c>
      <c r="CP321" s="16">
        <f>[1]坦克标准养成属性!BG321</f>
        <v>0</v>
      </c>
      <c r="CQ321" s="16">
        <f>[1]坦克标准养成属性!BH321</f>
        <v>0</v>
      </c>
      <c r="CR321" s="16">
        <f>[1]坦克标准养成属性!BI321</f>
        <v>0</v>
      </c>
      <c r="CS321" s="16">
        <f>[1]坦克标准养成属性!BJ321</f>
        <v>0</v>
      </c>
      <c r="CT321" s="16">
        <f>[1]坦克标准养成属性!BK321</f>
        <v>0</v>
      </c>
      <c r="CU321" s="16">
        <f>[1]坦克标准养成属性!BL321</f>
        <v>0</v>
      </c>
      <c r="CV321" s="16">
        <f>[1]坦克标准养成属性!BM321</f>
        <v>0</v>
      </c>
      <c r="CX321" s="2">
        <v>318</v>
      </c>
      <c r="CY321" s="2" t="e">
        <f t="shared" si="205"/>
        <v>#N/A</v>
      </c>
      <c r="CZ321" s="2" t="e">
        <f t="shared" si="231"/>
        <v>#N/A</v>
      </c>
      <c r="DA321" s="2" t="e">
        <f t="shared" si="231"/>
        <v>#N/A</v>
      </c>
      <c r="DB321" s="2" t="e">
        <f t="shared" si="231"/>
        <v>#N/A</v>
      </c>
      <c r="DC321" s="2">
        <f t="shared" si="206"/>
        <v>0</v>
      </c>
      <c r="DD321" s="2">
        <f t="shared" si="207"/>
        <v>0</v>
      </c>
      <c r="DE321" s="2" t="e">
        <f t="shared" si="208"/>
        <v>#N/A</v>
      </c>
      <c r="DF321" s="2" t="e">
        <f t="shared" si="209"/>
        <v>#N/A</v>
      </c>
      <c r="DG321" s="2" t="e">
        <f t="shared" si="210"/>
        <v>#N/A</v>
      </c>
      <c r="DH321" s="2" t="e">
        <f t="shared" si="211"/>
        <v>#N/A</v>
      </c>
      <c r="DI321" s="2" t="e">
        <f t="shared" si="212"/>
        <v>#N/A</v>
      </c>
      <c r="DJ321" s="2">
        <f>COUNTIF(CZ$4:CZ321,CZ321)</f>
        <v>318</v>
      </c>
      <c r="DK321" s="2">
        <f t="shared" si="214"/>
        <v>0</v>
      </c>
      <c r="DL321" s="2">
        <f t="shared" si="215"/>
        <v>0</v>
      </c>
      <c r="DM321" s="2">
        <f t="shared" si="216"/>
        <v>0</v>
      </c>
      <c r="DN321" s="2">
        <f t="shared" si="217"/>
        <v>0</v>
      </c>
      <c r="DO321" s="2">
        <f t="shared" si="218"/>
        <v>0</v>
      </c>
      <c r="DP321" s="2">
        <f t="shared" si="219"/>
        <v>0</v>
      </c>
      <c r="DQ321" s="2">
        <f t="shared" si="220"/>
        <v>0</v>
      </c>
      <c r="DR321" s="2">
        <f t="shared" si="221"/>
        <v>0</v>
      </c>
      <c r="DS321" s="2">
        <f t="shared" si="222"/>
        <v>0</v>
      </c>
      <c r="DT321" s="2">
        <f t="shared" si="223"/>
        <v>0</v>
      </c>
      <c r="DU321" s="2">
        <f t="shared" si="224"/>
        <v>0</v>
      </c>
      <c r="DV321" s="2">
        <f t="shared" si="225"/>
        <v>0</v>
      </c>
      <c r="DW321" s="2">
        <f t="shared" si="226"/>
        <v>0</v>
      </c>
      <c r="DX321" s="2" t="e">
        <f t="shared" si="227"/>
        <v>#N/A</v>
      </c>
      <c r="DY321" s="9" t="str">
        <f t="shared" si="200"/>
        <v>[0,0,0,0,0]</v>
      </c>
      <c r="DZ321" s="2" t="e">
        <f t="shared" si="228"/>
        <v>#N/A</v>
      </c>
      <c r="EA321" s="18">
        <f t="shared" si="201"/>
        <v>1</v>
      </c>
      <c r="EB321" s="18">
        <f t="shared" si="202"/>
        <v>0</v>
      </c>
      <c r="EC321" s="27"/>
      <c r="ED321" s="3" t="e">
        <f t="shared" si="229"/>
        <v>#N/A</v>
      </c>
      <c r="EE321" s="3" t="str">
        <f t="shared" si="230"/>
        <v>[1,0]</v>
      </c>
      <c r="EF321" s="3"/>
      <c r="EG321" s="3" t="e">
        <f>VLOOKUP(IF(MOD(CY321,10)=0,10,MOD(CY321,10))&amp;DA321&amp;DB321&amp;DJ321-1,[1]图鉴!$C$18:$G$183,MATCH("经验值",[1]图鉴!$C$18:$G$18,0),FALSE)</f>
        <v>#N/A</v>
      </c>
      <c r="EI321" s="2" t="e">
        <f t="shared" si="203"/>
        <v>#N/A</v>
      </c>
      <c r="EJ321" s="2">
        <f t="shared" si="204"/>
        <v>318</v>
      </c>
    </row>
    <row r="322" spans="83:140" x14ac:dyDescent="0.3">
      <c r="CE322" s="16">
        <f>[1]坦克标准养成属性!AW322</f>
        <v>0</v>
      </c>
      <c r="CF322" s="16">
        <f>[1]坦克标准养成属性!AX322</f>
        <v>0</v>
      </c>
      <c r="CG322" s="16" t="e">
        <f t="shared" si="199"/>
        <v>#N/A</v>
      </c>
      <c r="CH322" s="16">
        <f>[1]坦克标准养成属性!AY322</f>
        <v>0</v>
      </c>
      <c r="CI322" s="16">
        <f>[1]坦克标准养成属性!AZ322</f>
        <v>0</v>
      </c>
      <c r="CJ322" s="16">
        <f>[1]坦克标准养成属性!BA322</f>
        <v>0</v>
      </c>
      <c r="CK322" s="16">
        <f>[1]坦克标准养成属性!BB322</f>
        <v>0</v>
      </c>
      <c r="CL322" s="16">
        <f>[1]坦克标准养成属性!BC322</f>
        <v>0</v>
      </c>
      <c r="CM322" s="16">
        <f>[1]坦克标准养成属性!BD322</f>
        <v>0</v>
      </c>
      <c r="CN322" s="16">
        <f>[1]坦克标准养成属性!BE322</f>
        <v>0</v>
      </c>
      <c r="CO322" s="16">
        <f>[1]坦克标准养成属性!BF322</f>
        <v>0</v>
      </c>
      <c r="CP322" s="16">
        <f>[1]坦克标准养成属性!BG322</f>
        <v>0</v>
      </c>
      <c r="CQ322" s="16">
        <f>[1]坦克标准养成属性!BH322</f>
        <v>0</v>
      </c>
      <c r="CR322" s="16">
        <f>[1]坦克标准养成属性!BI322</f>
        <v>0</v>
      </c>
      <c r="CS322" s="16">
        <f>[1]坦克标准养成属性!BJ322</f>
        <v>0</v>
      </c>
      <c r="CT322" s="16">
        <f>[1]坦克标准养成属性!BK322</f>
        <v>0</v>
      </c>
      <c r="CU322" s="16">
        <f>[1]坦克标准养成属性!BL322</f>
        <v>0</v>
      </c>
      <c r="CV322" s="16">
        <f>[1]坦克标准养成属性!BM322</f>
        <v>0</v>
      </c>
      <c r="CX322" s="2">
        <v>319</v>
      </c>
      <c r="CY322" s="2" t="e">
        <f t="shared" si="205"/>
        <v>#N/A</v>
      </c>
      <c r="CZ322" s="2" t="e">
        <f t="shared" si="231"/>
        <v>#N/A</v>
      </c>
      <c r="DA322" s="2" t="e">
        <f t="shared" si="231"/>
        <v>#N/A</v>
      </c>
      <c r="DB322" s="2" t="e">
        <f t="shared" si="231"/>
        <v>#N/A</v>
      </c>
      <c r="DC322" s="2">
        <f t="shared" si="206"/>
        <v>0</v>
      </c>
      <c r="DD322" s="2">
        <f t="shared" si="207"/>
        <v>0</v>
      </c>
      <c r="DE322" s="2" t="e">
        <f t="shared" si="208"/>
        <v>#N/A</v>
      </c>
      <c r="DF322" s="2" t="e">
        <f t="shared" si="209"/>
        <v>#N/A</v>
      </c>
      <c r="DG322" s="2" t="e">
        <f t="shared" si="210"/>
        <v>#N/A</v>
      </c>
      <c r="DH322" s="2" t="e">
        <f t="shared" si="211"/>
        <v>#N/A</v>
      </c>
      <c r="DI322" s="2" t="e">
        <f t="shared" si="212"/>
        <v>#N/A</v>
      </c>
      <c r="DJ322" s="2">
        <f>COUNTIF(CZ$4:CZ322,CZ322)</f>
        <v>319</v>
      </c>
      <c r="DK322" s="2">
        <f t="shared" si="214"/>
        <v>0</v>
      </c>
      <c r="DL322" s="2">
        <f t="shared" si="215"/>
        <v>0</v>
      </c>
      <c r="DM322" s="2">
        <f t="shared" si="216"/>
        <v>0</v>
      </c>
      <c r="DN322" s="2">
        <f t="shared" si="217"/>
        <v>0</v>
      </c>
      <c r="DO322" s="2">
        <f t="shared" si="218"/>
        <v>0</v>
      </c>
      <c r="DP322" s="2">
        <f t="shared" si="219"/>
        <v>0</v>
      </c>
      <c r="DQ322" s="2">
        <f t="shared" si="220"/>
        <v>0</v>
      </c>
      <c r="DR322" s="2">
        <f t="shared" si="221"/>
        <v>0</v>
      </c>
      <c r="DS322" s="2">
        <f t="shared" si="222"/>
        <v>0</v>
      </c>
      <c r="DT322" s="2">
        <f t="shared" si="223"/>
        <v>0</v>
      </c>
      <c r="DU322" s="2">
        <f t="shared" si="224"/>
        <v>0</v>
      </c>
      <c r="DV322" s="2">
        <f t="shared" si="225"/>
        <v>0</v>
      </c>
      <c r="DW322" s="2">
        <f t="shared" si="226"/>
        <v>0</v>
      </c>
      <c r="DX322" s="2" t="e">
        <f t="shared" si="227"/>
        <v>#N/A</v>
      </c>
      <c r="DY322" s="9" t="str">
        <f t="shared" si="200"/>
        <v>[0,0,0,0,0]</v>
      </c>
      <c r="DZ322" s="2" t="e">
        <f t="shared" si="228"/>
        <v>#N/A</v>
      </c>
      <c r="EA322" s="18">
        <f t="shared" si="201"/>
        <v>1</v>
      </c>
      <c r="EB322" s="18">
        <f t="shared" si="202"/>
        <v>0</v>
      </c>
      <c r="EC322" s="27"/>
      <c r="ED322" s="3" t="e">
        <f t="shared" si="229"/>
        <v>#N/A</v>
      </c>
      <c r="EE322" s="3" t="str">
        <f t="shared" si="230"/>
        <v>[1,0]</v>
      </c>
      <c r="EF322" s="3"/>
      <c r="EG322" s="3" t="e">
        <f>VLOOKUP(IF(MOD(CY322,10)=0,10,MOD(CY322,10))&amp;DA322&amp;DB322&amp;DJ322-1,[1]图鉴!$C$18:$G$183,MATCH("经验值",[1]图鉴!$C$18:$G$18,0),FALSE)</f>
        <v>#N/A</v>
      </c>
      <c r="EI322" s="2" t="e">
        <f t="shared" si="203"/>
        <v>#N/A</v>
      </c>
      <c r="EJ322" s="2">
        <f t="shared" si="204"/>
        <v>319</v>
      </c>
    </row>
    <row r="323" spans="83:140" x14ac:dyDescent="0.3">
      <c r="CE323" s="16">
        <f>[1]坦克标准养成属性!AW323</f>
        <v>0</v>
      </c>
      <c r="CF323" s="16">
        <f>[1]坦克标准养成属性!AX323</f>
        <v>0</v>
      </c>
      <c r="CG323" s="16" t="e">
        <f t="shared" si="199"/>
        <v>#N/A</v>
      </c>
      <c r="CH323" s="16">
        <f>[1]坦克标准养成属性!AY323</f>
        <v>0</v>
      </c>
      <c r="CI323" s="16">
        <f>[1]坦克标准养成属性!AZ323</f>
        <v>0</v>
      </c>
      <c r="CJ323" s="16">
        <f>[1]坦克标准养成属性!BA323</f>
        <v>0</v>
      </c>
      <c r="CK323" s="16">
        <f>[1]坦克标准养成属性!BB323</f>
        <v>0</v>
      </c>
      <c r="CL323" s="16">
        <f>[1]坦克标准养成属性!BC323</f>
        <v>0</v>
      </c>
      <c r="CM323" s="16">
        <f>[1]坦克标准养成属性!BD323</f>
        <v>0</v>
      </c>
      <c r="CN323" s="16">
        <f>[1]坦克标准养成属性!BE323</f>
        <v>0</v>
      </c>
      <c r="CO323" s="16">
        <f>[1]坦克标准养成属性!BF323</f>
        <v>0</v>
      </c>
      <c r="CP323" s="16">
        <f>[1]坦克标准养成属性!BG323</f>
        <v>0</v>
      </c>
      <c r="CQ323" s="16">
        <f>[1]坦克标准养成属性!BH323</f>
        <v>0</v>
      </c>
      <c r="CR323" s="16">
        <f>[1]坦克标准养成属性!BI323</f>
        <v>0</v>
      </c>
      <c r="CS323" s="16">
        <f>[1]坦克标准养成属性!BJ323</f>
        <v>0</v>
      </c>
      <c r="CT323" s="16">
        <f>[1]坦克标准养成属性!BK323</f>
        <v>0</v>
      </c>
      <c r="CU323" s="16">
        <f>[1]坦克标准养成属性!BL323</f>
        <v>0</v>
      </c>
      <c r="CV323" s="16">
        <f>[1]坦克标准养成属性!BM323</f>
        <v>0</v>
      </c>
      <c r="CX323" s="2">
        <v>320</v>
      </c>
      <c r="CY323" s="2" t="e">
        <f t="shared" si="205"/>
        <v>#N/A</v>
      </c>
      <c r="CZ323" s="2" t="e">
        <f t="shared" si="231"/>
        <v>#N/A</v>
      </c>
      <c r="DA323" s="2" t="e">
        <f t="shared" si="231"/>
        <v>#N/A</v>
      </c>
      <c r="DB323" s="2" t="e">
        <f t="shared" si="231"/>
        <v>#N/A</v>
      </c>
      <c r="DC323" s="2">
        <f t="shared" si="206"/>
        <v>0</v>
      </c>
      <c r="DD323" s="2">
        <f t="shared" si="207"/>
        <v>0</v>
      </c>
      <c r="DE323" s="2" t="e">
        <f t="shared" si="208"/>
        <v>#N/A</v>
      </c>
      <c r="DF323" s="2" t="e">
        <f t="shared" si="209"/>
        <v>#N/A</v>
      </c>
      <c r="DG323" s="2" t="e">
        <f t="shared" si="210"/>
        <v>#N/A</v>
      </c>
      <c r="DH323" s="2" t="e">
        <f t="shared" si="211"/>
        <v>#N/A</v>
      </c>
      <c r="DI323" s="2" t="e">
        <f t="shared" si="212"/>
        <v>#N/A</v>
      </c>
      <c r="DJ323" s="2">
        <f>COUNTIF(CZ$4:CZ323,CZ323)</f>
        <v>320</v>
      </c>
      <c r="DK323" s="2">
        <f t="shared" si="214"/>
        <v>0</v>
      </c>
      <c r="DL323" s="2">
        <f t="shared" si="215"/>
        <v>0</v>
      </c>
      <c r="DM323" s="2">
        <f t="shared" si="216"/>
        <v>0</v>
      </c>
      <c r="DN323" s="2">
        <f t="shared" si="217"/>
        <v>0</v>
      </c>
      <c r="DO323" s="2">
        <f t="shared" si="218"/>
        <v>0</v>
      </c>
      <c r="DP323" s="2">
        <f t="shared" si="219"/>
        <v>0</v>
      </c>
      <c r="DQ323" s="2">
        <f t="shared" si="220"/>
        <v>0</v>
      </c>
      <c r="DR323" s="2">
        <f t="shared" si="221"/>
        <v>0</v>
      </c>
      <c r="DS323" s="2">
        <f t="shared" si="222"/>
        <v>0</v>
      </c>
      <c r="DT323" s="2">
        <f t="shared" si="223"/>
        <v>0</v>
      </c>
      <c r="DU323" s="2">
        <f t="shared" si="224"/>
        <v>0</v>
      </c>
      <c r="DV323" s="2">
        <f t="shared" si="225"/>
        <v>0</v>
      </c>
      <c r="DW323" s="2">
        <f t="shared" si="226"/>
        <v>0</v>
      </c>
      <c r="DX323" s="2" t="e">
        <f t="shared" si="227"/>
        <v>#N/A</v>
      </c>
      <c r="DY323" s="9" t="str">
        <f t="shared" si="200"/>
        <v>[0,0,0,0,0]</v>
      </c>
      <c r="DZ323" s="2" t="e">
        <f t="shared" si="228"/>
        <v>#N/A</v>
      </c>
      <c r="EA323" s="18">
        <f t="shared" si="201"/>
        <v>1</v>
      </c>
      <c r="EB323" s="18">
        <f t="shared" si="202"/>
        <v>0</v>
      </c>
      <c r="EC323" s="27"/>
      <c r="ED323" s="3" t="e">
        <f t="shared" si="229"/>
        <v>#N/A</v>
      </c>
      <c r="EE323" s="3" t="str">
        <f t="shared" si="230"/>
        <v>[1,0]</v>
      </c>
      <c r="EF323" s="3"/>
      <c r="EG323" s="3" t="e">
        <f>VLOOKUP(IF(MOD(CY323,10)=0,10,MOD(CY323,10))&amp;DA323&amp;DB323&amp;DJ323-1,[1]图鉴!$C$18:$G$183,MATCH("经验值",[1]图鉴!$C$18:$G$18,0),FALSE)</f>
        <v>#N/A</v>
      </c>
      <c r="EI323" s="2" t="e">
        <f t="shared" si="203"/>
        <v>#N/A</v>
      </c>
      <c r="EJ323" s="2">
        <f t="shared" si="204"/>
        <v>320</v>
      </c>
    </row>
    <row r="324" spans="83:140" x14ac:dyDescent="0.3">
      <c r="CE324" s="16">
        <f>[1]坦克标准养成属性!AW324</f>
        <v>0</v>
      </c>
      <c r="CF324" s="16">
        <f>[1]坦克标准养成属性!AX324</f>
        <v>0</v>
      </c>
      <c r="CG324" s="16" t="e">
        <f t="shared" si="199"/>
        <v>#N/A</v>
      </c>
      <c r="CH324" s="16">
        <f>[1]坦克标准养成属性!AY324</f>
        <v>0</v>
      </c>
      <c r="CI324" s="16">
        <f>[1]坦克标准养成属性!AZ324</f>
        <v>0</v>
      </c>
      <c r="CJ324" s="16">
        <f>[1]坦克标准养成属性!BA324</f>
        <v>0</v>
      </c>
      <c r="CK324" s="16">
        <f>[1]坦克标准养成属性!BB324</f>
        <v>0</v>
      </c>
      <c r="CL324" s="16">
        <f>[1]坦克标准养成属性!BC324</f>
        <v>0</v>
      </c>
      <c r="CM324" s="16">
        <f>[1]坦克标准养成属性!BD324</f>
        <v>0</v>
      </c>
      <c r="CN324" s="16">
        <f>[1]坦克标准养成属性!BE324</f>
        <v>0</v>
      </c>
      <c r="CO324" s="16">
        <f>[1]坦克标准养成属性!BF324</f>
        <v>0</v>
      </c>
      <c r="CP324" s="16">
        <f>[1]坦克标准养成属性!BG324</f>
        <v>0</v>
      </c>
      <c r="CQ324" s="16">
        <f>[1]坦克标准养成属性!BH324</f>
        <v>0</v>
      </c>
      <c r="CR324" s="16">
        <f>[1]坦克标准养成属性!BI324</f>
        <v>0</v>
      </c>
      <c r="CS324" s="16">
        <f>[1]坦克标准养成属性!BJ324</f>
        <v>0</v>
      </c>
      <c r="CT324" s="16">
        <f>[1]坦克标准养成属性!BK324</f>
        <v>0</v>
      </c>
      <c r="CU324" s="16">
        <f>[1]坦克标准养成属性!BL324</f>
        <v>0</v>
      </c>
      <c r="CV324" s="16">
        <f>[1]坦克标准养成属性!BM324</f>
        <v>0</v>
      </c>
      <c r="CX324" s="2">
        <v>321</v>
      </c>
      <c r="CY324" s="2" t="e">
        <f t="shared" si="205"/>
        <v>#N/A</v>
      </c>
      <c r="CZ324" s="2" t="e">
        <f t="shared" si="231"/>
        <v>#N/A</v>
      </c>
      <c r="DA324" s="2" t="e">
        <f t="shared" si="231"/>
        <v>#N/A</v>
      </c>
      <c r="DB324" s="2" t="e">
        <f t="shared" si="231"/>
        <v>#N/A</v>
      </c>
      <c r="DC324" s="2">
        <f t="shared" si="206"/>
        <v>0</v>
      </c>
      <c r="DD324" s="2">
        <f t="shared" si="207"/>
        <v>0</v>
      </c>
      <c r="DE324" s="2" t="e">
        <f t="shared" si="208"/>
        <v>#N/A</v>
      </c>
      <c r="DF324" s="2" t="e">
        <f t="shared" si="209"/>
        <v>#N/A</v>
      </c>
      <c r="DG324" s="2" t="e">
        <f t="shared" si="210"/>
        <v>#N/A</v>
      </c>
      <c r="DH324" s="2" t="e">
        <f t="shared" si="211"/>
        <v>#N/A</v>
      </c>
      <c r="DI324" s="2" t="e">
        <f t="shared" si="212"/>
        <v>#N/A</v>
      </c>
      <c r="DJ324" s="2">
        <f>COUNTIF(CZ$4:CZ324,CZ324)</f>
        <v>321</v>
      </c>
      <c r="DK324" s="2">
        <f t="shared" si="214"/>
        <v>0</v>
      </c>
      <c r="DL324" s="2">
        <f t="shared" si="215"/>
        <v>0</v>
      </c>
      <c r="DM324" s="2">
        <f t="shared" si="216"/>
        <v>0</v>
      </c>
      <c r="DN324" s="2">
        <f t="shared" si="217"/>
        <v>0</v>
      </c>
      <c r="DO324" s="2">
        <f t="shared" si="218"/>
        <v>0</v>
      </c>
      <c r="DP324" s="2">
        <f t="shared" si="219"/>
        <v>0</v>
      </c>
      <c r="DQ324" s="2">
        <f t="shared" si="220"/>
        <v>0</v>
      </c>
      <c r="DR324" s="2">
        <f t="shared" si="221"/>
        <v>0</v>
      </c>
      <c r="DS324" s="2">
        <f t="shared" si="222"/>
        <v>0</v>
      </c>
      <c r="DT324" s="2">
        <f t="shared" si="223"/>
        <v>0</v>
      </c>
      <c r="DU324" s="2">
        <f t="shared" si="224"/>
        <v>0</v>
      </c>
      <c r="DV324" s="2">
        <f t="shared" si="225"/>
        <v>0</v>
      </c>
      <c r="DW324" s="2">
        <f t="shared" si="226"/>
        <v>0</v>
      </c>
      <c r="DX324" s="2" t="e">
        <f t="shared" si="227"/>
        <v>#N/A</v>
      </c>
      <c r="DY324" s="9" t="str">
        <f t="shared" si="200"/>
        <v>[0,0,0,0,0]</v>
      </c>
      <c r="DZ324" s="2" t="e">
        <f t="shared" si="228"/>
        <v>#N/A</v>
      </c>
      <c r="EA324" s="18">
        <f t="shared" si="201"/>
        <v>1</v>
      </c>
      <c r="EB324" s="18">
        <f t="shared" si="202"/>
        <v>0</v>
      </c>
      <c r="EC324" s="27"/>
      <c r="ED324" s="3" t="e">
        <f t="shared" si="229"/>
        <v>#N/A</v>
      </c>
      <c r="EE324" s="3" t="str">
        <f t="shared" si="230"/>
        <v>[1,0]</v>
      </c>
      <c r="EF324" s="3"/>
      <c r="EG324" s="3" t="e">
        <f>VLOOKUP(IF(MOD(CY324,10)=0,10,MOD(CY324,10))&amp;DA324&amp;DB324&amp;DJ324-1,[1]图鉴!$C$18:$G$183,MATCH("经验值",[1]图鉴!$C$18:$G$18,0),FALSE)</f>
        <v>#N/A</v>
      </c>
      <c r="EI324" s="2" t="e">
        <f t="shared" si="203"/>
        <v>#N/A</v>
      </c>
      <c r="EJ324" s="2">
        <f t="shared" si="204"/>
        <v>321</v>
      </c>
    </row>
    <row r="325" spans="83:140" x14ac:dyDescent="0.3">
      <c r="CE325" s="16">
        <f>[1]坦克标准养成属性!AW325</f>
        <v>0</v>
      </c>
      <c r="CF325" s="16">
        <f>[1]坦克标准养成属性!AX325</f>
        <v>0</v>
      </c>
      <c r="CG325" s="16" t="e">
        <f t="shared" ref="CG325:CG372" si="232">VLOOKUP(CF325,$B$3:$C$33,2,FALSE)</f>
        <v>#N/A</v>
      </c>
      <c r="CH325" s="16">
        <f>[1]坦克标准养成属性!AY325</f>
        <v>0</v>
      </c>
      <c r="CI325" s="16">
        <f>[1]坦克标准养成属性!AZ325</f>
        <v>0</v>
      </c>
      <c r="CJ325" s="16">
        <f>[1]坦克标准养成属性!BA325</f>
        <v>0</v>
      </c>
      <c r="CK325" s="16">
        <f>[1]坦克标准养成属性!BB325</f>
        <v>0</v>
      </c>
      <c r="CL325" s="16">
        <f>[1]坦克标准养成属性!BC325</f>
        <v>0</v>
      </c>
      <c r="CM325" s="16">
        <f>[1]坦克标准养成属性!BD325</f>
        <v>0</v>
      </c>
      <c r="CN325" s="16">
        <f>[1]坦克标准养成属性!BE325</f>
        <v>0</v>
      </c>
      <c r="CO325" s="16">
        <f>[1]坦克标准养成属性!BF325</f>
        <v>0</v>
      </c>
      <c r="CP325" s="16">
        <f>[1]坦克标准养成属性!BG325</f>
        <v>0</v>
      </c>
      <c r="CQ325" s="16">
        <f>[1]坦克标准养成属性!BH325</f>
        <v>0</v>
      </c>
      <c r="CR325" s="16">
        <f>[1]坦克标准养成属性!BI325</f>
        <v>0</v>
      </c>
      <c r="CS325" s="16">
        <f>[1]坦克标准养成属性!BJ325</f>
        <v>0</v>
      </c>
      <c r="CT325" s="16">
        <f>[1]坦克标准养成属性!BK325</f>
        <v>0</v>
      </c>
      <c r="CU325" s="16">
        <f>[1]坦克标准养成属性!BL325</f>
        <v>0</v>
      </c>
      <c r="CV325" s="16">
        <f>[1]坦克标准养成属性!BM325</f>
        <v>0</v>
      </c>
      <c r="CX325" s="2">
        <v>322</v>
      </c>
      <c r="CY325" s="2" t="e">
        <f t="shared" si="205"/>
        <v>#N/A</v>
      </c>
      <c r="CZ325" s="2" t="e">
        <f t="shared" si="231"/>
        <v>#N/A</v>
      </c>
      <c r="DA325" s="2" t="e">
        <f t="shared" si="231"/>
        <v>#N/A</v>
      </c>
      <c r="DB325" s="2" t="e">
        <f t="shared" si="231"/>
        <v>#N/A</v>
      </c>
      <c r="DC325" s="2">
        <f t="shared" si="206"/>
        <v>0</v>
      </c>
      <c r="DD325" s="2">
        <f t="shared" si="207"/>
        <v>0</v>
      </c>
      <c r="DE325" s="2" t="e">
        <f t="shared" si="208"/>
        <v>#N/A</v>
      </c>
      <c r="DF325" s="2" t="e">
        <f t="shared" si="209"/>
        <v>#N/A</v>
      </c>
      <c r="DG325" s="2" t="e">
        <f t="shared" si="210"/>
        <v>#N/A</v>
      </c>
      <c r="DH325" s="2" t="e">
        <f t="shared" si="211"/>
        <v>#N/A</v>
      </c>
      <c r="DI325" s="2" t="e">
        <f t="shared" si="212"/>
        <v>#N/A</v>
      </c>
      <c r="DJ325" s="2">
        <f>COUNTIF(CZ$4:CZ325,CZ325)</f>
        <v>322</v>
      </c>
      <c r="DK325" s="2">
        <f t="shared" si="214"/>
        <v>0</v>
      </c>
      <c r="DL325" s="2">
        <f t="shared" si="215"/>
        <v>0</v>
      </c>
      <c r="DM325" s="2">
        <f t="shared" si="216"/>
        <v>0</v>
      </c>
      <c r="DN325" s="2">
        <f t="shared" si="217"/>
        <v>0</v>
      </c>
      <c r="DO325" s="2">
        <f t="shared" si="218"/>
        <v>0</v>
      </c>
      <c r="DP325" s="2">
        <f t="shared" si="219"/>
        <v>0</v>
      </c>
      <c r="DQ325" s="2">
        <f t="shared" si="220"/>
        <v>0</v>
      </c>
      <c r="DR325" s="2">
        <f t="shared" si="221"/>
        <v>0</v>
      </c>
      <c r="DS325" s="2">
        <f t="shared" si="222"/>
        <v>0</v>
      </c>
      <c r="DT325" s="2">
        <f t="shared" si="223"/>
        <v>0</v>
      </c>
      <c r="DU325" s="2">
        <f t="shared" si="224"/>
        <v>0</v>
      </c>
      <c r="DV325" s="2">
        <f t="shared" si="225"/>
        <v>0</v>
      </c>
      <c r="DW325" s="2">
        <f t="shared" si="226"/>
        <v>0</v>
      </c>
      <c r="DX325" s="2" t="e">
        <f t="shared" si="227"/>
        <v>#N/A</v>
      </c>
      <c r="DY325" s="9" t="str">
        <f t="shared" ref="DY325:DY372" si="233">CONCATENATE("[",DK325,",",DL325,",",DM325,",",DN325,",",DO325,"]")</f>
        <v>[0,0,0,0,0]</v>
      </c>
      <c r="DZ325" s="2" t="e">
        <f t="shared" si="228"/>
        <v>#N/A</v>
      </c>
      <c r="EA325" s="18">
        <f t="shared" ref="EA325:EA372" si="234">IFERROR(VLOOKUP(DA325&amp;DB325&amp;(DJ325-1),$BL$3:$BO$168,4,FALSE),1)</f>
        <v>1</v>
      </c>
      <c r="EB325" s="18">
        <f t="shared" ref="EB325:EB372" si="235">IFERROR(VLOOKUP(DA325&amp;DB325&amp;(DJ325-1),$BL$3:$BP$168,5,FALSE),0)</f>
        <v>0</v>
      </c>
      <c r="EC325" s="27"/>
      <c r="ED325" s="3" t="e">
        <f t="shared" si="229"/>
        <v>#N/A</v>
      </c>
      <c r="EE325" s="3" t="str">
        <f t="shared" si="230"/>
        <v>[1,0]</v>
      </c>
      <c r="EF325" s="3"/>
      <c r="EG325" s="3" t="e">
        <f>VLOOKUP(IF(MOD(CY325,10)=0,10,MOD(CY325,10))&amp;DA325&amp;DB325&amp;DJ325-1,[1]图鉴!$C$18:$G$183,MATCH("经验值",[1]图鉴!$C$18:$G$18,0),FALSE)</f>
        <v>#N/A</v>
      </c>
      <c r="EI325" s="2" t="e">
        <f t="shared" ref="EI325:EI372" si="236">CZ325</f>
        <v>#N/A</v>
      </c>
      <c r="EJ325" s="2">
        <f t="shared" ref="EJ325:EJ372" si="237">CX325</f>
        <v>322</v>
      </c>
    </row>
    <row r="326" spans="83:140" x14ac:dyDescent="0.3">
      <c r="CE326" s="16">
        <f>[1]坦克标准养成属性!AW326</f>
        <v>0</v>
      </c>
      <c r="CF326" s="16">
        <f>[1]坦克标准养成属性!AX326</f>
        <v>0</v>
      </c>
      <c r="CG326" s="16" t="e">
        <f t="shared" si="232"/>
        <v>#N/A</v>
      </c>
      <c r="CH326" s="16">
        <f>[1]坦克标准养成属性!AY326</f>
        <v>0</v>
      </c>
      <c r="CI326" s="16">
        <f>[1]坦克标准养成属性!AZ326</f>
        <v>0</v>
      </c>
      <c r="CJ326" s="16">
        <f>[1]坦克标准养成属性!BA326</f>
        <v>0</v>
      </c>
      <c r="CK326" s="16">
        <f>[1]坦克标准养成属性!BB326</f>
        <v>0</v>
      </c>
      <c r="CL326" s="16">
        <f>[1]坦克标准养成属性!BC326</f>
        <v>0</v>
      </c>
      <c r="CM326" s="16">
        <f>[1]坦克标准养成属性!BD326</f>
        <v>0</v>
      </c>
      <c r="CN326" s="16">
        <f>[1]坦克标准养成属性!BE326</f>
        <v>0</v>
      </c>
      <c r="CO326" s="16">
        <f>[1]坦克标准养成属性!BF326</f>
        <v>0</v>
      </c>
      <c r="CP326" s="16">
        <f>[1]坦克标准养成属性!BG326</f>
        <v>0</v>
      </c>
      <c r="CQ326" s="16">
        <f>[1]坦克标准养成属性!BH326</f>
        <v>0</v>
      </c>
      <c r="CR326" s="16">
        <f>[1]坦克标准养成属性!BI326</f>
        <v>0</v>
      </c>
      <c r="CS326" s="16">
        <f>[1]坦克标准养成属性!BJ326</f>
        <v>0</v>
      </c>
      <c r="CT326" s="16">
        <f>[1]坦克标准养成属性!BK326</f>
        <v>0</v>
      </c>
      <c r="CU326" s="16">
        <f>[1]坦克标准养成属性!BL326</f>
        <v>0</v>
      </c>
      <c r="CV326" s="16">
        <f>[1]坦克标准养成属性!BM326</f>
        <v>0</v>
      </c>
      <c r="CX326" s="2">
        <v>323</v>
      </c>
      <c r="CY326" s="2" t="e">
        <f t="shared" ref="CY326:CY372" si="238">IF(AND(DF325=DD325),CY325+1,CY325)</f>
        <v>#N/A</v>
      </c>
      <c r="CZ326" s="2" t="e">
        <f t="shared" si="231"/>
        <v>#N/A</v>
      </c>
      <c r="DA326" s="2" t="e">
        <f t="shared" si="231"/>
        <v>#N/A</v>
      </c>
      <c r="DB326" s="2" t="e">
        <f t="shared" si="231"/>
        <v>#N/A</v>
      </c>
      <c r="DC326" s="2">
        <f t="shared" ref="DC326:DC372" si="239">SUMIFS($CB$4:$CB$15,$BZ$4:$BZ$15,DA326,$CA$4:$CA$15,DB326)</f>
        <v>0</v>
      </c>
      <c r="DD326" s="2">
        <f t="shared" ref="DD326:DD372" si="240">SUMIFS($CC$4:$CC$15,$BZ$4:$BZ$15,DA326,$CA$4:$CA$15,DB326)</f>
        <v>0</v>
      </c>
      <c r="DE326" s="2" t="e">
        <f t="shared" ref="DE326:DE372" si="241">IF(CZ326&lt;&gt;CZ325,DC326,IF(DG325&lt;DE325,DE325,DF326))</f>
        <v>#N/A</v>
      </c>
      <c r="DF326" s="2" t="e">
        <f t="shared" ref="DF326:DF372" si="242">IF(CZ326&lt;&gt;CZ325,DC326,IF(DG325=DE325,DF325+1,DF325))</f>
        <v>#N/A</v>
      </c>
      <c r="DG326" s="2" t="e">
        <f t="shared" ref="DG326:DG372" si="243">IF(OR(CZ326&lt;&gt;CZ325,DF325&lt;&gt;DF326),0,DG325+1)</f>
        <v>#N/A</v>
      </c>
      <c r="DH326" s="2" t="e">
        <f t="shared" ref="DH326:DH372" si="244">IF(DG326=DE326,2,1)</f>
        <v>#N/A</v>
      </c>
      <c r="DI326" s="2" t="e">
        <f t="shared" si="212"/>
        <v>#N/A</v>
      </c>
      <c r="DJ326" s="2">
        <f>COUNTIF(CZ$4:CZ326,CZ326)</f>
        <v>323</v>
      </c>
      <c r="DK326" s="2">
        <f t="shared" si="214"/>
        <v>0</v>
      </c>
      <c r="DL326" s="2">
        <f t="shared" si="215"/>
        <v>0</v>
      </c>
      <c r="DM326" s="2">
        <f t="shared" si="216"/>
        <v>0</v>
      </c>
      <c r="DN326" s="2">
        <f t="shared" si="217"/>
        <v>0</v>
      </c>
      <c r="DO326" s="2">
        <f t="shared" si="218"/>
        <v>0</v>
      </c>
      <c r="DP326" s="2">
        <f t="shared" si="219"/>
        <v>0</v>
      </c>
      <c r="DQ326" s="2">
        <f t="shared" si="220"/>
        <v>0</v>
      </c>
      <c r="DR326" s="2">
        <f t="shared" si="221"/>
        <v>0</v>
      </c>
      <c r="DS326" s="2">
        <f t="shared" si="222"/>
        <v>0</v>
      </c>
      <c r="DT326" s="2">
        <f t="shared" si="223"/>
        <v>0</v>
      </c>
      <c r="DU326" s="2">
        <f t="shared" si="224"/>
        <v>0</v>
      </c>
      <c r="DV326" s="2">
        <f t="shared" si="225"/>
        <v>0</v>
      </c>
      <c r="DW326" s="2">
        <f t="shared" si="226"/>
        <v>0</v>
      </c>
      <c r="DX326" s="2" t="e">
        <f t="shared" si="227"/>
        <v>#N/A</v>
      </c>
      <c r="DY326" s="9" t="str">
        <f t="shared" si="233"/>
        <v>[0,0,0,0,0]</v>
      </c>
      <c r="DZ326" s="2" t="e">
        <f t="shared" si="228"/>
        <v>#N/A</v>
      </c>
      <c r="EA326" s="18">
        <f t="shared" si="234"/>
        <v>1</v>
      </c>
      <c r="EB326" s="18">
        <f t="shared" si="235"/>
        <v>0</v>
      </c>
      <c r="EC326" s="27"/>
      <c r="ED326" s="3" t="e">
        <f t="shared" si="229"/>
        <v>#N/A</v>
      </c>
      <c r="EE326" s="3" t="str">
        <f t="shared" si="230"/>
        <v>[1,0]</v>
      </c>
      <c r="EF326" s="3"/>
      <c r="EG326" s="3" t="e">
        <f>VLOOKUP(IF(MOD(CY326,10)=0,10,MOD(CY326,10))&amp;DA326&amp;DB326&amp;DJ326-1,[1]图鉴!$C$18:$G$183,MATCH("经验值",[1]图鉴!$C$18:$G$18,0),FALSE)</f>
        <v>#N/A</v>
      </c>
      <c r="EI326" s="2" t="e">
        <f t="shared" si="236"/>
        <v>#N/A</v>
      </c>
      <c r="EJ326" s="2">
        <f t="shared" si="237"/>
        <v>323</v>
      </c>
    </row>
    <row r="327" spans="83:140" x14ac:dyDescent="0.3">
      <c r="CE327" s="16">
        <f>[1]坦克标准养成属性!AW327</f>
        <v>0</v>
      </c>
      <c r="CF327" s="16">
        <f>[1]坦克标准养成属性!AX327</f>
        <v>0</v>
      </c>
      <c r="CG327" s="16" t="e">
        <f t="shared" si="232"/>
        <v>#N/A</v>
      </c>
      <c r="CH327" s="16">
        <f>[1]坦克标准养成属性!AY327</f>
        <v>0</v>
      </c>
      <c r="CI327" s="16">
        <f>[1]坦克标准养成属性!AZ327</f>
        <v>0</v>
      </c>
      <c r="CJ327" s="16">
        <f>[1]坦克标准养成属性!BA327</f>
        <v>0</v>
      </c>
      <c r="CK327" s="16">
        <f>[1]坦克标准养成属性!BB327</f>
        <v>0</v>
      </c>
      <c r="CL327" s="16">
        <f>[1]坦克标准养成属性!BC327</f>
        <v>0</v>
      </c>
      <c r="CM327" s="16">
        <f>[1]坦克标准养成属性!BD327</f>
        <v>0</v>
      </c>
      <c r="CN327" s="16">
        <f>[1]坦克标准养成属性!BE327</f>
        <v>0</v>
      </c>
      <c r="CO327" s="16">
        <f>[1]坦克标准养成属性!BF327</f>
        <v>0</v>
      </c>
      <c r="CP327" s="16">
        <f>[1]坦克标准养成属性!BG327</f>
        <v>0</v>
      </c>
      <c r="CQ327" s="16">
        <f>[1]坦克标准养成属性!BH327</f>
        <v>0</v>
      </c>
      <c r="CR327" s="16">
        <f>[1]坦克标准养成属性!BI327</f>
        <v>0</v>
      </c>
      <c r="CS327" s="16">
        <f>[1]坦克标准养成属性!BJ327</f>
        <v>0</v>
      </c>
      <c r="CT327" s="16">
        <f>[1]坦克标准养成属性!BK327</f>
        <v>0</v>
      </c>
      <c r="CU327" s="16">
        <f>[1]坦克标准养成属性!BL327</f>
        <v>0</v>
      </c>
      <c r="CV327" s="16">
        <f>[1]坦克标准养成属性!BM327</f>
        <v>0</v>
      </c>
      <c r="CX327" s="2">
        <v>324</v>
      </c>
      <c r="CY327" s="2" t="e">
        <f t="shared" si="238"/>
        <v>#N/A</v>
      </c>
      <c r="CZ327" s="2" t="e">
        <f t="shared" si="231"/>
        <v>#N/A</v>
      </c>
      <c r="DA327" s="2" t="e">
        <f t="shared" si="231"/>
        <v>#N/A</v>
      </c>
      <c r="DB327" s="2" t="e">
        <f t="shared" si="231"/>
        <v>#N/A</v>
      </c>
      <c r="DC327" s="2">
        <f t="shared" si="239"/>
        <v>0</v>
      </c>
      <c r="DD327" s="2">
        <f t="shared" si="240"/>
        <v>0</v>
      </c>
      <c r="DE327" s="2" t="e">
        <f t="shared" si="241"/>
        <v>#N/A</v>
      </c>
      <c r="DF327" s="2" t="e">
        <f t="shared" si="242"/>
        <v>#N/A</v>
      </c>
      <c r="DG327" s="2" t="e">
        <f t="shared" si="243"/>
        <v>#N/A</v>
      </c>
      <c r="DH327" s="2" t="e">
        <f t="shared" si="244"/>
        <v>#N/A</v>
      </c>
      <c r="DI327" s="2" t="e">
        <f t="shared" si="212"/>
        <v>#N/A</v>
      </c>
      <c r="DJ327" s="2">
        <f>COUNTIF(CZ$4:CZ327,CZ327)</f>
        <v>324</v>
      </c>
      <c r="DK327" s="2">
        <f t="shared" si="214"/>
        <v>0</v>
      </c>
      <c r="DL327" s="2">
        <f t="shared" si="215"/>
        <v>0</v>
      </c>
      <c r="DM327" s="2">
        <f t="shared" si="216"/>
        <v>0</v>
      </c>
      <c r="DN327" s="2">
        <f t="shared" si="217"/>
        <v>0</v>
      </c>
      <c r="DO327" s="2">
        <f t="shared" si="218"/>
        <v>0</v>
      </c>
      <c r="DP327" s="2">
        <f t="shared" si="219"/>
        <v>0</v>
      </c>
      <c r="DQ327" s="2">
        <f t="shared" si="220"/>
        <v>0</v>
      </c>
      <c r="DR327" s="2">
        <f t="shared" si="221"/>
        <v>0</v>
      </c>
      <c r="DS327" s="2">
        <f t="shared" si="222"/>
        <v>0</v>
      </c>
      <c r="DT327" s="2">
        <f t="shared" si="223"/>
        <v>0</v>
      </c>
      <c r="DU327" s="2">
        <f t="shared" si="224"/>
        <v>0</v>
      </c>
      <c r="DV327" s="2">
        <f t="shared" si="225"/>
        <v>0</v>
      </c>
      <c r="DW327" s="2">
        <f t="shared" si="226"/>
        <v>0</v>
      </c>
      <c r="DX327" s="2" t="e">
        <f t="shared" si="227"/>
        <v>#N/A</v>
      </c>
      <c r="DY327" s="9" t="str">
        <f t="shared" si="233"/>
        <v>[0,0,0,0,0]</v>
      </c>
      <c r="DZ327" s="2" t="e">
        <f t="shared" si="228"/>
        <v>#N/A</v>
      </c>
      <c r="EA327" s="18">
        <f t="shared" si="234"/>
        <v>1</v>
      </c>
      <c r="EB327" s="18">
        <f t="shared" si="235"/>
        <v>0</v>
      </c>
      <c r="EC327" s="27"/>
      <c r="ED327" s="3" t="e">
        <f t="shared" si="229"/>
        <v>#N/A</v>
      </c>
      <c r="EE327" s="3" t="str">
        <f t="shared" si="230"/>
        <v>[1,0]</v>
      </c>
      <c r="EF327" s="3"/>
      <c r="EG327" s="3" t="e">
        <f>VLOOKUP(IF(MOD(CY327,10)=0,10,MOD(CY327,10))&amp;DA327&amp;DB327&amp;DJ327-1,[1]图鉴!$C$18:$G$183,MATCH("经验值",[1]图鉴!$C$18:$G$18,0),FALSE)</f>
        <v>#N/A</v>
      </c>
      <c r="EI327" s="2" t="e">
        <f t="shared" si="236"/>
        <v>#N/A</v>
      </c>
      <c r="EJ327" s="2">
        <f t="shared" si="237"/>
        <v>324</v>
      </c>
    </row>
    <row r="328" spans="83:140" x14ac:dyDescent="0.3">
      <c r="CE328" s="16">
        <f>[1]坦克标准养成属性!AW328</f>
        <v>0</v>
      </c>
      <c r="CF328" s="16">
        <f>[1]坦克标准养成属性!AX328</f>
        <v>0</v>
      </c>
      <c r="CG328" s="16" t="e">
        <f t="shared" si="232"/>
        <v>#N/A</v>
      </c>
      <c r="CH328" s="16">
        <f>[1]坦克标准养成属性!AY328</f>
        <v>0</v>
      </c>
      <c r="CI328" s="16">
        <f>[1]坦克标准养成属性!AZ328</f>
        <v>0</v>
      </c>
      <c r="CJ328" s="16">
        <f>[1]坦克标准养成属性!BA328</f>
        <v>0</v>
      </c>
      <c r="CK328" s="16">
        <f>[1]坦克标准养成属性!BB328</f>
        <v>0</v>
      </c>
      <c r="CL328" s="16">
        <f>[1]坦克标准养成属性!BC328</f>
        <v>0</v>
      </c>
      <c r="CM328" s="16">
        <f>[1]坦克标准养成属性!BD328</f>
        <v>0</v>
      </c>
      <c r="CN328" s="16">
        <f>[1]坦克标准养成属性!BE328</f>
        <v>0</v>
      </c>
      <c r="CO328" s="16">
        <f>[1]坦克标准养成属性!BF328</f>
        <v>0</v>
      </c>
      <c r="CP328" s="16">
        <f>[1]坦克标准养成属性!BG328</f>
        <v>0</v>
      </c>
      <c r="CQ328" s="16">
        <f>[1]坦克标准养成属性!BH328</f>
        <v>0</v>
      </c>
      <c r="CR328" s="16">
        <f>[1]坦克标准养成属性!BI328</f>
        <v>0</v>
      </c>
      <c r="CS328" s="16">
        <f>[1]坦克标准养成属性!BJ328</f>
        <v>0</v>
      </c>
      <c r="CT328" s="16">
        <f>[1]坦克标准养成属性!BK328</f>
        <v>0</v>
      </c>
      <c r="CU328" s="16">
        <f>[1]坦克标准养成属性!BL328</f>
        <v>0</v>
      </c>
      <c r="CV328" s="16">
        <f>[1]坦克标准养成属性!BM328</f>
        <v>0</v>
      </c>
      <c r="CX328" s="2">
        <v>325</v>
      </c>
      <c r="CY328" s="2" t="e">
        <f t="shared" si="238"/>
        <v>#N/A</v>
      </c>
      <c r="CZ328" s="2" t="e">
        <f t="shared" si="231"/>
        <v>#N/A</v>
      </c>
      <c r="DA328" s="2" t="e">
        <f t="shared" si="231"/>
        <v>#N/A</v>
      </c>
      <c r="DB328" s="2" t="e">
        <f t="shared" si="231"/>
        <v>#N/A</v>
      </c>
      <c r="DC328" s="2">
        <f t="shared" si="239"/>
        <v>0</v>
      </c>
      <c r="DD328" s="2">
        <f t="shared" si="240"/>
        <v>0</v>
      </c>
      <c r="DE328" s="2" t="e">
        <f t="shared" si="241"/>
        <v>#N/A</v>
      </c>
      <c r="DF328" s="2" t="e">
        <f t="shared" si="242"/>
        <v>#N/A</v>
      </c>
      <c r="DG328" s="2" t="e">
        <f t="shared" si="243"/>
        <v>#N/A</v>
      </c>
      <c r="DH328" s="2" t="e">
        <f t="shared" si="244"/>
        <v>#N/A</v>
      </c>
      <c r="DI328" s="2" t="e">
        <f t="shared" si="212"/>
        <v>#N/A</v>
      </c>
      <c r="DJ328" s="2">
        <f>COUNTIF(CZ$4:CZ328,CZ328)</f>
        <v>325</v>
      </c>
      <c r="DK328" s="2">
        <f t="shared" si="214"/>
        <v>0</v>
      </c>
      <c r="DL328" s="2">
        <f t="shared" si="215"/>
        <v>0</v>
      </c>
      <c r="DM328" s="2">
        <f t="shared" si="216"/>
        <v>0</v>
      </c>
      <c r="DN328" s="2">
        <f t="shared" si="217"/>
        <v>0</v>
      </c>
      <c r="DO328" s="2">
        <f t="shared" si="218"/>
        <v>0</v>
      </c>
      <c r="DP328" s="2">
        <f t="shared" si="219"/>
        <v>0</v>
      </c>
      <c r="DQ328" s="2">
        <f t="shared" si="220"/>
        <v>0</v>
      </c>
      <c r="DR328" s="2">
        <f t="shared" si="221"/>
        <v>0</v>
      </c>
      <c r="DS328" s="2">
        <f t="shared" si="222"/>
        <v>0</v>
      </c>
      <c r="DT328" s="2">
        <f t="shared" si="223"/>
        <v>0</v>
      </c>
      <c r="DU328" s="2">
        <f t="shared" si="224"/>
        <v>0</v>
      </c>
      <c r="DV328" s="2">
        <f t="shared" si="225"/>
        <v>0</v>
      </c>
      <c r="DW328" s="2">
        <f t="shared" si="226"/>
        <v>0</v>
      </c>
      <c r="DX328" s="2" t="e">
        <f t="shared" si="227"/>
        <v>#N/A</v>
      </c>
      <c r="DY328" s="9" t="str">
        <f t="shared" si="233"/>
        <v>[0,0,0,0,0]</v>
      </c>
      <c r="DZ328" s="2" t="e">
        <f t="shared" si="228"/>
        <v>#N/A</v>
      </c>
      <c r="EA328" s="18">
        <f t="shared" si="234"/>
        <v>1</v>
      </c>
      <c r="EB328" s="18">
        <f t="shared" si="235"/>
        <v>0</v>
      </c>
      <c r="EC328" s="27"/>
      <c r="ED328" s="3" t="e">
        <f t="shared" si="229"/>
        <v>#N/A</v>
      </c>
      <c r="EE328" s="3" t="str">
        <f t="shared" si="230"/>
        <v>[1,0]</v>
      </c>
      <c r="EF328" s="3"/>
      <c r="EG328" s="3" t="e">
        <f>VLOOKUP(IF(MOD(CY328,10)=0,10,MOD(CY328,10))&amp;DA328&amp;DB328&amp;DJ328-1,[1]图鉴!$C$18:$G$183,MATCH("经验值",[1]图鉴!$C$18:$G$18,0),FALSE)</f>
        <v>#N/A</v>
      </c>
      <c r="EI328" s="2" t="e">
        <f t="shared" si="236"/>
        <v>#N/A</v>
      </c>
      <c r="EJ328" s="2">
        <f t="shared" si="237"/>
        <v>325</v>
      </c>
    </row>
    <row r="329" spans="83:140" x14ac:dyDescent="0.3">
      <c r="CE329" s="16">
        <f>[1]坦克标准养成属性!AW329</f>
        <v>0</v>
      </c>
      <c r="CF329" s="16">
        <f>[1]坦克标准养成属性!AX329</f>
        <v>0</v>
      </c>
      <c r="CG329" s="16" t="e">
        <f t="shared" si="232"/>
        <v>#N/A</v>
      </c>
      <c r="CH329" s="16">
        <f>[1]坦克标准养成属性!AY329</f>
        <v>0</v>
      </c>
      <c r="CI329" s="16">
        <f>[1]坦克标准养成属性!AZ329</f>
        <v>0</v>
      </c>
      <c r="CJ329" s="16">
        <f>[1]坦克标准养成属性!BA329</f>
        <v>0</v>
      </c>
      <c r="CK329" s="16">
        <f>[1]坦克标准养成属性!BB329</f>
        <v>0</v>
      </c>
      <c r="CL329" s="16">
        <f>[1]坦克标准养成属性!BC329</f>
        <v>0</v>
      </c>
      <c r="CM329" s="16">
        <f>[1]坦克标准养成属性!BD329</f>
        <v>0</v>
      </c>
      <c r="CN329" s="16">
        <f>[1]坦克标准养成属性!BE329</f>
        <v>0</v>
      </c>
      <c r="CO329" s="16">
        <f>[1]坦克标准养成属性!BF329</f>
        <v>0</v>
      </c>
      <c r="CP329" s="16">
        <f>[1]坦克标准养成属性!BG329</f>
        <v>0</v>
      </c>
      <c r="CQ329" s="16">
        <f>[1]坦克标准养成属性!BH329</f>
        <v>0</v>
      </c>
      <c r="CR329" s="16">
        <f>[1]坦克标准养成属性!BI329</f>
        <v>0</v>
      </c>
      <c r="CS329" s="16">
        <f>[1]坦克标准养成属性!BJ329</f>
        <v>0</v>
      </c>
      <c r="CT329" s="16">
        <f>[1]坦克标准养成属性!BK329</f>
        <v>0</v>
      </c>
      <c r="CU329" s="16">
        <f>[1]坦克标准养成属性!BL329</f>
        <v>0</v>
      </c>
      <c r="CV329" s="16">
        <f>[1]坦克标准养成属性!BM329</f>
        <v>0</v>
      </c>
      <c r="CX329" s="2">
        <v>326</v>
      </c>
      <c r="CY329" s="2" t="e">
        <f t="shared" si="238"/>
        <v>#N/A</v>
      </c>
      <c r="CZ329" s="2" t="e">
        <f t="shared" si="231"/>
        <v>#N/A</v>
      </c>
      <c r="DA329" s="2" t="e">
        <f t="shared" si="231"/>
        <v>#N/A</v>
      </c>
      <c r="DB329" s="2" t="e">
        <f t="shared" si="231"/>
        <v>#N/A</v>
      </c>
      <c r="DC329" s="2">
        <f t="shared" si="239"/>
        <v>0</v>
      </c>
      <c r="DD329" s="2">
        <f t="shared" si="240"/>
        <v>0</v>
      </c>
      <c r="DE329" s="2" t="e">
        <f t="shared" si="241"/>
        <v>#N/A</v>
      </c>
      <c r="DF329" s="2" t="e">
        <f t="shared" si="242"/>
        <v>#N/A</v>
      </c>
      <c r="DG329" s="2" t="e">
        <f t="shared" si="243"/>
        <v>#N/A</v>
      </c>
      <c r="DH329" s="2" t="e">
        <f t="shared" si="244"/>
        <v>#N/A</v>
      </c>
      <c r="DI329" s="2" t="e">
        <f t="shared" si="212"/>
        <v>#N/A</v>
      </c>
      <c r="DJ329" s="2">
        <f>COUNTIF(CZ$4:CZ329,CZ329)</f>
        <v>326</v>
      </c>
      <c r="DK329" s="2">
        <f t="shared" si="214"/>
        <v>0</v>
      </c>
      <c r="DL329" s="2">
        <f t="shared" si="215"/>
        <v>0</v>
      </c>
      <c r="DM329" s="2">
        <f t="shared" si="216"/>
        <v>0</v>
      </c>
      <c r="DN329" s="2">
        <f t="shared" si="217"/>
        <v>0</v>
      </c>
      <c r="DO329" s="2">
        <f t="shared" si="218"/>
        <v>0</v>
      </c>
      <c r="DP329" s="2">
        <f t="shared" si="219"/>
        <v>0</v>
      </c>
      <c r="DQ329" s="2">
        <f t="shared" si="220"/>
        <v>0</v>
      </c>
      <c r="DR329" s="2">
        <f t="shared" si="221"/>
        <v>0</v>
      </c>
      <c r="DS329" s="2">
        <f t="shared" si="222"/>
        <v>0</v>
      </c>
      <c r="DT329" s="2">
        <f t="shared" si="223"/>
        <v>0</v>
      </c>
      <c r="DU329" s="2">
        <f t="shared" si="224"/>
        <v>0</v>
      </c>
      <c r="DV329" s="2">
        <f t="shared" si="225"/>
        <v>0</v>
      </c>
      <c r="DW329" s="2">
        <f t="shared" si="226"/>
        <v>0</v>
      </c>
      <c r="DX329" s="2" t="e">
        <f t="shared" si="227"/>
        <v>#N/A</v>
      </c>
      <c r="DY329" s="9" t="str">
        <f t="shared" si="233"/>
        <v>[0,0,0,0,0]</v>
      </c>
      <c r="DZ329" s="2" t="e">
        <f t="shared" si="228"/>
        <v>#N/A</v>
      </c>
      <c r="EA329" s="18">
        <f t="shared" si="234"/>
        <v>1</v>
      </c>
      <c r="EB329" s="18">
        <f t="shared" si="235"/>
        <v>0</v>
      </c>
      <c r="EC329" s="27"/>
      <c r="ED329" s="3" t="e">
        <f t="shared" si="229"/>
        <v>#N/A</v>
      </c>
      <c r="EE329" s="3" t="str">
        <f t="shared" si="230"/>
        <v>[1,0]</v>
      </c>
      <c r="EF329" s="3"/>
      <c r="EG329" s="3" t="e">
        <f>VLOOKUP(IF(MOD(CY329,10)=0,10,MOD(CY329,10))&amp;DA329&amp;DB329&amp;DJ329-1,[1]图鉴!$C$18:$G$183,MATCH("经验值",[1]图鉴!$C$18:$G$18,0),FALSE)</f>
        <v>#N/A</v>
      </c>
      <c r="EI329" s="2" t="e">
        <f t="shared" si="236"/>
        <v>#N/A</v>
      </c>
      <c r="EJ329" s="2">
        <f t="shared" si="237"/>
        <v>326</v>
      </c>
    </row>
    <row r="330" spans="83:140" x14ac:dyDescent="0.3">
      <c r="CE330" s="16">
        <f>[1]坦克标准养成属性!AW330</f>
        <v>0</v>
      </c>
      <c r="CF330" s="16">
        <f>[1]坦克标准养成属性!AX330</f>
        <v>0</v>
      </c>
      <c r="CG330" s="16" t="e">
        <f t="shared" si="232"/>
        <v>#N/A</v>
      </c>
      <c r="CH330" s="16">
        <f>[1]坦克标准养成属性!AY330</f>
        <v>0</v>
      </c>
      <c r="CI330" s="16">
        <f>[1]坦克标准养成属性!AZ330</f>
        <v>0</v>
      </c>
      <c r="CJ330" s="16">
        <f>[1]坦克标准养成属性!BA330</f>
        <v>0</v>
      </c>
      <c r="CK330" s="16">
        <f>[1]坦克标准养成属性!BB330</f>
        <v>0</v>
      </c>
      <c r="CL330" s="16">
        <f>[1]坦克标准养成属性!BC330</f>
        <v>0</v>
      </c>
      <c r="CM330" s="16">
        <f>[1]坦克标准养成属性!BD330</f>
        <v>0</v>
      </c>
      <c r="CN330" s="16">
        <f>[1]坦克标准养成属性!BE330</f>
        <v>0</v>
      </c>
      <c r="CO330" s="16">
        <f>[1]坦克标准养成属性!BF330</f>
        <v>0</v>
      </c>
      <c r="CP330" s="16">
        <f>[1]坦克标准养成属性!BG330</f>
        <v>0</v>
      </c>
      <c r="CQ330" s="16">
        <f>[1]坦克标准养成属性!BH330</f>
        <v>0</v>
      </c>
      <c r="CR330" s="16">
        <f>[1]坦克标准养成属性!BI330</f>
        <v>0</v>
      </c>
      <c r="CS330" s="16">
        <f>[1]坦克标准养成属性!BJ330</f>
        <v>0</v>
      </c>
      <c r="CT330" s="16">
        <f>[1]坦克标准养成属性!BK330</f>
        <v>0</v>
      </c>
      <c r="CU330" s="16">
        <f>[1]坦克标准养成属性!BL330</f>
        <v>0</v>
      </c>
      <c r="CV330" s="16">
        <f>[1]坦克标准养成属性!BM330</f>
        <v>0</v>
      </c>
      <c r="CX330" s="2">
        <v>327</v>
      </c>
      <c r="CY330" s="2" t="e">
        <f t="shared" si="238"/>
        <v>#N/A</v>
      </c>
      <c r="CZ330" s="2" t="e">
        <f t="shared" si="231"/>
        <v>#N/A</v>
      </c>
      <c r="DA330" s="2" t="e">
        <f t="shared" si="231"/>
        <v>#N/A</v>
      </c>
      <c r="DB330" s="2" t="e">
        <f t="shared" si="231"/>
        <v>#N/A</v>
      </c>
      <c r="DC330" s="2">
        <f t="shared" si="239"/>
        <v>0</v>
      </c>
      <c r="DD330" s="2">
        <f t="shared" si="240"/>
        <v>0</v>
      </c>
      <c r="DE330" s="2" t="e">
        <f t="shared" si="241"/>
        <v>#N/A</v>
      </c>
      <c r="DF330" s="2" t="e">
        <f t="shared" si="242"/>
        <v>#N/A</v>
      </c>
      <c r="DG330" s="2" t="e">
        <f t="shared" si="243"/>
        <v>#N/A</v>
      </c>
      <c r="DH330" s="2" t="e">
        <f t="shared" si="244"/>
        <v>#N/A</v>
      </c>
      <c r="DI330" s="2" t="e">
        <f t="shared" ref="DI330:DI372" si="245">IF(AND(DD330=DF330),-1,CX331)</f>
        <v>#N/A</v>
      </c>
      <c r="DJ330" s="2">
        <f>COUNTIF(CZ$4:CZ330,CZ330)</f>
        <v>327</v>
      </c>
      <c r="DK330" s="2">
        <f t="shared" si="214"/>
        <v>0</v>
      </c>
      <c r="DL330" s="2">
        <f t="shared" si="215"/>
        <v>0</v>
      </c>
      <c r="DM330" s="2">
        <f t="shared" si="216"/>
        <v>0</v>
      </c>
      <c r="DN330" s="2">
        <f t="shared" si="217"/>
        <v>0</v>
      </c>
      <c r="DO330" s="2">
        <f t="shared" si="218"/>
        <v>0</v>
      </c>
      <c r="DP330" s="2">
        <f t="shared" si="219"/>
        <v>0</v>
      </c>
      <c r="DQ330" s="2">
        <f t="shared" si="220"/>
        <v>0</v>
      </c>
      <c r="DR330" s="2">
        <f t="shared" si="221"/>
        <v>0</v>
      </c>
      <c r="DS330" s="2">
        <f t="shared" si="222"/>
        <v>0</v>
      </c>
      <c r="DT330" s="2">
        <f t="shared" si="223"/>
        <v>0</v>
      </c>
      <c r="DU330" s="2">
        <f t="shared" si="224"/>
        <v>0</v>
      </c>
      <c r="DV330" s="2">
        <f t="shared" si="225"/>
        <v>0</v>
      </c>
      <c r="DW330" s="2">
        <f t="shared" si="226"/>
        <v>0</v>
      </c>
      <c r="DX330" s="2" t="e">
        <f t="shared" si="227"/>
        <v>#N/A</v>
      </c>
      <c r="DY330" s="9" t="str">
        <f t="shared" si="233"/>
        <v>[0,0,0,0,0]</v>
      </c>
      <c r="DZ330" s="2" t="e">
        <f t="shared" si="228"/>
        <v>#N/A</v>
      </c>
      <c r="EA330" s="18">
        <f t="shared" si="234"/>
        <v>1</v>
      </c>
      <c r="EB330" s="18">
        <f t="shared" si="235"/>
        <v>0</v>
      </c>
      <c r="EC330" s="27"/>
      <c r="ED330" s="3" t="e">
        <f t="shared" si="229"/>
        <v>#N/A</v>
      </c>
      <c r="EE330" s="3" t="str">
        <f t="shared" si="230"/>
        <v>[1,0]</v>
      </c>
      <c r="EF330" s="3"/>
      <c r="EG330" s="3" t="e">
        <f>VLOOKUP(IF(MOD(CY330,10)=0,10,MOD(CY330,10))&amp;DA330&amp;DB330&amp;DJ330-1,[1]图鉴!$C$18:$G$183,MATCH("经验值",[1]图鉴!$C$18:$G$18,0),FALSE)</f>
        <v>#N/A</v>
      </c>
      <c r="EI330" s="2" t="e">
        <f t="shared" si="236"/>
        <v>#N/A</v>
      </c>
      <c r="EJ330" s="2">
        <f t="shared" si="237"/>
        <v>327</v>
      </c>
    </row>
    <row r="331" spans="83:140" x14ac:dyDescent="0.3">
      <c r="CE331" s="16">
        <f>[1]坦克标准养成属性!AW331</f>
        <v>0</v>
      </c>
      <c r="CF331" s="16">
        <f>[1]坦克标准养成属性!AX331</f>
        <v>0</v>
      </c>
      <c r="CG331" s="16" t="e">
        <f t="shared" si="232"/>
        <v>#N/A</v>
      </c>
      <c r="CH331" s="16">
        <f>[1]坦克标准养成属性!AY331</f>
        <v>0</v>
      </c>
      <c r="CI331" s="16">
        <f>[1]坦克标准养成属性!AZ331</f>
        <v>0</v>
      </c>
      <c r="CJ331" s="16">
        <f>[1]坦克标准养成属性!BA331</f>
        <v>0</v>
      </c>
      <c r="CK331" s="16">
        <f>[1]坦克标准养成属性!BB331</f>
        <v>0</v>
      </c>
      <c r="CL331" s="16">
        <f>[1]坦克标准养成属性!BC331</f>
        <v>0</v>
      </c>
      <c r="CM331" s="16">
        <f>[1]坦克标准养成属性!BD331</f>
        <v>0</v>
      </c>
      <c r="CN331" s="16">
        <f>[1]坦克标准养成属性!BE331</f>
        <v>0</v>
      </c>
      <c r="CO331" s="16">
        <f>[1]坦克标准养成属性!BF331</f>
        <v>0</v>
      </c>
      <c r="CP331" s="16">
        <f>[1]坦克标准养成属性!BG331</f>
        <v>0</v>
      </c>
      <c r="CQ331" s="16">
        <f>[1]坦克标准养成属性!BH331</f>
        <v>0</v>
      </c>
      <c r="CR331" s="16">
        <f>[1]坦克标准养成属性!BI331</f>
        <v>0</v>
      </c>
      <c r="CS331" s="16">
        <f>[1]坦克标准养成属性!BJ331</f>
        <v>0</v>
      </c>
      <c r="CT331" s="16">
        <f>[1]坦克标准养成属性!BK331</f>
        <v>0</v>
      </c>
      <c r="CU331" s="16">
        <f>[1]坦克标准养成属性!BL331</f>
        <v>0</v>
      </c>
      <c r="CV331" s="16">
        <f>[1]坦克标准养成属性!BM331</f>
        <v>0</v>
      </c>
      <c r="CX331" s="2">
        <v>328</v>
      </c>
      <c r="CY331" s="2" t="e">
        <f t="shared" si="238"/>
        <v>#N/A</v>
      </c>
      <c r="CZ331" s="2" t="e">
        <f t="shared" si="231"/>
        <v>#N/A</v>
      </c>
      <c r="DA331" s="2" t="e">
        <f t="shared" si="231"/>
        <v>#N/A</v>
      </c>
      <c r="DB331" s="2" t="e">
        <f t="shared" si="231"/>
        <v>#N/A</v>
      </c>
      <c r="DC331" s="2">
        <f t="shared" si="239"/>
        <v>0</v>
      </c>
      <c r="DD331" s="2">
        <f t="shared" si="240"/>
        <v>0</v>
      </c>
      <c r="DE331" s="2" t="e">
        <f t="shared" si="241"/>
        <v>#N/A</v>
      </c>
      <c r="DF331" s="2" t="e">
        <f t="shared" si="242"/>
        <v>#N/A</v>
      </c>
      <c r="DG331" s="2" t="e">
        <f t="shared" si="243"/>
        <v>#N/A</v>
      </c>
      <c r="DH331" s="2" t="e">
        <f t="shared" si="244"/>
        <v>#N/A</v>
      </c>
      <c r="DI331" s="2" t="e">
        <f t="shared" si="245"/>
        <v>#N/A</v>
      </c>
      <c r="DJ331" s="2">
        <f>COUNTIF(CZ$4:CZ331,CZ331)</f>
        <v>328</v>
      </c>
      <c r="DK331" s="2">
        <f t="shared" si="214"/>
        <v>0</v>
      </c>
      <c r="DL331" s="2">
        <f t="shared" si="215"/>
        <v>0</v>
      </c>
      <c r="DM331" s="2">
        <f t="shared" si="216"/>
        <v>0</v>
      </c>
      <c r="DN331" s="2">
        <f t="shared" si="217"/>
        <v>0</v>
      </c>
      <c r="DO331" s="2">
        <f t="shared" si="218"/>
        <v>0</v>
      </c>
      <c r="DP331" s="2">
        <f t="shared" si="219"/>
        <v>0</v>
      </c>
      <c r="DQ331" s="2">
        <f t="shared" si="220"/>
        <v>0</v>
      </c>
      <c r="DR331" s="2">
        <f t="shared" si="221"/>
        <v>0</v>
      </c>
      <c r="DS331" s="2">
        <f t="shared" si="222"/>
        <v>0</v>
      </c>
      <c r="DT331" s="2">
        <f t="shared" si="223"/>
        <v>0</v>
      </c>
      <c r="DU331" s="2">
        <f t="shared" si="224"/>
        <v>0</v>
      </c>
      <c r="DV331" s="2">
        <f t="shared" si="225"/>
        <v>0</v>
      </c>
      <c r="DW331" s="2">
        <f t="shared" si="226"/>
        <v>0</v>
      </c>
      <c r="DX331" s="2" t="e">
        <f t="shared" si="227"/>
        <v>#N/A</v>
      </c>
      <c r="DY331" s="9" t="str">
        <f t="shared" si="233"/>
        <v>[0,0,0,0,0]</v>
      </c>
      <c r="DZ331" s="2" t="e">
        <f t="shared" si="228"/>
        <v>#N/A</v>
      </c>
      <c r="EA331" s="18">
        <f t="shared" si="234"/>
        <v>1</v>
      </c>
      <c r="EB331" s="18">
        <f t="shared" si="235"/>
        <v>0</v>
      </c>
      <c r="EC331" s="27"/>
      <c r="ED331" s="3" t="e">
        <f t="shared" si="229"/>
        <v>#N/A</v>
      </c>
      <c r="EE331" s="3" t="str">
        <f t="shared" si="230"/>
        <v>[1,0]</v>
      </c>
      <c r="EF331" s="3"/>
      <c r="EG331" s="3" t="e">
        <f>VLOOKUP(IF(MOD(CY331,10)=0,10,MOD(CY331,10))&amp;DA331&amp;DB331&amp;DJ331-1,[1]图鉴!$C$18:$G$183,MATCH("经验值",[1]图鉴!$C$18:$G$18,0),FALSE)</f>
        <v>#N/A</v>
      </c>
      <c r="EI331" s="2" t="e">
        <f t="shared" si="236"/>
        <v>#N/A</v>
      </c>
      <c r="EJ331" s="2">
        <f t="shared" si="237"/>
        <v>328</v>
      </c>
    </row>
    <row r="332" spans="83:140" x14ac:dyDescent="0.3">
      <c r="CE332" s="16">
        <f>[1]坦克标准养成属性!AW332</f>
        <v>0</v>
      </c>
      <c r="CF332" s="16">
        <f>[1]坦克标准养成属性!AX332</f>
        <v>0</v>
      </c>
      <c r="CG332" s="16" t="e">
        <f t="shared" si="232"/>
        <v>#N/A</v>
      </c>
      <c r="CH332" s="16">
        <f>[1]坦克标准养成属性!AY332</f>
        <v>0</v>
      </c>
      <c r="CI332" s="16">
        <f>[1]坦克标准养成属性!AZ332</f>
        <v>0</v>
      </c>
      <c r="CJ332" s="16">
        <f>[1]坦克标准养成属性!BA332</f>
        <v>0</v>
      </c>
      <c r="CK332" s="16">
        <f>[1]坦克标准养成属性!BB332</f>
        <v>0</v>
      </c>
      <c r="CL332" s="16">
        <f>[1]坦克标准养成属性!BC332</f>
        <v>0</v>
      </c>
      <c r="CM332" s="16">
        <f>[1]坦克标准养成属性!BD332</f>
        <v>0</v>
      </c>
      <c r="CN332" s="16">
        <f>[1]坦克标准养成属性!BE332</f>
        <v>0</v>
      </c>
      <c r="CO332" s="16">
        <f>[1]坦克标准养成属性!BF332</f>
        <v>0</v>
      </c>
      <c r="CP332" s="16">
        <f>[1]坦克标准养成属性!BG332</f>
        <v>0</v>
      </c>
      <c r="CQ332" s="16">
        <f>[1]坦克标准养成属性!BH332</f>
        <v>0</v>
      </c>
      <c r="CR332" s="16">
        <f>[1]坦克标准养成属性!BI332</f>
        <v>0</v>
      </c>
      <c r="CS332" s="16">
        <f>[1]坦克标准养成属性!BJ332</f>
        <v>0</v>
      </c>
      <c r="CT332" s="16">
        <f>[1]坦克标准养成属性!BK332</f>
        <v>0</v>
      </c>
      <c r="CU332" s="16">
        <f>[1]坦克标准养成属性!BL332</f>
        <v>0</v>
      </c>
      <c r="CV332" s="16">
        <f>[1]坦克标准养成属性!BM332</f>
        <v>0</v>
      </c>
      <c r="CX332" s="2">
        <v>329</v>
      </c>
      <c r="CY332" s="2" t="e">
        <f t="shared" si="238"/>
        <v>#N/A</v>
      </c>
      <c r="CZ332" s="2" t="e">
        <f t="shared" ref="CZ332:DB364" si="246">VLOOKUP($CY332,$CE$3:$CR$372,MATCH(CZ$3,$CE$3:$CR$3,0),FALSE)</f>
        <v>#N/A</v>
      </c>
      <c r="DA332" s="2" t="e">
        <f t="shared" si="246"/>
        <v>#N/A</v>
      </c>
      <c r="DB332" s="2" t="e">
        <f t="shared" si="246"/>
        <v>#N/A</v>
      </c>
      <c r="DC332" s="2">
        <f t="shared" si="239"/>
        <v>0</v>
      </c>
      <c r="DD332" s="2">
        <f t="shared" si="240"/>
        <v>0</v>
      </c>
      <c r="DE332" s="2" t="e">
        <f t="shared" si="241"/>
        <v>#N/A</v>
      </c>
      <c r="DF332" s="2" t="e">
        <f t="shared" si="242"/>
        <v>#N/A</v>
      </c>
      <c r="DG332" s="2" t="e">
        <f t="shared" si="243"/>
        <v>#N/A</v>
      </c>
      <c r="DH332" s="2" t="e">
        <f t="shared" si="244"/>
        <v>#N/A</v>
      </c>
      <c r="DI332" s="2" t="e">
        <f t="shared" si="245"/>
        <v>#N/A</v>
      </c>
      <c r="DJ332" s="2">
        <f>COUNTIF(CZ$4:CZ332,CZ332)</f>
        <v>329</v>
      </c>
      <c r="DK332" s="2">
        <f t="shared" ref="DK332:DK364" si="247">SUMIFS(CJ$4:CJ$372,$CF$4:$CF$372,$CZ332,$CI$4:$CI$372,$DJ332-1)</f>
        <v>0</v>
      </c>
      <c r="DL332" s="2">
        <f t="shared" ref="DL332:DL364" si="248">SUMIFS(CK$4:CK$372,$CF$4:$CF$372,$CZ332,$CI$4:$CI$372,$DJ332-1)</f>
        <v>0</v>
      </c>
      <c r="DM332" s="2">
        <f t="shared" ref="DM332:DM364" si="249">SUMIFS(CL$4:CL$372,$CF$4:$CF$372,$CZ332,$CI$4:$CI$372,$DJ332-1)</f>
        <v>0</v>
      </c>
      <c r="DN332" s="2">
        <f t="shared" ref="DN332:DN364" si="250">SUMIFS(CM$4:CM$372,$CF$4:$CF$372,$CZ332,$CI$4:$CI$372,$DJ332-1)</f>
        <v>0</v>
      </c>
      <c r="DO332" s="2">
        <f t="shared" ref="DO332:DO364" si="251">SUMIFS(CN$4:CN$372,$CF$4:$CF$372,$CZ332,$CI$4:$CI$372,$DJ332-1)</f>
        <v>0</v>
      </c>
      <c r="DP332" s="2">
        <f t="shared" ref="DP332:DP364" si="252">SUMIFS(CO$4:CO$372,$CF$4:$CF$372,$CZ332,$CI$4:$CI$372,$DJ332-1)</f>
        <v>0</v>
      </c>
      <c r="DQ332" s="2">
        <f t="shared" ref="DQ332:DQ364" si="253">SUMIFS(CP$4:CP$372,$CF$4:$CF$372,$CZ332,$CI$4:$CI$372,$DJ332-1)</f>
        <v>0</v>
      </c>
      <c r="DR332" s="2">
        <f t="shared" ref="DR332:DR364" si="254">SUMIFS(CQ$4:CQ$372,$CF$4:$CF$372,$CZ332,$CI$4:$CI$372,$DJ332-1)</f>
        <v>0</v>
      </c>
      <c r="DS332" s="2">
        <f t="shared" ref="DS332:DS364" si="255">SUMIFS(CR$4:CR$372,$CF$4:$CF$372,$CZ332,$CI$4:$CI$372,$DJ332-1)</f>
        <v>0</v>
      </c>
      <c r="DT332" s="2">
        <f t="shared" ref="DT332:DT364" si="256">SUMIFS(CS$4:CS$372,$CF$4:$CF$372,$CZ332,$CI$4:$CI$372,$DJ332-1)</f>
        <v>0</v>
      </c>
      <c r="DU332" s="2">
        <f t="shared" ref="DU332:DU364" si="257">SUMIFS(CT$4:CT$372,$CF$4:$CF$372,$CZ332,$CI$4:$CI$372,$DJ332-1)</f>
        <v>0</v>
      </c>
      <c r="DV332" s="2">
        <f t="shared" ref="DV332:DV364" si="258">SUMIFS(CU$4:CU$372,$CF$4:$CF$372,$CZ332,$CI$4:$CI$372,$DJ332-1)</f>
        <v>0</v>
      </c>
      <c r="DW332" s="2">
        <f t="shared" ref="DW332:DW364" si="259">SUMIFS(CV$4:CV$372,$CF$4:$CF$372,$CZ332,$CI$4:$CI$372,$DJ332-1)</f>
        <v>0</v>
      </c>
      <c r="DX332" s="2" t="e">
        <f t="shared" ref="DX332:DX372" si="260">ROUND(VLOOKUP(CZ332,$B$3:$BJ$33,MATCH("射击偏移角",$B$3:$BJ$3,0),FALSE)/DW332,2)</f>
        <v>#N/A</v>
      </c>
      <c r="DY332" s="9" t="str">
        <f t="shared" si="233"/>
        <v>[0,0,0,0,0]</v>
      </c>
      <c r="DZ332" s="2" t="e">
        <f t="shared" ref="DZ332:DZ372" si="261">VLOOKUP(CZ332,$BR$3:$BU$33,4,FALSE)</f>
        <v>#N/A</v>
      </c>
      <c r="EA332" s="18">
        <f t="shared" si="234"/>
        <v>1</v>
      </c>
      <c r="EB332" s="18">
        <f t="shared" si="235"/>
        <v>0</v>
      </c>
      <c r="EC332" s="27"/>
      <c r="ED332" s="3" t="e">
        <f t="shared" ref="ED332:ED372" si="262">"["&amp;DZ332&amp;",102]"</f>
        <v>#N/A</v>
      </c>
      <c r="EE332" s="3" t="str">
        <f t="shared" ref="EE332:EE372" si="263">"["&amp;EA332&amp;","&amp;EB332&amp;"]"</f>
        <v>[1,0]</v>
      </c>
      <c r="EF332" s="3"/>
      <c r="EG332" s="3" t="e">
        <f>VLOOKUP(IF(MOD(CY332,10)=0,10,MOD(CY332,10))&amp;DA332&amp;DB332&amp;DJ332-1,[1]图鉴!$C$18:$G$183,MATCH("经验值",[1]图鉴!$C$18:$G$18,0),FALSE)</f>
        <v>#N/A</v>
      </c>
      <c r="EI332" s="2" t="e">
        <f t="shared" si="236"/>
        <v>#N/A</v>
      </c>
      <c r="EJ332" s="2">
        <f t="shared" si="237"/>
        <v>329</v>
      </c>
    </row>
    <row r="333" spans="83:140" x14ac:dyDescent="0.3">
      <c r="CE333" s="16">
        <f>[1]坦克标准养成属性!AW333</f>
        <v>0</v>
      </c>
      <c r="CF333" s="16">
        <f>[1]坦克标准养成属性!AX333</f>
        <v>0</v>
      </c>
      <c r="CG333" s="16" t="e">
        <f t="shared" si="232"/>
        <v>#N/A</v>
      </c>
      <c r="CH333" s="16">
        <f>[1]坦克标准养成属性!AY333</f>
        <v>0</v>
      </c>
      <c r="CI333" s="16">
        <f>[1]坦克标准养成属性!AZ333</f>
        <v>0</v>
      </c>
      <c r="CJ333" s="16">
        <f>[1]坦克标准养成属性!BA333</f>
        <v>0</v>
      </c>
      <c r="CK333" s="16">
        <f>[1]坦克标准养成属性!BB333</f>
        <v>0</v>
      </c>
      <c r="CL333" s="16">
        <f>[1]坦克标准养成属性!BC333</f>
        <v>0</v>
      </c>
      <c r="CM333" s="16">
        <f>[1]坦克标准养成属性!BD333</f>
        <v>0</v>
      </c>
      <c r="CN333" s="16">
        <f>[1]坦克标准养成属性!BE333</f>
        <v>0</v>
      </c>
      <c r="CO333" s="16">
        <f>[1]坦克标准养成属性!BF333</f>
        <v>0</v>
      </c>
      <c r="CP333" s="16">
        <f>[1]坦克标准养成属性!BG333</f>
        <v>0</v>
      </c>
      <c r="CQ333" s="16">
        <f>[1]坦克标准养成属性!BH333</f>
        <v>0</v>
      </c>
      <c r="CR333" s="16">
        <f>[1]坦克标准养成属性!BI333</f>
        <v>0</v>
      </c>
      <c r="CS333" s="16">
        <f>[1]坦克标准养成属性!BJ333</f>
        <v>0</v>
      </c>
      <c r="CT333" s="16">
        <f>[1]坦克标准养成属性!BK333</f>
        <v>0</v>
      </c>
      <c r="CU333" s="16">
        <f>[1]坦克标准养成属性!BL333</f>
        <v>0</v>
      </c>
      <c r="CV333" s="16">
        <f>[1]坦克标准养成属性!BM333</f>
        <v>0</v>
      </c>
      <c r="CX333" s="2">
        <v>330</v>
      </c>
      <c r="CY333" s="2" t="e">
        <f t="shared" si="238"/>
        <v>#N/A</v>
      </c>
      <c r="CZ333" s="2" t="e">
        <f t="shared" si="246"/>
        <v>#N/A</v>
      </c>
      <c r="DA333" s="2" t="e">
        <f t="shared" si="246"/>
        <v>#N/A</v>
      </c>
      <c r="DB333" s="2" t="e">
        <f t="shared" si="246"/>
        <v>#N/A</v>
      </c>
      <c r="DC333" s="2">
        <f t="shared" si="239"/>
        <v>0</v>
      </c>
      <c r="DD333" s="2">
        <f t="shared" si="240"/>
        <v>0</v>
      </c>
      <c r="DE333" s="2" t="e">
        <f t="shared" si="241"/>
        <v>#N/A</v>
      </c>
      <c r="DF333" s="2" t="e">
        <f t="shared" si="242"/>
        <v>#N/A</v>
      </c>
      <c r="DG333" s="2" t="e">
        <f t="shared" si="243"/>
        <v>#N/A</v>
      </c>
      <c r="DH333" s="2" t="e">
        <f t="shared" si="244"/>
        <v>#N/A</v>
      </c>
      <c r="DI333" s="2" t="e">
        <f t="shared" si="245"/>
        <v>#N/A</v>
      </c>
      <c r="DJ333" s="2">
        <f>COUNTIF(CZ$4:CZ333,CZ333)</f>
        <v>330</v>
      </c>
      <c r="DK333" s="2">
        <f t="shared" si="247"/>
        <v>0</v>
      </c>
      <c r="DL333" s="2">
        <f t="shared" si="248"/>
        <v>0</v>
      </c>
      <c r="DM333" s="2">
        <f t="shared" si="249"/>
        <v>0</v>
      </c>
      <c r="DN333" s="2">
        <f t="shared" si="250"/>
        <v>0</v>
      </c>
      <c r="DO333" s="2">
        <f t="shared" si="251"/>
        <v>0</v>
      </c>
      <c r="DP333" s="2">
        <f t="shared" si="252"/>
        <v>0</v>
      </c>
      <c r="DQ333" s="2">
        <f t="shared" si="253"/>
        <v>0</v>
      </c>
      <c r="DR333" s="2">
        <f t="shared" si="254"/>
        <v>0</v>
      </c>
      <c r="DS333" s="2">
        <f t="shared" si="255"/>
        <v>0</v>
      </c>
      <c r="DT333" s="2">
        <f t="shared" si="256"/>
        <v>0</v>
      </c>
      <c r="DU333" s="2">
        <f t="shared" si="257"/>
        <v>0</v>
      </c>
      <c r="DV333" s="2">
        <f t="shared" si="258"/>
        <v>0</v>
      </c>
      <c r="DW333" s="2">
        <f t="shared" si="259"/>
        <v>0</v>
      </c>
      <c r="DX333" s="2" t="e">
        <f t="shared" si="260"/>
        <v>#N/A</v>
      </c>
      <c r="DY333" s="9" t="str">
        <f t="shared" si="233"/>
        <v>[0,0,0,0,0]</v>
      </c>
      <c r="DZ333" s="2" t="e">
        <f t="shared" si="261"/>
        <v>#N/A</v>
      </c>
      <c r="EA333" s="18">
        <f t="shared" si="234"/>
        <v>1</v>
      </c>
      <c r="EB333" s="18">
        <f t="shared" si="235"/>
        <v>0</v>
      </c>
      <c r="EC333" s="27"/>
      <c r="ED333" s="3" t="e">
        <f t="shared" si="262"/>
        <v>#N/A</v>
      </c>
      <c r="EE333" s="3" t="str">
        <f t="shared" si="263"/>
        <v>[1,0]</v>
      </c>
      <c r="EF333" s="3"/>
      <c r="EG333" s="3" t="e">
        <f>VLOOKUP(IF(MOD(CY333,10)=0,10,MOD(CY333,10))&amp;DA333&amp;DB333&amp;DJ333-1,[1]图鉴!$C$18:$G$183,MATCH("经验值",[1]图鉴!$C$18:$G$18,0),FALSE)</f>
        <v>#N/A</v>
      </c>
      <c r="EI333" s="2" t="e">
        <f t="shared" si="236"/>
        <v>#N/A</v>
      </c>
      <c r="EJ333" s="2">
        <f t="shared" si="237"/>
        <v>330</v>
      </c>
    </row>
    <row r="334" spans="83:140" x14ac:dyDescent="0.3">
      <c r="CE334" s="16">
        <f>[1]坦克标准养成属性!AW334</f>
        <v>0</v>
      </c>
      <c r="CF334" s="16">
        <f>[1]坦克标准养成属性!AX334</f>
        <v>0</v>
      </c>
      <c r="CG334" s="16" t="e">
        <f t="shared" si="232"/>
        <v>#N/A</v>
      </c>
      <c r="CH334" s="16">
        <f>[1]坦克标准养成属性!AY334</f>
        <v>0</v>
      </c>
      <c r="CI334" s="16">
        <f>[1]坦克标准养成属性!AZ334</f>
        <v>0</v>
      </c>
      <c r="CJ334" s="16">
        <f>[1]坦克标准养成属性!BA334</f>
        <v>0</v>
      </c>
      <c r="CK334" s="16">
        <f>[1]坦克标准养成属性!BB334</f>
        <v>0</v>
      </c>
      <c r="CL334" s="16">
        <f>[1]坦克标准养成属性!BC334</f>
        <v>0</v>
      </c>
      <c r="CM334" s="16">
        <f>[1]坦克标准养成属性!BD334</f>
        <v>0</v>
      </c>
      <c r="CN334" s="16">
        <f>[1]坦克标准养成属性!BE334</f>
        <v>0</v>
      </c>
      <c r="CO334" s="16">
        <f>[1]坦克标准养成属性!BF334</f>
        <v>0</v>
      </c>
      <c r="CP334" s="16">
        <f>[1]坦克标准养成属性!BG334</f>
        <v>0</v>
      </c>
      <c r="CQ334" s="16">
        <f>[1]坦克标准养成属性!BH334</f>
        <v>0</v>
      </c>
      <c r="CR334" s="16">
        <f>[1]坦克标准养成属性!BI334</f>
        <v>0</v>
      </c>
      <c r="CS334" s="16">
        <f>[1]坦克标准养成属性!BJ334</f>
        <v>0</v>
      </c>
      <c r="CT334" s="16">
        <f>[1]坦克标准养成属性!BK334</f>
        <v>0</v>
      </c>
      <c r="CU334" s="16">
        <f>[1]坦克标准养成属性!BL334</f>
        <v>0</v>
      </c>
      <c r="CV334" s="16">
        <f>[1]坦克标准养成属性!BM334</f>
        <v>0</v>
      </c>
      <c r="CX334" s="2">
        <v>331</v>
      </c>
      <c r="CY334" s="2" t="e">
        <f t="shared" si="238"/>
        <v>#N/A</v>
      </c>
      <c r="CZ334" s="2" t="e">
        <f t="shared" si="246"/>
        <v>#N/A</v>
      </c>
      <c r="DA334" s="2" t="e">
        <f t="shared" si="246"/>
        <v>#N/A</v>
      </c>
      <c r="DB334" s="2" t="e">
        <f t="shared" si="246"/>
        <v>#N/A</v>
      </c>
      <c r="DC334" s="2">
        <f t="shared" si="239"/>
        <v>0</v>
      </c>
      <c r="DD334" s="2">
        <f t="shared" si="240"/>
        <v>0</v>
      </c>
      <c r="DE334" s="2" t="e">
        <f t="shared" si="241"/>
        <v>#N/A</v>
      </c>
      <c r="DF334" s="2" t="e">
        <f t="shared" si="242"/>
        <v>#N/A</v>
      </c>
      <c r="DG334" s="2" t="e">
        <f t="shared" si="243"/>
        <v>#N/A</v>
      </c>
      <c r="DH334" s="2" t="e">
        <f t="shared" si="244"/>
        <v>#N/A</v>
      </c>
      <c r="DI334" s="2" t="e">
        <f t="shared" si="245"/>
        <v>#N/A</v>
      </c>
      <c r="DJ334" s="2">
        <f>COUNTIF(CZ$4:CZ334,CZ334)</f>
        <v>331</v>
      </c>
      <c r="DK334" s="2">
        <f t="shared" si="247"/>
        <v>0</v>
      </c>
      <c r="DL334" s="2">
        <f t="shared" si="248"/>
        <v>0</v>
      </c>
      <c r="DM334" s="2">
        <f t="shared" si="249"/>
        <v>0</v>
      </c>
      <c r="DN334" s="2">
        <f t="shared" si="250"/>
        <v>0</v>
      </c>
      <c r="DO334" s="2">
        <f t="shared" si="251"/>
        <v>0</v>
      </c>
      <c r="DP334" s="2">
        <f t="shared" si="252"/>
        <v>0</v>
      </c>
      <c r="DQ334" s="2">
        <f t="shared" si="253"/>
        <v>0</v>
      </c>
      <c r="DR334" s="2">
        <f t="shared" si="254"/>
        <v>0</v>
      </c>
      <c r="DS334" s="2">
        <f t="shared" si="255"/>
        <v>0</v>
      </c>
      <c r="DT334" s="2">
        <f t="shared" si="256"/>
        <v>0</v>
      </c>
      <c r="DU334" s="2">
        <f t="shared" si="257"/>
        <v>0</v>
      </c>
      <c r="DV334" s="2">
        <f t="shared" si="258"/>
        <v>0</v>
      </c>
      <c r="DW334" s="2">
        <f t="shared" si="259"/>
        <v>0</v>
      </c>
      <c r="DX334" s="2" t="e">
        <f t="shared" si="260"/>
        <v>#N/A</v>
      </c>
      <c r="DY334" s="9" t="str">
        <f t="shared" si="233"/>
        <v>[0,0,0,0,0]</v>
      </c>
      <c r="DZ334" s="2" t="e">
        <f t="shared" si="261"/>
        <v>#N/A</v>
      </c>
      <c r="EA334" s="18">
        <f t="shared" si="234"/>
        <v>1</v>
      </c>
      <c r="EB334" s="18">
        <f t="shared" si="235"/>
        <v>0</v>
      </c>
      <c r="EC334" s="27"/>
      <c r="ED334" s="3" t="e">
        <f t="shared" si="262"/>
        <v>#N/A</v>
      </c>
      <c r="EE334" s="3" t="str">
        <f t="shared" si="263"/>
        <v>[1,0]</v>
      </c>
      <c r="EF334" s="3"/>
      <c r="EG334" s="3" t="e">
        <f>VLOOKUP(IF(MOD(CY334,10)=0,10,MOD(CY334,10))&amp;DA334&amp;DB334&amp;DJ334-1,[1]图鉴!$C$18:$G$183,MATCH("经验值",[1]图鉴!$C$18:$G$18,0),FALSE)</f>
        <v>#N/A</v>
      </c>
      <c r="EI334" s="2" t="e">
        <f t="shared" si="236"/>
        <v>#N/A</v>
      </c>
      <c r="EJ334" s="2">
        <f t="shared" si="237"/>
        <v>331</v>
      </c>
    </row>
    <row r="335" spans="83:140" x14ac:dyDescent="0.3">
      <c r="CE335" s="16">
        <f>[1]坦克标准养成属性!AW335</f>
        <v>0</v>
      </c>
      <c r="CF335" s="16">
        <f>[1]坦克标准养成属性!AX335</f>
        <v>0</v>
      </c>
      <c r="CG335" s="16" t="e">
        <f t="shared" si="232"/>
        <v>#N/A</v>
      </c>
      <c r="CH335" s="16">
        <f>[1]坦克标准养成属性!AY335</f>
        <v>0</v>
      </c>
      <c r="CI335" s="16">
        <f>[1]坦克标准养成属性!AZ335</f>
        <v>0</v>
      </c>
      <c r="CJ335" s="16">
        <f>[1]坦克标准养成属性!BA335</f>
        <v>0</v>
      </c>
      <c r="CK335" s="16">
        <f>[1]坦克标准养成属性!BB335</f>
        <v>0</v>
      </c>
      <c r="CL335" s="16">
        <f>[1]坦克标准养成属性!BC335</f>
        <v>0</v>
      </c>
      <c r="CM335" s="16">
        <f>[1]坦克标准养成属性!BD335</f>
        <v>0</v>
      </c>
      <c r="CN335" s="16">
        <f>[1]坦克标准养成属性!BE335</f>
        <v>0</v>
      </c>
      <c r="CO335" s="16">
        <f>[1]坦克标准养成属性!BF335</f>
        <v>0</v>
      </c>
      <c r="CP335" s="16">
        <f>[1]坦克标准养成属性!BG335</f>
        <v>0</v>
      </c>
      <c r="CQ335" s="16">
        <f>[1]坦克标准养成属性!BH335</f>
        <v>0</v>
      </c>
      <c r="CR335" s="16">
        <f>[1]坦克标准养成属性!BI335</f>
        <v>0</v>
      </c>
      <c r="CS335" s="16">
        <f>[1]坦克标准养成属性!BJ335</f>
        <v>0</v>
      </c>
      <c r="CT335" s="16">
        <f>[1]坦克标准养成属性!BK335</f>
        <v>0</v>
      </c>
      <c r="CU335" s="16">
        <f>[1]坦克标准养成属性!BL335</f>
        <v>0</v>
      </c>
      <c r="CV335" s="16">
        <f>[1]坦克标准养成属性!BM335</f>
        <v>0</v>
      </c>
      <c r="CX335" s="2">
        <v>332</v>
      </c>
      <c r="CY335" s="2" t="e">
        <f t="shared" si="238"/>
        <v>#N/A</v>
      </c>
      <c r="CZ335" s="2" t="e">
        <f t="shared" si="246"/>
        <v>#N/A</v>
      </c>
      <c r="DA335" s="2" t="e">
        <f t="shared" si="246"/>
        <v>#N/A</v>
      </c>
      <c r="DB335" s="2" t="e">
        <f t="shared" si="246"/>
        <v>#N/A</v>
      </c>
      <c r="DC335" s="2">
        <f t="shared" si="239"/>
        <v>0</v>
      </c>
      <c r="DD335" s="2">
        <f t="shared" si="240"/>
        <v>0</v>
      </c>
      <c r="DE335" s="2" t="e">
        <f t="shared" si="241"/>
        <v>#N/A</v>
      </c>
      <c r="DF335" s="2" t="e">
        <f t="shared" si="242"/>
        <v>#N/A</v>
      </c>
      <c r="DG335" s="2" t="e">
        <f t="shared" si="243"/>
        <v>#N/A</v>
      </c>
      <c r="DH335" s="2" t="e">
        <f t="shared" si="244"/>
        <v>#N/A</v>
      </c>
      <c r="DI335" s="2" t="e">
        <f t="shared" si="245"/>
        <v>#N/A</v>
      </c>
      <c r="DJ335" s="2">
        <f>COUNTIF(CZ$4:CZ335,CZ335)</f>
        <v>332</v>
      </c>
      <c r="DK335" s="2">
        <f t="shared" si="247"/>
        <v>0</v>
      </c>
      <c r="DL335" s="2">
        <f t="shared" si="248"/>
        <v>0</v>
      </c>
      <c r="DM335" s="2">
        <f t="shared" si="249"/>
        <v>0</v>
      </c>
      <c r="DN335" s="2">
        <f t="shared" si="250"/>
        <v>0</v>
      </c>
      <c r="DO335" s="2">
        <f t="shared" si="251"/>
        <v>0</v>
      </c>
      <c r="DP335" s="2">
        <f t="shared" si="252"/>
        <v>0</v>
      </c>
      <c r="DQ335" s="2">
        <f t="shared" si="253"/>
        <v>0</v>
      </c>
      <c r="DR335" s="2">
        <f t="shared" si="254"/>
        <v>0</v>
      </c>
      <c r="DS335" s="2">
        <f t="shared" si="255"/>
        <v>0</v>
      </c>
      <c r="DT335" s="2">
        <f t="shared" si="256"/>
        <v>0</v>
      </c>
      <c r="DU335" s="2">
        <f t="shared" si="257"/>
        <v>0</v>
      </c>
      <c r="DV335" s="2">
        <f t="shared" si="258"/>
        <v>0</v>
      </c>
      <c r="DW335" s="2">
        <f t="shared" si="259"/>
        <v>0</v>
      </c>
      <c r="DX335" s="2" t="e">
        <f t="shared" si="260"/>
        <v>#N/A</v>
      </c>
      <c r="DY335" s="9" t="str">
        <f t="shared" si="233"/>
        <v>[0,0,0,0,0]</v>
      </c>
      <c r="DZ335" s="2" t="e">
        <f t="shared" si="261"/>
        <v>#N/A</v>
      </c>
      <c r="EA335" s="18">
        <f t="shared" si="234"/>
        <v>1</v>
      </c>
      <c r="EB335" s="18">
        <f t="shared" si="235"/>
        <v>0</v>
      </c>
      <c r="EC335" s="27"/>
      <c r="ED335" s="3" t="e">
        <f t="shared" si="262"/>
        <v>#N/A</v>
      </c>
      <c r="EE335" s="3" t="str">
        <f t="shared" si="263"/>
        <v>[1,0]</v>
      </c>
      <c r="EF335" s="3"/>
      <c r="EG335" s="3" t="e">
        <f>VLOOKUP(IF(MOD(CY335,10)=0,10,MOD(CY335,10))&amp;DA335&amp;DB335&amp;DJ335-1,[1]图鉴!$C$18:$G$183,MATCH("经验值",[1]图鉴!$C$18:$G$18,0),FALSE)</f>
        <v>#N/A</v>
      </c>
      <c r="EI335" s="2" t="e">
        <f t="shared" si="236"/>
        <v>#N/A</v>
      </c>
      <c r="EJ335" s="2">
        <f t="shared" si="237"/>
        <v>332</v>
      </c>
    </row>
    <row r="336" spans="83:140" x14ac:dyDescent="0.3">
      <c r="CE336" s="16">
        <f>[1]坦克标准养成属性!AW336</f>
        <v>0</v>
      </c>
      <c r="CF336" s="16">
        <f>[1]坦克标准养成属性!AX336</f>
        <v>0</v>
      </c>
      <c r="CG336" s="16" t="e">
        <f t="shared" si="232"/>
        <v>#N/A</v>
      </c>
      <c r="CH336" s="16">
        <f>[1]坦克标准养成属性!AY336</f>
        <v>0</v>
      </c>
      <c r="CI336" s="16">
        <f>[1]坦克标准养成属性!AZ336</f>
        <v>0</v>
      </c>
      <c r="CJ336" s="16">
        <f>[1]坦克标准养成属性!BA336</f>
        <v>0</v>
      </c>
      <c r="CK336" s="16">
        <f>[1]坦克标准养成属性!BB336</f>
        <v>0</v>
      </c>
      <c r="CL336" s="16">
        <f>[1]坦克标准养成属性!BC336</f>
        <v>0</v>
      </c>
      <c r="CM336" s="16">
        <f>[1]坦克标准养成属性!BD336</f>
        <v>0</v>
      </c>
      <c r="CN336" s="16">
        <f>[1]坦克标准养成属性!BE336</f>
        <v>0</v>
      </c>
      <c r="CO336" s="16">
        <f>[1]坦克标准养成属性!BF336</f>
        <v>0</v>
      </c>
      <c r="CP336" s="16">
        <f>[1]坦克标准养成属性!BG336</f>
        <v>0</v>
      </c>
      <c r="CQ336" s="16">
        <f>[1]坦克标准养成属性!BH336</f>
        <v>0</v>
      </c>
      <c r="CR336" s="16">
        <f>[1]坦克标准养成属性!BI336</f>
        <v>0</v>
      </c>
      <c r="CS336" s="16">
        <f>[1]坦克标准养成属性!BJ336</f>
        <v>0</v>
      </c>
      <c r="CT336" s="16">
        <f>[1]坦克标准养成属性!BK336</f>
        <v>0</v>
      </c>
      <c r="CU336" s="16">
        <f>[1]坦克标准养成属性!BL336</f>
        <v>0</v>
      </c>
      <c r="CV336" s="16">
        <f>[1]坦克标准养成属性!BM336</f>
        <v>0</v>
      </c>
      <c r="CX336" s="2">
        <v>333</v>
      </c>
      <c r="CY336" s="2" t="e">
        <f t="shared" si="238"/>
        <v>#N/A</v>
      </c>
      <c r="CZ336" s="2" t="e">
        <f t="shared" si="246"/>
        <v>#N/A</v>
      </c>
      <c r="DA336" s="2" t="e">
        <f t="shared" si="246"/>
        <v>#N/A</v>
      </c>
      <c r="DB336" s="2" t="e">
        <f t="shared" si="246"/>
        <v>#N/A</v>
      </c>
      <c r="DC336" s="2">
        <f t="shared" si="239"/>
        <v>0</v>
      </c>
      <c r="DD336" s="2">
        <f t="shared" si="240"/>
        <v>0</v>
      </c>
      <c r="DE336" s="2" t="e">
        <f t="shared" si="241"/>
        <v>#N/A</v>
      </c>
      <c r="DF336" s="2" t="e">
        <f t="shared" si="242"/>
        <v>#N/A</v>
      </c>
      <c r="DG336" s="2" t="e">
        <f t="shared" si="243"/>
        <v>#N/A</v>
      </c>
      <c r="DH336" s="2" t="e">
        <f t="shared" si="244"/>
        <v>#N/A</v>
      </c>
      <c r="DI336" s="2" t="e">
        <f t="shared" si="245"/>
        <v>#N/A</v>
      </c>
      <c r="DJ336" s="2">
        <f>COUNTIF(CZ$4:CZ336,CZ336)</f>
        <v>333</v>
      </c>
      <c r="DK336" s="2">
        <f t="shared" si="247"/>
        <v>0</v>
      </c>
      <c r="DL336" s="2">
        <f t="shared" si="248"/>
        <v>0</v>
      </c>
      <c r="DM336" s="2">
        <f t="shared" si="249"/>
        <v>0</v>
      </c>
      <c r="DN336" s="2">
        <f t="shared" si="250"/>
        <v>0</v>
      </c>
      <c r="DO336" s="2">
        <f t="shared" si="251"/>
        <v>0</v>
      </c>
      <c r="DP336" s="2">
        <f t="shared" si="252"/>
        <v>0</v>
      </c>
      <c r="DQ336" s="2">
        <f t="shared" si="253"/>
        <v>0</v>
      </c>
      <c r="DR336" s="2">
        <f t="shared" si="254"/>
        <v>0</v>
      </c>
      <c r="DS336" s="2">
        <f t="shared" si="255"/>
        <v>0</v>
      </c>
      <c r="DT336" s="2">
        <f t="shared" si="256"/>
        <v>0</v>
      </c>
      <c r="DU336" s="2">
        <f t="shared" si="257"/>
        <v>0</v>
      </c>
      <c r="DV336" s="2">
        <f t="shared" si="258"/>
        <v>0</v>
      </c>
      <c r="DW336" s="2">
        <f t="shared" si="259"/>
        <v>0</v>
      </c>
      <c r="DX336" s="2" t="e">
        <f t="shared" si="260"/>
        <v>#N/A</v>
      </c>
      <c r="DY336" s="9" t="str">
        <f t="shared" si="233"/>
        <v>[0,0,0,0,0]</v>
      </c>
      <c r="DZ336" s="2" t="e">
        <f t="shared" si="261"/>
        <v>#N/A</v>
      </c>
      <c r="EA336" s="18">
        <f t="shared" si="234"/>
        <v>1</v>
      </c>
      <c r="EB336" s="18">
        <f t="shared" si="235"/>
        <v>0</v>
      </c>
      <c r="EC336" s="27"/>
      <c r="ED336" s="3" t="e">
        <f t="shared" si="262"/>
        <v>#N/A</v>
      </c>
      <c r="EE336" s="3" t="str">
        <f t="shared" si="263"/>
        <v>[1,0]</v>
      </c>
      <c r="EF336" s="3"/>
      <c r="EG336" s="3" t="e">
        <f>VLOOKUP(IF(MOD(CY336,10)=0,10,MOD(CY336,10))&amp;DA336&amp;DB336&amp;DJ336-1,[1]图鉴!$C$18:$G$183,MATCH("经验值",[1]图鉴!$C$18:$G$18,0),FALSE)</f>
        <v>#N/A</v>
      </c>
      <c r="EI336" s="2" t="e">
        <f t="shared" si="236"/>
        <v>#N/A</v>
      </c>
      <c r="EJ336" s="2">
        <f t="shared" si="237"/>
        <v>333</v>
      </c>
    </row>
    <row r="337" spans="83:140" x14ac:dyDescent="0.3">
      <c r="CE337" s="16">
        <f>[1]坦克标准养成属性!AW337</f>
        <v>0</v>
      </c>
      <c r="CF337" s="16">
        <f>[1]坦克标准养成属性!AX337</f>
        <v>0</v>
      </c>
      <c r="CG337" s="16" t="e">
        <f t="shared" si="232"/>
        <v>#N/A</v>
      </c>
      <c r="CH337" s="16">
        <f>[1]坦克标准养成属性!AY337</f>
        <v>0</v>
      </c>
      <c r="CI337" s="16">
        <f>[1]坦克标准养成属性!AZ337</f>
        <v>0</v>
      </c>
      <c r="CJ337" s="16">
        <f>[1]坦克标准养成属性!BA337</f>
        <v>0</v>
      </c>
      <c r="CK337" s="16">
        <f>[1]坦克标准养成属性!BB337</f>
        <v>0</v>
      </c>
      <c r="CL337" s="16">
        <f>[1]坦克标准养成属性!BC337</f>
        <v>0</v>
      </c>
      <c r="CM337" s="16">
        <f>[1]坦克标准养成属性!BD337</f>
        <v>0</v>
      </c>
      <c r="CN337" s="16">
        <f>[1]坦克标准养成属性!BE337</f>
        <v>0</v>
      </c>
      <c r="CO337" s="16">
        <f>[1]坦克标准养成属性!BF337</f>
        <v>0</v>
      </c>
      <c r="CP337" s="16">
        <f>[1]坦克标准养成属性!BG337</f>
        <v>0</v>
      </c>
      <c r="CQ337" s="16">
        <f>[1]坦克标准养成属性!BH337</f>
        <v>0</v>
      </c>
      <c r="CR337" s="16">
        <f>[1]坦克标准养成属性!BI337</f>
        <v>0</v>
      </c>
      <c r="CS337" s="16">
        <f>[1]坦克标准养成属性!BJ337</f>
        <v>0</v>
      </c>
      <c r="CT337" s="16">
        <f>[1]坦克标准养成属性!BK337</f>
        <v>0</v>
      </c>
      <c r="CU337" s="16">
        <f>[1]坦克标准养成属性!BL337</f>
        <v>0</v>
      </c>
      <c r="CV337" s="16">
        <f>[1]坦克标准养成属性!BM337</f>
        <v>0</v>
      </c>
      <c r="CX337" s="2">
        <v>334</v>
      </c>
      <c r="CY337" s="2" t="e">
        <f t="shared" si="238"/>
        <v>#N/A</v>
      </c>
      <c r="CZ337" s="2" t="e">
        <f t="shared" si="246"/>
        <v>#N/A</v>
      </c>
      <c r="DA337" s="2" t="e">
        <f t="shared" si="246"/>
        <v>#N/A</v>
      </c>
      <c r="DB337" s="2" t="e">
        <f t="shared" si="246"/>
        <v>#N/A</v>
      </c>
      <c r="DC337" s="2">
        <f t="shared" si="239"/>
        <v>0</v>
      </c>
      <c r="DD337" s="2">
        <f t="shared" si="240"/>
        <v>0</v>
      </c>
      <c r="DE337" s="2" t="e">
        <f t="shared" si="241"/>
        <v>#N/A</v>
      </c>
      <c r="DF337" s="2" t="e">
        <f t="shared" si="242"/>
        <v>#N/A</v>
      </c>
      <c r="DG337" s="2" t="e">
        <f t="shared" si="243"/>
        <v>#N/A</v>
      </c>
      <c r="DH337" s="2" t="e">
        <f t="shared" si="244"/>
        <v>#N/A</v>
      </c>
      <c r="DI337" s="2" t="e">
        <f t="shared" si="245"/>
        <v>#N/A</v>
      </c>
      <c r="DJ337" s="2">
        <f>COUNTIF(CZ$4:CZ337,CZ337)</f>
        <v>334</v>
      </c>
      <c r="DK337" s="2">
        <f t="shared" si="247"/>
        <v>0</v>
      </c>
      <c r="DL337" s="2">
        <f t="shared" si="248"/>
        <v>0</v>
      </c>
      <c r="DM337" s="2">
        <f t="shared" si="249"/>
        <v>0</v>
      </c>
      <c r="DN337" s="2">
        <f t="shared" si="250"/>
        <v>0</v>
      </c>
      <c r="DO337" s="2">
        <f t="shared" si="251"/>
        <v>0</v>
      </c>
      <c r="DP337" s="2">
        <f t="shared" si="252"/>
        <v>0</v>
      </c>
      <c r="DQ337" s="2">
        <f t="shared" si="253"/>
        <v>0</v>
      </c>
      <c r="DR337" s="2">
        <f t="shared" si="254"/>
        <v>0</v>
      </c>
      <c r="DS337" s="2">
        <f t="shared" si="255"/>
        <v>0</v>
      </c>
      <c r="DT337" s="2">
        <f t="shared" si="256"/>
        <v>0</v>
      </c>
      <c r="DU337" s="2">
        <f t="shared" si="257"/>
        <v>0</v>
      </c>
      <c r="DV337" s="2">
        <f t="shared" si="258"/>
        <v>0</v>
      </c>
      <c r="DW337" s="2">
        <f t="shared" si="259"/>
        <v>0</v>
      </c>
      <c r="DX337" s="2" t="e">
        <f t="shared" si="260"/>
        <v>#N/A</v>
      </c>
      <c r="DY337" s="9" t="str">
        <f t="shared" si="233"/>
        <v>[0,0,0,0,0]</v>
      </c>
      <c r="DZ337" s="2" t="e">
        <f t="shared" si="261"/>
        <v>#N/A</v>
      </c>
      <c r="EA337" s="18">
        <f t="shared" si="234"/>
        <v>1</v>
      </c>
      <c r="EB337" s="18">
        <f t="shared" si="235"/>
        <v>0</v>
      </c>
      <c r="EC337" s="27"/>
      <c r="ED337" s="3" t="e">
        <f t="shared" si="262"/>
        <v>#N/A</v>
      </c>
      <c r="EE337" s="3" t="str">
        <f t="shared" si="263"/>
        <v>[1,0]</v>
      </c>
      <c r="EF337" s="3"/>
      <c r="EG337" s="3" t="e">
        <f>VLOOKUP(IF(MOD(CY337,10)=0,10,MOD(CY337,10))&amp;DA337&amp;DB337&amp;DJ337-1,[1]图鉴!$C$18:$G$183,MATCH("经验值",[1]图鉴!$C$18:$G$18,0),FALSE)</f>
        <v>#N/A</v>
      </c>
      <c r="EI337" s="2" t="e">
        <f t="shared" si="236"/>
        <v>#N/A</v>
      </c>
      <c r="EJ337" s="2">
        <f t="shared" si="237"/>
        <v>334</v>
      </c>
    </row>
    <row r="338" spans="83:140" x14ac:dyDescent="0.3">
      <c r="CE338" s="16">
        <f>[1]坦克标准养成属性!AW338</f>
        <v>0</v>
      </c>
      <c r="CF338" s="16">
        <f>[1]坦克标准养成属性!AX338</f>
        <v>0</v>
      </c>
      <c r="CG338" s="16" t="e">
        <f t="shared" si="232"/>
        <v>#N/A</v>
      </c>
      <c r="CH338" s="16">
        <f>[1]坦克标准养成属性!AY338</f>
        <v>0</v>
      </c>
      <c r="CI338" s="16">
        <f>[1]坦克标准养成属性!AZ338</f>
        <v>0</v>
      </c>
      <c r="CJ338" s="16">
        <f>[1]坦克标准养成属性!BA338</f>
        <v>0</v>
      </c>
      <c r="CK338" s="16">
        <f>[1]坦克标准养成属性!BB338</f>
        <v>0</v>
      </c>
      <c r="CL338" s="16">
        <f>[1]坦克标准养成属性!BC338</f>
        <v>0</v>
      </c>
      <c r="CM338" s="16">
        <f>[1]坦克标准养成属性!BD338</f>
        <v>0</v>
      </c>
      <c r="CN338" s="16">
        <f>[1]坦克标准养成属性!BE338</f>
        <v>0</v>
      </c>
      <c r="CO338" s="16">
        <f>[1]坦克标准养成属性!BF338</f>
        <v>0</v>
      </c>
      <c r="CP338" s="16">
        <f>[1]坦克标准养成属性!BG338</f>
        <v>0</v>
      </c>
      <c r="CQ338" s="16">
        <f>[1]坦克标准养成属性!BH338</f>
        <v>0</v>
      </c>
      <c r="CR338" s="16">
        <f>[1]坦克标准养成属性!BI338</f>
        <v>0</v>
      </c>
      <c r="CS338" s="16">
        <f>[1]坦克标准养成属性!BJ338</f>
        <v>0</v>
      </c>
      <c r="CT338" s="16">
        <f>[1]坦克标准养成属性!BK338</f>
        <v>0</v>
      </c>
      <c r="CU338" s="16">
        <f>[1]坦克标准养成属性!BL338</f>
        <v>0</v>
      </c>
      <c r="CV338" s="16">
        <f>[1]坦克标准养成属性!BM338</f>
        <v>0</v>
      </c>
      <c r="CX338" s="2">
        <v>335</v>
      </c>
      <c r="CY338" s="2" t="e">
        <f t="shared" si="238"/>
        <v>#N/A</v>
      </c>
      <c r="CZ338" s="2" t="e">
        <f t="shared" si="246"/>
        <v>#N/A</v>
      </c>
      <c r="DA338" s="2" t="e">
        <f t="shared" si="246"/>
        <v>#N/A</v>
      </c>
      <c r="DB338" s="2" t="e">
        <f t="shared" si="246"/>
        <v>#N/A</v>
      </c>
      <c r="DC338" s="2">
        <f t="shared" si="239"/>
        <v>0</v>
      </c>
      <c r="DD338" s="2">
        <f t="shared" si="240"/>
        <v>0</v>
      </c>
      <c r="DE338" s="2" t="e">
        <f t="shared" si="241"/>
        <v>#N/A</v>
      </c>
      <c r="DF338" s="2" t="e">
        <f t="shared" si="242"/>
        <v>#N/A</v>
      </c>
      <c r="DG338" s="2" t="e">
        <f t="shared" si="243"/>
        <v>#N/A</v>
      </c>
      <c r="DH338" s="2" t="e">
        <f t="shared" si="244"/>
        <v>#N/A</v>
      </c>
      <c r="DI338" s="2" t="e">
        <f t="shared" si="245"/>
        <v>#N/A</v>
      </c>
      <c r="DJ338" s="2">
        <f>COUNTIF(CZ$4:CZ338,CZ338)</f>
        <v>335</v>
      </c>
      <c r="DK338" s="2">
        <f t="shared" si="247"/>
        <v>0</v>
      </c>
      <c r="DL338" s="2">
        <f t="shared" si="248"/>
        <v>0</v>
      </c>
      <c r="DM338" s="2">
        <f t="shared" si="249"/>
        <v>0</v>
      </c>
      <c r="DN338" s="2">
        <f t="shared" si="250"/>
        <v>0</v>
      </c>
      <c r="DO338" s="2">
        <f t="shared" si="251"/>
        <v>0</v>
      </c>
      <c r="DP338" s="2">
        <f t="shared" si="252"/>
        <v>0</v>
      </c>
      <c r="DQ338" s="2">
        <f t="shared" si="253"/>
        <v>0</v>
      </c>
      <c r="DR338" s="2">
        <f t="shared" si="254"/>
        <v>0</v>
      </c>
      <c r="DS338" s="2">
        <f t="shared" si="255"/>
        <v>0</v>
      </c>
      <c r="DT338" s="2">
        <f t="shared" si="256"/>
        <v>0</v>
      </c>
      <c r="DU338" s="2">
        <f t="shared" si="257"/>
        <v>0</v>
      </c>
      <c r="DV338" s="2">
        <f t="shared" si="258"/>
        <v>0</v>
      </c>
      <c r="DW338" s="2">
        <f t="shared" si="259"/>
        <v>0</v>
      </c>
      <c r="DX338" s="2" t="e">
        <f t="shared" si="260"/>
        <v>#N/A</v>
      </c>
      <c r="DY338" s="9" t="str">
        <f t="shared" si="233"/>
        <v>[0,0,0,0,0]</v>
      </c>
      <c r="DZ338" s="2" t="e">
        <f t="shared" si="261"/>
        <v>#N/A</v>
      </c>
      <c r="EA338" s="18">
        <f t="shared" si="234"/>
        <v>1</v>
      </c>
      <c r="EB338" s="18">
        <f t="shared" si="235"/>
        <v>0</v>
      </c>
      <c r="EC338" s="27"/>
      <c r="ED338" s="3" t="e">
        <f t="shared" si="262"/>
        <v>#N/A</v>
      </c>
      <c r="EE338" s="3" t="str">
        <f t="shared" si="263"/>
        <v>[1,0]</v>
      </c>
      <c r="EF338" s="3"/>
      <c r="EG338" s="3" t="e">
        <f>VLOOKUP(IF(MOD(CY338,10)=0,10,MOD(CY338,10))&amp;DA338&amp;DB338&amp;DJ338-1,[1]图鉴!$C$18:$G$183,MATCH("经验值",[1]图鉴!$C$18:$G$18,0),FALSE)</f>
        <v>#N/A</v>
      </c>
      <c r="EI338" s="2" t="e">
        <f t="shared" si="236"/>
        <v>#N/A</v>
      </c>
      <c r="EJ338" s="2">
        <f t="shared" si="237"/>
        <v>335</v>
      </c>
    </row>
    <row r="339" spans="83:140" x14ac:dyDescent="0.3">
      <c r="CE339" s="16">
        <f>[1]坦克标准养成属性!AW339</f>
        <v>0</v>
      </c>
      <c r="CF339" s="16">
        <f>[1]坦克标准养成属性!AX339</f>
        <v>0</v>
      </c>
      <c r="CG339" s="16" t="e">
        <f t="shared" si="232"/>
        <v>#N/A</v>
      </c>
      <c r="CH339" s="16">
        <f>[1]坦克标准养成属性!AY339</f>
        <v>0</v>
      </c>
      <c r="CI339" s="16">
        <f>[1]坦克标准养成属性!AZ339</f>
        <v>0</v>
      </c>
      <c r="CJ339" s="16">
        <f>[1]坦克标准养成属性!BA339</f>
        <v>0</v>
      </c>
      <c r="CK339" s="16">
        <f>[1]坦克标准养成属性!BB339</f>
        <v>0</v>
      </c>
      <c r="CL339" s="16">
        <f>[1]坦克标准养成属性!BC339</f>
        <v>0</v>
      </c>
      <c r="CM339" s="16">
        <f>[1]坦克标准养成属性!BD339</f>
        <v>0</v>
      </c>
      <c r="CN339" s="16">
        <f>[1]坦克标准养成属性!BE339</f>
        <v>0</v>
      </c>
      <c r="CO339" s="16">
        <f>[1]坦克标准养成属性!BF339</f>
        <v>0</v>
      </c>
      <c r="CP339" s="16">
        <f>[1]坦克标准养成属性!BG339</f>
        <v>0</v>
      </c>
      <c r="CQ339" s="16">
        <f>[1]坦克标准养成属性!BH339</f>
        <v>0</v>
      </c>
      <c r="CR339" s="16">
        <f>[1]坦克标准养成属性!BI339</f>
        <v>0</v>
      </c>
      <c r="CS339" s="16">
        <f>[1]坦克标准养成属性!BJ339</f>
        <v>0</v>
      </c>
      <c r="CT339" s="16">
        <f>[1]坦克标准养成属性!BK339</f>
        <v>0</v>
      </c>
      <c r="CU339" s="16">
        <f>[1]坦克标准养成属性!BL339</f>
        <v>0</v>
      </c>
      <c r="CV339" s="16">
        <f>[1]坦克标准养成属性!BM339</f>
        <v>0</v>
      </c>
      <c r="CX339" s="2">
        <v>336</v>
      </c>
      <c r="CY339" s="2" t="e">
        <f t="shared" si="238"/>
        <v>#N/A</v>
      </c>
      <c r="CZ339" s="2" t="e">
        <f t="shared" si="246"/>
        <v>#N/A</v>
      </c>
      <c r="DA339" s="2" t="e">
        <f t="shared" si="246"/>
        <v>#N/A</v>
      </c>
      <c r="DB339" s="2" t="e">
        <f t="shared" si="246"/>
        <v>#N/A</v>
      </c>
      <c r="DC339" s="2">
        <f t="shared" si="239"/>
        <v>0</v>
      </c>
      <c r="DD339" s="2">
        <f t="shared" si="240"/>
        <v>0</v>
      </c>
      <c r="DE339" s="2" t="e">
        <f t="shared" si="241"/>
        <v>#N/A</v>
      </c>
      <c r="DF339" s="2" t="e">
        <f t="shared" si="242"/>
        <v>#N/A</v>
      </c>
      <c r="DG339" s="2" t="e">
        <f t="shared" si="243"/>
        <v>#N/A</v>
      </c>
      <c r="DH339" s="2" t="e">
        <f t="shared" si="244"/>
        <v>#N/A</v>
      </c>
      <c r="DI339" s="2" t="e">
        <f t="shared" si="245"/>
        <v>#N/A</v>
      </c>
      <c r="DJ339" s="2">
        <f>COUNTIF(CZ$4:CZ339,CZ339)</f>
        <v>336</v>
      </c>
      <c r="DK339" s="2">
        <f t="shared" si="247"/>
        <v>0</v>
      </c>
      <c r="DL339" s="2">
        <f t="shared" si="248"/>
        <v>0</v>
      </c>
      <c r="DM339" s="2">
        <f t="shared" si="249"/>
        <v>0</v>
      </c>
      <c r="DN339" s="2">
        <f t="shared" si="250"/>
        <v>0</v>
      </c>
      <c r="DO339" s="2">
        <f t="shared" si="251"/>
        <v>0</v>
      </c>
      <c r="DP339" s="2">
        <f t="shared" si="252"/>
        <v>0</v>
      </c>
      <c r="DQ339" s="2">
        <f t="shared" si="253"/>
        <v>0</v>
      </c>
      <c r="DR339" s="2">
        <f t="shared" si="254"/>
        <v>0</v>
      </c>
      <c r="DS339" s="2">
        <f t="shared" si="255"/>
        <v>0</v>
      </c>
      <c r="DT339" s="2">
        <f t="shared" si="256"/>
        <v>0</v>
      </c>
      <c r="DU339" s="2">
        <f t="shared" si="257"/>
        <v>0</v>
      </c>
      <c r="DV339" s="2">
        <f t="shared" si="258"/>
        <v>0</v>
      </c>
      <c r="DW339" s="2">
        <f t="shared" si="259"/>
        <v>0</v>
      </c>
      <c r="DX339" s="2" t="e">
        <f t="shared" si="260"/>
        <v>#N/A</v>
      </c>
      <c r="DY339" s="9" t="str">
        <f t="shared" si="233"/>
        <v>[0,0,0,0,0]</v>
      </c>
      <c r="DZ339" s="2" t="e">
        <f t="shared" si="261"/>
        <v>#N/A</v>
      </c>
      <c r="EA339" s="18">
        <f t="shared" si="234"/>
        <v>1</v>
      </c>
      <c r="EB339" s="18">
        <f t="shared" si="235"/>
        <v>0</v>
      </c>
      <c r="EC339" s="27"/>
      <c r="ED339" s="3" t="e">
        <f t="shared" si="262"/>
        <v>#N/A</v>
      </c>
      <c r="EE339" s="3" t="str">
        <f t="shared" si="263"/>
        <v>[1,0]</v>
      </c>
      <c r="EF339" s="3"/>
      <c r="EG339" s="3" t="e">
        <f>VLOOKUP(IF(MOD(CY339,10)=0,10,MOD(CY339,10))&amp;DA339&amp;DB339&amp;DJ339-1,[1]图鉴!$C$18:$G$183,MATCH("经验值",[1]图鉴!$C$18:$G$18,0),FALSE)</f>
        <v>#N/A</v>
      </c>
      <c r="EI339" s="2" t="e">
        <f t="shared" si="236"/>
        <v>#N/A</v>
      </c>
      <c r="EJ339" s="2">
        <f t="shared" si="237"/>
        <v>336</v>
      </c>
    </row>
    <row r="340" spans="83:140" x14ac:dyDescent="0.3">
      <c r="CE340" s="16">
        <f>[1]坦克标准养成属性!AW340</f>
        <v>0</v>
      </c>
      <c r="CF340" s="16">
        <f>[1]坦克标准养成属性!AX340</f>
        <v>0</v>
      </c>
      <c r="CG340" s="16" t="e">
        <f t="shared" si="232"/>
        <v>#N/A</v>
      </c>
      <c r="CH340" s="16">
        <f>[1]坦克标准养成属性!AY340</f>
        <v>0</v>
      </c>
      <c r="CI340" s="16">
        <f>[1]坦克标准养成属性!AZ340</f>
        <v>0</v>
      </c>
      <c r="CJ340" s="16">
        <f>[1]坦克标准养成属性!BA340</f>
        <v>0</v>
      </c>
      <c r="CK340" s="16">
        <f>[1]坦克标准养成属性!BB340</f>
        <v>0</v>
      </c>
      <c r="CL340" s="16">
        <f>[1]坦克标准养成属性!BC340</f>
        <v>0</v>
      </c>
      <c r="CM340" s="16">
        <f>[1]坦克标准养成属性!BD340</f>
        <v>0</v>
      </c>
      <c r="CN340" s="16">
        <f>[1]坦克标准养成属性!BE340</f>
        <v>0</v>
      </c>
      <c r="CO340" s="16">
        <f>[1]坦克标准养成属性!BF340</f>
        <v>0</v>
      </c>
      <c r="CP340" s="16">
        <f>[1]坦克标准养成属性!BG340</f>
        <v>0</v>
      </c>
      <c r="CQ340" s="16">
        <f>[1]坦克标准养成属性!BH340</f>
        <v>0</v>
      </c>
      <c r="CR340" s="16">
        <f>[1]坦克标准养成属性!BI340</f>
        <v>0</v>
      </c>
      <c r="CS340" s="16">
        <f>[1]坦克标准养成属性!BJ340</f>
        <v>0</v>
      </c>
      <c r="CT340" s="16">
        <f>[1]坦克标准养成属性!BK340</f>
        <v>0</v>
      </c>
      <c r="CU340" s="16">
        <f>[1]坦克标准养成属性!BL340</f>
        <v>0</v>
      </c>
      <c r="CV340" s="16">
        <f>[1]坦克标准养成属性!BM340</f>
        <v>0</v>
      </c>
      <c r="CX340" s="2">
        <v>337</v>
      </c>
      <c r="CY340" s="2" t="e">
        <f t="shared" si="238"/>
        <v>#N/A</v>
      </c>
      <c r="CZ340" s="2" t="e">
        <f t="shared" si="246"/>
        <v>#N/A</v>
      </c>
      <c r="DA340" s="2" t="e">
        <f t="shared" si="246"/>
        <v>#N/A</v>
      </c>
      <c r="DB340" s="2" t="e">
        <f t="shared" si="246"/>
        <v>#N/A</v>
      </c>
      <c r="DC340" s="2">
        <f t="shared" si="239"/>
        <v>0</v>
      </c>
      <c r="DD340" s="2">
        <f t="shared" si="240"/>
        <v>0</v>
      </c>
      <c r="DE340" s="2" t="e">
        <f t="shared" si="241"/>
        <v>#N/A</v>
      </c>
      <c r="DF340" s="2" t="e">
        <f t="shared" si="242"/>
        <v>#N/A</v>
      </c>
      <c r="DG340" s="2" t="e">
        <f t="shared" si="243"/>
        <v>#N/A</v>
      </c>
      <c r="DH340" s="2" t="e">
        <f t="shared" si="244"/>
        <v>#N/A</v>
      </c>
      <c r="DI340" s="2" t="e">
        <f t="shared" si="245"/>
        <v>#N/A</v>
      </c>
      <c r="DJ340" s="2">
        <f>COUNTIF(CZ$4:CZ340,CZ340)</f>
        <v>337</v>
      </c>
      <c r="DK340" s="2">
        <f t="shared" si="247"/>
        <v>0</v>
      </c>
      <c r="DL340" s="2">
        <f t="shared" si="248"/>
        <v>0</v>
      </c>
      <c r="DM340" s="2">
        <f t="shared" si="249"/>
        <v>0</v>
      </c>
      <c r="DN340" s="2">
        <f t="shared" si="250"/>
        <v>0</v>
      </c>
      <c r="DO340" s="2">
        <f t="shared" si="251"/>
        <v>0</v>
      </c>
      <c r="DP340" s="2">
        <f t="shared" si="252"/>
        <v>0</v>
      </c>
      <c r="DQ340" s="2">
        <f t="shared" si="253"/>
        <v>0</v>
      </c>
      <c r="DR340" s="2">
        <f t="shared" si="254"/>
        <v>0</v>
      </c>
      <c r="DS340" s="2">
        <f t="shared" si="255"/>
        <v>0</v>
      </c>
      <c r="DT340" s="2">
        <f t="shared" si="256"/>
        <v>0</v>
      </c>
      <c r="DU340" s="2">
        <f t="shared" si="257"/>
        <v>0</v>
      </c>
      <c r="DV340" s="2">
        <f t="shared" si="258"/>
        <v>0</v>
      </c>
      <c r="DW340" s="2">
        <f t="shared" si="259"/>
        <v>0</v>
      </c>
      <c r="DX340" s="2" t="e">
        <f t="shared" si="260"/>
        <v>#N/A</v>
      </c>
      <c r="DY340" s="9" t="str">
        <f t="shared" si="233"/>
        <v>[0,0,0,0,0]</v>
      </c>
      <c r="DZ340" s="2" t="e">
        <f t="shared" si="261"/>
        <v>#N/A</v>
      </c>
      <c r="EA340" s="18">
        <f t="shared" si="234"/>
        <v>1</v>
      </c>
      <c r="EB340" s="18">
        <f t="shared" si="235"/>
        <v>0</v>
      </c>
      <c r="EC340" s="27"/>
      <c r="ED340" s="3" t="e">
        <f t="shared" si="262"/>
        <v>#N/A</v>
      </c>
      <c r="EE340" s="3" t="str">
        <f t="shared" si="263"/>
        <v>[1,0]</v>
      </c>
      <c r="EF340" s="3"/>
      <c r="EG340" s="3" t="e">
        <f>VLOOKUP(IF(MOD(CY340,10)=0,10,MOD(CY340,10))&amp;DA340&amp;DB340&amp;DJ340-1,[1]图鉴!$C$18:$G$183,MATCH("经验值",[1]图鉴!$C$18:$G$18,0),FALSE)</f>
        <v>#N/A</v>
      </c>
      <c r="EI340" s="2" t="e">
        <f t="shared" si="236"/>
        <v>#N/A</v>
      </c>
      <c r="EJ340" s="2">
        <f t="shared" si="237"/>
        <v>337</v>
      </c>
    </row>
    <row r="341" spans="83:140" x14ac:dyDescent="0.3">
      <c r="CE341" s="16">
        <f>[1]坦克标准养成属性!AW341</f>
        <v>0</v>
      </c>
      <c r="CF341" s="16">
        <f>[1]坦克标准养成属性!AX341</f>
        <v>0</v>
      </c>
      <c r="CG341" s="16" t="e">
        <f t="shared" si="232"/>
        <v>#N/A</v>
      </c>
      <c r="CH341" s="16">
        <f>[1]坦克标准养成属性!AY341</f>
        <v>0</v>
      </c>
      <c r="CI341" s="16">
        <f>[1]坦克标准养成属性!AZ341</f>
        <v>0</v>
      </c>
      <c r="CJ341" s="16">
        <f>[1]坦克标准养成属性!BA341</f>
        <v>0</v>
      </c>
      <c r="CK341" s="16">
        <f>[1]坦克标准养成属性!BB341</f>
        <v>0</v>
      </c>
      <c r="CL341" s="16">
        <f>[1]坦克标准养成属性!BC341</f>
        <v>0</v>
      </c>
      <c r="CM341" s="16">
        <f>[1]坦克标准养成属性!BD341</f>
        <v>0</v>
      </c>
      <c r="CN341" s="16">
        <f>[1]坦克标准养成属性!BE341</f>
        <v>0</v>
      </c>
      <c r="CO341" s="16">
        <f>[1]坦克标准养成属性!BF341</f>
        <v>0</v>
      </c>
      <c r="CP341" s="16">
        <f>[1]坦克标准养成属性!BG341</f>
        <v>0</v>
      </c>
      <c r="CQ341" s="16">
        <f>[1]坦克标准养成属性!BH341</f>
        <v>0</v>
      </c>
      <c r="CR341" s="16">
        <f>[1]坦克标准养成属性!BI341</f>
        <v>0</v>
      </c>
      <c r="CS341" s="16">
        <f>[1]坦克标准养成属性!BJ341</f>
        <v>0</v>
      </c>
      <c r="CT341" s="16">
        <f>[1]坦克标准养成属性!BK341</f>
        <v>0</v>
      </c>
      <c r="CU341" s="16">
        <f>[1]坦克标准养成属性!BL341</f>
        <v>0</v>
      </c>
      <c r="CV341" s="16">
        <f>[1]坦克标准养成属性!BM341</f>
        <v>0</v>
      </c>
      <c r="CX341" s="2">
        <v>338</v>
      </c>
      <c r="CY341" s="2" t="e">
        <f t="shared" si="238"/>
        <v>#N/A</v>
      </c>
      <c r="CZ341" s="2" t="e">
        <f t="shared" si="246"/>
        <v>#N/A</v>
      </c>
      <c r="DA341" s="2" t="e">
        <f t="shared" si="246"/>
        <v>#N/A</v>
      </c>
      <c r="DB341" s="2" t="e">
        <f t="shared" si="246"/>
        <v>#N/A</v>
      </c>
      <c r="DC341" s="2">
        <f t="shared" si="239"/>
        <v>0</v>
      </c>
      <c r="DD341" s="2">
        <f t="shared" si="240"/>
        <v>0</v>
      </c>
      <c r="DE341" s="2" t="e">
        <f t="shared" si="241"/>
        <v>#N/A</v>
      </c>
      <c r="DF341" s="2" t="e">
        <f t="shared" si="242"/>
        <v>#N/A</v>
      </c>
      <c r="DG341" s="2" t="e">
        <f t="shared" si="243"/>
        <v>#N/A</v>
      </c>
      <c r="DH341" s="2" t="e">
        <f t="shared" si="244"/>
        <v>#N/A</v>
      </c>
      <c r="DI341" s="2" t="e">
        <f t="shared" si="245"/>
        <v>#N/A</v>
      </c>
      <c r="DJ341" s="2">
        <f>COUNTIF(CZ$4:CZ341,CZ341)</f>
        <v>338</v>
      </c>
      <c r="DK341" s="2">
        <f t="shared" si="247"/>
        <v>0</v>
      </c>
      <c r="DL341" s="2">
        <f t="shared" si="248"/>
        <v>0</v>
      </c>
      <c r="DM341" s="2">
        <f t="shared" si="249"/>
        <v>0</v>
      </c>
      <c r="DN341" s="2">
        <f t="shared" si="250"/>
        <v>0</v>
      </c>
      <c r="DO341" s="2">
        <f t="shared" si="251"/>
        <v>0</v>
      </c>
      <c r="DP341" s="2">
        <f t="shared" si="252"/>
        <v>0</v>
      </c>
      <c r="DQ341" s="2">
        <f t="shared" si="253"/>
        <v>0</v>
      </c>
      <c r="DR341" s="2">
        <f t="shared" si="254"/>
        <v>0</v>
      </c>
      <c r="DS341" s="2">
        <f t="shared" si="255"/>
        <v>0</v>
      </c>
      <c r="DT341" s="2">
        <f t="shared" si="256"/>
        <v>0</v>
      </c>
      <c r="DU341" s="2">
        <f t="shared" si="257"/>
        <v>0</v>
      </c>
      <c r="DV341" s="2">
        <f t="shared" si="258"/>
        <v>0</v>
      </c>
      <c r="DW341" s="2">
        <f t="shared" si="259"/>
        <v>0</v>
      </c>
      <c r="DX341" s="2" t="e">
        <f t="shared" si="260"/>
        <v>#N/A</v>
      </c>
      <c r="DY341" s="9" t="str">
        <f t="shared" si="233"/>
        <v>[0,0,0,0,0]</v>
      </c>
      <c r="DZ341" s="2" t="e">
        <f t="shared" si="261"/>
        <v>#N/A</v>
      </c>
      <c r="EA341" s="18">
        <f t="shared" si="234"/>
        <v>1</v>
      </c>
      <c r="EB341" s="18">
        <f t="shared" si="235"/>
        <v>0</v>
      </c>
      <c r="EC341" s="27"/>
      <c r="ED341" s="3" t="e">
        <f t="shared" si="262"/>
        <v>#N/A</v>
      </c>
      <c r="EE341" s="3" t="str">
        <f t="shared" si="263"/>
        <v>[1,0]</v>
      </c>
      <c r="EF341" s="3"/>
      <c r="EG341" s="3" t="e">
        <f>VLOOKUP(IF(MOD(CY341,10)=0,10,MOD(CY341,10))&amp;DA341&amp;DB341&amp;DJ341-1,[1]图鉴!$C$18:$G$183,MATCH("经验值",[1]图鉴!$C$18:$G$18,0),FALSE)</f>
        <v>#N/A</v>
      </c>
      <c r="EI341" s="2" t="e">
        <f t="shared" si="236"/>
        <v>#N/A</v>
      </c>
      <c r="EJ341" s="2">
        <f t="shared" si="237"/>
        <v>338</v>
      </c>
    </row>
    <row r="342" spans="83:140" x14ac:dyDescent="0.3">
      <c r="CE342" s="16">
        <f>[1]坦克标准养成属性!AW342</f>
        <v>0</v>
      </c>
      <c r="CF342" s="16">
        <f>[1]坦克标准养成属性!AX342</f>
        <v>0</v>
      </c>
      <c r="CG342" s="16" t="e">
        <f t="shared" si="232"/>
        <v>#N/A</v>
      </c>
      <c r="CH342" s="16">
        <f>[1]坦克标准养成属性!AY342</f>
        <v>0</v>
      </c>
      <c r="CI342" s="16">
        <f>[1]坦克标准养成属性!AZ342</f>
        <v>0</v>
      </c>
      <c r="CJ342" s="16">
        <f>[1]坦克标准养成属性!BA342</f>
        <v>0</v>
      </c>
      <c r="CK342" s="16">
        <f>[1]坦克标准养成属性!BB342</f>
        <v>0</v>
      </c>
      <c r="CL342" s="16">
        <f>[1]坦克标准养成属性!BC342</f>
        <v>0</v>
      </c>
      <c r="CM342" s="16">
        <f>[1]坦克标准养成属性!BD342</f>
        <v>0</v>
      </c>
      <c r="CN342" s="16">
        <f>[1]坦克标准养成属性!BE342</f>
        <v>0</v>
      </c>
      <c r="CO342" s="16">
        <f>[1]坦克标准养成属性!BF342</f>
        <v>0</v>
      </c>
      <c r="CP342" s="16">
        <f>[1]坦克标准养成属性!BG342</f>
        <v>0</v>
      </c>
      <c r="CQ342" s="16">
        <f>[1]坦克标准养成属性!BH342</f>
        <v>0</v>
      </c>
      <c r="CR342" s="16">
        <f>[1]坦克标准养成属性!BI342</f>
        <v>0</v>
      </c>
      <c r="CS342" s="16">
        <f>[1]坦克标准养成属性!BJ342</f>
        <v>0</v>
      </c>
      <c r="CT342" s="16">
        <f>[1]坦克标准养成属性!BK342</f>
        <v>0</v>
      </c>
      <c r="CU342" s="16">
        <f>[1]坦克标准养成属性!BL342</f>
        <v>0</v>
      </c>
      <c r="CV342" s="16">
        <f>[1]坦克标准养成属性!BM342</f>
        <v>0</v>
      </c>
      <c r="CX342" s="2">
        <v>339</v>
      </c>
      <c r="CY342" s="2" t="e">
        <f t="shared" si="238"/>
        <v>#N/A</v>
      </c>
      <c r="CZ342" s="2" t="e">
        <f t="shared" si="246"/>
        <v>#N/A</v>
      </c>
      <c r="DA342" s="2" t="e">
        <f t="shared" si="246"/>
        <v>#N/A</v>
      </c>
      <c r="DB342" s="2" t="e">
        <f t="shared" si="246"/>
        <v>#N/A</v>
      </c>
      <c r="DC342" s="2">
        <f t="shared" si="239"/>
        <v>0</v>
      </c>
      <c r="DD342" s="2">
        <f t="shared" si="240"/>
        <v>0</v>
      </c>
      <c r="DE342" s="2" t="e">
        <f t="shared" si="241"/>
        <v>#N/A</v>
      </c>
      <c r="DF342" s="2" t="e">
        <f t="shared" si="242"/>
        <v>#N/A</v>
      </c>
      <c r="DG342" s="2" t="e">
        <f t="shared" si="243"/>
        <v>#N/A</v>
      </c>
      <c r="DH342" s="2" t="e">
        <f t="shared" si="244"/>
        <v>#N/A</v>
      </c>
      <c r="DI342" s="2" t="e">
        <f t="shared" si="245"/>
        <v>#N/A</v>
      </c>
      <c r="DJ342" s="2">
        <f>COUNTIF(CZ$4:CZ342,CZ342)</f>
        <v>339</v>
      </c>
      <c r="DK342" s="2">
        <f t="shared" si="247"/>
        <v>0</v>
      </c>
      <c r="DL342" s="2">
        <f t="shared" si="248"/>
        <v>0</v>
      </c>
      <c r="DM342" s="2">
        <f t="shared" si="249"/>
        <v>0</v>
      </c>
      <c r="DN342" s="2">
        <f t="shared" si="250"/>
        <v>0</v>
      </c>
      <c r="DO342" s="2">
        <f t="shared" si="251"/>
        <v>0</v>
      </c>
      <c r="DP342" s="2">
        <f t="shared" si="252"/>
        <v>0</v>
      </c>
      <c r="DQ342" s="2">
        <f t="shared" si="253"/>
        <v>0</v>
      </c>
      <c r="DR342" s="2">
        <f t="shared" si="254"/>
        <v>0</v>
      </c>
      <c r="DS342" s="2">
        <f t="shared" si="255"/>
        <v>0</v>
      </c>
      <c r="DT342" s="2">
        <f t="shared" si="256"/>
        <v>0</v>
      </c>
      <c r="DU342" s="2">
        <f t="shared" si="257"/>
        <v>0</v>
      </c>
      <c r="DV342" s="2">
        <f t="shared" si="258"/>
        <v>0</v>
      </c>
      <c r="DW342" s="2">
        <f t="shared" si="259"/>
        <v>0</v>
      </c>
      <c r="DX342" s="2" t="e">
        <f t="shared" si="260"/>
        <v>#N/A</v>
      </c>
      <c r="DY342" s="9" t="str">
        <f t="shared" si="233"/>
        <v>[0,0,0,0,0]</v>
      </c>
      <c r="DZ342" s="2" t="e">
        <f t="shared" si="261"/>
        <v>#N/A</v>
      </c>
      <c r="EA342" s="18">
        <f t="shared" si="234"/>
        <v>1</v>
      </c>
      <c r="EB342" s="18">
        <f t="shared" si="235"/>
        <v>0</v>
      </c>
      <c r="EC342" s="27"/>
      <c r="ED342" s="3" t="e">
        <f t="shared" si="262"/>
        <v>#N/A</v>
      </c>
      <c r="EE342" s="3" t="str">
        <f t="shared" si="263"/>
        <v>[1,0]</v>
      </c>
      <c r="EF342" s="3"/>
      <c r="EG342" s="3" t="e">
        <f>VLOOKUP(IF(MOD(CY342,10)=0,10,MOD(CY342,10))&amp;DA342&amp;DB342&amp;DJ342-1,[1]图鉴!$C$18:$G$183,MATCH("经验值",[1]图鉴!$C$18:$G$18,0),FALSE)</f>
        <v>#N/A</v>
      </c>
      <c r="EI342" s="2" t="e">
        <f t="shared" si="236"/>
        <v>#N/A</v>
      </c>
      <c r="EJ342" s="2">
        <f t="shared" si="237"/>
        <v>339</v>
      </c>
    </row>
    <row r="343" spans="83:140" x14ac:dyDescent="0.3">
      <c r="CE343" s="16">
        <f>[1]坦克标准养成属性!AW343</f>
        <v>0</v>
      </c>
      <c r="CF343" s="16">
        <f>[1]坦克标准养成属性!AX343</f>
        <v>0</v>
      </c>
      <c r="CG343" s="16" t="e">
        <f t="shared" si="232"/>
        <v>#N/A</v>
      </c>
      <c r="CH343" s="16">
        <f>[1]坦克标准养成属性!AY343</f>
        <v>0</v>
      </c>
      <c r="CI343" s="16">
        <f>[1]坦克标准养成属性!AZ343</f>
        <v>0</v>
      </c>
      <c r="CJ343" s="16">
        <f>[1]坦克标准养成属性!BA343</f>
        <v>0</v>
      </c>
      <c r="CK343" s="16">
        <f>[1]坦克标准养成属性!BB343</f>
        <v>0</v>
      </c>
      <c r="CL343" s="16">
        <f>[1]坦克标准养成属性!BC343</f>
        <v>0</v>
      </c>
      <c r="CM343" s="16">
        <f>[1]坦克标准养成属性!BD343</f>
        <v>0</v>
      </c>
      <c r="CN343" s="16">
        <f>[1]坦克标准养成属性!BE343</f>
        <v>0</v>
      </c>
      <c r="CO343" s="16">
        <f>[1]坦克标准养成属性!BF343</f>
        <v>0</v>
      </c>
      <c r="CP343" s="16">
        <f>[1]坦克标准养成属性!BG343</f>
        <v>0</v>
      </c>
      <c r="CQ343" s="16">
        <f>[1]坦克标准养成属性!BH343</f>
        <v>0</v>
      </c>
      <c r="CR343" s="16">
        <f>[1]坦克标准养成属性!BI343</f>
        <v>0</v>
      </c>
      <c r="CS343" s="16">
        <f>[1]坦克标准养成属性!BJ343</f>
        <v>0</v>
      </c>
      <c r="CT343" s="16">
        <f>[1]坦克标准养成属性!BK343</f>
        <v>0</v>
      </c>
      <c r="CU343" s="16">
        <f>[1]坦克标准养成属性!BL343</f>
        <v>0</v>
      </c>
      <c r="CV343" s="16">
        <f>[1]坦克标准养成属性!BM343</f>
        <v>0</v>
      </c>
      <c r="CX343" s="2">
        <v>340</v>
      </c>
      <c r="CY343" s="2" t="e">
        <f t="shared" si="238"/>
        <v>#N/A</v>
      </c>
      <c r="CZ343" s="2" t="e">
        <f t="shared" si="246"/>
        <v>#N/A</v>
      </c>
      <c r="DA343" s="2" t="e">
        <f t="shared" si="246"/>
        <v>#N/A</v>
      </c>
      <c r="DB343" s="2" t="e">
        <f t="shared" si="246"/>
        <v>#N/A</v>
      </c>
      <c r="DC343" s="2">
        <f t="shared" si="239"/>
        <v>0</v>
      </c>
      <c r="DD343" s="2">
        <f t="shared" si="240"/>
        <v>0</v>
      </c>
      <c r="DE343" s="2" t="e">
        <f t="shared" si="241"/>
        <v>#N/A</v>
      </c>
      <c r="DF343" s="2" t="e">
        <f t="shared" si="242"/>
        <v>#N/A</v>
      </c>
      <c r="DG343" s="2" t="e">
        <f t="shared" si="243"/>
        <v>#N/A</v>
      </c>
      <c r="DH343" s="2" t="e">
        <f t="shared" si="244"/>
        <v>#N/A</v>
      </c>
      <c r="DI343" s="2" t="e">
        <f t="shared" si="245"/>
        <v>#N/A</v>
      </c>
      <c r="DJ343" s="2">
        <f>COUNTIF(CZ$4:CZ343,CZ343)</f>
        <v>340</v>
      </c>
      <c r="DK343" s="2">
        <f t="shared" si="247"/>
        <v>0</v>
      </c>
      <c r="DL343" s="2">
        <f t="shared" si="248"/>
        <v>0</v>
      </c>
      <c r="DM343" s="2">
        <f t="shared" si="249"/>
        <v>0</v>
      </c>
      <c r="DN343" s="2">
        <f t="shared" si="250"/>
        <v>0</v>
      </c>
      <c r="DO343" s="2">
        <f t="shared" si="251"/>
        <v>0</v>
      </c>
      <c r="DP343" s="2">
        <f t="shared" si="252"/>
        <v>0</v>
      </c>
      <c r="DQ343" s="2">
        <f t="shared" si="253"/>
        <v>0</v>
      </c>
      <c r="DR343" s="2">
        <f t="shared" si="254"/>
        <v>0</v>
      </c>
      <c r="DS343" s="2">
        <f t="shared" si="255"/>
        <v>0</v>
      </c>
      <c r="DT343" s="2">
        <f t="shared" si="256"/>
        <v>0</v>
      </c>
      <c r="DU343" s="2">
        <f t="shared" si="257"/>
        <v>0</v>
      </c>
      <c r="DV343" s="2">
        <f t="shared" si="258"/>
        <v>0</v>
      </c>
      <c r="DW343" s="2">
        <f t="shared" si="259"/>
        <v>0</v>
      </c>
      <c r="DX343" s="2" t="e">
        <f t="shared" si="260"/>
        <v>#N/A</v>
      </c>
      <c r="DY343" s="9" t="str">
        <f t="shared" si="233"/>
        <v>[0,0,0,0,0]</v>
      </c>
      <c r="DZ343" s="2" t="e">
        <f t="shared" si="261"/>
        <v>#N/A</v>
      </c>
      <c r="EA343" s="18">
        <f t="shared" si="234"/>
        <v>1</v>
      </c>
      <c r="EB343" s="18">
        <f t="shared" si="235"/>
        <v>0</v>
      </c>
      <c r="EC343" s="27"/>
      <c r="ED343" s="3" t="e">
        <f t="shared" si="262"/>
        <v>#N/A</v>
      </c>
      <c r="EE343" s="3" t="str">
        <f t="shared" si="263"/>
        <v>[1,0]</v>
      </c>
      <c r="EF343" s="3"/>
      <c r="EG343" s="3" t="e">
        <f>VLOOKUP(IF(MOD(CY343,10)=0,10,MOD(CY343,10))&amp;DA343&amp;DB343&amp;DJ343-1,[1]图鉴!$C$18:$G$183,MATCH("经验值",[1]图鉴!$C$18:$G$18,0),FALSE)</f>
        <v>#N/A</v>
      </c>
      <c r="EI343" s="2" t="e">
        <f t="shared" si="236"/>
        <v>#N/A</v>
      </c>
      <c r="EJ343" s="2">
        <f t="shared" si="237"/>
        <v>340</v>
      </c>
    </row>
    <row r="344" spans="83:140" x14ac:dyDescent="0.3">
      <c r="CE344" s="16">
        <f>[1]坦克标准养成属性!AW344</f>
        <v>0</v>
      </c>
      <c r="CF344" s="16">
        <f>[1]坦克标准养成属性!AX344</f>
        <v>0</v>
      </c>
      <c r="CG344" s="16" t="e">
        <f t="shared" si="232"/>
        <v>#N/A</v>
      </c>
      <c r="CH344" s="16">
        <f>[1]坦克标准养成属性!AY344</f>
        <v>0</v>
      </c>
      <c r="CI344" s="16">
        <f>[1]坦克标准养成属性!AZ344</f>
        <v>0</v>
      </c>
      <c r="CJ344" s="16">
        <f>[1]坦克标准养成属性!BA344</f>
        <v>0</v>
      </c>
      <c r="CK344" s="16">
        <f>[1]坦克标准养成属性!BB344</f>
        <v>0</v>
      </c>
      <c r="CL344" s="16">
        <f>[1]坦克标准养成属性!BC344</f>
        <v>0</v>
      </c>
      <c r="CM344" s="16">
        <f>[1]坦克标准养成属性!BD344</f>
        <v>0</v>
      </c>
      <c r="CN344" s="16">
        <f>[1]坦克标准养成属性!BE344</f>
        <v>0</v>
      </c>
      <c r="CO344" s="16">
        <f>[1]坦克标准养成属性!BF344</f>
        <v>0</v>
      </c>
      <c r="CP344" s="16">
        <f>[1]坦克标准养成属性!BG344</f>
        <v>0</v>
      </c>
      <c r="CQ344" s="16">
        <f>[1]坦克标准养成属性!BH344</f>
        <v>0</v>
      </c>
      <c r="CR344" s="16">
        <f>[1]坦克标准养成属性!BI344</f>
        <v>0</v>
      </c>
      <c r="CS344" s="16">
        <f>[1]坦克标准养成属性!BJ344</f>
        <v>0</v>
      </c>
      <c r="CT344" s="16">
        <f>[1]坦克标准养成属性!BK344</f>
        <v>0</v>
      </c>
      <c r="CU344" s="16">
        <f>[1]坦克标准养成属性!BL344</f>
        <v>0</v>
      </c>
      <c r="CV344" s="16">
        <f>[1]坦克标准养成属性!BM344</f>
        <v>0</v>
      </c>
      <c r="CX344" s="2">
        <v>341</v>
      </c>
      <c r="CY344" s="2" t="e">
        <f t="shared" si="238"/>
        <v>#N/A</v>
      </c>
      <c r="CZ344" s="2" t="e">
        <f t="shared" si="246"/>
        <v>#N/A</v>
      </c>
      <c r="DA344" s="2" t="e">
        <f t="shared" si="246"/>
        <v>#N/A</v>
      </c>
      <c r="DB344" s="2" t="e">
        <f t="shared" si="246"/>
        <v>#N/A</v>
      </c>
      <c r="DC344" s="2">
        <f t="shared" si="239"/>
        <v>0</v>
      </c>
      <c r="DD344" s="2">
        <f t="shared" si="240"/>
        <v>0</v>
      </c>
      <c r="DE344" s="2" t="e">
        <f t="shared" si="241"/>
        <v>#N/A</v>
      </c>
      <c r="DF344" s="2" t="e">
        <f t="shared" si="242"/>
        <v>#N/A</v>
      </c>
      <c r="DG344" s="2" t="e">
        <f t="shared" si="243"/>
        <v>#N/A</v>
      </c>
      <c r="DH344" s="2" t="e">
        <f t="shared" si="244"/>
        <v>#N/A</v>
      </c>
      <c r="DI344" s="2" t="e">
        <f t="shared" si="245"/>
        <v>#N/A</v>
      </c>
      <c r="DJ344" s="2">
        <f>COUNTIF(CZ$4:CZ344,CZ344)</f>
        <v>341</v>
      </c>
      <c r="DK344" s="2">
        <f t="shared" si="247"/>
        <v>0</v>
      </c>
      <c r="DL344" s="2">
        <f t="shared" si="248"/>
        <v>0</v>
      </c>
      <c r="DM344" s="2">
        <f t="shared" si="249"/>
        <v>0</v>
      </c>
      <c r="DN344" s="2">
        <f t="shared" si="250"/>
        <v>0</v>
      </c>
      <c r="DO344" s="2">
        <f t="shared" si="251"/>
        <v>0</v>
      </c>
      <c r="DP344" s="2">
        <f t="shared" si="252"/>
        <v>0</v>
      </c>
      <c r="DQ344" s="2">
        <f t="shared" si="253"/>
        <v>0</v>
      </c>
      <c r="DR344" s="2">
        <f t="shared" si="254"/>
        <v>0</v>
      </c>
      <c r="DS344" s="2">
        <f t="shared" si="255"/>
        <v>0</v>
      </c>
      <c r="DT344" s="2">
        <f t="shared" si="256"/>
        <v>0</v>
      </c>
      <c r="DU344" s="2">
        <f t="shared" si="257"/>
        <v>0</v>
      </c>
      <c r="DV344" s="2">
        <f t="shared" si="258"/>
        <v>0</v>
      </c>
      <c r="DW344" s="2">
        <f t="shared" si="259"/>
        <v>0</v>
      </c>
      <c r="DX344" s="2" t="e">
        <f t="shared" si="260"/>
        <v>#N/A</v>
      </c>
      <c r="DY344" s="9" t="str">
        <f t="shared" si="233"/>
        <v>[0,0,0,0,0]</v>
      </c>
      <c r="DZ344" s="2" t="e">
        <f t="shared" si="261"/>
        <v>#N/A</v>
      </c>
      <c r="EA344" s="18">
        <f t="shared" si="234"/>
        <v>1</v>
      </c>
      <c r="EB344" s="18">
        <f t="shared" si="235"/>
        <v>0</v>
      </c>
      <c r="EC344" s="27"/>
      <c r="ED344" s="3" t="e">
        <f t="shared" si="262"/>
        <v>#N/A</v>
      </c>
      <c r="EE344" s="3" t="str">
        <f t="shared" si="263"/>
        <v>[1,0]</v>
      </c>
      <c r="EF344" s="3"/>
      <c r="EG344" s="3" t="e">
        <f>VLOOKUP(IF(MOD(CY344,10)=0,10,MOD(CY344,10))&amp;DA344&amp;DB344&amp;DJ344-1,[1]图鉴!$C$18:$G$183,MATCH("经验值",[1]图鉴!$C$18:$G$18,0),FALSE)</f>
        <v>#N/A</v>
      </c>
      <c r="EI344" s="2" t="e">
        <f t="shared" si="236"/>
        <v>#N/A</v>
      </c>
      <c r="EJ344" s="2">
        <f t="shared" si="237"/>
        <v>341</v>
      </c>
    </row>
    <row r="345" spans="83:140" x14ac:dyDescent="0.3">
      <c r="CE345" s="16">
        <f>[1]坦克标准养成属性!AW345</f>
        <v>0</v>
      </c>
      <c r="CF345" s="16">
        <f>[1]坦克标准养成属性!AX345</f>
        <v>0</v>
      </c>
      <c r="CG345" s="16" t="e">
        <f t="shared" si="232"/>
        <v>#N/A</v>
      </c>
      <c r="CH345" s="16">
        <f>[1]坦克标准养成属性!AY345</f>
        <v>0</v>
      </c>
      <c r="CI345" s="16">
        <f>[1]坦克标准养成属性!AZ345</f>
        <v>0</v>
      </c>
      <c r="CJ345" s="16">
        <f>[1]坦克标准养成属性!BA345</f>
        <v>0</v>
      </c>
      <c r="CK345" s="16">
        <f>[1]坦克标准养成属性!BB345</f>
        <v>0</v>
      </c>
      <c r="CL345" s="16">
        <f>[1]坦克标准养成属性!BC345</f>
        <v>0</v>
      </c>
      <c r="CM345" s="16">
        <f>[1]坦克标准养成属性!BD345</f>
        <v>0</v>
      </c>
      <c r="CN345" s="16">
        <f>[1]坦克标准养成属性!BE345</f>
        <v>0</v>
      </c>
      <c r="CO345" s="16">
        <f>[1]坦克标准养成属性!BF345</f>
        <v>0</v>
      </c>
      <c r="CP345" s="16">
        <f>[1]坦克标准养成属性!BG345</f>
        <v>0</v>
      </c>
      <c r="CQ345" s="16">
        <f>[1]坦克标准养成属性!BH345</f>
        <v>0</v>
      </c>
      <c r="CR345" s="16">
        <f>[1]坦克标准养成属性!BI345</f>
        <v>0</v>
      </c>
      <c r="CS345" s="16">
        <f>[1]坦克标准养成属性!BJ345</f>
        <v>0</v>
      </c>
      <c r="CT345" s="16">
        <f>[1]坦克标准养成属性!BK345</f>
        <v>0</v>
      </c>
      <c r="CU345" s="16">
        <f>[1]坦克标准养成属性!BL345</f>
        <v>0</v>
      </c>
      <c r="CV345" s="16">
        <f>[1]坦克标准养成属性!BM345</f>
        <v>0</v>
      </c>
      <c r="CX345" s="2">
        <v>342</v>
      </c>
      <c r="CY345" s="2" t="e">
        <f t="shared" si="238"/>
        <v>#N/A</v>
      </c>
      <c r="CZ345" s="2" t="e">
        <f t="shared" si="246"/>
        <v>#N/A</v>
      </c>
      <c r="DA345" s="2" t="e">
        <f t="shared" si="246"/>
        <v>#N/A</v>
      </c>
      <c r="DB345" s="2" t="e">
        <f t="shared" si="246"/>
        <v>#N/A</v>
      </c>
      <c r="DC345" s="2">
        <f t="shared" si="239"/>
        <v>0</v>
      </c>
      <c r="DD345" s="2">
        <f t="shared" si="240"/>
        <v>0</v>
      </c>
      <c r="DE345" s="2" t="e">
        <f t="shared" si="241"/>
        <v>#N/A</v>
      </c>
      <c r="DF345" s="2" t="e">
        <f t="shared" si="242"/>
        <v>#N/A</v>
      </c>
      <c r="DG345" s="2" t="e">
        <f t="shared" si="243"/>
        <v>#N/A</v>
      </c>
      <c r="DH345" s="2" t="e">
        <f t="shared" si="244"/>
        <v>#N/A</v>
      </c>
      <c r="DI345" s="2" t="e">
        <f t="shared" si="245"/>
        <v>#N/A</v>
      </c>
      <c r="DJ345" s="2">
        <f>COUNTIF(CZ$4:CZ345,CZ345)</f>
        <v>342</v>
      </c>
      <c r="DK345" s="2">
        <f t="shared" si="247"/>
        <v>0</v>
      </c>
      <c r="DL345" s="2">
        <f t="shared" si="248"/>
        <v>0</v>
      </c>
      <c r="DM345" s="2">
        <f t="shared" si="249"/>
        <v>0</v>
      </c>
      <c r="DN345" s="2">
        <f t="shared" si="250"/>
        <v>0</v>
      </c>
      <c r="DO345" s="2">
        <f t="shared" si="251"/>
        <v>0</v>
      </c>
      <c r="DP345" s="2">
        <f t="shared" si="252"/>
        <v>0</v>
      </c>
      <c r="DQ345" s="2">
        <f t="shared" si="253"/>
        <v>0</v>
      </c>
      <c r="DR345" s="2">
        <f t="shared" si="254"/>
        <v>0</v>
      </c>
      <c r="DS345" s="2">
        <f t="shared" si="255"/>
        <v>0</v>
      </c>
      <c r="DT345" s="2">
        <f t="shared" si="256"/>
        <v>0</v>
      </c>
      <c r="DU345" s="2">
        <f t="shared" si="257"/>
        <v>0</v>
      </c>
      <c r="DV345" s="2">
        <f t="shared" si="258"/>
        <v>0</v>
      </c>
      <c r="DW345" s="2">
        <f t="shared" si="259"/>
        <v>0</v>
      </c>
      <c r="DX345" s="2" t="e">
        <f t="shared" si="260"/>
        <v>#N/A</v>
      </c>
      <c r="DY345" s="9" t="str">
        <f t="shared" si="233"/>
        <v>[0,0,0,0,0]</v>
      </c>
      <c r="DZ345" s="2" t="e">
        <f t="shared" si="261"/>
        <v>#N/A</v>
      </c>
      <c r="EA345" s="18">
        <f t="shared" si="234"/>
        <v>1</v>
      </c>
      <c r="EB345" s="18">
        <f t="shared" si="235"/>
        <v>0</v>
      </c>
      <c r="EC345" s="27"/>
      <c r="ED345" s="3" t="e">
        <f t="shared" si="262"/>
        <v>#N/A</v>
      </c>
      <c r="EE345" s="3" t="str">
        <f t="shared" si="263"/>
        <v>[1,0]</v>
      </c>
      <c r="EF345" s="3"/>
      <c r="EG345" s="3" t="e">
        <f>VLOOKUP(IF(MOD(CY345,10)=0,10,MOD(CY345,10))&amp;DA345&amp;DB345&amp;DJ345-1,[1]图鉴!$C$18:$G$183,MATCH("经验值",[1]图鉴!$C$18:$G$18,0),FALSE)</f>
        <v>#N/A</v>
      </c>
      <c r="EI345" s="2" t="e">
        <f t="shared" si="236"/>
        <v>#N/A</v>
      </c>
      <c r="EJ345" s="2">
        <f t="shared" si="237"/>
        <v>342</v>
      </c>
    </row>
    <row r="346" spans="83:140" x14ac:dyDescent="0.3">
      <c r="CE346" s="16">
        <f>[1]坦克标准养成属性!AW346</f>
        <v>0</v>
      </c>
      <c r="CF346" s="16">
        <f>[1]坦克标准养成属性!AX346</f>
        <v>0</v>
      </c>
      <c r="CG346" s="16" t="e">
        <f t="shared" si="232"/>
        <v>#N/A</v>
      </c>
      <c r="CH346" s="16">
        <f>[1]坦克标准养成属性!AY346</f>
        <v>0</v>
      </c>
      <c r="CI346" s="16">
        <f>[1]坦克标准养成属性!AZ346</f>
        <v>0</v>
      </c>
      <c r="CJ346" s="16">
        <f>[1]坦克标准养成属性!BA346</f>
        <v>0</v>
      </c>
      <c r="CK346" s="16">
        <f>[1]坦克标准养成属性!BB346</f>
        <v>0</v>
      </c>
      <c r="CL346" s="16">
        <f>[1]坦克标准养成属性!BC346</f>
        <v>0</v>
      </c>
      <c r="CM346" s="16">
        <f>[1]坦克标准养成属性!BD346</f>
        <v>0</v>
      </c>
      <c r="CN346" s="16">
        <f>[1]坦克标准养成属性!BE346</f>
        <v>0</v>
      </c>
      <c r="CO346" s="16">
        <f>[1]坦克标准养成属性!BF346</f>
        <v>0</v>
      </c>
      <c r="CP346" s="16">
        <f>[1]坦克标准养成属性!BG346</f>
        <v>0</v>
      </c>
      <c r="CQ346" s="16">
        <f>[1]坦克标准养成属性!BH346</f>
        <v>0</v>
      </c>
      <c r="CR346" s="16">
        <f>[1]坦克标准养成属性!BI346</f>
        <v>0</v>
      </c>
      <c r="CS346" s="16">
        <f>[1]坦克标准养成属性!BJ346</f>
        <v>0</v>
      </c>
      <c r="CT346" s="16">
        <f>[1]坦克标准养成属性!BK346</f>
        <v>0</v>
      </c>
      <c r="CU346" s="16">
        <f>[1]坦克标准养成属性!BL346</f>
        <v>0</v>
      </c>
      <c r="CV346" s="16">
        <f>[1]坦克标准养成属性!BM346</f>
        <v>0</v>
      </c>
      <c r="CX346" s="2">
        <v>343</v>
      </c>
      <c r="CY346" s="2" t="e">
        <f t="shared" si="238"/>
        <v>#N/A</v>
      </c>
      <c r="CZ346" s="2" t="e">
        <f t="shared" si="246"/>
        <v>#N/A</v>
      </c>
      <c r="DA346" s="2" t="e">
        <f t="shared" si="246"/>
        <v>#N/A</v>
      </c>
      <c r="DB346" s="2" t="e">
        <f t="shared" si="246"/>
        <v>#N/A</v>
      </c>
      <c r="DC346" s="2">
        <f t="shared" si="239"/>
        <v>0</v>
      </c>
      <c r="DD346" s="2">
        <f t="shared" si="240"/>
        <v>0</v>
      </c>
      <c r="DE346" s="2" t="e">
        <f t="shared" si="241"/>
        <v>#N/A</v>
      </c>
      <c r="DF346" s="2" t="e">
        <f t="shared" si="242"/>
        <v>#N/A</v>
      </c>
      <c r="DG346" s="2" t="e">
        <f t="shared" si="243"/>
        <v>#N/A</v>
      </c>
      <c r="DH346" s="2" t="e">
        <f t="shared" si="244"/>
        <v>#N/A</v>
      </c>
      <c r="DI346" s="2" t="e">
        <f t="shared" si="245"/>
        <v>#N/A</v>
      </c>
      <c r="DJ346" s="2">
        <f>COUNTIF(CZ$4:CZ346,CZ346)</f>
        <v>343</v>
      </c>
      <c r="DK346" s="2">
        <f t="shared" si="247"/>
        <v>0</v>
      </c>
      <c r="DL346" s="2">
        <f t="shared" si="248"/>
        <v>0</v>
      </c>
      <c r="DM346" s="2">
        <f t="shared" si="249"/>
        <v>0</v>
      </c>
      <c r="DN346" s="2">
        <f t="shared" si="250"/>
        <v>0</v>
      </c>
      <c r="DO346" s="2">
        <f t="shared" si="251"/>
        <v>0</v>
      </c>
      <c r="DP346" s="2">
        <f t="shared" si="252"/>
        <v>0</v>
      </c>
      <c r="DQ346" s="2">
        <f t="shared" si="253"/>
        <v>0</v>
      </c>
      <c r="DR346" s="2">
        <f t="shared" si="254"/>
        <v>0</v>
      </c>
      <c r="DS346" s="2">
        <f t="shared" si="255"/>
        <v>0</v>
      </c>
      <c r="DT346" s="2">
        <f t="shared" si="256"/>
        <v>0</v>
      </c>
      <c r="DU346" s="2">
        <f t="shared" si="257"/>
        <v>0</v>
      </c>
      <c r="DV346" s="2">
        <f t="shared" si="258"/>
        <v>0</v>
      </c>
      <c r="DW346" s="2">
        <f t="shared" si="259"/>
        <v>0</v>
      </c>
      <c r="DX346" s="2" t="e">
        <f t="shared" si="260"/>
        <v>#N/A</v>
      </c>
      <c r="DY346" s="9" t="str">
        <f t="shared" si="233"/>
        <v>[0,0,0,0,0]</v>
      </c>
      <c r="DZ346" s="2" t="e">
        <f t="shared" si="261"/>
        <v>#N/A</v>
      </c>
      <c r="EA346" s="18">
        <f t="shared" si="234"/>
        <v>1</v>
      </c>
      <c r="EB346" s="18">
        <f t="shared" si="235"/>
        <v>0</v>
      </c>
      <c r="EC346" s="27"/>
      <c r="ED346" s="3" t="e">
        <f t="shared" si="262"/>
        <v>#N/A</v>
      </c>
      <c r="EE346" s="3" t="str">
        <f t="shared" si="263"/>
        <v>[1,0]</v>
      </c>
      <c r="EF346" s="3"/>
      <c r="EG346" s="3" t="e">
        <f>VLOOKUP(IF(MOD(CY346,10)=0,10,MOD(CY346,10))&amp;DA346&amp;DB346&amp;DJ346-1,[1]图鉴!$C$18:$G$183,MATCH("经验值",[1]图鉴!$C$18:$G$18,0),FALSE)</f>
        <v>#N/A</v>
      </c>
      <c r="EI346" s="2" t="e">
        <f t="shared" si="236"/>
        <v>#N/A</v>
      </c>
      <c r="EJ346" s="2">
        <f t="shared" si="237"/>
        <v>343</v>
      </c>
    </row>
    <row r="347" spans="83:140" x14ac:dyDescent="0.3">
      <c r="CE347" s="16">
        <f>[1]坦克标准养成属性!AW347</f>
        <v>0</v>
      </c>
      <c r="CF347" s="16">
        <f>[1]坦克标准养成属性!AX347</f>
        <v>0</v>
      </c>
      <c r="CG347" s="16" t="e">
        <f t="shared" si="232"/>
        <v>#N/A</v>
      </c>
      <c r="CH347" s="16">
        <f>[1]坦克标准养成属性!AY347</f>
        <v>0</v>
      </c>
      <c r="CI347" s="16">
        <f>[1]坦克标准养成属性!AZ347</f>
        <v>0</v>
      </c>
      <c r="CJ347" s="16">
        <f>[1]坦克标准养成属性!BA347</f>
        <v>0</v>
      </c>
      <c r="CK347" s="16">
        <f>[1]坦克标准养成属性!BB347</f>
        <v>0</v>
      </c>
      <c r="CL347" s="16">
        <f>[1]坦克标准养成属性!BC347</f>
        <v>0</v>
      </c>
      <c r="CM347" s="16">
        <f>[1]坦克标准养成属性!BD347</f>
        <v>0</v>
      </c>
      <c r="CN347" s="16">
        <f>[1]坦克标准养成属性!BE347</f>
        <v>0</v>
      </c>
      <c r="CO347" s="16">
        <f>[1]坦克标准养成属性!BF347</f>
        <v>0</v>
      </c>
      <c r="CP347" s="16">
        <f>[1]坦克标准养成属性!BG347</f>
        <v>0</v>
      </c>
      <c r="CQ347" s="16">
        <f>[1]坦克标准养成属性!BH347</f>
        <v>0</v>
      </c>
      <c r="CR347" s="16">
        <f>[1]坦克标准养成属性!BI347</f>
        <v>0</v>
      </c>
      <c r="CS347" s="16">
        <f>[1]坦克标准养成属性!BJ347</f>
        <v>0</v>
      </c>
      <c r="CT347" s="16">
        <f>[1]坦克标准养成属性!BK347</f>
        <v>0</v>
      </c>
      <c r="CU347" s="16">
        <f>[1]坦克标准养成属性!BL347</f>
        <v>0</v>
      </c>
      <c r="CV347" s="16">
        <f>[1]坦克标准养成属性!BM347</f>
        <v>0</v>
      </c>
      <c r="CX347" s="2">
        <v>344</v>
      </c>
      <c r="CY347" s="2" t="e">
        <f t="shared" si="238"/>
        <v>#N/A</v>
      </c>
      <c r="CZ347" s="2" t="e">
        <f t="shared" si="246"/>
        <v>#N/A</v>
      </c>
      <c r="DA347" s="2" t="e">
        <f t="shared" si="246"/>
        <v>#N/A</v>
      </c>
      <c r="DB347" s="2" t="e">
        <f t="shared" si="246"/>
        <v>#N/A</v>
      </c>
      <c r="DC347" s="2">
        <f t="shared" si="239"/>
        <v>0</v>
      </c>
      <c r="DD347" s="2">
        <f t="shared" si="240"/>
        <v>0</v>
      </c>
      <c r="DE347" s="2" t="e">
        <f t="shared" si="241"/>
        <v>#N/A</v>
      </c>
      <c r="DF347" s="2" t="e">
        <f t="shared" si="242"/>
        <v>#N/A</v>
      </c>
      <c r="DG347" s="2" t="e">
        <f t="shared" si="243"/>
        <v>#N/A</v>
      </c>
      <c r="DH347" s="2" t="e">
        <f t="shared" si="244"/>
        <v>#N/A</v>
      </c>
      <c r="DI347" s="2" t="e">
        <f t="shared" si="245"/>
        <v>#N/A</v>
      </c>
      <c r="DJ347" s="2">
        <f>COUNTIF(CZ$4:CZ347,CZ347)</f>
        <v>344</v>
      </c>
      <c r="DK347" s="2">
        <f t="shared" si="247"/>
        <v>0</v>
      </c>
      <c r="DL347" s="2">
        <f t="shared" si="248"/>
        <v>0</v>
      </c>
      <c r="DM347" s="2">
        <f t="shared" si="249"/>
        <v>0</v>
      </c>
      <c r="DN347" s="2">
        <f t="shared" si="250"/>
        <v>0</v>
      </c>
      <c r="DO347" s="2">
        <f t="shared" si="251"/>
        <v>0</v>
      </c>
      <c r="DP347" s="2">
        <f t="shared" si="252"/>
        <v>0</v>
      </c>
      <c r="DQ347" s="2">
        <f t="shared" si="253"/>
        <v>0</v>
      </c>
      <c r="DR347" s="2">
        <f t="shared" si="254"/>
        <v>0</v>
      </c>
      <c r="DS347" s="2">
        <f t="shared" si="255"/>
        <v>0</v>
      </c>
      <c r="DT347" s="2">
        <f t="shared" si="256"/>
        <v>0</v>
      </c>
      <c r="DU347" s="2">
        <f t="shared" si="257"/>
        <v>0</v>
      </c>
      <c r="DV347" s="2">
        <f t="shared" si="258"/>
        <v>0</v>
      </c>
      <c r="DW347" s="2">
        <f t="shared" si="259"/>
        <v>0</v>
      </c>
      <c r="DX347" s="2" t="e">
        <f t="shared" si="260"/>
        <v>#N/A</v>
      </c>
      <c r="DY347" s="9" t="str">
        <f t="shared" si="233"/>
        <v>[0,0,0,0,0]</v>
      </c>
      <c r="DZ347" s="2" t="e">
        <f t="shared" si="261"/>
        <v>#N/A</v>
      </c>
      <c r="EA347" s="18">
        <f t="shared" si="234"/>
        <v>1</v>
      </c>
      <c r="EB347" s="18">
        <f t="shared" si="235"/>
        <v>0</v>
      </c>
      <c r="EC347" s="27"/>
      <c r="ED347" s="3" t="e">
        <f t="shared" si="262"/>
        <v>#N/A</v>
      </c>
      <c r="EE347" s="3" t="str">
        <f t="shared" si="263"/>
        <v>[1,0]</v>
      </c>
      <c r="EF347" s="3"/>
      <c r="EG347" s="3" t="e">
        <f>VLOOKUP(IF(MOD(CY347,10)=0,10,MOD(CY347,10))&amp;DA347&amp;DB347&amp;DJ347-1,[1]图鉴!$C$18:$G$183,MATCH("经验值",[1]图鉴!$C$18:$G$18,0),FALSE)</f>
        <v>#N/A</v>
      </c>
      <c r="EI347" s="2" t="e">
        <f t="shared" si="236"/>
        <v>#N/A</v>
      </c>
      <c r="EJ347" s="2">
        <f t="shared" si="237"/>
        <v>344</v>
      </c>
    </row>
    <row r="348" spans="83:140" x14ac:dyDescent="0.3">
      <c r="CE348" s="16">
        <f>[1]坦克标准养成属性!AW348</f>
        <v>0</v>
      </c>
      <c r="CF348" s="16">
        <f>[1]坦克标准养成属性!AX348</f>
        <v>0</v>
      </c>
      <c r="CG348" s="16" t="e">
        <f t="shared" si="232"/>
        <v>#N/A</v>
      </c>
      <c r="CH348" s="16">
        <f>[1]坦克标准养成属性!AY348</f>
        <v>0</v>
      </c>
      <c r="CI348" s="16">
        <f>[1]坦克标准养成属性!AZ348</f>
        <v>0</v>
      </c>
      <c r="CJ348" s="16">
        <f>[1]坦克标准养成属性!BA348</f>
        <v>0</v>
      </c>
      <c r="CK348" s="16">
        <f>[1]坦克标准养成属性!BB348</f>
        <v>0</v>
      </c>
      <c r="CL348" s="16">
        <f>[1]坦克标准养成属性!BC348</f>
        <v>0</v>
      </c>
      <c r="CM348" s="16">
        <f>[1]坦克标准养成属性!BD348</f>
        <v>0</v>
      </c>
      <c r="CN348" s="16">
        <f>[1]坦克标准养成属性!BE348</f>
        <v>0</v>
      </c>
      <c r="CO348" s="16">
        <f>[1]坦克标准养成属性!BF348</f>
        <v>0</v>
      </c>
      <c r="CP348" s="16">
        <f>[1]坦克标准养成属性!BG348</f>
        <v>0</v>
      </c>
      <c r="CQ348" s="16">
        <f>[1]坦克标准养成属性!BH348</f>
        <v>0</v>
      </c>
      <c r="CR348" s="16">
        <f>[1]坦克标准养成属性!BI348</f>
        <v>0</v>
      </c>
      <c r="CS348" s="16">
        <f>[1]坦克标准养成属性!BJ348</f>
        <v>0</v>
      </c>
      <c r="CT348" s="16">
        <f>[1]坦克标准养成属性!BK348</f>
        <v>0</v>
      </c>
      <c r="CU348" s="16">
        <f>[1]坦克标准养成属性!BL348</f>
        <v>0</v>
      </c>
      <c r="CV348" s="16">
        <f>[1]坦克标准养成属性!BM348</f>
        <v>0</v>
      </c>
      <c r="CX348" s="2">
        <v>345</v>
      </c>
      <c r="CY348" s="2" t="e">
        <f t="shared" si="238"/>
        <v>#N/A</v>
      </c>
      <c r="CZ348" s="2" t="e">
        <f t="shared" si="246"/>
        <v>#N/A</v>
      </c>
      <c r="DA348" s="2" t="e">
        <f t="shared" si="246"/>
        <v>#N/A</v>
      </c>
      <c r="DB348" s="2" t="e">
        <f t="shared" si="246"/>
        <v>#N/A</v>
      </c>
      <c r="DC348" s="2">
        <f t="shared" si="239"/>
        <v>0</v>
      </c>
      <c r="DD348" s="2">
        <f t="shared" si="240"/>
        <v>0</v>
      </c>
      <c r="DE348" s="2" t="e">
        <f t="shared" si="241"/>
        <v>#N/A</v>
      </c>
      <c r="DF348" s="2" t="e">
        <f t="shared" si="242"/>
        <v>#N/A</v>
      </c>
      <c r="DG348" s="2" t="e">
        <f t="shared" si="243"/>
        <v>#N/A</v>
      </c>
      <c r="DH348" s="2" t="e">
        <f t="shared" si="244"/>
        <v>#N/A</v>
      </c>
      <c r="DI348" s="2" t="e">
        <f t="shared" si="245"/>
        <v>#N/A</v>
      </c>
      <c r="DJ348" s="2">
        <f>COUNTIF(CZ$4:CZ348,CZ348)</f>
        <v>345</v>
      </c>
      <c r="DK348" s="2">
        <f t="shared" si="247"/>
        <v>0</v>
      </c>
      <c r="DL348" s="2">
        <f t="shared" si="248"/>
        <v>0</v>
      </c>
      <c r="DM348" s="2">
        <f t="shared" si="249"/>
        <v>0</v>
      </c>
      <c r="DN348" s="2">
        <f t="shared" si="250"/>
        <v>0</v>
      </c>
      <c r="DO348" s="2">
        <f t="shared" si="251"/>
        <v>0</v>
      </c>
      <c r="DP348" s="2">
        <f t="shared" si="252"/>
        <v>0</v>
      </c>
      <c r="DQ348" s="2">
        <f t="shared" si="253"/>
        <v>0</v>
      </c>
      <c r="DR348" s="2">
        <f t="shared" si="254"/>
        <v>0</v>
      </c>
      <c r="DS348" s="2">
        <f t="shared" si="255"/>
        <v>0</v>
      </c>
      <c r="DT348" s="2">
        <f t="shared" si="256"/>
        <v>0</v>
      </c>
      <c r="DU348" s="2">
        <f t="shared" si="257"/>
        <v>0</v>
      </c>
      <c r="DV348" s="2">
        <f t="shared" si="258"/>
        <v>0</v>
      </c>
      <c r="DW348" s="2">
        <f t="shared" si="259"/>
        <v>0</v>
      </c>
      <c r="DX348" s="2" t="e">
        <f t="shared" si="260"/>
        <v>#N/A</v>
      </c>
      <c r="DY348" s="9" t="str">
        <f t="shared" si="233"/>
        <v>[0,0,0,0,0]</v>
      </c>
      <c r="DZ348" s="2" t="e">
        <f t="shared" si="261"/>
        <v>#N/A</v>
      </c>
      <c r="EA348" s="18">
        <f t="shared" si="234"/>
        <v>1</v>
      </c>
      <c r="EB348" s="18">
        <f t="shared" si="235"/>
        <v>0</v>
      </c>
      <c r="EC348" s="27"/>
      <c r="ED348" s="3" t="e">
        <f t="shared" si="262"/>
        <v>#N/A</v>
      </c>
      <c r="EE348" s="3" t="str">
        <f t="shared" si="263"/>
        <v>[1,0]</v>
      </c>
      <c r="EF348" s="3"/>
      <c r="EG348" s="3" t="e">
        <f>VLOOKUP(IF(MOD(CY348,10)=0,10,MOD(CY348,10))&amp;DA348&amp;DB348&amp;DJ348-1,[1]图鉴!$C$18:$G$183,MATCH("经验值",[1]图鉴!$C$18:$G$18,0),FALSE)</f>
        <v>#N/A</v>
      </c>
      <c r="EI348" s="2" t="e">
        <f t="shared" si="236"/>
        <v>#N/A</v>
      </c>
      <c r="EJ348" s="2">
        <f t="shared" si="237"/>
        <v>345</v>
      </c>
    </row>
    <row r="349" spans="83:140" x14ac:dyDescent="0.3">
      <c r="CE349" s="16">
        <f>[1]坦克标准养成属性!AW349</f>
        <v>0</v>
      </c>
      <c r="CF349" s="16">
        <f>[1]坦克标准养成属性!AX349</f>
        <v>0</v>
      </c>
      <c r="CG349" s="16" t="e">
        <f t="shared" si="232"/>
        <v>#N/A</v>
      </c>
      <c r="CH349" s="16">
        <f>[1]坦克标准养成属性!AY349</f>
        <v>0</v>
      </c>
      <c r="CI349" s="16">
        <f>[1]坦克标准养成属性!AZ349</f>
        <v>0</v>
      </c>
      <c r="CJ349" s="16">
        <f>[1]坦克标准养成属性!BA349</f>
        <v>0</v>
      </c>
      <c r="CK349" s="16">
        <f>[1]坦克标准养成属性!BB349</f>
        <v>0</v>
      </c>
      <c r="CL349" s="16">
        <f>[1]坦克标准养成属性!BC349</f>
        <v>0</v>
      </c>
      <c r="CM349" s="16">
        <f>[1]坦克标准养成属性!BD349</f>
        <v>0</v>
      </c>
      <c r="CN349" s="16">
        <f>[1]坦克标准养成属性!BE349</f>
        <v>0</v>
      </c>
      <c r="CO349" s="16">
        <f>[1]坦克标准养成属性!BF349</f>
        <v>0</v>
      </c>
      <c r="CP349" s="16">
        <f>[1]坦克标准养成属性!BG349</f>
        <v>0</v>
      </c>
      <c r="CQ349" s="16">
        <f>[1]坦克标准养成属性!BH349</f>
        <v>0</v>
      </c>
      <c r="CR349" s="16">
        <f>[1]坦克标准养成属性!BI349</f>
        <v>0</v>
      </c>
      <c r="CS349" s="16">
        <f>[1]坦克标准养成属性!BJ349</f>
        <v>0</v>
      </c>
      <c r="CT349" s="16">
        <f>[1]坦克标准养成属性!BK349</f>
        <v>0</v>
      </c>
      <c r="CU349" s="16">
        <f>[1]坦克标准养成属性!BL349</f>
        <v>0</v>
      </c>
      <c r="CV349" s="16">
        <f>[1]坦克标准养成属性!BM349</f>
        <v>0</v>
      </c>
      <c r="CX349" s="2">
        <v>346</v>
      </c>
      <c r="CY349" s="2" t="e">
        <f t="shared" si="238"/>
        <v>#N/A</v>
      </c>
      <c r="CZ349" s="2" t="e">
        <f t="shared" si="246"/>
        <v>#N/A</v>
      </c>
      <c r="DA349" s="2" t="e">
        <f t="shared" si="246"/>
        <v>#N/A</v>
      </c>
      <c r="DB349" s="2" t="e">
        <f t="shared" si="246"/>
        <v>#N/A</v>
      </c>
      <c r="DC349" s="2">
        <f t="shared" si="239"/>
        <v>0</v>
      </c>
      <c r="DD349" s="2">
        <f t="shared" si="240"/>
        <v>0</v>
      </c>
      <c r="DE349" s="2" t="e">
        <f t="shared" si="241"/>
        <v>#N/A</v>
      </c>
      <c r="DF349" s="2" t="e">
        <f t="shared" si="242"/>
        <v>#N/A</v>
      </c>
      <c r="DG349" s="2" t="e">
        <f t="shared" si="243"/>
        <v>#N/A</v>
      </c>
      <c r="DH349" s="2" t="e">
        <f t="shared" si="244"/>
        <v>#N/A</v>
      </c>
      <c r="DI349" s="2" t="e">
        <f t="shared" si="245"/>
        <v>#N/A</v>
      </c>
      <c r="DJ349" s="2">
        <f>COUNTIF(CZ$4:CZ349,CZ349)</f>
        <v>346</v>
      </c>
      <c r="DK349" s="2">
        <f t="shared" si="247"/>
        <v>0</v>
      </c>
      <c r="DL349" s="2">
        <f t="shared" si="248"/>
        <v>0</v>
      </c>
      <c r="DM349" s="2">
        <f t="shared" si="249"/>
        <v>0</v>
      </c>
      <c r="DN349" s="2">
        <f t="shared" si="250"/>
        <v>0</v>
      </c>
      <c r="DO349" s="2">
        <f t="shared" si="251"/>
        <v>0</v>
      </c>
      <c r="DP349" s="2">
        <f t="shared" si="252"/>
        <v>0</v>
      </c>
      <c r="DQ349" s="2">
        <f t="shared" si="253"/>
        <v>0</v>
      </c>
      <c r="DR349" s="2">
        <f t="shared" si="254"/>
        <v>0</v>
      </c>
      <c r="DS349" s="2">
        <f t="shared" si="255"/>
        <v>0</v>
      </c>
      <c r="DT349" s="2">
        <f t="shared" si="256"/>
        <v>0</v>
      </c>
      <c r="DU349" s="2">
        <f t="shared" si="257"/>
        <v>0</v>
      </c>
      <c r="DV349" s="2">
        <f t="shared" si="258"/>
        <v>0</v>
      </c>
      <c r="DW349" s="2">
        <f t="shared" si="259"/>
        <v>0</v>
      </c>
      <c r="DX349" s="2" t="e">
        <f t="shared" si="260"/>
        <v>#N/A</v>
      </c>
      <c r="DY349" s="9" t="str">
        <f t="shared" si="233"/>
        <v>[0,0,0,0,0]</v>
      </c>
      <c r="DZ349" s="2" t="e">
        <f t="shared" si="261"/>
        <v>#N/A</v>
      </c>
      <c r="EA349" s="18">
        <f t="shared" si="234"/>
        <v>1</v>
      </c>
      <c r="EB349" s="18">
        <f t="shared" si="235"/>
        <v>0</v>
      </c>
      <c r="EC349" s="27"/>
      <c r="ED349" s="3" t="e">
        <f t="shared" si="262"/>
        <v>#N/A</v>
      </c>
      <c r="EE349" s="3" t="str">
        <f t="shared" si="263"/>
        <v>[1,0]</v>
      </c>
      <c r="EF349" s="3"/>
      <c r="EG349" s="3" t="e">
        <f>VLOOKUP(IF(MOD(CY349,10)=0,10,MOD(CY349,10))&amp;DA349&amp;DB349&amp;DJ349-1,[1]图鉴!$C$18:$G$183,MATCH("经验值",[1]图鉴!$C$18:$G$18,0),FALSE)</f>
        <v>#N/A</v>
      </c>
      <c r="EI349" s="2" t="e">
        <f t="shared" si="236"/>
        <v>#N/A</v>
      </c>
      <c r="EJ349" s="2">
        <f t="shared" si="237"/>
        <v>346</v>
      </c>
    </row>
    <row r="350" spans="83:140" x14ac:dyDescent="0.3">
      <c r="CE350" s="16">
        <f>[1]坦克标准养成属性!AW350</f>
        <v>0</v>
      </c>
      <c r="CF350" s="16">
        <f>[1]坦克标准养成属性!AX350</f>
        <v>0</v>
      </c>
      <c r="CG350" s="16" t="e">
        <f t="shared" si="232"/>
        <v>#N/A</v>
      </c>
      <c r="CH350" s="16">
        <f>[1]坦克标准养成属性!AY350</f>
        <v>0</v>
      </c>
      <c r="CI350" s="16">
        <f>[1]坦克标准养成属性!AZ350</f>
        <v>0</v>
      </c>
      <c r="CJ350" s="16">
        <f>[1]坦克标准养成属性!BA350</f>
        <v>0</v>
      </c>
      <c r="CK350" s="16">
        <f>[1]坦克标准养成属性!BB350</f>
        <v>0</v>
      </c>
      <c r="CL350" s="16">
        <f>[1]坦克标准养成属性!BC350</f>
        <v>0</v>
      </c>
      <c r="CM350" s="16">
        <f>[1]坦克标准养成属性!BD350</f>
        <v>0</v>
      </c>
      <c r="CN350" s="16">
        <f>[1]坦克标准养成属性!BE350</f>
        <v>0</v>
      </c>
      <c r="CO350" s="16">
        <f>[1]坦克标准养成属性!BF350</f>
        <v>0</v>
      </c>
      <c r="CP350" s="16">
        <f>[1]坦克标准养成属性!BG350</f>
        <v>0</v>
      </c>
      <c r="CQ350" s="16">
        <f>[1]坦克标准养成属性!BH350</f>
        <v>0</v>
      </c>
      <c r="CR350" s="16">
        <f>[1]坦克标准养成属性!BI350</f>
        <v>0</v>
      </c>
      <c r="CS350" s="16">
        <f>[1]坦克标准养成属性!BJ350</f>
        <v>0</v>
      </c>
      <c r="CT350" s="16">
        <f>[1]坦克标准养成属性!BK350</f>
        <v>0</v>
      </c>
      <c r="CU350" s="16">
        <f>[1]坦克标准养成属性!BL350</f>
        <v>0</v>
      </c>
      <c r="CV350" s="16">
        <f>[1]坦克标准养成属性!BM350</f>
        <v>0</v>
      </c>
      <c r="CX350" s="2">
        <v>347</v>
      </c>
      <c r="CY350" s="2" t="e">
        <f t="shared" si="238"/>
        <v>#N/A</v>
      </c>
      <c r="CZ350" s="2" t="e">
        <f t="shared" si="246"/>
        <v>#N/A</v>
      </c>
      <c r="DA350" s="2" t="e">
        <f t="shared" si="246"/>
        <v>#N/A</v>
      </c>
      <c r="DB350" s="2" t="e">
        <f t="shared" si="246"/>
        <v>#N/A</v>
      </c>
      <c r="DC350" s="2">
        <f t="shared" si="239"/>
        <v>0</v>
      </c>
      <c r="DD350" s="2">
        <f t="shared" si="240"/>
        <v>0</v>
      </c>
      <c r="DE350" s="2" t="e">
        <f t="shared" si="241"/>
        <v>#N/A</v>
      </c>
      <c r="DF350" s="2" t="e">
        <f t="shared" si="242"/>
        <v>#N/A</v>
      </c>
      <c r="DG350" s="2" t="e">
        <f t="shared" si="243"/>
        <v>#N/A</v>
      </c>
      <c r="DH350" s="2" t="e">
        <f t="shared" si="244"/>
        <v>#N/A</v>
      </c>
      <c r="DI350" s="2" t="e">
        <f t="shared" si="245"/>
        <v>#N/A</v>
      </c>
      <c r="DJ350" s="2">
        <f>COUNTIF(CZ$4:CZ350,CZ350)</f>
        <v>347</v>
      </c>
      <c r="DK350" s="2">
        <f t="shared" si="247"/>
        <v>0</v>
      </c>
      <c r="DL350" s="2">
        <f t="shared" si="248"/>
        <v>0</v>
      </c>
      <c r="DM350" s="2">
        <f t="shared" si="249"/>
        <v>0</v>
      </c>
      <c r="DN350" s="2">
        <f t="shared" si="250"/>
        <v>0</v>
      </c>
      <c r="DO350" s="2">
        <f t="shared" si="251"/>
        <v>0</v>
      </c>
      <c r="DP350" s="2">
        <f t="shared" si="252"/>
        <v>0</v>
      </c>
      <c r="DQ350" s="2">
        <f t="shared" si="253"/>
        <v>0</v>
      </c>
      <c r="DR350" s="2">
        <f t="shared" si="254"/>
        <v>0</v>
      </c>
      <c r="DS350" s="2">
        <f t="shared" si="255"/>
        <v>0</v>
      </c>
      <c r="DT350" s="2">
        <f t="shared" si="256"/>
        <v>0</v>
      </c>
      <c r="DU350" s="2">
        <f t="shared" si="257"/>
        <v>0</v>
      </c>
      <c r="DV350" s="2">
        <f t="shared" si="258"/>
        <v>0</v>
      </c>
      <c r="DW350" s="2">
        <f t="shared" si="259"/>
        <v>0</v>
      </c>
      <c r="DX350" s="2" t="e">
        <f t="shared" si="260"/>
        <v>#N/A</v>
      </c>
      <c r="DY350" s="9" t="str">
        <f t="shared" si="233"/>
        <v>[0,0,0,0,0]</v>
      </c>
      <c r="DZ350" s="2" t="e">
        <f t="shared" si="261"/>
        <v>#N/A</v>
      </c>
      <c r="EA350" s="18">
        <f t="shared" si="234"/>
        <v>1</v>
      </c>
      <c r="EB350" s="18">
        <f t="shared" si="235"/>
        <v>0</v>
      </c>
      <c r="EC350" s="27"/>
      <c r="ED350" s="3" t="e">
        <f t="shared" si="262"/>
        <v>#N/A</v>
      </c>
      <c r="EE350" s="3" t="str">
        <f t="shared" si="263"/>
        <v>[1,0]</v>
      </c>
      <c r="EF350" s="3"/>
      <c r="EG350" s="3" t="e">
        <f>VLOOKUP(IF(MOD(CY350,10)=0,10,MOD(CY350,10))&amp;DA350&amp;DB350&amp;DJ350-1,[1]图鉴!$C$18:$G$183,MATCH("经验值",[1]图鉴!$C$18:$G$18,0),FALSE)</f>
        <v>#N/A</v>
      </c>
      <c r="EI350" s="2" t="e">
        <f t="shared" si="236"/>
        <v>#N/A</v>
      </c>
      <c r="EJ350" s="2">
        <f t="shared" si="237"/>
        <v>347</v>
      </c>
    </row>
    <row r="351" spans="83:140" x14ac:dyDescent="0.3">
      <c r="CE351" s="16">
        <f>[1]坦克标准养成属性!AW351</f>
        <v>0</v>
      </c>
      <c r="CF351" s="16">
        <f>[1]坦克标准养成属性!AX351</f>
        <v>0</v>
      </c>
      <c r="CG351" s="16" t="e">
        <f t="shared" si="232"/>
        <v>#N/A</v>
      </c>
      <c r="CH351" s="16">
        <f>[1]坦克标准养成属性!AY351</f>
        <v>0</v>
      </c>
      <c r="CI351" s="16">
        <f>[1]坦克标准养成属性!AZ351</f>
        <v>0</v>
      </c>
      <c r="CJ351" s="16">
        <f>[1]坦克标准养成属性!BA351</f>
        <v>0</v>
      </c>
      <c r="CK351" s="16">
        <f>[1]坦克标准养成属性!BB351</f>
        <v>0</v>
      </c>
      <c r="CL351" s="16">
        <f>[1]坦克标准养成属性!BC351</f>
        <v>0</v>
      </c>
      <c r="CM351" s="16">
        <f>[1]坦克标准养成属性!BD351</f>
        <v>0</v>
      </c>
      <c r="CN351" s="16">
        <f>[1]坦克标准养成属性!BE351</f>
        <v>0</v>
      </c>
      <c r="CO351" s="16">
        <f>[1]坦克标准养成属性!BF351</f>
        <v>0</v>
      </c>
      <c r="CP351" s="16">
        <f>[1]坦克标准养成属性!BG351</f>
        <v>0</v>
      </c>
      <c r="CQ351" s="16">
        <f>[1]坦克标准养成属性!BH351</f>
        <v>0</v>
      </c>
      <c r="CR351" s="16">
        <f>[1]坦克标准养成属性!BI351</f>
        <v>0</v>
      </c>
      <c r="CS351" s="16">
        <f>[1]坦克标准养成属性!BJ351</f>
        <v>0</v>
      </c>
      <c r="CT351" s="16">
        <f>[1]坦克标准养成属性!BK351</f>
        <v>0</v>
      </c>
      <c r="CU351" s="16">
        <f>[1]坦克标准养成属性!BL351</f>
        <v>0</v>
      </c>
      <c r="CV351" s="16">
        <f>[1]坦克标准养成属性!BM351</f>
        <v>0</v>
      </c>
      <c r="CX351" s="2">
        <v>348</v>
      </c>
      <c r="CY351" s="2" t="e">
        <f t="shared" si="238"/>
        <v>#N/A</v>
      </c>
      <c r="CZ351" s="2" t="e">
        <f t="shared" si="246"/>
        <v>#N/A</v>
      </c>
      <c r="DA351" s="2" t="e">
        <f t="shared" si="246"/>
        <v>#N/A</v>
      </c>
      <c r="DB351" s="2" t="e">
        <f t="shared" si="246"/>
        <v>#N/A</v>
      </c>
      <c r="DC351" s="2">
        <f t="shared" si="239"/>
        <v>0</v>
      </c>
      <c r="DD351" s="2">
        <f t="shared" si="240"/>
        <v>0</v>
      </c>
      <c r="DE351" s="2" t="e">
        <f t="shared" si="241"/>
        <v>#N/A</v>
      </c>
      <c r="DF351" s="2" t="e">
        <f t="shared" si="242"/>
        <v>#N/A</v>
      </c>
      <c r="DG351" s="2" t="e">
        <f t="shared" si="243"/>
        <v>#N/A</v>
      </c>
      <c r="DH351" s="2" t="e">
        <f t="shared" si="244"/>
        <v>#N/A</v>
      </c>
      <c r="DI351" s="2" t="e">
        <f t="shared" si="245"/>
        <v>#N/A</v>
      </c>
      <c r="DJ351" s="2">
        <f>COUNTIF(CZ$4:CZ351,CZ351)</f>
        <v>348</v>
      </c>
      <c r="DK351" s="2">
        <f t="shared" si="247"/>
        <v>0</v>
      </c>
      <c r="DL351" s="2">
        <f t="shared" si="248"/>
        <v>0</v>
      </c>
      <c r="DM351" s="2">
        <f t="shared" si="249"/>
        <v>0</v>
      </c>
      <c r="DN351" s="2">
        <f t="shared" si="250"/>
        <v>0</v>
      </c>
      <c r="DO351" s="2">
        <f t="shared" si="251"/>
        <v>0</v>
      </c>
      <c r="DP351" s="2">
        <f t="shared" si="252"/>
        <v>0</v>
      </c>
      <c r="DQ351" s="2">
        <f t="shared" si="253"/>
        <v>0</v>
      </c>
      <c r="DR351" s="2">
        <f t="shared" si="254"/>
        <v>0</v>
      </c>
      <c r="DS351" s="2">
        <f t="shared" si="255"/>
        <v>0</v>
      </c>
      <c r="DT351" s="2">
        <f t="shared" si="256"/>
        <v>0</v>
      </c>
      <c r="DU351" s="2">
        <f t="shared" si="257"/>
        <v>0</v>
      </c>
      <c r="DV351" s="2">
        <f t="shared" si="258"/>
        <v>0</v>
      </c>
      <c r="DW351" s="2">
        <f t="shared" si="259"/>
        <v>0</v>
      </c>
      <c r="DX351" s="2" t="e">
        <f t="shared" si="260"/>
        <v>#N/A</v>
      </c>
      <c r="DY351" s="9" t="str">
        <f t="shared" si="233"/>
        <v>[0,0,0,0,0]</v>
      </c>
      <c r="DZ351" s="2" t="e">
        <f t="shared" si="261"/>
        <v>#N/A</v>
      </c>
      <c r="EA351" s="18">
        <f t="shared" si="234"/>
        <v>1</v>
      </c>
      <c r="EB351" s="18">
        <f t="shared" si="235"/>
        <v>0</v>
      </c>
      <c r="EC351" s="27"/>
      <c r="ED351" s="3" t="e">
        <f t="shared" si="262"/>
        <v>#N/A</v>
      </c>
      <c r="EE351" s="3" t="str">
        <f t="shared" si="263"/>
        <v>[1,0]</v>
      </c>
      <c r="EF351" s="3"/>
      <c r="EG351" s="3" t="e">
        <f>VLOOKUP(IF(MOD(CY351,10)=0,10,MOD(CY351,10))&amp;DA351&amp;DB351&amp;DJ351-1,[1]图鉴!$C$18:$G$183,MATCH("经验值",[1]图鉴!$C$18:$G$18,0),FALSE)</f>
        <v>#N/A</v>
      </c>
      <c r="EI351" s="2" t="e">
        <f t="shared" si="236"/>
        <v>#N/A</v>
      </c>
      <c r="EJ351" s="2">
        <f t="shared" si="237"/>
        <v>348</v>
      </c>
    </row>
    <row r="352" spans="83:140" x14ac:dyDescent="0.3">
      <c r="CE352" s="16">
        <f>[1]坦克标准养成属性!AW352</f>
        <v>0</v>
      </c>
      <c r="CF352" s="16">
        <f>[1]坦克标准养成属性!AX352</f>
        <v>0</v>
      </c>
      <c r="CG352" s="16" t="e">
        <f t="shared" si="232"/>
        <v>#N/A</v>
      </c>
      <c r="CH352" s="16">
        <f>[1]坦克标准养成属性!AY352</f>
        <v>0</v>
      </c>
      <c r="CI352" s="16">
        <f>[1]坦克标准养成属性!AZ352</f>
        <v>0</v>
      </c>
      <c r="CJ352" s="16">
        <f>[1]坦克标准养成属性!BA352</f>
        <v>0</v>
      </c>
      <c r="CK352" s="16">
        <f>[1]坦克标准养成属性!BB352</f>
        <v>0</v>
      </c>
      <c r="CL352" s="16">
        <f>[1]坦克标准养成属性!BC352</f>
        <v>0</v>
      </c>
      <c r="CM352" s="16">
        <f>[1]坦克标准养成属性!BD352</f>
        <v>0</v>
      </c>
      <c r="CN352" s="16">
        <f>[1]坦克标准养成属性!BE352</f>
        <v>0</v>
      </c>
      <c r="CO352" s="16">
        <f>[1]坦克标准养成属性!BF352</f>
        <v>0</v>
      </c>
      <c r="CP352" s="16">
        <f>[1]坦克标准养成属性!BG352</f>
        <v>0</v>
      </c>
      <c r="CQ352" s="16">
        <f>[1]坦克标准养成属性!BH352</f>
        <v>0</v>
      </c>
      <c r="CR352" s="16">
        <f>[1]坦克标准养成属性!BI352</f>
        <v>0</v>
      </c>
      <c r="CS352" s="16">
        <f>[1]坦克标准养成属性!BJ352</f>
        <v>0</v>
      </c>
      <c r="CT352" s="16">
        <f>[1]坦克标准养成属性!BK352</f>
        <v>0</v>
      </c>
      <c r="CU352" s="16">
        <f>[1]坦克标准养成属性!BL352</f>
        <v>0</v>
      </c>
      <c r="CV352" s="16">
        <f>[1]坦克标准养成属性!BM352</f>
        <v>0</v>
      </c>
      <c r="CX352" s="2">
        <v>349</v>
      </c>
      <c r="CY352" s="2" t="e">
        <f t="shared" si="238"/>
        <v>#N/A</v>
      </c>
      <c r="CZ352" s="2" t="e">
        <f t="shared" si="246"/>
        <v>#N/A</v>
      </c>
      <c r="DA352" s="2" t="e">
        <f t="shared" si="246"/>
        <v>#N/A</v>
      </c>
      <c r="DB352" s="2" t="e">
        <f t="shared" si="246"/>
        <v>#N/A</v>
      </c>
      <c r="DC352" s="2">
        <f t="shared" si="239"/>
        <v>0</v>
      </c>
      <c r="DD352" s="2">
        <f t="shared" si="240"/>
        <v>0</v>
      </c>
      <c r="DE352" s="2" t="e">
        <f t="shared" si="241"/>
        <v>#N/A</v>
      </c>
      <c r="DF352" s="2" t="e">
        <f t="shared" si="242"/>
        <v>#N/A</v>
      </c>
      <c r="DG352" s="2" t="e">
        <f t="shared" si="243"/>
        <v>#N/A</v>
      </c>
      <c r="DH352" s="2" t="e">
        <f t="shared" si="244"/>
        <v>#N/A</v>
      </c>
      <c r="DI352" s="2" t="e">
        <f t="shared" si="245"/>
        <v>#N/A</v>
      </c>
      <c r="DJ352" s="2">
        <f>COUNTIF(CZ$4:CZ352,CZ352)</f>
        <v>349</v>
      </c>
      <c r="DK352" s="2">
        <f t="shared" si="247"/>
        <v>0</v>
      </c>
      <c r="DL352" s="2">
        <f t="shared" si="248"/>
        <v>0</v>
      </c>
      <c r="DM352" s="2">
        <f t="shared" si="249"/>
        <v>0</v>
      </c>
      <c r="DN352" s="2">
        <f t="shared" si="250"/>
        <v>0</v>
      </c>
      <c r="DO352" s="2">
        <f t="shared" si="251"/>
        <v>0</v>
      </c>
      <c r="DP352" s="2">
        <f t="shared" si="252"/>
        <v>0</v>
      </c>
      <c r="DQ352" s="2">
        <f t="shared" si="253"/>
        <v>0</v>
      </c>
      <c r="DR352" s="2">
        <f t="shared" si="254"/>
        <v>0</v>
      </c>
      <c r="DS352" s="2">
        <f t="shared" si="255"/>
        <v>0</v>
      </c>
      <c r="DT352" s="2">
        <f t="shared" si="256"/>
        <v>0</v>
      </c>
      <c r="DU352" s="2">
        <f t="shared" si="257"/>
        <v>0</v>
      </c>
      <c r="DV352" s="2">
        <f t="shared" si="258"/>
        <v>0</v>
      </c>
      <c r="DW352" s="2">
        <f t="shared" si="259"/>
        <v>0</v>
      </c>
      <c r="DX352" s="2" t="e">
        <f t="shared" si="260"/>
        <v>#N/A</v>
      </c>
      <c r="DY352" s="9" t="str">
        <f t="shared" si="233"/>
        <v>[0,0,0,0,0]</v>
      </c>
      <c r="DZ352" s="2" t="e">
        <f t="shared" si="261"/>
        <v>#N/A</v>
      </c>
      <c r="EA352" s="18">
        <f t="shared" si="234"/>
        <v>1</v>
      </c>
      <c r="EB352" s="18">
        <f t="shared" si="235"/>
        <v>0</v>
      </c>
      <c r="EC352" s="27"/>
      <c r="ED352" s="3" t="e">
        <f t="shared" si="262"/>
        <v>#N/A</v>
      </c>
      <c r="EE352" s="3" t="str">
        <f t="shared" si="263"/>
        <v>[1,0]</v>
      </c>
      <c r="EF352" s="3"/>
      <c r="EG352" s="3" t="e">
        <f>VLOOKUP(IF(MOD(CY352,10)=0,10,MOD(CY352,10))&amp;DA352&amp;DB352&amp;DJ352-1,[1]图鉴!$C$18:$G$183,MATCH("经验值",[1]图鉴!$C$18:$G$18,0),FALSE)</f>
        <v>#N/A</v>
      </c>
      <c r="EI352" s="2" t="e">
        <f t="shared" si="236"/>
        <v>#N/A</v>
      </c>
      <c r="EJ352" s="2">
        <f t="shared" si="237"/>
        <v>349</v>
      </c>
    </row>
    <row r="353" spans="83:140" x14ac:dyDescent="0.3">
      <c r="CE353" s="16">
        <f>[1]坦克标准养成属性!AW353</f>
        <v>0</v>
      </c>
      <c r="CF353" s="16">
        <f>[1]坦克标准养成属性!AX353</f>
        <v>0</v>
      </c>
      <c r="CG353" s="16" t="e">
        <f t="shared" si="232"/>
        <v>#N/A</v>
      </c>
      <c r="CH353" s="16">
        <f>[1]坦克标准养成属性!AY353</f>
        <v>0</v>
      </c>
      <c r="CI353" s="16">
        <f>[1]坦克标准养成属性!AZ353</f>
        <v>0</v>
      </c>
      <c r="CJ353" s="16">
        <f>[1]坦克标准养成属性!BA353</f>
        <v>0</v>
      </c>
      <c r="CK353" s="16">
        <f>[1]坦克标准养成属性!BB353</f>
        <v>0</v>
      </c>
      <c r="CL353" s="16">
        <f>[1]坦克标准养成属性!BC353</f>
        <v>0</v>
      </c>
      <c r="CM353" s="16">
        <f>[1]坦克标准养成属性!BD353</f>
        <v>0</v>
      </c>
      <c r="CN353" s="16">
        <f>[1]坦克标准养成属性!BE353</f>
        <v>0</v>
      </c>
      <c r="CO353" s="16">
        <f>[1]坦克标准养成属性!BF353</f>
        <v>0</v>
      </c>
      <c r="CP353" s="16">
        <f>[1]坦克标准养成属性!BG353</f>
        <v>0</v>
      </c>
      <c r="CQ353" s="16">
        <f>[1]坦克标准养成属性!BH353</f>
        <v>0</v>
      </c>
      <c r="CR353" s="16">
        <f>[1]坦克标准养成属性!BI353</f>
        <v>0</v>
      </c>
      <c r="CS353" s="16">
        <f>[1]坦克标准养成属性!BJ353</f>
        <v>0</v>
      </c>
      <c r="CT353" s="16">
        <f>[1]坦克标准养成属性!BK353</f>
        <v>0</v>
      </c>
      <c r="CU353" s="16">
        <f>[1]坦克标准养成属性!BL353</f>
        <v>0</v>
      </c>
      <c r="CV353" s="16">
        <f>[1]坦克标准养成属性!BM353</f>
        <v>0</v>
      </c>
      <c r="CX353" s="2">
        <v>350</v>
      </c>
      <c r="CY353" s="2" t="e">
        <f t="shared" si="238"/>
        <v>#N/A</v>
      </c>
      <c r="CZ353" s="2" t="e">
        <f t="shared" si="246"/>
        <v>#N/A</v>
      </c>
      <c r="DA353" s="2" t="e">
        <f t="shared" si="246"/>
        <v>#N/A</v>
      </c>
      <c r="DB353" s="2" t="e">
        <f t="shared" si="246"/>
        <v>#N/A</v>
      </c>
      <c r="DC353" s="2">
        <f t="shared" si="239"/>
        <v>0</v>
      </c>
      <c r="DD353" s="2">
        <f t="shared" si="240"/>
        <v>0</v>
      </c>
      <c r="DE353" s="2" t="e">
        <f t="shared" si="241"/>
        <v>#N/A</v>
      </c>
      <c r="DF353" s="2" t="e">
        <f t="shared" si="242"/>
        <v>#N/A</v>
      </c>
      <c r="DG353" s="2" t="e">
        <f t="shared" si="243"/>
        <v>#N/A</v>
      </c>
      <c r="DH353" s="2" t="e">
        <f t="shared" si="244"/>
        <v>#N/A</v>
      </c>
      <c r="DI353" s="2" t="e">
        <f t="shared" si="245"/>
        <v>#N/A</v>
      </c>
      <c r="DJ353" s="2">
        <f>COUNTIF(CZ$4:CZ353,CZ353)</f>
        <v>350</v>
      </c>
      <c r="DK353" s="2">
        <f t="shared" si="247"/>
        <v>0</v>
      </c>
      <c r="DL353" s="2">
        <f t="shared" si="248"/>
        <v>0</v>
      </c>
      <c r="DM353" s="2">
        <f t="shared" si="249"/>
        <v>0</v>
      </c>
      <c r="DN353" s="2">
        <f t="shared" si="250"/>
        <v>0</v>
      </c>
      <c r="DO353" s="2">
        <f t="shared" si="251"/>
        <v>0</v>
      </c>
      <c r="DP353" s="2">
        <f t="shared" si="252"/>
        <v>0</v>
      </c>
      <c r="DQ353" s="2">
        <f t="shared" si="253"/>
        <v>0</v>
      </c>
      <c r="DR353" s="2">
        <f t="shared" si="254"/>
        <v>0</v>
      </c>
      <c r="DS353" s="2">
        <f t="shared" si="255"/>
        <v>0</v>
      </c>
      <c r="DT353" s="2">
        <f t="shared" si="256"/>
        <v>0</v>
      </c>
      <c r="DU353" s="2">
        <f t="shared" si="257"/>
        <v>0</v>
      </c>
      <c r="DV353" s="2">
        <f t="shared" si="258"/>
        <v>0</v>
      </c>
      <c r="DW353" s="2">
        <f t="shared" si="259"/>
        <v>0</v>
      </c>
      <c r="DX353" s="2" t="e">
        <f t="shared" si="260"/>
        <v>#N/A</v>
      </c>
      <c r="DY353" s="9" t="str">
        <f t="shared" si="233"/>
        <v>[0,0,0,0,0]</v>
      </c>
      <c r="DZ353" s="2" t="e">
        <f t="shared" si="261"/>
        <v>#N/A</v>
      </c>
      <c r="EA353" s="18">
        <f t="shared" si="234"/>
        <v>1</v>
      </c>
      <c r="EB353" s="18">
        <f t="shared" si="235"/>
        <v>0</v>
      </c>
      <c r="EC353" s="27"/>
      <c r="ED353" s="3" t="e">
        <f t="shared" si="262"/>
        <v>#N/A</v>
      </c>
      <c r="EE353" s="3" t="str">
        <f t="shared" si="263"/>
        <v>[1,0]</v>
      </c>
      <c r="EF353" s="3"/>
      <c r="EG353" s="3" t="e">
        <f>VLOOKUP(IF(MOD(CY353,10)=0,10,MOD(CY353,10))&amp;DA353&amp;DB353&amp;DJ353-1,[1]图鉴!$C$18:$G$183,MATCH("经验值",[1]图鉴!$C$18:$G$18,0),FALSE)</f>
        <v>#N/A</v>
      </c>
      <c r="EI353" s="2" t="e">
        <f t="shared" si="236"/>
        <v>#N/A</v>
      </c>
      <c r="EJ353" s="2">
        <f t="shared" si="237"/>
        <v>350</v>
      </c>
    </row>
    <row r="354" spans="83:140" x14ac:dyDescent="0.3">
      <c r="CE354" s="16">
        <f>[1]坦克标准养成属性!AW354</f>
        <v>0</v>
      </c>
      <c r="CF354" s="16">
        <f>[1]坦克标准养成属性!AX354</f>
        <v>0</v>
      </c>
      <c r="CG354" s="16" t="e">
        <f t="shared" si="232"/>
        <v>#N/A</v>
      </c>
      <c r="CH354" s="16">
        <f>[1]坦克标准养成属性!AY354</f>
        <v>0</v>
      </c>
      <c r="CI354" s="16">
        <f>[1]坦克标准养成属性!AZ354</f>
        <v>0</v>
      </c>
      <c r="CJ354" s="16">
        <f>[1]坦克标准养成属性!BA354</f>
        <v>0</v>
      </c>
      <c r="CK354" s="16">
        <f>[1]坦克标准养成属性!BB354</f>
        <v>0</v>
      </c>
      <c r="CL354" s="16">
        <f>[1]坦克标准养成属性!BC354</f>
        <v>0</v>
      </c>
      <c r="CM354" s="16">
        <f>[1]坦克标准养成属性!BD354</f>
        <v>0</v>
      </c>
      <c r="CN354" s="16">
        <f>[1]坦克标准养成属性!BE354</f>
        <v>0</v>
      </c>
      <c r="CO354" s="16">
        <f>[1]坦克标准养成属性!BF354</f>
        <v>0</v>
      </c>
      <c r="CP354" s="16">
        <f>[1]坦克标准养成属性!BG354</f>
        <v>0</v>
      </c>
      <c r="CQ354" s="16">
        <f>[1]坦克标准养成属性!BH354</f>
        <v>0</v>
      </c>
      <c r="CR354" s="16">
        <f>[1]坦克标准养成属性!BI354</f>
        <v>0</v>
      </c>
      <c r="CS354" s="16">
        <f>[1]坦克标准养成属性!BJ354</f>
        <v>0</v>
      </c>
      <c r="CT354" s="16">
        <f>[1]坦克标准养成属性!BK354</f>
        <v>0</v>
      </c>
      <c r="CU354" s="16">
        <f>[1]坦克标准养成属性!BL354</f>
        <v>0</v>
      </c>
      <c r="CV354" s="16">
        <f>[1]坦克标准养成属性!BM354</f>
        <v>0</v>
      </c>
      <c r="CX354" s="2">
        <v>351</v>
      </c>
      <c r="CY354" s="2" t="e">
        <f t="shared" si="238"/>
        <v>#N/A</v>
      </c>
      <c r="CZ354" s="2" t="e">
        <f t="shared" si="246"/>
        <v>#N/A</v>
      </c>
      <c r="DA354" s="2" t="e">
        <f t="shared" si="246"/>
        <v>#N/A</v>
      </c>
      <c r="DB354" s="2" t="e">
        <f t="shared" si="246"/>
        <v>#N/A</v>
      </c>
      <c r="DC354" s="2">
        <f t="shared" si="239"/>
        <v>0</v>
      </c>
      <c r="DD354" s="2">
        <f t="shared" si="240"/>
        <v>0</v>
      </c>
      <c r="DE354" s="2" t="e">
        <f t="shared" si="241"/>
        <v>#N/A</v>
      </c>
      <c r="DF354" s="2" t="e">
        <f t="shared" si="242"/>
        <v>#N/A</v>
      </c>
      <c r="DG354" s="2" t="e">
        <f t="shared" si="243"/>
        <v>#N/A</v>
      </c>
      <c r="DH354" s="2" t="e">
        <f t="shared" si="244"/>
        <v>#N/A</v>
      </c>
      <c r="DI354" s="2" t="e">
        <f t="shared" si="245"/>
        <v>#N/A</v>
      </c>
      <c r="DJ354" s="2">
        <f>COUNTIF(CZ$4:CZ354,CZ354)</f>
        <v>351</v>
      </c>
      <c r="DK354" s="2">
        <f t="shared" si="247"/>
        <v>0</v>
      </c>
      <c r="DL354" s="2">
        <f t="shared" si="248"/>
        <v>0</v>
      </c>
      <c r="DM354" s="2">
        <f t="shared" si="249"/>
        <v>0</v>
      </c>
      <c r="DN354" s="2">
        <f t="shared" si="250"/>
        <v>0</v>
      </c>
      <c r="DO354" s="2">
        <f t="shared" si="251"/>
        <v>0</v>
      </c>
      <c r="DP354" s="2">
        <f t="shared" si="252"/>
        <v>0</v>
      </c>
      <c r="DQ354" s="2">
        <f t="shared" si="253"/>
        <v>0</v>
      </c>
      <c r="DR354" s="2">
        <f t="shared" si="254"/>
        <v>0</v>
      </c>
      <c r="DS354" s="2">
        <f t="shared" si="255"/>
        <v>0</v>
      </c>
      <c r="DT354" s="2">
        <f t="shared" si="256"/>
        <v>0</v>
      </c>
      <c r="DU354" s="2">
        <f t="shared" si="257"/>
        <v>0</v>
      </c>
      <c r="DV354" s="2">
        <f t="shared" si="258"/>
        <v>0</v>
      </c>
      <c r="DW354" s="2">
        <f t="shared" si="259"/>
        <v>0</v>
      </c>
      <c r="DX354" s="2" t="e">
        <f t="shared" si="260"/>
        <v>#N/A</v>
      </c>
      <c r="DY354" s="9" t="str">
        <f t="shared" si="233"/>
        <v>[0,0,0,0,0]</v>
      </c>
      <c r="DZ354" s="2" t="e">
        <f t="shared" si="261"/>
        <v>#N/A</v>
      </c>
      <c r="EA354" s="18">
        <f t="shared" si="234"/>
        <v>1</v>
      </c>
      <c r="EB354" s="18">
        <f t="shared" si="235"/>
        <v>0</v>
      </c>
      <c r="EC354" s="27"/>
      <c r="ED354" s="3" t="e">
        <f t="shared" si="262"/>
        <v>#N/A</v>
      </c>
      <c r="EE354" s="3" t="str">
        <f t="shared" si="263"/>
        <v>[1,0]</v>
      </c>
      <c r="EF354" s="3"/>
      <c r="EG354" s="3" t="e">
        <f>VLOOKUP(IF(MOD(CY354,10)=0,10,MOD(CY354,10))&amp;DA354&amp;DB354&amp;DJ354-1,[1]图鉴!$C$18:$G$183,MATCH("经验值",[1]图鉴!$C$18:$G$18,0),FALSE)</f>
        <v>#N/A</v>
      </c>
      <c r="EI354" s="2" t="e">
        <f t="shared" si="236"/>
        <v>#N/A</v>
      </c>
      <c r="EJ354" s="2">
        <f t="shared" si="237"/>
        <v>351</v>
      </c>
    </row>
    <row r="355" spans="83:140" x14ac:dyDescent="0.3">
      <c r="CE355" s="16">
        <f>[1]坦克标准养成属性!AW355</f>
        <v>0</v>
      </c>
      <c r="CF355" s="16">
        <f>[1]坦克标准养成属性!AX355</f>
        <v>0</v>
      </c>
      <c r="CG355" s="16" t="e">
        <f t="shared" si="232"/>
        <v>#N/A</v>
      </c>
      <c r="CH355" s="16">
        <f>[1]坦克标准养成属性!AY355</f>
        <v>0</v>
      </c>
      <c r="CI355" s="16">
        <f>[1]坦克标准养成属性!AZ355</f>
        <v>0</v>
      </c>
      <c r="CJ355" s="16">
        <f>[1]坦克标准养成属性!BA355</f>
        <v>0</v>
      </c>
      <c r="CK355" s="16">
        <f>[1]坦克标准养成属性!BB355</f>
        <v>0</v>
      </c>
      <c r="CL355" s="16">
        <f>[1]坦克标准养成属性!BC355</f>
        <v>0</v>
      </c>
      <c r="CM355" s="16">
        <f>[1]坦克标准养成属性!BD355</f>
        <v>0</v>
      </c>
      <c r="CN355" s="16">
        <f>[1]坦克标准养成属性!BE355</f>
        <v>0</v>
      </c>
      <c r="CO355" s="16">
        <f>[1]坦克标准养成属性!BF355</f>
        <v>0</v>
      </c>
      <c r="CP355" s="16">
        <f>[1]坦克标准养成属性!BG355</f>
        <v>0</v>
      </c>
      <c r="CQ355" s="16">
        <f>[1]坦克标准养成属性!BH355</f>
        <v>0</v>
      </c>
      <c r="CR355" s="16">
        <f>[1]坦克标准养成属性!BI355</f>
        <v>0</v>
      </c>
      <c r="CS355" s="16">
        <f>[1]坦克标准养成属性!BJ355</f>
        <v>0</v>
      </c>
      <c r="CT355" s="16">
        <f>[1]坦克标准养成属性!BK355</f>
        <v>0</v>
      </c>
      <c r="CU355" s="16">
        <f>[1]坦克标准养成属性!BL355</f>
        <v>0</v>
      </c>
      <c r="CV355" s="16">
        <f>[1]坦克标准养成属性!BM355</f>
        <v>0</v>
      </c>
      <c r="CX355" s="2">
        <v>352</v>
      </c>
      <c r="CY355" s="2" t="e">
        <f t="shared" si="238"/>
        <v>#N/A</v>
      </c>
      <c r="CZ355" s="2" t="e">
        <f t="shared" si="246"/>
        <v>#N/A</v>
      </c>
      <c r="DA355" s="2" t="e">
        <f t="shared" si="246"/>
        <v>#N/A</v>
      </c>
      <c r="DB355" s="2" t="e">
        <f t="shared" si="246"/>
        <v>#N/A</v>
      </c>
      <c r="DC355" s="2">
        <f t="shared" si="239"/>
        <v>0</v>
      </c>
      <c r="DD355" s="2">
        <f t="shared" si="240"/>
        <v>0</v>
      </c>
      <c r="DE355" s="2" t="e">
        <f t="shared" si="241"/>
        <v>#N/A</v>
      </c>
      <c r="DF355" s="2" t="e">
        <f t="shared" si="242"/>
        <v>#N/A</v>
      </c>
      <c r="DG355" s="2" t="e">
        <f t="shared" si="243"/>
        <v>#N/A</v>
      </c>
      <c r="DH355" s="2" t="e">
        <f t="shared" si="244"/>
        <v>#N/A</v>
      </c>
      <c r="DI355" s="2" t="e">
        <f t="shared" si="245"/>
        <v>#N/A</v>
      </c>
      <c r="DJ355" s="2">
        <f>COUNTIF(CZ$4:CZ355,CZ355)</f>
        <v>352</v>
      </c>
      <c r="DK355" s="2">
        <f t="shared" si="247"/>
        <v>0</v>
      </c>
      <c r="DL355" s="2">
        <f t="shared" si="248"/>
        <v>0</v>
      </c>
      <c r="DM355" s="2">
        <f t="shared" si="249"/>
        <v>0</v>
      </c>
      <c r="DN355" s="2">
        <f t="shared" si="250"/>
        <v>0</v>
      </c>
      <c r="DO355" s="2">
        <f t="shared" si="251"/>
        <v>0</v>
      </c>
      <c r="DP355" s="2">
        <f t="shared" si="252"/>
        <v>0</v>
      </c>
      <c r="DQ355" s="2">
        <f t="shared" si="253"/>
        <v>0</v>
      </c>
      <c r="DR355" s="2">
        <f t="shared" si="254"/>
        <v>0</v>
      </c>
      <c r="DS355" s="2">
        <f t="shared" si="255"/>
        <v>0</v>
      </c>
      <c r="DT355" s="2">
        <f t="shared" si="256"/>
        <v>0</v>
      </c>
      <c r="DU355" s="2">
        <f t="shared" si="257"/>
        <v>0</v>
      </c>
      <c r="DV355" s="2">
        <f t="shared" si="258"/>
        <v>0</v>
      </c>
      <c r="DW355" s="2">
        <f t="shared" si="259"/>
        <v>0</v>
      </c>
      <c r="DX355" s="2" t="e">
        <f t="shared" si="260"/>
        <v>#N/A</v>
      </c>
      <c r="DY355" s="9" t="str">
        <f t="shared" si="233"/>
        <v>[0,0,0,0,0]</v>
      </c>
      <c r="DZ355" s="2" t="e">
        <f t="shared" si="261"/>
        <v>#N/A</v>
      </c>
      <c r="EA355" s="18">
        <f t="shared" si="234"/>
        <v>1</v>
      </c>
      <c r="EB355" s="18">
        <f t="shared" si="235"/>
        <v>0</v>
      </c>
      <c r="EC355" s="27"/>
      <c r="ED355" s="3" t="e">
        <f t="shared" si="262"/>
        <v>#N/A</v>
      </c>
      <c r="EE355" s="3" t="str">
        <f t="shared" si="263"/>
        <v>[1,0]</v>
      </c>
      <c r="EF355" s="3"/>
      <c r="EG355" s="3" t="e">
        <f>VLOOKUP(IF(MOD(CY355,10)=0,10,MOD(CY355,10))&amp;DA355&amp;DB355&amp;DJ355-1,[1]图鉴!$C$18:$G$183,MATCH("经验值",[1]图鉴!$C$18:$G$18,0),FALSE)</f>
        <v>#N/A</v>
      </c>
      <c r="EI355" s="2" t="e">
        <f t="shared" si="236"/>
        <v>#N/A</v>
      </c>
      <c r="EJ355" s="2">
        <f t="shared" si="237"/>
        <v>352</v>
      </c>
    </row>
    <row r="356" spans="83:140" x14ac:dyDescent="0.3">
      <c r="CE356" s="16">
        <f>[1]坦克标准养成属性!AW356</f>
        <v>0</v>
      </c>
      <c r="CF356" s="16">
        <f>[1]坦克标准养成属性!AX356</f>
        <v>0</v>
      </c>
      <c r="CG356" s="16" t="e">
        <f t="shared" si="232"/>
        <v>#N/A</v>
      </c>
      <c r="CH356" s="16">
        <f>[1]坦克标准养成属性!AY356</f>
        <v>0</v>
      </c>
      <c r="CI356" s="16">
        <f>[1]坦克标准养成属性!AZ356</f>
        <v>0</v>
      </c>
      <c r="CJ356" s="16">
        <f>[1]坦克标准养成属性!BA356</f>
        <v>0</v>
      </c>
      <c r="CK356" s="16">
        <f>[1]坦克标准养成属性!BB356</f>
        <v>0</v>
      </c>
      <c r="CL356" s="16">
        <f>[1]坦克标准养成属性!BC356</f>
        <v>0</v>
      </c>
      <c r="CM356" s="16">
        <f>[1]坦克标准养成属性!BD356</f>
        <v>0</v>
      </c>
      <c r="CN356" s="16">
        <f>[1]坦克标准养成属性!BE356</f>
        <v>0</v>
      </c>
      <c r="CO356" s="16">
        <f>[1]坦克标准养成属性!BF356</f>
        <v>0</v>
      </c>
      <c r="CP356" s="16">
        <f>[1]坦克标准养成属性!BG356</f>
        <v>0</v>
      </c>
      <c r="CQ356" s="16">
        <f>[1]坦克标准养成属性!BH356</f>
        <v>0</v>
      </c>
      <c r="CR356" s="16">
        <f>[1]坦克标准养成属性!BI356</f>
        <v>0</v>
      </c>
      <c r="CS356" s="16">
        <f>[1]坦克标准养成属性!BJ356</f>
        <v>0</v>
      </c>
      <c r="CT356" s="16">
        <f>[1]坦克标准养成属性!BK356</f>
        <v>0</v>
      </c>
      <c r="CU356" s="16">
        <f>[1]坦克标准养成属性!BL356</f>
        <v>0</v>
      </c>
      <c r="CV356" s="16">
        <f>[1]坦克标准养成属性!BM356</f>
        <v>0</v>
      </c>
      <c r="CX356" s="2">
        <v>353</v>
      </c>
      <c r="CY356" s="2" t="e">
        <f t="shared" si="238"/>
        <v>#N/A</v>
      </c>
      <c r="CZ356" s="2" t="e">
        <f t="shared" si="246"/>
        <v>#N/A</v>
      </c>
      <c r="DA356" s="2" t="e">
        <f t="shared" si="246"/>
        <v>#N/A</v>
      </c>
      <c r="DB356" s="2" t="e">
        <f t="shared" si="246"/>
        <v>#N/A</v>
      </c>
      <c r="DC356" s="2">
        <f t="shared" si="239"/>
        <v>0</v>
      </c>
      <c r="DD356" s="2">
        <f t="shared" si="240"/>
        <v>0</v>
      </c>
      <c r="DE356" s="2" t="e">
        <f t="shared" si="241"/>
        <v>#N/A</v>
      </c>
      <c r="DF356" s="2" t="e">
        <f t="shared" si="242"/>
        <v>#N/A</v>
      </c>
      <c r="DG356" s="2" t="e">
        <f t="shared" si="243"/>
        <v>#N/A</v>
      </c>
      <c r="DH356" s="2" t="e">
        <f t="shared" si="244"/>
        <v>#N/A</v>
      </c>
      <c r="DI356" s="2" t="e">
        <f t="shared" si="245"/>
        <v>#N/A</v>
      </c>
      <c r="DJ356" s="2">
        <f>COUNTIF(CZ$4:CZ356,CZ356)</f>
        <v>353</v>
      </c>
      <c r="DK356" s="2">
        <f t="shared" si="247"/>
        <v>0</v>
      </c>
      <c r="DL356" s="2">
        <f t="shared" si="248"/>
        <v>0</v>
      </c>
      <c r="DM356" s="2">
        <f t="shared" si="249"/>
        <v>0</v>
      </c>
      <c r="DN356" s="2">
        <f t="shared" si="250"/>
        <v>0</v>
      </c>
      <c r="DO356" s="2">
        <f t="shared" si="251"/>
        <v>0</v>
      </c>
      <c r="DP356" s="2">
        <f t="shared" si="252"/>
        <v>0</v>
      </c>
      <c r="DQ356" s="2">
        <f t="shared" si="253"/>
        <v>0</v>
      </c>
      <c r="DR356" s="2">
        <f t="shared" si="254"/>
        <v>0</v>
      </c>
      <c r="DS356" s="2">
        <f t="shared" si="255"/>
        <v>0</v>
      </c>
      <c r="DT356" s="2">
        <f t="shared" si="256"/>
        <v>0</v>
      </c>
      <c r="DU356" s="2">
        <f t="shared" si="257"/>
        <v>0</v>
      </c>
      <c r="DV356" s="2">
        <f t="shared" si="258"/>
        <v>0</v>
      </c>
      <c r="DW356" s="2">
        <f t="shared" si="259"/>
        <v>0</v>
      </c>
      <c r="DX356" s="2" t="e">
        <f t="shared" si="260"/>
        <v>#N/A</v>
      </c>
      <c r="DY356" s="9" t="str">
        <f t="shared" si="233"/>
        <v>[0,0,0,0,0]</v>
      </c>
      <c r="DZ356" s="2" t="e">
        <f t="shared" si="261"/>
        <v>#N/A</v>
      </c>
      <c r="EA356" s="18">
        <f t="shared" si="234"/>
        <v>1</v>
      </c>
      <c r="EB356" s="18">
        <f t="shared" si="235"/>
        <v>0</v>
      </c>
      <c r="EC356" s="27"/>
      <c r="ED356" s="3" t="e">
        <f t="shared" si="262"/>
        <v>#N/A</v>
      </c>
      <c r="EE356" s="3" t="str">
        <f t="shared" si="263"/>
        <v>[1,0]</v>
      </c>
      <c r="EF356" s="3"/>
      <c r="EG356" s="3" t="e">
        <f>VLOOKUP(IF(MOD(CY356,10)=0,10,MOD(CY356,10))&amp;DA356&amp;DB356&amp;DJ356-1,[1]图鉴!$C$18:$G$183,MATCH("经验值",[1]图鉴!$C$18:$G$18,0),FALSE)</f>
        <v>#N/A</v>
      </c>
      <c r="EI356" s="2" t="e">
        <f t="shared" si="236"/>
        <v>#N/A</v>
      </c>
      <c r="EJ356" s="2">
        <f t="shared" si="237"/>
        <v>353</v>
      </c>
    </row>
    <row r="357" spans="83:140" x14ac:dyDescent="0.3">
      <c r="CE357" s="16">
        <f>[1]坦克标准养成属性!AW357</f>
        <v>0</v>
      </c>
      <c r="CF357" s="16">
        <f>[1]坦克标准养成属性!AX357</f>
        <v>0</v>
      </c>
      <c r="CG357" s="16" t="e">
        <f t="shared" si="232"/>
        <v>#N/A</v>
      </c>
      <c r="CH357" s="16">
        <f>[1]坦克标准养成属性!AY357</f>
        <v>0</v>
      </c>
      <c r="CI357" s="16">
        <f>[1]坦克标准养成属性!AZ357</f>
        <v>0</v>
      </c>
      <c r="CJ357" s="16">
        <f>[1]坦克标准养成属性!BA357</f>
        <v>0</v>
      </c>
      <c r="CK357" s="16">
        <f>[1]坦克标准养成属性!BB357</f>
        <v>0</v>
      </c>
      <c r="CL357" s="16">
        <f>[1]坦克标准养成属性!BC357</f>
        <v>0</v>
      </c>
      <c r="CM357" s="16">
        <f>[1]坦克标准养成属性!BD357</f>
        <v>0</v>
      </c>
      <c r="CN357" s="16">
        <f>[1]坦克标准养成属性!BE357</f>
        <v>0</v>
      </c>
      <c r="CO357" s="16">
        <f>[1]坦克标准养成属性!BF357</f>
        <v>0</v>
      </c>
      <c r="CP357" s="16">
        <f>[1]坦克标准养成属性!BG357</f>
        <v>0</v>
      </c>
      <c r="CQ357" s="16">
        <f>[1]坦克标准养成属性!BH357</f>
        <v>0</v>
      </c>
      <c r="CR357" s="16">
        <f>[1]坦克标准养成属性!BI357</f>
        <v>0</v>
      </c>
      <c r="CS357" s="16">
        <f>[1]坦克标准养成属性!BJ357</f>
        <v>0</v>
      </c>
      <c r="CT357" s="16">
        <f>[1]坦克标准养成属性!BK357</f>
        <v>0</v>
      </c>
      <c r="CU357" s="16">
        <f>[1]坦克标准养成属性!BL357</f>
        <v>0</v>
      </c>
      <c r="CV357" s="16">
        <f>[1]坦克标准养成属性!BM357</f>
        <v>0</v>
      </c>
      <c r="CX357" s="2">
        <v>354</v>
      </c>
      <c r="CY357" s="2" t="e">
        <f t="shared" si="238"/>
        <v>#N/A</v>
      </c>
      <c r="CZ357" s="2" t="e">
        <f t="shared" si="246"/>
        <v>#N/A</v>
      </c>
      <c r="DA357" s="2" t="e">
        <f t="shared" si="246"/>
        <v>#N/A</v>
      </c>
      <c r="DB357" s="2" t="e">
        <f t="shared" si="246"/>
        <v>#N/A</v>
      </c>
      <c r="DC357" s="2">
        <f t="shared" si="239"/>
        <v>0</v>
      </c>
      <c r="DD357" s="2">
        <f t="shared" si="240"/>
        <v>0</v>
      </c>
      <c r="DE357" s="2" t="e">
        <f t="shared" si="241"/>
        <v>#N/A</v>
      </c>
      <c r="DF357" s="2" t="e">
        <f t="shared" si="242"/>
        <v>#N/A</v>
      </c>
      <c r="DG357" s="2" t="e">
        <f t="shared" si="243"/>
        <v>#N/A</v>
      </c>
      <c r="DH357" s="2" t="e">
        <f t="shared" si="244"/>
        <v>#N/A</v>
      </c>
      <c r="DI357" s="2" t="e">
        <f t="shared" si="245"/>
        <v>#N/A</v>
      </c>
      <c r="DJ357" s="2">
        <f>COUNTIF(CZ$4:CZ357,CZ357)</f>
        <v>354</v>
      </c>
      <c r="DK357" s="2">
        <f t="shared" si="247"/>
        <v>0</v>
      </c>
      <c r="DL357" s="2">
        <f t="shared" si="248"/>
        <v>0</v>
      </c>
      <c r="DM357" s="2">
        <f t="shared" si="249"/>
        <v>0</v>
      </c>
      <c r="DN357" s="2">
        <f t="shared" si="250"/>
        <v>0</v>
      </c>
      <c r="DO357" s="2">
        <f t="shared" si="251"/>
        <v>0</v>
      </c>
      <c r="DP357" s="2">
        <f t="shared" si="252"/>
        <v>0</v>
      </c>
      <c r="DQ357" s="2">
        <f t="shared" si="253"/>
        <v>0</v>
      </c>
      <c r="DR357" s="2">
        <f t="shared" si="254"/>
        <v>0</v>
      </c>
      <c r="DS357" s="2">
        <f t="shared" si="255"/>
        <v>0</v>
      </c>
      <c r="DT357" s="2">
        <f t="shared" si="256"/>
        <v>0</v>
      </c>
      <c r="DU357" s="2">
        <f t="shared" si="257"/>
        <v>0</v>
      </c>
      <c r="DV357" s="2">
        <f t="shared" si="258"/>
        <v>0</v>
      </c>
      <c r="DW357" s="2">
        <f t="shared" si="259"/>
        <v>0</v>
      </c>
      <c r="DX357" s="2" t="e">
        <f t="shared" si="260"/>
        <v>#N/A</v>
      </c>
      <c r="DY357" s="9" t="str">
        <f t="shared" si="233"/>
        <v>[0,0,0,0,0]</v>
      </c>
      <c r="DZ357" s="2" t="e">
        <f t="shared" si="261"/>
        <v>#N/A</v>
      </c>
      <c r="EA357" s="18">
        <f t="shared" si="234"/>
        <v>1</v>
      </c>
      <c r="EB357" s="18">
        <f t="shared" si="235"/>
        <v>0</v>
      </c>
      <c r="EC357" s="27"/>
      <c r="ED357" s="3" t="e">
        <f t="shared" si="262"/>
        <v>#N/A</v>
      </c>
      <c r="EE357" s="3" t="str">
        <f t="shared" si="263"/>
        <v>[1,0]</v>
      </c>
      <c r="EF357" s="3"/>
      <c r="EG357" s="3" t="e">
        <f>VLOOKUP(IF(MOD(CY357,10)=0,10,MOD(CY357,10))&amp;DA357&amp;DB357&amp;DJ357-1,[1]图鉴!$C$18:$G$183,MATCH("经验值",[1]图鉴!$C$18:$G$18,0),FALSE)</f>
        <v>#N/A</v>
      </c>
      <c r="EI357" s="2" t="e">
        <f t="shared" si="236"/>
        <v>#N/A</v>
      </c>
      <c r="EJ357" s="2">
        <f t="shared" si="237"/>
        <v>354</v>
      </c>
    </row>
    <row r="358" spans="83:140" x14ac:dyDescent="0.3">
      <c r="CE358" s="16">
        <f>[1]坦克标准养成属性!AW358</f>
        <v>0</v>
      </c>
      <c r="CF358" s="16">
        <f>[1]坦克标准养成属性!AX358</f>
        <v>0</v>
      </c>
      <c r="CG358" s="16" t="e">
        <f t="shared" si="232"/>
        <v>#N/A</v>
      </c>
      <c r="CH358" s="16">
        <f>[1]坦克标准养成属性!AY358</f>
        <v>0</v>
      </c>
      <c r="CI358" s="16">
        <f>[1]坦克标准养成属性!AZ358</f>
        <v>0</v>
      </c>
      <c r="CJ358" s="16">
        <f>[1]坦克标准养成属性!BA358</f>
        <v>0</v>
      </c>
      <c r="CK358" s="16">
        <f>[1]坦克标准养成属性!BB358</f>
        <v>0</v>
      </c>
      <c r="CL358" s="16">
        <f>[1]坦克标准养成属性!BC358</f>
        <v>0</v>
      </c>
      <c r="CM358" s="16">
        <f>[1]坦克标准养成属性!BD358</f>
        <v>0</v>
      </c>
      <c r="CN358" s="16">
        <f>[1]坦克标准养成属性!BE358</f>
        <v>0</v>
      </c>
      <c r="CO358" s="16">
        <f>[1]坦克标准养成属性!BF358</f>
        <v>0</v>
      </c>
      <c r="CP358" s="16">
        <f>[1]坦克标准养成属性!BG358</f>
        <v>0</v>
      </c>
      <c r="CQ358" s="16">
        <f>[1]坦克标准养成属性!BH358</f>
        <v>0</v>
      </c>
      <c r="CR358" s="16">
        <f>[1]坦克标准养成属性!BI358</f>
        <v>0</v>
      </c>
      <c r="CS358" s="16">
        <f>[1]坦克标准养成属性!BJ358</f>
        <v>0</v>
      </c>
      <c r="CT358" s="16">
        <f>[1]坦克标准养成属性!BK358</f>
        <v>0</v>
      </c>
      <c r="CU358" s="16">
        <f>[1]坦克标准养成属性!BL358</f>
        <v>0</v>
      </c>
      <c r="CV358" s="16">
        <f>[1]坦克标准养成属性!BM358</f>
        <v>0</v>
      </c>
      <c r="CX358" s="2">
        <v>355</v>
      </c>
      <c r="CY358" s="2" t="e">
        <f t="shared" si="238"/>
        <v>#N/A</v>
      </c>
      <c r="CZ358" s="2" t="e">
        <f t="shared" si="246"/>
        <v>#N/A</v>
      </c>
      <c r="DA358" s="2" t="e">
        <f t="shared" si="246"/>
        <v>#N/A</v>
      </c>
      <c r="DB358" s="2" t="e">
        <f t="shared" si="246"/>
        <v>#N/A</v>
      </c>
      <c r="DC358" s="2">
        <f t="shared" si="239"/>
        <v>0</v>
      </c>
      <c r="DD358" s="2">
        <f t="shared" si="240"/>
        <v>0</v>
      </c>
      <c r="DE358" s="2" t="e">
        <f t="shared" si="241"/>
        <v>#N/A</v>
      </c>
      <c r="DF358" s="2" t="e">
        <f t="shared" si="242"/>
        <v>#N/A</v>
      </c>
      <c r="DG358" s="2" t="e">
        <f t="shared" si="243"/>
        <v>#N/A</v>
      </c>
      <c r="DH358" s="2" t="e">
        <f t="shared" si="244"/>
        <v>#N/A</v>
      </c>
      <c r="DI358" s="2" t="e">
        <f t="shared" si="245"/>
        <v>#N/A</v>
      </c>
      <c r="DJ358" s="2">
        <f>COUNTIF(CZ$4:CZ358,CZ358)</f>
        <v>355</v>
      </c>
      <c r="DK358" s="2">
        <f t="shared" si="247"/>
        <v>0</v>
      </c>
      <c r="DL358" s="2">
        <f t="shared" si="248"/>
        <v>0</v>
      </c>
      <c r="DM358" s="2">
        <f t="shared" si="249"/>
        <v>0</v>
      </c>
      <c r="DN358" s="2">
        <f t="shared" si="250"/>
        <v>0</v>
      </c>
      <c r="DO358" s="2">
        <f t="shared" si="251"/>
        <v>0</v>
      </c>
      <c r="DP358" s="2">
        <f t="shared" si="252"/>
        <v>0</v>
      </c>
      <c r="DQ358" s="2">
        <f t="shared" si="253"/>
        <v>0</v>
      </c>
      <c r="DR358" s="2">
        <f t="shared" si="254"/>
        <v>0</v>
      </c>
      <c r="DS358" s="2">
        <f t="shared" si="255"/>
        <v>0</v>
      </c>
      <c r="DT358" s="2">
        <f t="shared" si="256"/>
        <v>0</v>
      </c>
      <c r="DU358" s="2">
        <f t="shared" si="257"/>
        <v>0</v>
      </c>
      <c r="DV358" s="2">
        <f t="shared" si="258"/>
        <v>0</v>
      </c>
      <c r="DW358" s="2">
        <f t="shared" si="259"/>
        <v>0</v>
      </c>
      <c r="DX358" s="2" t="e">
        <f t="shared" si="260"/>
        <v>#N/A</v>
      </c>
      <c r="DY358" s="9" t="str">
        <f t="shared" si="233"/>
        <v>[0,0,0,0,0]</v>
      </c>
      <c r="DZ358" s="2" t="e">
        <f t="shared" si="261"/>
        <v>#N/A</v>
      </c>
      <c r="EA358" s="18">
        <f t="shared" si="234"/>
        <v>1</v>
      </c>
      <c r="EB358" s="18">
        <f t="shared" si="235"/>
        <v>0</v>
      </c>
      <c r="EC358" s="27"/>
      <c r="ED358" s="3" t="e">
        <f t="shared" si="262"/>
        <v>#N/A</v>
      </c>
      <c r="EE358" s="3" t="str">
        <f t="shared" si="263"/>
        <v>[1,0]</v>
      </c>
      <c r="EF358" s="3"/>
      <c r="EG358" s="3" t="e">
        <f>VLOOKUP(IF(MOD(CY358,10)=0,10,MOD(CY358,10))&amp;DA358&amp;DB358&amp;DJ358-1,[1]图鉴!$C$18:$G$183,MATCH("经验值",[1]图鉴!$C$18:$G$18,0),FALSE)</f>
        <v>#N/A</v>
      </c>
      <c r="EI358" s="2" t="e">
        <f t="shared" si="236"/>
        <v>#N/A</v>
      </c>
      <c r="EJ358" s="2">
        <f t="shared" si="237"/>
        <v>355</v>
      </c>
    </row>
    <row r="359" spans="83:140" x14ac:dyDescent="0.3">
      <c r="CE359" s="16">
        <f>[1]坦克标准养成属性!AW359</f>
        <v>0</v>
      </c>
      <c r="CF359" s="16">
        <f>[1]坦克标准养成属性!AX359</f>
        <v>0</v>
      </c>
      <c r="CG359" s="16" t="e">
        <f t="shared" si="232"/>
        <v>#N/A</v>
      </c>
      <c r="CH359" s="16">
        <f>[1]坦克标准养成属性!AY359</f>
        <v>0</v>
      </c>
      <c r="CI359" s="16">
        <f>[1]坦克标准养成属性!AZ359</f>
        <v>0</v>
      </c>
      <c r="CJ359" s="16">
        <f>[1]坦克标准养成属性!BA359</f>
        <v>0</v>
      </c>
      <c r="CK359" s="16">
        <f>[1]坦克标准养成属性!BB359</f>
        <v>0</v>
      </c>
      <c r="CL359" s="16">
        <f>[1]坦克标准养成属性!BC359</f>
        <v>0</v>
      </c>
      <c r="CM359" s="16">
        <f>[1]坦克标准养成属性!BD359</f>
        <v>0</v>
      </c>
      <c r="CN359" s="16">
        <f>[1]坦克标准养成属性!BE359</f>
        <v>0</v>
      </c>
      <c r="CO359" s="16">
        <f>[1]坦克标准养成属性!BF359</f>
        <v>0</v>
      </c>
      <c r="CP359" s="16">
        <f>[1]坦克标准养成属性!BG359</f>
        <v>0</v>
      </c>
      <c r="CQ359" s="16">
        <f>[1]坦克标准养成属性!BH359</f>
        <v>0</v>
      </c>
      <c r="CR359" s="16">
        <f>[1]坦克标准养成属性!BI359</f>
        <v>0</v>
      </c>
      <c r="CS359" s="16">
        <f>[1]坦克标准养成属性!BJ359</f>
        <v>0</v>
      </c>
      <c r="CT359" s="16">
        <f>[1]坦克标准养成属性!BK359</f>
        <v>0</v>
      </c>
      <c r="CU359" s="16">
        <f>[1]坦克标准养成属性!BL359</f>
        <v>0</v>
      </c>
      <c r="CV359" s="16">
        <f>[1]坦克标准养成属性!BM359</f>
        <v>0</v>
      </c>
      <c r="CX359" s="2">
        <v>356</v>
      </c>
      <c r="CY359" s="2" t="e">
        <f t="shared" si="238"/>
        <v>#N/A</v>
      </c>
      <c r="CZ359" s="2" t="e">
        <f t="shared" si="246"/>
        <v>#N/A</v>
      </c>
      <c r="DA359" s="2" t="e">
        <f t="shared" si="246"/>
        <v>#N/A</v>
      </c>
      <c r="DB359" s="2" t="e">
        <f t="shared" si="246"/>
        <v>#N/A</v>
      </c>
      <c r="DC359" s="2">
        <f t="shared" si="239"/>
        <v>0</v>
      </c>
      <c r="DD359" s="2">
        <f t="shared" si="240"/>
        <v>0</v>
      </c>
      <c r="DE359" s="2" t="e">
        <f t="shared" si="241"/>
        <v>#N/A</v>
      </c>
      <c r="DF359" s="2" t="e">
        <f t="shared" si="242"/>
        <v>#N/A</v>
      </c>
      <c r="DG359" s="2" t="e">
        <f t="shared" si="243"/>
        <v>#N/A</v>
      </c>
      <c r="DH359" s="2" t="e">
        <f t="shared" si="244"/>
        <v>#N/A</v>
      </c>
      <c r="DI359" s="2" t="e">
        <f t="shared" si="245"/>
        <v>#N/A</v>
      </c>
      <c r="DJ359" s="2">
        <f>COUNTIF(CZ$4:CZ359,CZ359)</f>
        <v>356</v>
      </c>
      <c r="DK359" s="2">
        <f t="shared" si="247"/>
        <v>0</v>
      </c>
      <c r="DL359" s="2">
        <f t="shared" si="248"/>
        <v>0</v>
      </c>
      <c r="DM359" s="2">
        <f t="shared" si="249"/>
        <v>0</v>
      </c>
      <c r="DN359" s="2">
        <f t="shared" si="250"/>
        <v>0</v>
      </c>
      <c r="DO359" s="2">
        <f t="shared" si="251"/>
        <v>0</v>
      </c>
      <c r="DP359" s="2">
        <f t="shared" si="252"/>
        <v>0</v>
      </c>
      <c r="DQ359" s="2">
        <f t="shared" si="253"/>
        <v>0</v>
      </c>
      <c r="DR359" s="2">
        <f t="shared" si="254"/>
        <v>0</v>
      </c>
      <c r="DS359" s="2">
        <f t="shared" si="255"/>
        <v>0</v>
      </c>
      <c r="DT359" s="2">
        <f t="shared" si="256"/>
        <v>0</v>
      </c>
      <c r="DU359" s="2">
        <f t="shared" si="257"/>
        <v>0</v>
      </c>
      <c r="DV359" s="2">
        <f t="shared" si="258"/>
        <v>0</v>
      </c>
      <c r="DW359" s="2">
        <f t="shared" si="259"/>
        <v>0</v>
      </c>
      <c r="DX359" s="2" t="e">
        <f t="shared" si="260"/>
        <v>#N/A</v>
      </c>
      <c r="DY359" s="9" t="str">
        <f t="shared" si="233"/>
        <v>[0,0,0,0,0]</v>
      </c>
      <c r="DZ359" s="2" t="e">
        <f t="shared" si="261"/>
        <v>#N/A</v>
      </c>
      <c r="EA359" s="18">
        <f t="shared" si="234"/>
        <v>1</v>
      </c>
      <c r="EB359" s="18">
        <f t="shared" si="235"/>
        <v>0</v>
      </c>
      <c r="EC359" s="27"/>
      <c r="ED359" s="3" t="e">
        <f t="shared" si="262"/>
        <v>#N/A</v>
      </c>
      <c r="EE359" s="3" t="str">
        <f t="shared" si="263"/>
        <v>[1,0]</v>
      </c>
      <c r="EF359" s="3"/>
      <c r="EG359" s="3" t="e">
        <f>VLOOKUP(IF(MOD(CY359,10)=0,10,MOD(CY359,10))&amp;DA359&amp;DB359&amp;DJ359-1,[1]图鉴!$C$18:$G$183,MATCH("经验值",[1]图鉴!$C$18:$G$18,0),FALSE)</f>
        <v>#N/A</v>
      </c>
      <c r="EI359" s="2" t="e">
        <f t="shared" si="236"/>
        <v>#N/A</v>
      </c>
      <c r="EJ359" s="2">
        <f t="shared" si="237"/>
        <v>356</v>
      </c>
    </row>
    <row r="360" spans="83:140" x14ac:dyDescent="0.3">
      <c r="CE360" s="16">
        <f>[1]坦克标准养成属性!AW360</f>
        <v>0</v>
      </c>
      <c r="CF360" s="16">
        <f>[1]坦克标准养成属性!AX360</f>
        <v>0</v>
      </c>
      <c r="CG360" s="16" t="e">
        <f t="shared" si="232"/>
        <v>#N/A</v>
      </c>
      <c r="CH360" s="16">
        <f>[1]坦克标准养成属性!AY360</f>
        <v>0</v>
      </c>
      <c r="CI360" s="16">
        <f>[1]坦克标准养成属性!AZ360</f>
        <v>0</v>
      </c>
      <c r="CJ360" s="16">
        <f>[1]坦克标准养成属性!BA360</f>
        <v>0</v>
      </c>
      <c r="CK360" s="16">
        <f>[1]坦克标准养成属性!BB360</f>
        <v>0</v>
      </c>
      <c r="CL360" s="16">
        <f>[1]坦克标准养成属性!BC360</f>
        <v>0</v>
      </c>
      <c r="CM360" s="16">
        <f>[1]坦克标准养成属性!BD360</f>
        <v>0</v>
      </c>
      <c r="CN360" s="16">
        <f>[1]坦克标准养成属性!BE360</f>
        <v>0</v>
      </c>
      <c r="CO360" s="16">
        <f>[1]坦克标准养成属性!BF360</f>
        <v>0</v>
      </c>
      <c r="CP360" s="16">
        <f>[1]坦克标准养成属性!BG360</f>
        <v>0</v>
      </c>
      <c r="CQ360" s="16">
        <f>[1]坦克标准养成属性!BH360</f>
        <v>0</v>
      </c>
      <c r="CR360" s="16">
        <f>[1]坦克标准养成属性!BI360</f>
        <v>0</v>
      </c>
      <c r="CS360" s="16">
        <f>[1]坦克标准养成属性!BJ360</f>
        <v>0</v>
      </c>
      <c r="CT360" s="16">
        <f>[1]坦克标准养成属性!BK360</f>
        <v>0</v>
      </c>
      <c r="CU360" s="16">
        <f>[1]坦克标准养成属性!BL360</f>
        <v>0</v>
      </c>
      <c r="CV360" s="16">
        <f>[1]坦克标准养成属性!BM360</f>
        <v>0</v>
      </c>
      <c r="CX360" s="2">
        <v>357</v>
      </c>
      <c r="CY360" s="2" t="e">
        <f t="shared" si="238"/>
        <v>#N/A</v>
      </c>
      <c r="CZ360" s="2" t="e">
        <f t="shared" si="246"/>
        <v>#N/A</v>
      </c>
      <c r="DA360" s="2" t="e">
        <f t="shared" si="246"/>
        <v>#N/A</v>
      </c>
      <c r="DB360" s="2" t="e">
        <f t="shared" si="246"/>
        <v>#N/A</v>
      </c>
      <c r="DC360" s="2">
        <f t="shared" si="239"/>
        <v>0</v>
      </c>
      <c r="DD360" s="2">
        <f t="shared" si="240"/>
        <v>0</v>
      </c>
      <c r="DE360" s="2" t="e">
        <f t="shared" si="241"/>
        <v>#N/A</v>
      </c>
      <c r="DF360" s="2" t="e">
        <f t="shared" si="242"/>
        <v>#N/A</v>
      </c>
      <c r="DG360" s="2" t="e">
        <f t="shared" si="243"/>
        <v>#N/A</v>
      </c>
      <c r="DH360" s="2" t="e">
        <f t="shared" si="244"/>
        <v>#N/A</v>
      </c>
      <c r="DI360" s="2" t="e">
        <f t="shared" si="245"/>
        <v>#N/A</v>
      </c>
      <c r="DJ360" s="2">
        <f>COUNTIF(CZ$4:CZ360,CZ360)</f>
        <v>357</v>
      </c>
      <c r="DK360" s="2">
        <f t="shared" si="247"/>
        <v>0</v>
      </c>
      <c r="DL360" s="2">
        <f t="shared" si="248"/>
        <v>0</v>
      </c>
      <c r="DM360" s="2">
        <f t="shared" si="249"/>
        <v>0</v>
      </c>
      <c r="DN360" s="2">
        <f t="shared" si="250"/>
        <v>0</v>
      </c>
      <c r="DO360" s="2">
        <f t="shared" si="251"/>
        <v>0</v>
      </c>
      <c r="DP360" s="2">
        <f t="shared" si="252"/>
        <v>0</v>
      </c>
      <c r="DQ360" s="2">
        <f t="shared" si="253"/>
        <v>0</v>
      </c>
      <c r="DR360" s="2">
        <f t="shared" si="254"/>
        <v>0</v>
      </c>
      <c r="DS360" s="2">
        <f t="shared" si="255"/>
        <v>0</v>
      </c>
      <c r="DT360" s="2">
        <f t="shared" si="256"/>
        <v>0</v>
      </c>
      <c r="DU360" s="2">
        <f t="shared" si="257"/>
        <v>0</v>
      </c>
      <c r="DV360" s="2">
        <f t="shared" si="258"/>
        <v>0</v>
      </c>
      <c r="DW360" s="2">
        <f t="shared" si="259"/>
        <v>0</v>
      </c>
      <c r="DX360" s="2" t="e">
        <f t="shared" si="260"/>
        <v>#N/A</v>
      </c>
      <c r="DY360" s="9" t="str">
        <f t="shared" si="233"/>
        <v>[0,0,0,0,0]</v>
      </c>
      <c r="DZ360" s="2" t="e">
        <f t="shared" si="261"/>
        <v>#N/A</v>
      </c>
      <c r="EA360" s="18">
        <f t="shared" si="234"/>
        <v>1</v>
      </c>
      <c r="EB360" s="18">
        <f t="shared" si="235"/>
        <v>0</v>
      </c>
      <c r="EC360" s="27"/>
      <c r="ED360" s="3" t="e">
        <f t="shared" si="262"/>
        <v>#N/A</v>
      </c>
      <c r="EE360" s="3" t="str">
        <f t="shared" si="263"/>
        <v>[1,0]</v>
      </c>
      <c r="EF360" s="3"/>
      <c r="EG360" s="3" t="e">
        <f>VLOOKUP(IF(MOD(CY360,10)=0,10,MOD(CY360,10))&amp;DA360&amp;DB360&amp;DJ360-1,[1]图鉴!$C$18:$G$183,MATCH("经验值",[1]图鉴!$C$18:$G$18,0),FALSE)</f>
        <v>#N/A</v>
      </c>
      <c r="EI360" s="2" t="e">
        <f t="shared" si="236"/>
        <v>#N/A</v>
      </c>
      <c r="EJ360" s="2">
        <f t="shared" si="237"/>
        <v>357</v>
      </c>
    </row>
    <row r="361" spans="83:140" x14ac:dyDescent="0.3">
      <c r="CE361" s="16">
        <f>[1]坦克标准养成属性!AW361</f>
        <v>0</v>
      </c>
      <c r="CF361" s="16">
        <f>[1]坦克标准养成属性!AX361</f>
        <v>0</v>
      </c>
      <c r="CG361" s="16" t="e">
        <f t="shared" si="232"/>
        <v>#N/A</v>
      </c>
      <c r="CH361" s="16">
        <f>[1]坦克标准养成属性!AY361</f>
        <v>0</v>
      </c>
      <c r="CI361" s="16">
        <f>[1]坦克标准养成属性!AZ361</f>
        <v>0</v>
      </c>
      <c r="CJ361" s="16">
        <f>[1]坦克标准养成属性!BA361</f>
        <v>0</v>
      </c>
      <c r="CK361" s="16">
        <f>[1]坦克标准养成属性!BB361</f>
        <v>0</v>
      </c>
      <c r="CL361" s="16">
        <f>[1]坦克标准养成属性!BC361</f>
        <v>0</v>
      </c>
      <c r="CM361" s="16">
        <f>[1]坦克标准养成属性!BD361</f>
        <v>0</v>
      </c>
      <c r="CN361" s="16">
        <f>[1]坦克标准养成属性!BE361</f>
        <v>0</v>
      </c>
      <c r="CO361" s="16">
        <f>[1]坦克标准养成属性!BF361</f>
        <v>0</v>
      </c>
      <c r="CP361" s="16">
        <f>[1]坦克标准养成属性!BG361</f>
        <v>0</v>
      </c>
      <c r="CQ361" s="16">
        <f>[1]坦克标准养成属性!BH361</f>
        <v>0</v>
      </c>
      <c r="CR361" s="16">
        <f>[1]坦克标准养成属性!BI361</f>
        <v>0</v>
      </c>
      <c r="CS361" s="16">
        <f>[1]坦克标准养成属性!BJ361</f>
        <v>0</v>
      </c>
      <c r="CT361" s="16">
        <f>[1]坦克标准养成属性!BK361</f>
        <v>0</v>
      </c>
      <c r="CU361" s="16">
        <f>[1]坦克标准养成属性!BL361</f>
        <v>0</v>
      </c>
      <c r="CV361" s="16">
        <f>[1]坦克标准养成属性!BM361</f>
        <v>0</v>
      </c>
      <c r="CX361" s="2">
        <v>358</v>
      </c>
      <c r="CY361" s="2" t="e">
        <f t="shared" si="238"/>
        <v>#N/A</v>
      </c>
      <c r="CZ361" s="2" t="e">
        <f t="shared" si="246"/>
        <v>#N/A</v>
      </c>
      <c r="DA361" s="2" t="e">
        <f t="shared" si="246"/>
        <v>#N/A</v>
      </c>
      <c r="DB361" s="2" t="e">
        <f t="shared" si="246"/>
        <v>#N/A</v>
      </c>
      <c r="DC361" s="2">
        <f t="shared" si="239"/>
        <v>0</v>
      </c>
      <c r="DD361" s="2">
        <f t="shared" si="240"/>
        <v>0</v>
      </c>
      <c r="DE361" s="2" t="e">
        <f t="shared" si="241"/>
        <v>#N/A</v>
      </c>
      <c r="DF361" s="2" t="e">
        <f t="shared" si="242"/>
        <v>#N/A</v>
      </c>
      <c r="DG361" s="2" t="e">
        <f t="shared" si="243"/>
        <v>#N/A</v>
      </c>
      <c r="DH361" s="2" t="e">
        <f t="shared" si="244"/>
        <v>#N/A</v>
      </c>
      <c r="DI361" s="2" t="e">
        <f t="shared" si="245"/>
        <v>#N/A</v>
      </c>
      <c r="DJ361" s="2">
        <f>COUNTIF(CZ$4:CZ361,CZ361)</f>
        <v>358</v>
      </c>
      <c r="DK361" s="2">
        <f t="shared" si="247"/>
        <v>0</v>
      </c>
      <c r="DL361" s="2">
        <f t="shared" si="248"/>
        <v>0</v>
      </c>
      <c r="DM361" s="2">
        <f t="shared" si="249"/>
        <v>0</v>
      </c>
      <c r="DN361" s="2">
        <f t="shared" si="250"/>
        <v>0</v>
      </c>
      <c r="DO361" s="2">
        <f t="shared" si="251"/>
        <v>0</v>
      </c>
      <c r="DP361" s="2">
        <f t="shared" si="252"/>
        <v>0</v>
      </c>
      <c r="DQ361" s="2">
        <f t="shared" si="253"/>
        <v>0</v>
      </c>
      <c r="DR361" s="2">
        <f t="shared" si="254"/>
        <v>0</v>
      </c>
      <c r="DS361" s="2">
        <f t="shared" si="255"/>
        <v>0</v>
      </c>
      <c r="DT361" s="2">
        <f t="shared" si="256"/>
        <v>0</v>
      </c>
      <c r="DU361" s="2">
        <f t="shared" si="257"/>
        <v>0</v>
      </c>
      <c r="DV361" s="2">
        <f t="shared" si="258"/>
        <v>0</v>
      </c>
      <c r="DW361" s="2">
        <f t="shared" si="259"/>
        <v>0</v>
      </c>
      <c r="DX361" s="2" t="e">
        <f t="shared" si="260"/>
        <v>#N/A</v>
      </c>
      <c r="DY361" s="9" t="str">
        <f t="shared" si="233"/>
        <v>[0,0,0,0,0]</v>
      </c>
      <c r="DZ361" s="2" t="e">
        <f t="shared" si="261"/>
        <v>#N/A</v>
      </c>
      <c r="EA361" s="18">
        <f t="shared" si="234"/>
        <v>1</v>
      </c>
      <c r="EB361" s="18">
        <f t="shared" si="235"/>
        <v>0</v>
      </c>
      <c r="EC361" s="27"/>
      <c r="ED361" s="3" t="e">
        <f t="shared" si="262"/>
        <v>#N/A</v>
      </c>
      <c r="EE361" s="3" t="str">
        <f t="shared" si="263"/>
        <v>[1,0]</v>
      </c>
      <c r="EF361" s="3"/>
      <c r="EG361" s="3" t="e">
        <f>VLOOKUP(IF(MOD(CY361,10)=0,10,MOD(CY361,10))&amp;DA361&amp;DB361&amp;DJ361-1,[1]图鉴!$C$18:$G$183,MATCH("经验值",[1]图鉴!$C$18:$G$18,0),FALSE)</f>
        <v>#N/A</v>
      </c>
      <c r="EI361" s="2" t="e">
        <f t="shared" si="236"/>
        <v>#N/A</v>
      </c>
      <c r="EJ361" s="2">
        <f t="shared" si="237"/>
        <v>358</v>
      </c>
    </row>
    <row r="362" spans="83:140" x14ac:dyDescent="0.3">
      <c r="CE362" s="16">
        <f>[1]坦克标准养成属性!AW362</f>
        <v>0</v>
      </c>
      <c r="CF362" s="16">
        <f>[1]坦克标准养成属性!AX362</f>
        <v>0</v>
      </c>
      <c r="CG362" s="16" t="e">
        <f t="shared" si="232"/>
        <v>#N/A</v>
      </c>
      <c r="CH362" s="16">
        <f>[1]坦克标准养成属性!AY362</f>
        <v>0</v>
      </c>
      <c r="CI362" s="16">
        <f>[1]坦克标准养成属性!AZ362</f>
        <v>0</v>
      </c>
      <c r="CJ362" s="16">
        <f>[1]坦克标准养成属性!BA362</f>
        <v>0</v>
      </c>
      <c r="CK362" s="16">
        <f>[1]坦克标准养成属性!BB362</f>
        <v>0</v>
      </c>
      <c r="CL362" s="16">
        <f>[1]坦克标准养成属性!BC362</f>
        <v>0</v>
      </c>
      <c r="CM362" s="16">
        <f>[1]坦克标准养成属性!BD362</f>
        <v>0</v>
      </c>
      <c r="CN362" s="16">
        <f>[1]坦克标准养成属性!BE362</f>
        <v>0</v>
      </c>
      <c r="CO362" s="16">
        <f>[1]坦克标准养成属性!BF362</f>
        <v>0</v>
      </c>
      <c r="CP362" s="16">
        <f>[1]坦克标准养成属性!BG362</f>
        <v>0</v>
      </c>
      <c r="CQ362" s="16">
        <f>[1]坦克标准养成属性!BH362</f>
        <v>0</v>
      </c>
      <c r="CR362" s="16">
        <f>[1]坦克标准养成属性!BI362</f>
        <v>0</v>
      </c>
      <c r="CS362" s="16">
        <f>[1]坦克标准养成属性!BJ362</f>
        <v>0</v>
      </c>
      <c r="CT362" s="16">
        <f>[1]坦克标准养成属性!BK362</f>
        <v>0</v>
      </c>
      <c r="CU362" s="16">
        <f>[1]坦克标准养成属性!BL362</f>
        <v>0</v>
      </c>
      <c r="CV362" s="16">
        <f>[1]坦克标准养成属性!BM362</f>
        <v>0</v>
      </c>
      <c r="CX362" s="2">
        <v>359</v>
      </c>
      <c r="CY362" s="2" t="e">
        <f t="shared" si="238"/>
        <v>#N/A</v>
      </c>
      <c r="CZ362" s="2" t="e">
        <f t="shared" si="246"/>
        <v>#N/A</v>
      </c>
      <c r="DA362" s="2" t="e">
        <f t="shared" si="246"/>
        <v>#N/A</v>
      </c>
      <c r="DB362" s="2" t="e">
        <f t="shared" si="246"/>
        <v>#N/A</v>
      </c>
      <c r="DC362" s="2">
        <f t="shared" si="239"/>
        <v>0</v>
      </c>
      <c r="DD362" s="2">
        <f t="shared" si="240"/>
        <v>0</v>
      </c>
      <c r="DE362" s="2" t="e">
        <f t="shared" si="241"/>
        <v>#N/A</v>
      </c>
      <c r="DF362" s="2" t="e">
        <f t="shared" si="242"/>
        <v>#N/A</v>
      </c>
      <c r="DG362" s="2" t="e">
        <f t="shared" si="243"/>
        <v>#N/A</v>
      </c>
      <c r="DH362" s="2" t="e">
        <f t="shared" si="244"/>
        <v>#N/A</v>
      </c>
      <c r="DI362" s="2" t="e">
        <f t="shared" si="245"/>
        <v>#N/A</v>
      </c>
      <c r="DJ362" s="2">
        <f>COUNTIF(CZ$4:CZ362,CZ362)</f>
        <v>359</v>
      </c>
      <c r="DK362" s="2">
        <f t="shared" si="247"/>
        <v>0</v>
      </c>
      <c r="DL362" s="2">
        <f t="shared" si="248"/>
        <v>0</v>
      </c>
      <c r="DM362" s="2">
        <f t="shared" si="249"/>
        <v>0</v>
      </c>
      <c r="DN362" s="2">
        <f t="shared" si="250"/>
        <v>0</v>
      </c>
      <c r="DO362" s="2">
        <f t="shared" si="251"/>
        <v>0</v>
      </c>
      <c r="DP362" s="2">
        <f t="shared" si="252"/>
        <v>0</v>
      </c>
      <c r="DQ362" s="2">
        <f t="shared" si="253"/>
        <v>0</v>
      </c>
      <c r="DR362" s="2">
        <f t="shared" si="254"/>
        <v>0</v>
      </c>
      <c r="DS362" s="2">
        <f t="shared" si="255"/>
        <v>0</v>
      </c>
      <c r="DT362" s="2">
        <f t="shared" si="256"/>
        <v>0</v>
      </c>
      <c r="DU362" s="2">
        <f t="shared" si="257"/>
        <v>0</v>
      </c>
      <c r="DV362" s="2">
        <f t="shared" si="258"/>
        <v>0</v>
      </c>
      <c r="DW362" s="2">
        <f t="shared" si="259"/>
        <v>0</v>
      </c>
      <c r="DX362" s="2" t="e">
        <f t="shared" si="260"/>
        <v>#N/A</v>
      </c>
      <c r="DY362" s="9" t="str">
        <f t="shared" si="233"/>
        <v>[0,0,0,0,0]</v>
      </c>
      <c r="DZ362" s="2" t="e">
        <f t="shared" si="261"/>
        <v>#N/A</v>
      </c>
      <c r="EA362" s="18">
        <f t="shared" si="234"/>
        <v>1</v>
      </c>
      <c r="EB362" s="18">
        <f t="shared" si="235"/>
        <v>0</v>
      </c>
      <c r="EC362" s="27"/>
      <c r="ED362" s="3" t="e">
        <f t="shared" si="262"/>
        <v>#N/A</v>
      </c>
      <c r="EE362" s="3" t="str">
        <f t="shared" si="263"/>
        <v>[1,0]</v>
      </c>
      <c r="EF362" s="3"/>
      <c r="EG362" s="3" t="e">
        <f>VLOOKUP(IF(MOD(CY362,10)=0,10,MOD(CY362,10))&amp;DA362&amp;DB362&amp;DJ362-1,[1]图鉴!$C$18:$G$183,MATCH("经验值",[1]图鉴!$C$18:$G$18,0),FALSE)</f>
        <v>#N/A</v>
      </c>
      <c r="EI362" s="2" t="e">
        <f t="shared" si="236"/>
        <v>#N/A</v>
      </c>
      <c r="EJ362" s="2">
        <f t="shared" si="237"/>
        <v>359</v>
      </c>
    </row>
    <row r="363" spans="83:140" x14ac:dyDescent="0.3">
      <c r="CE363" s="16">
        <f>[1]坦克标准养成属性!AW363</f>
        <v>0</v>
      </c>
      <c r="CF363" s="16">
        <f>[1]坦克标准养成属性!AX363</f>
        <v>0</v>
      </c>
      <c r="CG363" s="16" t="e">
        <f t="shared" si="232"/>
        <v>#N/A</v>
      </c>
      <c r="CH363" s="16">
        <f>[1]坦克标准养成属性!AY363</f>
        <v>0</v>
      </c>
      <c r="CI363" s="16">
        <f>[1]坦克标准养成属性!AZ363</f>
        <v>0</v>
      </c>
      <c r="CJ363" s="16">
        <f>[1]坦克标准养成属性!BA363</f>
        <v>0</v>
      </c>
      <c r="CK363" s="16">
        <f>[1]坦克标准养成属性!BB363</f>
        <v>0</v>
      </c>
      <c r="CL363" s="16">
        <f>[1]坦克标准养成属性!BC363</f>
        <v>0</v>
      </c>
      <c r="CM363" s="16">
        <f>[1]坦克标准养成属性!BD363</f>
        <v>0</v>
      </c>
      <c r="CN363" s="16">
        <f>[1]坦克标准养成属性!BE363</f>
        <v>0</v>
      </c>
      <c r="CO363" s="16">
        <f>[1]坦克标准养成属性!BF363</f>
        <v>0</v>
      </c>
      <c r="CP363" s="16">
        <f>[1]坦克标准养成属性!BG363</f>
        <v>0</v>
      </c>
      <c r="CQ363" s="16">
        <f>[1]坦克标准养成属性!BH363</f>
        <v>0</v>
      </c>
      <c r="CR363" s="16">
        <f>[1]坦克标准养成属性!BI363</f>
        <v>0</v>
      </c>
      <c r="CS363" s="16">
        <f>[1]坦克标准养成属性!BJ363</f>
        <v>0</v>
      </c>
      <c r="CT363" s="16">
        <f>[1]坦克标准养成属性!BK363</f>
        <v>0</v>
      </c>
      <c r="CU363" s="16">
        <f>[1]坦克标准养成属性!BL363</f>
        <v>0</v>
      </c>
      <c r="CV363" s="16">
        <f>[1]坦克标准养成属性!BM363</f>
        <v>0</v>
      </c>
      <c r="CX363" s="2">
        <v>360</v>
      </c>
      <c r="CY363" s="2" t="e">
        <f t="shared" si="238"/>
        <v>#N/A</v>
      </c>
      <c r="CZ363" s="2" t="e">
        <f t="shared" si="246"/>
        <v>#N/A</v>
      </c>
      <c r="DA363" s="2" t="e">
        <f t="shared" si="246"/>
        <v>#N/A</v>
      </c>
      <c r="DB363" s="2" t="e">
        <f t="shared" si="246"/>
        <v>#N/A</v>
      </c>
      <c r="DC363" s="2">
        <f t="shared" si="239"/>
        <v>0</v>
      </c>
      <c r="DD363" s="2">
        <f t="shared" si="240"/>
        <v>0</v>
      </c>
      <c r="DE363" s="2" t="e">
        <f t="shared" si="241"/>
        <v>#N/A</v>
      </c>
      <c r="DF363" s="2" t="e">
        <f t="shared" si="242"/>
        <v>#N/A</v>
      </c>
      <c r="DG363" s="2" t="e">
        <f t="shared" si="243"/>
        <v>#N/A</v>
      </c>
      <c r="DH363" s="2" t="e">
        <f t="shared" si="244"/>
        <v>#N/A</v>
      </c>
      <c r="DI363" s="2" t="e">
        <f t="shared" si="245"/>
        <v>#N/A</v>
      </c>
      <c r="DJ363" s="2">
        <f>COUNTIF(CZ$4:CZ363,CZ363)</f>
        <v>360</v>
      </c>
      <c r="DK363" s="2">
        <f t="shared" si="247"/>
        <v>0</v>
      </c>
      <c r="DL363" s="2">
        <f t="shared" si="248"/>
        <v>0</v>
      </c>
      <c r="DM363" s="2">
        <f t="shared" si="249"/>
        <v>0</v>
      </c>
      <c r="DN363" s="2">
        <f t="shared" si="250"/>
        <v>0</v>
      </c>
      <c r="DO363" s="2">
        <f t="shared" si="251"/>
        <v>0</v>
      </c>
      <c r="DP363" s="2">
        <f t="shared" si="252"/>
        <v>0</v>
      </c>
      <c r="DQ363" s="2">
        <f t="shared" si="253"/>
        <v>0</v>
      </c>
      <c r="DR363" s="2">
        <f t="shared" si="254"/>
        <v>0</v>
      </c>
      <c r="DS363" s="2">
        <f t="shared" si="255"/>
        <v>0</v>
      </c>
      <c r="DT363" s="2">
        <f t="shared" si="256"/>
        <v>0</v>
      </c>
      <c r="DU363" s="2">
        <f t="shared" si="257"/>
        <v>0</v>
      </c>
      <c r="DV363" s="2">
        <f t="shared" si="258"/>
        <v>0</v>
      </c>
      <c r="DW363" s="2">
        <f t="shared" si="259"/>
        <v>0</v>
      </c>
      <c r="DX363" s="2" t="e">
        <f t="shared" si="260"/>
        <v>#N/A</v>
      </c>
      <c r="DY363" s="9" t="str">
        <f t="shared" si="233"/>
        <v>[0,0,0,0,0]</v>
      </c>
      <c r="DZ363" s="2" t="e">
        <f t="shared" si="261"/>
        <v>#N/A</v>
      </c>
      <c r="EA363" s="18">
        <f t="shared" si="234"/>
        <v>1</v>
      </c>
      <c r="EB363" s="18">
        <f t="shared" si="235"/>
        <v>0</v>
      </c>
      <c r="EC363" s="27"/>
      <c r="ED363" s="3" t="e">
        <f t="shared" si="262"/>
        <v>#N/A</v>
      </c>
      <c r="EE363" s="3" t="str">
        <f t="shared" si="263"/>
        <v>[1,0]</v>
      </c>
      <c r="EF363" s="3"/>
      <c r="EG363" s="3" t="e">
        <f>VLOOKUP(IF(MOD(CY363,10)=0,10,MOD(CY363,10))&amp;DA363&amp;DB363&amp;DJ363-1,[1]图鉴!$C$18:$G$183,MATCH("经验值",[1]图鉴!$C$18:$G$18,0),FALSE)</f>
        <v>#N/A</v>
      </c>
      <c r="EI363" s="2" t="e">
        <f t="shared" si="236"/>
        <v>#N/A</v>
      </c>
      <c r="EJ363" s="2">
        <f t="shared" si="237"/>
        <v>360</v>
      </c>
    </row>
    <row r="364" spans="83:140" x14ac:dyDescent="0.3">
      <c r="CE364" s="16">
        <f>[1]坦克标准养成属性!AW364</f>
        <v>0</v>
      </c>
      <c r="CF364" s="16">
        <f>[1]坦克标准养成属性!AX364</f>
        <v>0</v>
      </c>
      <c r="CG364" s="16" t="e">
        <f t="shared" si="232"/>
        <v>#N/A</v>
      </c>
      <c r="CH364" s="16">
        <f>[1]坦克标准养成属性!AY364</f>
        <v>0</v>
      </c>
      <c r="CI364" s="16">
        <f>[1]坦克标准养成属性!AZ364</f>
        <v>0</v>
      </c>
      <c r="CJ364" s="16">
        <f>[1]坦克标准养成属性!BA364</f>
        <v>0</v>
      </c>
      <c r="CK364" s="16">
        <f>[1]坦克标准养成属性!BB364</f>
        <v>0</v>
      </c>
      <c r="CL364" s="16">
        <f>[1]坦克标准养成属性!BC364</f>
        <v>0</v>
      </c>
      <c r="CM364" s="16">
        <f>[1]坦克标准养成属性!BD364</f>
        <v>0</v>
      </c>
      <c r="CN364" s="16">
        <f>[1]坦克标准养成属性!BE364</f>
        <v>0</v>
      </c>
      <c r="CO364" s="16">
        <f>[1]坦克标准养成属性!BF364</f>
        <v>0</v>
      </c>
      <c r="CP364" s="16">
        <f>[1]坦克标准养成属性!BG364</f>
        <v>0</v>
      </c>
      <c r="CQ364" s="16">
        <f>[1]坦克标准养成属性!BH364</f>
        <v>0</v>
      </c>
      <c r="CR364" s="16">
        <f>[1]坦克标准养成属性!BI364</f>
        <v>0</v>
      </c>
      <c r="CS364" s="16">
        <f>[1]坦克标准养成属性!BJ364</f>
        <v>0</v>
      </c>
      <c r="CT364" s="16">
        <f>[1]坦克标准养成属性!BK364</f>
        <v>0</v>
      </c>
      <c r="CU364" s="16">
        <f>[1]坦克标准养成属性!BL364</f>
        <v>0</v>
      </c>
      <c r="CV364" s="16">
        <f>[1]坦克标准养成属性!BM364</f>
        <v>0</v>
      </c>
      <c r="CX364" s="2">
        <v>361</v>
      </c>
      <c r="CY364" s="2" t="e">
        <f t="shared" si="238"/>
        <v>#N/A</v>
      </c>
      <c r="CZ364" s="2" t="e">
        <f t="shared" si="246"/>
        <v>#N/A</v>
      </c>
      <c r="DA364" s="2" t="e">
        <f t="shared" si="246"/>
        <v>#N/A</v>
      </c>
      <c r="DB364" s="2" t="e">
        <f t="shared" si="246"/>
        <v>#N/A</v>
      </c>
      <c r="DC364" s="2">
        <f t="shared" si="239"/>
        <v>0</v>
      </c>
      <c r="DD364" s="2">
        <f t="shared" si="240"/>
        <v>0</v>
      </c>
      <c r="DE364" s="2" t="e">
        <f t="shared" si="241"/>
        <v>#N/A</v>
      </c>
      <c r="DF364" s="2" t="e">
        <f t="shared" si="242"/>
        <v>#N/A</v>
      </c>
      <c r="DG364" s="2" t="e">
        <f t="shared" si="243"/>
        <v>#N/A</v>
      </c>
      <c r="DH364" s="2" t="e">
        <f t="shared" si="244"/>
        <v>#N/A</v>
      </c>
      <c r="DI364" s="2" t="e">
        <f t="shared" si="245"/>
        <v>#N/A</v>
      </c>
      <c r="DJ364" s="2">
        <f>COUNTIF(CZ$4:CZ364,CZ364)</f>
        <v>361</v>
      </c>
      <c r="DK364" s="2">
        <f t="shared" si="247"/>
        <v>0</v>
      </c>
      <c r="DL364" s="2">
        <f t="shared" si="248"/>
        <v>0</v>
      </c>
      <c r="DM364" s="2">
        <f t="shared" si="249"/>
        <v>0</v>
      </c>
      <c r="DN364" s="2">
        <f t="shared" si="250"/>
        <v>0</v>
      </c>
      <c r="DO364" s="2">
        <f t="shared" si="251"/>
        <v>0</v>
      </c>
      <c r="DP364" s="2">
        <f t="shared" si="252"/>
        <v>0</v>
      </c>
      <c r="DQ364" s="2">
        <f t="shared" si="253"/>
        <v>0</v>
      </c>
      <c r="DR364" s="2">
        <f t="shared" si="254"/>
        <v>0</v>
      </c>
      <c r="DS364" s="2">
        <f t="shared" si="255"/>
        <v>0</v>
      </c>
      <c r="DT364" s="2">
        <f t="shared" si="256"/>
        <v>0</v>
      </c>
      <c r="DU364" s="2">
        <f t="shared" si="257"/>
        <v>0</v>
      </c>
      <c r="DV364" s="2">
        <f t="shared" si="258"/>
        <v>0</v>
      </c>
      <c r="DW364" s="2">
        <f t="shared" si="259"/>
        <v>0</v>
      </c>
      <c r="DX364" s="2" t="e">
        <f t="shared" si="260"/>
        <v>#N/A</v>
      </c>
      <c r="DY364" s="9" t="str">
        <f t="shared" si="233"/>
        <v>[0,0,0,0,0]</v>
      </c>
      <c r="DZ364" s="2" t="e">
        <f t="shared" si="261"/>
        <v>#N/A</v>
      </c>
      <c r="EA364" s="18">
        <f t="shared" si="234"/>
        <v>1</v>
      </c>
      <c r="EB364" s="18">
        <f t="shared" si="235"/>
        <v>0</v>
      </c>
      <c r="EC364" s="27"/>
      <c r="ED364" s="3" t="e">
        <f t="shared" si="262"/>
        <v>#N/A</v>
      </c>
      <c r="EE364" s="3" t="str">
        <f t="shared" si="263"/>
        <v>[1,0]</v>
      </c>
      <c r="EF364" s="3"/>
      <c r="EG364" s="3" t="e">
        <f>VLOOKUP(IF(MOD(CY364,10)=0,10,MOD(CY364,10))&amp;DA364&amp;DB364&amp;DJ364-1,[1]图鉴!$C$18:$G$183,MATCH("经验值",[1]图鉴!$C$18:$G$18,0),FALSE)</f>
        <v>#N/A</v>
      </c>
      <c r="EI364" s="2" t="e">
        <f t="shared" si="236"/>
        <v>#N/A</v>
      </c>
      <c r="EJ364" s="2">
        <f t="shared" si="237"/>
        <v>361</v>
      </c>
    </row>
    <row r="365" spans="83:140" x14ac:dyDescent="0.3">
      <c r="CE365" s="16">
        <f>[1]坦克标准养成属性!AW365</f>
        <v>0</v>
      </c>
      <c r="CF365" s="16">
        <f>[1]坦克标准养成属性!AX365</f>
        <v>0</v>
      </c>
      <c r="CG365" s="16" t="e">
        <f t="shared" si="232"/>
        <v>#N/A</v>
      </c>
      <c r="CH365" s="16">
        <f>[1]坦克标准养成属性!AY365</f>
        <v>0</v>
      </c>
      <c r="CI365" s="16">
        <f>[1]坦克标准养成属性!AZ365</f>
        <v>0</v>
      </c>
      <c r="CJ365" s="16">
        <f>[1]坦克标准养成属性!BA365</f>
        <v>0</v>
      </c>
      <c r="CK365" s="16">
        <f>[1]坦克标准养成属性!BB365</f>
        <v>0</v>
      </c>
      <c r="CL365" s="16">
        <f>[1]坦克标准养成属性!BC365</f>
        <v>0</v>
      </c>
      <c r="CM365" s="16">
        <f>[1]坦克标准养成属性!BD365</f>
        <v>0</v>
      </c>
      <c r="CN365" s="16">
        <f>[1]坦克标准养成属性!BE365</f>
        <v>0</v>
      </c>
      <c r="CO365" s="16">
        <f>[1]坦克标准养成属性!BF365</f>
        <v>0</v>
      </c>
      <c r="CP365" s="16">
        <f>[1]坦克标准养成属性!BG365</f>
        <v>0</v>
      </c>
      <c r="CQ365" s="16">
        <f>[1]坦克标准养成属性!BH365</f>
        <v>0</v>
      </c>
      <c r="CR365" s="16">
        <f>[1]坦克标准养成属性!BI365</f>
        <v>0</v>
      </c>
      <c r="CS365" s="16">
        <f>[1]坦克标准养成属性!BJ365</f>
        <v>0</v>
      </c>
      <c r="CT365" s="16">
        <f>[1]坦克标准养成属性!BK365</f>
        <v>0</v>
      </c>
      <c r="CU365" s="16">
        <f>[1]坦克标准养成属性!BL365</f>
        <v>0</v>
      </c>
      <c r="CV365" s="16">
        <f>[1]坦克标准养成属性!BM365</f>
        <v>0</v>
      </c>
      <c r="CX365" s="2">
        <v>362</v>
      </c>
      <c r="CY365" s="2" t="e">
        <f t="shared" si="238"/>
        <v>#N/A</v>
      </c>
      <c r="CZ365" s="2" t="e">
        <f>VLOOKUP($CY365,$CE$3:$CR$372,MATCH(CZ$3,$CE$3:$CR$3,0),FALSE)</f>
        <v>#N/A</v>
      </c>
      <c r="DA365" s="2" t="e">
        <f t="shared" ref="DA365:DB372" si="264">VLOOKUP($CY365,$CE$3:$CR$372,MATCH(DA$3,$CE$3:$CR$3,0),FALSE)</f>
        <v>#N/A</v>
      </c>
      <c r="DB365" s="2" t="e">
        <f t="shared" si="264"/>
        <v>#N/A</v>
      </c>
      <c r="DC365" s="2">
        <f t="shared" si="239"/>
        <v>0</v>
      </c>
      <c r="DD365" s="2">
        <f t="shared" si="240"/>
        <v>0</v>
      </c>
      <c r="DE365" s="2" t="e">
        <f t="shared" si="241"/>
        <v>#N/A</v>
      </c>
      <c r="DF365" s="2" t="e">
        <f t="shared" si="242"/>
        <v>#N/A</v>
      </c>
      <c r="DG365" s="2" t="e">
        <f t="shared" si="243"/>
        <v>#N/A</v>
      </c>
      <c r="DH365" s="2" t="e">
        <f t="shared" si="244"/>
        <v>#N/A</v>
      </c>
      <c r="DI365" s="2" t="e">
        <f t="shared" si="245"/>
        <v>#N/A</v>
      </c>
      <c r="DJ365" s="2">
        <f>COUNTIF(CZ$4:CZ365,CZ365)</f>
        <v>362</v>
      </c>
      <c r="DK365" s="2">
        <f t="shared" ref="DK365:DW365" si="265">SUMIFS(CJ$4:CJ$372,$CF$4:$CF$372,$CZ365,$CI$4:$CI$372,$DJ365-1)</f>
        <v>0</v>
      </c>
      <c r="DL365" s="2">
        <f t="shared" si="265"/>
        <v>0</v>
      </c>
      <c r="DM365" s="2">
        <f t="shared" si="265"/>
        <v>0</v>
      </c>
      <c r="DN365" s="2">
        <f t="shared" si="265"/>
        <v>0</v>
      </c>
      <c r="DO365" s="2">
        <f t="shared" si="265"/>
        <v>0</v>
      </c>
      <c r="DP365" s="2">
        <f t="shared" si="265"/>
        <v>0</v>
      </c>
      <c r="DQ365" s="2">
        <f t="shared" si="265"/>
        <v>0</v>
      </c>
      <c r="DR365" s="2">
        <f t="shared" si="265"/>
        <v>0</v>
      </c>
      <c r="DS365" s="2">
        <f t="shared" si="265"/>
        <v>0</v>
      </c>
      <c r="DT365" s="2">
        <f t="shared" si="265"/>
        <v>0</v>
      </c>
      <c r="DU365" s="2">
        <f t="shared" si="265"/>
        <v>0</v>
      </c>
      <c r="DV365" s="2">
        <f t="shared" si="265"/>
        <v>0</v>
      </c>
      <c r="DW365" s="2">
        <f t="shared" si="265"/>
        <v>0</v>
      </c>
      <c r="DX365" s="2" t="e">
        <f t="shared" si="260"/>
        <v>#N/A</v>
      </c>
      <c r="DY365" s="9" t="str">
        <f t="shared" si="233"/>
        <v>[0,0,0,0,0]</v>
      </c>
      <c r="DZ365" s="2" t="e">
        <f t="shared" si="261"/>
        <v>#N/A</v>
      </c>
      <c r="EA365" s="18">
        <f t="shared" si="234"/>
        <v>1</v>
      </c>
      <c r="EB365" s="18">
        <f t="shared" si="235"/>
        <v>0</v>
      </c>
      <c r="EC365" s="27"/>
      <c r="ED365" s="3" t="e">
        <f t="shared" si="262"/>
        <v>#N/A</v>
      </c>
      <c r="EE365" s="3" t="str">
        <f t="shared" si="263"/>
        <v>[1,0]</v>
      </c>
      <c r="EF365" s="3"/>
      <c r="EG365" s="3" t="e">
        <f>VLOOKUP(IF(MOD(CY365,10)=0,10,MOD(CY365,10))&amp;DA365&amp;DB365&amp;DJ365-1,[1]图鉴!$C$18:$G$183,MATCH("经验值",[1]图鉴!$C$18:$G$18,0),FALSE)</f>
        <v>#N/A</v>
      </c>
      <c r="EI365" s="2" t="e">
        <f t="shared" si="236"/>
        <v>#N/A</v>
      </c>
      <c r="EJ365" s="2">
        <f t="shared" si="237"/>
        <v>362</v>
      </c>
    </row>
    <row r="366" spans="83:140" x14ac:dyDescent="0.3">
      <c r="CE366" s="16">
        <f>[1]坦克标准养成属性!AW366</f>
        <v>0</v>
      </c>
      <c r="CF366" s="16">
        <f>[1]坦克标准养成属性!AX366</f>
        <v>0</v>
      </c>
      <c r="CG366" s="16" t="e">
        <f t="shared" si="232"/>
        <v>#N/A</v>
      </c>
      <c r="CH366" s="16">
        <f>[1]坦克标准养成属性!AY366</f>
        <v>0</v>
      </c>
      <c r="CI366" s="16">
        <f>[1]坦克标准养成属性!AZ366</f>
        <v>0</v>
      </c>
      <c r="CJ366" s="16">
        <f>[1]坦克标准养成属性!BA366</f>
        <v>0</v>
      </c>
      <c r="CK366" s="16">
        <f>[1]坦克标准养成属性!BB366</f>
        <v>0</v>
      </c>
      <c r="CL366" s="16">
        <f>[1]坦克标准养成属性!BC366</f>
        <v>0</v>
      </c>
      <c r="CM366" s="16">
        <f>[1]坦克标准养成属性!BD366</f>
        <v>0</v>
      </c>
      <c r="CN366" s="16">
        <f>[1]坦克标准养成属性!BE366</f>
        <v>0</v>
      </c>
      <c r="CO366" s="16">
        <f>[1]坦克标准养成属性!BF366</f>
        <v>0</v>
      </c>
      <c r="CP366" s="16">
        <f>[1]坦克标准养成属性!BG366</f>
        <v>0</v>
      </c>
      <c r="CQ366" s="16">
        <f>[1]坦克标准养成属性!BH366</f>
        <v>0</v>
      </c>
      <c r="CR366" s="16">
        <f>[1]坦克标准养成属性!BI366</f>
        <v>0</v>
      </c>
      <c r="CS366" s="16">
        <f>[1]坦克标准养成属性!BJ366</f>
        <v>0</v>
      </c>
      <c r="CT366" s="16">
        <f>[1]坦克标准养成属性!BK366</f>
        <v>0</v>
      </c>
      <c r="CU366" s="16">
        <f>[1]坦克标准养成属性!BL366</f>
        <v>0</v>
      </c>
      <c r="CV366" s="16">
        <f>[1]坦克标准养成属性!BM366</f>
        <v>0</v>
      </c>
      <c r="CX366" s="2">
        <v>363</v>
      </c>
      <c r="CY366" s="2" t="e">
        <f t="shared" si="238"/>
        <v>#N/A</v>
      </c>
      <c r="CZ366" s="2" t="e">
        <f t="shared" ref="CZ366:CZ372" si="266">VLOOKUP($CY366,$CE$3:$CR$372,MATCH(CZ$3,$CE$3:$CR$3,0),FALSE)</f>
        <v>#N/A</v>
      </c>
      <c r="DA366" s="2" t="e">
        <f t="shared" si="264"/>
        <v>#N/A</v>
      </c>
      <c r="DB366" s="2" t="e">
        <f t="shared" si="264"/>
        <v>#N/A</v>
      </c>
      <c r="DC366" s="2">
        <f t="shared" si="239"/>
        <v>0</v>
      </c>
      <c r="DD366" s="2">
        <f t="shared" si="240"/>
        <v>0</v>
      </c>
      <c r="DE366" s="2" t="e">
        <f t="shared" si="241"/>
        <v>#N/A</v>
      </c>
      <c r="DF366" s="2" t="e">
        <f t="shared" si="242"/>
        <v>#N/A</v>
      </c>
      <c r="DG366" s="2" t="e">
        <f t="shared" si="243"/>
        <v>#N/A</v>
      </c>
      <c r="DH366" s="2" t="e">
        <f t="shared" si="244"/>
        <v>#N/A</v>
      </c>
      <c r="DI366" s="2" t="e">
        <f t="shared" si="245"/>
        <v>#N/A</v>
      </c>
      <c r="DJ366" s="2">
        <f>COUNTIF(CZ$4:CZ366,CZ366)</f>
        <v>363</v>
      </c>
      <c r="DK366" s="2">
        <f t="shared" ref="DK366:DK372" si="267">SUMIFS(CJ$4:CJ$372,$CF$4:$CF$372,$CZ366,$CI$4:$CI$372,$DJ366-1)</f>
        <v>0</v>
      </c>
      <c r="DL366" s="2">
        <f t="shared" ref="DL366:DL372" si="268">SUMIFS(CK$4:CK$372,$CF$4:$CF$372,$CZ366,$CI$4:$CI$372,$DJ366-1)</f>
        <v>0</v>
      </c>
      <c r="DM366" s="2">
        <f t="shared" ref="DM366:DM372" si="269">SUMIFS(CL$4:CL$372,$CF$4:$CF$372,$CZ366,$CI$4:$CI$372,$DJ366-1)</f>
        <v>0</v>
      </c>
      <c r="DN366" s="2">
        <f t="shared" ref="DN366:DN372" si="270">SUMIFS(CM$4:CM$372,$CF$4:$CF$372,$CZ366,$CI$4:$CI$372,$DJ366-1)</f>
        <v>0</v>
      </c>
      <c r="DO366" s="2">
        <f t="shared" ref="DO366:DO372" si="271">SUMIFS(CN$4:CN$372,$CF$4:$CF$372,$CZ366,$CI$4:$CI$372,$DJ366-1)</f>
        <v>0</v>
      </c>
      <c r="DP366" s="2">
        <f t="shared" ref="DP366:DP372" si="272">SUMIFS(CO$4:CO$372,$CF$4:$CF$372,$CZ366,$CI$4:$CI$372,$DJ366-1)</f>
        <v>0</v>
      </c>
      <c r="DQ366" s="2">
        <f t="shared" ref="DQ366:DQ372" si="273">SUMIFS(CP$4:CP$372,$CF$4:$CF$372,$CZ366,$CI$4:$CI$372,$DJ366-1)</f>
        <v>0</v>
      </c>
      <c r="DR366" s="2">
        <f t="shared" ref="DR366:DR372" si="274">SUMIFS(CQ$4:CQ$372,$CF$4:$CF$372,$CZ366,$CI$4:$CI$372,$DJ366-1)</f>
        <v>0</v>
      </c>
      <c r="DS366" s="2">
        <f t="shared" ref="DS366:DS372" si="275">SUMIFS(CR$4:CR$372,$CF$4:$CF$372,$CZ366,$CI$4:$CI$372,$DJ366-1)</f>
        <v>0</v>
      </c>
      <c r="DT366" s="2">
        <f t="shared" ref="DT366:DT372" si="276">SUMIFS(CS$4:CS$372,$CF$4:$CF$372,$CZ366,$CI$4:$CI$372,$DJ366-1)</f>
        <v>0</v>
      </c>
      <c r="DU366" s="2">
        <f t="shared" ref="DU366:DU372" si="277">SUMIFS(CT$4:CT$372,$CF$4:$CF$372,$CZ366,$CI$4:$CI$372,$DJ366-1)</f>
        <v>0</v>
      </c>
      <c r="DV366" s="2">
        <f t="shared" ref="DV366:DV372" si="278">SUMIFS(CU$4:CU$372,$CF$4:$CF$372,$CZ366,$CI$4:$CI$372,$DJ366-1)</f>
        <v>0</v>
      </c>
      <c r="DW366" s="2">
        <f t="shared" ref="DW366:DW372" si="279">SUMIFS(CV$4:CV$372,$CF$4:$CF$372,$CZ366,$CI$4:$CI$372,$DJ366-1)</f>
        <v>0</v>
      </c>
      <c r="DX366" s="2" t="e">
        <f t="shared" si="260"/>
        <v>#N/A</v>
      </c>
      <c r="DY366" s="9" t="str">
        <f t="shared" si="233"/>
        <v>[0,0,0,0,0]</v>
      </c>
      <c r="DZ366" s="2" t="e">
        <f t="shared" si="261"/>
        <v>#N/A</v>
      </c>
      <c r="EA366" s="18">
        <f t="shared" si="234"/>
        <v>1</v>
      </c>
      <c r="EB366" s="18">
        <f t="shared" si="235"/>
        <v>0</v>
      </c>
      <c r="EC366" s="27"/>
      <c r="ED366" s="3" t="e">
        <f t="shared" si="262"/>
        <v>#N/A</v>
      </c>
      <c r="EE366" s="3" t="str">
        <f t="shared" si="263"/>
        <v>[1,0]</v>
      </c>
      <c r="EF366" s="3"/>
      <c r="EG366" s="3" t="e">
        <f>VLOOKUP(IF(MOD(CY366,10)=0,10,MOD(CY366,10))&amp;DA366&amp;DB366&amp;DJ366-1,[1]图鉴!$C$18:$G$183,MATCH("经验值",[1]图鉴!$C$18:$G$18,0),FALSE)</f>
        <v>#N/A</v>
      </c>
      <c r="EI366" s="2" t="e">
        <f t="shared" si="236"/>
        <v>#N/A</v>
      </c>
      <c r="EJ366" s="2">
        <f t="shared" si="237"/>
        <v>363</v>
      </c>
    </row>
    <row r="367" spans="83:140" x14ac:dyDescent="0.3">
      <c r="CE367" s="16">
        <f>[1]坦克标准养成属性!AW367</f>
        <v>0</v>
      </c>
      <c r="CF367" s="16">
        <f>[1]坦克标准养成属性!AX367</f>
        <v>0</v>
      </c>
      <c r="CG367" s="16" t="e">
        <f t="shared" si="232"/>
        <v>#N/A</v>
      </c>
      <c r="CH367" s="16">
        <f>[1]坦克标准养成属性!AY367</f>
        <v>0</v>
      </c>
      <c r="CI367" s="16">
        <f>[1]坦克标准养成属性!AZ367</f>
        <v>0</v>
      </c>
      <c r="CJ367" s="16">
        <f>[1]坦克标准养成属性!BA367</f>
        <v>0</v>
      </c>
      <c r="CK367" s="16">
        <f>[1]坦克标准养成属性!BB367</f>
        <v>0</v>
      </c>
      <c r="CL367" s="16">
        <f>[1]坦克标准养成属性!BC367</f>
        <v>0</v>
      </c>
      <c r="CM367" s="16">
        <f>[1]坦克标准养成属性!BD367</f>
        <v>0</v>
      </c>
      <c r="CN367" s="16">
        <f>[1]坦克标准养成属性!BE367</f>
        <v>0</v>
      </c>
      <c r="CO367" s="16">
        <f>[1]坦克标准养成属性!BF367</f>
        <v>0</v>
      </c>
      <c r="CP367" s="16">
        <f>[1]坦克标准养成属性!BG367</f>
        <v>0</v>
      </c>
      <c r="CQ367" s="16">
        <f>[1]坦克标准养成属性!BH367</f>
        <v>0</v>
      </c>
      <c r="CR367" s="16">
        <f>[1]坦克标准养成属性!BI367</f>
        <v>0</v>
      </c>
      <c r="CS367" s="16">
        <f>[1]坦克标准养成属性!BJ367</f>
        <v>0</v>
      </c>
      <c r="CT367" s="16">
        <f>[1]坦克标准养成属性!BK367</f>
        <v>0</v>
      </c>
      <c r="CU367" s="16">
        <f>[1]坦克标准养成属性!BL367</f>
        <v>0</v>
      </c>
      <c r="CV367" s="16">
        <f>[1]坦克标准养成属性!BM367</f>
        <v>0</v>
      </c>
      <c r="CX367" s="2">
        <v>364</v>
      </c>
      <c r="CY367" s="2" t="e">
        <f t="shared" si="238"/>
        <v>#N/A</v>
      </c>
      <c r="CZ367" s="2" t="e">
        <f t="shared" si="266"/>
        <v>#N/A</v>
      </c>
      <c r="DA367" s="2" t="e">
        <f t="shared" si="264"/>
        <v>#N/A</v>
      </c>
      <c r="DB367" s="2" t="e">
        <f t="shared" si="264"/>
        <v>#N/A</v>
      </c>
      <c r="DC367" s="2">
        <f t="shared" si="239"/>
        <v>0</v>
      </c>
      <c r="DD367" s="2">
        <f t="shared" si="240"/>
        <v>0</v>
      </c>
      <c r="DE367" s="2" t="e">
        <f t="shared" si="241"/>
        <v>#N/A</v>
      </c>
      <c r="DF367" s="2" t="e">
        <f t="shared" si="242"/>
        <v>#N/A</v>
      </c>
      <c r="DG367" s="2" t="e">
        <f t="shared" si="243"/>
        <v>#N/A</v>
      </c>
      <c r="DH367" s="2" t="e">
        <f t="shared" si="244"/>
        <v>#N/A</v>
      </c>
      <c r="DI367" s="2" t="e">
        <f t="shared" si="245"/>
        <v>#N/A</v>
      </c>
      <c r="DJ367" s="2">
        <f>COUNTIF(CZ$4:CZ367,CZ367)</f>
        <v>364</v>
      </c>
      <c r="DK367" s="2">
        <f t="shared" si="267"/>
        <v>0</v>
      </c>
      <c r="DL367" s="2">
        <f t="shared" si="268"/>
        <v>0</v>
      </c>
      <c r="DM367" s="2">
        <f t="shared" si="269"/>
        <v>0</v>
      </c>
      <c r="DN367" s="2">
        <f t="shared" si="270"/>
        <v>0</v>
      </c>
      <c r="DO367" s="2">
        <f t="shared" si="271"/>
        <v>0</v>
      </c>
      <c r="DP367" s="2">
        <f t="shared" si="272"/>
        <v>0</v>
      </c>
      <c r="DQ367" s="2">
        <f t="shared" si="273"/>
        <v>0</v>
      </c>
      <c r="DR367" s="2">
        <f t="shared" si="274"/>
        <v>0</v>
      </c>
      <c r="DS367" s="2">
        <f t="shared" si="275"/>
        <v>0</v>
      </c>
      <c r="DT367" s="2">
        <f t="shared" si="276"/>
        <v>0</v>
      </c>
      <c r="DU367" s="2">
        <f t="shared" si="277"/>
        <v>0</v>
      </c>
      <c r="DV367" s="2">
        <f t="shared" si="278"/>
        <v>0</v>
      </c>
      <c r="DW367" s="2">
        <f t="shared" si="279"/>
        <v>0</v>
      </c>
      <c r="DX367" s="2" t="e">
        <f t="shared" si="260"/>
        <v>#N/A</v>
      </c>
      <c r="DY367" s="9" t="str">
        <f t="shared" si="233"/>
        <v>[0,0,0,0,0]</v>
      </c>
      <c r="DZ367" s="2" t="e">
        <f t="shared" si="261"/>
        <v>#N/A</v>
      </c>
      <c r="EA367" s="18">
        <f t="shared" si="234"/>
        <v>1</v>
      </c>
      <c r="EB367" s="18">
        <f t="shared" si="235"/>
        <v>0</v>
      </c>
      <c r="EC367" s="27"/>
      <c r="ED367" s="3" t="e">
        <f t="shared" si="262"/>
        <v>#N/A</v>
      </c>
      <c r="EE367" s="3" t="str">
        <f t="shared" si="263"/>
        <v>[1,0]</v>
      </c>
      <c r="EF367" s="3"/>
      <c r="EG367" s="3" t="e">
        <f>VLOOKUP(IF(MOD(CY367,10)=0,10,MOD(CY367,10))&amp;DA367&amp;DB367&amp;DJ367-1,[1]图鉴!$C$18:$G$183,MATCH("经验值",[1]图鉴!$C$18:$G$18,0),FALSE)</f>
        <v>#N/A</v>
      </c>
      <c r="EI367" s="2" t="e">
        <f t="shared" si="236"/>
        <v>#N/A</v>
      </c>
      <c r="EJ367" s="2">
        <f t="shared" si="237"/>
        <v>364</v>
      </c>
    </row>
    <row r="368" spans="83:140" x14ac:dyDescent="0.3">
      <c r="CE368" s="16">
        <f>[1]坦克标准养成属性!AW368</f>
        <v>0</v>
      </c>
      <c r="CF368" s="16">
        <f>[1]坦克标准养成属性!AX368</f>
        <v>0</v>
      </c>
      <c r="CG368" s="16" t="e">
        <f t="shared" si="232"/>
        <v>#N/A</v>
      </c>
      <c r="CH368" s="16">
        <f>[1]坦克标准养成属性!AY368</f>
        <v>0</v>
      </c>
      <c r="CI368" s="16">
        <f>[1]坦克标准养成属性!AZ368</f>
        <v>0</v>
      </c>
      <c r="CJ368" s="16">
        <f>[1]坦克标准养成属性!BA368</f>
        <v>0</v>
      </c>
      <c r="CK368" s="16">
        <f>[1]坦克标准养成属性!BB368</f>
        <v>0</v>
      </c>
      <c r="CL368" s="16">
        <f>[1]坦克标准养成属性!BC368</f>
        <v>0</v>
      </c>
      <c r="CM368" s="16">
        <f>[1]坦克标准养成属性!BD368</f>
        <v>0</v>
      </c>
      <c r="CN368" s="16">
        <f>[1]坦克标准养成属性!BE368</f>
        <v>0</v>
      </c>
      <c r="CO368" s="16">
        <f>[1]坦克标准养成属性!BF368</f>
        <v>0</v>
      </c>
      <c r="CP368" s="16">
        <f>[1]坦克标准养成属性!BG368</f>
        <v>0</v>
      </c>
      <c r="CQ368" s="16">
        <f>[1]坦克标准养成属性!BH368</f>
        <v>0</v>
      </c>
      <c r="CR368" s="16">
        <f>[1]坦克标准养成属性!BI368</f>
        <v>0</v>
      </c>
      <c r="CS368" s="16">
        <f>[1]坦克标准养成属性!BJ368</f>
        <v>0</v>
      </c>
      <c r="CT368" s="16">
        <f>[1]坦克标准养成属性!BK368</f>
        <v>0</v>
      </c>
      <c r="CU368" s="16">
        <f>[1]坦克标准养成属性!BL368</f>
        <v>0</v>
      </c>
      <c r="CV368" s="16">
        <f>[1]坦克标准养成属性!BM368</f>
        <v>0</v>
      </c>
      <c r="CX368" s="2">
        <v>365</v>
      </c>
      <c r="CY368" s="2" t="e">
        <f t="shared" si="238"/>
        <v>#N/A</v>
      </c>
      <c r="CZ368" s="2" t="e">
        <f t="shared" si="266"/>
        <v>#N/A</v>
      </c>
      <c r="DA368" s="2" t="e">
        <f t="shared" si="264"/>
        <v>#N/A</v>
      </c>
      <c r="DB368" s="2" t="e">
        <f t="shared" si="264"/>
        <v>#N/A</v>
      </c>
      <c r="DC368" s="2">
        <f t="shared" si="239"/>
        <v>0</v>
      </c>
      <c r="DD368" s="2">
        <f t="shared" si="240"/>
        <v>0</v>
      </c>
      <c r="DE368" s="2" t="e">
        <f t="shared" si="241"/>
        <v>#N/A</v>
      </c>
      <c r="DF368" s="2" t="e">
        <f t="shared" si="242"/>
        <v>#N/A</v>
      </c>
      <c r="DG368" s="2" t="e">
        <f t="shared" si="243"/>
        <v>#N/A</v>
      </c>
      <c r="DH368" s="2" t="e">
        <f t="shared" si="244"/>
        <v>#N/A</v>
      </c>
      <c r="DI368" s="2" t="e">
        <f t="shared" si="245"/>
        <v>#N/A</v>
      </c>
      <c r="DJ368" s="2">
        <f>COUNTIF(CZ$4:CZ368,CZ368)</f>
        <v>365</v>
      </c>
      <c r="DK368" s="2">
        <f t="shared" si="267"/>
        <v>0</v>
      </c>
      <c r="DL368" s="2">
        <f t="shared" si="268"/>
        <v>0</v>
      </c>
      <c r="DM368" s="2">
        <f t="shared" si="269"/>
        <v>0</v>
      </c>
      <c r="DN368" s="2">
        <f t="shared" si="270"/>
        <v>0</v>
      </c>
      <c r="DO368" s="2">
        <f t="shared" si="271"/>
        <v>0</v>
      </c>
      <c r="DP368" s="2">
        <f t="shared" si="272"/>
        <v>0</v>
      </c>
      <c r="DQ368" s="2">
        <f t="shared" si="273"/>
        <v>0</v>
      </c>
      <c r="DR368" s="2">
        <f t="shared" si="274"/>
        <v>0</v>
      </c>
      <c r="DS368" s="2">
        <f t="shared" si="275"/>
        <v>0</v>
      </c>
      <c r="DT368" s="2">
        <f t="shared" si="276"/>
        <v>0</v>
      </c>
      <c r="DU368" s="2">
        <f t="shared" si="277"/>
        <v>0</v>
      </c>
      <c r="DV368" s="2">
        <f t="shared" si="278"/>
        <v>0</v>
      </c>
      <c r="DW368" s="2">
        <f t="shared" si="279"/>
        <v>0</v>
      </c>
      <c r="DX368" s="2" t="e">
        <f t="shared" si="260"/>
        <v>#N/A</v>
      </c>
      <c r="DY368" s="9" t="str">
        <f t="shared" si="233"/>
        <v>[0,0,0,0,0]</v>
      </c>
      <c r="DZ368" s="2" t="e">
        <f t="shared" si="261"/>
        <v>#N/A</v>
      </c>
      <c r="EA368" s="18">
        <f t="shared" si="234"/>
        <v>1</v>
      </c>
      <c r="EB368" s="18">
        <f t="shared" si="235"/>
        <v>0</v>
      </c>
      <c r="EC368" s="27"/>
      <c r="ED368" s="3" t="e">
        <f t="shared" si="262"/>
        <v>#N/A</v>
      </c>
      <c r="EE368" s="3" t="str">
        <f t="shared" si="263"/>
        <v>[1,0]</v>
      </c>
      <c r="EF368" s="3"/>
      <c r="EG368" s="3" t="e">
        <f>VLOOKUP(IF(MOD(CY368,10)=0,10,MOD(CY368,10))&amp;DA368&amp;DB368&amp;DJ368-1,[1]图鉴!$C$18:$G$183,MATCH("经验值",[1]图鉴!$C$18:$G$18,0),FALSE)</f>
        <v>#N/A</v>
      </c>
      <c r="EI368" s="2" t="e">
        <f t="shared" si="236"/>
        <v>#N/A</v>
      </c>
      <c r="EJ368" s="2">
        <f t="shared" si="237"/>
        <v>365</v>
      </c>
    </row>
    <row r="369" spans="83:140" x14ac:dyDescent="0.3">
      <c r="CE369" s="16">
        <f>[1]坦克标准养成属性!AW369</f>
        <v>0</v>
      </c>
      <c r="CF369" s="16">
        <f>[1]坦克标准养成属性!AX369</f>
        <v>0</v>
      </c>
      <c r="CG369" s="16" t="e">
        <f t="shared" si="232"/>
        <v>#N/A</v>
      </c>
      <c r="CH369" s="16">
        <f>[1]坦克标准养成属性!AY369</f>
        <v>0</v>
      </c>
      <c r="CI369" s="16">
        <f>[1]坦克标准养成属性!AZ369</f>
        <v>0</v>
      </c>
      <c r="CJ369" s="16">
        <f>[1]坦克标准养成属性!BA369</f>
        <v>0</v>
      </c>
      <c r="CK369" s="16">
        <f>[1]坦克标准养成属性!BB369</f>
        <v>0</v>
      </c>
      <c r="CL369" s="16">
        <f>[1]坦克标准养成属性!BC369</f>
        <v>0</v>
      </c>
      <c r="CM369" s="16">
        <f>[1]坦克标准养成属性!BD369</f>
        <v>0</v>
      </c>
      <c r="CN369" s="16">
        <f>[1]坦克标准养成属性!BE369</f>
        <v>0</v>
      </c>
      <c r="CO369" s="16">
        <f>[1]坦克标准养成属性!BF369</f>
        <v>0</v>
      </c>
      <c r="CP369" s="16">
        <f>[1]坦克标准养成属性!BG369</f>
        <v>0</v>
      </c>
      <c r="CQ369" s="16">
        <f>[1]坦克标准养成属性!BH369</f>
        <v>0</v>
      </c>
      <c r="CR369" s="16">
        <f>[1]坦克标准养成属性!BI369</f>
        <v>0</v>
      </c>
      <c r="CS369" s="16">
        <f>[1]坦克标准养成属性!BJ369</f>
        <v>0</v>
      </c>
      <c r="CT369" s="16">
        <f>[1]坦克标准养成属性!BK369</f>
        <v>0</v>
      </c>
      <c r="CU369" s="16">
        <f>[1]坦克标准养成属性!BL369</f>
        <v>0</v>
      </c>
      <c r="CV369" s="16">
        <f>[1]坦克标准养成属性!BM369</f>
        <v>0</v>
      </c>
      <c r="CX369" s="2">
        <v>366</v>
      </c>
      <c r="CY369" s="2" t="e">
        <f t="shared" si="238"/>
        <v>#N/A</v>
      </c>
      <c r="CZ369" s="2" t="e">
        <f t="shared" si="266"/>
        <v>#N/A</v>
      </c>
      <c r="DA369" s="2" t="e">
        <f t="shared" si="264"/>
        <v>#N/A</v>
      </c>
      <c r="DB369" s="2" t="e">
        <f t="shared" si="264"/>
        <v>#N/A</v>
      </c>
      <c r="DC369" s="2">
        <f t="shared" si="239"/>
        <v>0</v>
      </c>
      <c r="DD369" s="2">
        <f t="shared" si="240"/>
        <v>0</v>
      </c>
      <c r="DE369" s="2" t="e">
        <f t="shared" si="241"/>
        <v>#N/A</v>
      </c>
      <c r="DF369" s="2" t="e">
        <f t="shared" si="242"/>
        <v>#N/A</v>
      </c>
      <c r="DG369" s="2" t="e">
        <f t="shared" si="243"/>
        <v>#N/A</v>
      </c>
      <c r="DH369" s="2" t="e">
        <f t="shared" si="244"/>
        <v>#N/A</v>
      </c>
      <c r="DI369" s="2" t="e">
        <f t="shared" si="245"/>
        <v>#N/A</v>
      </c>
      <c r="DJ369" s="2">
        <f>COUNTIF(CZ$4:CZ369,CZ369)</f>
        <v>366</v>
      </c>
      <c r="DK369" s="2">
        <f t="shared" si="267"/>
        <v>0</v>
      </c>
      <c r="DL369" s="2">
        <f t="shared" si="268"/>
        <v>0</v>
      </c>
      <c r="DM369" s="2">
        <f t="shared" si="269"/>
        <v>0</v>
      </c>
      <c r="DN369" s="2">
        <f t="shared" si="270"/>
        <v>0</v>
      </c>
      <c r="DO369" s="2">
        <f t="shared" si="271"/>
        <v>0</v>
      </c>
      <c r="DP369" s="2">
        <f t="shared" si="272"/>
        <v>0</v>
      </c>
      <c r="DQ369" s="2">
        <f t="shared" si="273"/>
        <v>0</v>
      </c>
      <c r="DR369" s="2">
        <f t="shared" si="274"/>
        <v>0</v>
      </c>
      <c r="DS369" s="2">
        <f t="shared" si="275"/>
        <v>0</v>
      </c>
      <c r="DT369" s="2">
        <f t="shared" si="276"/>
        <v>0</v>
      </c>
      <c r="DU369" s="2">
        <f t="shared" si="277"/>
        <v>0</v>
      </c>
      <c r="DV369" s="2">
        <f t="shared" si="278"/>
        <v>0</v>
      </c>
      <c r="DW369" s="2">
        <f t="shared" si="279"/>
        <v>0</v>
      </c>
      <c r="DX369" s="2" t="e">
        <f t="shared" si="260"/>
        <v>#N/A</v>
      </c>
      <c r="DY369" s="9" t="str">
        <f t="shared" si="233"/>
        <v>[0,0,0,0,0]</v>
      </c>
      <c r="DZ369" s="2" t="e">
        <f t="shared" si="261"/>
        <v>#N/A</v>
      </c>
      <c r="EA369" s="18">
        <f t="shared" si="234"/>
        <v>1</v>
      </c>
      <c r="EB369" s="18">
        <f t="shared" si="235"/>
        <v>0</v>
      </c>
      <c r="EC369" s="27"/>
      <c r="ED369" s="3" t="e">
        <f t="shared" si="262"/>
        <v>#N/A</v>
      </c>
      <c r="EE369" s="3" t="str">
        <f t="shared" si="263"/>
        <v>[1,0]</v>
      </c>
      <c r="EF369" s="3"/>
      <c r="EG369" s="3" t="e">
        <f>VLOOKUP(IF(MOD(CY369,10)=0,10,MOD(CY369,10))&amp;DA369&amp;DB369&amp;DJ369-1,[1]图鉴!$C$18:$G$183,MATCH("经验值",[1]图鉴!$C$18:$G$18,0),FALSE)</f>
        <v>#N/A</v>
      </c>
      <c r="EI369" s="2" t="e">
        <f t="shared" si="236"/>
        <v>#N/A</v>
      </c>
      <c r="EJ369" s="2">
        <f t="shared" si="237"/>
        <v>366</v>
      </c>
    </row>
    <row r="370" spans="83:140" x14ac:dyDescent="0.3">
      <c r="CE370" s="16">
        <f>[1]坦克标准养成属性!AW370</f>
        <v>0</v>
      </c>
      <c r="CF370" s="16">
        <f>[1]坦克标准养成属性!AX370</f>
        <v>0</v>
      </c>
      <c r="CG370" s="16" t="e">
        <f t="shared" si="232"/>
        <v>#N/A</v>
      </c>
      <c r="CH370" s="16">
        <f>[1]坦克标准养成属性!AY370</f>
        <v>0</v>
      </c>
      <c r="CI370" s="16">
        <f>[1]坦克标准养成属性!AZ370</f>
        <v>0</v>
      </c>
      <c r="CJ370" s="16">
        <f>[1]坦克标准养成属性!BA370</f>
        <v>0</v>
      </c>
      <c r="CK370" s="16">
        <f>[1]坦克标准养成属性!BB370</f>
        <v>0</v>
      </c>
      <c r="CL370" s="16">
        <f>[1]坦克标准养成属性!BC370</f>
        <v>0</v>
      </c>
      <c r="CM370" s="16">
        <f>[1]坦克标准养成属性!BD370</f>
        <v>0</v>
      </c>
      <c r="CN370" s="16">
        <f>[1]坦克标准养成属性!BE370</f>
        <v>0</v>
      </c>
      <c r="CO370" s="16">
        <f>[1]坦克标准养成属性!BF370</f>
        <v>0</v>
      </c>
      <c r="CP370" s="16">
        <f>[1]坦克标准养成属性!BG370</f>
        <v>0</v>
      </c>
      <c r="CQ370" s="16">
        <f>[1]坦克标准养成属性!BH370</f>
        <v>0</v>
      </c>
      <c r="CR370" s="16">
        <f>[1]坦克标准养成属性!BI370</f>
        <v>0</v>
      </c>
      <c r="CS370" s="16">
        <f>[1]坦克标准养成属性!BJ370</f>
        <v>0</v>
      </c>
      <c r="CT370" s="16">
        <f>[1]坦克标准养成属性!BK370</f>
        <v>0</v>
      </c>
      <c r="CU370" s="16">
        <f>[1]坦克标准养成属性!BL370</f>
        <v>0</v>
      </c>
      <c r="CV370" s="16">
        <f>[1]坦克标准养成属性!BM370</f>
        <v>0</v>
      </c>
      <c r="CX370" s="2">
        <v>367</v>
      </c>
      <c r="CY370" s="2" t="e">
        <f t="shared" si="238"/>
        <v>#N/A</v>
      </c>
      <c r="CZ370" s="2" t="e">
        <f t="shared" si="266"/>
        <v>#N/A</v>
      </c>
      <c r="DA370" s="2" t="e">
        <f t="shared" si="264"/>
        <v>#N/A</v>
      </c>
      <c r="DB370" s="2" t="e">
        <f t="shared" si="264"/>
        <v>#N/A</v>
      </c>
      <c r="DC370" s="2">
        <f t="shared" si="239"/>
        <v>0</v>
      </c>
      <c r="DD370" s="2">
        <f t="shared" si="240"/>
        <v>0</v>
      </c>
      <c r="DE370" s="2" t="e">
        <f t="shared" si="241"/>
        <v>#N/A</v>
      </c>
      <c r="DF370" s="2" t="e">
        <f t="shared" si="242"/>
        <v>#N/A</v>
      </c>
      <c r="DG370" s="2" t="e">
        <f t="shared" si="243"/>
        <v>#N/A</v>
      </c>
      <c r="DH370" s="2" t="e">
        <f t="shared" si="244"/>
        <v>#N/A</v>
      </c>
      <c r="DI370" s="2" t="e">
        <f t="shared" si="245"/>
        <v>#N/A</v>
      </c>
      <c r="DJ370" s="2">
        <f>COUNTIF(CZ$4:CZ370,CZ370)</f>
        <v>367</v>
      </c>
      <c r="DK370" s="2">
        <f t="shared" si="267"/>
        <v>0</v>
      </c>
      <c r="DL370" s="2">
        <f t="shared" si="268"/>
        <v>0</v>
      </c>
      <c r="DM370" s="2">
        <f t="shared" si="269"/>
        <v>0</v>
      </c>
      <c r="DN370" s="2">
        <f t="shared" si="270"/>
        <v>0</v>
      </c>
      <c r="DO370" s="2">
        <f t="shared" si="271"/>
        <v>0</v>
      </c>
      <c r="DP370" s="2">
        <f t="shared" si="272"/>
        <v>0</v>
      </c>
      <c r="DQ370" s="2">
        <f t="shared" si="273"/>
        <v>0</v>
      </c>
      <c r="DR370" s="2">
        <f t="shared" si="274"/>
        <v>0</v>
      </c>
      <c r="DS370" s="2">
        <f t="shared" si="275"/>
        <v>0</v>
      </c>
      <c r="DT370" s="2">
        <f t="shared" si="276"/>
        <v>0</v>
      </c>
      <c r="DU370" s="2">
        <f t="shared" si="277"/>
        <v>0</v>
      </c>
      <c r="DV370" s="2">
        <f t="shared" si="278"/>
        <v>0</v>
      </c>
      <c r="DW370" s="2">
        <f t="shared" si="279"/>
        <v>0</v>
      </c>
      <c r="DX370" s="2" t="e">
        <f t="shared" si="260"/>
        <v>#N/A</v>
      </c>
      <c r="DY370" s="9" t="str">
        <f t="shared" si="233"/>
        <v>[0,0,0,0,0]</v>
      </c>
      <c r="DZ370" s="2" t="e">
        <f t="shared" si="261"/>
        <v>#N/A</v>
      </c>
      <c r="EA370" s="18">
        <f t="shared" si="234"/>
        <v>1</v>
      </c>
      <c r="EB370" s="18">
        <f t="shared" si="235"/>
        <v>0</v>
      </c>
      <c r="EC370" s="27"/>
      <c r="ED370" s="3" t="e">
        <f t="shared" si="262"/>
        <v>#N/A</v>
      </c>
      <c r="EE370" s="3" t="str">
        <f t="shared" si="263"/>
        <v>[1,0]</v>
      </c>
      <c r="EF370" s="3"/>
      <c r="EG370" s="3" t="e">
        <f>VLOOKUP(IF(MOD(CY370,10)=0,10,MOD(CY370,10))&amp;DA370&amp;DB370&amp;DJ370-1,[1]图鉴!$C$18:$G$183,MATCH("经验值",[1]图鉴!$C$18:$G$18,0),FALSE)</f>
        <v>#N/A</v>
      </c>
      <c r="EI370" s="2" t="e">
        <f t="shared" si="236"/>
        <v>#N/A</v>
      </c>
      <c r="EJ370" s="2">
        <f t="shared" si="237"/>
        <v>367</v>
      </c>
    </row>
    <row r="371" spans="83:140" x14ac:dyDescent="0.3">
      <c r="CE371" s="16">
        <f>[1]坦克标准养成属性!AW371</f>
        <v>0</v>
      </c>
      <c r="CF371" s="16">
        <f>[1]坦克标准养成属性!AX371</f>
        <v>0</v>
      </c>
      <c r="CG371" s="16" t="e">
        <f t="shared" si="232"/>
        <v>#N/A</v>
      </c>
      <c r="CH371" s="16">
        <f>[1]坦克标准养成属性!AY371</f>
        <v>0</v>
      </c>
      <c r="CI371" s="16">
        <f>[1]坦克标准养成属性!AZ371</f>
        <v>0</v>
      </c>
      <c r="CJ371" s="16">
        <f>[1]坦克标准养成属性!BA371</f>
        <v>0</v>
      </c>
      <c r="CK371" s="16">
        <f>[1]坦克标准养成属性!BB371</f>
        <v>0</v>
      </c>
      <c r="CL371" s="16">
        <f>[1]坦克标准养成属性!BC371</f>
        <v>0</v>
      </c>
      <c r="CM371" s="16">
        <f>[1]坦克标准养成属性!BD371</f>
        <v>0</v>
      </c>
      <c r="CN371" s="16">
        <f>[1]坦克标准养成属性!BE371</f>
        <v>0</v>
      </c>
      <c r="CO371" s="16">
        <f>[1]坦克标准养成属性!BF371</f>
        <v>0</v>
      </c>
      <c r="CP371" s="16">
        <f>[1]坦克标准养成属性!BG371</f>
        <v>0</v>
      </c>
      <c r="CQ371" s="16">
        <f>[1]坦克标准养成属性!BH371</f>
        <v>0</v>
      </c>
      <c r="CR371" s="16">
        <f>[1]坦克标准养成属性!BI371</f>
        <v>0</v>
      </c>
      <c r="CS371" s="16">
        <f>[1]坦克标准养成属性!BJ371</f>
        <v>0</v>
      </c>
      <c r="CT371" s="16">
        <f>[1]坦克标准养成属性!BK371</f>
        <v>0</v>
      </c>
      <c r="CU371" s="16">
        <f>[1]坦克标准养成属性!BL371</f>
        <v>0</v>
      </c>
      <c r="CV371" s="16">
        <f>[1]坦克标准养成属性!BM371</f>
        <v>0</v>
      </c>
      <c r="CX371" s="2">
        <v>368</v>
      </c>
      <c r="CY371" s="2" t="e">
        <f t="shared" si="238"/>
        <v>#N/A</v>
      </c>
      <c r="CZ371" s="2" t="e">
        <f t="shared" si="266"/>
        <v>#N/A</v>
      </c>
      <c r="DA371" s="2" t="e">
        <f t="shared" si="264"/>
        <v>#N/A</v>
      </c>
      <c r="DB371" s="2" t="e">
        <f t="shared" si="264"/>
        <v>#N/A</v>
      </c>
      <c r="DC371" s="2">
        <f t="shared" si="239"/>
        <v>0</v>
      </c>
      <c r="DD371" s="2">
        <f t="shared" si="240"/>
        <v>0</v>
      </c>
      <c r="DE371" s="2" t="e">
        <f t="shared" si="241"/>
        <v>#N/A</v>
      </c>
      <c r="DF371" s="2" t="e">
        <f t="shared" si="242"/>
        <v>#N/A</v>
      </c>
      <c r="DG371" s="2" t="e">
        <f t="shared" si="243"/>
        <v>#N/A</v>
      </c>
      <c r="DH371" s="2" t="e">
        <f t="shared" si="244"/>
        <v>#N/A</v>
      </c>
      <c r="DI371" s="2" t="e">
        <f t="shared" si="245"/>
        <v>#N/A</v>
      </c>
      <c r="DJ371" s="2">
        <f>COUNTIF(CZ$4:CZ371,CZ371)</f>
        <v>368</v>
      </c>
      <c r="DK371" s="2">
        <f t="shared" si="267"/>
        <v>0</v>
      </c>
      <c r="DL371" s="2">
        <f t="shared" si="268"/>
        <v>0</v>
      </c>
      <c r="DM371" s="2">
        <f t="shared" si="269"/>
        <v>0</v>
      </c>
      <c r="DN371" s="2">
        <f t="shared" si="270"/>
        <v>0</v>
      </c>
      <c r="DO371" s="2">
        <f t="shared" si="271"/>
        <v>0</v>
      </c>
      <c r="DP371" s="2">
        <f t="shared" si="272"/>
        <v>0</v>
      </c>
      <c r="DQ371" s="2">
        <f t="shared" si="273"/>
        <v>0</v>
      </c>
      <c r="DR371" s="2">
        <f t="shared" si="274"/>
        <v>0</v>
      </c>
      <c r="DS371" s="2">
        <f t="shared" si="275"/>
        <v>0</v>
      </c>
      <c r="DT371" s="2">
        <f t="shared" si="276"/>
        <v>0</v>
      </c>
      <c r="DU371" s="2">
        <f t="shared" si="277"/>
        <v>0</v>
      </c>
      <c r="DV371" s="2">
        <f t="shared" si="278"/>
        <v>0</v>
      </c>
      <c r="DW371" s="2">
        <f t="shared" si="279"/>
        <v>0</v>
      </c>
      <c r="DX371" s="2" t="e">
        <f t="shared" si="260"/>
        <v>#N/A</v>
      </c>
      <c r="DY371" s="9" t="str">
        <f t="shared" si="233"/>
        <v>[0,0,0,0,0]</v>
      </c>
      <c r="DZ371" s="2" t="e">
        <f t="shared" si="261"/>
        <v>#N/A</v>
      </c>
      <c r="EA371" s="18">
        <f t="shared" si="234"/>
        <v>1</v>
      </c>
      <c r="EB371" s="18">
        <f t="shared" si="235"/>
        <v>0</v>
      </c>
      <c r="EC371" s="27"/>
      <c r="ED371" s="3" t="e">
        <f t="shared" si="262"/>
        <v>#N/A</v>
      </c>
      <c r="EE371" s="3" t="str">
        <f t="shared" si="263"/>
        <v>[1,0]</v>
      </c>
      <c r="EF371" s="3"/>
      <c r="EG371" s="3" t="e">
        <f>VLOOKUP(IF(MOD(CY371,10)=0,10,MOD(CY371,10))&amp;DA371&amp;DB371&amp;DJ371-1,[1]图鉴!$C$18:$G$183,MATCH("经验值",[1]图鉴!$C$18:$G$18,0),FALSE)</f>
        <v>#N/A</v>
      </c>
      <c r="EI371" s="2" t="e">
        <f t="shared" si="236"/>
        <v>#N/A</v>
      </c>
      <c r="EJ371" s="2">
        <f t="shared" si="237"/>
        <v>368</v>
      </c>
    </row>
    <row r="372" spans="83:140" x14ac:dyDescent="0.3">
      <c r="CE372" s="16">
        <f>[1]坦克标准养成属性!AW372</f>
        <v>0</v>
      </c>
      <c r="CF372" s="16">
        <f>[1]坦克标准养成属性!AX372</f>
        <v>0</v>
      </c>
      <c r="CG372" s="16" t="e">
        <f t="shared" si="232"/>
        <v>#N/A</v>
      </c>
      <c r="CH372" s="16">
        <f>[1]坦克标准养成属性!AY372</f>
        <v>0</v>
      </c>
      <c r="CI372" s="16">
        <f>[1]坦克标准养成属性!AZ372</f>
        <v>0</v>
      </c>
      <c r="CJ372" s="16">
        <f>[1]坦克标准养成属性!BA372</f>
        <v>0</v>
      </c>
      <c r="CK372" s="16">
        <f>[1]坦克标准养成属性!BB372</f>
        <v>0</v>
      </c>
      <c r="CL372" s="16">
        <f>[1]坦克标准养成属性!BC372</f>
        <v>0</v>
      </c>
      <c r="CM372" s="16">
        <f>[1]坦克标准养成属性!BD372</f>
        <v>0</v>
      </c>
      <c r="CN372" s="16">
        <f>[1]坦克标准养成属性!BE372</f>
        <v>0</v>
      </c>
      <c r="CO372" s="16">
        <f>[1]坦克标准养成属性!BF372</f>
        <v>0</v>
      </c>
      <c r="CP372" s="16">
        <f>[1]坦克标准养成属性!BG372</f>
        <v>0</v>
      </c>
      <c r="CQ372" s="16">
        <f>[1]坦克标准养成属性!BH372</f>
        <v>0</v>
      </c>
      <c r="CR372" s="16">
        <f>[1]坦克标准养成属性!BI372</f>
        <v>0</v>
      </c>
      <c r="CS372" s="16">
        <f>[1]坦克标准养成属性!BJ372</f>
        <v>0</v>
      </c>
      <c r="CT372" s="16">
        <f>[1]坦克标准养成属性!BK372</f>
        <v>0</v>
      </c>
      <c r="CU372" s="16">
        <f>[1]坦克标准养成属性!BL372</f>
        <v>0</v>
      </c>
      <c r="CV372" s="16">
        <f>[1]坦克标准养成属性!BM372</f>
        <v>0</v>
      </c>
      <c r="CX372" s="2">
        <v>369</v>
      </c>
      <c r="CY372" s="2" t="e">
        <f t="shared" si="238"/>
        <v>#N/A</v>
      </c>
      <c r="CZ372" s="2" t="e">
        <f t="shared" si="266"/>
        <v>#N/A</v>
      </c>
      <c r="DA372" s="2" t="e">
        <f t="shared" si="264"/>
        <v>#N/A</v>
      </c>
      <c r="DB372" s="2" t="e">
        <f t="shared" si="264"/>
        <v>#N/A</v>
      </c>
      <c r="DC372" s="2">
        <f t="shared" si="239"/>
        <v>0</v>
      </c>
      <c r="DD372" s="2">
        <f t="shared" si="240"/>
        <v>0</v>
      </c>
      <c r="DE372" s="2" t="e">
        <f t="shared" si="241"/>
        <v>#N/A</v>
      </c>
      <c r="DF372" s="2" t="e">
        <f t="shared" si="242"/>
        <v>#N/A</v>
      </c>
      <c r="DG372" s="2" t="e">
        <f t="shared" si="243"/>
        <v>#N/A</v>
      </c>
      <c r="DH372" s="2" t="e">
        <f t="shared" si="244"/>
        <v>#N/A</v>
      </c>
      <c r="DI372" s="2" t="e">
        <f t="shared" si="245"/>
        <v>#N/A</v>
      </c>
      <c r="DJ372" s="2">
        <f>COUNTIF(CZ$4:CZ372,CZ372)</f>
        <v>369</v>
      </c>
      <c r="DK372" s="2">
        <f t="shared" si="267"/>
        <v>0</v>
      </c>
      <c r="DL372" s="2">
        <f t="shared" si="268"/>
        <v>0</v>
      </c>
      <c r="DM372" s="2">
        <f t="shared" si="269"/>
        <v>0</v>
      </c>
      <c r="DN372" s="2">
        <f t="shared" si="270"/>
        <v>0</v>
      </c>
      <c r="DO372" s="2">
        <f t="shared" si="271"/>
        <v>0</v>
      </c>
      <c r="DP372" s="2">
        <f t="shared" si="272"/>
        <v>0</v>
      </c>
      <c r="DQ372" s="2">
        <f t="shared" si="273"/>
        <v>0</v>
      </c>
      <c r="DR372" s="2">
        <f t="shared" si="274"/>
        <v>0</v>
      </c>
      <c r="DS372" s="2">
        <f t="shared" si="275"/>
        <v>0</v>
      </c>
      <c r="DT372" s="2">
        <f t="shared" si="276"/>
        <v>0</v>
      </c>
      <c r="DU372" s="2">
        <f t="shared" si="277"/>
        <v>0</v>
      </c>
      <c r="DV372" s="2">
        <f t="shared" si="278"/>
        <v>0</v>
      </c>
      <c r="DW372" s="2">
        <f t="shared" si="279"/>
        <v>0</v>
      </c>
      <c r="DX372" s="2" t="e">
        <f t="shared" si="260"/>
        <v>#N/A</v>
      </c>
      <c r="DY372" s="9" t="str">
        <f t="shared" si="233"/>
        <v>[0,0,0,0,0]</v>
      </c>
      <c r="DZ372" s="2" t="e">
        <f t="shared" si="261"/>
        <v>#N/A</v>
      </c>
      <c r="EA372" s="18">
        <f t="shared" si="234"/>
        <v>1</v>
      </c>
      <c r="EB372" s="18">
        <f t="shared" si="235"/>
        <v>0</v>
      </c>
      <c r="EC372" s="27"/>
      <c r="ED372" s="3" t="e">
        <f t="shared" si="262"/>
        <v>#N/A</v>
      </c>
      <c r="EE372" s="3" t="str">
        <f t="shared" si="263"/>
        <v>[1,0]</v>
      </c>
      <c r="EF372" s="3"/>
      <c r="EG372" s="3" t="e">
        <f>VLOOKUP(IF(MOD(CY372,10)=0,10,MOD(CY372,10))&amp;DA372&amp;DB372&amp;DJ372-1,[1]图鉴!$C$18:$G$183,MATCH("经验值",[1]图鉴!$C$18:$G$18,0),FALSE)</f>
        <v>#N/A</v>
      </c>
      <c r="EI372" s="2" t="e">
        <f t="shared" si="236"/>
        <v>#N/A</v>
      </c>
      <c r="EJ372" s="2">
        <f t="shared" si="237"/>
        <v>369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DH78"/>
  <sheetViews>
    <sheetView workbookViewId="0">
      <pane xSplit="2" ySplit="2" topLeftCell="CL3" activePane="bottomRight" state="frozen"/>
      <selection pane="topRight" activeCell="C1" sqref="C1"/>
      <selection pane="bottomLeft" activeCell="A3" sqref="A3"/>
      <selection pane="bottomRight" activeCell="DH24" sqref="DH24"/>
    </sheetView>
  </sheetViews>
  <sheetFormatPr defaultColWidth="9" defaultRowHeight="14.25" x14ac:dyDescent="0.3"/>
  <cols>
    <col min="1" max="51" width="9" style="4"/>
    <col min="52" max="55" width="20.625" style="4" customWidth="1"/>
    <col min="56" max="57" width="11.5" style="4" customWidth="1"/>
    <col min="58" max="58" width="18.375" style="4" customWidth="1"/>
    <col min="59" max="59" width="11.5" style="4" customWidth="1"/>
    <col min="60" max="16384" width="9" style="4"/>
  </cols>
  <sheetData>
    <row r="1" spans="1:112" x14ac:dyDescent="0.3">
      <c r="H1" s="4">
        <v>2</v>
      </c>
      <c r="I1" s="3">
        <v>8</v>
      </c>
      <c r="J1" s="3">
        <v>9</v>
      </c>
      <c r="K1" s="3">
        <v>10</v>
      </c>
      <c r="L1" s="3">
        <v>14</v>
      </c>
      <c r="M1" s="1">
        <v>15</v>
      </c>
      <c r="N1" s="3">
        <v>16</v>
      </c>
      <c r="O1" s="3">
        <v>18</v>
      </c>
      <c r="P1" s="3">
        <v>22</v>
      </c>
      <c r="Q1" s="3">
        <v>23</v>
      </c>
      <c r="R1" s="3">
        <v>27</v>
      </c>
      <c r="S1" s="3">
        <v>28</v>
      </c>
      <c r="T1" s="3">
        <v>29</v>
      </c>
      <c r="U1" s="3">
        <v>30</v>
      </c>
      <c r="V1" s="3">
        <v>33</v>
      </c>
      <c r="W1" s="3">
        <v>35</v>
      </c>
      <c r="X1" s="3">
        <v>44</v>
      </c>
      <c r="Y1" s="3">
        <v>45</v>
      </c>
      <c r="Z1" s="3">
        <v>46</v>
      </c>
      <c r="AA1" s="3">
        <v>48</v>
      </c>
      <c r="AB1" s="3">
        <v>49</v>
      </c>
      <c r="AC1" s="3">
        <v>51</v>
      </c>
      <c r="AD1" s="3">
        <v>52</v>
      </c>
      <c r="AE1" s="3">
        <v>53</v>
      </c>
      <c r="AF1" s="3">
        <v>54</v>
      </c>
      <c r="AG1" s="3">
        <v>55</v>
      </c>
      <c r="AH1" s="3">
        <v>71</v>
      </c>
      <c r="AI1" s="3">
        <v>72</v>
      </c>
      <c r="AJ1" s="3">
        <v>88</v>
      </c>
      <c r="AK1" s="3">
        <v>90</v>
      </c>
      <c r="AL1" s="3">
        <v>91</v>
      </c>
      <c r="AM1" s="3">
        <v>92</v>
      </c>
      <c r="AN1" s="3">
        <v>93</v>
      </c>
      <c r="AO1" s="3">
        <v>94</v>
      </c>
      <c r="AP1" s="3">
        <v>104</v>
      </c>
      <c r="AQ1" s="3">
        <v>95</v>
      </c>
      <c r="AR1" s="3">
        <v>96</v>
      </c>
      <c r="AS1" s="3">
        <v>97</v>
      </c>
      <c r="AT1" s="3">
        <v>98</v>
      </c>
      <c r="AU1" s="1">
        <v>4</v>
      </c>
      <c r="AV1" s="1">
        <v>68</v>
      </c>
      <c r="AW1" s="1">
        <v>7</v>
      </c>
      <c r="AX1" s="1">
        <v>87</v>
      </c>
      <c r="AY1" s="1">
        <v>12</v>
      </c>
      <c r="AZ1" s="1">
        <v>111</v>
      </c>
      <c r="BA1" s="1">
        <v>112</v>
      </c>
      <c r="BB1" s="1">
        <v>113</v>
      </c>
      <c r="BC1" s="1">
        <v>114</v>
      </c>
      <c r="BD1" s="1">
        <v>117</v>
      </c>
      <c r="BE1" s="1">
        <v>115</v>
      </c>
      <c r="BF1" s="1">
        <v>118</v>
      </c>
      <c r="BG1" s="1">
        <v>119</v>
      </c>
      <c r="BH1" s="3"/>
      <c r="BQ1" s="3"/>
      <c r="BR1" s="3"/>
    </row>
    <row r="2" spans="1:112" x14ac:dyDescent="0.3">
      <c r="A2" s="15" t="s">
        <v>268</v>
      </c>
      <c r="B2" s="3" t="s">
        <v>202</v>
      </c>
      <c r="C2" s="4" t="s">
        <v>203</v>
      </c>
      <c r="D2" s="4" t="s">
        <v>5</v>
      </c>
      <c r="E2" s="4" t="s">
        <v>6</v>
      </c>
      <c r="F2" s="4" t="s">
        <v>205</v>
      </c>
      <c r="G2" s="4" t="s">
        <v>206</v>
      </c>
      <c r="H2" s="4" t="str">
        <f>VLOOKUP(H1,属性说明!$B$3:$D$73,2,FALSE)</f>
        <v>弹夹容量</v>
      </c>
      <c r="I2" s="4" t="str">
        <f>VLOOKUP(I1,属性说明!$B$3:$D$73,2,FALSE)</f>
        <v>攻击使偏移</v>
      </c>
      <c r="J2" s="4" t="str">
        <f>VLOOKUP(J1,属性说明!$B$3:$D$73,2,FALSE)</f>
        <v>准星最小角</v>
      </c>
      <c r="K2" s="4" t="str">
        <f>VLOOKUP(K1,属性说明!$B$3:$D$73,2,FALSE)</f>
        <v>射击偏移角</v>
      </c>
      <c r="L2" s="4" t="str">
        <f>VLOOKUP(L1,属性说明!$B$3:$D$73,2,FALSE)</f>
        <v>初始炮角速</v>
      </c>
      <c r="M2" s="16" t="s">
        <v>43</v>
      </c>
      <c r="N2" s="4" t="str">
        <f>VLOOKUP(N1,属性说明!$B$3:$D$73,2,FALSE)</f>
        <v>炮角加速度</v>
      </c>
      <c r="O2" s="4" t="str">
        <f>VLOOKUP(O1,属性说明!$B$3:$D$73,2,FALSE)</f>
        <v>炮转偏上限</v>
      </c>
      <c r="P2" s="4" t="str">
        <f>VLOOKUP(P1,属性说明!$B$3:$D$73,2,FALSE)</f>
        <v>基础撞击比</v>
      </c>
      <c r="Q2" s="16" t="s">
        <v>58</v>
      </c>
      <c r="R2" s="16" t="s">
        <v>45</v>
      </c>
      <c r="S2" s="4" t="str">
        <f>VLOOKUP(S1,属性说明!$B$3:$D$73,2,FALSE)</f>
        <v>退最大速度</v>
      </c>
      <c r="T2" s="4" t="str">
        <f>VLOOKUP(T1,属性说明!$B$3:$D$73,2,FALSE)</f>
        <v>前进加速度</v>
      </c>
      <c r="U2" s="4" t="str">
        <f>VLOOKUP(U1,属性说明!$B$3:$D$73,2,FALSE)</f>
        <v>后退加速度</v>
      </c>
      <c r="V2" s="19" t="s">
        <v>287</v>
      </c>
      <c r="W2" s="4" t="str">
        <f>VLOOKUP(W1,属性说明!$B$3:$D$73,2,FALSE)</f>
        <v>移动偏上限</v>
      </c>
      <c r="X2" s="4" t="s">
        <v>84</v>
      </c>
      <c r="Y2" s="4" t="s">
        <v>85</v>
      </c>
      <c r="Z2" s="4" t="s">
        <v>209</v>
      </c>
      <c r="AA2" s="4" t="str">
        <f>VLOOKUP(AA1,属性说明!$B$3:$D$73,2,FALSE)</f>
        <v>撞击速度阈</v>
      </c>
      <c r="AB2" s="4" t="str">
        <f>VLOOKUP(AB1,属性说明!$B$3:$D$73,2,FALSE)</f>
        <v>被击偏上限</v>
      </c>
      <c r="AC2" s="4" t="str">
        <f>VLOOKUP(AC1,属性说明!$B$3:$D$73,2,FALSE)</f>
        <v>前停加速度</v>
      </c>
      <c r="AD2" s="4" t="str">
        <f>VLOOKUP(AD1,属性说明!$B$3:$D$73,2,FALSE)</f>
        <v>后停加速度</v>
      </c>
      <c r="AE2" s="4" t="str">
        <f>VLOOKUP(AE1,属性说明!$B$3:$D$73,2,FALSE)</f>
        <v>移中-max速</v>
      </c>
      <c r="AF2" s="4" t="str">
        <f>VLOOKUP(AF1,属性说明!$B$3:$D$73,2,FALSE)</f>
        <v>移中-加速度</v>
      </c>
      <c r="AG2" s="4" t="str">
        <f>VLOOKUP(AG1,属性说明!$B$3:$D$73,2,FALSE)</f>
        <v>移中-退加速</v>
      </c>
      <c r="AH2" s="4" t="str">
        <f>VLOOKUP(AH1,属性说明!$B$3:$D$73,2,FALSE)</f>
        <v>min衰减距</v>
      </c>
      <c r="AI2" s="4" t="str">
        <f>VLOOKUP(AI1,属性说明!$B$3:$D$73,2,FALSE)</f>
        <v>max衰减距</v>
      </c>
      <c r="AJ2" s="4" t="str">
        <f>VLOOKUP(AJ1,属性说明!$B$3:$D$73,2,FALSE)</f>
        <v>被击偏移比</v>
      </c>
      <c r="AK2" s="4" t="str">
        <f>VLOOKUP(AK1,属性说明!$B$3:$D$73,2,FALSE)</f>
        <v>中心区半径</v>
      </c>
      <c r="AL2" s="4" t="str">
        <f>VLOOKUP(AL1,属性说明!$B$3:$D$73,2,FALSE)</f>
        <v>基础视野</v>
      </c>
      <c r="AM2" s="4" t="str">
        <f>VLOOKUP(AM1,属性说明!$B$3:$D$73,2,FALSE)</f>
        <v>最小视野</v>
      </c>
      <c r="AN2" s="4" t="str">
        <f>VLOOKUP(AN1,属性说明!$B$3:$D$73,2,FALSE)</f>
        <v>核心伤害系</v>
      </c>
      <c r="AO2" s="4" t="str">
        <f>VLOOKUP(AO1,属性说明!$B$3:$D$73,2,FALSE)</f>
        <v>炮前伤害系</v>
      </c>
      <c r="AP2" s="4" t="str">
        <f>VLOOKUP(AP1,属性说明!$B$3:$D$73,2,FALSE)</f>
        <v>炮侧伤害系</v>
      </c>
      <c r="AQ2" s="4" t="str">
        <f>VLOOKUP(AQ1,属性说明!$B$3:$D$73,2,FALSE)</f>
        <v>炮后伤害系</v>
      </c>
      <c r="AR2" s="4" t="str">
        <f>VLOOKUP(AR1,属性说明!$B$3:$D$73,2,FALSE)</f>
        <v>身前伤害系</v>
      </c>
      <c r="AS2" s="4" t="str">
        <f>VLOOKUP(AS1,属性说明!$B$3:$D$73,2,FALSE)</f>
        <v>身侧伤害系</v>
      </c>
      <c r="AT2" s="4" t="str">
        <f>VLOOKUP(AT1,属性说明!$B$3:$D$73,2,FALSE)</f>
        <v>身后伤害系</v>
      </c>
      <c r="AU2" s="16" t="s">
        <v>47</v>
      </c>
      <c r="AV2" s="16" t="s">
        <v>48</v>
      </c>
      <c r="AW2" s="19" t="s">
        <v>280</v>
      </c>
      <c r="AX2" s="16" t="s">
        <v>49</v>
      </c>
      <c r="AY2" s="26" t="s">
        <v>378</v>
      </c>
      <c r="AZ2" s="26" t="s">
        <v>547</v>
      </c>
      <c r="BA2" s="26" t="s">
        <v>548</v>
      </c>
      <c r="BB2" s="26" t="s">
        <v>549</v>
      </c>
      <c r="BC2" s="26" t="s">
        <v>550</v>
      </c>
      <c r="BD2" s="26" t="s">
        <v>204</v>
      </c>
      <c r="BE2" s="33" t="s">
        <v>551</v>
      </c>
      <c r="BF2" s="33" t="s">
        <v>552</v>
      </c>
      <c r="BG2" s="39" t="s">
        <v>593</v>
      </c>
      <c r="BH2" s="4" t="s">
        <v>46</v>
      </c>
      <c r="BI2" s="4" t="s">
        <v>16</v>
      </c>
      <c r="BJ2" s="4" t="s">
        <v>17</v>
      </c>
      <c r="BK2" s="4" t="s">
        <v>18</v>
      </c>
      <c r="BL2" s="4" t="s">
        <v>23</v>
      </c>
      <c r="BM2" s="16" t="s">
        <v>43</v>
      </c>
      <c r="BN2" s="4" t="s">
        <v>24</v>
      </c>
      <c r="BO2" s="4" t="s">
        <v>26</v>
      </c>
      <c r="BP2" s="4" t="s">
        <v>34</v>
      </c>
      <c r="BQ2" s="16" t="s">
        <v>58</v>
      </c>
      <c r="BR2" s="16" t="s">
        <v>45</v>
      </c>
      <c r="BS2" s="4" t="s">
        <v>29</v>
      </c>
      <c r="BT2" s="4" t="s">
        <v>30</v>
      </c>
      <c r="BU2" s="4" t="s">
        <v>31</v>
      </c>
      <c r="BV2" s="19" t="s">
        <v>287</v>
      </c>
      <c r="BW2" s="30" t="s">
        <v>546</v>
      </c>
      <c r="BX2" s="4" t="s">
        <v>84</v>
      </c>
      <c r="BY2" s="4" t="s">
        <v>85</v>
      </c>
      <c r="BZ2" s="4" t="s">
        <v>209</v>
      </c>
      <c r="CA2" s="4" t="s">
        <v>7</v>
      </c>
      <c r="CB2" s="4" t="s">
        <v>8</v>
      </c>
      <c r="CC2" s="4" t="s">
        <v>10</v>
      </c>
      <c r="CD2" s="4" t="s">
        <v>11</v>
      </c>
      <c r="CE2" s="4" t="s">
        <v>12</v>
      </c>
      <c r="CF2" s="4" t="s">
        <v>13</v>
      </c>
      <c r="CG2" s="4" t="s">
        <v>14</v>
      </c>
      <c r="CH2" s="4" t="s">
        <v>35</v>
      </c>
      <c r="CI2" s="4" t="s">
        <v>36</v>
      </c>
      <c r="CJ2" s="4" t="s">
        <v>22</v>
      </c>
      <c r="CK2" s="4" t="s">
        <v>328</v>
      </c>
      <c r="CL2" s="4" t="s">
        <v>274</v>
      </c>
      <c r="CM2" s="4" t="s">
        <v>275</v>
      </c>
      <c r="CN2" s="4" t="s">
        <v>310</v>
      </c>
      <c r="CO2" s="4" t="s">
        <v>311</v>
      </c>
      <c r="CP2" s="25" t="s">
        <v>362</v>
      </c>
      <c r="CQ2" s="25" t="s">
        <v>363</v>
      </c>
      <c r="CR2" s="4" t="s">
        <v>312</v>
      </c>
      <c r="CS2" s="4" t="s">
        <v>313</v>
      </c>
      <c r="CT2" s="4" t="s">
        <v>314</v>
      </c>
      <c r="CU2" s="16" t="s">
        <v>47</v>
      </c>
      <c r="CV2" s="16" t="s">
        <v>48</v>
      </c>
      <c r="CW2" s="19" t="s">
        <v>280</v>
      </c>
      <c r="CX2" s="16" t="s">
        <v>49</v>
      </c>
      <c r="CY2" s="26" t="s">
        <v>378</v>
      </c>
      <c r="CZ2" s="26" t="s">
        <v>547</v>
      </c>
      <c r="DA2" s="26" t="s">
        <v>548</v>
      </c>
      <c r="DB2" s="26" t="s">
        <v>549</v>
      </c>
      <c r="DC2" s="26" t="s">
        <v>550</v>
      </c>
      <c r="DD2" s="26" t="s">
        <v>204</v>
      </c>
      <c r="DE2" s="33" t="s">
        <v>551</v>
      </c>
      <c r="DF2" s="33" t="s">
        <v>552</v>
      </c>
      <c r="DG2" s="39" t="s">
        <v>594</v>
      </c>
    </row>
    <row r="3" spans="1:112" x14ac:dyDescent="0.3">
      <c r="A3" s="4" t="s">
        <v>136</v>
      </c>
      <c r="B3" s="4">
        <f>VLOOKUP(A3,数据源!$BR$3:$BW$33,2,FALSE)</f>
        <v>1111</v>
      </c>
      <c r="C3" s="4" t="s">
        <v>166</v>
      </c>
      <c r="D3" s="4">
        <v>5</v>
      </c>
      <c r="E3" s="4">
        <v>1.74</v>
      </c>
      <c r="F3" s="4">
        <v>0</v>
      </c>
      <c r="G3" s="4" t="s">
        <v>107</v>
      </c>
      <c r="H3" s="4">
        <f>VLOOKUP($A3,数据源!$B$3:$BJ$33,MATCH(H$2,数据源!$B$3:$BJ$3,0),FALSE)</f>
        <v>18</v>
      </c>
      <c r="I3" s="4">
        <f>VLOOKUP($A3,数据源!$B$3:$BJ$33,MATCH(I$2,数据源!$B$3:$BJ$3,0),FALSE)</f>
        <v>0.24</v>
      </c>
      <c r="J3" s="4">
        <f>VLOOKUP($A3,数据源!$B$3:$BJ$33,MATCH(J$2,数据源!$B$3:$BJ$3,0),FALSE)</f>
        <v>0.86</v>
      </c>
      <c r="K3" s="4">
        <f>VLOOKUP($A3,数据源!$B$3:$BJ$33,MATCH(K$2,数据源!$B$3:$BJ$3,0),FALSE)</f>
        <v>0.45</v>
      </c>
      <c r="L3" s="4">
        <f>VLOOKUP($A3,数据源!$B$3:$BJ$33,MATCH(L$2,数据源!$B$3:$BJ$3,0),FALSE)</f>
        <v>11.8</v>
      </c>
      <c r="M3" s="4">
        <f>VLOOKUP($A3,数据源!$B$3:$BJ$33,MATCH(M$2,数据源!$B$3:$BJ$3,0),FALSE)</f>
        <v>47.1</v>
      </c>
      <c r="N3" s="4">
        <f>VLOOKUP($A3,数据源!$B$3:$BJ$33,MATCH(N$2,数据源!$B$3:$BJ$3,0),FALSE)</f>
        <v>58.9</v>
      </c>
      <c r="O3" s="4">
        <f>VLOOKUP($A3,数据源!$B$3:$BJ$33,MATCH(O$2,数据源!$B$3:$BJ$3,0),FALSE)</f>
        <v>0.59</v>
      </c>
      <c r="P3" s="4">
        <f>VLOOKUP($A3,数据源!$B$3:$BJ$33,MATCH(P$2,数据源!$B$3:$BJ$3,0),FALSE)</f>
        <v>0.2</v>
      </c>
      <c r="Q3" s="4">
        <f>VLOOKUP($A3,数据源!$B$3:$BJ$33,MATCH(Q$2,数据源!$B$3:$BJ$3,0),FALSE)</f>
        <v>80</v>
      </c>
      <c r="R3" s="4">
        <f>VLOOKUP($A3,数据源!$B$3:$BJ$33,MATCH(R$2,数据源!$B$3:$BJ$3,0),FALSE)</f>
        <v>10.5</v>
      </c>
      <c r="S3" s="4">
        <f>VLOOKUP($A3,数据源!$B$3:$BJ$33,MATCH(S$2,数据源!$B$3:$BJ$3,0),FALSE)</f>
        <v>10.5</v>
      </c>
      <c r="T3" s="4">
        <f>VLOOKUP($A3,数据源!$B$3:$BJ$33,MATCH(T$2,数据源!$B$3:$BJ$3,0),FALSE)</f>
        <v>7</v>
      </c>
      <c r="U3" s="4">
        <f>VLOOKUP($A3,数据源!$B$3:$BJ$33,MATCH(U$2,数据源!$B$3:$BJ$3,0),FALSE)</f>
        <v>10.5</v>
      </c>
      <c r="V3" s="4">
        <f>VLOOKUP($A3,数据源!$B$3:$BJ$33,MATCH(V$2,数据源!$B$3:$BJ$3,0),FALSE)</f>
        <v>45</v>
      </c>
      <c r="W3" s="4">
        <f>VLOOKUP($A3,数据源!$B$3:$BJ$33,MATCH(W$2,数据源!$B$3:$BJ$3,0),FALSE)</f>
        <v>0.58499999999999996</v>
      </c>
      <c r="X3" s="4">
        <v>5</v>
      </c>
      <c r="Y3" s="4">
        <v>5</v>
      </c>
      <c r="Z3" s="4">
        <v>5</v>
      </c>
      <c r="AA3" s="4">
        <f>VLOOKUP($A3,数据源!$B$3:$BJ$33,MATCH(AA$2,数据源!$B$3:$BJ$3,0),FALSE)</f>
        <v>0.3</v>
      </c>
      <c r="AB3" s="4">
        <f>VLOOKUP($A3,数据源!$B$3:$BJ$33,MATCH(AB$2,数据源!$B$3:$BJ$3,0),FALSE)</f>
        <v>2.16</v>
      </c>
      <c r="AC3" s="4">
        <f>VLOOKUP($A3,数据源!$B$3:$BJ$33,MATCH(AC$2,数据源!$B$3:$BJ$3,0),FALSE)</f>
        <v>21</v>
      </c>
      <c r="AD3" s="4">
        <f>VLOOKUP($A3,数据源!$B$3:$BJ$33,MATCH(AD$2,数据源!$B$3:$BJ$3,0),FALSE)</f>
        <v>35</v>
      </c>
      <c r="AE3" s="4">
        <f>VLOOKUP($A3,数据源!$B$3:$BJ$33,MATCH(AE$2,数据源!$B$3:$BJ$3,0),FALSE)</f>
        <v>1</v>
      </c>
      <c r="AF3" s="4">
        <f>VLOOKUP($A3,数据源!$B$3:$BJ$33,MATCH(AF$2,数据源!$B$3:$BJ$3,0),FALSE)</f>
        <v>1</v>
      </c>
      <c r="AG3" s="4">
        <f>VLOOKUP($A3,数据源!$B$3:$BJ$33,MATCH(AG$2,数据源!$B$3:$BJ$3,0),FALSE)</f>
        <v>1</v>
      </c>
      <c r="AH3" s="4">
        <f>VLOOKUP($A3,数据源!$B$3:$BJ$33,MATCH(AH$2,数据源!$B$3:$BJ$3,0),FALSE)</f>
        <v>30</v>
      </c>
      <c r="AI3" s="4">
        <f>VLOOKUP($A3,数据源!$B$3:$BJ$33,MATCH(AI$2,数据源!$B$3:$BJ$3,0),FALSE)</f>
        <v>35</v>
      </c>
      <c r="AJ3" s="4">
        <f>VLOOKUP($A3,数据源!$B$3:$BJ$33,MATCH(AJ$2,数据源!$B$3:$BJ$3,0),FALSE)</f>
        <v>1</v>
      </c>
      <c r="AK3" s="4">
        <f>VLOOKUP($A3,数据源!$B$3:$BJ$33,MATCH(AK$2,数据源!$B$3:$BJ$3,0),FALSE)</f>
        <v>0</v>
      </c>
      <c r="AL3" s="4">
        <f>VLOOKUP($A3,数据源!$B$3:$BJ$33,MATCH(AL$2,数据源!$B$3:$BJ$3,0),FALSE)</f>
        <v>50</v>
      </c>
      <c r="AM3" s="4">
        <f>VLOOKUP($A3,数据源!$B$3:$BJ$33,MATCH(AM$2,数据源!$B$3:$BJ$3,0),FALSE)</f>
        <v>10</v>
      </c>
      <c r="AN3" s="4">
        <f>VLOOKUP($A3,数据源!$B$3:$BJ$33,MATCH(AN$2,数据源!$B$3:$BJ$3,0),FALSE)</f>
        <v>0</v>
      </c>
      <c r="AO3" s="4">
        <f>VLOOKUP($A3,数据源!$B$3:$BJ$33,MATCH(AO$2,数据源!$B$3:$BJ$3,0),FALSE)</f>
        <v>1.7</v>
      </c>
      <c r="AP3" s="4">
        <f>VLOOKUP($A3,数据源!$B$3:$BJ$33,MATCH(AP$2,数据源!$B$3:$BJ$3,0),FALSE)</f>
        <v>1.7</v>
      </c>
      <c r="AQ3" s="4">
        <f>VLOOKUP($A3,数据源!$B$3:$BJ$33,MATCH(AQ$2,数据源!$B$3:$BJ$3,0),FALSE)</f>
        <v>2.1</v>
      </c>
      <c r="AR3" s="4">
        <f>VLOOKUP($A3,数据源!$B$3:$BJ$33,MATCH(AR$2,数据源!$B$3:$BJ$3,0),FALSE)</f>
        <v>0.85</v>
      </c>
      <c r="AS3" s="4">
        <f>VLOOKUP($A3,数据源!$B$3:$BJ$33,MATCH(AS$2,数据源!$B$3:$BJ$3,0),FALSE)</f>
        <v>1</v>
      </c>
      <c r="AT3" s="4">
        <f>VLOOKUP($A3,数据源!$B$3:$BJ$33,MATCH(AT$2,数据源!$B$3:$BJ$3,0),FALSE)</f>
        <v>1</v>
      </c>
      <c r="AU3" s="4">
        <f>VLOOKUP($A3,数据源!$B$3:$BJ$33,MATCH(AU$2,数据源!$B$3:$BJ$3,0),FALSE)</f>
        <v>0</v>
      </c>
      <c r="AV3" s="4">
        <f>VLOOKUP($A3,数据源!$B$3:$BJ$33,MATCH(AV$2,数据源!$B$3:$BJ$3,0),FALSE)</f>
        <v>7.56</v>
      </c>
      <c r="AW3" s="4">
        <f>VLOOKUP($A3,数据源!$B$3:$BJ$33,MATCH(AW$2,数据源!$B$3:$BJ$3,0),FALSE)</f>
        <v>0.60000000000000009</v>
      </c>
      <c r="AX3" s="4">
        <f>VLOOKUP($A3,数据源!$B$3:$BJ$33,MATCH(AX$2,数据源!$B$3:$BJ$3,0),FALSE)</f>
        <v>0.38</v>
      </c>
      <c r="AY3" s="4">
        <f>VLOOKUP($A3,数据源!$B$3:$BJ$33,MATCH(AY$2,数据源!$B$3:$BJ$3,0),FALSE)</f>
        <v>1.2</v>
      </c>
      <c r="AZ3" s="43">
        <v>1700</v>
      </c>
      <c r="BA3" s="43">
        <v>1700</v>
      </c>
      <c r="BB3" s="43">
        <v>1700</v>
      </c>
      <c r="BC3" s="43">
        <v>1700</v>
      </c>
      <c r="BD3" s="43">
        <v>7</v>
      </c>
      <c r="BE3" s="43">
        <v>120</v>
      </c>
      <c r="BF3" s="43">
        <f>AY3*0.7</f>
        <v>0.84</v>
      </c>
      <c r="BG3" s="43">
        <v>10</v>
      </c>
      <c r="BH3" s="3" t="str">
        <f t="shared" ref="BH3:CY3" si="0">"("&amp;H$1&amp;","&amp;H3&amp;")"</f>
        <v>(2,18)</v>
      </c>
      <c r="BI3" s="3" t="str">
        <f t="shared" si="0"/>
        <v>(8,0.24)</v>
      </c>
      <c r="BJ3" s="3" t="str">
        <f t="shared" si="0"/>
        <v>(9,0.86)</v>
      </c>
      <c r="BK3" s="3" t="str">
        <f t="shared" si="0"/>
        <v>(10,0.45)</v>
      </c>
      <c r="BL3" s="3" t="str">
        <f t="shared" si="0"/>
        <v>(14,11.8)</v>
      </c>
      <c r="BM3" s="3" t="str">
        <f t="shared" si="0"/>
        <v>(15,47.1)</v>
      </c>
      <c r="BN3" s="3" t="str">
        <f t="shared" si="0"/>
        <v>(16,58.9)</v>
      </c>
      <c r="BO3" s="3" t="str">
        <f t="shared" si="0"/>
        <v>(18,0.59)</v>
      </c>
      <c r="BP3" s="3" t="str">
        <f t="shared" si="0"/>
        <v>(22,0.2)</v>
      </c>
      <c r="BQ3" s="3" t="str">
        <f t="shared" si="0"/>
        <v>(23,80)</v>
      </c>
      <c r="BR3" s="3" t="str">
        <f t="shared" si="0"/>
        <v>(27,10.5)</v>
      </c>
      <c r="BS3" s="3" t="str">
        <f t="shared" si="0"/>
        <v>(28,10.5)</v>
      </c>
      <c r="BT3" s="3" t="str">
        <f t="shared" si="0"/>
        <v>(29,7)</v>
      </c>
      <c r="BU3" s="3" t="str">
        <f t="shared" si="0"/>
        <v>(30,10.5)</v>
      </c>
      <c r="BV3" s="3" t="str">
        <f t="shared" si="0"/>
        <v>(33,45)</v>
      </c>
      <c r="BW3" s="3" t="str">
        <f t="shared" si="0"/>
        <v>(35,0.585)</v>
      </c>
      <c r="BX3" s="3" t="str">
        <f t="shared" si="0"/>
        <v>(44,5)</v>
      </c>
      <c r="BY3" s="3" t="str">
        <f t="shared" si="0"/>
        <v>(45,5)</v>
      </c>
      <c r="BZ3" s="3" t="str">
        <f t="shared" si="0"/>
        <v>(46,5)</v>
      </c>
      <c r="CA3" s="3" t="str">
        <f t="shared" si="0"/>
        <v>(48,0.3)</v>
      </c>
      <c r="CB3" s="3" t="str">
        <f t="shared" si="0"/>
        <v>(49,2.16)</v>
      </c>
      <c r="CC3" s="3" t="str">
        <f t="shared" si="0"/>
        <v>(51,21)</v>
      </c>
      <c r="CD3" s="3" t="str">
        <f t="shared" si="0"/>
        <v>(52,35)</v>
      </c>
      <c r="CE3" s="3" t="str">
        <f t="shared" si="0"/>
        <v>(53,1)</v>
      </c>
      <c r="CF3" s="3" t="str">
        <f t="shared" si="0"/>
        <v>(54,1)</v>
      </c>
      <c r="CG3" s="3" t="str">
        <f t="shared" si="0"/>
        <v>(55,1)</v>
      </c>
      <c r="CH3" s="3" t="str">
        <f t="shared" si="0"/>
        <v>(71,30)</v>
      </c>
      <c r="CI3" s="3" t="str">
        <f t="shared" si="0"/>
        <v>(72,35)</v>
      </c>
      <c r="CJ3" s="3" t="str">
        <f t="shared" si="0"/>
        <v>(88,1)</v>
      </c>
      <c r="CK3" s="3" t="str">
        <f t="shared" si="0"/>
        <v>(90,0)</v>
      </c>
      <c r="CL3" s="3" t="str">
        <f t="shared" si="0"/>
        <v>(91,50)</v>
      </c>
      <c r="CM3" s="3" t="str">
        <f t="shared" si="0"/>
        <v>(92,10)</v>
      </c>
      <c r="CN3" s="3" t="str">
        <f t="shared" si="0"/>
        <v>(93,0)</v>
      </c>
      <c r="CO3" s="3" t="str">
        <f t="shared" si="0"/>
        <v>(94,1.7)</v>
      </c>
      <c r="CP3" s="3" t="str">
        <f t="shared" si="0"/>
        <v>(104,1.7)</v>
      </c>
      <c r="CQ3" s="3" t="str">
        <f t="shared" si="0"/>
        <v>(95,2.1)</v>
      </c>
      <c r="CR3" s="3" t="str">
        <f t="shared" si="0"/>
        <v>(96,0.85)</v>
      </c>
      <c r="CS3" s="3" t="str">
        <f t="shared" si="0"/>
        <v>(97,1)</v>
      </c>
      <c r="CT3" s="3" t="str">
        <f t="shared" si="0"/>
        <v>(98,1)</v>
      </c>
      <c r="CU3" s="3" t="str">
        <f t="shared" si="0"/>
        <v>(4,0)</v>
      </c>
      <c r="CV3" s="3" t="str">
        <f t="shared" si="0"/>
        <v>(68,7.56)</v>
      </c>
      <c r="CW3" s="3" t="str">
        <f t="shared" si="0"/>
        <v>(7,0.6)</v>
      </c>
      <c r="CX3" s="3" t="str">
        <f t="shared" si="0"/>
        <v>(87,0.38)</v>
      </c>
      <c r="CY3" s="3" t="str">
        <f t="shared" si="0"/>
        <v>(12,1.2)</v>
      </c>
      <c r="CZ3" s="3" t="str">
        <f t="shared" ref="CZ3:CZ18" si="1">"("&amp;AZ$1&amp;","&amp;AZ3&amp;")"</f>
        <v>(111,1700)</v>
      </c>
      <c r="DA3" s="3" t="str">
        <f t="shared" ref="DA3:DA18" si="2">"("&amp;BA$1&amp;","&amp;BA3&amp;")"</f>
        <v>(112,1700)</v>
      </c>
      <c r="DB3" s="3" t="str">
        <f t="shared" ref="DB3:DB18" si="3">"("&amp;BB$1&amp;","&amp;BB3&amp;")"</f>
        <v>(113,1700)</v>
      </c>
      <c r="DC3" s="3" t="str">
        <f t="shared" ref="DC3:DC18" si="4">"("&amp;BC$1&amp;","&amp;BC3&amp;")"</f>
        <v>(114,1700)</v>
      </c>
      <c r="DD3" s="3" t="str">
        <f t="shared" ref="DD3:DD18" si="5">"("&amp;BD$1&amp;","&amp;BD3&amp;")"</f>
        <v>(117,7)</v>
      </c>
      <c r="DE3" s="3" t="str">
        <f t="shared" ref="DE3:DG18" si="6">"("&amp;BE$1&amp;","&amp;BE3&amp;")"</f>
        <v>(115,120)</v>
      </c>
      <c r="DF3" s="3" t="str">
        <f t="shared" ref="DF3:DF18" si="7">"("&amp;BF$1&amp;","&amp;BF3&amp;")"</f>
        <v>(118,0.84)</v>
      </c>
      <c r="DG3" s="3" t="str">
        <f t="shared" si="6"/>
        <v>(119,10)</v>
      </c>
      <c r="DH3" s="6" t="str">
        <f>CONCATENATE("[",BH3,",",BI3,",",BJ3,",",BK3,",",BL3,",",BM3,",",BN3,",",BO3,",",BP3,",",BQ3,",",BR3,",",BS3,",",BT3,",",BU3,",",BV3,",",BW3,",",BX3,",",BY3,",",BZ3,",",CA3,",",CB3,",",CC3,",",CD3,",",CE3,",",CF3,",",CG3,",",CH3,",",CI3,",",CJ3,",",CK3,",",CL3,",",CM3,",",CN3,",",CO3,",",CP3,",",CQ3,",",CR3,",",CS3,",",CT3,",",CU3,",",CV3,",",CW3,",",CX3,",",CY3,",",CZ3,",",DA3,",",DB3,",",DC3,",",DD3,",",DE3,",",DF3,",",DG3,"]")</f>
        <v>[(2,18),(8,0.24),(9,0.86),(10,0.45),(14,11.8),(15,47.1),(16,58.9),(18,0.59),(22,0.2),(23,80),(27,10.5),(28,10.5),(29,7),(30,10.5),(33,45),(35,0.585),(44,5),(45,5),(46,5),(48,0.3),(49,2.16),(51,21),(52,35),(53,1),(54,1),(55,1),(71,30),(72,35),(88,1),(90,0),(91,50),(92,10),(93,0),(94,1.7),(104,1.7),(95,2.1),(96,0.85),(97,1),(98,1),(4,0),(68,7.56),(7,0.6),(87,0.38),(12,1.2),(111,1700),(112,1700),(113,1700),(114,1700),(117,7),(115,120),(118,0.84),(119,10)]</v>
      </c>
    </row>
    <row r="4" spans="1:112" x14ac:dyDescent="0.3">
      <c r="A4" s="4" t="s">
        <v>137</v>
      </c>
      <c r="B4" s="4">
        <f>VLOOKUP(A4,数据源!$BR$3:$BW$33,2,FALSE)</f>
        <v>1211</v>
      </c>
      <c r="C4" s="4" t="s">
        <v>167</v>
      </c>
      <c r="D4" s="4">
        <v>4.8099999999999996</v>
      </c>
      <c r="E4" s="4">
        <v>2.2200000000000002</v>
      </c>
      <c r="F4" s="4">
        <v>1</v>
      </c>
      <c r="G4" s="4" t="s">
        <v>108</v>
      </c>
      <c r="H4" s="4">
        <f>VLOOKUP($A4,数据源!$B$3:$BJ$33,MATCH(H$2,数据源!$B$3:$BJ$3,0),FALSE)</f>
        <v>20</v>
      </c>
      <c r="I4" s="4">
        <f>VLOOKUP($A4,数据源!$B$3:$BJ$33,MATCH(I$2,数据源!$B$3:$BJ$3,0),FALSE)</f>
        <v>0.21818181818181814</v>
      </c>
      <c r="J4" s="4">
        <f>VLOOKUP($A4,数据源!$B$3:$BJ$33,MATCH(J$2,数据源!$B$3:$BJ$3,0),FALSE)</f>
        <v>0.7</v>
      </c>
      <c r="K4" s="4">
        <f>VLOOKUP($A4,数据源!$B$3:$BJ$33,MATCH(K$2,数据源!$B$3:$BJ$3,0),FALSE)</f>
        <v>0.44</v>
      </c>
      <c r="L4" s="4">
        <f>VLOOKUP($A4,数据源!$B$3:$BJ$33,MATCH(L$2,数据源!$B$3:$BJ$3,0),FALSE)</f>
        <v>11.8</v>
      </c>
      <c r="M4" s="4">
        <f>VLOOKUP($A4,数据源!$B$3:$BJ$33,MATCH(M$2,数据源!$B$3:$BJ$3,0),FALSE)</f>
        <v>47.1</v>
      </c>
      <c r="N4" s="4">
        <f>VLOOKUP($A4,数据源!$B$3:$BJ$33,MATCH(N$2,数据源!$B$3:$BJ$3,0),FALSE)</f>
        <v>58.9</v>
      </c>
      <c r="O4" s="4">
        <f>VLOOKUP($A4,数据源!$B$3:$BJ$33,MATCH(O$2,数据源!$B$3:$BJ$3,0),FALSE)</f>
        <v>0.59</v>
      </c>
      <c r="P4" s="4">
        <f>VLOOKUP($A4,数据源!$B$3:$BJ$33,MATCH(P$2,数据源!$B$3:$BJ$3,0),FALSE)</f>
        <v>0.2</v>
      </c>
      <c r="Q4" s="4">
        <f>VLOOKUP($A4,数据源!$B$3:$BJ$33,MATCH(Q$2,数据源!$B$3:$BJ$3,0),FALSE)</f>
        <v>96</v>
      </c>
      <c r="R4" s="4">
        <f>VLOOKUP($A4,数据源!$B$3:$BJ$33,MATCH(R$2,数据源!$B$3:$BJ$3,0),FALSE)</f>
        <v>10.5</v>
      </c>
      <c r="S4" s="4">
        <f>VLOOKUP($A4,数据源!$B$3:$BJ$33,MATCH(S$2,数据源!$B$3:$BJ$3,0),FALSE)</f>
        <v>10.5</v>
      </c>
      <c r="T4" s="4">
        <f>VLOOKUP($A4,数据源!$B$3:$BJ$33,MATCH(T$2,数据源!$B$3:$BJ$3,0),FALSE)</f>
        <v>7</v>
      </c>
      <c r="U4" s="4">
        <f>VLOOKUP($A4,数据源!$B$3:$BJ$33,MATCH(U$2,数据源!$B$3:$BJ$3,0),FALSE)</f>
        <v>10.5</v>
      </c>
      <c r="V4" s="4">
        <f>VLOOKUP($A4,数据源!$B$3:$BJ$33,MATCH(V$2,数据源!$B$3:$BJ$3,0),FALSE)</f>
        <v>45</v>
      </c>
      <c r="W4" s="4">
        <f>VLOOKUP($A4,数据源!$B$3:$BJ$33,MATCH(W$2,数据源!$B$3:$BJ$3,0),FALSE)</f>
        <v>0.58499999999999996</v>
      </c>
      <c r="X4" s="4">
        <v>5</v>
      </c>
      <c r="Y4" s="4">
        <v>5</v>
      </c>
      <c r="Z4" s="4">
        <v>5</v>
      </c>
      <c r="AA4" s="4">
        <f>VLOOKUP($A4,数据源!$B$3:$BJ$33,MATCH(AA$2,数据源!$B$3:$BJ$3,0),FALSE)</f>
        <v>0.3</v>
      </c>
      <c r="AB4" s="4">
        <f>VLOOKUP($A4,数据源!$B$3:$BJ$33,MATCH(AB$2,数据源!$B$3:$BJ$3,0),FALSE)</f>
        <v>2.16</v>
      </c>
      <c r="AC4" s="4">
        <f>VLOOKUP($A4,数据源!$B$3:$BJ$33,MATCH(AC$2,数据源!$B$3:$BJ$3,0),FALSE)</f>
        <v>21</v>
      </c>
      <c r="AD4" s="4">
        <f>VLOOKUP($A4,数据源!$B$3:$BJ$33,MATCH(AD$2,数据源!$B$3:$BJ$3,0),FALSE)</f>
        <v>35</v>
      </c>
      <c r="AE4" s="4">
        <f>VLOOKUP($A4,数据源!$B$3:$BJ$33,MATCH(AE$2,数据源!$B$3:$BJ$3,0),FALSE)</f>
        <v>1</v>
      </c>
      <c r="AF4" s="4">
        <f>VLOOKUP($A4,数据源!$B$3:$BJ$33,MATCH(AF$2,数据源!$B$3:$BJ$3,0),FALSE)</f>
        <v>1</v>
      </c>
      <c r="AG4" s="4">
        <f>VLOOKUP($A4,数据源!$B$3:$BJ$33,MATCH(AG$2,数据源!$B$3:$BJ$3,0),FALSE)</f>
        <v>1</v>
      </c>
      <c r="AH4" s="4">
        <f>VLOOKUP($A4,数据源!$B$3:$BJ$33,MATCH(AH$2,数据源!$B$3:$BJ$3,0),FALSE)</f>
        <v>30</v>
      </c>
      <c r="AI4" s="4">
        <f>VLOOKUP($A4,数据源!$B$3:$BJ$33,MATCH(AI$2,数据源!$B$3:$BJ$3,0),FALSE)</f>
        <v>35</v>
      </c>
      <c r="AJ4" s="4">
        <f>VLOOKUP($A4,数据源!$B$3:$BJ$33,MATCH(AJ$2,数据源!$B$3:$BJ$3,0),FALSE)</f>
        <v>1</v>
      </c>
      <c r="AK4" s="4">
        <f>VLOOKUP($A4,数据源!$B$3:$BJ$33,MATCH(AK$2,数据源!$B$3:$BJ$3,0),FALSE)</f>
        <v>0</v>
      </c>
      <c r="AL4" s="4">
        <f>VLOOKUP($A4,数据源!$B$3:$BJ$33,MATCH(AL$2,数据源!$B$3:$BJ$3,0),FALSE)</f>
        <v>50</v>
      </c>
      <c r="AM4" s="4">
        <f>VLOOKUP($A4,数据源!$B$3:$BJ$33,MATCH(AM$2,数据源!$B$3:$BJ$3,0),FALSE)</f>
        <v>10</v>
      </c>
      <c r="AN4" s="4">
        <f>VLOOKUP($A4,数据源!$B$3:$BJ$33,MATCH(AN$2,数据源!$B$3:$BJ$3,0),FALSE)</f>
        <v>0</v>
      </c>
      <c r="AO4" s="4">
        <f>VLOOKUP($A4,数据源!$B$3:$BJ$33,MATCH(AO$2,数据源!$B$3:$BJ$3,0),FALSE)</f>
        <v>1.65</v>
      </c>
      <c r="AP4" s="4">
        <f>VLOOKUP($A4,数据源!$B$3:$BJ$33,MATCH(AP$2,数据源!$B$3:$BJ$3,0),FALSE)</f>
        <v>1.65</v>
      </c>
      <c r="AQ4" s="4">
        <f>VLOOKUP($A4,数据源!$B$3:$BJ$33,MATCH(AQ$2,数据源!$B$3:$BJ$3,0),FALSE)</f>
        <v>2</v>
      </c>
      <c r="AR4" s="4">
        <f>VLOOKUP($A4,数据源!$B$3:$BJ$33,MATCH(AR$2,数据源!$B$3:$BJ$3,0),FALSE)</f>
        <v>0.85</v>
      </c>
      <c r="AS4" s="4">
        <f>VLOOKUP($A4,数据源!$B$3:$BJ$33,MATCH(AS$2,数据源!$B$3:$BJ$3,0),FALSE)</f>
        <v>0.95</v>
      </c>
      <c r="AT4" s="4">
        <f>VLOOKUP($A4,数据源!$B$3:$BJ$33,MATCH(AT$2,数据源!$B$3:$BJ$3,0),FALSE)</f>
        <v>0.95</v>
      </c>
      <c r="AU4" s="4">
        <f>VLOOKUP($A4,数据源!$B$3:$BJ$33,MATCH(AU$2,数据源!$B$3:$BJ$3,0),FALSE)</f>
        <v>0</v>
      </c>
      <c r="AV4" s="4">
        <f>VLOOKUP($A4,数据源!$B$3:$BJ$33,MATCH(AV$2,数据源!$B$3:$BJ$3,0),FALSE)</f>
        <v>11.2</v>
      </c>
      <c r="AW4" s="4">
        <f>VLOOKUP($A4,数据源!$B$3:$BJ$33,MATCH(AW$2,数据源!$B$3:$BJ$3,0),FALSE)</f>
        <v>0.60000000000000009</v>
      </c>
      <c r="AX4" s="4">
        <f>VLOOKUP($A4,数据源!$B$3:$BJ$33,MATCH(AX$2,数据源!$B$3:$BJ$3,0),FALSE)</f>
        <v>0.37</v>
      </c>
      <c r="AY4" s="4">
        <f>VLOOKUP($A4,数据源!$B$3:$BJ$33,MATCH(AY$2,数据源!$B$3:$BJ$3,0),FALSE)</f>
        <v>1.2</v>
      </c>
      <c r="AZ4" s="43">
        <v>2400</v>
      </c>
      <c r="BA4" s="43">
        <v>2400</v>
      </c>
      <c r="BB4" s="43">
        <v>2400</v>
      </c>
      <c r="BC4" s="43">
        <v>2400</v>
      </c>
      <c r="BD4" s="43">
        <v>7</v>
      </c>
      <c r="BE4" s="43">
        <v>120</v>
      </c>
      <c r="BF4" s="43">
        <f t="shared" ref="BF4:BF32" si="8">AY4*0.7</f>
        <v>0.84</v>
      </c>
      <c r="BG4" s="43">
        <v>10</v>
      </c>
      <c r="BH4" s="3" t="str">
        <f t="shared" ref="BH4:BH32" si="9">"("&amp;H$1&amp;","&amp;H4&amp;")"</f>
        <v>(2,20)</v>
      </c>
      <c r="BI4" s="3" t="str">
        <f t="shared" ref="BI4:BL10" si="10">"("&amp;I$1&amp;","&amp;I4&amp;")"</f>
        <v>(8,0.218181818181818)</v>
      </c>
      <c r="BJ4" s="3" t="str">
        <f t="shared" si="10"/>
        <v>(9,0.7)</v>
      </c>
      <c r="BK4" s="3" t="str">
        <f t="shared" si="10"/>
        <v>(10,0.44)</v>
      </c>
      <c r="BL4" s="3" t="str">
        <f t="shared" si="10"/>
        <v>(14,11.8)</v>
      </c>
      <c r="BM4" s="3" t="str">
        <f t="shared" ref="BM4:BM32" si="11">"("&amp;M$1&amp;","&amp;M4&amp;")"</f>
        <v>(15,47.1)</v>
      </c>
      <c r="BN4" s="3" t="str">
        <f t="shared" ref="BN4:BP10" si="12">"("&amp;N$1&amp;","&amp;N4&amp;")"</f>
        <v>(16,58.9)</v>
      </c>
      <c r="BO4" s="3" t="str">
        <f t="shared" si="12"/>
        <v>(18,0.59)</v>
      </c>
      <c r="BP4" s="3" t="str">
        <f t="shared" si="12"/>
        <v>(22,0.2)</v>
      </c>
      <c r="BQ4" s="3" t="str">
        <f t="shared" ref="BQ4:BQ32" si="13">"("&amp;Q$1&amp;","&amp;Q4&amp;")"</f>
        <v>(23,96)</v>
      </c>
      <c r="BR4" s="3" t="str">
        <f t="shared" ref="BR4:BR32" si="14">"("&amp;R$1&amp;","&amp;R4&amp;")"</f>
        <v>(27,10.5)</v>
      </c>
      <c r="BS4" s="3" t="str">
        <f t="shared" ref="BS4:BU10" si="15">"("&amp;S$1&amp;","&amp;S4&amp;")"</f>
        <v>(28,10.5)</v>
      </c>
      <c r="BT4" s="3" t="str">
        <f t="shared" si="15"/>
        <v>(29,7)</v>
      </c>
      <c r="BU4" s="3" t="str">
        <f t="shared" si="15"/>
        <v>(30,10.5)</v>
      </c>
      <c r="BV4" s="3" t="str">
        <f t="shared" ref="BV4:BV32" si="16">"("&amp;V$1&amp;","&amp;V4&amp;")"</f>
        <v>(33,45)</v>
      </c>
      <c r="BW4" s="3" t="str">
        <f t="shared" ref="BW4:CF9" si="17">"("&amp;W$1&amp;","&amp;W4&amp;")"</f>
        <v>(35,0.585)</v>
      </c>
      <c r="BX4" s="3" t="str">
        <f t="shared" si="17"/>
        <v>(44,5)</v>
      </c>
      <c r="BY4" s="3" t="str">
        <f t="shared" si="17"/>
        <v>(45,5)</v>
      </c>
      <c r="BZ4" s="3" t="str">
        <f t="shared" si="17"/>
        <v>(46,5)</v>
      </c>
      <c r="CA4" s="3" t="str">
        <f t="shared" si="17"/>
        <v>(48,0.3)</v>
      </c>
      <c r="CB4" s="3" t="str">
        <f t="shared" si="17"/>
        <v>(49,2.16)</v>
      </c>
      <c r="CC4" s="3" t="str">
        <f t="shared" si="17"/>
        <v>(51,21)</v>
      </c>
      <c r="CD4" s="3" t="str">
        <f t="shared" si="17"/>
        <v>(52,35)</v>
      </c>
      <c r="CE4" s="3" t="str">
        <f t="shared" si="17"/>
        <v>(53,1)</v>
      </c>
      <c r="CF4" s="3" t="str">
        <f t="shared" si="17"/>
        <v>(54,1)</v>
      </c>
      <c r="CG4" s="3" t="str">
        <f t="shared" ref="CG4:CO9" si="18">"("&amp;AG$1&amp;","&amp;AG4&amp;")"</f>
        <v>(55,1)</v>
      </c>
      <c r="CH4" s="3" t="str">
        <f t="shared" si="18"/>
        <v>(71,30)</v>
      </c>
      <c r="CI4" s="3" t="str">
        <f t="shared" si="18"/>
        <v>(72,35)</v>
      </c>
      <c r="CJ4" s="3" t="str">
        <f t="shared" si="18"/>
        <v>(88,1)</v>
      </c>
      <c r="CK4" s="3" t="str">
        <f t="shared" si="18"/>
        <v>(90,0)</v>
      </c>
      <c r="CL4" s="3" t="str">
        <f t="shared" si="18"/>
        <v>(91,50)</v>
      </c>
      <c r="CM4" s="3" t="str">
        <f t="shared" si="18"/>
        <v>(92,10)</v>
      </c>
      <c r="CN4" s="3" t="str">
        <f t="shared" si="18"/>
        <v>(93,0)</v>
      </c>
      <c r="CO4" s="3" t="str">
        <f t="shared" si="18"/>
        <v>(94,1.65)</v>
      </c>
      <c r="CP4" s="3" t="str">
        <f t="shared" ref="CP4:CP32" si="19">"("&amp;AP$1&amp;","&amp;AP4&amp;")"</f>
        <v>(104,1.65)</v>
      </c>
      <c r="CQ4" s="3" t="str">
        <f t="shared" ref="CQ4:CS9" si="20">"("&amp;AQ$1&amp;","&amp;AQ4&amp;")"</f>
        <v>(95,2)</v>
      </c>
      <c r="CR4" s="3" t="str">
        <f t="shared" si="20"/>
        <v>(96,0.85)</v>
      </c>
      <c r="CS4" s="3" t="str">
        <f t="shared" si="20"/>
        <v>(97,0.95)</v>
      </c>
      <c r="CT4" s="3" t="str">
        <f t="shared" ref="CT4:CT32" si="21">"("&amp;AT$1&amp;","&amp;AT4&amp;")"</f>
        <v>(98,0.95)</v>
      </c>
      <c r="CU4" s="3" t="str">
        <f t="shared" ref="CU4:CU32" si="22">"("&amp;AU$1&amp;","&amp;AU4&amp;")"</f>
        <v>(4,0)</v>
      </c>
      <c r="CV4" s="3" t="str">
        <f t="shared" ref="CV4:CV32" si="23">"("&amp;AV$1&amp;","&amp;AV4&amp;")"</f>
        <v>(68,11.2)</v>
      </c>
      <c r="CW4" s="3" t="str">
        <f t="shared" ref="CW4:CW32" si="24">"("&amp;AW$1&amp;","&amp;AW4&amp;")"</f>
        <v>(7,0.6)</v>
      </c>
      <c r="CX4" s="3" t="str">
        <f t="shared" ref="CX4:CX32" si="25">"("&amp;AX$1&amp;","&amp;AX4&amp;")"</f>
        <v>(87,0.37)</v>
      </c>
      <c r="CY4" s="3" t="str">
        <f t="shared" ref="CY4:CY32" si="26">"("&amp;AY$1&amp;","&amp;AY4&amp;")"</f>
        <v>(12,1.2)</v>
      </c>
      <c r="CZ4" s="3" t="str">
        <f t="shared" si="1"/>
        <v>(111,2400)</v>
      </c>
      <c r="DA4" s="3" t="str">
        <f t="shared" si="2"/>
        <v>(112,2400)</v>
      </c>
      <c r="DB4" s="3" t="str">
        <f t="shared" si="3"/>
        <v>(113,2400)</v>
      </c>
      <c r="DC4" s="3" t="str">
        <f t="shared" si="4"/>
        <v>(114,2400)</v>
      </c>
      <c r="DD4" s="3" t="str">
        <f t="shared" si="5"/>
        <v>(117,7)</v>
      </c>
      <c r="DE4" s="3" t="str">
        <f t="shared" si="6"/>
        <v>(115,120)</v>
      </c>
      <c r="DF4" s="3" t="str">
        <f t="shared" si="7"/>
        <v>(118,0.84)</v>
      </c>
      <c r="DG4" s="3" t="str">
        <f t="shared" si="6"/>
        <v>(119,10)</v>
      </c>
      <c r="DH4" s="6" t="str">
        <f t="shared" ref="DH4:DH32" si="27">CONCATENATE("[",BH4,",",BI4,",",BJ4,",",BK4,",",BL4,",",BM4,",",BN4,",",BO4,",",BP4,",",BQ4,",",BR4,",",BS4,",",BT4,",",BU4,",",BV4,",",BW4,",",BX4,",",BY4,",",BZ4,",",CA4,",",CB4,",",CC4,",",CD4,",",CE4,",",CF4,",",CG4,",",CH4,",",CI4,",",CJ4,",",CK4,",",CL4,",",CM4,",",CN4,",",CO4,",",CP4,",",CQ4,",",CR4,",",CS4,",",CT4,",",CU4,",",CV4,",",CW4,",",CX4,",",CY4,",",CZ4,",",DA4,",",DB4,",",DC4,",",DD4,",",DE4,",",DF4,",",DG4,"]")</f>
        <v>[(2,20),(8,0.218181818181818),(9,0.7),(10,0.44),(14,11.8),(15,47.1),(16,58.9),(18,0.59),(22,0.2),(23,96),(27,10.5),(28,10.5),(29,7),(30,10.5),(33,45),(35,0.585),(44,5),(45,5),(46,5),(48,0.3),(49,2.16),(51,21),(52,35),(53,1),(54,1),(55,1),(71,30),(72,35),(88,1),(90,0),(91,50),(92,10),(93,0),(94,1.65),(104,1.65),(95,2),(96,0.85),(97,0.95),(98,0.95),(4,0),(68,11.2),(7,0.6),(87,0.37),(12,1.2),(111,2400),(112,2400),(113,2400),(114,2400),(117,7),(115,120),(118,0.84),(119,10)]</v>
      </c>
    </row>
    <row r="5" spans="1:112" x14ac:dyDescent="0.3">
      <c r="A5" s="4" t="s">
        <v>138</v>
      </c>
      <c r="B5" s="4">
        <f>VLOOKUP(A5,数据源!$BR$3:$BW$33,2,FALSE)</f>
        <v>1221</v>
      </c>
      <c r="C5" s="4" t="s">
        <v>168</v>
      </c>
      <c r="D5" s="4">
        <v>5.5</v>
      </c>
      <c r="E5" s="4">
        <v>2.36</v>
      </c>
      <c r="F5" s="4">
        <v>2.1</v>
      </c>
      <c r="G5" s="4" t="s">
        <v>112</v>
      </c>
      <c r="H5" s="4">
        <f>VLOOKUP($A5,数据源!$B$3:$BJ$33,MATCH(H$2,数据源!$B$3:$BJ$3,0),FALSE)</f>
        <v>9</v>
      </c>
      <c r="I5" s="4">
        <f>VLOOKUP($A5,数据源!$B$3:$BJ$33,MATCH(I$2,数据源!$B$3:$BJ$3,0),FALSE)</f>
        <v>0.48</v>
      </c>
      <c r="J5" s="4">
        <f>VLOOKUP($A5,数据源!$B$3:$BJ$33,MATCH(J$2,数据源!$B$3:$BJ$3,0),FALSE)</f>
        <v>0.82</v>
      </c>
      <c r="K5" s="4">
        <f>VLOOKUP($A5,数据源!$B$3:$BJ$33,MATCH(K$2,数据源!$B$3:$BJ$3,0),FALSE)</f>
        <v>0.62</v>
      </c>
      <c r="L5" s="4">
        <f>VLOOKUP($A5,数据源!$B$3:$BJ$33,MATCH(L$2,数据源!$B$3:$BJ$3,0),FALSE)</f>
        <v>10.6</v>
      </c>
      <c r="M5" s="4">
        <f>VLOOKUP($A5,数据源!$B$3:$BJ$33,MATCH(M$2,数据源!$B$3:$BJ$3,0),FALSE)</f>
        <v>43.3</v>
      </c>
      <c r="N5" s="4">
        <f>VLOOKUP($A5,数据源!$B$3:$BJ$33,MATCH(N$2,数据源!$B$3:$BJ$3,0),FALSE)</f>
        <v>58.9</v>
      </c>
      <c r="O5" s="4">
        <f>VLOOKUP($A5,数据源!$B$3:$BJ$33,MATCH(O$2,数据源!$B$3:$BJ$3,0),FALSE)</f>
        <v>0.59</v>
      </c>
      <c r="P5" s="4">
        <f>VLOOKUP($A5,数据源!$B$3:$BJ$33,MATCH(P$2,数据源!$B$3:$BJ$3,0),FALSE)</f>
        <v>0.2</v>
      </c>
      <c r="Q5" s="4">
        <f>VLOOKUP($A5,数据源!$B$3:$BJ$33,MATCH(Q$2,数据源!$B$3:$BJ$3,0),FALSE)</f>
        <v>98</v>
      </c>
      <c r="R5" s="4">
        <f>VLOOKUP($A5,数据源!$B$3:$BJ$33,MATCH(R$2,数据源!$B$3:$BJ$3,0),FALSE)</f>
        <v>10.199999999999999</v>
      </c>
      <c r="S5" s="4">
        <f>VLOOKUP($A5,数据源!$B$3:$BJ$33,MATCH(S$2,数据源!$B$3:$BJ$3,0),FALSE)</f>
        <v>9.98</v>
      </c>
      <c r="T5" s="4">
        <f>VLOOKUP($A5,数据源!$B$3:$BJ$33,MATCH(T$2,数据源!$B$3:$BJ$3,0),FALSE)</f>
        <v>7</v>
      </c>
      <c r="U5" s="4">
        <f>VLOOKUP($A5,数据源!$B$3:$BJ$33,MATCH(U$2,数据源!$B$3:$BJ$3,0),FALSE)</f>
        <v>10.5</v>
      </c>
      <c r="V5" s="4">
        <f>VLOOKUP($A5,数据源!$B$3:$BJ$33,MATCH(V$2,数据源!$B$3:$BJ$3,0),FALSE)</f>
        <v>51</v>
      </c>
      <c r="W5" s="4">
        <f>VLOOKUP($A5,数据源!$B$3:$BJ$33,MATCH(W$2,数据源!$B$3:$BJ$3,0),FALSE)</f>
        <v>0.58499999999999996</v>
      </c>
      <c r="X5" s="4">
        <v>5</v>
      </c>
      <c r="Y5" s="4">
        <v>5</v>
      </c>
      <c r="Z5" s="4">
        <v>5</v>
      </c>
      <c r="AA5" s="4">
        <f>VLOOKUP($A5,数据源!$B$3:$BJ$33,MATCH(AA$2,数据源!$B$3:$BJ$3,0),FALSE)</f>
        <v>0.3</v>
      </c>
      <c r="AB5" s="4">
        <f>VLOOKUP($A5,数据源!$B$3:$BJ$33,MATCH(AB$2,数据源!$B$3:$BJ$3,0),FALSE)</f>
        <v>2.16</v>
      </c>
      <c r="AC5" s="4">
        <f>VLOOKUP($A5,数据源!$B$3:$BJ$33,MATCH(AC$2,数据源!$B$3:$BJ$3,0),FALSE)</f>
        <v>21</v>
      </c>
      <c r="AD5" s="4">
        <f>VLOOKUP($A5,数据源!$B$3:$BJ$33,MATCH(AD$2,数据源!$B$3:$BJ$3,0),FALSE)</f>
        <v>35</v>
      </c>
      <c r="AE5" s="4">
        <f>VLOOKUP($A5,数据源!$B$3:$BJ$33,MATCH(AE$2,数据源!$B$3:$BJ$3,0),FALSE)</f>
        <v>1</v>
      </c>
      <c r="AF5" s="4">
        <f>VLOOKUP($A5,数据源!$B$3:$BJ$33,MATCH(AF$2,数据源!$B$3:$BJ$3,0),FALSE)</f>
        <v>1</v>
      </c>
      <c r="AG5" s="4">
        <f>VLOOKUP($A5,数据源!$B$3:$BJ$33,MATCH(AG$2,数据源!$B$3:$BJ$3,0),FALSE)</f>
        <v>1</v>
      </c>
      <c r="AH5" s="4">
        <f>VLOOKUP($A5,数据源!$B$3:$BJ$33,MATCH(AH$2,数据源!$B$3:$BJ$3,0),FALSE)</f>
        <v>30</v>
      </c>
      <c r="AI5" s="4">
        <f>VLOOKUP($A5,数据源!$B$3:$BJ$33,MATCH(AI$2,数据源!$B$3:$BJ$3,0),FALSE)</f>
        <v>35</v>
      </c>
      <c r="AJ5" s="4">
        <f>VLOOKUP($A5,数据源!$B$3:$BJ$33,MATCH(AJ$2,数据源!$B$3:$BJ$3,0),FALSE)</f>
        <v>1</v>
      </c>
      <c r="AK5" s="4">
        <f>VLOOKUP($A5,数据源!$B$3:$BJ$33,MATCH(AK$2,数据源!$B$3:$BJ$3,0),FALSE)</f>
        <v>0</v>
      </c>
      <c r="AL5" s="4">
        <f>VLOOKUP($A5,数据源!$B$3:$BJ$33,MATCH(AL$2,数据源!$B$3:$BJ$3,0),FALSE)</f>
        <v>50</v>
      </c>
      <c r="AM5" s="4">
        <f>VLOOKUP($A5,数据源!$B$3:$BJ$33,MATCH(AM$2,数据源!$B$3:$BJ$3,0),FALSE)</f>
        <v>10</v>
      </c>
      <c r="AN5" s="4">
        <f>VLOOKUP($A5,数据源!$B$3:$BJ$33,MATCH(AN$2,数据源!$B$3:$BJ$3,0),FALSE)</f>
        <v>0</v>
      </c>
      <c r="AO5" s="4">
        <f>VLOOKUP($A5,数据源!$B$3:$BJ$33,MATCH(AO$2,数据源!$B$3:$BJ$3,0),FALSE)</f>
        <v>1.65</v>
      </c>
      <c r="AP5" s="4">
        <f>VLOOKUP($A5,数据源!$B$3:$BJ$33,MATCH(AP$2,数据源!$B$3:$BJ$3,0),FALSE)</f>
        <v>1.65</v>
      </c>
      <c r="AQ5" s="4">
        <f>VLOOKUP($A5,数据源!$B$3:$BJ$33,MATCH(AQ$2,数据源!$B$3:$BJ$3,0),FALSE)</f>
        <v>2.1</v>
      </c>
      <c r="AR5" s="4">
        <f>VLOOKUP($A5,数据源!$B$3:$BJ$33,MATCH(AR$2,数据源!$B$3:$BJ$3,0),FALSE)</f>
        <v>0.85</v>
      </c>
      <c r="AS5" s="4">
        <f>VLOOKUP($A5,数据源!$B$3:$BJ$33,MATCH(AS$2,数据源!$B$3:$BJ$3,0),FALSE)</f>
        <v>1</v>
      </c>
      <c r="AT5" s="4">
        <f>VLOOKUP($A5,数据源!$B$3:$BJ$33,MATCH(AT$2,数据源!$B$3:$BJ$3,0),FALSE)</f>
        <v>1</v>
      </c>
      <c r="AU5" s="4">
        <f>VLOOKUP($A5,数据源!$B$3:$BJ$33,MATCH(AU$2,数据源!$B$3:$BJ$3,0),FALSE)</f>
        <v>0</v>
      </c>
      <c r="AV5" s="4">
        <f>VLOOKUP($A5,数据源!$B$3:$BJ$33,MATCH(AV$2,数据源!$B$3:$BJ$3,0),FALSE)</f>
        <v>4.7249999999999996</v>
      </c>
      <c r="AW5" s="4">
        <f>VLOOKUP($A5,数据源!$B$3:$BJ$33,MATCH(AW$2,数据源!$B$3:$BJ$3,0),FALSE)</f>
        <v>0.8</v>
      </c>
      <c r="AX5" s="4">
        <f>VLOOKUP($A5,数据源!$B$3:$BJ$33,MATCH(AX$2,数据源!$B$3:$BJ$3,0),FALSE)</f>
        <v>0.52</v>
      </c>
      <c r="AY5" s="4">
        <f>VLOOKUP($A5,数据源!$B$3:$BJ$33,MATCH(AY$2,数据源!$B$3:$BJ$3,0),FALSE)</f>
        <v>1.2</v>
      </c>
      <c r="AZ5" s="43">
        <v>2400</v>
      </c>
      <c r="BA5" s="43">
        <v>2400</v>
      </c>
      <c r="BB5" s="43">
        <v>2400</v>
      </c>
      <c r="BC5" s="43">
        <v>2400</v>
      </c>
      <c r="BD5" s="43">
        <v>7</v>
      </c>
      <c r="BE5" s="43">
        <v>120</v>
      </c>
      <c r="BF5" s="43">
        <f t="shared" si="8"/>
        <v>0.84</v>
      </c>
      <c r="BG5" s="43">
        <v>10</v>
      </c>
      <c r="BH5" s="3" t="str">
        <f t="shared" si="9"/>
        <v>(2,9)</v>
      </c>
      <c r="BI5" s="3" t="str">
        <f t="shared" si="10"/>
        <v>(8,0.48)</v>
      </c>
      <c r="BJ5" s="3" t="str">
        <f t="shared" si="10"/>
        <v>(9,0.82)</v>
      </c>
      <c r="BK5" s="3" t="str">
        <f t="shared" si="10"/>
        <v>(10,0.62)</v>
      </c>
      <c r="BL5" s="3" t="str">
        <f t="shared" si="10"/>
        <v>(14,10.6)</v>
      </c>
      <c r="BM5" s="3" t="str">
        <f t="shared" si="11"/>
        <v>(15,43.3)</v>
      </c>
      <c r="BN5" s="3" t="str">
        <f t="shared" si="12"/>
        <v>(16,58.9)</v>
      </c>
      <c r="BO5" s="3" t="str">
        <f t="shared" si="12"/>
        <v>(18,0.59)</v>
      </c>
      <c r="BP5" s="3" t="str">
        <f t="shared" si="12"/>
        <v>(22,0.2)</v>
      </c>
      <c r="BQ5" s="3" t="str">
        <f t="shared" si="13"/>
        <v>(23,98)</v>
      </c>
      <c r="BR5" s="3" t="str">
        <f t="shared" si="14"/>
        <v>(27,10.2)</v>
      </c>
      <c r="BS5" s="3" t="str">
        <f t="shared" si="15"/>
        <v>(28,9.98)</v>
      </c>
      <c r="BT5" s="3" t="str">
        <f t="shared" si="15"/>
        <v>(29,7)</v>
      </c>
      <c r="BU5" s="3" t="str">
        <f t="shared" si="15"/>
        <v>(30,10.5)</v>
      </c>
      <c r="BV5" s="3" t="str">
        <f t="shared" si="16"/>
        <v>(33,51)</v>
      </c>
      <c r="BW5" s="3" t="str">
        <f t="shared" si="17"/>
        <v>(35,0.585)</v>
      </c>
      <c r="BX5" s="3" t="str">
        <f t="shared" si="17"/>
        <v>(44,5)</v>
      </c>
      <c r="BY5" s="3" t="str">
        <f t="shared" si="17"/>
        <v>(45,5)</v>
      </c>
      <c r="BZ5" s="3" t="str">
        <f t="shared" si="17"/>
        <v>(46,5)</v>
      </c>
      <c r="CA5" s="3" t="str">
        <f t="shared" si="17"/>
        <v>(48,0.3)</v>
      </c>
      <c r="CB5" s="3" t="str">
        <f t="shared" si="17"/>
        <v>(49,2.16)</v>
      </c>
      <c r="CC5" s="3" t="str">
        <f t="shared" si="17"/>
        <v>(51,21)</v>
      </c>
      <c r="CD5" s="3" t="str">
        <f t="shared" si="17"/>
        <v>(52,35)</v>
      </c>
      <c r="CE5" s="3" t="str">
        <f t="shared" si="17"/>
        <v>(53,1)</v>
      </c>
      <c r="CF5" s="3" t="str">
        <f t="shared" si="17"/>
        <v>(54,1)</v>
      </c>
      <c r="CG5" s="3" t="str">
        <f t="shared" si="18"/>
        <v>(55,1)</v>
      </c>
      <c r="CH5" s="3" t="str">
        <f t="shared" si="18"/>
        <v>(71,30)</v>
      </c>
      <c r="CI5" s="3" t="str">
        <f t="shared" si="18"/>
        <v>(72,35)</v>
      </c>
      <c r="CJ5" s="3" t="str">
        <f t="shared" si="18"/>
        <v>(88,1)</v>
      </c>
      <c r="CK5" s="3" t="str">
        <f t="shared" si="18"/>
        <v>(90,0)</v>
      </c>
      <c r="CL5" s="3" t="str">
        <f t="shared" si="18"/>
        <v>(91,50)</v>
      </c>
      <c r="CM5" s="3" t="str">
        <f t="shared" si="18"/>
        <v>(92,10)</v>
      </c>
      <c r="CN5" s="3" t="str">
        <f t="shared" si="18"/>
        <v>(93,0)</v>
      </c>
      <c r="CO5" s="3" t="str">
        <f t="shared" si="18"/>
        <v>(94,1.65)</v>
      </c>
      <c r="CP5" s="3" t="str">
        <f t="shared" si="19"/>
        <v>(104,1.65)</v>
      </c>
      <c r="CQ5" s="3" t="str">
        <f t="shared" si="20"/>
        <v>(95,2.1)</v>
      </c>
      <c r="CR5" s="3" t="str">
        <f t="shared" si="20"/>
        <v>(96,0.85)</v>
      </c>
      <c r="CS5" s="3" t="str">
        <f t="shared" si="20"/>
        <v>(97,1)</v>
      </c>
      <c r="CT5" s="3" t="str">
        <f t="shared" si="21"/>
        <v>(98,1)</v>
      </c>
      <c r="CU5" s="3" t="str">
        <f t="shared" si="22"/>
        <v>(4,0)</v>
      </c>
      <c r="CV5" s="3" t="str">
        <f t="shared" si="23"/>
        <v>(68,4.725)</v>
      </c>
      <c r="CW5" s="3" t="str">
        <f t="shared" si="24"/>
        <v>(7,0.8)</v>
      </c>
      <c r="CX5" s="3" t="str">
        <f t="shared" si="25"/>
        <v>(87,0.52)</v>
      </c>
      <c r="CY5" s="3" t="str">
        <f t="shared" si="26"/>
        <v>(12,1.2)</v>
      </c>
      <c r="CZ5" s="3" t="str">
        <f t="shared" si="1"/>
        <v>(111,2400)</v>
      </c>
      <c r="DA5" s="3" t="str">
        <f t="shared" si="2"/>
        <v>(112,2400)</v>
      </c>
      <c r="DB5" s="3" t="str">
        <f t="shared" si="3"/>
        <v>(113,2400)</v>
      </c>
      <c r="DC5" s="3" t="str">
        <f t="shared" si="4"/>
        <v>(114,2400)</v>
      </c>
      <c r="DD5" s="3" t="str">
        <f t="shared" si="5"/>
        <v>(117,7)</v>
      </c>
      <c r="DE5" s="3" t="str">
        <f t="shared" si="6"/>
        <v>(115,120)</v>
      </c>
      <c r="DF5" s="3" t="str">
        <f t="shared" si="7"/>
        <v>(118,0.84)</v>
      </c>
      <c r="DG5" s="3" t="str">
        <f t="shared" si="6"/>
        <v>(119,10)</v>
      </c>
      <c r="DH5" s="6" t="str">
        <f t="shared" si="27"/>
        <v>[(2,9),(8,0.48),(9,0.82),(10,0.62),(14,10.6),(15,43.3),(16,58.9),(18,0.59),(22,0.2),(23,98),(27,10.2),(28,9.98),(29,7),(30,10.5),(33,51),(35,0.585),(44,5),(45,5),(46,5),(48,0.3),(49,2.16),(51,21),(52,35),(53,1),(54,1),(55,1),(71,30),(72,35),(88,1),(90,0),(91,50),(92,10),(93,0),(94,1.65),(104,1.65),(95,2.1),(96,0.85),(97,1),(98,1),(4,0),(68,4.725),(7,0.8),(87,0.52),(12,1.2),(111,2400),(112,2400),(113,2400),(114,2400),(117,7),(115,120),(118,0.84),(119,10)]</v>
      </c>
    </row>
    <row r="6" spans="1:112" x14ac:dyDescent="0.3">
      <c r="A6" s="4" t="s">
        <v>139</v>
      </c>
      <c r="B6" s="4">
        <f>VLOOKUP(A6,数据源!$BR$3:$BW$33,2,FALSE)</f>
        <v>1311</v>
      </c>
      <c r="C6" s="4" t="s">
        <v>169</v>
      </c>
      <c r="D6" s="4">
        <v>4.9000000000000004</v>
      </c>
      <c r="E6" s="4">
        <v>2.06</v>
      </c>
      <c r="F6" s="4">
        <v>2</v>
      </c>
      <c r="G6" s="4" t="s">
        <v>109</v>
      </c>
      <c r="H6" s="4">
        <f>VLOOKUP($A6,数据源!$B$3:$BJ$33,MATCH(H$2,数据源!$B$3:$BJ$3,0),FALSE)</f>
        <v>14</v>
      </c>
      <c r="I6" s="4">
        <f>VLOOKUP($A6,数据源!$B$3:$BJ$33,MATCH(I$2,数据源!$B$3:$BJ$3,0),FALSE)</f>
        <v>0.32</v>
      </c>
      <c r="J6" s="4">
        <f>VLOOKUP($A6,数据源!$B$3:$BJ$33,MATCH(J$2,数据源!$B$3:$BJ$3,0),FALSE)</f>
        <v>0.78</v>
      </c>
      <c r="K6" s="4">
        <f>VLOOKUP($A6,数据源!$B$3:$BJ$33,MATCH(K$2,数据源!$B$3:$BJ$3,0),FALSE)</f>
        <v>0.56999999999999995</v>
      </c>
      <c r="L6" s="4">
        <f>VLOOKUP($A6,数据源!$B$3:$BJ$33,MATCH(L$2,数据源!$B$3:$BJ$3,0),FALSE)</f>
        <v>10.6</v>
      </c>
      <c r="M6" s="4">
        <f>VLOOKUP($A6,数据源!$B$3:$BJ$33,MATCH(M$2,数据源!$B$3:$BJ$3,0),FALSE)</f>
        <v>42.4</v>
      </c>
      <c r="N6" s="4">
        <f>VLOOKUP($A6,数据源!$B$3:$BJ$33,MATCH(N$2,数据源!$B$3:$BJ$3,0),FALSE)</f>
        <v>58.9</v>
      </c>
      <c r="O6" s="4">
        <f>VLOOKUP($A6,数据源!$B$3:$BJ$33,MATCH(O$2,数据源!$B$3:$BJ$3,0),FALSE)</f>
        <v>0.59</v>
      </c>
      <c r="P6" s="4">
        <f>VLOOKUP($A6,数据源!$B$3:$BJ$33,MATCH(P$2,数据源!$B$3:$BJ$3,0),FALSE)</f>
        <v>0.2</v>
      </c>
      <c r="Q6" s="4">
        <f>VLOOKUP($A6,数据源!$B$3:$BJ$33,MATCH(Q$2,数据源!$B$3:$BJ$3,0),FALSE)</f>
        <v>118</v>
      </c>
      <c r="R6" s="4">
        <f>VLOOKUP($A6,数据源!$B$3:$BJ$33,MATCH(R$2,数据源!$B$3:$BJ$3,0),FALSE)</f>
        <v>10</v>
      </c>
      <c r="S6" s="4">
        <f>VLOOKUP($A6,数据源!$B$3:$BJ$33,MATCH(S$2,数据源!$B$3:$BJ$3,0),FALSE)</f>
        <v>9.98</v>
      </c>
      <c r="T6" s="4">
        <f>VLOOKUP($A6,数据源!$B$3:$BJ$33,MATCH(T$2,数据源!$B$3:$BJ$3,0),FALSE)</f>
        <v>7</v>
      </c>
      <c r="U6" s="4">
        <f>VLOOKUP($A6,数据源!$B$3:$BJ$33,MATCH(U$2,数据源!$B$3:$BJ$3,0),FALSE)</f>
        <v>10.5</v>
      </c>
      <c r="V6" s="4">
        <f>VLOOKUP($A6,数据源!$B$3:$BJ$33,MATCH(V$2,数据源!$B$3:$BJ$3,0),FALSE)</f>
        <v>50</v>
      </c>
      <c r="W6" s="4">
        <f>VLOOKUP($A6,数据源!$B$3:$BJ$33,MATCH(W$2,数据源!$B$3:$BJ$3,0),FALSE)</f>
        <v>0.58499999999999996</v>
      </c>
      <c r="X6" s="4">
        <v>5</v>
      </c>
      <c r="Y6" s="4">
        <v>5</v>
      </c>
      <c r="Z6" s="4">
        <v>5</v>
      </c>
      <c r="AA6" s="4">
        <f>VLOOKUP($A6,数据源!$B$3:$BJ$33,MATCH(AA$2,数据源!$B$3:$BJ$3,0),FALSE)</f>
        <v>0.3</v>
      </c>
      <c r="AB6" s="4">
        <f>VLOOKUP($A6,数据源!$B$3:$BJ$33,MATCH(AB$2,数据源!$B$3:$BJ$3,0),FALSE)</f>
        <v>2.16</v>
      </c>
      <c r="AC6" s="4">
        <f>VLOOKUP($A6,数据源!$B$3:$BJ$33,MATCH(AC$2,数据源!$B$3:$BJ$3,0),FALSE)</f>
        <v>21</v>
      </c>
      <c r="AD6" s="4">
        <f>VLOOKUP($A6,数据源!$B$3:$BJ$33,MATCH(AD$2,数据源!$B$3:$BJ$3,0),FALSE)</f>
        <v>35</v>
      </c>
      <c r="AE6" s="4">
        <f>VLOOKUP($A6,数据源!$B$3:$BJ$33,MATCH(AE$2,数据源!$B$3:$BJ$3,0),FALSE)</f>
        <v>1</v>
      </c>
      <c r="AF6" s="4">
        <f>VLOOKUP($A6,数据源!$B$3:$BJ$33,MATCH(AF$2,数据源!$B$3:$BJ$3,0),FALSE)</f>
        <v>1</v>
      </c>
      <c r="AG6" s="4">
        <f>VLOOKUP($A6,数据源!$B$3:$BJ$33,MATCH(AG$2,数据源!$B$3:$BJ$3,0),FALSE)</f>
        <v>1</v>
      </c>
      <c r="AH6" s="4">
        <f>VLOOKUP($A6,数据源!$B$3:$BJ$33,MATCH(AH$2,数据源!$B$3:$BJ$3,0),FALSE)</f>
        <v>30</v>
      </c>
      <c r="AI6" s="4">
        <f>VLOOKUP($A6,数据源!$B$3:$BJ$33,MATCH(AI$2,数据源!$B$3:$BJ$3,0),FALSE)</f>
        <v>35</v>
      </c>
      <c r="AJ6" s="4">
        <f>VLOOKUP($A6,数据源!$B$3:$BJ$33,MATCH(AJ$2,数据源!$B$3:$BJ$3,0),FALSE)</f>
        <v>1</v>
      </c>
      <c r="AK6" s="4">
        <f>VLOOKUP($A6,数据源!$B$3:$BJ$33,MATCH(AK$2,数据源!$B$3:$BJ$3,0),FALSE)</f>
        <v>0</v>
      </c>
      <c r="AL6" s="4">
        <f>VLOOKUP($A6,数据源!$B$3:$BJ$33,MATCH(AL$2,数据源!$B$3:$BJ$3,0),FALSE)</f>
        <v>50</v>
      </c>
      <c r="AM6" s="4">
        <f>VLOOKUP($A6,数据源!$B$3:$BJ$33,MATCH(AM$2,数据源!$B$3:$BJ$3,0),FALSE)</f>
        <v>10</v>
      </c>
      <c r="AN6" s="4">
        <f>VLOOKUP($A6,数据源!$B$3:$BJ$33,MATCH(AN$2,数据源!$B$3:$BJ$3,0),FALSE)</f>
        <v>0</v>
      </c>
      <c r="AO6" s="4">
        <f>VLOOKUP($A6,数据源!$B$3:$BJ$33,MATCH(AO$2,数据源!$B$3:$BJ$3,0),FALSE)</f>
        <v>1.6</v>
      </c>
      <c r="AP6" s="4">
        <f>VLOOKUP($A6,数据源!$B$3:$BJ$33,MATCH(AP$2,数据源!$B$3:$BJ$3,0),FALSE)</f>
        <v>1.6</v>
      </c>
      <c r="AQ6" s="4">
        <f>VLOOKUP($A6,数据源!$B$3:$BJ$33,MATCH(AQ$2,数据源!$B$3:$BJ$3,0),FALSE)</f>
        <v>2.1</v>
      </c>
      <c r="AR6" s="4">
        <f>VLOOKUP($A6,数据源!$B$3:$BJ$33,MATCH(AR$2,数据源!$B$3:$BJ$3,0),FALSE)</f>
        <v>0.85</v>
      </c>
      <c r="AS6" s="4">
        <f>VLOOKUP($A6,数据源!$B$3:$BJ$33,MATCH(AS$2,数据源!$B$3:$BJ$3,0),FALSE)</f>
        <v>0.95</v>
      </c>
      <c r="AT6" s="4">
        <f>VLOOKUP($A6,数据源!$B$3:$BJ$33,MATCH(AT$2,数据源!$B$3:$BJ$3,0),FALSE)</f>
        <v>0.95</v>
      </c>
      <c r="AU6" s="4">
        <f>VLOOKUP($A6,数据源!$B$3:$BJ$33,MATCH(AU$2,数据源!$B$3:$BJ$3,0),FALSE)</f>
        <v>0</v>
      </c>
      <c r="AV6" s="4">
        <f>VLOOKUP($A6,数据源!$B$3:$BJ$33,MATCH(AV$2,数据源!$B$3:$BJ$3,0),FALSE)</f>
        <v>9.7999999999999989</v>
      </c>
      <c r="AW6" s="4">
        <f>VLOOKUP($A6,数据源!$B$3:$BJ$33,MATCH(AW$2,数据源!$B$3:$BJ$3,0),FALSE)</f>
        <v>0.8</v>
      </c>
      <c r="AX6" s="4">
        <f>VLOOKUP($A6,数据源!$B$3:$BJ$33,MATCH(AX$2,数据源!$B$3:$BJ$3,0),FALSE)</f>
        <v>0.48</v>
      </c>
      <c r="AY6" s="4">
        <f>VLOOKUP($A6,数据源!$B$3:$BJ$33,MATCH(AY$2,数据源!$B$3:$BJ$3,0),FALSE)</f>
        <v>1.2</v>
      </c>
      <c r="AZ6" s="43">
        <v>3450</v>
      </c>
      <c r="BA6" s="43">
        <v>3450</v>
      </c>
      <c r="BB6" s="43">
        <v>3450</v>
      </c>
      <c r="BC6" s="43">
        <v>3450</v>
      </c>
      <c r="BD6" s="43">
        <v>7</v>
      </c>
      <c r="BE6" s="43">
        <v>120</v>
      </c>
      <c r="BF6" s="43">
        <f t="shared" si="8"/>
        <v>0.84</v>
      </c>
      <c r="BG6" s="43">
        <v>10</v>
      </c>
      <c r="BH6" s="3" t="str">
        <f t="shared" si="9"/>
        <v>(2,14)</v>
      </c>
      <c r="BI6" s="3" t="str">
        <f t="shared" si="10"/>
        <v>(8,0.32)</v>
      </c>
      <c r="BJ6" s="3" t="str">
        <f t="shared" si="10"/>
        <v>(9,0.78)</v>
      </c>
      <c r="BK6" s="3" t="str">
        <f t="shared" si="10"/>
        <v>(10,0.57)</v>
      </c>
      <c r="BL6" s="3" t="str">
        <f t="shared" si="10"/>
        <v>(14,10.6)</v>
      </c>
      <c r="BM6" s="3" t="str">
        <f t="shared" si="11"/>
        <v>(15,42.4)</v>
      </c>
      <c r="BN6" s="3" t="str">
        <f t="shared" si="12"/>
        <v>(16,58.9)</v>
      </c>
      <c r="BO6" s="3" t="str">
        <f t="shared" si="12"/>
        <v>(18,0.59)</v>
      </c>
      <c r="BP6" s="3" t="str">
        <f t="shared" si="12"/>
        <v>(22,0.2)</v>
      </c>
      <c r="BQ6" s="3" t="str">
        <f t="shared" si="13"/>
        <v>(23,118)</v>
      </c>
      <c r="BR6" s="3" t="str">
        <f t="shared" si="14"/>
        <v>(27,10)</v>
      </c>
      <c r="BS6" s="3" t="str">
        <f t="shared" si="15"/>
        <v>(28,9.98)</v>
      </c>
      <c r="BT6" s="3" t="str">
        <f t="shared" si="15"/>
        <v>(29,7)</v>
      </c>
      <c r="BU6" s="3" t="str">
        <f t="shared" si="15"/>
        <v>(30,10.5)</v>
      </c>
      <c r="BV6" s="3" t="str">
        <f t="shared" si="16"/>
        <v>(33,50)</v>
      </c>
      <c r="BW6" s="3" t="str">
        <f t="shared" si="17"/>
        <v>(35,0.585)</v>
      </c>
      <c r="BX6" s="3" t="str">
        <f t="shared" si="17"/>
        <v>(44,5)</v>
      </c>
      <c r="BY6" s="3" t="str">
        <f t="shared" si="17"/>
        <v>(45,5)</v>
      </c>
      <c r="BZ6" s="3" t="str">
        <f t="shared" si="17"/>
        <v>(46,5)</v>
      </c>
      <c r="CA6" s="3" t="str">
        <f t="shared" si="17"/>
        <v>(48,0.3)</v>
      </c>
      <c r="CB6" s="3" t="str">
        <f t="shared" si="17"/>
        <v>(49,2.16)</v>
      </c>
      <c r="CC6" s="3" t="str">
        <f t="shared" si="17"/>
        <v>(51,21)</v>
      </c>
      <c r="CD6" s="3" t="str">
        <f t="shared" si="17"/>
        <v>(52,35)</v>
      </c>
      <c r="CE6" s="3" t="str">
        <f t="shared" si="17"/>
        <v>(53,1)</v>
      </c>
      <c r="CF6" s="3" t="str">
        <f t="shared" si="17"/>
        <v>(54,1)</v>
      </c>
      <c r="CG6" s="3" t="str">
        <f t="shared" si="18"/>
        <v>(55,1)</v>
      </c>
      <c r="CH6" s="3" t="str">
        <f t="shared" si="18"/>
        <v>(71,30)</v>
      </c>
      <c r="CI6" s="3" t="str">
        <f t="shared" si="18"/>
        <v>(72,35)</v>
      </c>
      <c r="CJ6" s="3" t="str">
        <f t="shared" si="18"/>
        <v>(88,1)</v>
      </c>
      <c r="CK6" s="3" t="str">
        <f t="shared" si="18"/>
        <v>(90,0)</v>
      </c>
      <c r="CL6" s="3" t="str">
        <f t="shared" si="18"/>
        <v>(91,50)</v>
      </c>
      <c r="CM6" s="3" t="str">
        <f t="shared" si="18"/>
        <v>(92,10)</v>
      </c>
      <c r="CN6" s="3" t="str">
        <f t="shared" si="18"/>
        <v>(93,0)</v>
      </c>
      <c r="CO6" s="3" t="str">
        <f t="shared" si="18"/>
        <v>(94,1.6)</v>
      </c>
      <c r="CP6" s="3" t="str">
        <f t="shared" si="19"/>
        <v>(104,1.6)</v>
      </c>
      <c r="CQ6" s="3" t="str">
        <f t="shared" si="20"/>
        <v>(95,2.1)</v>
      </c>
      <c r="CR6" s="3" t="str">
        <f t="shared" si="20"/>
        <v>(96,0.85)</v>
      </c>
      <c r="CS6" s="3" t="str">
        <f t="shared" si="20"/>
        <v>(97,0.95)</v>
      </c>
      <c r="CT6" s="3" t="str">
        <f t="shared" si="21"/>
        <v>(98,0.95)</v>
      </c>
      <c r="CU6" s="3" t="str">
        <f t="shared" si="22"/>
        <v>(4,0)</v>
      </c>
      <c r="CV6" s="3" t="str">
        <f t="shared" si="23"/>
        <v>(68,9.8)</v>
      </c>
      <c r="CW6" s="3" t="str">
        <f t="shared" si="24"/>
        <v>(7,0.8)</v>
      </c>
      <c r="CX6" s="3" t="str">
        <f t="shared" si="25"/>
        <v>(87,0.48)</v>
      </c>
      <c r="CY6" s="3" t="str">
        <f t="shared" si="26"/>
        <v>(12,1.2)</v>
      </c>
      <c r="CZ6" s="3" t="str">
        <f t="shared" si="1"/>
        <v>(111,3450)</v>
      </c>
      <c r="DA6" s="3" t="str">
        <f t="shared" si="2"/>
        <v>(112,3450)</v>
      </c>
      <c r="DB6" s="3" t="str">
        <f t="shared" si="3"/>
        <v>(113,3450)</v>
      </c>
      <c r="DC6" s="3" t="str">
        <f t="shared" si="4"/>
        <v>(114,3450)</v>
      </c>
      <c r="DD6" s="3" t="str">
        <f t="shared" si="5"/>
        <v>(117,7)</v>
      </c>
      <c r="DE6" s="3" t="str">
        <f t="shared" si="6"/>
        <v>(115,120)</v>
      </c>
      <c r="DF6" s="3" t="str">
        <f t="shared" si="7"/>
        <v>(118,0.84)</v>
      </c>
      <c r="DG6" s="3" t="str">
        <f t="shared" si="6"/>
        <v>(119,10)</v>
      </c>
      <c r="DH6" s="6" t="str">
        <f t="shared" si="27"/>
        <v>[(2,14),(8,0.32),(9,0.78),(10,0.57),(14,10.6),(15,42.4),(16,58.9),(18,0.59),(22,0.2),(23,118),(27,10),(28,9.98),(29,7),(30,10.5),(33,50),(35,0.585),(44,5),(45,5),(46,5),(48,0.3),(49,2.16),(51,21),(52,35),(53,1),(54,1),(55,1),(71,30),(72,35),(88,1),(90,0),(91,50),(92,10),(93,0),(94,1.6),(104,1.6),(95,2.1),(96,0.85),(97,0.95),(98,0.95),(4,0),(68,9.8),(7,0.8),(87,0.48),(12,1.2),(111,3450),(112,3450),(113,3450),(114,3450),(117,7),(115,120),(118,0.84),(119,10)]</v>
      </c>
    </row>
    <row r="7" spans="1:112" x14ac:dyDescent="0.3">
      <c r="A7" s="4" t="s">
        <v>140</v>
      </c>
      <c r="B7" s="4">
        <f>VLOOKUP(A7,数据源!$BR$3:$BW$33,2,FALSE)</f>
        <v>1321</v>
      </c>
      <c r="C7" s="4" t="s">
        <v>170</v>
      </c>
      <c r="D7" s="4">
        <v>5.97</v>
      </c>
      <c r="E7" s="4">
        <v>2.77</v>
      </c>
      <c r="F7" s="4">
        <v>4</v>
      </c>
      <c r="G7" s="4" t="s">
        <v>111</v>
      </c>
      <c r="H7" s="4">
        <f>VLOOKUP($A7,数据源!$B$3:$BJ$33,MATCH(H$2,数据源!$B$3:$BJ$3,0),FALSE)</f>
        <v>18</v>
      </c>
      <c r="I7" s="4">
        <f>VLOOKUP($A7,数据源!$B$3:$BJ$33,MATCH(I$2,数据源!$B$3:$BJ$3,0),FALSE)</f>
        <v>0.24</v>
      </c>
      <c r="J7" s="4">
        <f>VLOOKUP($A7,数据源!$B$3:$BJ$33,MATCH(J$2,数据源!$B$3:$BJ$3,0),FALSE)</f>
        <v>0.82</v>
      </c>
      <c r="K7" s="4">
        <f>VLOOKUP($A7,数据源!$B$3:$BJ$33,MATCH(K$2,数据源!$B$3:$BJ$3,0),FALSE)</f>
        <v>0.45</v>
      </c>
      <c r="L7" s="4">
        <f>VLOOKUP($A7,数据源!$B$3:$BJ$33,MATCH(L$2,数据源!$B$3:$BJ$3,0),FALSE)</f>
        <v>11.8</v>
      </c>
      <c r="M7" s="4">
        <f>VLOOKUP($A7,数据源!$B$3:$BJ$33,MATCH(M$2,数据源!$B$3:$BJ$3,0),FALSE)</f>
        <v>48.1</v>
      </c>
      <c r="N7" s="4">
        <f>VLOOKUP($A7,数据源!$B$3:$BJ$33,MATCH(N$2,数据源!$B$3:$BJ$3,0),FALSE)</f>
        <v>58.9</v>
      </c>
      <c r="O7" s="4">
        <f>VLOOKUP($A7,数据源!$B$3:$BJ$33,MATCH(O$2,数据源!$B$3:$BJ$3,0),FALSE)</f>
        <v>0.59</v>
      </c>
      <c r="P7" s="4">
        <f>VLOOKUP($A7,数据源!$B$3:$BJ$33,MATCH(P$2,数据源!$B$3:$BJ$3,0),FALSE)</f>
        <v>0.2</v>
      </c>
      <c r="Q7" s="4">
        <f>VLOOKUP($A7,数据源!$B$3:$BJ$33,MATCH(Q$2,数据源!$B$3:$BJ$3,0),FALSE)</f>
        <v>123</v>
      </c>
      <c r="R7" s="4">
        <f>VLOOKUP($A7,数据源!$B$3:$BJ$33,MATCH(R$2,数据源!$B$3:$BJ$3,0),FALSE)</f>
        <v>10.7</v>
      </c>
      <c r="S7" s="4">
        <f>VLOOKUP($A7,数据源!$B$3:$BJ$33,MATCH(S$2,数据源!$B$3:$BJ$3,0),FALSE)</f>
        <v>10.5</v>
      </c>
      <c r="T7" s="4">
        <f>VLOOKUP($A7,数据源!$B$3:$BJ$33,MATCH(T$2,数据源!$B$3:$BJ$3,0),FALSE)</f>
        <v>7</v>
      </c>
      <c r="U7" s="4">
        <f>VLOOKUP($A7,数据源!$B$3:$BJ$33,MATCH(U$2,数据源!$B$3:$BJ$3,0),FALSE)</f>
        <v>10.5</v>
      </c>
      <c r="V7" s="4">
        <f>VLOOKUP($A7,数据源!$B$3:$BJ$33,MATCH(V$2,数据源!$B$3:$BJ$3,0),FALSE)</f>
        <v>45.9</v>
      </c>
      <c r="W7" s="4">
        <f>VLOOKUP($A7,数据源!$B$3:$BJ$33,MATCH(W$2,数据源!$B$3:$BJ$3,0),FALSE)</f>
        <v>0.58499999999999996</v>
      </c>
      <c r="X7" s="4">
        <v>5</v>
      </c>
      <c r="Y7" s="4">
        <v>5</v>
      </c>
      <c r="Z7" s="4">
        <v>5</v>
      </c>
      <c r="AA7" s="4">
        <f>VLOOKUP($A7,数据源!$B$3:$BJ$33,MATCH(AA$2,数据源!$B$3:$BJ$3,0),FALSE)</f>
        <v>0.3</v>
      </c>
      <c r="AB7" s="4">
        <f>VLOOKUP($A7,数据源!$B$3:$BJ$33,MATCH(AB$2,数据源!$B$3:$BJ$3,0),FALSE)</f>
        <v>2.16</v>
      </c>
      <c r="AC7" s="4">
        <f>VLOOKUP($A7,数据源!$B$3:$BJ$33,MATCH(AC$2,数据源!$B$3:$BJ$3,0),FALSE)</f>
        <v>21</v>
      </c>
      <c r="AD7" s="4">
        <f>VLOOKUP($A7,数据源!$B$3:$BJ$33,MATCH(AD$2,数据源!$B$3:$BJ$3,0),FALSE)</f>
        <v>35</v>
      </c>
      <c r="AE7" s="4">
        <f>VLOOKUP($A7,数据源!$B$3:$BJ$33,MATCH(AE$2,数据源!$B$3:$BJ$3,0),FALSE)</f>
        <v>1</v>
      </c>
      <c r="AF7" s="4">
        <f>VLOOKUP($A7,数据源!$B$3:$BJ$33,MATCH(AF$2,数据源!$B$3:$BJ$3,0),FALSE)</f>
        <v>1</v>
      </c>
      <c r="AG7" s="4">
        <f>VLOOKUP($A7,数据源!$B$3:$BJ$33,MATCH(AG$2,数据源!$B$3:$BJ$3,0),FALSE)</f>
        <v>1</v>
      </c>
      <c r="AH7" s="4">
        <f>VLOOKUP($A7,数据源!$B$3:$BJ$33,MATCH(AH$2,数据源!$B$3:$BJ$3,0),FALSE)</f>
        <v>30</v>
      </c>
      <c r="AI7" s="4">
        <f>VLOOKUP($A7,数据源!$B$3:$BJ$33,MATCH(AI$2,数据源!$B$3:$BJ$3,0),FALSE)</f>
        <v>35</v>
      </c>
      <c r="AJ7" s="4">
        <f>VLOOKUP($A7,数据源!$B$3:$BJ$33,MATCH(AJ$2,数据源!$B$3:$BJ$3,0),FALSE)</f>
        <v>1</v>
      </c>
      <c r="AK7" s="4">
        <f>VLOOKUP($A7,数据源!$B$3:$BJ$33,MATCH(AK$2,数据源!$B$3:$BJ$3,0),FALSE)</f>
        <v>0</v>
      </c>
      <c r="AL7" s="4">
        <f>VLOOKUP($A7,数据源!$B$3:$BJ$33,MATCH(AL$2,数据源!$B$3:$BJ$3,0),FALSE)</f>
        <v>50</v>
      </c>
      <c r="AM7" s="4">
        <f>VLOOKUP($A7,数据源!$B$3:$BJ$33,MATCH(AM$2,数据源!$B$3:$BJ$3,0),FALSE)</f>
        <v>10</v>
      </c>
      <c r="AN7" s="4">
        <f>VLOOKUP($A7,数据源!$B$3:$BJ$33,MATCH(AN$2,数据源!$B$3:$BJ$3,0),FALSE)</f>
        <v>0</v>
      </c>
      <c r="AO7" s="4">
        <f>VLOOKUP($A7,数据源!$B$3:$BJ$33,MATCH(AO$2,数据源!$B$3:$BJ$3,0),FALSE)</f>
        <v>1.55</v>
      </c>
      <c r="AP7" s="4">
        <f>VLOOKUP($A7,数据源!$B$3:$BJ$33,MATCH(AP$2,数据源!$B$3:$BJ$3,0),FALSE)</f>
        <v>1.55</v>
      </c>
      <c r="AQ7" s="4">
        <f>VLOOKUP($A7,数据源!$B$3:$BJ$33,MATCH(AQ$2,数据源!$B$3:$BJ$3,0),FALSE)</f>
        <v>2</v>
      </c>
      <c r="AR7" s="4">
        <f>VLOOKUP($A7,数据源!$B$3:$BJ$33,MATCH(AR$2,数据源!$B$3:$BJ$3,0),FALSE)</f>
        <v>0.8</v>
      </c>
      <c r="AS7" s="4">
        <f>VLOOKUP($A7,数据源!$B$3:$BJ$33,MATCH(AS$2,数据源!$B$3:$BJ$3,0),FALSE)</f>
        <v>0.95</v>
      </c>
      <c r="AT7" s="4">
        <f>VLOOKUP($A7,数据源!$B$3:$BJ$33,MATCH(AT$2,数据源!$B$3:$BJ$3,0),FALSE)</f>
        <v>0.95</v>
      </c>
      <c r="AU7" s="4">
        <f>VLOOKUP($A7,数据源!$B$3:$BJ$33,MATCH(AU$2,数据源!$B$3:$BJ$3,0),FALSE)</f>
        <v>0</v>
      </c>
      <c r="AV7" s="4">
        <f>VLOOKUP($A7,数据源!$B$3:$BJ$33,MATCH(AV$2,数据源!$B$3:$BJ$3,0),FALSE)</f>
        <v>12.6</v>
      </c>
      <c r="AW7" s="4">
        <f>VLOOKUP($A7,数据源!$B$3:$BJ$33,MATCH(AW$2,数据源!$B$3:$BJ$3,0),FALSE)</f>
        <v>0.60000000000000009</v>
      </c>
      <c r="AX7" s="4">
        <f>VLOOKUP($A7,数据源!$B$3:$BJ$33,MATCH(AX$2,数据源!$B$3:$BJ$3,0),FALSE)</f>
        <v>0.38</v>
      </c>
      <c r="AY7" s="4">
        <f>VLOOKUP($A7,数据源!$B$3:$BJ$33,MATCH(AY$2,数据源!$B$3:$BJ$3,0),FALSE)</f>
        <v>1.2</v>
      </c>
      <c r="AZ7" s="43">
        <v>3450</v>
      </c>
      <c r="BA7" s="43">
        <v>3450</v>
      </c>
      <c r="BB7" s="43">
        <v>3450</v>
      </c>
      <c r="BC7" s="43">
        <v>3450</v>
      </c>
      <c r="BD7" s="43">
        <v>7</v>
      </c>
      <c r="BE7" s="43">
        <v>120</v>
      </c>
      <c r="BF7" s="43">
        <f t="shared" si="8"/>
        <v>0.84</v>
      </c>
      <c r="BG7" s="43">
        <v>10</v>
      </c>
      <c r="BH7" s="3" t="str">
        <f t="shared" si="9"/>
        <v>(2,18)</v>
      </c>
      <c r="BI7" s="3" t="str">
        <f t="shared" si="10"/>
        <v>(8,0.24)</v>
      </c>
      <c r="BJ7" s="3" t="str">
        <f t="shared" si="10"/>
        <v>(9,0.82)</v>
      </c>
      <c r="BK7" s="3" t="str">
        <f t="shared" si="10"/>
        <v>(10,0.45)</v>
      </c>
      <c r="BL7" s="3" t="str">
        <f t="shared" si="10"/>
        <v>(14,11.8)</v>
      </c>
      <c r="BM7" s="3" t="str">
        <f t="shared" si="11"/>
        <v>(15,48.1)</v>
      </c>
      <c r="BN7" s="3" t="str">
        <f t="shared" si="12"/>
        <v>(16,58.9)</v>
      </c>
      <c r="BO7" s="3" t="str">
        <f t="shared" si="12"/>
        <v>(18,0.59)</v>
      </c>
      <c r="BP7" s="3" t="str">
        <f t="shared" si="12"/>
        <v>(22,0.2)</v>
      </c>
      <c r="BQ7" s="3" t="str">
        <f t="shared" si="13"/>
        <v>(23,123)</v>
      </c>
      <c r="BR7" s="3" t="str">
        <f t="shared" si="14"/>
        <v>(27,10.7)</v>
      </c>
      <c r="BS7" s="3" t="str">
        <f t="shared" si="15"/>
        <v>(28,10.5)</v>
      </c>
      <c r="BT7" s="3" t="str">
        <f t="shared" si="15"/>
        <v>(29,7)</v>
      </c>
      <c r="BU7" s="3" t="str">
        <f t="shared" si="15"/>
        <v>(30,10.5)</v>
      </c>
      <c r="BV7" s="3" t="str">
        <f t="shared" si="16"/>
        <v>(33,45.9)</v>
      </c>
      <c r="BW7" s="3" t="str">
        <f t="shared" si="17"/>
        <v>(35,0.585)</v>
      </c>
      <c r="BX7" s="3" t="str">
        <f t="shared" si="17"/>
        <v>(44,5)</v>
      </c>
      <c r="BY7" s="3" t="str">
        <f t="shared" si="17"/>
        <v>(45,5)</v>
      </c>
      <c r="BZ7" s="3" t="str">
        <f t="shared" si="17"/>
        <v>(46,5)</v>
      </c>
      <c r="CA7" s="3" t="str">
        <f t="shared" si="17"/>
        <v>(48,0.3)</v>
      </c>
      <c r="CB7" s="3" t="str">
        <f t="shared" si="17"/>
        <v>(49,2.16)</v>
      </c>
      <c r="CC7" s="3" t="str">
        <f t="shared" si="17"/>
        <v>(51,21)</v>
      </c>
      <c r="CD7" s="3" t="str">
        <f t="shared" si="17"/>
        <v>(52,35)</v>
      </c>
      <c r="CE7" s="3" t="str">
        <f t="shared" si="17"/>
        <v>(53,1)</v>
      </c>
      <c r="CF7" s="3" t="str">
        <f t="shared" si="17"/>
        <v>(54,1)</v>
      </c>
      <c r="CG7" s="3" t="str">
        <f t="shared" si="18"/>
        <v>(55,1)</v>
      </c>
      <c r="CH7" s="3" t="str">
        <f t="shared" si="18"/>
        <v>(71,30)</v>
      </c>
      <c r="CI7" s="3" t="str">
        <f t="shared" si="18"/>
        <v>(72,35)</v>
      </c>
      <c r="CJ7" s="3" t="str">
        <f t="shared" si="18"/>
        <v>(88,1)</v>
      </c>
      <c r="CK7" s="3" t="str">
        <f t="shared" si="18"/>
        <v>(90,0)</v>
      </c>
      <c r="CL7" s="3" t="str">
        <f t="shared" si="18"/>
        <v>(91,50)</v>
      </c>
      <c r="CM7" s="3" t="str">
        <f t="shared" si="18"/>
        <v>(92,10)</v>
      </c>
      <c r="CN7" s="3" t="str">
        <f t="shared" si="18"/>
        <v>(93,0)</v>
      </c>
      <c r="CO7" s="3" t="str">
        <f t="shared" si="18"/>
        <v>(94,1.55)</v>
      </c>
      <c r="CP7" s="3" t="str">
        <f t="shared" si="19"/>
        <v>(104,1.55)</v>
      </c>
      <c r="CQ7" s="3" t="str">
        <f t="shared" si="20"/>
        <v>(95,2)</v>
      </c>
      <c r="CR7" s="3" t="str">
        <f t="shared" si="20"/>
        <v>(96,0.8)</v>
      </c>
      <c r="CS7" s="3" t="str">
        <f t="shared" si="20"/>
        <v>(97,0.95)</v>
      </c>
      <c r="CT7" s="3" t="str">
        <f t="shared" si="21"/>
        <v>(98,0.95)</v>
      </c>
      <c r="CU7" s="3" t="str">
        <f t="shared" si="22"/>
        <v>(4,0)</v>
      </c>
      <c r="CV7" s="3" t="str">
        <f t="shared" si="23"/>
        <v>(68,12.6)</v>
      </c>
      <c r="CW7" s="3" t="str">
        <f t="shared" si="24"/>
        <v>(7,0.6)</v>
      </c>
      <c r="CX7" s="3" t="str">
        <f t="shared" si="25"/>
        <v>(87,0.38)</v>
      </c>
      <c r="CY7" s="3" t="str">
        <f t="shared" si="26"/>
        <v>(12,1.2)</v>
      </c>
      <c r="CZ7" s="3" t="str">
        <f t="shared" si="1"/>
        <v>(111,3450)</v>
      </c>
      <c r="DA7" s="3" t="str">
        <f t="shared" si="2"/>
        <v>(112,3450)</v>
      </c>
      <c r="DB7" s="3" t="str">
        <f t="shared" si="3"/>
        <v>(113,3450)</v>
      </c>
      <c r="DC7" s="3" t="str">
        <f t="shared" si="4"/>
        <v>(114,3450)</v>
      </c>
      <c r="DD7" s="3" t="str">
        <f t="shared" si="5"/>
        <v>(117,7)</v>
      </c>
      <c r="DE7" s="3" t="str">
        <f t="shared" si="6"/>
        <v>(115,120)</v>
      </c>
      <c r="DF7" s="3" t="str">
        <f t="shared" si="7"/>
        <v>(118,0.84)</v>
      </c>
      <c r="DG7" s="3" t="str">
        <f t="shared" si="6"/>
        <v>(119,10)</v>
      </c>
      <c r="DH7" s="6" t="str">
        <f t="shared" si="27"/>
        <v>[(2,18),(8,0.24),(9,0.82),(10,0.45),(14,11.8),(15,48.1),(16,58.9),(18,0.59),(22,0.2),(23,123),(27,10.7),(28,10.5),(29,7),(30,10.5),(33,45.9),(35,0.585),(44,5),(45,5),(46,5),(48,0.3),(49,2.16),(51,21),(52,35),(53,1),(54,1),(55,1),(71,30),(72,35),(88,1),(90,0),(91,50),(92,10),(93,0),(94,1.55),(104,1.55),(95,2),(96,0.8),(97,0.95),(98,0.95),(4,0),(68,12.6),(7,0.6),(87,0.38),(12,1.2),(111,3450),(112,3450),(113,3450),(114,3450),(117,7),(115,120),(118,0.84),(119,10)]</v>
      </c>
    </row>
    <row r="8" spans="1:112" x14ac:dyDescent="0.3">
      <c r="A8" s="4" t="s">
        <v>141</v>
      </c>
      <c r="B8" s="4">
        <f>VLOOKUP(A8,数据源!$BR$3:$BW$33,2,FALSE)</f>
        <v>1331</v>
      </c>
      <c r="C8" s="4" t="s">
        <v>171</v>
      </c>
      <c r="D8" s="4">
        <v>4.88</v>
      </c>
      <c r="E8" s="4">
        <v>2.5099999999999998</v>
      </c>
      <c r="F8" s="4">
        <v>2.35</v>
      </c>
      <c r="G8" s="4" t="s">
        <v>114</v>
      </c>
      <c r="H8" s="4">
        <f>VLOOKUP($A8,数据源!$B$3:$BJ$33,MATCH(H$2,数据源!$B$3:$BJ$3,0),FALSE)</f>
        <v>14</v>
      </c>
      <c r="I8" s="4">
        <f>VLOOKUP($A8,数据源!$B$3:$BJ$33,MATCH(I$2,数据源!$B$3:$BJ$3,0),FALSE)</f>
        <v>0.32</v>
      </c>
      <c r="J8" s="4">
        <f>VLOOKUP($A8,数据源!$B$3:$BJ$33,MATCH(J$2,数据源!$B$3:$BJ$3,0),FALSE)</f>
        <v>0.7</v>
      </c>
      <c r="K8" s="4">
        <f>VLOOKUP($A8,数据源!$B$3:$BJ$33,MATCH(K$2,数据源!$B$3:$BJ$3,0),FALSE)</f>
        <v>0.56999999999999995</v>
      </c>
      <c r="L8" s="4">
        <f>VLOOKUP($A8,数据源!$B$3:$BJ$33,MATCH(L$2,数据源!$B$3:$BJ$3,0),FALSE)</f>
        <v>9.4</v>
      </c>
      <c r="M8" s="4">
        <f>VLOOKUP($A8,数据源!$B$3:$BJ$33,MATCH(M$2,数据源!$B$3:$BJ$3,0),FALSE)</f>
        <v>39.6</v>
      </c>
      <c r="N8" s="4">
        <f>VLOOKUP($A8,数据源!$B$3:$BJ$33,MATCH(N$2,数据源!$B$3:$BJ$3,0),FALSE)</f>
        <v>58.9</v>
      </c>
      <c r="O8" s="4">
        <f>VLOOKUP($A8,数据源!$B$3:$BJ$33,MATCH(O$2,数据源!$B$3:$BJ$3,0),FALSE)</f>
        <v>0.59</v>
      </c>
      <c r="P8" s="4">
        <f>VLOOKUP($A8,数据源!$B$3:$BJ$33,MATCH(P$2,数据源!$B$3:$BJ$3,0),FALSE)</f>
        <v>0.2</v>
      </c>
      <c r="Q8" s="4">
        <f>VLOOKUP($A8,数据源!$B$3:$BJ$33,MATCH(Q$2,数据源!$B$3:$BJ$3,0),FALSE)</f>
        <v>123</v>
      </c>
      <c r="R8" s="4">
        <f>VLOOKUP($A8,数据源!$B$3:$BJ$33,MATCH(R$2,数据源!$B$3:$BJ$3,0),FALSE)</f>
        <v>9.9</v>
      </c>
      <c r="S8" s="4">
        <f>VLOOKUP($A8,数据源!$B$3:$BJ$33,MATCH(S$2,数据源!$B$3:$BJ$3,0),FALSE)</f>
        <v>9.4499999999999993</v>
      </c>
      <c r="T8" s="4">
        <f>VLOOKUP($A8,数据源!$B$3:$BJ$33,MATCH(T$2,数据源!$B$3:$BJ$3,0),FALSE)</f>
        <v>7</v>
      </c>
      <c r="U8" s="4">
        <f>VLOOKUP($A8,数据源!$B$3:$BJ$33,MATCH(U$2,数据源!$B$3:$BJ$3,0),FALSE)</f>
        <v>10.5</v>
      </c>
      <c r="V8" s="4">
        <f>VLOOKUP($A8,数据源!$B$3:$BJ$33,MATCH(V$2,数据源!$B$3:$BJ$3,0),FALSE)</f>
        <v>59.1</v>
      </c>
      <c r="W8" s="4">
        <f>VLOOKUP($A8,数据源!$B$3:$BJ$33,MATCH(W$2,数据源!$B$3:$BJ$3,0),FALSE)</f>
        <v>0.58499999999999996</v>
      </c>
      <c r="X8" s="4">
        <v>5</v>
      </c>
      <c r="Y8" s="4">
        <v>5</v>
      </c>
      <c r="Z8" s="4">
        <v>5</v>
      </c>
      <c r="AA8" s="4">
        <f>VLOOKUP($A8,数据源!$B$3:$BJ$33,MATCH(AA$2,数据源!$B$3:$BJ$3,0),FALSE)</f>
        <v>0.3</v>
      </c>
      <c r="AB8" s="4">
        <f>VLOOKUP($A8,数据源!$B$3:$BJ$33,MATCH(AB$2,数据源!$B$3:$BJ$3,0),FALSE)</f>
        <v>2.16</v>
      </c>
      <c r="AC8" s="4">
        <f>VLOOKUP($A8,数据源!$B$3:$BJ$33,MATCH(AC$2,数据源!$B$3:$BJ$3,0),FALSE)</f>
        <v>21</v>
      </c>
      <c r="AD8" s="4">
        <f>VLOOKUP($A8,数据源!$B$3:$BJ$33,MATCH(AD$2,数据源!$B$3:$BJ$3,0),FALSE)</f>
        <v>35</v>
      </c>
      <c r="AE8" s="4">
        <f>VLOOKUP($A8,数据源!$B$3:$BJ$33,MATCH(AE$2,数据源!$B$3:$BJ$3,0),FALSE)</f>
        <v>1</v>
      </c>
      <c r="AF8" s="4">
        <f>VLOOKUP($A8,数据源!$B$3:$BJ$33,MATCH(AF$2,数据源!$B$3:$BJ$3,0),FALSE)</f>
        <v>1</v>
      </c>
      <c r="AG8" s="4">
        <f>VLOOKUP($A8,数据源!$B$3:$BJ$33,MATCH(AG$2,数据源!$B$3:$BJ$3,0),FALSE)</f>
        <v>1</v>
      </c>
      <c r="AH8" s="4">
        <f>VLOOKUP($A8,数据源!$B$3:$BJ$33,MATCH(AH$2,数据源!$B$3:$BJ$3,0),FALSE)</f>
        <v>30</v>
      </c>
      <c r="AI8" s="4">
        <f>VLOOKUP($A8,数据源!$B$3:$BJ$33,MATCH(AI$2,数据源!$B$3:$BJ$3,0),FALSE)</f>
        <v>35</v>
      </c>
      <c r="AJ8" s="4">
        <f>VLOOKUP($A8,数据源!$B$3:$BJ$33,MATCH(AJ$2,数据源!$B$3:$BJ$3,0),FALSE)</f>
        <v>1</v>
      </c>
      <c r="AK8" s="4">
        <f>VLOOKUP($A8,数据源!$B$3:$BJ$33,MATCH(AK$2,数据源!$B$3:$BJ$3,0),FALSE)</f>
        <v>0</v>
      </c>
      <c r="AL8" s="4">
        <f>VLOOKUP($A8,数据源!$B$3:$BJ$33,MATCH(AL$2,数据源!$B$3:$BJ$3,0),FALSE)</f>
        <v>50</v>
      </c>
      <c r="AM8" s="4">
        <f>VLOOKUP($A8,数据源!$B$3:$BJ$33,MATCH(AM$2,数据源!$B$3:$BJ$3,0),FALSE)</f>
        <v>10</v>
      </c>
      <c r="AN8" s="4">
        <f>VLOOKUP($A8,数据源!$B$3:$BJ$33,MATCH(AN$2,数据源!$B$3:$BJ$3,0),FALSE)</f>
        <v>0</v>
      </c>
      <c r="AO8" s="4">
        <f>VLOOKUP($A8,数据源!$B$3:$BJ$33,MATCH(AO$2,数据源!$B$3:$BJ$3,0),FALSE)</f>
        <v>1.55</v>
      </c>
      <c r="AP8" s="4">
        <f>VLOOKUP($A8,数据源!$B$3:$BJ$33,MATCH(AP$2,数据源!$B$3:$BJ$3,0),FALSE)</f>
        <v>1.55</v>
      </c>
      <c r="AQ8" s="4">
        <f>VLOOKUP($A8,数据源!$B$3:$BJ$33,MATCH(AQ$2,数据源!$B$3:$BJ$3,0),FALSE)</f>
        <v>1.9</v>
      </c>
      <c r="AR8" s="4">
        <f>VLOOKUP($A8,数据源!$B$3:$BJ$33,MATCH(AR$2,数据源!$B$3:$BJ$3,0),FALSE)</f>
        <v>0.75</v>
      </c>
      <c r="AS8" s="4">
        <f>VLOOKUP($A8,数据源!$B$3:$BJ$33,MATCH(AS$2,数据源!$B$3:$BJ$3,0),FALSE)</f>
        <v>0.9</v>
      </c>
      <c r="AT8" s="4">
        <f>VLOOKUP($A8,数据源!$B$3:$BJ$33,MATCH(AT$2,数据源!$B$3:$BJ$3,0),FALSE)</f>
        <v>0.9</v>
      </c>
      <c r="AU8" s="4">
        <f>VLOOKUP($A8,数据源!$B$3:$BJ$33,MATCH(AU$2,数据源!$B$3:$BJ$3,0),FALSE)</f>
        <v>0</v>
      </c>
      <c r="AV8" s="4">
        <f>VLOOKUP($A8,数据源!$B$3:$BJ$33,MATCH(AV$2,数据源!$B$3:$BJ$3,0),FALSE)</f>
        <v>9.7999999999999989</v>
      </c>
      <c r="AW8" s="4">
        <f>VLOOKUP($A8,数据源!$B$3:$BJ$33,MATCH(AW$2,数据源!$B$3:$BJ$3,0),FALSE)</f>
        <v>0.8</v>
      </c>
      <c r="AX8" s="4">
        <f>VLOOKUP($A8,数据源!$B$3:$BJ$33,MATCH(AX$2,数据源!$B$3:$BJ$3,0),FALSE)</f>
        <v>0.48</v>
      </c>
      <c r="AY8" s="4">
        <f>VLOOKUP($A8,数据源!$B$3:$BJ$33,MATCH(AY$2,数据源!$B$3:$BJ$3,0),FALSE)</f>
        <v>1.2</v>
      </c>
      <c r="AZ8" s="43">
        <v>3450</v>
      </c>
      <c r="BA8" s="43">
        <v>3450</v>
      </c>
      <c r="BB8" s="43">
        <v>3450</v>
      </c>
      <c r="BC8" s="43">
        <v>3450</v>
      </c>
      <c r="BD8" s="43">
        <v>7</v>
      </c>
      <c r="BE8" s="43">
        <v>120</v>
      </c>
      <c r="BF8" s="43">
        <f t="shared" si="8"/>
        <v>0.84</v>
      </c>
      <c r="BG8" s="43">
        <v>10</v>
      </c>
      <c r="BH8" s="3" t="str">
        <f t="shared" si="9"/>
        <v>(2,14)</v>
      </c>
      <c r="BI8" s="3" t="str">
        <f t="shared" si="10"/>
        <v>(8,0.32)</v>
      </c>
      <c r="BJ8" s="3" t="str">
        <f t="shared" si="10"/>
        <v>(9,0.7)</v>
      </c>
      <c r="BK8" s="3" t="str">
        <f t="shared" si="10"/>
        <v>(10,0.57)</v>
      </c>
      <c r="BL8" s="3" t="str">
        <f t="shared" si="10"/>
        <v>(14,9.4)</v>
      </c>
      <c r="BM8" s="3" t="str">
        <f t="shared" si="11"/>
        <v>(15,39.6)</v>
      </c>
      <c r="BN8" s="3" t="str">
        <f t="shared" si="12"/>
        <v>(16,58.9)</v>
      </c>
      <c r="BO8" s="3" t="str">
        <f t="shared" si="12"/>
        <v>(18,0.59)</v>
      </c>
      <c r="BP8" s="3" t="str">
        <f t="shared" si="12"/>
        <v>(22,0.2)</v>
      </c>
      <c r="BQ8" s="3" t="str">
        <f t="shared" si="13"/>
        <v>(23,123)</v>
      </c>
      <c r="BR8" s="3" t="str">
        <f t="shared" si="14"/>
        <v>(27,9.9)</v>
      </c>
      <c r="BS8" s="3" t="str">
        <f t="shared" si="15"/>
        <v>(28,9.45)</v>
      </c>
      <c r="BT8" s="3" t="str">
        <f t="shared" si="15"/>
        <v>(29,7)</v>
      </c>
      <c r="BU8" s="3" t="str">
        <f t="shared" si="15"/>
        <v>(30,10.5)</v>
      </c>
      <c r="BV8" s="3" t="str">
        <f t="shared" si="16"/>
        <v>(33,59.1)</v>
      </c>
      <c r="BW8" s="3" t="str">
        <f t="shared" si="17"/>
        <v>(35,0.585)</v>
      </c>
      <c r="BX8" s="3" t="str">
        <f t="shared" si="17"/>
        <v>(44,5)</v>
      </c>
      <c r="BY8" s="3" t="str">
        <f t="shared" si="17"/>
        <v>(45,5)</v>
      </c>
      <c r="BZ8" s="3" t="str">
        <f t="shared" si="17"/>
        <v>(46,5)</v>
      </c>
      <c r="CA8" s="3" t="str">
        <f t="shared" si="17"/>
        <v>(48,0.3)</v>
      </c>
      <c r="CB8" s="3" t="str">
        <f t="shared" si="17"/>
        <v>(49,2.16)</v>
      </c>
      <c r="CC8" s="3" t="str">
        <f t="shared" si="17"/>
        <v>(51,21)</v>
      </c>
      <c r="CD8" s="3" t="str">
        <f t="shared" si="17"/>
        <v>(52,35)</v>
      </c>
      <c r="CE8" s="3" t="str">
        <f t="shared" si="17"/>
        <v>(53,1)</v>
      </c>
      <c r="CF8" s="3" t="str">
        <f t="shared" si="17"/>
        <v>(54,1)</v>
      </c>
      <c r="CG8" s="3" t="str">
        <f t="shared" si="18"/>
        <v>(55,1)</v>
      </c>
      <c r="CH8" s="3" t="str">
        <f t="shared" si="18"/>
        <v>(71,30)</v>
      </c>
      <c r="CI8" s="3" t="str">
        <f t="shared" si="18"/>
        <v>(72,35)</v>
      </c>
      <c r="CJ8" s="3" t="str">
        <f t="shared" si="18"/>
        <v>(88,1)</v>
      </c>
      <c r="CK8" s="3" t="str">
        <f t="shared" si="18"/>
        <v>(90,0)</v>
      </c>
      <c r="CL8" s="3" t="str">
        <f t="shared" si="18"/>
        <v>(91,50)</v>
      </c>
      <c r="CM8" s="3" t="str">
        <f t="shared" si="18"/>
        <v>(92,10)</v>
      </c>
      <c r="CN8" s="3" t="str">
        <f t="shared" si="18"/>
        <v>(93,0)</v>
      </c>
      <c r="CO8" s="3" t="str">
        <f t="shared" si="18"/>
        <v>(94,1.55)</v>
      </c>
      <c r="CP8" s="3" t="str">
        <f t="shared" si="19"/>
        <v>(104,1.55)</v>
      </c>
      <c r="CQ8" s="3" t="str">
        <f t="shared" si="20"/>
        <v>(95,1.9)</v>
      </c>
      <c r="CR8" s="3" t="str">
        <f t="shared" si="20"/>
        <v>(96,0.75)</v>
      </c>
      <c r="CS8" s="3" t="str">
        <f t="shared" si="20"/>
        <v>(97,0.9)</v>
      </c>
      <c r="CT8" s="3" t="str">
        <f t="shared" si="21"/>
        <v>(98,0.9)</v>
      </c>
      <c r="CU8" s="3" t="str">
        <f t="shared" si="22"/>
        <v>(4,0)</v>
      </c>
      <c r="CV8" s="3" t="str">
        <f t="shared" si="23"/>
        <v>(68,9.8)</v>
      </c>
      <c r="CW8" s="3" t="str">
        <f t="shared" si="24"/>
        <v>(7,0.8)</v>
      </c>
      <c r="CX8" s="3" t="str">
        <f t="shared" si="25"/>
        <v>(87,0.48)</v>
      </c>
      <c r="CY8" s="3" t="str">
        <f t="shared" si="26"/>
        <v>(12,1.2)</v>
      </c>
      <c r="CZ8" s="3" t="str">
        <f t="shared" si="1"/>
        <v>(111,3450)</v>
      </c>
      <c r="DA8" s="3" t="str">
        <f t="shared" si="2"/>
        <v>(112,3450)</v>
      </c>
      <c r="DB8" s="3" t="str">
        <f t="shared" si="3"/>
        <v>(113,3450)</v>
      </c>
      <c r="DC8" s="3" t="str">
        <f t="shared" si="4"/>
        <v>(114,3450)</v>
      </c>
      <c r="DD8" s="3" t="str">
        <f t="shared" si="5"/>
        <v>(117,7)</v>
      </c>
      <c r="DE8" s="3" t="str">
        <f t="shared" si="6"/>
        <v>(115,120)</v>
      </c>
      <c r="DF8" s="3" t="str">
        <f t="shared" si="7"/>
        <v>(118,0.84)</v>
      </c>
      <c r="DG8" s="3" t="str">
        <f t="shared" si="6"/>
        <v>(119,10)</v>
      </c>
      <c r="DH8" s="6" t="str">
        <f t="shared" si="27"/>
        <v>[(2,14),(8,0.32),(9,0.7),(10,0.57),(14,9.4),(15,39.6),(16,58.9),(18,0.59),(22,0.2),(23,123),(27,9.9),(28,9.45),(29,7),(30,10.5),(33,59.1),(35,0.585),(44,5),(45,5),(46,5),(48,0.3),(49,2.16),(51,21),(52,35),(53,1),(54,1),(55,1),(71,30),(72,35),(88,1),(90,0),(91,50),(92,10),(93,0),(94,1.55),(104,1.55),(95,1.9),(96,0.75),(97,0.9),(98,0.9),(4,0),(68,9.8),(7,0.8),(87,0.48),(12,1.2),(111,3450),(112,3450),(113,3450),(114,3450),(117,7),(115,120),(118,0.84),(119,10)]</v>
      </c>
    </row>
    <row r="9" spans="1:112" x14ac:dyDescent="0.3">
      <c r="A9" s="4" t="s">
        <v>142</v>
      </c>
      <c r="B9" s="4">
        <f>VLOOKUP(A9,数据源!$BR$3:$BW$33,2,FALSE)</f>
        <v>1411</v>
      </c>
      <c r="C9" s="4" t="s">
        <v>172</v>
      </c>
      <c r="D9" s="4">
        <v>5.03</v>
      </c>
      <c r="E9" s="4">
        <v>3</v>
      </c>
      <c r="F9" s="4">
        <v>2.77</v>
      </c>
      <c r="G9" s="4" t="s">
        <v>113</v>
      </c>
      <c r="H9" s="4">
        <f>VLOOKUP($A9,数据源!$B$3:$BJ$33,MATCH(H$2,数据源!$B$3:$BJ$3,0),FALSE)</f>
        <v>14</v>
      </c>
      <c r="I9" s="4">
        <f>VLOOKUP($A9,数据源!$B$3:$BJ$33,MATCH(I$2,数据源!$B$3:$BJ$3,0),FALSE)</f>
        <v>0.32</v>
      </c>
      <c r="J9" s="4">
        <f>VLOOKUP($A9,数据源!$B$3:$BJ$33,MATCH(J$2,数据源!$B$3:$BJ$3,0),FALSE)</f>
        <v>0.82</v>
      </c>
      <c r="K9" s="4">
        <f>VLOOKUP($A9,数据源!$B$3:$BJ$33,MATCH(K$2,数据源!$B$3:$BJ$3,0),FALSE)</f>
        <v>0.48</v>
      </c>
      <c r="L9" s="4">
        <f>VLOOKUP($A9,数据源!$B$3:$BJ$33,MATCH(L$2,数据源!$B$3:$BJ$3,0),FALSE)</f>
        <v>10.6</v>
      </c>
      <c r="M9" s="4">
        <f>VLOOKUP($A9,数据源!$B$3:$BJ$33,MATCH(M$2,数据源!$B$3:$BJ$3,0),FALSE)</f>
        <v>42.4</v>
      </c>
      <c r="N9" s="4">
        <f>VLOOKUP($A9,数据源!$B$3:$BJ$33,MATCH(N$2,数据源!$B$3:$BJ$3,0),FALSE)</f>
        <v>58.9</v>
      </c>
      <c r="O9" s="4">
        <f>VLOOKUP($A9,数据源!$B$3:$BJ$33,MATCH(O$2,数据源!$B$3:$BJ$3,0),FALSE)</f>
        <v>0.59</v>
      </c>
      <c r="P9" s="4">
        <f>VLOOKUP($A9,数据源!$B$3:$BJ$33,MATCH(P$2,数据源!$B$3:$BJ$3,0),FALSE)</f>
        <v>0.2</v>
      </c>
      <c r="Q9" s="4">
        <f>VLOOKUP($A9,数据源!$B$3:$BJ$33,MATCH(Q$2,数据源!$B$3:$BJ$3,0),FALSE)</f>
        <v>154</v>
      </c>
      <c r="R9" s="4">
        <f>VLOOKUP($A9,数据源!$B$3:$BJ$33,MATCH(R$2,数据源!$B$3:$BJ$3,0),FALSE)</f>
        <v>10</v>
      </c>
      <c r="S9" s="4">
        <f>VLOOKUP($A9,数据源!$B$3:$BJ$33,MATCH(S$2,数据源!$B$3:$BJ$3,0),FALSE)</f>
        <v>9.98</v>
      </c>
      <c r="T9" s="4">
        <f>VLOOKUP($A9,数据源!$B$3:$BJ$33,MATCH(T$2,数据源!$B$3:$BJ$3,0),FALSE)</f>
        <v>7</v>
      </c>
      <c r="U9" s="4">
        <f>VLOOKUP($A9,数据源!$B$3:$BJ$33,MATCH(U$2,数据源!$B$3:$BJ$3,0),FALSE)</f>
        <v>10.5</v>
      </c>
      <c r="V9" s="4">
        <f>VLOOKUP($A9,数据源!$B$3:$BJ$33,MATCH(V$2,数据源!$B$3:$BJ$3,0),FALSE)</f>
        <v>50</v>
      </c>
      <c r="W9" s="4">
        <f>VLOOKUP($A9,数据源!$B$3:$BJ$33,MATCH(W$2,数据源!$B$3:$BJ$3,0),FALSE)</f>
        <v>0.58499999999999996</v>
      </c>
      <c r="X9" s="4">
        <v>5</v>
      </c>
      <c r="Y9" s="4">
        <v>5</v>
      </c>
      <c r="Z9" s="4">
        <v>5</v>
      </c>
      <c r="AA9" s="4">
        <f>VLOOKUP($A9,数据源!$B$3:$BJ$33,MATCH(AA$2,数据源!$B$3:$BJ$3,0),FALSE)</f>
        <v>0.3</v>
      </c>
      <c r="AB9" s="4">
        <f>VLOOKUP($A9,数据源!$B$3:$BJ$33,MATCH(AB$2,数据源!$B$3:$BJ$3,0),FALSE)</f>
        <v>2.16</v>
      </c>
      <c r="AC9" s="4">
        <f>VLOOKUP($A9,数据源!$B$3:$BJ$33,MATCH(AC$2,数据源!$B$3:$BJ$3,0),FALSE)</f>
        <v>21</v>
      </c>
      <c r="AD9" s="4">
        <f>VLOOKUP($A9,数据源!$B$3:$BJ$33,MATCH(AD$2,数据源!$B$3:$BJ$3,0),FALSE)</f>
        <v>35</v>
      </c>
      <c r="AE9" s="4">
        <f>VLOOKUP($A9,数据源!$B$3:$BJ$33,MATCH(AE$2,数据源!$B$3:$BJ$3,0),FALSE)</f>
        <v>1</v>
      </c>
      <c r="AF9" s="4">
        <f>VLOOKUP($A9,数据源!$B$3:$BJ$33,MATCH(AF$2,数据源!$B$3:$BJ$3,0),FALSE)</f>
        <v>1</v>
      </c>
      <c r="AG9" s="4">
        <f>VLOOKUP($A9,数据源!$B$3:$BJ$33,MATCH(AG$2,数据源!$B$3:$BJ$3,0),FALSE)</f>
        <v>1</v>
      </c>
      <c r="AH9" s="4">
        <f>VLOOKUP($A9,数据源!$B$3:$BJ$33,MATCH(AH$2,数据源!$B$3:$BJ$3,0),FALSE)</f>
        <v>30</v>
      </c>
      <c r="AI9" s="4">
        <f>VLOOKUP($A9,数据源!$B$3:$BJ$33,MATCH(AI$2,数据源!$B$3:$BJ$3,0),FALSE)</f>
        <v>35</v>
      </c>
      <c r="AJ9" s="4">
        <f>VLOOKUP($A9,数据源!$B$3:$BJ$33,MATCH(AJ$2,数据源!$B$3:$BJ$3,0),FALSE)</f>
        <v>1</v>
      </c>
      <c r="AK9" s="4">
        <f>VLOOKUP($A9,数据源!$B$3:$BJ$33,MATCH(AK$2,数据源!$B$3:$BJ$3,0),FALSE)</f>
        <v>0</v>
      </c>
      <c r="AL9" s="4">
        <f>VLOOKUP($A9,数据源!$B$3:$BJ$33,MATCH(AL$2,数据源!$B$3:$BJ$3,0),FALSE)</f>
        <v>50</v>
      </c>
      <c r="AM9" s="4">
        <f>VLOOKUP($A9,数据源!$B$3:$BJ$33,MATCH(AM$2,数据源!$B$3:$BJ$3,0),FALSE)</f>
        <v>10</v>
      </c>
      <c r="AN9" s="4">
        <f>VLOOKUP($A9,数据源!$B$3:$BJ$33,MATCH(AN$2,数据源!$B$3:$BJ$3,0),FALSE)</f>
        <v>0</v>
      </c>
      <c r="AO9" s="4">
        <f>VLOOKUP($A9,数据源!$B$3:$BJ$33,MATCH(AO$2,数据源!$B$3:$BJ$3,0),FALSE)</f>
        <v>1.45</v>
      </c>
      <c r="AP9" s="4">
        <f>VLOOKUP($A9,数据源!$B$3:$BJ$33,MATCH(AP$2,数据源!$B$3:$BJ$3,0),FALSE)</f>
        <v>1.45</v>
      </c>
      <c r="AQ9" s="4">
        <f>VLOOKUP($A9,数据源!$B$3:$BJ$33,MATCH(AQ$2,数据源!$B$3:$BJ$3,0),FALSE)</f>
        <v>1.85</v>
      </c>
      <c r="AR9" s="4">
        <f>VLOOKUP($A9,数据源!$B$3:$BJ$33,MATCH(AR$2,数据源!$B$3:$BJ$3,0),FALSE)</f>
        <v>0.75</v>
      </c>
      <c r="AS9" s="4">
        <f>VLOOKUP($A9,数据源!$B$3:$BJ$33,MATCH(AS$2,数据源!$B$3:$BJ$3,0),FALSE)</f>
        <v>0.9</v>
      </c>
      <c r="AT9" s="4">
        <f>VLOOKUP($A9,数据源!$B$3:$BJ$33,MATCH(AT$2,数据源!$B$3:$BJ$3,0),FALSE)</f>
        <v>0.9</v>
      </c>
      <c r="AU9" s="4">
        <f>VLOOKUP($A9,数据源!$B$3:$BJ$33,MATCH(AU$2,数据源!$B$3:$BJ$3,0),FALSE)</f>
        <v>0</v>
      </c>
      <c r="AV9" s="4">
        <f>VLOOKUP($A9,数据源!$B$3:$BJ$33,MATCH(AV$2,数据源!$B$3:$BJ$3,0),FALSE)</f>
        <v>9.7999999999999989</v>
      </c>
      <c r="AW9" s="4">
        <f>VLOOKUP($A9,数据源!$B$3:$BJ$33,MATCH(AW$2,数据源!$B$3:$BJ$3,0),FALSE)</f>
        <v>0.60000000000000009</v>
      </c>
      <c r="AX9" s="4">
        <f>VLOOKUP($A9,数据源!$B$3:$BJ$33,MATCH(AX$2,数据源!$B$3:$BJ$3,0),FALSE)</f>
        <v>0.4</v>
      </c>
      <c r="AY9" s="4">
        <f>VLOOKUP($A9,数据源!$B$3:$BJ$33,MATCH(AY$2,数据源!$B$3:$BJ$3,0),FALSE)</f>
        <v>1.2</v>
      </c>
      <c r="AZ9" s="43">
        <v>4350</v>
      </c>
      <c r="BA9" s="43">
        <v>4350</v>
      </c>
      <c r="BB9" s="43">
        <v>4350</v>
      </c>
      <c r="BC9" s="43">
        <v>4350</v>
      </c>
      <c r="BD9" s="43">
        <v>7</v>
      </c>
      <c r="BE9" s="43">
        <v>120</v>
      </c>
      <c r="BF9" s="43">
        <f t="shared" si="8"/>
        <v>0.84</v>
      </c>
      <c r="BG9" s="43">
        <v>10</v>
      </c>
      <c r="BH9" s="3" t="str">
        <f t="shared" si="9"/>
        <v>(2,14)</v>
      </c>
      <c r="BI9" s="3" t="str">
        <f t="shared" si="10"/>
        <v>(8,0.32)</v>
      </c>
      <c r="BJ9" s="3" t="str">
        <f t="shared" si="10"/>
        <v>(9,0.82)</v>
      </c>
      <c r="BK9" s="3" t="str">
        <f t="shared" si="10"/>
        <v>(10,0.48)</v>
      </c>
      <c r="BL9" s="3" t="str">
        <f t="shared" si="10"/>
        <v>(14,10.6)</v>
      </c>
      <c r="BM9" s="3" t="str">
        <f t="shared" si="11"/>
        <v>(15,42.4)</v>
      </c>
      <c r="BN9" s="3" t="str">
        <f t="shared" si="12"/>
        <v>(16,58.9)</v>
      </c>
      <c r="BO9" s="3" t="str">
        <f t="shared" si="12"/>
        <v>(18,0.59)</v>
      </c>
      <c r="BP9" s="3" t="str">
        <f t="shared" si="12"/>
        <v>(22,0.2)</v>
      </c>
      <c r="BQ9" s="3" t="str">
        <f t="shared" si="13"/>
        <v>(23,154)</v>
      </c>
      <c r="BR9" s="3" t="str">
        <f t="shared" si="14"/>
        <v>(27,10)</v>
      </c>
      <c r="BS9" s="3" t="str">
        <f t="shared" si="15"/>
        <v>(28,9.98)</v>
      </c>
      <c r="BT9" s="3" t="str">
        <f t="shared" si="15"/>
        <v>(29,7)</v>
      </c>
      <c r="BU9" s="3" t="str">
        <f t="shared" si="15"/>
        <v>(30,10.5)</v>
      </c>
      <c r="BV9" s="3" t="str">
        <f t="shared" si="16"/>
        <v>(33,50)</v>
      </c>
      <c r="BW9" s="3" t="str">
        <f t="shared" si="17"/>
        <v>(35,0.585)</v>
      </c>
      <c r="BX9" s="3" t="str">
        <f t="shared" si="17"/>
        <v>(44,5)</v>
      </c>
      <c r="BY9" s="3" t="str">
        <f t="shared" si="17"/>
        <v>(45,5)</v>
      </c>
      <c r="BZ9" s="3" t="str">
        <f t="shared" si="17"/>
        <v>(46,5)</v>
      </c>
      <c r="CA9" s="3" t="str">
        <f t="shared" si="17"/>
        <v>(48,0.3)</v>
      </c>
      <c r="CB9" s="3" t="str">
        <f t="shared" si="17"/>
        <v>(49,2.16)</v>
      </c>
      <c r="CC9" s="3" t="str">
        <f t="shared" si="17"/>
        <v>(51,21)</v>
      </c>
      <c r="CD9" s="3" t="str">
        <f t="shared" si="17"/>
        <v>(52,35)</v>
      </c>
      <c r="CE9" s="3" t="str">
        <f t="shared" si="17"/>
        <v>(53,1)</v>
      </c>
      <c r="CF9" s="3" t="str">
        <f t="shared" si="17"/>
        <v>(54,1)</v>
      </c>
      <c r="CG9" s="3" t="str">
        <f t="shared" si="18"/>
        <v>(55,1)</v>
      </c>
      <c r="CH9" s="3" t="str">
        <f t="shared" si="18"/>
        <v>(71,30)</v>
      </c>
      <c r="CI9" s="3" t="str">
        <f t="shared" si="18"/>
        <v>(72,35)</v>
      </c>
      <c r="CJ9" s="3" t="str">
        <f t="shared" si="18"/>
        <v>(88,1)</v>
      </c>
      <c r="CK9" s="3" t="str">
        <f t="shared" si="18"/>
        <v>(90,0)</v>
      </c>
      <c r="CL9" s="3" t="str">
        <f t="shared" si="18"/>
        <v>(91,50)</v>
      </c>
      <c r="CM9" s="3" t="str">
        <f t="shared" si="18"/>
        <v>(92,10)</v>
      </c>
      <c r="CN9" s="3" t="str">
        <f t="shared" si="18"/>
        <v>(93,0)</v>
      </c>
      <c r="CO9" s="3" t="str">
        <f t="shared" si="18"/>
        <v>(94,1.45)</v>
      </c>
      <c r="CP9" s="3" t="str">
        <f t="shared" si="19"/>
        <v>(104,1.45)</v>
      </c>
      <c r="CQ9" s="3" t="str">
        <f t="shared" si="20"/>
        <v>(95,1.85)</v>
      </c>
      <c r="CR9" s="3" t="str">
        <f t="shared" si="20"/>
        <v>(96,0.75)</v>
      </c>
      <c r="CS9" s="3" t="str">
        <f t="shared" si="20"/>
        <v>(97,0.9)</v>
      </c>
      <c r="CT9" s="3" t="str">
        <f t="shared" si="21"/>
        <v>(98,0.9)</v>
      </c>
      <c r="CU9" s="3" t="str">
        <f t="shared" si="22"/>
        <v>(4,0)</v>
      </c>
      <c r="CV9" s="3" t="str">
        <f t="shared" si="23"/>
        <v>(68,9.8)</v>
      </c>
      <c r="CW9" s="3" t="str">
        <f t="shared" si="24"/>
        <v>(7,0.6)</v>
      </c>
      <c r="CX9" s="3" t="str">
        <f t="shared" si="25"/>
        <v>(87,0.4)</v>
      </c>
      <c r="CY9" s="3" t="str">
        <f t="shared" si="26"/>
        <v>(12,1.2)</v>
      </c>
      <c r="CZ9" s="3" t="str">
        <f t="shared" si="1"/>
        <v>(111,4350)</v>
      </c>
      <c r="DA9" s="3" t="str">
        <f t="shared" si="2"/>
        <v>(112,4350)</v>
      </c>
      <c r="DB9" s="3" t="str">
        <f t="shared" si="3"/>
        <v>(113,4350)</v>
      </c>
      <c r="DC9" s="3" t="str">
        <f t="shared" si="4"/>
        <v>(114,4350)</v>
      </c>
      <c r="DD9" s="3" t="str">
        <f t="shared" si="5"/>
        <v>(117,7)</v>
      </c>
      <c r="DE9" s="3" t="str">
        <f t="shared" si="6"/>
        <v>(115,120)</v>
      </c>
      <c r="DF9" s="3" t="str">
        <f t="shared" si="7"/>
        <v>(118,0.84)</v>
      </c>
      <c r="DG9" s="3" t="str">
        <f t="shared" si="6"/>
        <v>(119,10)</v>
      </c>
      <c r="DH9" s="6" t="str">
        <f t="shared" si="27"/>
        <v>[(2,14),(8,0.32),(9,0.82),(10,0.48),(14,10.6),(15,42.4),(16,58.9),(18,0.59),(22,0.2),(23,154),(27,10),(28,9.98),(29,7),(30,10.5),(33,50),(35,0.585),(44,5),(45,5),(46,5),(48,0.3),(49,2.16),(51,21),(52,35),(53,1),(54,1),(55,1),(71,30),(72,35),(88,1),(90,0),(91,50),(92,10),(93,0),(94,1.45),(104,1.45),(95,1.85),(96,0.75),(97,0.9),(98,0.9),(4,0),(68,9.8),(7,0.6),(87,0.4),(12,1.2),(111,4350),(112,4350),(113,4350),(114,4350),(117,7),(115,120),(118,0.84),(119,10)]</v>
      </c>
    </row>
    <row r="10" spans="1:112" x14ac:dyDescent="0.3">
      <c r="A10" s="4" t="s">
        <v>143</v>
      </c>
      <c r="B10" s="4">
        <f>VLOOKUP(A10,数据源!$BR$3:$BW$33,2,FALSE)</f>
        <v>1421</v>
      </c>
      <c r="C10" s="4" t="s">
        <v>173</v>
      </c>
      <c r="D10" s="4">
        <v>5.81</v>
      </c>
      <c r="E10" s="4">
        <v>3.19</v>
      </c>
      <c r="F10" s="4">
        <v>2.72</v>
      </c>
      <c r="G10" s="4" t="s">
        <v>115</v>
      </c>
      <c r="H10" s="4">
        <f>VLOOKUP($A10,数据源!$B$3:$BJ$33,MATCH(H$2,数据源!$B$3:$BJ$3,0),FALSE)</f>
        <v>18</v>
      </c>
      <c r="I10" s="4">
        <f>VLOOKUP($A10,数据源!$B$3:$BJ$33,MATCH(I$2,数据源!$B$3:$BJ$3,0),FALSE)</f>
        <v>0.24</v>
      </c>
      <c r="J10" s="4">
        <f>VLOOKUP($A10,数据源!$B$3:$BJ$33,MATCH(J$2,数据源!$B$3:$BJ$3,0),FALSE)</f>
        <v>0.74</v>
      </c>
      <c r="K10" s="4">
        <f>VLOOKUP($A10,数据源!$B$3:$BJ$33,MATCH(K$2,数据源!$B$3:$BJ$3,0),FALSE)</f>
        <v>0.55000000000000004</v>
      </c>
      <c r="L10" s="4">
        <f>VLOOKUP($A10,数据源!$B$3:$BJ$33,MATCH(L$2,数据源!$B$3:$BJ$3,0),FALSE)</f>
        <v>9.4</v>
      </c>
      <c r="M10" s="4">
        <f>VLOOKUP($A10,数据源!$B$3:$BJ$33,MATCH(M$2,数据源!$B$3:$BJ$3,0),FALSE)</f>
        <v>38.5</v>
      </c>
      <c r="N10" s="4">
        <f>VLOOKUP($A10,数据源!$B$3:$BJ$33,MATCH(N$2,数据源!$B$3:$BJ$3,0),FALSE)</f>
        <v>58.9</v>
      </c>
      <c r="O10" s="4">
        <f>VLOOKUP($A10,数据源!$B$3:$BJ$33,MATCH(O$2,数据源!$B$3:$BJ$3,0),FALSE)</f>
        <v>0.59</v>
      </c>
      <c r="P10" s="4">
        <f>VLOOKUP($A10,数据源!$B$3:$BJ$33,MATCH(P$2,数据源!$B$3:$BJ$3,0),FALSE)</f>
        <v>0.2</v>
      </c>
      <c r="Q10" s="4">
        <f>VLOOKUP($A10,数据源!$B$3:$BJ$33,MATCH(Q$2,数据源!$B$3:$BJ$3,0),FALSE)</f>
        <v>160</v>
      </c>
      <c r="R10" s="4">
        <f>VLOOKUP($A10,数据源!$B$3:$BJ$33,MATCH(R$2,数据源!$B$3:$BJ$3,0),FALSE)</f>
        <v>9.6</v>
      </c>
      <c r="S10" s="4">
        <f>VLOOKUP($A10,数据源!$B$3:$BJ$33,MATCH(S$2,数据源!$B$3:$BJ$3,0),FALSE)</f>
        <v>9.4499999999999993</v>
      </c>
      <c r="T10" s="4">
        <f>VLOOKUP($A10,数据源!$B$3:$BJ$33,MATCH(T$2,数据源!$B$3:$BJ$3,0),FALSE)</f>
        <v>7</v>
      </c>
      <c r="U10" s="4">
        <f>VLOOKUP($A10,数据源!$B$3:$BJ$33,MATCH(U$2,数据源!$B$3:$BJ$3,0),FALSE)</f>
        <v>10.5</v>
      </c>
      <c r="V10" s="4">
        <f>VLOOKUP($A10,数据源!$B$3:$BJ$33,MATCH(V$2,数据源!$B$3:$BJ$3,0),FALSE)</f>
        <v>57.4</v>
      </c>
      <c r="W10" s="4">
        <f>VLOOKUP($A10,数据源!$B$3:$BJ$33,MATCH(W$2,数据源!$B$3:$BJ$3,0),FALSE)</f>
        <v>0.58499999999999996</v>
      </c>
      <c r="X10" s="4">
        <v>5</v>
      </c>
      <c r="Y10" s="4">
        <v>5</v>
      </c>
      <c r="Z10" s="4">
        <v>5</v>
      </c>
      <c r="AA10" s="4">
        <f>VLOOKUP($A10,数据源!$B$3:$BJ$33,MATCH(AA$2,数据源!$B$3:$BJ$3,0),FALSE)</f>
        <v>0.3</v>
      </c>
      <c r="AB10" s="4">
        <f>VLOOKUP($A10,数据源!$B$3:$BJ$33,MATCH(AB$2,数据源!$B$3:$BJ$3,0),FALSE)</f>
        <v>2.16</v>
      </c>
      <c r="AC10" s="4">
        <f>VLOOKUP($A10,数据源!$B$3:$BJ$33,MATCH(AC$2,数据源!$B$3:$BJ$3,0),FALSE)</f>
        <v>21</v>
      </c>
      <c r="AD10" s="4">
        <f>VLOOKUP($A10,数据源!$B$3:$BJ$33,MATCH(AD$2,数据源!$B$3:$BJ$3,0),FALSE)</f>
        <v>35</v>
      </c>
      <c r="AE10" s="4">
        <f>VLOOKUP($A10,数据源!$B$3:$BJ$33,MATCH(AE$2,数据源!$B$3:$BJ$3,0),FALSE)</f>
        <v>1</v>
      </c>
      <c r="AF10" s="4">
        <f>VLOOKUP($A10,数据源!$B$3:$BJ$33,MATCH(AF$2,数据源!$B$3:$BJ$3,0),FALSE)</f>
        <v>1</v>
      </c>
      <c r="AG10" s="4">
        <f>VLOOKUP($A10,数据源!$B$3:$BJ$33,MATCH(AG$2,数据源!$B$3:$BJ$3,0),FALSE)</f>
        <v>1</v>
      </c>
      <c r="AH10" s="4">
        <f>VLOOKUP($A10,数据源!$B$3:$BJ$33,MATCH(AH$2,数据源!$B$3:$BJ$3,0),FALSE)</f>
        <v>30</v>
      </c>
      <c r="AI10" s="4">
        <f>VLOOKUP($A10,数据源!$B$3:$BJ$33,MATCH(AI$2,数据源!$B$3:$BJ$3,0),FALSE)</f>
        <v>35</v>
      </c>
      <c r="AJ10" s="4">
        <f>VLOOKUP($A10,数据源!$B$3:$BJ$33,MATCH(AJ$2,数据源!$B$3:$BJ$3,0),FALSE)</f>
        <v>1</v>
      </c>
      <c r="AK10" s="4">
        <f>VLOOKUP($A10,数据源!$B$3:$BJ$33,MATCH(AK$2,数据源!$B$3:$BJ$3,0),FALSE)</f>
        <v>0</v>
      </c>
      <c r="AL10" s="4">
        <f>VLOOKUP($A10,数据源!$B$3:$BJ$33,MATCH(AL$2,数据源!$B$3:$BJ$3,0),FALSE)</f>
        <v>50</v>
      </c>
      <c r="AM10" s="4">
        <f>VLOOKUP($A10,数据源!$B$3:$BJ$33,MATCH(AM$2,数据源!$B$3:$BJ$3,0),FALSE)</f>
        <v>10</v>
      </c>
      <c r="AN10" s="4">
        <f>VLOOKUP($A10,数据源!$B$3:$BJ$33,MATCH(AN$2,数据源!$B$3:$BJ$3,0),FALSE)</f>
        <v>0</v>
      </c>
      <c r="AO10" s="4">
        <f>VLOOKUP($A10,数据源!$B$3:$BJ$33,MATCH(AO$2,数据源!$B$3:$BJ$3,0),FALSE)</f>
        <v>1.35</v>
      </c>
      <c r="AP10" s="4">
        <f>VLOOKUP($A10,数据源!$B$3:$BJ$33,MATCH(AP$2,数据源!$B$3:$BJ$3,0),FALSE)</f>
        <v>1.35</v>
      </c>
      <c r="AQ10" s="4">
        <f>VLOOKUP($A10,数据源!$B$3:$BJ$33,MATCH(AQ$2,数据源!$B$3:$BJ$3,0),FALSE)</f>
        <v>1.85</v>
      </c>
      <c r="AR10" s="4">
        <f>VLOOKUP($A10,数据源!$B$3:$BJ$33,MATCH(AR$2,数据源!$B$3:$BJ$3,0),FALSE)</f>
        <v>0.9</v>
      </c>
      <c r="AS10" s="4">
        <f>VLOOKUP($A10,数据源!$B$3:$BJ$33,MATCH(AS$2,数据源!$B$3:$BJ$3,0),FALSE)</f>
        <v>0.95</v>
      </c>
      <c r="AT10" s="4">
        <f>VLOOKUP($A10,数据源!$B$3:$BJ$33,MATCH(AT$2,数据源!$B$3:$BJ$3,0),FALSE)</f>
        <v>0.95</v>
      </c>
      <c r="AU10" s="4">
        <f>VLOOKUP($A10,数据源!$B$3:$BJ$33,MATCH(AU$2,数据源!$B$3:$BJ$3,0),FALSE)</f>
        <v>0</v>
      </c>
      <c r="AV10" s="4">
        <f>VLOOKUP($A10,数据源!$B$3:$BJ$33,MATCH(AV$2,数据源!$B$3:$BJ$3,0),FALSE)</f>
        <v>12.6</v>
      </c>
      <c r="AW10" s="4">
        <f>VLOOKUP($A10,数据源!$B$3:$BJ$33,MATCH(AW$2,数据源!$B$3:$BJ$3,0),FALSE)</f>
        <v>0.8</v>
      </c>
      <c r="AX10" s="4">
        <f>VLOOKUP($A10,数据源!$B$3:$BJ$33,MATCH(AX$2,数据源!$B$3:$BJ$3,0),FALSE)</f>
        <v>0.46</v>
      </c>
      <c r="AY10" s="4">
        <f>VLOOKUP($A10,数据源!$B$3:$BJ$33,MATCH(AY$2,数据源!$B$3:$BJ$3,0),FALSE)</f>
        <v>1.2</v>
      </c>
      <c r="AZ10" s="43">
        <v>4350</v>
      </c>
      <c r="BA10" s="43">
        <v>4350</v>
      </c>
      <c r="BB10" s="43">
        <v>4350</v>
      </c>
      <c r="BC10" s="43">
        <v>4350</v>
      </c>
      <c r="BD10" s="43">
        <v>7</v>
      </c>
      <c r="BE10" s="43">
        <v>120</v>
      </c>
      <c r="BF10" s="43">
        <f t="shared" si="8"/>
        <v>0.84</v>
      </c>
      <c r="BG10" s="43">
        <v>10</v>
      </c>
      <c r="BH10" s="3" t="str">
        <f t="shared" si="9"/>
        <v>(2,18)</v>
      </c>
      <c r="BI10" s="3" t="str">
        <f t="shared" si="10"/>
        <v>(8,0.24)</v>
      </c>
      <c r="BJ10" s="3" t="str">
        <f t="shared" si="10"/>
        <v>(9,0.74)</v>
      </c>
      <c r="BK10" s="3" t="str">
        <f t="shared" si="10"/>
        <v>(10,0.55)</v>
      </c>
      <c r="BL10" s="3" t="str">
        <f t="shared" si="10"/>
        <v>(14,9.4)</v>
      </c>
      <c r="BM10" s="3" t="str">
        <f t="shared" si="11"/>
        <v>(15,38.5)</v>
      </c>
      <c r="BN10" s="3" t="str">
        <f t="shared" si="12"/>
        <v>(16,58.9)</v>
      </c>
      <c r="BO10" s="3" t="str">
        <f t="shared" si="12"/>
        <v>(18,0.59)</v>
      </c>
      <c r="BP10" s="3" t="str">
        <f t="shared" si="12"/>
        <v>(22,0.2)</v>
      </c>
      <c r="BQ10" s="3" t="str">
        <f t="shared" si="13"/>
        <v>(23,160)</v>
      </c>
      <c r="BR10" s="3" t="str">
        <f t="shared" si="14"/>
        <v>(27,9.6)</v>
      </c>
      <c r="BS10" s="3" t="str">
        <f t="shared" si="15"/>
        <v>(28,9.45)</v>
      </c>
      <c r="BT10" s="3" t="str">
        <f t="shared" si="15"/>
        <v>(29,7)</v>
      </c>
      <c r="BU10" s="3" t="str">
        <f t="shared" si="15"/>
        <v>(30,10.5)</v>
      </c>
      <c r="BV10" s="3" t="str">
        <f t="shared" si="16"/>
        <v>(33,57.4)</v>
      </c>
      <c r="BW10" s="3" t="str">
        <f t="shared" ref="BW10:CJ10" si="28">"("&amp;W$1&amp;","&amp;W10&amp;")"</f>
        <v>(35,0.585)</v>
      </c>
      <c r="BX10" s="3" t="str">
        <f t="shared" si="28"/>
        <v>(44,5)</v>
      </c>
      <c r="BY10" s="3" t="str">
        <f t="shared" si="28"/>
        <v>(45,5)</v>
      </c>
      <c r="BZ10" s="3" t="str">
        <f t="shared" si="28"/>
        <v>(46,5)</v>
      </c>
      <c r="CA10" s="3" t="str">
        <f t="shared" si="28"/>
        <v>(48,0.3)</v>
      </c>
      <c r="CB10" s="3" t="str">
        <f t="shared" si="28"/>
        <v>(49,2.16)</v>
      </c>
      <c r="CC10" s="3" t="str">
        <f t="shared" si="28"/>
        <v>(51,21)</v>
      </c>
      <c r="CD10" s="3" t="str">
        <f t="shared" si="28"/>
        <v>(52,35)</v>
      </c>
      <c r="CE10" s="3" t="str">
        <f t="shared" si="28"/>
        <v>(53,1)</v>
      </c>
      <c r="CF10" s="3" t="str">
        <f t="shared" si="28"/>
        <v>(54,1)</v>
      </c>
      <c r="CG10" s="3" t="str">
        <f t="shared" si="28"/>
        <v>(55,1)</v>
      </c>
      <c r="CH10" s="3" t="str">
        <f t="shared" si="28"/>
        <v>(71,30)</v>
      </c>
      <c r="CI10" s="3" t="str">
        <f t="shared" si="28"/>
        <v>(72,35)</v>
      </c>
      <c r="CJ10" s="3" t="str">
        <f t="shared" si="28"/>
        <v>(88,1)</v>
      </c>
      <c r="CK10" s="3" t="str">
        <f t="shared" ref="CK10:CK32" si="29">"("&amp;AK$1&amp;","&amp;AK10&amp;")"</f>
        <v>(90,0)</v>
      </c>
      <c r="CL10" s="3" t="str">
        <f t="shared" ref="CL10:CL32" si="30">"("&amp;AL$1&amp;","&amp;AL10&amp;")"</f>
        <v>(91,50)</v>
      </c>
      <c r="CM10" s="3" t="str">
        <f t="shared" ref="CM10:CM32" si="31">"("&amp;AM$1&amp;","&amp;AM10&amp;")"</f>
        <v>(92,10)</v>
      </c>
      <c r="CN10" s="3" t="str">
        <f t="shared" ref="CN10:CN32" si="32">"("&amp;AN$1&amp;","&amp;AN10&amp;")"</f>
        <v>(93,0)</v>
      </c>
      <c r="CO10" s="3" t="str">
        <f t="shared" ref="CO10:CO32" si="33">"("&amp;AO$1&amp;","&amp;AO10&amp;")"</f>
        <v>(94,1.35)</v>
      </c>
      <c r="CP10" s="3" t="str">
        <f t="shared" si="19"/>
        <v>(104,1.35)</v>
      </c>
      <c r="CQ10" s="3" t="str">
        <f t="shared" ref="CQ10:CQ32" si="34">"("&amp;AQ$1&amp;","&amp;AQ10&amp;")"</f>
        <v>(95,1.85)</v>
      </c>
      <c r="CR10" s="3" t="str">
        <f t="shared" ref="CR10:CR32" si="35">"("&amp;AR$1&amp;","&amp;AR10&amp;")"</f>
        <v>(96,0.9)</v>
      </c>
      <c r="CS10" s="3" t="str">
        <f t="shared" ref="CS10:CS32" si="36">"("&amp;AS$1&amp;","&amp;AS10&amp;")"</f>
        <v>(97,0.95)</v>
      </c>
      <c r="CT10" s="3" t="str">
        <f t="shared" si="21"/>
        <v>(98,0.95)</v>
      </c>
      <c r="CU10" s="3" t="str">
        <f t="shared" si="22"/>
        <v>(4,0)</v>
      </c>
      <c r="CV10" s="3" t="str">
        <f t="shared" si="23"/>
        <v>(68,12.6)</v>
      </c>
      <c r="CW10" s="3" t="str">
        <f t="shared" si="24"/>
        <v>(7,0.8)</v>
      </c>
      <c r="CX10" s="3" t="str">
        <f t="shared" si="25"/>
        <v>(87,0.46)</v>
      </c>
      <c r="CY10" s="3" t="str">
        <f t="shared" si="26"/>
        <v>(12,1.2)</v>
      </c>
      <c r="CZ10" s="3" t="str">
        <f t="shared" si="1"/>
        <v>(111,4350)</v>
      </c>
      <c r="DA10" s="3" t="str">
        <f t="shared" si="2"/>
        <v>(112,4350)</v>
      </c>
      <c r="DB10" s="3" t="str">
        <f t="shared" si="3"/>
        <v>(113,4350)</v>
      </c>
      <c r="DC10" s="3" t="str">
        <f t="shared" si="4"/>
        <v>(114,4350)</v>
      </c>
      <c r="DD10" s="3" t="str">
        <f t="shared" si="5"/>
        <v>(117,7)</v>
      </c>
      <c r="DE10" s="3" t="str">
        <f t="shared" si="6"/>
        <v>(115,120)</v>
      </c>
      <c r="DF10" s="3" t="str">
        <f t="shared" si="7"/>
        <v>(118,0.84)</v>
      </c>
      <c r="DG10" s="3" t="str">
        <f t="shared" si="6"/>
        <v>(119,10)</v>
      </c>
      <c r="DH10" s="6" t="str">
        <f t="shared" si="27"/>
        <v>[(2,18),(8,0.24),(9,0.74),(10,0.55),(14,9.4),(15,38.5),(16,58.9),(18,0.59),(22,0.2),(23,160),(27,9.6),(28,9.45),(29,7),(30,10.5),(33,57.4),(35,0.585),(44,5),(45,5),(46,5),(48,0.3),(49,2.16),(51,21),(52,35),(53,1),(54,1),(55,1),(71,30),(72,35),(88,1),(90,0),(91,50),(92,10),(93,0),(94,1.35),(104,1.35),(95,1.85),(96,0.9),(97,0.95),(98,0.95),(4,0),(68,12.6),(7,0.8),(87,0.46),(12,1.2),(111,4350),(112,4350),(113,4350),(114,4350),(117,7),(115,120),(118,0.84),(119,10)]</v>
      </c>
    </row>
    <row r="11" spans="1:112" x14ac:dyDescent="0.3">
      <c r="A11" s="4" t="s">
        <v>144</v>
      </c>
      <c r="B11" s="4">
        <f>VLOOKUP(A11,数据源!$BR$3:$BW$33,2,FALSE)</f>
        <v>1431</v>
      </c>
      <c r="C11" s="4" t="s">
        <v>174</v>
      </c>
      <c r="D11" s="4">
        <v>6.7350000000000003</v>
      </c>
      <c r="E11" s="4">
        <v>2.94</v>
      </c>
      <c r="F11" s="4">
        <v>2.0680000000000001</v>
      </c>
      <c r="G11" s="4" t="s">
        <v>116</v>
      </c>
      <c r="H11" s="4">
        <f>VLOOKUP($A11,数据源!$B$3:$BJ$33,MATCH(H$2,数据源!$B$3:$BJ$3,0),FALSE)</f>
        <v>9</v>
      </c>
      <c r="I11" s="4">
        <f>VLOOKUP($A11,数据源!$B$3:$BJ$33,MATCH(I$2,数据源!$B$3:$BJ$3,0),FALSE)</f>
        <v>0.48</v>
      </c>
      <c r="J11" s="4">
        <f>VLOOKUP($A11,数据源!$B$3:$BJ$33,MATCH(J$2,数据源!$B$3:$BJ$3,0),FALSE)</f>
        <v>0.78</v>
      </c>
      <c r="K11" s="4">
        <f>VLOOKUP($A11,数据源!$B$3:$BJ$33,MATCH(K$2,数据源!$B$3:$BJ$3,0),FALSE)</f>
        <v>0.62</v>
      </c>
      <c r="L11" s="4">
        <f>VLOOKUP($A11,数据源!$B$3:$BJ$33,MATCH(L$2,数据源!$B$3:$BJ$3,0),FALSE)</f>
        <v>10.6</v>
      </c>
      <c r="M11" s="4">
        <f>VLOOKUP($A11,数据源!$B$3:$BJ$33,MATCH(M$2,数据源!$B$3:$BJ$3,0),FALSE)</f>
        <v>44.5</v>
      </c>
      <c r="N11" s="4">
        <f>VLOOKUP($A11,数据源!$B$3:$BJ$33,MATCH(N$2,数据源!$B$3:$BJ$3,0),FALSE)</f>
        <v>58.9</v>
      </c>
      <c r="O11" s="4">
        <f>VLOOKUP($A11,数据源!$B$3:$BJ$33,MATCH(O$2,数据源!$B$3:$BJ$3,0),FALSE)</f>
        <v>0.59</v>
      </c>
      <c r="P11" s="4">
        <f>VLOOKUP($A11,数据源!$B$3:$BJ$33,MATCH(P$2,数据源!$B$3:$BJ$3,0),FALSE)</f>
        <v>0.2</v>
      </c>
      <c r="Q11" s="4">
        <f>VLOOKUP($A11,数据源!$B$3:$BJ$33,MATCH(Q$2,数据源!$B$3:$BJ$3,0),FALSE)</f>
        <v>160</v>
      </c>
      <c r="R11" s="4">
        <f>VLOOKUP($A11,数据源!$B$3:$BJ$33,MATCH(R$2,数据源!$B$3:$BJ$3,0),FALSE)</f>
        <v>10.5</v>
      </c>
      <c r="S11" s="4">
        <f>VLOOKUP($A11,数据源!$B$3:$BJ$33,MATCH(S$2,数据源!$B$3:$BJ$3,0),FALSE)</f>
        <v>9.98</v>
      </c>
      <c r="T11" s="4">
        <f>VLOOKUP($A11,数据源!$B$3:$BJ$33,MATCH(T$2,数据源!$B$3:$BJ$3,0),FALSE)</f>
        <v>7</v>
      </c>
      <c r="U11" s="4">
        <f>VLOOKUP($A11,数据源!$B$3:$BJ$33,MATCH(U$2,数据源!$B$3:$BJ$3,0),FALSE)</f>
        <v>10.5</v>
      </c>
      <c r="V11" s="4">
        <f>VLOOKUP($A11,数据源!$B$3:$BJ$33,MATCH(V$2,数据源!$B$3:$BJ$3,0),FALSE)</f>
        <v>52.5</v>
      </c>
      <c r="W11" s="4">
        <f>VLOOKUP($A11,数据源!$B$3:$BJ$33,MATCH(W$2,数据源!$B$3:$BJ$3,0),FALSE)</f>
        <v>0.58499999999999996</v>
      </c>
      <c r="X11" s="4">
        <v>5</v>
      </c>
      <c r="Y11" s="4">
        <v>5</v>
      </c>
      <c r="Z11" s="4">
        <v>5</v>
      </c>
      <c r="AA11" s="4">
        <f>VLOOKUP($A11,数据源!$B$3:$BJ$33,MATCH(AA$2,数据源!$B$3:$BJ$3,0),FALSE)</f>
        <v>0.3</v>
      </c>
      <c r="AB11" s="4">
        <f>VLOOKUP($A11,数据源!$B$3:$BJ$33,MATCH(AB$2,数据源!$B$3:$BJ$3,0),FALSE)</f>
        <v>2.16</v>
      </c>
      <c r="AC11" s="4">
        <f>VLOOKUP($A11,数据源!$B$3:$BJ$33,MATCH(AC$2,数据源!$B$3:$BJ$3,0),FALSE)</f>
        <v>21</v>
      </c>
      <c r="AD11" s="4">
        <f>VLOOKUP($A11,数据源!$B$3:$BJ$33,MATCH(AD$2,数据源!$B$3:$BJ$3,0),FALSE)</f>
        <v>35</v>
      </c>
      <c r="AE11" s="4">
        <f>VLOOKUP($A11,数据源!$B$3:$BJ$33,MATCH(AE$2,数据源!$B$3:$BJ$3,0),FALSE)</f>
        <v>1</v>
      </c>
      <c r="AF11" s="4">
        <f>VLOOKUP($A11,数据源!$B$3:$BJ$33,MATCH(AF$2,数据源!$B$3:$BJ$3,0),FALSE)</f>
        <v>1</v>
      </c>
      <c r="AG11" s="4">
        <f>VLOOKUP($A11,数据源!$B$3:$BJ$33,MATCH(AG$2,数据源!$B$3:$BJ$3,0),FALSE)</f>
        <v>1</v>
      </c>
      <c r="AH11" s="4">
        <f>VLOOKUP($A11,数据源!$B$3:$BJ$33,MATCH(AH$2,数据源!$B$3:$BJ$3,0),FALSE)</f>
        <v>30</v>
      </c>
      <c r="AI11" s="4">
        <f>VLOOKUP($A11,数据源!$B$3:$BJ$33,MATCH(AI$2,数据源!$B$3:$BJ$3,0),FALSE)</f>
        <v>35</v>
      </c>
      <c r="AJ11" s="4">
        <f>VLOOKUP($A11,数据源!$B$3:$BJ$33,MATCH(AJ$2,数据源!$B$3:$BJ$3,0),FALSE)</f>
        <v>1</v>
      </c>
      <c r="AK11" s="4">
        <f>VLOOKUP($A11,数据源!$B$3:$BJ$33,MATCH(AK$2,数据源!$B$3:$BJ$3,0),FALSE)</f>
        <v>0</v>
      </c>
      <c r="AL11" s="4">
        <f>VLOOKUP($A11,数据源!$B$3:$BJ$33,MATCH(AL$2,数据源!$B$3:$BJ$3,0),FALSE)</f>
        <v>50</v>
      </c>
      <c r="AM11" s="4">
        <f>VLOOKUP($A11,数据源!$B$3:$BJ$33,MATCH(AM$2,数据源!$B$3:$BJ$3,0),FALSE)</f>
        <v>10</v>
      </c>
      <c r="AN11" s="4">
        <f>VLOOKUP($A11,数据源!$B$3:$BJ$33,MATCH(AN$2,数据源!$B$3:$BJ$3,0),FALSE)</f>
        <v>0</v>
      </c>
      <c r="AO11" s="4">
        <f>VLOOKUP($A11,数据源!$B$3:$BJ$33,MATCH(AO$2,数据源!$B$3:$BJ$3,0),FALSE)</f>
        <v>1.65</v>
      </c>
      <c r="AP11" s="4">
        <f>VLOOKUP($A11,数据源!$B$3:$BJ$33,MATCH(AP$2,数据源!$B$3:$BJ$3,0),FALSE)</f>
        <v>1.65</v>
      </c>
      <c r="AQ11" s="4">
        <f>VLOOKUP($A11,数据源!$B$3:$BJ$33,MATCH(AQ$2,数据源!$B$3:$BJ$3,0),FALSE)</f>
        <v>2.15</v>
      </c>
      <c r="AR11" s="4">
        <f>VLOOKUP($A11,数据源!$B$3:$BJ$33,MATCH(AR$2,数据源!$B$3:$BJ$3,0),FALSE)</f>
        <v>0.95</v>
      </c>
      <c r="AS11" s="4">
        <f>VLOOKUP($A11,数据源!$B$3:$BJ$33,MATCH(AS$2,数据源!$B$3:$BJ$3,0),FALSE)</f>
        <v>1</v>
      </c>
      <c r="AT11" s="4">
        <f>VLOOKUP($A11,数据源!$B$3:$BJ$33,MATCH(AT$2,数据源!$B$3:$BJ$3,0),FALSE)</f>
        <v>1</v>
      </c>
      <c r="AU11" s="4">
        <f>VLOOKUP($A11,数据源!$B$3:$BJ$33,MATCH(AU$2,数据源!$B$3:$BJ$3,0),FALSE)</f>
        <v>0</v>
      </c>
      <c r="AV11" s="4">
        <f>VLOOKUP($A11,数据源!$B$3:$BJ$33,MATCH(AV$2,数据源!$B$3:$BJ$3,0),FALSE)</f>
        <v>6.3</v>
      </c>
      <c r="AW11" s="4">
        <f>VLOOKUP($A11,数据源!$B$3:$BJ$33,MATCH(AW$2,数据源!$B$3:$BJ$3,0),FALSE)</f>
        <v>0.8</v>
      </c>
      <c r="AX11" s="4">
        <f>VLOOKUP($A11,数据源!$B$3:$BJ$33,MATCH(AX$2,数据源!$B$3:$BJ$3,0),FALSE)</f>
        <v>0.52</v>
      </c>
      <c r="AY11" s="4">
        <f>VLOOKUP($A11,数据源!$B$3:$BJ$33,MATCH(AY$2,数据源!$B$3:$BJ$3,0),FALSE)</f>
        <v>1.2</v>
      </c>
      <c r="AZ11" s="43">
        <v>4350</v>
      </c>
      <c r="BA11" s="43">
        <v>4350</v>
      </c>
      <c r="BB11" s="43">
        <v>4350</v>
      </c>
      <c r="BC11" s="43">
        <v>4350</v>
      </c>
      <c r="BD11" s="43">
        <v>7</v>
      </c>
      <c r="BE11" s="43">
        <v>120</v>
      </c>
      <c r="BF11" s="43">
        <f t="shared" si="8"/>
        <v>0.84</v>
      </c>
      <c r="BG11" s="43">
        <v>10</v>
      </c>
      <c r="BH11" s="3" t="str">
        <f t="shared" si="9"/>
        <v>(2,9)</v>
      </c>
      <c r="BI11" s="3" t="str">
        <f t="shared" ref="BI11:BI32" si="37">"("&amp;I$1&amp;","&amp;I11&amp;")"</f>
        <v>(8,0.48)</v>
      </c>
      <c r="BJ11" s="3" t="str">
        <f t="shared" ref="BJ11:BJ32" si="38">"("&amp;J$1&amp;","&amp;J11&amp;")"</f>
        <v>(9,0.78)</v>
      </c>
      <c r="BK11" s="3" t="str">
        <f t="shared" ref="BK11:BK32" si="39">"("&amp;K$1&amp;","&amp;K11&amp;")"</f>
        <v>(10,0.62)</v>
      </c>
      <c r="BL11" s="3" t="str">
        <f t="shared" ref="BL11:BL32" si="40">"("&amp;L$1&amp;","&amp;L11&amp;")"</f>
        <v>(14,10.6)</v>
      </c>
      <c r="BM11" s="3" t="str">
        <f t="shared" si="11"/>
        <v>(15,44.5)</v>
      </c>
      <c r="BN11" s="3" t="str">
        <f t="shared" ref="BN11:BN32" si="41">"("&amp;N$1&amp;","&amp;N11&amp;")"</f>
        <v>(16,58.9)</v>
      </c>
      <c r="BO11" s="3" t="str">
        <f t="shared" ref="BO11:BO32" si="42">"("&amp;O$1&amp;","&amp;O11&amp;")"</f>
        <v>(18,0.59)</v>
      </c>
      <c r="BP11" s="3" t="str">
        <f t="shared" ref="BP11:BP32" si="43">"("&amp;P$1&amp;","&amp;P11&amp;")"</f>
        <v>(22,0.2)</v>
      </c>
      <c r="BQ11" s="3" t="str">
        <f t="shared" si="13"/>
        <v>(23,160)</v>
      </c>
      <c r="BR11" s="3" t="str">
        <f t="shared" si="14"/>
        <v>(27,10.5)</v>
      </c>
      <c r="BS11" s="3" t="str">
        <f t="shared" ref="BS11:BS32" si="44">"("&amp;S$1&amp;","&amp;S11&amp;")"</f>
        <v>(28,9.98)</v>
      </c>
      <c r="BT11" s="3" t="str">
        <f t="shared" ref="BT11:BT32" si="45">"("&amp;T$1&amp;","&amp;T11&amp;")"</f>
        <v>(29,7)</v>
      </c>
      <c r="BU11" s="3" t="str">
        <f t="shared" ref="BU11:BU32" si="46">"("&amp;U$1&amp;","&amp;U11&amp;")"</f>
        <v>(30,10.5)</v>
      </c>
      <c r="BV11" s="3" t="str">
        <f t="shared" si="16"/>
        <v>(33,52.5)</v>
      </c>
      <c r="BW11" s="3" t="str">
        <f t="shared" ref="BW11:BW32" si="47">"("&amp;W$1&amp;","&amp;W11&amp;")"</f>
        <v>(35,0.585)</v>
      </c>
      <c r="BX11" s="3" t="str">
        <f t="shared" ref="BX11:BX32" si="48">"("&amp;X$1&amp;","&amp;X11&amp;")"</f>
        <v>(44,5)</v>
      </c>
      <c r="BY11" s="3" t="str">
        <f t="shared" ref="BY11:BY32" si="49">"("&amp;Y$1&amp;","&amp;Y11&amp;")"</f>
        <v>(45,5)</v>
      </c>
      <c r="BZ11" s="3" t="str">
        <f t="shared" ref="BZ11:BZ32" si="50">"("&amp;Z$1&amp;","&amp;Z11&amp;")"</f>
        <v>(46,5)</v>
      </c>
      <c r="CA11" s="3" t="str">
        <f t="shared" ref="CA11:CA32" si="51">"("&amp;AA$1&amp;","&amp;AA11&amp;")"</f>
        <v>(48,0.3)</v>
      </c>
      <c r="CB11" s="3" t="str">
        <f t="shared" ref="CB11:CB32" si="52">"("&amp;AB$1&amp;","&amp;AB11&amp;")"</f>
        <v>(49,2.16)</v>
      </c>
      <c r="CC11" s="3" t="str">
        <f t="shared" ref="CC11:CC32" si="53">"("&amp;AC$1&amp;","&amp;AC11&amp;")"</f>
        <v>(51,21)</v>
      </c>
      <c r="CD11" s="3" t="str">
        <f t="shared" ref="CD11:CD32" si="54">"("&amp;AD$1&amp;","&amp;AD11&amp;")"</f>
        <v>(52,35)</v>
      </c>
      <c r="CE11" s="3" t="str">
        <f t="shared" ref="CE11:CE32" si="55">"("&amp;AE$1&amp;","&amp;AE11&amp;")"</f>
        <v>(53,1)</v>
      </c>
      <c r="CF11" s="3" t="str">
        <f t="shared" ref="CF11:CF32" si="56">"("&amp;AF$1&amp;","&amp;AF11&amp;")"</f>
        <v>(54,1)</v>
      </c>
      <c r="CG11" s="3" t="str">
        <f t="shared" ref="CG11:CG32" si="57">"("&amp;AG$1&amp;","&amp;AG11&amp;")"</f>
        <v>(55,1)</v>
      </c>
      <c r="CH11" s="3" t="str">
        <f t="shared" ref="CH11:CH32" si="58">"("&amp;AH$1&amp;","&amp;AH11&amp;")"</f>
        <v>(71,30)</v>
      </c>
      <c r="CI11" s="3" t="str">
        <f t="shared" ref="CI11:CI32" si="59">"("&amp;AI$1&amp;","&amp;AI11&amp;")"</f>
        <v>(72,35)</v>
      </c>
      <c r="CJ11" s="3" t="str">
        <f t="shared" ref="CJ11:CJ32" si="60">"("&amp;AJ$1&amp;","&amp;AJ11&amp;")"</f>
        <v>(88,1)</v>
      </c>
      <c r="CK11" s="3" t="str">
        <f t="shared" si="29"/>
        <v>(90,0)</v>
      </c>
      <c r="CL11" s="3" t="str">
        <f t="shared" si="30"/>
        <v>(91,50)</v>
      </c>
      <c r="CM11" s="3" t="str">
        <f t="shared" si="31"/>
        <v>(92,10)</v>
      </c>
      <c r="CN11" s="3" t="str">
        <f t="shared" si="32"/>
        <v>(93,0)</v>
      </c>
      <c r="CO11" s="3" t="str">
        <f t="shared" si="33"/>
        <v>(94,1.65)</v>
      </c>
      <c r="CP11" s="3" t="str">
        <f t="shared" si="19"/>
        <v>(104,1.65)</v>
      </c>
      <c r="CQ11" s="3" t="str">
        <f t="shared" si="34"/>
        <v>(95,2.15)</v>
      </c>
      <c r="CR11" s="3" t="str">
        <f t="shared" si="35"/>
        <v>(96,0.95)</v>
      </c>
      <c r="CS11" s="3" t="str">
        <f t="shared" si="36"/>
        <v>(97,1)</v>
      </c>
      <c r="CT11" s="3" t="str">
        <f t="shared" si="21"/>
        <v>(98,1)</v>
      </c>
      <c r="CU11" s="3" t="str">
        <f t="shared" si="22"/>
        <v>(4,0)</v>
      </c>
      <c r="CV11" s="3" t="str">
        <f t="shared" si="23"/>
        <v>(68,6.3)</v>
      </c>
      <c r="CW11" s="3" t="str">
        <f t="shared" si="24"/>
        <v>(7,0.8)</v>
      </c>
      <c r="CX11" s="3" t="str">
        <f t="shared" si="25"/>
        <v>(87,0.52)</v>
      </c>
      <c r="CY11" s="3" t="str">
        <f t="shared" si="26"/>
        <v>(12,1.2)</v>
      </c>
      <c r="CZ11" s="3" t="str">
        <f t="shared" si="1"/>
        <v>(111,4350)</v>
      </c>
      <c r="DA11" s="3" t="str">
        <f t="shared" si="2"/>
        <v>(112,4350)</v>
      </c>
      <c r="DB11" s="3" t="str">
        <f t="shared" si="3"/>
        <v>(113,4350)</v>
      </c>
      <c r="DC11" s="3" t="str">
        <f t="shared" si="4"/>
        <v>(114,4350)</v>
      </c>
      <c r="DD11" s="3" t="str">
        <f t="shared" si="5"/>
        <v>(117,7)</v>
      </c>
      <c r="DE11" s="3" t="str">
        <f t="shared" si="6"/>
        <v>(115,120)</v>
      </c>
      <c r="DF11" s="3" t="str">
        <f t="shared" si="7"/>
        <v>(118,0.84)</v>
      </c>
      <c r="DG11" s="3" t="str">
        <f t="shared" si="6"/>
        <v>(119,10)</v>
      </c>
      <c r="DH11" s="6" t="str">
        <f t="shared" si="27"/>
        <v>[(2,9),(8,0.48),(9,0.78),(10,0.62),(14,10.6),(15,44.5),(16,58.9),(18,0.59),(22,0.2),(23,160),(27,10.5),(28,9.98),(29,7),(30,10.5),(33,52.5),(35,0.585),(44,5),(45,5),(46,5),(48,0.3),(49,2.16),(51,21),(52,35),(53,1),(54,1),(55,1),(71,30),(72,35),(88,1),(90,0),(91,50),(92,10),(93,0),(94,1.65),(104,1.65),(95,2.15),(96,0.95),(97,1),(98,1),(4,0),(68,6.3),(7,0.8),(87,0.52),(12,1.2),(111,4350),(112,4350),(113,4350),(114,4350),(117,7),(115,120),(118,0.84),(119,10)]</v>
      </c>
    </row>
    <row r="12" spans="1:112" x14ac:dyDescent="0.3">
      <c r="A12" s="4" t="s">
        <v>145</v>
      </c>
      <c r="B12" s="4">
        <f>VLOOKUP(A12,数据源!$BR$3:$BW$33,2,FALSE)</f>
        <v>1511</v>
      </c>
      <c r="C12" s="4" t="s">
        <v>175</v>
      </c>
      <c r="D12" s="4">
        <v>6.04</v>
      </c>
      <c r="E12" s="4">
        <v>3.27</v>
      </c>
      <c r="F12" s="4">
        <v>2.59</v>
      </c>
      <c r="G12" s="4">
        <v>59</v>
      </c>
      <c r="H12" s="4">
        <f>VLOOKUP($A12,数据源!$B$3:$BJ$33,MATCH(H$2,数据源!$B$3:$BJ$3,0),FALSE)</f>
        <v>14</v>
      </c>
      <c r="I12" s="4">
        <f>VLOOKUP($A12,数据源!$B$3:$BJ$33,MATCH(I$2,数据源!$B$3:$BJ$3,0),FALSE)</f>
        <v>0.32</v>
      </c>
      <c r="J12" s="4">
        <f>VLOOKUP($A12,数据源!$B$3:$BJ$33,MATCH(J$2,数据源!$B$3:$BJ$3,0),FALSE)</f>
        <v>0.7</v>
      </c>
      <c r="K12" s="4">
        <f>VLOOKUP($A12,数据源!$B$3:$BJ$33,MATCH(K$2,数据源!$B$3:$BJ$3,0),FALSE)</f>
        <v>0.56999999999999995</v>
      </c>
      <c r="L12" s="4">
        <f>VLOOKUP($A12,数据源!$B$3:$BJ$33,MATCH(L$2,数据源!$B$3:$BJ$3,0),FALSE)</f>
        <v>9.4</v>
      </c>
      <c r="M12" s="4">
        <f>VLOOKUP($A12,数据源!$B$3:$BJ$33,MATCH(M$2,数据源!$B$3:$BJ$3,0),FALSE)</f>
        <v>37.700000000000003</v>
      </c>
      <c r="N12" s="4">
        <f>VLOOKUP($A12,数据源!$B$3:$BJ$33,MATCH(N$2,数据源!$B$3:$BJ$3,0),FALSE)</f>
        <v>58.9</v>
      </c>
      <c r="O12" s="4">
        <f>VLOOKUP($A12,数据源!$B$3:$BJ$33,MATCH(O$2,数据源!$B$3:$BJ$3,0),FALSE)</f>
        <v>0.59</v>
      </c>
      <c r="P12" s="4">
        <f>VLOOKUP($A12,数据源!$B$3:$BJ$33,MATCH(P$2,数据源!$B$3:$BJ$3,0),FALSE)</f>
        <v>0.2</v>
      </c>
      <c r="Q12" s="4">
        <f>VLOOKUP($A12,数据源!$B$3:$BJ$33,MATCH(Q$2,数据源!$B$3:$BJ$3,0),FALSE)</f>
        <v>202</v>
      </c>
      <c r="R12" s="4">
        <f>VLOOKUP($A12,数据源!$B$3:$BJ$33,MATCH(R$2,数据源!$B$3:$BJ$3,0),FALSE)</f>
        <v>9.5</v>
      </c>
      <c r="S12" s="4">
        <f>VLOOKUP($A12,数据源!$B$3:$BJ$33,MATCH(S$2,数据源!$B$3:$BJ$3,0),FALSE)</f>
        <v>9.4499999999999993</v>
      </c>
      <c r="T12" s="4">
        <f>VLOOKUP($A12,数据源!$B$3:$BJ$33,MATCH(T$2,数据源!$B$3:$BJ$3,0),FALSE)</f>
        <v>7</v>
      </c>
      <c r="U12" s="4">
        <f>VLOOKUP($A12,数据源!$B$3:$BJ$33,MATCH(U$2,数据源!$B$3:$BJ$3,0),FALSE)</f>
        <v>10.5</v>
      </c>
      <c r="V12" s="4">
        <f>VLOOKUP($A12,数据源!$B$3:$BJ$33,MATCH(V$2,数据源!$B$3:$BJ$3,0),FALSE)</f>
        <v>56.3</v>
      </c>
      <c r="W12" s="4">
        <f>VLOOKUP($A12,数据源!$B$3:$BJ$33,MATCH(W$2,数据源!$B$3:$BJ$3,0),FALSE)</f>
        <v>0.58499999999999996</v>
      </c>
      <c r="X12" s="4">
        <v>5</v>
      </c>
      <c r="Y12" s="4">
        <v>5</v>
      </c>
      <c r="Z12" s="4">
        <v>5</v>
      </c>
      <c r="AA12" s="4">
        <f>VLOOKUP($A12,数据源!$B$3:$BJ$33,MATCH(AA$2,数据源!$B$3:$BJ$3,0),FALSE)</f>
        <v>0.3</v>
      </c>
      <c r="AB12" s="4">
        <f>VLOOKUP($A12,数据源!$B$3:$BJ$33,MATCH(AB$2,数据源!$B$3:$BJ$3,0),FALSE)</f>
        <v>2.16</v>
      </c>
      <c r="AC12" s="4">
        <f>VLOOKUP($A12,数据源!$B$3:$BJ$33,MATCH(AC$2,数据源!$B$3:$BJ$3,0),FALSE)</f>
        <v>21</v>
      </c>
      <c r="AD12" s="4">
        <f>VLOOKUP($A12,数据源!$B$3:$BJ$33,MATCH(AD$2,数据源!$B$3:$BJ$3,0),FALSE)</f>
        <v>35</v>
      </c>
      <c r="AE12" s="4">
        <f>VLOOKUP($A12,数据源!$B$3:$BJ$33,MATCH(AE$2,数据源!$B$3:$BJ$3,0),FALSE)</f>
        <v>1</v>
      </c>
      <c r="AF12" s="4">
        <f>VLOOKUP($A12,数据源!$B$3:$BJ$33,MATCH(AF$2,数据源!$B$3:$BJ$3,0),FALSE)</f>
        <v>1</v>
      </c>
      <c r="AG12" s="4">
        <f>VLOOKUP($A12,数据源!$B$3:$BJ$33,MATCH(AG$2,数据源!$B$3:$BJ$3,0),FALSE)</f>
        <v>1</v>
      </c>
      <c r="AH12" s="4">
        <f>VLOOKUP($A12,数据源!$B$3:$BJ$33,MATCH(AH$2,数据源!$B$3:$BJ$3,0),FALSE)</f>
        <v>30</v>
      </c>
      <c r="AI12" s="4">
        <f>VLOOKUP($A12,数据源!$B$3:$BJ$33,MATCH(AI$2,数据源!$B$3:$BJ$3,0),FALSE)</f>
        <v>35</v>
      </c>
      <c r="AJ12" s="4">
        <f>VLOOKUP($A12,数据源!$B$3:$BJ$33,MATCH(AJ$2,数据源!$B$3:$BJ$3,0),FALSE)</f>
        <v>1</v>
      </c>
      <c r="AK12" s="4">
        <f>VLOOKUP($A12,数据源!$B$3:$BJ$33,MATCH(AK$2,数据源!$B$3:$BJ$3,0),FALSE)</f>
        <v>0</v>
      </c>
      <c r="AL12" s="4">
        <f>VLOOKUP($A12,数据源!$B$3:$BJ$33,MATCH(AL$2,数据源!$B$3:$BJ$3,0),FALSE)</f>
        <v>50</v>
      </c>
      <c r="AM12" s="4">
        <f>VLOOKUP($A12,数据源!$B$3:$BJ$33,MATCH(AM$2,数据源!$B$3:$BJ$3,0),FALSE)</f>
        <v>10</v>
      </c>
      <c r="AN12" s="4">
        <f>VLOOKUP($A12,数据源!$B$3:$BJ$33,MATCH(AN$2,数据源!$B$3:$BJ$3,0),FALSE)</f>
        <v>0</v>
      </c>
      <c r="AO12" s="4">
        <f>VLOOKUP($A12,数据源!$B$3:$BJ$33,MATCH(AO$2,数据源!$B$3:$BJ$3,0),FALSE)</f>
        <v>1.45</v>
      </c>
      <c r="AP12" s="4">
        <f>VLOOKUP($A12,数据源!$B$3:$BJ$33,MATCH(AP$2,数据源!$B$3:$BJ$3,0),FALSE)</f>
        <v>1.45</v>
      </c>
      <c r="AQ12" s="4">
        <f>VLOOKUP($A12,数据源!$B$3:$BJ$33,MATCH(AQ$2,数据源!$B$3:$BJ$3,0),FALSE)</f>
        <v>1.9</v>
      </c>
      <c r="AR12" s="4">
        <f>VLOOKUP($A12,数据源!$B$3:$BJ$33,MATCH(AR$2,数据源!$B$3:$BJ$3,0),FALSE)</f>
        <v>0.85</v>
      </c>
      <c r="AS12" s="4">
        <f>VLOOKUP($A12,数据源!$B$3:$BJ$33,MATCH(AS$2,数据源!$B$3:$BJ$3,0),FALSE)</f>
        <v>1</v>
      </c>
      <c r="AT12" s="4">
        <f>VLOOKUP($A12,数据源!$B$3:$BJ$33,MATCH(AT$2,数据源!$B$3:$BJ$3,0),FALSE)</f>
        <v>1</v>
      </c>
      <c r="AU12" s="4">
        <f>VLOOKUP($A12,数据源!$B$3:$BJ$33,MATCH(AU$2,数据源!$B$3:$BJ$3,0),FALSE)</f>
        <v>0</v>
      </c>
      <c r="AV12" s="4">
        <f>VLOOKUP($A12,数据源!$B$3:$BJ$33,MATCH(AV$2,数据源!$B$3:$BJ$3,0),FALSE)</f>
        <v>9.7999999999999989</v>
      </c>
      <c r="AW12" s="4">
        <f>VLOOKUP($A12,数据源!$B$3:$BJ$33,MATCH(AW$2,数据源!$B$3:$BJ$3,0),FALSE)</f>
        <v>0.8</v>
      </c>
      <c r="AX12" s="4">
        <f>VLOOKUP($A12,数据源!$B$3:$BJ$33,MATCH(AX$2,数据源!$B$3:$BJ$3,0),FALSE)</f>
        <v>0.48</v>
      </c>
      <c r="AY12" s="4">
        <f>VLOOKUP($A12,数据源!$B$3:$BJ$33,MATCH(AY$2,数据源!$B$3:$BJ$3,0),FALSE)</f>
        <v>1.2</v>
      </c>
      <c r="AZ12" s="43">
        <v>5450</v>
      </c>
      <c r="BA12" s="43">
        <v>5450</v>
      </c>
      <c r="BB12" s="43">
        <v>5450</v>
      </c>
      <c r="BC12" s="43">
        <v>5450</v>
      </c>
      <c r="BD12" s="43">
        <v>7</v>
      </c>
      <c r="BE12" s="43">
        <v>120</v>
      </c>
      <c r="BF12" s="43">
        <f t="shared" si="8"/>
        <v>0.84</v>
      </c>
      <c r="BG12" s="43">
        <v>10</v>
      </c>
      <c r="BH12" s="3" t="str">
        <f t="shared" si="9"/>
        <v>(2,14)</v>
      </c>
      <c r="BI12" s="3" t="str">
        <f t="shared" si="37"/>
        <v>(8,0.32)</v>
      </c>
      <c r="BJ12" s="3" t="str">
        <f t="shared" si="38"/>
        <v>(9,0.7)</v>
      </c>
      <c r="BK12" s="3" t="str">
        <f t="shared" si="39"/>
        <v>(10,0.57)</v>
      </c>
      <c r="BL12" s="3" t="str">
        <f t="shared" si="40"/>
        <v>(14,9.4)</v>
      </c>
      <c r="BM12" s="3" t="str">
        <f t="shared" si="11"/>
        <v>(15,37.7)</v>
      </c>
      <c r="BN12" s="3" t="str">
        <f t="shared" si="41"/>
        <v>(16,58.9)</v>
      </c>
      <c r="BO12" s="3" t="str">
        <f t="shared" si="42"/>
        <v>(18,0.59)</v>
      </c>
      <c r="BP12" s="3" t="str">
        <f t="shared" si="43"/>
        <v>(22,0.2)</v>
      </c>
      <c r="BQ12" s="3" t="str">
        <f t="shared" si="13"/>
        <v>(23,202)</v>
      </c>
      <c r="BR12" s="3" t="str">
        <f t="shared" si="14"/>
        <v>(27,9.5)</v>
      </c>
      <c r="BS12" s="3" t="str">
        <f t="shared" si="44"/>
        <v>(28,9.45)</v>
      </c>
      <c r="BT12" s="3" t="str">
        <f t="shared" si="45"/>
        <v>(29,7)</v>
      </c>
      <c r="BU12" s="3" t="str">
        <f t="shared" si="46"/>
        <v>(30,10.5)</v>
      </c>
      <c r="BV12" s="3" t="str">
        <f t="shared" si="16"/>
        <v>(33,56.3)</v>
      </c>
      <c r="BW12" s="3" t="str">
        <f t="shared" si="47"/>
        <v>(35,0.585)</v>
      </c>
      <c r="BX12" s="3" t="str">
        <f t="shared" si="48"/>
        <v>(44,5)</v>
      </c>
      <c r="BY12" s="3" t="str">
        <f t="shared" si="49"/>
        <v>(45,5)</v>
      </c>
      <c r="BZ12" s="3" t="str">
        <f t="shared" si="50"/>
        <v>(46,5)</v>
      </c>
      <c r="CA12" s="3" t="str">
        <f t="shared" si="51"/>
        <v>(48,0.3)</v>
      </c>
      <c r="CB12" s="3" t="str">
        <f t="shared" si="52"/>
        <v>(49,2.16)</v>
      </c>
      <c r="CC12" s="3" t="str">
        <f t="shared" si="53"/>
        <v>(51,21)</v>
      </c>
      <c r="CD12" s="3" t="str">
        <f t="shared" si="54"/>
        <v>(52,35)</v>
      </c>
      <c r="CE12" s="3" t="str">
        <f t="shared" si="55"/>
        <v>(53,1)</v>
      </c>
      <c r="CF12" s="3" t="str">
        <f t="shared" si="56"/>
        <v>(54,1)</v>
      </c>
      <c r="CG12" s="3" t="str">
        <f t="shared" si="57"/>
        <v>(55,1)</v>
      </c>
      <c r="CH12" s="3" t="str">
        <f t="shared" si="58"/>
        <v>(71,30)</v>
      </c>
      <c r="CI12" s="3" t="str">
        <f t="shared" si="59"/>
        <v>(72,35)</v>
      </c>
      <c r="CJ12" s="3" t="str">
        <f t="shared" si="60"/>
        <v>(88,1)</v>
      </c>
      <c r="CK12" s="3" t="str">
        <f t="shared" si="29"/>
        <v>(90,0)</v>
      </c>
      <c r="CL12" s="3" t="str">
        <f t="shared" si="30"/>
        <v>(91,50)</v>
      </c>
      <c r="CM12" s="3" t="str">
        <f t="shared" si="31"/>
        <v>(92,10)</v>
      </c>
      <c r="CN12" s="3" t="str">
        <f t="shared" si="32"/>
        <v>(93,0)</v>
      </c>
      <c r="CO12" s="3" t="str">
        <f t="shared" si="33"/>
        <v>(94,1.45)</v>
      </c>
      <c r="CP12" s="3" t="str">
        <f t="shared" si="19"/>
        <v>(104,1.45)</v>
      </c>
      <c r="CQ12" s="3" t="str">
        <f t="shared" si="34"/>
        <v>(95,1.9)</v>
      </c>
      <c r="CR12" s="3" t="str">
        <f t="shared" si="35"/>
        <v>(96,0.85)</v>
      </c>
      <c r="CS12" s="3" t="str">
        <f t="shared" si="36"/>
        <v>(97,1)</v>
      </c>
      <c r="CT12" s="3" t="str">
        <f t="shared" si="21"/>
        <v>(98,1)</v>
      </c>
      <c r="CU12" s="3" t="str">
        <f t="shared" si="22"/>
        <v>(4,0)</v>
      </c>
      <c r="CV12" s="3" t="str">
        <f t="shared" si="23"/>
        <v>(68,9.8)</v>
      </c>
      <c r="CW12" s="3" t="str">
        <f t="shared" si="24"/>
        <v>(7,0.8)</v>
      </c>
      <c r="CX12" s="3" t="str">
        <f t="shared" si="25"/>
        <v>(87,0.48)</v>
      </c>
      <c r="CY12" s="3" t="str">
        <f t="shared" si="26"/>
        <v>(12,1.2)</v>
      </c>
      <c r="CZ12" s="3" t="str">
        <f t="shared" si="1"/>
        <v>(111,5450)</v>
      </c>
      <c r="DA12" s="3" t="str">
        <f t="shared" si="2"/>
        <v>(112,5450)</v>
      </c>
      <c r="DB12" s="3" t="str">
        <f t="shared" si="3"/>
        <v>(113,5450)</v>
      </c>
      <c r="DC12" s="3" t="str">
        <f t="shared" si="4"/>
        <v>(114,5450)</v>
      </c>
      <c r="DD12" s="3" t="str">
        <f t="shared" si="5"/>
        <v>(117,7)</v>
      </c>
      <c r="DE12" s="3" t="str">
        <f t="shared" si="6"/>
        <v>(115,120)</v>
      </c>
      <c r="DF12" s="3" t="str">
        <f t="shared" si="7"/>
        <v>(118,0.84)</v>
      </c>
      <c r="DG12" s="3" t="str">
        <f t="shared" si="6"/>
        <v>(119,10)</v>
      </c>
      <c r="DH12" s="6" t="str">
        <f t="shared" si="27"/>
        <v>[(2,14),(8,0.32),(9,0.7),(10,0.57),(14,9.4),(15,37.7),(16,58.9),(18,0.59),(22,0.2),(23,202),(27,9.5),(28,9.45),(29,7),(30,10.5),(33,56.3),(35,0.585),(44,5),(45,5),(46,5),(48,0.3),(49,2.16),(51,21),(52,35),(53,1),(54,1),(55,1),(71,30),(72,35),(88,1),(90,0),(91,50),(92,10),(93,0),(94,1.45),(104,1.45),(95,1.9),(96,0.85),(97,1),(98,1),(4,0),(68,9.8),(7,0.8),(87,0.48),(12,1.2),(111,5450),(112,5450),(113,5450),(114,5450),(117,7),(115,120),(118,0.84),(119,10)]</v>
      </c>
    </row>
    <row r="13" spans="1:112" s="31" customFormat="1" x14ac:dyDescent="0.3">
      <c r="A13" s="31" t="s">
        <v>146</v>
      </c>
      <c r="B13" s="31">
        <f>VLOOKUP(A13,数据源!$BR$3:$BW$33,2,FALSE)</f>
        <v>2111</v>
      </c>
      <c r="C13" s="31" t="s">
        <v>176</v>
      </c>
      <c r="D13" s="31">
        <v>4.84</v>
      </c>
      <c r="E13" s="31">
        <v>2.23</v>
      </c>
      <c r="F13" s="31">
        <v>3</v>
      </c>
      <c r="G13" s="31" t="s">
        <v>110</v>
      </c>
      <c r="H13" s="31">
        <f>VLOOKUP($A13,数据源!$B$3:$BJ$33,MATCH(H$2,数据源!$B$3:$BJ$3,0),FALSE)</f>
        <v>9</v>
      </c>
      <c r="I13" s="31">
        <f>VLOOKUP($A13,数据源!$B$3:$BJ$33,MATCH(I$2,数据源!$B$3:$BJ$3,0),FALSE)</f>
        <v>1.5999999999999999</v>
      </c>
      <c r="J13" s="31">
        <f>VLOOKUP($A13,数据源!$B$3:$BJ$33,MATCH(J$2,数据源!$B$3:$BJ$3,0),FALSE)</f>
        <v>0.78</v>
      </c>
      <c r="K13" s="31">
        <f>VLOOKUP($A13,数据源!$B$3:$BJ$33,MATCH(K$2,数据源!$B$3:$BJ$3,0),FALSE)</f>
        <v>1</v>
      </c>
      <c r="L13" s="31">
        <f>VLOOKUP($A13,数据源!$B$3:$BJ$33,MATCH(L$2,数据源!$B$3:$BJ$3,0),FALSE)</f>
        <v>11.1</v>
      </c>
      <c r="M13" s="31">
        <f>VLOOKUP($A13,数据源!$B$3:$BJ$33,MATCH(M$2,数据源!$B$3:$BJ$3,0),FALSE)</f>
        <v>44.5</v>
      </c>
      <c r="N13" s="31">
        <f>VLOOKUP($A13,数据源!$B$3:$BJ$33,MATCH(N$2,数据源!$B$3:$BJ$3,0),FALSE)</f>
        <v>55.6</v>
      </c>
      <c r="O13" s="31">
        <f>VLOOKUP($A13,数据源!$B$3:$BJ$33,MATCH(O$2,数据源!$B$3:$BJ$3,0),FALSE)</f>
        <v>2.84</v>
      </c>
      <c r="P13" s="31">
        <f>VLOOKUP($A13,数据源!$B$3:$BJ$33,MATCH(P$2,数据源!$B$3:$BJ$3,0),FALSE)</f>
        <v>0.2</v>
      </c>
      <c r="Q13" s="31">
        <f>VLOOKUP($A13,数据源!$B$3:$BJ$33,MATCH(Q$2,数据源!$B$3:$BJ$3,0),FALSE)</f>
        <v>84</v>
      </c>
      <c r="R13" s="31">
        <f>VLOOKUP($A13,数据源!$B$3:$BJ$33,MATCH(R$2,数据源!$B$3:$BJ$3,0),FALSE)</f>
        <v>8</v>
      </c>
      <c r="S13" s="31">
        <f>VLOOKUP($A13,数据源!$B$3:$BJ$33,MATCH(S$2,数据源!$B$3:$BJ$3,0),FALSE)</f>
        <v>8</v>
      </c>
      <c r="T13" s="31">
        <f>VLOOKUP($A13,数据源!$B$3:$BJ$33,MATCH(T$2,数据源!$B$3:$BJ$3,0),FALSE)</f>
        <v>5</v>
      </c>
      <c r="U13" s="31">
        <f>VLOOKUP($A13,数据源!$B$3:$BJ$33,MATCH(U$2,数据源!$B$3:$BJ$3,0),FALSE)</f>
        <v>4</v>
      </c>
      <c r="V13" s="31">
        <f>VLOOKUP($A13,数据源!$B$3:$BJ$33,MATCH(V$2,数据源!$B$3:$BJ$3,0),FALSE)</f>
        <v>40</v>
      </c>
      <c r="W13" s="31">
        <f>VLOOKUP($A13,数据源!$B$3:$BJ$33,MATCH(W$2,数据源!$B$3:$BJ$3,0),FALSE)</f>
        <v>1.0649999999999999</v>
      </c>
      <c r="X13" s="31">
        <v>5</v>
      </c>
      <c r="Y13" s="31">
        <v>5</v>
      </c>
      <c r="Z13" s="31">
        <v>5</v>
      </c>
      <c r="AA13" s="31">
        <f>VLOOKUP($A13,数据源!$B$3:$BJ$33,MATCH(AA$2,数据源!$B$3:$BJ$3,0),FALSE)</f>
        <v>0.3</v>
      </c>
      <c r="AB13" s="31">
        <f>VLOOKUP($A13,数据源!$B$3:$BJ$33,MATCH(AB$2,数据源!$B$3:$BJ$3,0),FALSE)</f>
        <v>1.64</v>
      </c>
      <c r="AC13" s="31">
        <f>VLOOKUP($A13,数据源!$B$3:$BJ$33,MATCH(AC$2,数据源!$B$3:$BJ$3,0),FALSE)</f>
        <v>13.33</v>
      </c>
      <c r="AD13" s="31">
        <f>VLOOKUP($A13,数据源!$B$3:$BJ$33,MATCH(AD$2,数据源!$B$3:$BJ$3,0),FALSE)</f>
        <v>22.86</v>
      </c>
      <c r="AE13" s="31">
        <f>VLOOKUP($A13,数据源!$B$3:$BJ$33,MATCH(AE$2,数据源!$B$3:$BJ$3,0),FALSE)</f>
        <v>0.9</v>
      </c>
      <c r="AF13" s="31">
        <f>VLOOKUP($A13,数据源!$B$3:$BJ$33,MATCH(AF$2,数据源!$B$3:$BJ$3,0),FALSE)</f>
        <v>0.9</v>
      </c>
      <c r="AG13" s="31">
        <f>VLOOKUP($A13,数据源!$B$3:$BJ$33,MATCH(AG$2,数据源!$B$3:$BJ$3,0),FALSE)</f>
        <v>0.9</v>
      </c>
      <c r="AH13" s="31">
        <f>VLOOKUP($A13,数据源!$B$3:$BJ$33,MATCH(AH$2,数据源!$B$3:$BJ$3,0),FALSE)</f>
        <v>35</v>
      </c>
      <c r="AI13" s="31">
        <f>VLOOKUP($A13,数据源!$B$3:$BJ$33,MATCH(AI$2,数据源!$B$3:$BJ$3,0),FALSE)</f>
        <v>40</v>
      </c>
      <c r="AJ13" s="31">
        <f>VLOOKUP($A13,数据源!$B$3:$BJ$33,MATCH(AJ$2,数据源!$B$3:$BJ$3,0),FALSE)</f>
        <v>0.75</v>
      </c>
      <c r="AK13" s="31">
        <f>VLOOKUP($A13,数据源!$B$3:$BJ$33,MATCH(AK$2,数据源!$B$3:$BJ$3,0),FALSE)</f>
        <v>0</v>
      </c>
      <c r="AL13" s="31">
        <f>VLOOKUP($A13,数据源!$B$3:$BJ$33,MATCH(AL$2,数据源!$B$3:$BJ$3,0),FALSE)</f>
        <v>50</v>
      </c>
      <c r="AM13" s="31">
        <f>VLOOKUP($A13,数据源!$B$3:$BJ$33,MATCH(AM$2,数据源!$B$3:$BJ$3,0),FALSE)</f>
        <v>10</v>
      </c>
      <c r="AN13" s="31">
        <f>VLOOKUP($A13,数据源!$B$3:$BJ$33,MATCH(AN$2,数据源!$B$3:$BJ$3,0),FALSE)</f>
        <v>0</v>
      </c>
      <c r="AO13" s="31">
        <f>VLOOKUP($A13,数据源!$B$3:$BJ$33,MATCH(AO$2,数据源!$B$3:$BJ$3,0),FALSE)</f>
        <v>1.9</v>
      </c>
      <c r="AP13" s="31">
        <f>VLOOKUP($A13,数据源!$B$3:$BJ$33,MATCH(AP$2,数据源!$B$3:$BJ$3,0),FALSE)</f>
        <v>1.9</v>
      </c>
      <c r="AQ13" s="31">
        <f>VLOOKUP($A13,数据源!$B$3:$BJ$33,MATCH(AQ$2,数据源!$B$3:$BJ$3,0),FALSE)</f>
        <v>2</v>
      </c>
      <c r="AR13" s="31">
        <f>VLOOKUP($A13,数据源!$B$3:$BJ$33,MATCH(AR$2,数据源!$B$3:$BJ$3,0),FALSE)</f>
        <v>0.85</v>
      </c>
      <c r="AS13" s="31">
        <f>VLOOKUP($A13,数据源!$B$3:$BJ$33,MATCH(AS$2,数据源!$B$3:$BJ$3,0),FALSE)</f>
        <v>0.95</v>
      </c>
      <c r="AT13" s="31">
        <f>VLOOKUP($A13,数据源!$B$3:$BJ$33,MATCH(AT$2,数据源!$B$3:$BJ$3,0),FALSE)</f>
        <v>0.95</v>
      </c>
      <c r="AU13" s="31">
        <f>VLOOKUP($A13,数据源!$B$3:$BJ$33,MATCH(AU$2,数据源!$B$3:$BJ$3,0),FALSE)</f>
        <v>3.2</v>
      </c>
      <c r="AV13" s="31">
        <f>VLOOKUP($A13,数据源!$B$3:$BJ$33,MATCH(AV$2,数据源!$B$3:$BJ$3,0),FALSE)</f>
        <v>0</v>
      </c>
      <c r="AW13" s="31">
        <f>VLOOKUP($A13,数据源!$B$3:$BJ$33,MATCH(AW$2,数据源!$B$3:$BJ$3,0),FALSE)</f>
        <v>0.30000000000000004</v>
      </c>
      <c r="AX13" s="31">
        <f>VLOOKUP($A13,数据源!$B$3:$BJ$33,MATCH(AX$2,数据源!$B$3:$BJ$3,0),FALSE)</f>
        <v>1</v>
      </c>
      <c r="AY13" s="31">
        <f>VLOOKUP($A13,数据源!$B$3:$BJ$33,MATCH(AY$2,数据源!$B$3:$BJ$3,0),FALSE)</f>
        <v>1</v>
      </c>
      <c r="AZ13" s="44">
        <v>1700</v>
      </c>
      <c r="BA13" s="44">
        <v>1700</v>
      </c>
      <c r="BB13" s="44">
        <v>1700</v>
      </c>
      <c r="BC13" s="44">
        <v>1700</v>
      </c>
      <c r="BD13" s="44">
        <v>6</v>
      </c>
      <c r="BE13" s="44">
        <v>90</v>
      </c>
      <c r="BF13" s="43">
        <f t="shared" si="8"/>
        <v>0.7</v>
      </c>
      <c r="BG13" s="43">
        <v>10</v>
      </c>
      <c r="BH13" s="32" t="str">
        <f t="shared" si="9"/>
        <v>(2,9)</v>
      </c>
      <c r="BI13" s="32" t="str">
        <f t="shared" si="37"/>
        <v>(8,1.6)</v>
      </c>
      <c r="BJ13" s="32" t="str">
        <f t="shared" si="38"/>
        <v>(9,0.78)</v>
      </c>
      <c r="BK13" s="32" t="str">
        <f t="shared" si="39"/>
        <v>(10,1)</v>
      </c>
      <c r="BL13" s="32" t="str">
        <f t="shared" si="40"/>
        <v>(14,11.1)</v>
      </c>
      <c r="BM13" s="32" t="str">
        <f t="shared" si="11"/>
        <v>(15,44.5)</v>
      </c>
      <c r="BN13" s="32" t="str">
        <f t="shared" si="41"/>
        <v>(16,55.6)</v>
      </c>
      <c r="BO13" s="32" t="str">
        <f t="shared" si="42"/>
        <v>(18,2.84)</v>
      </c>
      <c r="BP13" s="32" t="str">
        <f t="shared" si="43"/>
        <v>(22,0.2)</v>
      </c>
      <c r="BQ13" s="32" t="str">
        <f t="shared" si="13"/>
        <v>(23,84)</v>
      </c>
      <c r="BR13" s="32" t="str">
        <f t="shared" si="14"/>
        <v>(27,8)</v>
      </c>
      <c r="BS13" s="32" t="str">
        <f t="shared" si="44"/>
        <v>(28,8)</v>
      </c>
      <c r="BT13" s="32" t="str">
        <f t="shared" si="45"/>
        <v>(29,5)</v>
      </c>
      <c r="BU13" s="32" t="str">
        <f t="shared" si="46"/>
        <v>(30,4)</v>
      </c>
      <c r="BV13" s="32" t="str">
        <f t="shared" si="16"/>
        <v>(33,40)</v>
      </c>
      <c r="BW13" s="32" t="str">
        <f t="shared" si="47"/>
        <v>(35,1.065)</v>
      </c>
      <c r="BX13" s="32" t="str">
        <f t="shared" si="48"/>
        <v>(44,5)</v>
      </c>
      <c r="BY13" s="32" t="str">
        <f t="shared" si="49"/>
        <v>(45,5)</v>
      </c>
      <c r="BZ13" s="32" t="str">
        <f t="shared" si="50"/>
        <v>(46,5)</v>
      </c>
      <c r="CA13" s="32" t="str">
        <f t="shared" si="51"/>
        <v>(48,0.3)</v>
      </c>
      <c r="CB13" s="32" t="str">
        <f t="shared" si="52"/>
        <v>(49,1.64)</v>
      </c>
      <c r="CC13" s="32" t="str">
        <f t="shared" si="53"/>
        <v>(51,13.33)</v>
      </c>
      <c r="CD13" s="32" t="str">
        <f t="shared" si="54"/>
        <v>(52,22.86)</v>
      </c>
      <c r="CE13" s="32" t="str">
        <f t="shared" si="55"/>
        <v>(53,0.9)</v>
      </c>
      <c r="CF13" s="32" t="str">
        <f t="shared" si="56"/>
        <v>(54,0.9)</v>
      </c>
      <c r="CG13" s="32" t="str">
        <f t="shared" si="57"/>
        <v>(55,0.9)</v>
      </c>
      <c r="CH13" s="32" t="str">
        <f t="shared" si="58"/>
        <v>(71,35)</v>
      </c>
      <c r="CI13" s="32" t="str">
        <f t="shared" si="59"/>
        <v>(72,40)</v>
      </c>
      <c r="CJ13" s="32" t="str">
        <f t="shared" si="60"/>
        <v>(88,0.75)</v>
      </c>
      <c r="CK13" s="32" t="str">
        <f t="shared" si="29"/>
        <v>(90,0)</v>
      </c>
      <c r="CL13" s="32" t="str">
        <f t="shared" si="30"/>
        <v>(91,50)</v>
      </c>
      <c r="CM13" s="32" t="str">
        <f t="shared" si="31"/>
        <v>(92,10)</v>
      </c>
      <c r="CN13" s="32" t="str">
        <f t="shared" si="32"/>
        <v>(93,0)</v>
      </c>
      <c r="CO13" s="32" t="str">
        <f t="shared" si="33"/>
        <v>(94,1.9)</v>
      </c>
      <c r="CP13" s="32" t="str">
        <f t="shared" si="19"/>
        <v>(104,1.9)</v>
      </c>
      <c r="CQ13" s="32" t="str">
        <f t="shared" si="34"/>
        <v>(95,2)</v>
      </c>
      <c r="CR13" s="32" t="str">
        <f t="shared" si="35"/>
        <v>(96,0.85)</v>
      </c>
      <c r="CS13" s="32" t="str">
        <f t="shared" si="36"/>
        <v>(97,0.95)</v>
      </c>
      <c r="CT13" s="32" t="str">
        <f t="shared" si="21"/>
        <v>(98,0.95)</v>
      </c>
      <c r="CU13" s="32" t="str">
        <f t="shared" si="22"/>
        <v>(4,3.2)</v>
      </c>
      <c r="CV13" s="32" t="str">
        <f t="shared" si="23"/>
        <v>(68,0)</v>
      </c>
      <c r="CW13" s="32" t="str">
        <f t="shared" si="24"/>
        <v>(7,0.3)</v>
      </c>
      <c r="CX13" s="32" t="str">
        <f t="shared" si="25"/>
        <v>(87,1)</v>
      </c>
      <c r="CY13" s="32" t="str">
        <f t="shared" si="26"/>
        <v>(12,1)</v>
      </c>
      <c r="CZ13" s="32" t="str">
        <f t="shared" si="1"/>
        <v>(111,1700)</v>
      </c>
      <c r="DA13" s="32" t="str">
        <f t="shared" si="2"/>
        <v>(112,1700)</v>
      </c>
      <c r="DB13" s="32" t="str">
        <f t="shared" si="3"/>
        <v>(113,1700)</v>
      </c>
      <c r="DC13" s="32" t="str">
        <f t="shared" si="4"/>
        <v>(114,1700)</v>
      </c>
      <c r="DD13" s="32" t="str">
        <f t="shared" si="5"/>
        <v>(117,6)</v>
      </c>
      <c r="DE13" s="32" t="str">
        <f t="shared" si="6"/>
        <v>(115,90)</v>
      </c>
      <c r="DF13" s="32" t="str">
        <f t="shared" si="7"/>
        <v>(118,0.7)</v>
      </c>
      <c r="DG13" s="32" t="str">
        <f t="shared" si="6"/>
        <v>(119,10)</v>
      </c>
      <c r="DH13" s="6" t="str">
        <f t="shared" si="27"/>
        <v>[(2,9),(8,1.6),(9,0.78),(10,1),(14,11.1),(15,44.5),(16,55.6),(18,2.84),(22,0.2),(23,84),(27,8),(28,8),(29,5),(30,4),(33,40),(35,1.065),(44,5),(45,5),(46,5),(48,0.3),(49,1.64),(51,13.33),(52,22.86),(53,0.9),(54,0.9),(55,0.9),(71,35),(72,40),(88,0.75),(90,0),(91,50),(92,10),(93,0),(94,1.9),(104,1.9),(95,2),(96,0.85),(97,0.95),(98,0.95),(4,3.2),(68,0),(7,0.3),(87,1),(12,1),(111,1700),(112,1700),(113,1700),(114,1700),(117,6),(115,90),(118,0.7),(119,10)]</v>
      </c>
    </row>
    <row r="14" spans="1:112" x14ac:dyDescent="0.3">
      <c r="A14" s="4" t="s">
        <v>147</v>
      </c>
      <c r="B14" s="4">
        <f>VLOOKUP(A14,数据源!$BR$3:$BW$33,2,FALSE)</f>
        <v>2211</v>
      </c>
      <c r="C14" s="4" t="s">
        <v>177</v>
      </c>
      <c r="D14" s="4">
        <v>6.68</v>
      </c>
      <c r="E14" s="4">
        <v>3</v>
      </c>
      <c r="F14" s="4">
        <v>9</v>
      </c>
      <c r="G14" s="4" t="s">
        <v>120</v>
      </c>
      <c r="H14" s="4">
        <f>VLOOKUP($A14,数据源!$B$3:$BJ$33,MATCH(H$2,数据源!$B$3:$BJ$3,0),FALSE)</f>
        <v>9</v>
      </c>
      <c r="I14" s="4">
        <f>VLOOKUP($A14,数据源!$B$3:$BJ$33,MATCH(I$2,数据源!$B$3:$BJ$3,0),FALSE)</f>
        <v>1.5999999999999999</v>
      </c>
      <c r="J14" s="4">
        <f>VLOOKUP($A14,数据源!$B$3:$BJ$33,MATCH(J$2,数据源!$B$3:$BJ$3,0),FALSE)</f>
        <v>0.75</v>
      </c>
      <c r="K14" s="4">
        <f>VLOOKUP($A14,数据源!$B$3:$BJ$33,MATCH(K$2,数据源!$B$3:$BJ$3,0),FALSE)</f>
        <v>1.01</v>
      </c>
      <c r="L14" s="4">
        <f>VLOOKUP($A14,数据源!$B$3:$BJ$33,MATCH(L$2,数据源!$B$3:$BJ$3,0),FALSE)</f>
        <v>11.1</v>
      </c>
      <c r="M14" s="4">
        <f>VLOOKUP($A14,数据源!$B$3:$BJ$33,MATCH(M$2,数据源!$B$3:$BJ$3,0),FALSE)</f>
        <v>44.5</v>
      </c>
      <c r="N14" s="4">
        <f>VLOOKUP($A14,数据源!$B$3:$BJ$33,MATCH(N$2,数据源!$B$3:$BJ$3,0),FALSE)</f>
        <v>55.6</v>
      </c>
      <c r="O14" s="4">
        <f>VLOOKUP($A14,数据源!$B$3:$BJ$33,MATCH(O$2,数据源!$B$3:$BJ$3,0),FALSE)</f>
        <v>2.84</v>
      </c>
      <c r="P14" s="4">
        <f>VLOOKUP($A14,数据源!$B$3:$BJ$33,MATCH(P$2,数据源!$B$3:$BJ$3,0),FALSE)</f>
        <v>0.2</v>
      </c>
      <c r="Q14" s="4">
        <f>VLOOKUP($A14,数据源!$B$3:$BJ$33,MATCH(Q$2,数据源!$B$3:$BJ$3,0),FALSE)</f>
        <v>101</v>
      </c>
      <c r="R14" s="4">
        <f>VLOOKUP($A14,数据源!$B$3:$BJ$33,MATCH(R$2,数据源!$B$3:$BJ$3,0),FALSE)</f>
        <v>8</v>
      </c>
      <c r="S14" s="4">
        <f>VLOOKUP($A14,数据源!$B$3:$BJ$33,MATCH(S$2,数据源!$B$3:$BJ$3,0),FALSE)</f>
        <v>8</v>
      </c>
      <c r="T14" s="4">
        <f>VLOOKUP($A14,数据源!$B$3:$BJ$33,MATCH(T$2,数据源!$B$3:$BJ$3,0),FALSE)</f>
        <v>5</v>
      </c>
      <c r="U14" s="4">
        <f>VLOOKUP($A14,数据源!$B$3:$BJ$33,MATCH(U$2,数据源!$B$3:$BJ$3,0),FALSE)</f>
        <v>4</v>
      </c>
      <c r="V14" s="4">
        <f>VLOOKUP($A14,数据源!$B$3:$BJ$33,MATCH(V$2,数据源!$B$3:$BJ$3,0),FALSE)</f>
        <v>40</v>
      </c>
      <c r="W14" s="4">
        <f>VLOOKUP($A14,数据源!$B$3:$BJ$33,MATCH(W$2,数据源!$B$3:$BJ$3,0),FALSE)</f>
        <v>1.0649999999999999</v>
      </c>
      <c r="X14" s="4">
        <v>5</v>
      </c>
      <c r="Y14" s="4">
        <v>5</v>
      </c>
      <c r="Z14" s="4">
        <v>5</v>
      </c>
      <c r="AA14" s="4">
        <f>VLOOKUP($A14,数据源!$B$3:$BJ$33,MATCH(AA$2,数据源!$B$3:$BJ$3,0),FALSE)</f>
        <v>0.3</v>
      </c>
      <c r="AB14" s="4">
        <f>VLOOKUP($A14,数据源!$B$3:$BJ$33,MATCH(AB$2,数据源!$B$3:$BJ$3,0),FALSE)</f>
        <v>1.64</v>
      </c>
      <c r="AC14" s="4">
        <f>VLOOKUP($A14,数据源!$B$3:$BJ$33,MATCH(AC$2,数据源!$B$3:$BJ$3,0),FALSE)</f>
        <v>13.33</v>
      </c>
      <c r="AD14" s="4">
        <f>VLOOKUP($A14,数据源!$B$3:$BJ$33,MATCH(AD$2,数据源!$B$3:$BJ$3,0),FALSE)</f>
        <v>22.86</v>
      </c>
      <c r="AE14" s="4">
        <f>VLOOKUP($A14,数据源!$B$3:$BJ$33,MATCH(AE$2,数据源!$B$3:$BJ$3,0),FALSE)</f>
        <v>0.9</v>
      </c>
      <c r="AF14" s="4">
        <f>VLOOKUP($A14,数据源!$B$3:$BJ$33,MATCH(AF$2,数据源!$B$3:$BJ$3,0),FALSE)</f>
        <v>0.9</v>
      </c>
      <c r="AG14" s="4">
        <f>VLOOKUP($A14,数据源!$B$3:$BJ$33,MATCH(AG$2,数据源!$B$3:$BJ$3,0),FALSE)</f>
        <v>0.9</v>
      </c>
      <c r="AH14" s="4">
        <f>VLOOKUP($A14,数据源!$B$3:$BJ$33,MATCH(AH$2,数据源!$B$3:$BJ$3,0),FALSE)</f>
        <v>35</v>
      </c>
      <c r="AI14" s="4">
        <f>VLOOKUP($A14,数据源!$B$3:$BJ$33,MATCH(AI$2,数据源!$B$3:$BJ$3,0),FALSE)</f>
        <v>40</v>
      </c>
      <c r="AJ14" s="4">
        <f>VLOOKUP($A14,数据源!$B$3:$BJ$33,MATCH(AJ$2,数据源!$B$3:$BJ$3,0),FALSE)</f>
        <v>0.75</v>
      </c>
      <c r="AK14" s="4">
        <f>VLOOKUP($A14,数据源!$B$3:$BJ$33,MATCH(AK$2,数据源!$B$3:$BJ$3,0),FALSE)</f>
        <v>0</v>
      </c>
      <c r="AL14" s="4">
        <f>VLOOKUP($A14,数据源!$B$3:$BJ$33,MATCH(AL$2,数据源!$B$3:$BJ$3,0),FALSE)</f>
        <v>50</v>
      </c>
      <c r="AM14" s="4">
        <f>VLOOKUP($A14,数据源!$B$3:$BJ$33,MATCH(AM$2,数据源!$B$3:$BJ$3,0),FALSE)</f>
        <v>10</v>
      </c>
      <c r="AN14" s="4">
        <f>VLOOKUP($A14,数据源!$B$3:$BJ$33,MATCH(AN$2,数据源!$B$3:$BJ$3,0),FALSE)</f>
        <v>0</v>
      </c>
      <c r="AO14" s="4">
        <f>VLOOKUP($A14,数据源!$B$3:$BJ$33,MATCH(AO$2,数据源!$B$3:$BJ$3,0),FALSE)</f>
        <v>1.9</v>
      </c>
      <c r="AP14" s="4">
        <f>VLOOKUP($A14,数据源!$B$3:$BJ$33,MATCH(AP$2,数据源!$B$3:$BJ$3,0),FALSE)</f>
        <v>1.9</v>
      </c>
      <c r="AQ14" s="4">
        <f>VLOOKUP($A14,数据源!$B$3:$BJ$33,MATCH(AQ$2,数据源!$B$3:$BJ$3,0),FALSE)</f>
        <v>2.15</v>
      </c>
      <c r="AR14" s="4">
        <f>VLOOKUP($A14,数据源!$B$3:$BJ$33,MATCH(AR$2,数据源!$B$3:$BJ$3,0),FALSE)</f>
        <v>0.85</v>
      </c>
      <c r="AS14" s="4">
        <f>VLOOKUP($A14,数据源!$B$3:$BJ$33,MATCH(AS$2,数据源!$B$3:$BJ$3,0),FALSE)</f>
        <v>0.95</v>
      </c>
      <c r="AT14" s="4">
        <f>VLOOKUP($A14,数据源!$B$3:$BJ$33,MATCH(AT$2,数据源!$B$3:$BJ$3,0),FALSE)</f>
        <v>0.95</v>
      </c>
      <c r="AU14" s="4">
        <f>VLOOKUP($A14,数据源!$B$3:$BJ$33,MATCH(AU$2,数据源!$B$3:$BJ$3,0),FALSE)</f>
        <v>3.2</v>
      </c>
      <c r="AV14" s="4">
        <f>VLOOKUP($A14,数据源!$B$3:$BJ$33,MATCH(AV$2,数据源!$B$3:$BJ$3,0),FALSE)</f>
        <v>0</v>
      </c>
      <c r="AW14" s="4">
        <f>VLOOKUP($A14,数据源!$B$3:$BJ$33,MATCH(AW$2,数据源!$B$3:$BJ$3,0),FALSE)</f>
        <v>0.32</v>
      </c>
      <c r="AX14" s="4">
        <f>VLOOKUP($A14,数据源!$B$3:$BJ$33,MATCH(AX$2,数据源!$B$3:$BJ$3,0),FALSE)</f>
        <v>1.01</v>
      </c>
      <c r="AY14" s="4">
        <f>VLOOKUP($A14,数据源!$B$3:$BJ$33,MATCH(AY$2,数据源!$B$3:$BJ$3,0),FALSE)</f>
        <v>1</v>
      </c>
      <c r="AZ14" s="43">
        <v>2400</v>
      </c>
      <c r="BA14" s="43">
        <v>2400</v>
      </c>
      <c r="BB14" s="43">
        <v>2400</v>
      </c>
      <c r="BC14" s="43">
        <v>2400</v>
      </c>
      <c r="BD14" s="43">
        <v>6</v>
      </c>
      <c r="BE14" s="43">
        <v>90</v>
      </c>
      <c r="BF14" s="43">
        <f t="shared" si="8"/>
        <v>0.7</v>
      </c>
      <c r="BG14" s="43">
        <v>10</v>
      </c>
      <c r="BH14" s="3" t="str">
        <f t="shared" si="9"/>
        <v>(2,9)</v>
      </c>
      <c r="BI14" s="3" t="str">
        <f t="shared" si="37"/>
        <v>(8,1.6)</v>
      </c>
      <c r="BJ14" s="3" t="str">
        <f t="shared" si="38"/>
        <v>(9,0.75)</v>
      </c>
      <c r="BK14" s="3" t="str">
        <f t="shared" si="39"/>
        <v>(10,1.01)</v>
      </c>
      <c r="BL14" s="3" t="str">
        <f t="shared" si="40"/>
        <v>(14,11.1)</v>
      </c>
      <c r="BM14" s="3" t="str">
        <f t="shared" si="11"/>
        <v>(15,44.5)</v>
      </c>
      <c r="BN14" s="3" t="str">
        <f t="shared" si="41"/>
        <v>(16,55.6)</v>
      </c>
      <c r="BO14" s="3" t="str">
        <f t="shared" si="42"/>
        <v>(18,2.84)</v>
      </c>
      <c r="BP14" s="3" t="str">
        <f t="shared" si="43"/>
        <v>(22,0.2)</v>
      </c>
      <c r="BQ14" s="3" t="str">
        <f t="shared" si="13"/>
        <v>(23,101)</v>
      </c>
      <c r="BR14" s="3" t="str">
        <f t="shared" si="14"/>
        <v>(27,8)</v>
      </c>
      <c r="BS14" s="3" t="str">
        <f t="shared" si="44"/>
        <v>(28,8)</v>
      </c>
      <c r="BT14" s="3" t="str">
        <f t="shared" si="45"/>
        <v>(29,5)</v>
      </c>
      <c r="BU14" s="3" t="str">
        <f t="shared" si="46"/>
        <v>(30,4)</v>
      </c>
      <c r="BV14" s="3" t="str">
        <f t="shared" si="16"/>
        <v>(33,40)</v>
      </c>
      <c r="BW14" s="3" t="str">
        <f t="shared" si="47"/>
        <v>(35,1.065)</v>
      </c>
      <c r="BX14" s="3" t="str">
        <f t="shared" si="48"/>
        <v>(44,5)</v>
      </c>
      <c r="BY14" s="3" t="str">
        <f t="shared" si="49"/>
        <v>(45,5)</v>
      </c>
      <c r="BZ14" s="3" t="str">
        <f t="shared" si="50"/>
        <v>(46,5)</v>
      </c>
      <c r="CA14" s="3" t="str">
        <f t="shared" si="51"/>
        <v>(48,0.3)</v>
      </c>
      <c r="CB14" s="3" t="str">
        <f t="shared" si="52"/>
        <v>(49,1.64)</v>
      </c>
      <c r="CC14" s="3" t="str">
        <f t="shared" si="53"/>
        <v>(51,13.33)</v>
      </c>
      <c r="CD14" s="3" t="str">
        <f t="shared" si="54"/>
        <v>(52,22.86)</v>
      </c>
      <c r="CE14" s="3" t="str">
        <f t="shared" si="55"/>
        <v>(53,0.9)</v>
      </c>
      <c r="CF14" s="3" t="str">
        <f t="shared" si="56"/>
        <v>(54,0.9)</v>
      </c>
      <c r="CG14" s="3" t="str">
        <f t="shared" si="57"/>
        <v>(55,0.9)</v>
      </c>
      <c r="CH14" s="3" t="str">
        <f t="shared" si="58"/>
        <v>(71,35)</v>
      </c>
      <c r="CI14" s="3" t="str">
        <f t="shared" si="59"/>
        <v>(72,40)</v>
      </c>
      <c r="CJ14" s="3" t="str">
        <f t="shared" si="60"/>
        <v>(88,0.75)</v>
      </c>
      <c r="CK14" s="3" t="str">
        <f t="shared" si="29"/>
        <v>(90,0)</v>
      </c>
      <c r="CL14" s="3" t="str">
        <f t="shared" si="30"/>
        <v>(91,50)</v>
      </c>
      <c r="CM14" s="3" t="str">
        <f t="shared" si="31"/>
        <v>(92,10)</v>
      </c>
      <c r="CN14" s="3" t="str">
        <f t="shared" si="32"/>
        <v>(93,0)</v>
      </c>
      <c r="CO14" s="3" t="str">
        <f t="shared" si="33"/>
        <v>(94,1.9)</v>
      </c>
      <c r="CP14" s="3" t="str">
        <f t="shared" si="19"/>
        <v>(104,1.9)</v>
      </c>
      <c r="CQ14" s="3" t="str">
        <f t="shared" si="34"/>
        <v>(95,2.15)</v>
      </c>
      <c r="CR14" s="3" t="str">
        <f t="shared" si="35"/>
        <v>(96,0.85)</v>
      </c>
      <c r="CS14" s="3" t="str">
        <f t="shared" si="36"/>
        <v>(97,0.95)</v>
      </c>
      <c r="CT14" s="3" t="str">
        <f t="shared" si="21"/>
        <v>(98,0.95)</v>
      </c>
      <c r="CU14" s="3" t="str">
        <f t="shared" si="22"/>
        <v>(4,3.2)</v>
      </c>
      <c r="CV14" s="3" t="str">
        <f t="shared" si="23"/>
        <v>(68,0)</v>
      </c>
      <c r="CW14" s="3" t="str">
        <f t="shared" si="24"/>
        <v>(7,0.32)</v>
      </c>
      <c r="CX14" s="3" t="str">
        <f t="shared" si="25"/>
        <v>(87,1.01)</v>
      </c>
      <c r="CY14" s="3" t="str">
        <f t="shared" si="26"/>
        <v>(12,1)</v>
      </c>
      <c r="CZ14" s="3" t="str">
        <f t="shared" si="1"/>
        <v>(111,2400)</v>
      </c>
      <c r="DA14" s="3" t="str">
        <f t="shared" si="2"/>
        <v>(112,2400)</v>
      </c>
      <c r="DB14" s="3" t="str">
        <f t="shared" si="3"/>
        <v>(113,2400)</v>
      </c>
      <c r="DC14" s="3" t="str">
        <f t="shared" si="4"/>
        <v>(114,2400)</v>
      </c>
      <c r="DD14" s="3" t="str">
        <f t="shared" si="5"/>
        <v>(117,6)</v>
      </c>
      <c r="DE14" s="3" t="str">
        <f t="shared" si="6"/>
        <v>(115,90)</v>
      </c>
      <c r="DF14" s="3" t="str">
        <f t="shared" si="7"/>
        <v>(118,0.7)</v>
      </c>
      <c r="DG14" s="3" t="str">
        <f t="shared" si="6"/>
        <v>(119,10)</v>
      </c>
      <c r="DH14" s="6" t="str">
        <f t="shared" si="27"/>
        <v>[(2,9),(8,1.6),(9,0.75),(10,1.01),(14,11.1),(15,44.5),(16,55.6),(18,2.84),(22,0.2),(23,101),(27,8),(28,8),(29,5),(30,4),(33,40),(35,1.065),(44,5),(45,5),(46,5),(48,0.3),(49,1.64),(51,13.33),(52,22.86),(53,0.9),(54,0.9),(55,0.9),(71,35),(72,40),(88,0.75),(90,0),(91,50),(92,10),(93,0),(94,1.9),(104,1.9),(95,2.15),(96,0.85),(97,0.95),(98,0.95),(4,3.2),(68,0),(7,0.32),(87,1.01),(12,1),(111,2400),(112,2400),(113,2400),(114,2400),(117,6),(115,90),(118,0.7),(119,10)]</v>
      </c>
    </row>
    <row r="15" spans="1:112" x14ac:dyDescent="0.3">
      <c r="A15" s="4" t="s">
        <v>149</v>
      </c>
      <c r="B15" s="4">
        <f>VLOOKUP(A15,数据源!$BR$3:$BW$33,2,FALSE)</f>
        <v>2221</v>
      </c>
      <c r="C15" s="4" t="s">
        <v>179</v>
      </c>
      <c r="D15" s="4">
        <v>5.92</v>
      </c>
      <c r="E15" s="4">
        <v>2.88</v>
      </c>
      <c r="F15" s="4">
        <v>8</v>
      </c>
      <c r="G15" s="4" t="s">
        <v>119</v>
      </c>
      <c r="H15" s="4">
        <f>VLOOKUP($A15,数据源!$B$3:$BJ$33,MATCH(H$2,数据源!$B$3:$BJ$3,0),FALSE)</f>
        <v>6</v>
      </c>
      <c r="I15" s="4">
        <f>VLOOKUP($A15,数据源!$B$3:$BJ$33,MATCH(I$2,数据源!$B$3:$BJ$3,0),FALSE)</f>
        <v>2.4</v>
      </c>
      <c r="J15" s="4">
        <f>VLOOKUP($A15,数据源!$B$3:$BJ$33,MATCH(J$2,数据源!$B$3:$BJ$3,0),FALSE)</f>
        <v>0.64</v>
      </c>
      <c r="K15" s="4">
        <f>VLOOKUP($A15,数据源!$B$3:$BJ$33,MATCH(K$2,数据源!$B$3:$BJ$3,0),FALSE)</f>
        <v>1.4</v>
      </c>
      <c r="L15" s="4">
        <f>VLOOKUP($A15,数据源!$B$3:$BJ$33,MATCH(L$2,数据源!$B$3:$BJ$3,0),FALSE)</f>
        <v>8.9</v>
      </c>
      <c r="M15" s="4">
        <f>VLOOKUP($A15,数据源!$B$3:$BJ$33,MATCH(M$2,数据源!$B$3:$BJ$3,0),FALSE)</f>
        <v>36.299999999999997</v>
      </c>
      <c r="N15" s="4">
        <f>VLOOKUP($A15,数据源!$B$3:$BJ$33,MATCH(N$2,数据源!$B$3:$BJ$3,0),FALSE)</f>
        <v>55.6</v>
      </c>
      <c r="O15" s="4">
        <f>VLOOKUP($A15,数据源!$B$3:$BJ$33,MATCH(O$2,数据源!$B$3:$BJ$3,0),FALSE)</f>
        <v>2.84</v>
      </c>
      <c r="P15" s="4">
        <f>VLOOKUP($A15,数据源!$B$3:$BJ$33,MATCH(P$2,数据源!$B$3:$BJ$3,0),FALSE)</f>
        <v>0.2</v>
      </c>
      <c r="Q15" s="4">
        <f>VLOOKUP($A15,数据源!$B$3:$BJ$33,MATCH(Q$2,数据源!$B$3:$BJ$3,0),FALSE)</f>
        <v>103</v>
      </c>
      <c r="R15" s="4">
        <f>VLOOKUP($A15,数据源!$B$3:$BJ$33,MATCH(R$2,数据源!$B$3:$BJ$3,0),FALSE)</f>
        <v>7.3</v>
      </c>
      <c r="S15" s="4">
        <f>VLOOKUP($A15,数据源!$B$3:$BJ$33,MATCH(S$2,数据源!$B$3:$BJ$3,0),FALSE)</f>
        <v>7.2</v>
      </c>
      <c r="T15" s="4">
        <f>VLOOKUP($A15,数据源!$B$3:$BJ$33,MATCH(T$2,数据源!$B$3:$BJ$3,0),FALSE)</f>
        <v>5</v>
      </c>
      <c r="U15" s="4">
        <f>VLOOKUP($A15,数据源!$B$3:$BJ$33,MATCH(U$2,数据源!$B$3:$BJ$3,0),FALSE)</f>
        <v>4</v>
      </c>
      <c r="V15" s="4">
        <f>VLOOKUP($A15,数据源!$B$3:$BJ$33,MATCH(V$2,数据源!$B$3:$BJ$3,0),FALSE)</f>
        <v>51</v>
      </c>
      <c r="W15" s="4">
        <f>VLOOKUP($A15,数据源!$B$3:$BJ$33,MATCH(W$2,数据源!$B$3:$BJ$3,0),FALSE)</f>
        <v>1.0649999999999999</v>
      </c>
      <c r="X15" s="4">
        <v>5</v>
      </c>
      <c r="Y15" s="4">
        <v>5</v>
      </c>
      <c r="Z15" s="4">
        <v>5</v>
      </c>
      <c r="AA15" s="4">
        <f>VLOOKUP($A15,数据源!$B$3:$BJ$33,MATCH(AA$2,数据源!$B$3:$BJ$3,0),FALSE)</f>
        <v>0.3</v>
      </c>
      <c r="AB15" s="4">
        <f>VLOOKUP($A15,数据源!$B$3:$BJ$33,MATCH(AB$2,数据源!$B$3:$BJ$3,0),FALSE)</f>
        <v>1.64</v>
      </c>
      <c r="AC15" s="4">
        <f>VLOOKUP($A15,数据源!$B$3:$BJ$33,MATCH(AC$2,数据源!$B$3:$BJ$3,0),FALSE)</f>
        <v>13.33</v>
      </c>
      <c r="AD15" s="4">
        <f>VLOOKUP($A15,数据源!$B$3:$BJ$33,MATCH(AD$2,数据源!$B$3:$BJ$3,0),FALSE)</f>
        <v>22.86</v>
      </c>
      <c r="AE15" s="4">
        <f>VLOOKUP($A15,数据源!$B$3:$BJ$33,MATCH(AE$2,数据源!$B$3:$BJ$3,0),FALSE)</f>
        <v>0.9</v>
      </c>
      <c r="AF15" s="4">
        <f>VLOOKUP($A15,数据源!$B$3:$BJ$33,MATCH(AF$2,数据源!$B$3:$BJ$3,0),FALSE)</f>
        <v>0.9</v>
      </c>
      <c r="AG15" s="4">
        <f>VLOOKUP($A15,数据源!$B$3:$BJ$33,MATCH(AG$2,数据源!$B$3:$BJ$3,0),FALSE)</f>
        <v>0.9</v>
      </c>
      <c r="AH15" s="4">
        <f>VLOOKUP($A15,数据源!$B$3:$BJ$33,MATCH(AH$2,数据源!$B$3:$BJ$3,0),FALSE)</f>
        <v>35</v>
      </c>
      <c r="AI15" s="4">
        <f>VLOOKUP($A15,数据源!$B$3:$BJ$33,MATCH(AI$2,数据源!$B$3:$BJ$3,0),FALSE)</f>
        <v>40</v>
      </c>
      <c r="AJ15" s="4">
        <f>VLOOKUP($A15,数据源!$B$3:$BJ$33,MATCH(AJ$2,数据源!$B$3:$BJ$3,0),FALSE)</f>
        <v>0.75</v>
      </c>
      <c r="AK15" s="4">
        <f>VLOOKUP($A15,数据源!$B$3:$BJ$33,MATCH(AK$2,数据源!$B$3:$BJ$3,0),FALSE)</f>
        <v>0</v>
      </c>
      <c r="AL15" s="4">
        <f>VLOOKUP($A15,数据源!$B$3:$BJ$33,MATCH(AL$2,数据源!$B$3:$BJ$3,0),FALSE)</f>
        <v>50</v>
      </c>
      <c r="AM15" s="4">
        <f>VLOOKUP($A15,数据源!$B$3:$BJ$33,MATCH(AM$2,数据源!$B$3:$BJ$3,0),FALSE)</f>
        <v>10</v>
      </c>
      <c r="AN15" s="4">
        <f>VLOOKUP($A15,数据源!$B$3:$BJ$33,MATCH(AN$2,数据源!$B$3:$BJ$3,0),FALSE)</f>
        <v>0</v>
      </c>
      <c r="AO15" s="4">
        <f>VLOOKUP($A15,数据源!$B$3:$BJ$33,MATCH(AO$2,数据源!$B$3:$BJ$3,0),FALSE)</f>
        <v>1.85</v>
      </c>
      <c r="AP15" s="4">
        <f>VLOOKUP($A15,数据源!$B$3:$BJ$33,MATCH(AP$2,数据源!$B$3:$BJ$3,0),FALSE)</f>
        <v>1.85</v>
      </c>
      <c r="AQ15" s="4">
        <f>VLOOKUP($A15,数据源!$B$3:$BJ$33,MATCH(AQ$2,数据源!$B$3:$BJ$3,0),FALSE)</f>
        <v>2.2000000000000002</v>
      </c>
      <c r="AR15" s="4">
        <f>VLOOKUP($A15,数据源!$B$3:$BJ$33,MATCH(AR$2,数据源!$B$3:$BJ$3,0),FALSE)</f>
        <v>0.85</v>
      </c>
      <c r="AS15" s="4">
        <f>VLOOKUP($A15,数据源!$B$3:$BJ$33,MATCH(AS$2,数据源!$B$3:$BJ$3,0),FALSE)</f>
        <v>0.95</v>
      </c>
      <c r="AT15" s="4">
        <f>VLOOKUP($A15,数据源!$B$3:$BJ$33,MATCH(AT$2,数据源!$B$3:$BJ$3,0),FALSE)</f>
        <v>0.95</v>
      </c>
      <c r="AU15" s="4">
        <f>VLOOKUP($A15,数据源!$B$3:$BJ$33,MATCH(AU$2,数据源!$B$3:$BJ$3,0),FALSE)</f>
        <v>2.4</v>
      </c>
      <c r="AV15" s="4">
        <f>VLOOKUP($A15,数据源!$B$3:$BJ$33,MATCH(AV$2,数据源!$B$3:$BJ$3,0),FALSE)</f>
        <v>0</v>
      </c>
      <c r="AW15" s="4">
        <f>VLOOKUP($A15,数据源!$B$3:$BJ$33,MATCH(AW$2,数据源!$B$3:$BJ$3,0),FALSE)</f>
        <v>0.4</v>
      </c>
      <c r="AX15" s="4">
        <f>VLOOKUP($A15,数据源!$B$3:$BJ$33,MATCH(AX$2,数据源!$B$3:$BJ$3,0),FALSE)</f>
        <v>1.4</v>
      </c>
      <c r="AY15" s="4">
        <f>VLOOKUP($A15,数据源!$B$3:$BJ$33,MATCH(AY$2,数据源!$B$3:$BJ$3,0),FALSE)</f>
        <v>1</v>
      </c>
      <c r="AZ15" s="43">
        <v>2400</v>
      </c>
      <c r="BA15" s="43">
        <v>2400</v>
      </c>
      <c r="BB15" s="43">
        <v>2400</v>
      </c>
      <c r="BC15" s="43">
        <v>2400</v>
      </c>
      <c r="BD15" s="43">
        <v>6</v>
      </c>
      <c r="BE15" s="43">
        <v>90</v>
      </c>
      <c r="BF15" s="43">
        <f t="shared" si="8"/>
        <v>0.7</v>
      </c>
      <c r="BG15" s="43">
        <v>10</v>
      </c>
      <c r="BH15" s="3" t="str">
        <f t="shared" si="9"/>
        <v>(2,6)</v>
      </c>
      <c r="BI15" s="3" t="str">
        <f t="shared" si="37"/>
        <v>(8,2.4)</v>
      </c>
      <c r="BJ15" s="3" t="str">
        <f t="shared" si="38"/>
        <v>(9,0.64)</v>
      </c>
      <c r="BK15" s="3" t="str">
        <f t="shared" si="39"/>
        <v>(10,1.4)</v>
      </c>
      <c r="BL15" s="3" t="str">
        <f t="shared" si="40"/>
        <v>(14,8.9)</v>
      </c>
      <c r="BM15" s="3" t="str">
        <f t="shared" si="11"/>
        <v>(15,36.3)</v>
      </c>
      <c r="BN15" s="3" t="str">
        <f t="shared" si="41"/>
        <v>(16,55.6)</v>
      </c>
      <c r="BO15" s="3" t="str">
        <f t="shared" si="42"/>
        <v>(18,2.84)</v>
      </c>
      <c r="BP15" s="3" t="str">
        <f t="shared" si="43"/>
        <v>(22,0.2)</v>
      </c>
      <c r="BQ15" s="3" t="str">
        <f t="shared" si="13"/>
        <v>(23,103)</v>
      </c>
      <c r="BR15" s="3" t="str">
        <f t="shared" si="14"/>
        <v>(27,7.3)</v>
      </c>
      <c r="BS15" s="3" t="str">
        <f t="shared" si="44"/>
        <v>(28,7.2)</v>
      </c>
      <c r="BT15" s="3" t="str">
        <f t="shared" si="45"/>
        <v>(29,5)</v>
      </c>
      <c r="BU15" s="3" t="str">
        <f t="shared" si="46"/>
        <v>(30,4)</v>
      </c>
      <c r="BV15" s="3" t="str">
        <f t="shared" si="16"/>
        <v>(33,51)</v>
      </c>
      <c r="BW15" s="3" t="str">
        <f t="shared" si="47"/>
        <v>(35,1.065)</v>
      </c>
      <c r="BX15" s="3" t="str">
        <f t="shared" si="48"/>
        <v>(44,5)</v>
      </c>
      <c r="BY15" s="3" t="str">
        <f t="shared" si="49"/>
        <v>(45,5)</v>
      </c>
      <c r="BZ15" s="3" t="str">
        <f t="shared" si="50"/>
        <v>(46,5)</v>
      </c>
      <c r="CA15" s="3" t="str">
        <f t="shared" si="51"/>
        <v>(48,0.3)</v>
      </c>
      <c r="CB15" s="3" t="str">
        <f t="shared" si="52"/>
        <v>(49,1.64)</v>
      </c>
      <c r="CC15" s="3" t="str">
        <f t="shared" si="53"/>
        <v>(51,13.33)</v>
      </c>
      <c r="CD15" s="3" t="str">
        <f t="shared" si="54"/>
        <v>(52,22.86)</v>
      </c>
      <c r="CE15" s="3" t="str">
        <f t="shared" si="55"/>
        <v>(53,0.9)</v>
      </c>
      <c r="CF15" s="3" t="str">
        <f t="shared" si="56"/>
        <v>(54,0.9)</v>
      </c>
      <c r="CG15" s="3" t="str">
        <f t="shared" si="57"/>
        <v>(55,0.9)</v>
      </c>
      <c r="CH15" s="3" t="str">
        <f t="shared" si="58"/>
        <v>(71,35)</v>
      </c>
      <c r="CI15" s="3" t="str">
        <f t="shared" si="59"/>
        <v>(72,40)</v>
      </c>
      <c r="CJ15" s="3" t="str">
        <f t="shared" si="60"/>
        <v>(88,0.75)</v>
      </c>
      <c r="CK15" s="3" t="str">
        <f t="shared" si="29"/>
        <v>(90,0)</v>
      </c>
      <c r="CL15" s="3" t="str">
        <f t="shared" si="30"/>
        <v>(91,50)</v>
      </c>
      <c r="CM15" s="3" t="str">
        <f t="shared" si="31"/>
        <v>(92,10)</v>
      </c>
      <c r="CN15" s="3" t="str">
        <f t="shared" si="32"/>
        <v>(93,0)</v>
      </c>
      <c r="CO15" s="3" t="str">
        <f t="shared" si="33"/>
        <v>(94,1.85)</v>
      </c>
      <c r="CP15" s="3" t="str">
        <f t="shared" si="19"/>
        <v>(104,1.85)</v>
      </c>
      <c r="CQ15" s="3" t="str">
        <f t="shared" si="34"/>
        <v>(95,2.2)</v>
      </c>
      <c r="CR15" s="3" t="str">
        <f t="shared" si="35"/>
        <v>(96,0.85)</v>
      </c>
      <c r="CS15" s="3" t="str">
        <f t="shared" si="36"/>
        <v>(97,0.95)</v>
      </c>
      <c r="CT15" s="3" t="str">
        <f t="shared" si="21"/>
        <v>(98,0.95)</v>
      </c>
      <c r="CU15" s="3" t="str">
        <f t="shared" si="22"/>
        <v>(4,2.4)</v>
      </c>
      <c r="CV15" s="3" t="str">
        <f t="shared" si="23"/>
        <v>(68,0)</v>
      </c>
      <c r="CW15" s="3" t="str">
        <f t="shared" si="24"/>
        <v>(7,0.4)</v>
      </c>
      <c r="CX15" s="3" t="str">
        <f t="shared" si="25"/>
        <v>(87,1.4)</v>
      </c>
      <c r="CY15" s="3" t="str">
        <f t="shared" si="26"/>
        <v>(12,1)</v>
      </c>
      <c r="CZ15" s="3" t="str">
        <f t="shared" si="1"/>
        <v>(111,2400)</v>
      </c>
      <c r="DA15" s="3" t="str">
        <f t="shared" si="2"/>
        <v>(112,2400)</v>
      </c>
      <c r="DB15" s="3" t="str">
        <f t="shared" si="3"/>
        <v>(113,2400)</v>
      </c>
      <c r="DC15" s="3" t="str">
        <f t="shared" si="4"/>
        <v>(114,2400)</v>
      </c>
      <c r="DD15" s="3" t="str">
        <f t="shared" si="5"/>
        <v>(117,6)</v>
      </c>
      <c r="DE15" s="3" t="str">
        <f t="shared" si="6"/>
        <v>(115,90)</v>
      </c>
      <c r="DF15" s="3" t="str">
        <f t="shared" si="7"/>
        <v>(118,0.7)</v>
      </c>
      <c r="DG15" s="3" t="str">
        <f t="shared" si="6"/>
        <v>(119,10)</v>
      </c>
      <c r="DH15" s="6" t="str">
        <f t="shared" si="27"/>
        <v>[(2,6),(8,2.4),(9,0.64),(10,1.4),(14,8.9),(15,36.3),(16,55.6),(18,2.84),(22,0.2),(23,103),(27,7.3),(28,7.2),(29,5),(30,4),(33,51),(35,1.065),(44,5),(45,5),(46,5),(48,0.3),(49,1.64),(51,13.33),(52,22.86),(53,0.9),(54,0.9),(55,0.9),(71,35),(72,40),(88,0.75),(90,0),(91,50),(92,10),(93,0),(94,1.85),(104,1.85),(95,2.2),(96,0.85),(97,0.95),(98,0.95),(4,2.4),(68,0),(7,0.4),(87,1.4),(12,1),(111,2400),(112,2400),(113,2400),(114,2400),(117,6),(115,90),(118,0.7),(119,10)]</v>
      </c>
    </row>
    <row r="16" spans="1:112" x14ac:dyDescent="0.3">
      <c r="A16" s="4" t="s">
        <v>150</v>
      </c>
      <c r="B16" s="4">
        <f>VLOOKUP(A16,数据源!$BR$3:$BW$33,2,FALSE)</f>
        <v>2311</v>
      </c>
      <c r="C16" s="4" t="s">
        <v>180</v>
      </c>
      <c r="D16" s="4">
        <v>4.9000000000000004</v>
      </c>
      <c r="E16" s="4">
        <v>2.6</v>
      </c>
      <c r="F16" s="4">
        <v>5</v>
      </c>
      <c r="G16" s="4" t="s">
        <v>117</v>
      </c>
      <c r="H16" s="4">
        <f>VLOOKUP($A16,数据源!$B$3:$BJ$33,MATCH(H$2,数据源!$B$3:$BJ$3,0),FALSE)</f>
        <v>9</v>
      </c>
      <c r="I16" s="4">
        <f>VLOOKUP($A16,数据源!$B$3:$BJ$33,MATCH(I$2,数据源!$B$3:$BJ$3,0),FALSE)</f>
        <v>1.5999999999999999</v>
      </c>
      <c r="J16" s="4">
        <f>VLOOKUP($A16,数据源!$B$3:$BJ$33,MATCH(J$2,数据源!$B$3:$BJ$3,0),FALSE)</f>
        <v>0.75</v>
      </c>
      <c r="K16" s="4">
        <f>VLOOKUP($A16,数据源!$B$3:$BJ$33,MATCH(K$2,数据源!$B$3:$BJ$3,0),FALSE)</f>
        <v>0.99</v>
      </c>
      <c r="L16" s="4">
        <f>VLOOKUP($A16,数据源!$B$3:$BJ$33,MATCH(L$2,数据源!$B$3:$BJ$3,0),FALSE)</f>
        <v>11.1</v>
      </c>
      <c r="M16" s="4">
        <f>VLOOKUP($A16,数据源!$B$3:$BJ$33,MATCH(M$2,数据源!$B$3:$BJ$3,0),FALSE)</f>
        <v>44.5</v>
      </c>
      <c r="N16" s="4">
        <f>VLOOKUP($A16,数据源!$B$3:$BJ$33,MATCH(N$2,数据源!$B$3:$BJ$3,0),FALSE)</f>
        <v>55.6</v>
      </c>
      <c r="O16" s="4">
        <f>VLOOKUP($A16,数据源!$B$3:$BJ$33,MATCH(O$2,数据源!$B$3:$BJ$3,0),FALSE)</f>
        <v>2.84</v>
      </c>
      <c r="P16" s="4">
        <f>VLOOKUP($A16,数据源!$B$3:$BJ$33,MATCH(P$2,数据源!$B$3:$BJ$3,0),FALSE)</f>
        <v>0.2</v>
      </c>
      <c r="Q16" s="4">
        <f>VLOOKUP($A16,数据源!$B$3:$BJ$33,MATCH(Q$2,数据源!$B$3:$BJ$3,0),FALSE)</f>
        <v>125</v>
      </c>
      <c r="R16" s="4">
        <f>VLOOKUP($A16,数据源!$B$3:$BJ$33,MATCH(R$2,数据源!$B$3:$BJ$3,0),FALSE)</f>
        <v>8</v>
      </c>
      <c r="S16" s="4">
        <f>VLOOKUP($A16,数据源!$B$3:$BJ$33,MATCH(S$2,数据源!$B$3:$BJ$3,0),FALSE)</f>
        <v>8</v>
      </c>
      <c r="T16" s="4">
        <f>VLOOKUP($A16,数据源!$B$3:$BJ$33,MATCH(T$2,数据源!$B$3:$BJ$3,0),FALSE)</f>
        <v>5</v>
      </c>
      <c r="U16" s="4">
        <f>VLOOKUP($A16,数据源!$B$3:$BJ$33,MATCH(U$2,数据源!$B$3:$BJ$3,0),FALSE)</f>
        <v>4</v>
      </c>
      <c r="V16" s="4">
        <f>VLOOKUP($A16,数据源!$B$3:$BJ$33,MATCH(V$2,数据源!$B$3:$BJ$3,0),FALSE)</f>
        <v>40</v>
      </c>
      <c r="W16" s="4">
        <f>VLOOKUP($A16,数据源!$B$3:$BJ$33,MATCH(W$2,数据源!$B$3:$BJ$3,0),FALSE)</f>
        <v>1.0649999999999999</v>
      </c>
      <c r="X16" s="4">
        <v>5</v>
      </c>
      <c r="Y16" s="4">
        <v>5</v>
      </c>
      <c r="Z16" s="4">
        <v>5</v>
      </c>
      <c r="AA16" s="4">
        <f>VLOOKUP($A16,数据源!$B$3:$BJ$33,MATCH(AA$2,数据源!$B$3:$BJ$3,0),FALSE)</f>
        <v>0.3</v>
      </c>
      <c r="AB16" s="4">
        <f>VLOOKUP($A16,数据源!$B$3:$BJ$33,MATCH(AB$2,数据源!$B$3:$BJ$3,0),FALSE)</f>
        <v>1.64</v>
      </c>
      <c r="AC16" s="4">
        <f>VLOOKUP($A16,数据源!$B$3:$BJ$33,MATCH(AC$2,数据源!$B$3:$BJ$3,0),FALSE)</f>
        <v>13.33</v>
      </c>
      <c r="AD16" s="4">
        <f>VLOOKUP($A16,数据源!$B$3:$BJ$33,MATCH(AD$2,数据源!$B$3:$BJ$3,0),FALSE)</f>
        <v>22.86</v>
      </c>
      <c r="AE16" s="4">
        <f>VLOOKUP($A16,数据源!$B$3:$BJ$33,MATCH(AE$2,数据源!$B$3:$BJ$3,0),FALSE)</f>
        <v>0.9</v>
      </c>
      <c r="AF16" s="4">
        <f>VLOOKUP($A16,数据源!$B$3:$BJ$33,MATCH(AF$2,数据源!$B$3:$BJ$3,0),FALSE)</f>
        <v>0.9</v>
      </c>
      <c r="AG16" s="4">
        <f>VLOOKUP($A16,数据源!$B$3:$BJ$33,MATCH(AG$2,数据源!$B$3:$BJ$3,0),FALSE)</f>
        <v>0.9</v>
      </c>
      <c r="AH16" s="4">
        <f>VLOOKUP($A16,数据源!$B$3:$BJ$33,MATCH(AH$2,数据源!$B$3:$BJ$3,0),FALSE)</f>
        <v>35</v>
      </c>
      <c r="AI16" s="4">
        <f>VLOOKUP($A16,数据源!$B$3:$BJ$33,MATCH(AI$2,数据源!$B$3:$BJ$3,0),FALSE)</f>
        <v>40</v>
      </c>
      <c r="AJ16" s="4">
        <f>VLOOKUP($A16,数据源!$B$3:$BJ$33,MATCH(AJ$2,数据源!$B$3:$BJ$3,0),FALSE)</f>
        <v>0.75</v>
      </c>
      <c r="AK16" s="4">
        <f>VLOOKUP($A16,数据源!$B$3:$BJ$33,MATCH(AK$2,数据源!$B$3:$BJ$3,0),FALSE)</f>
        <v>0</v>
      </c>
      <c r="AL16" s="4">
        <f>VLOOKUP($A16,数据源!$B$3:$BJ$33,MATCH(AL$2,数据源!$B$3:$BJ$3,0),FALSE)</f>
        <v>50</v>
      </c>
      <c r="AM16" s="4">
        <f>VLOOKUP($A16,数据源!$B$3:$BJ$33,MATCH(AM$2,数据源!$B$3:$BJ$3,0),FALSE)</f>
        <v>10</v>
      </c>
      <c r="AN16" s="4">
        <f>VLOOKUP($A16,数据源!$B$3:$BJ$33,MATCH(AN$2,数据源!$B$3:$BJ$3,0),FALSE)</f>
        <v>0</v>
      </c>
      <c r="AO16" s="4">
        <f>VLOOKUP($A16,数据源!$B$3:$BJ$33,MATCH(AO$2,数据源!$B$3:$BJ$3,0),FALSE)</f>
        <v>2</v>
      </c>
      <c r="AP16" s="4">
        <f>VLOOKUP($A16,数据源!$B$3:$BJ$33,MATCH(AP$2,数据源!$B$3:$BJ$3,0),FALSE)</f>
        <v>2</v>
      </c>
      <c r="AQ16" s="4">
        <f>VLOOKUP($A16,数据源!$B$3:$BJ$33,MATCH(AQ$2,数据源!$B$3:$BJ$3,0),FALSE)</f>
        <v>2.25</v>
      </c>
      <c r="AR16" s="4">
        <f>VLOOKUP($A16,数据源!$B$3:$BJ$33,MATCH(AR$2,数据源!$B$3:$BJ$3,0),FALSE)</f>
        <v>0.85</v>
      </c>
      <c r="AS16" s="4">
        <f>VLOOKUP($A16,数据源!$B$3:$BJ$33,MATCH(AS$2,数据源!$B$3:$BJ$3,0),FALSE)</f>
        <v>0.95</v>
      </c>
      <c r="AT16" s="4">
        <f>VLOOKUP($A16,数据源!$B$3:$BJ$33,MATCH(AT$2,数据源!$B$3:$BJ$3,0),FALSE)</f>
        <v>0.95</v>
      </c>
      <c r="AU16" s="4">
        <f>VLOOKUP($A16,数据源!$B$3:$BJ$33,MATCH(AU$2,数据源!$B$3:$BJ$3,0),FALSE)</f>
        <v>3.2</v>
      </c>
      <c r="AV16" s="4">
        <f>VLOOKUP($A16,数据源!$B$3:$BJ$33,MATCH(AV$2,数据源!$B$3:$BJ$3,0),FALSE)</f>
        <v>0</v>
      </c>
      <c r="AW16" s="4">
        <f>VLOOKUP($A16,数据源!$B$3:$BJ$33,MATCH(AW$2,数据源!$B$3:$BJ$3,0),FALSE)</f>
        <v>0.28000000000000003</v>
      </c>
      <c r="AX16" s="4">
        <f>VLOOKUP($A16,数据源!$B$3:$BJ$33,MATCH(AX$2,数据源!$B$3:$BJ$3,0),FALSE)</f>
        <v>0.99</v>
      </c>
      <c r="AY16" s="4">
        <f>VLOOKUP($A16,数据源!$B$3:$BJ$33,MATCH(AY$2,数据源!$B$3:$BJ$3,0),FALSE)</f>
        <v>1</v>
      </c>
      <c r="AZ16" s="43">
        <v>3450</v>
      </c>
      <c r="BA16" s="43">
        <v>3450</v>
      </c>
      <c r="BB16" s="43">
        <v>3450</v>
      </c>
      <c r="BC16" s="43">
        <v>3450</v>
      </c>
      <c r="BD16" s="43">
        <v>6</v>
      </c>
      <c r="BE16" s="43">
        <v>90</v>
      </c>
      <c r="BF16" s="43">
        <f t="shared" si="8"/>
        <v>0.7</v>
      </c>
      <c r="BG16" s="43">
        <v>10</v>
      </c>
      <c r="BH16" s="3" t="str">
        <f t="shared" si="9"/>
        <v>(2,9)</v>
      </c>
      <c r="BI16" s="3" t="str">
        <f t="shared" si="37"/>
        <v>(8,1.6)</v>
      </c>
      <c r="BJ16" s="3" t="str">
        <f t="shared" si="38"/>
        <v>(9,0.75)</v>
      </c>
      <c r="BK16" s="3" t="str">
        <f t="shared" si="39"/>
        <v>(10,0.99)</v>
      </c>
      <c r="BL16" s="3" t="str">
        <f t="shared" si="40"/>
        <v>(14,11.1)</v>
      </c>
      <c r="BM16" s="3" t="str">
        <f t="shared" si="11"/>
        <v>(15,44.5)</v>
      </c>
      <c r="BN16" s="3" t="str">
        <f t="shared" si="41"/>
        <v>(16,55.6)</v>
      </c>
      <c r="BO16" s="3" t="str">
        <f t="shared" si="42"/>
        <v>(18,2.84)</v>
      </c>
      <c r="BP16" s="3" t="str">
        <f t="shared" si="43"/>
        <v>(22,0.2)</v>
      </c>
      <c r="BQ16" s="3" t="str">
        <f t="shared" si="13"/>
        <v>(23,125)</v>
      </c>
      <c r="BR16" s="3" t="str">
        <f t="shared" si="14"/>
        <v>(27,8)</v>
      </c>
      <c r="BS16" s="3" t="str">
        <f t="shared" si="44"/>
        <v>(28,8)</v>
      </c>
      <c r="BT16" s="3" t="str">
        <f t="shared" si="45"/>
        <v>(29,5)</v>
      </c>
      <c r="BU16" s="3" t="str">
        <f t="shared" si="46"/>
        <v>(30,4)</v>
      </c>
      <c r="BV16" s="3" t="str">
        <f t="shared" si="16"/>
        <v>(33,40)</v>
      </c>
      <c r="BW16" s="3" t="str">
        <f t="shared" si="47"/>
        <v>(35,1.065)</v>
      </c>
      <c r="BX16" s="3" t="str">
        <f t="shared" si="48"/>
        <v>(44,5)</v>
      </c>
      <c r="BY16" s="3" t="str">
        <f t="shared" si="49"/>
        <v>(45,5)</v>
      </c>
      <c r="BZ16" s="3" t="str">
        <f t="shared" si="50"/>
        <v>(46,5)</v>
      </c>
      <c r="CA16" s="3" t="str">
        <f t="shared" si="51"/>
        <v>(48,0.3)</v>
      </c>
      <c r="CB16" s="3" t="str">
        <f t="shared" si="52"/>
        <v>(49,1.64)</v>
      </c>
      <c r="CC16" s="3" t="str">
        <f t="shared" si="53"/>
        <v>(51,13.33)</v>
      </c>
      <c r="CD16" s="3" t="str">
        <f t="shared" si="54"/>
        <v>(52,22.86)</v>
      </c>
      <c r="CE16" s="3" t="str">
        <f t="shared" si="55"/>
        <v>(53,0.9)</v>
      </c>
      <c r="CF16" s="3" t="str">
        <f t="shared" si="56"/>
        <v>(54,0.9)</v>
      </c>
      <c r="CG16" s="3" t="str">
        <f t="shared" si="57"/>
        <v>(55,0.9)</v>
      </c>
      <c r="CH16" s="3" t="str">
        <f t="shared" si="58"/>
        <v>(71,35)</v>
      </c>
      <c r="CI16" s="3" t="str">
        <f t="shared" si="59"/>
        <v>(72,40)</v>
      </c>
      <c r="CJ16" s="3" t="str">
        <f t="shared" si="60"/>
        <v>(88,0.75)</v>
      </c>
      <c r="CK16" s="3" t="str">
        <f t="shared" si="29"/>
        <v>(90,0)</v>
      </c>
      <c r="CL16" s="3" t="str">
        <f t="shared" si="30"/>
        <v>(91,50)</v>
      </c>
      <c r="CM16" s="3" t="str">
        <f t="shared" si="31"/>
        <v>(92,10)</v>
      </c>
      <c r="CN16" s="3" t="str">
        <f t="shared" si="32"/>
        <v>(93,0)</v>
      </c>
      <c r="CO16" s="3" t="str">
        <f t="shared" si="33"/>
        <v>(94,2)</v>
      </c>
      <c r="CP16" s="3" t="str">
        <f t="shared" si="19"/>
        <v>(104,2)</v>
      </c>
      <c r="CQ16" s="3" t="str">
        <f t="shared" si="34"/>
        <v>(95,2.25)</v>
      </c>
      <c r="CR16" s="3" t="str">
        <f t="shared" si="35"/>
        <v>(96,0.85)</v>
      </c>
      <c r="CS16" s="3" t="str">
        <f t="shared" si="36"/>
        <v>(97,0.95)</v>
      </c>
      <c r="CT16" s="3" t="str">
        <f t="shared" si="21"/>
        <v>(98,0.95)</v>
      </c>
      <c r="CU16" s="3" t="str">
        <f t="shared" si="22"/>
        <v>(4,3.2)</v>
      </c>
      <c r="CV16" s="3" t="str">
        <f t="shared" si="23"/>
        <v>(68,0)</v>
      </c>
      <c r="CW16" s="3" t="str">
        <f t="shared" si="24"/>
        <v>(7,0.28)</v>
      </c>
      <c r="CX16" s="3" t="str">
        <f t="shared" si="25"/>
        <v>(87,0.99)</v>
      </c>
      <c r="CY16" s="3" t="str">
        <f t="shared" si="26"/>
        <v>(12,1)</v>
      </c>
      <c r="CZ16" s="3" t="str">
        <f t="shared" si="1"/>
        <v>(111,3450)</v>
      </c>
      <c r="DA16" s="3" t="str">
        <f t="shared" si="2"/>
        <v>(112,3450)</v>
      </c>
      <c r="DB16" s="3" t="str">
        <f t="shared" si="3"/>
        <v>(113,3450)</v>
      </c>
      <c r="DC16" s="3" t="str">
        <f t="shared" si="4"/>
        <v>(114,3450)</v>
      </c>
      <c r="DD16" s="3" t="str">
        <f t="shared" si="5"/>
        <v>(117,6)</v>
      </c>
      <c r="DE16" s="3" t="str">
        <f t="shared" si="6"/>
        <v>(115,90)</v>
      </c>
      <c r="DF16" s="3" t="str">
        <f t="shared" si="7"/>
        <v>(118,0.7)</v>
      </c>
      <c r="DG16" s="3" t="str">
        <f t="shared" si="6"/>
        <v>(119,10)</v>
      </c>
      <c r="DH16" s="6" t="str">
        <f t="shared" si="27"/>
        <v>[(2,9),(8,1.6),(9,0.75),(10,0.99),(14,11.1),(15,44.5),(16,55.6),(18,2.84),(22,0.2),(23,125),(27,8),(28,8),(29,5),(30,4),(33,40),(35,1.065),(44,5),(45,5),(46,5),(48,0.3),(49,1.64),(51,13.33),(52,22.86),(53,0.9),(54,0.9),(55,0.9),(71,35),(72,40),(88,0.75),(90,0),(91,50),(92,10),(93,0),(94,2),(104,2),(95,2.25),(96,0.85),(97,0.95),(98,0.95),(4,3.2),(68,0),(7,0.28),(87,0.99),(12,1),(111,3450),(112,3450),(113,3450),(114,3450),(117,6),(115,90),(118,0.7),(119,10)]</v>
      </c>
    </row>
    <row r="17" spans="1:112" x14ac:dyDescent="0.3">
      <c r="A17" s="4" t="s">
        <v>151</v>
      </c>
      <c r="B17" s="4">
        <f>VLOOKUP(A17,数据源!$BR$3:$BW$33,2,FALSE)</f>
        <v>2321</v>
      </c>
      <c r="C17" s="4" t="s">
        <v>181</v>
      </c>
      <c r="D17" s="4">
        <v>6.27</v>
      </c>
      <c r="E17" s="4">
        <v>2.99</v>
      </c>
      <c r="F17" s="4">
        <v>7</v>
      </c>
      <c r="G17" s="4" t="s">
        <v>118</v>
      </c>
      <c r="H17" s="4">
        <f>VLOOKUP($A17,数据源!$B$3:$BJ$33,MATCH(H$2,数据源!$B$3:$BJ$3,0),FALSE)</f>
        <v>6</v>
      </c>
      <c r="I17" s="4">
        <f>VLOOKUP($A17,数据源!$B$3:$BJ$33,MATCH(I$2,数据源!$B$3:$BJ$3,0),FALSE)</f>
        <v>2.4</v>
      </c>
      <c r="J17" s="4">
        <f>VLOOKUP($A17,数据源!$B$3:$BJ$33,MATCH(J$2,数据源!$B$3:$BJ$3,0),FALSE)</f>
        <v>0.71</v>
      </c>
      <c r="K17" s="4">
        <f>VLOOKUP($A17,数据源!$B$3:$BJ$33,MATCH(K$2,数据源!$B$3:$BJ$3,0),FALSE)</f>
        <v>1.4</v>
      </c>
      <c r="L17" s="4">
        <f>VLOOKUP($A17,数据源!$B$3:$BJ$33,MATCH(L$2,数据源!$B$3:$BJ$3,0),FALSE)</f>
        <v>8.9</v>
      </c>
      <c r="M17" s="4">
        <f>VLOOKUP($A17,数据源!$B$3:$BJ$33,MATCH(M$2,数据源!$B$3:$BJ$3,0),FALSE)</f>
        <v>36.299999999999997</v>
      </c>
      <c r="N17" s="4">
        <f>VLOOKUP($A17,数据源!$B$3:$BJ$33,MATCH(N$2,数据源!$B$3:$BJ$3,0),FALSE)</f>
        <v>55.6</v>
      </c>
      <c r="O17" s="4">
        <f>VLOOKUP($A17,数据源!$B$3:$BJ$33,MATCH(O$2,数据源!$B$3:$BJ$3,0),FALSE)</f>
        <v>2.84</v>
      </c>
      <c r="P17" s="4">
        <f>VLOOKUP($A17,数据源!$B$3:$BJ$33,MATCH(P$2,数据源!$B$3:$BJ$3,0),FALSE)</f>
        <v>0.2</v>
      </c>
      <c r="Q17" s="4">
        <f>VLOOKUP($A17,数据源!$B$3:$BJ$33,MATCH(Q$2,数据源!$B$3:$BJ$3,0),FALSE)</f>
        <v>130</v>
      </c>
      <c r="R17" s="4">
        <f>VLOOKUP($A17,数据源!$B$3:$BJ$33,MATCH(R$2,数据源!$B$3:$BJ$3,0),FALSE)</f>
        <v>7.3</v>
      </c>
      <c r="S17" s="4">
        <f>VLOOKUP($A17,数据源!$B$3:$BJ$33,MATCH(S$2,数据源!$B$3:$BJ$3,0),FALSE)</f>
        <v>7.2</v>
      </c>
      <c r="T17" s="4">
        <f>VLOOKUP($A17,数据源!$B$3:$BJ$33,MATCH(T$2,数据源!$B$3:$BJ$3,0),FALSE)</f>
        <v>5</v>
      </c>
      <c r="U17" s="4">
        <f>VLOOKUP($A17,数据源!$B$3:$BJ$33,MATCH(U$2,数据源!$B$3:$BJ$3,0),FALSE)</f>
        <v>4</v>
      </c>
      <c r="V17" s="4">
        <f>VLOOKUP($A17,数据源!$B$3:$BJ$33,MATCH(V$2,数据源!$B$3:$BJ$3,0),FALSE)</f>
        <v>51</v>
      </c>
      <c r="W17" s="4">
        <f>VLOOKUP($A17,数据源!$B$3:$BJ$33,MATCH(W$2,数据源!$B$3:$BJ$3,0),FALSE)</f>
        <v>1.0649999999999999</v>
      </c>
      <c r="X17" s="4">
        <v>5</v>
      </c>
      <c r="Y17" s="4">
        <v>5</v>
      </c>
      <c r="Z17" s="4">
        <v>5</v>
      </c>
      <c r="AA17" s="4">
        <f>VLOOKUP($A17,数据源!$B$3:$BJ$33,MATCH(AA$2,数据源!$B$3:$BJ$3,0),FALSE)</f>
        <v>0.3</v>
      </c>
      <c r="AB17" s="4">
        <f>VLOOKUP($A17,数据源!$B$3:$BJ$33,MATCH(AB$2,数据源!$B$3:$BJ$3,0),FALSE)</f>
        <v>1.64</v>
      </c>
      <c r="AC17" s="4">
        <f>VLOOKUP($A17,数据源!$B$3:$BJ$33,MATCH(AC$2,数据源!$B$3:$BJ$3,0),FALSE)</f>
        <v>13.33</v>
      </c>
      <c r="AD17" s="4">
        <f>VLOOKUP($A17,数据源!$B$3:$BJ$33,MATCH(AD$2,数据源!$B$3:$BJ$3,0),FALSE)</f>
        <v>22.86</v>
      </c>
      <c r="AE17" s="4">
        <f>VLOOKUP($A17,数据源!$B$3:$BJ$33,MATCH(AE$2,数据源!$B$3:$BJ$3,0),FALSE)</f>
        <v>0.9</v>
      </c>
      <c r="AF17" s="4">
        <f>VLOOKUP($A17,数据源!$B$3:$BJ$33,MATCH(AF$2,数据源!$B$3:$BJ$3,0),FALSE)</f>
        <v>0.9</v>
      </c>
      <c r="AG17" s="4">
        <f>VLOOKUP($A17,数据源!$B$3:$BJ$33,MATCH(AG$2,数据源!$B$3:$BJ$3,0),FALSE)</f>
        <v>0.9</v>
      </c>
      <c r="AH17" s="4">
        <f>VLOOKUP($A17,数据源!$B$3:$BJ$33,MATCH(AH$2,数据源!$B$3:$BJ$3,0),FALSE)</f>
        <v>35</v>
      </c>
      <c r="AI17" s="4">
        <f>VLOOKUP($A17,数据源!$B$3:$BJ$33,MATCH(AI$2,数据源!$B$3:$BJ$3,0),FALSE)</f>
        <v>40</v>
      </c>
      <c r="AJ17" s="4">
        <f>VLOOKUP($A17,数据源!$B$3:$BJ$33,MATCH(AJ$2,数据源!$B$3:$BJ$3,0),FALSE)</f>
        <v>0.75</v>
      </c>
      <c r="AK17" s="4">
        <f>VLOOKUP($A17,数据源!$B$3:$BJ$33,MATCH(AK$2,数据源!$B$3:$BJ$3,0),FALSE)</f>
        <v>0</v>
      </c>
      <c r="AL17" s="4">
        <f>VLOOKUP($A17,数据源!$B$3:$BJ$33,MATCH(AL$2,数据源!$B$3:$BJ$3,0),FALSE)</f>
        <v>50</v>
      </c>
      <c r="AM17" s="4">
        <f>VLOOKUP($A17,数据源!$B$3:$BJ$33,MATCH(AM$2,数据源!$B$3:$BJ$3,0),FALSE)</f>
        <v>10</v>
      </c>
      <c r="AN17" s="4">
        <f>VLOOKUP($A17,数据源!$B$3:$BJ$33,MATCH(AN$2,数据源!$B$3:$BJ$3,0),FALSE)</f>
        <v>0</v>
      </c>
      <c r="AO17" s="4">
        <f>VLOOKUP($A17,数据源!$B$3:$BJ$33,MATCH(AO$2,数据源!$B$3:$BJ$3,0),FALSE)</f>
        <v>1.9</v>
      </c>
      <c r="AP17" s="4">
        <f>VLOOKUP($A17,数据源!$B$3:$BJ$33,MATCH(AP$2,数据源!$B$3:$BJ$3,0),FALSE)</f>
        <v>1.9</v>
      </c>
      <c r="AQ17" s="4">
        <f>VLOOKUP($A17,数据源!$B$3:$BJ$33,MATCH(AQ$2,数据源!$B$3:$BJ$3,0),FALSE)</f>
        <v>2.2999999999999998</v>
      </c>
      <c r="AR17" s="4">
        <f>VLOOKUP($A17,数据源!$B$3:$BJ$33,MATCH(AR$2,数据源!$B$3:$BJ$3,0),FALSE)</f>
        <v>0.85</v>
      </c>
      <c r="AS17" s="4">
        <f>VLOOKUP($A17,数据源!$B$3:$BJ$33,MATCH(AS$2,数据源!$B$3:$BJ$3,0),FALSE)</f>
        <v>0.95</v>
      </c>
      <c r="AT17" s="4">
        <f>VLOOKUP($A17,数据源!$B$3:$BJ$33,MATCH(AT$2,数据源!$B$3:$BJ$3,0),FALSE)</f>
        <v>0.95</v>
      </c>
      <c r="AU17" s="4">
        <f>VLOOKUP($A17,数据源!$B$3:$BJ$33,MATCH(AU$2,数据源!$B$3:$BJ$3,0),FALSE)</f>
        <v>2.4</v>
      </c>
      <c r="AV17" s="4">
        <f>VLOOKUP($A17,数据源!$B$3:$BJ$33,MATCH(AV$2,数据源!$B$3:$BJ$3,0),FALSE)</f>
        <v>0</v>
      </c>
      <c r="AW17" s="4">
        <f>VLOOKUP($A17,数据源!$B$3:$BJ$33,MATCH(AW$2,数据源!$B$3:$BJ$3,0),FALSE)</f>
        <v>0.4</v>
      </c>
      <c r="AX17" s="4">
        <f>VLOOKUP($A17,数据源!$B$3:$BJ$33,MATCH(AX$2,数据源!$B$3:$BJ$3,0),FALSE)</f>
        <v>1.4</v>
      </c>
      <c r="AY17" s="4">
        <f>VLOOKUP($A17,数据源!$B$3:$BJ$33,MATCH(AY$2,数据源!$B$3:$BJ$3,0),FALSE)</f>
        <v>1</v>
      </c>
      <c r="AZ17" s="43">
        <v>3450</v>
      </c>
      <c r="BA17" s="43">
        <v>3450</v>
      </c>
      <c r="BB17" s="43">
        <v>3450</v>
      </c>
      <c r="BC17" s="43">
        <v>3450</v>
      </c>
      <c r="BD17" s="43">
        <v>6</v>
      </c>
      <c r="BE17" s="43">
        <v>90</v>
      </c>
      <c r="BF17" s="43">
        <f t="shared" si="8"/>
        <v>0.7</v>
      </c>
      <c r="BG17" s="43">
        <v>10</v>
      </c>
      <c r="BH17" s="3" t="str">
        <f t="shared" si="9"/>
        <v>(2,6)</v>
      </c>
      <c r="BI17" s="3" t="str">
        <f t="shared" si="37"/>
        <v>(8,2.4)</v>
      </c>
      <c r="BJ17" s="3" t="str">
        <f t="shared" si="38"/>
        <v>(9,0.71)</v>
      </c>
      <c r="BK17" s="3" t="str">
        <f t="shared" si="39"/>
        <v>(10,1.4)</v>
      </c>
      <c r="BL17" s="3" t="str">
        <f t="shared" si="40"/>
        <v>(14,8.9)</v>
      </c>
      <c r="BM17" s="3" t="str">
        <f t="shared" si="11"/>
        <v>(15,36.3)</v>
      </c>
      <c r="BN17" s="3" t="str">
        <f t="shared" si="41"/>
        <v>(16,55.6)</v>
      </c>
      <c r="BO17" s="3" t="str">
        <f t="shared" si="42"/>
        <v>(18,2.84)</v>
      </c>
      <c r="BP17" s="3" t="str">
        <f t="shared" si="43"/>
        <v>(22,0.2)</v>
      </c>
      <c r="BQ17" s="3" t="str">
        <f t="shared" si="13"/>
        <v>(23,130)</v>
      </c>
      <c r="BR17" s="3" t="str">
        <f t="shared" si="14"/>
        <v>(27,7.3)</v>
      </c>
      <c r="BS17" s="3" t="str">
        <f t="shared" si="44"/>
        <v>(28,7.2)</v>
      </c>
      <c r="BT17" s="3" t="str">
        <f t="shared" si="45"/>
        <v>(29,5)</v>
      </c>
      <c r="BU17" s="3" t="str">
        <f t="shared" si="46"/>
        <v>(30,4)</v>
      </c>
      <c r="BV17" s="3" t="str">
        <f t="shared" si="16"/>
        <v>(33,51)</v>
      </c>
      <c r="BW17" s="3" t="str">
        <f t="shared" si="47"/>
        <v>(35,1.065)</v>
      </c>
      <c r="BX17" s="3" t="str">
        <f t="shared" si="48"/>
        <v>(44,5)</v>
      </c>
      <c r="BY17" s="3" t="str">
        <f t="shared" si="49"/>
        <v>(45,5)</v>
      </c>
      <c r="BZ17" s="3" t="str">
        <f t="shared" si="50"/>
        <v>(46,5)</v>
      </c>
      <c r="CA17" s="3" t="str">
        <f t="shared" si="51"/>
        <v>(48,0.3)</v>
      </c>
      <c r="CB17" s="3" t="str">
        <f t="shared" si="52"/>
        <v>(49,1.64)</v>
      </c>
      <c r="CC17" s="3" t="str">
        <f t="shared" si="53"/>
        <v>(51,13.33)</v>
      </c>
      <c r="CD17" s="3" t="str">
        <f t="shared" si="54"/>
        <v>(52,22.86)</v>
      </c>
      <c r="CE17" s="3" t="str">
        <f t="shared" si="55"/>
        <v>(53,0.9)</v>
      </c>
      <c r="CF17" s="3" t="str">
        <f t="shared" si="56"/>
        <v>(54,0.9)</v>
      </c>
      <c r="CG17" s="3" t="str">
        <f t="shared" si="57"/>
        <v>(55,0.9)</v>
      </c>
      <c r="CH17" s="3" t="str">
        <f t="shared" si="58"/>
        <v>(71,35)</v>
      </c>
      <c r="CI17" s="3" t="str">
        <f t="shared" si="59"/>
        <v>(72,40)</v>
      </c>
      <c r="CJ17" s="3" t="str">
        <f t="shared" si="60"/>
        <v>(88,0.75)</v>
      </c>
      <c r="CK17" s="3" t="str">
        <f t="shared" si="29"/>
        <v>(90,0)</v>
      </c>
      <c r="CL17" s="3" t="str">
        <f t="shared" si="30"/>
        <v>(91,50)</v>
      </c>
      <c r="CM17" s="3" t="str">
        <f t="shared" si="31"/>
        <v>(92,10)</v>
      </c>
      <c r="CN17" s="3" t="str">
        <f t="shared" si="32"/>
        <v>(93,0)</v>
      </c>
      <c r="CO17" s="3" t="str">
        <f t="shared" si="33"/>
        <v>(94,1.9)</v>
      </c>
      <c r="CP17" s="3" t="str">
        <f t="shared" si="19"/>
        <v>(104,1.9)</v>
      </c>
      <c r="CQ17" s="3" t="str">
        <f t="shared" si="34"/>
        <v>(95,2.3)</v>
      </c>
      <c r="CR17" s="3" t="str">
        <f t="shared" si="35"/>
        <v>(96,0.85)</v>
      </c>
      <c r="CS17" s="3" t="str">
        <f t="shared" si="36"/>
        <v>(97,0.95)</v>
      </c>
      <c r="CT17" s="3" t="str">
        <f t="shared" si="21"/>
        <v>(98,0.95)</v>
      </c>
      <c r="CU17" s="3" t="str">
        <f t="shared" si="22"/>
        <v>(4,2.4)</v>
      </c>
      <c r="CV17" s="3" t="str">
        <f t="shared" si="23"/>
        <v>(68,0)</v>
      </c>
      <c r="CW17" s="3" t="str">
        <f t="shared" si="24"/>
        <v>(7,0.4)</v>
      </c>
      <c r="CX17" s="3" t="str">
        <f t="shared" si="25"/>
        <v>(87,1.4)</v>
      </c>
      <c r="CY17" s="3" t="str">
        <f t="shared" si="26"/>
        <v>(12,1)</v>
      </c>
      <c r="CZ17" s="3" t="str">
        <f t="shared" si="1"/>
        <v>(111,3450)</v>
      </c>
      <c r="DA17" s="3" t="str">
        <f t="shared" si="2"/>
        <v>(112,3450)</v>
      </c>
      <c r="DB17" s="3" t="str">
        <f t="shared" si="3"/>
        <v>(113,3450)</v>
      </c>
      <c r="DC17" s="3" t="str">
        <f t="shared" si="4"/>
        <v>(114,3450)</v>
      </c>
      <c r="DD17" s="3" t="str">
        <f t="shared" si="5"/>
        <v>(117,6)</v>
      </c>
      <c r="DE17" s="3" t="str">
        <f t="shared" si="6"/>
        <v>(115,90)</v>
      </c>
      <c r="DF17" s="3" t="str">
        <f t="shared" si="7"/>
        <v>(118,0.7)</v>
      </c>
      <c r="DG17" s="3" t="str">
        <f t="shared" si="6"/>
        <v>(119,10)</v>
      </c>
      <c r="DH17" s="6" t="str">
        <f t="shared" si="27"/>
        <v>[(2,6),(8,2.4),(9,0.71),(10,1.4),(14,8.9),(15,36.3),(16,55.6),(18,2.84),(22,0.2),(23,130),(27,7.3),(28,7.2),(29,5),(30,4),(33,51),(35,1.065),(44,5),(45,5),(46,5),(48,0.3),(49,1.64),(51,13.33),(52,22.86),(53,0.9),(54,0.9),(55,0.9),(71,35),(72,40),(88,0.75),(90,0),(91,50),(92,10),(93,0),(94,1.9),(104,1.9),(95,2.3),(96,0.85),(97,0.95),(98,0.95),(4,2.4),(68,0),(7,0.4),(87,1.4),(12,1),(111,3450),(112,3450),(113,3450),(114,3450),(117,6),(115,90),(118,0.7),(119,10)]</v>
      </c>
    </row>
    <row r="18" spans="1:112" x14ac:dyDescent="0.3">
      <c r="A18" s="4" t="s">
        <v>148</v>
      </c>
      <c r="B18" s="4">
        <f>VLOOKUP(A18,数据源!$BR$3:$BW$33,2,FALSE)</f>
        <v>2331</v>
      </c>
      <c r="C18" s="4" t="s">
        <v>178</v>
      </c>
      <c r="D18" s="4">
        <v>7.66</v>
      </c>
      <c r="E18" s="4">
        <v>3.04</v>
      </c>
      <c r="F18" s="4">
        <v>2.67</v>
      </c>
      <c r="G18" s="4" t="s">
        <v>122</v>
      </c>
      <c r="H18" s="4">
        <f>VLOOKUP($A18,数据源!$B$3:$BJ$33,MATCH(H$2,数据源!$B$3:$BJ$3,0),FALSE)</f>
        <v>8</v>
      </c>
      <c r="I18" s="4">
        <f>VLOOKUP($A18,数据源!$B$3:$BJ$33,MATCH(I$2,数据源!$B$3:$BJ$3,0),FALSE)</f>
        <v>1.8</v>
      </c>
      <c r="J18" s="4">
        <f>VLOOKUP($A18,数据源!$B$3:$BJ$33,MATCH(J$2,数据源!$B$3:$BJ$3,0),FALSE)</f>
        <v>0.67</v>
      </c>
      <c r="K18" s="4">
        <f>VLOOKUP($A18,数据源!$B$3:$BJ$33,MATCH(K$2,数据源!$B$3:$BJ$3,0),FALSE)</f>
        <v>1.1499999999999999</v>
      </c>
      <c r="L18" s="4">
        <f>VLOOKUP($A18,数据源!$B$3:$BJ$33,MATCH(L$2,数据源!$B$3:$BJ$3,0),FALSE)</f>
        <v>8.9</v>
      </c>
      <c r="M18" s="4">
        <f>VLOOKUP($A18,数据源!$B$3:$BJ$33,MATCH(M$2,数据源!$B$3:$BJ$3,0),FALSE)</f>
        <v>37.4</v>
      </c>
      <c r="N18" s="4">
        <f>VLOOKUP($A18,数据源!$B$3:$BJ$33,MATCH(N$2,数据源!$B$3:$BJ$3,0),FALSE)</f>
        <v>55.6</v>
      </c>
      <c r="O18" s="4">
        <f>VLOOKUP($A18,数据源!$B$3:$BJ$33,MATCH(O$2,数据源!$B$3:$BJ$3,0),FALSE)</f>
        <v>2.84</v>
      </c>
      <c r="P18" s="4">
        <f>VLOOKUP($A18,数据源!$B$3:$BJ$33,MATCH(P$2,数据源!$B$3:$BJ$3,0),FALSE)</f>
        <v>0.2</v>
      </c>
      <c r="Q18" s="4">
        <f>VLOOKUP($A18,数据源!$B$3:$BJ$33,MATCH(Q$2,数据源!$B$3:$BJ$3,0),FALSE)</f>
        <v>130</v>
      </c>
      <c r="R18" s="4">
        <f>VLOOKUP($A18,数据源!$B$3:$BJ$33,MATCH(R$2,数据源!$B$3:$BJ$3,0),FALSE)</f>
        <v>7.6</v>
      </c>
      <c r="S18" s="4">
        <f>VLOOKUP($A18,数据源!$B$3:$BJ$33,MATCH(S$2,数据源!$B$3:$BJ$3,0),FALSE)</f>
        <v>7.2</v>
      </c>
      <c r="T18" s="4">
        <f>VLOOKUP($A18,数据源!$B$3:$BJ$33,MATCH(T$2,数据源!$B$3:$BJ$3,0),FALSE)</f>
        <v>5</v>
      </c>
      <c r="U18" s="4">
        <f>VLOOKUP($A18,数据源!$B$3:$BJ$33,MATCH(U$2,数据源!$B$3:$BJ$3,0),FALSE)</f>
        <v>4</v>
      </c>
      <c r="V18" s="4">
        <f>VLOOKUP($A18,数据源!$B$3:$BJ$33,MATCH(V$2,数据源!$B$3:$BJ$3,0),FALSE)</f>
        <v>52.5</v>
      </c>
      <c r="W18" s="4">
        <f>VLOOKUP($A18,数据源!$B$3:$BJ$33,MATCH(W$2,数据源!$B$3:$BJ$3,0),FALSE)</f>
        <v>1.0649999999999999</v>
      </c>
      <c r="X18" s="4">
        <v>5</v>
      </c>
      <c r="Y18" s="4">
        <v>5</v>
      </c>
      <c r="Z18" s="4">
        <v>5</v>
      </c>
      <c r="AA18" s="4">
        <f>VLOOKUP($A18,数据源!$B$3:$BJ$33,MATCH(AA$2,数据源!$B$3:$BJ$3,0),FALSE)</f>
        <v>0.3</v>
      </c>
      <c r="AB18" s="4">
        <f>VLOOKUP($A18,数据源!$B$3:$BJ$33,MATCH(AB$2,数据源!$B$3:$BJ$3,0),FALSE)</f>
        <v>1.64</v>
      </c>
      <c r="AC18" s="4">
        <f>VLOOKUP($A18,数据源!$B$3:$BJ$33,MATCH(AC$2,数据源!$B$3:$BJ$3,0),FALSE)</f>
        <v>13.33</v>
      </c>
      <c r="AD18" s="4">
        <f>VLOOKUP($A18,数据源!$B$3:$BJ$33,MATCH(AD$2,数据源!$B$3:$BJ$3,0),FALSE)</f>
        <v>22.86</v>
      </c>
      <c r="AE18" s="4">
        <f>VLOOKUP($A18,数据源!$B$3:$BJ$33,MATCH(AE$2,数据源!$B$3:$BJ$3,0),FALSE)</f>
        <v>0.9</v>
      </c>
      <c r="AF18" s="4">
        <f>VLOOKUP($A18,数据源!$B$3:$BJ$33,MATCH(AF$2,数据源!$B$3:$BJ$3,0),FALSE)</f>
        <v>0.9</v>
      </c>
      <c r="AG18" s="4">
        <f>VLOOKUP($A18,数据源!$B$3:$BJ$33,MATCH(AG$2,数据源!$B$3:$BJ$3,0),FALSE)</f>
        <v>0.9</v>
      </c>
      <c r="AH18" s="4">
        <f>VLOOKUP($A18,数据源!$B$3:$BJ$33,MATCH(AH$2,数据源!$B$3:$BJ$3,0),FALSE)</f>
        <v>35</v>
      </c>
      <c r="AI18" s="4">
        <f>VLOOKUP($A18,数据源!$B$3:$BJ$33,MATCH(AI$2,数据源!$B$3:$BJ$3,0),FALSE)</f>
        <v>40</v>
      </c>
      <c r="AJ18" s="4">
        <f>VLOOKUP($A18,数据源!$B$3:$BJ$33,MATCH(AJ$2,数据源!$B$3:$BJ$3,0),FALSE)</f>
        <v>0.75</v>
      </c>
      <c r="AK18" s="4">
        <f>VLOOKUP($A18,数据源!$B$3:$BJ$33,MATCH(AK$2,数据源!$B$3:$BJ$3,0),FALSE)</f>
        <v>0</v>
      </c>
      <c r="AL18" s="4">
        <f>VLOOKUP($A18,数据源!$B$3:$BJ$33,MATCH(AL$2,数据源!$B$3:$BJ$3,0),FALSE)</f>
        <v>50</v>
      </c>
      <c r="AM18" s="4">
        <f>VLOOKUP($A18,数据源!$B$3:$BJ$33,MATCH(AM$2,数据源!$B$3:$BJ$3,0),FALSE)</f>
        <v>10</v>
      </c>
      <c r="AN18" s="4">
        <f>VLOOKUP($A18,数据源!$B$3:$BJ$33,MATCH(AN$2,数据源!$B$3:$BJ$3,0),FALSE)</f>
        <v>0</v>
      </c>
      <c r="AO18" s="4">
        <f>VLOOKUP($A18,数据源!$B$3:$BJ$33,MATCH(AO$2,数据源!$B$3:$BJ$3,0),FALSE)</f>
        <v>1.9</v>
      </c>
      <c r="AP18" s="4">
        <f>VLOOKUP($A18,数据源!$B$3:$BJ$33,MATCH(AP$2,数据源!$B$3:$BJ$3,0),FALSE)</f>
        <v>1.9</v>
      </c>
      <c r="AQ18" s="4">
        <f>VLOOKUP($A18,数据源!$B$3:$BJ$33,MATCH(AQ$2,数据源!$B$3:$BJ$3,0),FALSE)</f>
        <v>2.2999999999999998</v>
      </c>
      <c r="AR18" s="4">
        <f>VLOOKUP($A18,数据源!$B$3:$BJ$33,MATCH(AR$2,数据源!$B$3:$BJ$3,0),FALSE)</f>
        <v>0.85</v>
      </c>
      <c r="AS18" s="4">
        <f>VLOOKUP($A18,数据源!$B$3:$BJ$33,MATCH(AS$2,数据源!$B$3:$BJ$3,0),FALSE)</f>
        <v>0.95</v>
      </c>
      <c r="AT18" s="4">
        <f>VLOOKUP($A18,数据源!$B$3:$BJ$33,MATCH(AT$2,数据源!$B$3:$BJ$3,0),FALSE)</f>
        <v>0.95</v>
      </c>
      <c r="AU18" s="4">
        <f>VLOOKUP($A18,数据源!$B$3:$BJ$33,MATCH(AU$2,数据源!$B$3:$BJ$3,0),FALSE)</f>
        <v>3</v>
      </c>
      <c r="AV18" s="4">
        <f>VLOOKUP($A18,数据源!$B$3:$BJ$33,MATCH(AV$2,数据源!$B$3:$BJ$3,0),FALSE)</f>
        <v>0</v>
      </c>
      <c r="AW18" s="4">
        <f>VLOOKUP($A18,数据源!$B$3:$BJ$33,MATCH(AW$2,数据源!$B$3:$BJ$3,0),FALSE)</f>
        <v>0.4</v>
      </c>
      <c r="AX18" s="4">
        <f>VLOOKUP($A18,数据源!$B$3:$BJ$33,MATCH(AX$2,数据源!$B$3:$BJ$3,0),FALSE)</f>
        <v>1.1499999999999999</v>
      </c>
      <c r="AY18" s="4">
        <f>VLOOKUP($A18,数据源!$B$3:$BJ$33,MATCH(AY$2,数据源!$B$3:$BJ$3,0),FALSE)</f>
        <v>1</v>
      </c>
      <c r="AZ18" s="43">
        <v>3450</v>
      </c>
      <c r="BA18" s="43">
        <v>3450</v>
      </c>
      <c r="BB18" s="43">
        <v>3450</v>
      </c>
      <c r="BC18" s="43">
        <v>3450</v>
      </c>
      <c r="BD18" s="43">
        <v>6</v>
      </c>
      <c r="BE18" s="43">
        <v>90</v>
      </c>
      <c r="BF18" s="43">
        <f t="shared" si="8"/>
        <v>0.7</v>
      </c>
      <c r="BG18" s="43">
        <v>10</v>
      </c>
      <c r="BH18" s="3" t="str">
        <f t="shared" si="9"/>
        <v>(2,8)</v>
      </c>
      <c r="BI18" s="3" t="str">
        <f t="shared" si="37"/>
        <v>(8,1.8)</v>
      </c>
      <c r="BJ18" s="3" t="str">
        <f t="shared" si="38"/>
        <v>(9,0.67)</v>
      </c>
      <c r="BK18" s="3" t="str">
        <f t="shared" si="39"/>
        <v>(10,1.15)</v>
      </c>
      <c r="BL18" s="3" t="str">
        <f t="shared" si="40"/>
        <v>(14,8.9)</v>
      </c>
      <c r="BM18" s="3" t="str">
        <f t="shared" si="11"/>
        <v>(15,37.4)</v>
      </c>
      <c r="BN18" s="3" t="str">
        <f t="shared" si="41"/>
        <v>(16,55.6)</v>
      </c>
      <c r="BO18" s="3" t="str">
        <f t="shared" si="42"/>
        <v>(18,2.84)</v>
      </c>
      <c r="BP18" s="3" t="str">
        <f t="shared" si="43"/>
        <v>(22,0.2)</v>
      </c>
      <c r="BQ18" s="3" t="str">
        <f t="shared" si="13"/>
        <v>(23,130)</v>
      </c>
      <c r="BR18" s="3" t="str">
        <f t="shared" si="14"/>
        <v>(27,7.6)</v>
      </c>
      <c r="BS18" s="3" t="str">
        <f t="shared" si="44"/>
        <v>(28,7.2)</v>
      </c>
      <c r="BT18" s="3" t="str">
        <f t="shared" si="45"/>
        <v>(29,5)</v>
      </c>
      <c r="BU18" s="3" t="str">
        <f t="shared" si="46"/>
        <v>(30,4)</v>
      </c>
      <c r="BV18" s="3" t="str">
        <f t="shared" si="16"/>
        <v>(33,52.5)</v>
      </c>
      <c r="BW18" s="3" t="str">
        <f t="shared" si="47"/>
        <v>(35,1.065)</v>
      </c>
      <c r="BX18" s="3" t="str">
        <f t="shared" si="48"/>
        <v>(44,5)</v>
      </c>
      <c r="BY18" s="3" t="str">
        <f t="shared" si="49"/>
        <v>(45,5)</v>
      </c>
      <c r="BZ18" s="3" t="str">
        <f t="shared" si="50"/>
        <v>(46,5)</v>
      </c>
      <c r="CA18" s="3" t="str">
        <f t="shared" si="51"/>
        <v>(48,0.3)</v>
      </c>
      <c r="CB18" s="3" t="str">
        <f t="shared" si="52"/>
        <v>(49,1.64)</v>
      </c>
      <c r="CC18" s="3" t="str">
        <f t="shared" si="53"/>
        <v>(51,13.33)</v>
      </c>
      <c r="CD18" s="3" t="str">
        <f t="shared" si="54"/>
        <v>(52,22.86)</v>
      </c>
      <c r="CE18" s="3" t="str">
        <f t="shared" si="55"/>
        <v>(53,0.9)</v>
      </c>
      <c r="CF18" s="3" t="str">
        <f t="shared" si="56"/>
        <v>(54,0.9)</v>
      </c>
      <c r="CG18" s="3" t="str">
        <f t="shared" si="57"/>
        <v>(55,0.9)</v>
      </c>
      <c r="CH18" s="3" t="str">
        <f t="shared" si="58"/>
        <v>(71,35)</v>
      </c>
      <c r="CI18" s="3" t="str">
        <f t="shared" si="59"/>
        <v>(72,40)</v>
      </c>
      <c r="CJ18" s="3" t="str">
        <f t="shared" si="60"/>
        <v>(88,0.75)</v>
      </c>
      <c r="CK18" s="3" t="str">
        <f t="shared" si="29"/>
        <v>(90,0)</v>
      </c>
      <c r="CL18" s="3" t="str">
        <f t="shared" si="30"/>
        <v>(91,50)</v>
      </c>
      <c r="CM18" s="3" t="str">
        <f t="shared" si="31"/>
        <v>(92,10)</v>
      </c>
      <c r="CN18" s="3" t="str">
        <f t="shared" si="32"/>
        <v>(93,0)</v>
      </c>
      <c r="CO18" s="3" t="str">
        <f t="shared" si="33"/>
        <v>(94,1.9)</v>
      </c>
      <c r="CP18" s="3" t="str">
        <f t="shared" si="19"/>
        <v>(104,1.9)</v>
      </c>
      <c r="CQ18" s="3" t="str">
        <f t="shared" si="34"/>
        <v>(95,2.3)</v>
      </c>
      <c r="CR18" s="3" t="str">
        <f t="shared" si="35"/>
        <v>(96,0.85)</v>
      </c>
      <c r="CS18" s="3" t="str">
        <f t="shared" si="36"/>
        <v>(97,0.95)</v>
      </c>
      <c r="CT18" s="3" t="str">
        <f t="shared" si="21"/>
        <v>(98,0.95)</v>
      </c>
      <c r="CU18" s="3" t="str">
        <f t="shared" si="22"/>
        <v>(4,3)</v>
      </c>
      <c r="CV18" s="3" t="str">
        <f t="shared" si="23"/>
        <v>(68,0)</v>
      </c>
      <c r="CW18" s="3" t="str">
        <f t="shared" si="24"/>
        <v>(7,0.4)</v>
      </c>
      <c r="CX18" s="3" t="str">
        <f t="shared" si="25"/>
        <v>(87,1.15)</v>
      </c>
      <c r="CY18" s="3" t="str">
        <f t="shared" si="26"/>
        <v>(12,1)</v>
      </c>
      <c r="CZ18" s="3" t="str">
        <f t="shared" si="1"/>
        <v>(111,3450)</v>
      </c>
      <c r="DA18" s="3" t="str">
        <f t="shared" si="2"/>
        <v>(112,3450)</v>
      </c>
      <c r="DB18" s="3" t="str">
        <f t="shared" si="3"/>
        <v>(113,3450)</v>
      </c>
      <c r="DC18" s="3" t="str">
        <f t="shared" si="4"/>
        <v>(114,3450)</v>
      </c>
      <c r="DD18" s="3" t="str">
        <f t="shared" si="5"/>
        <v>(117,6)</v>
      </c>
      <c r="DE18" s="3" t="str">
        <f t="shared" si="6"/>
        <v>(115,90)</v>
      </c>
      <c r="DF18" s="3" t="str">
        <f t="shared" si="7"/>
        <v>(118,0.7)</v>
      </c>
      <c r="DG18" s="3" t="str">
        <f t="shared" si="6"/>
        <v>(119,10)</v>
      </c>
      <c r="DH18" s="6" t="str">
        <f t="shared" si="27"/>
        <v>[(2,8),(8,1.8),(9,0.67),(10,1.15),(14,8.9),(15,37.4),(16,55.6),(18,2.84),(22,0.2),(23,130),(27,7.6),(28,7.2),(29,5),(30,4),(33,52.5),(35,1.065),(44,5),(45,5),(46,5),(48,0.3),(49,1.64),(51,13.33),(52,22.86),(53,0.9),(54,0.9),(55,0.9),(71,35),(72,40),(88,0.75),(90,0),(91,50),(92,10),(93,0),(94,1.9),(104,1.9),(95,2.3),(96,0.85),(97,0.95),(98,0.95),(4,3),(68,0),(7,0.4),(87,1.15),(12,1),(111,3450),(112,3450),(113,3450),(114,3450),(117,6),(115,90),(118,0.7),(119,10)]</v>
      </c>
    </row>
    <row r="19" spans="1:112" x14ac:dyDescent="0.3">
      <c r="A19" s="4" t="s">
        <v>153</v>
      </c>
      <c r="B19" s="4">
        <f>VLOOKUP(A19,数据源!$BR$3:$BW$33,2,FALSE)</f>
        <v>2411</v>
      </c>
      <c r="C19" s="4" t="s">
        <v>183</v>
      </c>
      <c r="D19" s="4">
        <v>7.45</v>
      </c>
      <c r="E19" s="4">
        <v>3.65</v>
      </c>
      <c r="F19" s="4">
        <v>3.1</v>
      </c>
      <c r="G19" s="4" t="s">
        <v>125</v>
      </c>
      <c r="H19" s="4">
        <f>VLOOKUP($A19,数据源!$B$3:$BJ$33,MATCH(H$2,数据源!$B$3:$BJ$3,0),FALSE)</f>
        <v>6</v>
      </c>
      <c r="I19" s="4">
        <f>VLOOKUP($A19,数据源!$B$3:$BJ$33,MATCH(I$2,数据源!$B$3:$BJ$3,0),FALSE)</f>
        <v>2.4</v>
      </c>
      <c r="J19" s="4">
        <f>VLOOKUP($A19,数据源!$B$3:$BJ$33,MATCH(J$2,数据源!$B$3:$BJ$3,0),FALSE)</f>
        <v>0.71</v>
      </c>
      <c r="K19" s="4">
        <f>VLOOKUP($A19,数据源!$B$3:$BJ$33,MATCH(K$2,数据源!$B$3:$BJ$3,0),FALSE)</f>
        <v>1.36</v>
      </c>
      <c r="L19" s="4">
        <f>VLOOKUP($A19,数据源!$B$3:$BJ$33,MATCH(L$2,数据源!$B$3:$BJ$3,0),FALSE)</f>
        <v>11.1</v>
      </c>
      <c r="M19" s="4">
        <f>VLOOKUP($A19,数据源!$B$3:$BJ$33,MATCH(M$2,数据源!$B$3:$BJ$3,0),FALSE)</f>
        <v>44.5</v>
      </c>
      <c r="N19" s="4">
        <f>VLOOKUP($A19,数据源!$B$3:$BJ$33,MATCH(N$2,数据源!$B$3:$BJ$3,0),FALSE)</f>
        <v>55.6</v>
      </c>
      <c r="O19" s="4">
        <f>VLOOKUP($A19,数据源!$B$3:$BJ$33,MATCH(O$2,数据源!$B$3:$BJ$3,0),FALSE)</f>
        <v>2.84</v>
      </c>
      <c r="P19" s="4">
        <f>VLOOKUP($A19,数据源!$B$3:$BJ$33,MATCH(P$2,数据源!$B$3:$BJ$3,0),FALSE)</f>
        <v>0.2</v>
      </c>
      <c r="Q19" s="4">
        <f>VLOOKUP($A19,数据源!$B$3:$BJ$33,MATCH(Q$2,数据源!$B$3:$BJ$3,0),FALSE)</f>
        <v>162</v>
      </c>
      <c r="R19" s="4">
        <f>VLOOKUP($A19,数据源!$B$3:$BJ$33,MATCH(R$2,数据源!$B$3:$BJ$3,0),FALSE)</f>
        <v>8</v>
      </c>
      <c r="S19" s="4">
        <f>VLOOKUP($A19,数据源!$B$3:$BJ$33,MATCH(S$2,数据源!$B$3:$BJ$3,0),FALSE)</f>
        <v>8</v>
      </c>
      <c r="T19" s="4">
        <f>VLOOKUP($A19,数据源!$B$3:$BJ$33,MATCH(T$2,数据源!$B$3:$BJ$3,0),FALSE)</f>
        <v>5</v>
      </c>
      <c r="U19" s="4">
        <f>VLOOKUP($A19,数据源!$B$3:$BJ$33,MATCH(U$2,数据源!$B$3:$BJ$3,0),FALSE)</f>
        <v>4</v>
      </c>
      <c r="V19" s="4">
        <f>VLOOKUP($A19,数据源!$B$3:$BJ$33,MATCH(V$2,数据源!$B$3:$BJ$3,0),FALSE)</f>
        <v>40</v>
      </c>
      <c r="W19" s="4">
        <f>VLOOKUP($A19,数据源!$B$3:$BJ$33,MATCH(W$2,数据源!$B$3:$BJ$3,0),FALSE)</f>
        <v>1.0649999999999999</v>
      </c>
      <c r="X19" s="4">
        <v>5</v>
      </c>
      <c r="Y19" s="4">
        <v>5</v>
      </c>
      <c r="Z19" s="4">
        <v>5</v>
      </c>
      <c r="AA19" s="4">
        <f>VLOOKUP($A19,数据源!$B$3:$BJ$33,MATCH(AA$2,数据源!$B$3:$BJ$3,0),FALSE)</f>
        <v>0.3</v>
      </c>
      <c r="AB19" s="4">
        <f>VLOOKUP($A19,数据源!$B$3:$BJ$33,MATCH(AB$2,数据源!$B$3:$BJ$3,0),FALSE)</f>
        <v>1.64</v>
      </c>
      <c r="AC19" s="4">
        <f>VLOOKUP($A19,数据源!$B$3:$BJ$33,MATCH(AC$2,数据源!$B$3:$BJ$3,0),FALSE)</f>
        <v>13.33</v>
      </c>
      <c r="AD19" s="4">
        <f>VLOOKUP($A19,数据源!$B$3:$BJ$33,MATCH(AD$2,数据源!$B$3:$BJ$3,0),FALSE)</f>
        <v>22.86</v>
      </c>
      <c r="AE19" s="4">
        <f>VLOOKUP($A19,数据源!$B$3:$BJ$33,MATCH(AE$2,数据源!$B$3:$BJ$3,0),FALSE)</f>
        <v>0.9</v>
      </c>
      <c r="AF19" s="4">
        <f>VLOOKUP($A19,数据源!$B$3:$BJ$33,MATCH(AF$2,数据源!$B$3:$BJ$3,0),FALSE)</f>
        <v>0.9</v>
      </c>
      <c r="AG19" s="4">
        <f>VLOOKUP($A19,数据源!$B$3:$BJ$33,MATCH(AG$2,数据源!$B$3:$BJ$3,0),FALSE)</f>
        <v>0.9</v>
      </c>
      <c r="AH19" s="4">
        <f>VLOOKUP($A19,数据源!$B$3:$BJ$33,MATCH(AH$2,数据源!$B$3:$BJ$3,0),FALSE)</f>
        <v>35</v>
      </c>
      <c r="AI19" s="4">
        <f>VLOOKUP($A19,数据源!$B$3:$BJ$33,MATCH(AI$2,数据源!$B$3:$BJ$3,0),FALSE)</f>
        <v>40</v>
      </c>
      <c r="AJ19" s="4">
        <f>VLOOKUP($A19,数据源!$B$3:$BJ$33,MATCH(AJ$2,数据源!$B$3:$BJ$3,0),FALSE)</f>
        <v>0.75</v>
      </c>
      <c r="AK19" s="4">
        <f>VLOOKUP($A19,数据源!$B$3:$BJ$33,MATCH(AK$2,数据源!$B$3:$BJ$3,0),FALSE)</f>
        <v>0</v>
      </c>
      <c r="AL19" s="4">
        <f>VLOOKUP($A19,数据源!$B$3:$BJ$33,MATCH(AL$2,数据源!$B$3:$BJ$3,0),FALSE)</f>
        <v>50</v>
      </c>
      <c r="AM19" s="4">
        <f>VLOOKUP($A19,数据源!$B$3:$BJ$33,MATCH(AM$2,数据源!$B$3:$BJ$3,0),FALSE)</f>
        <v>10</v>
      </c>
      <c r="AN19" s="4">
        <f>VLOOKUP($A19,数据源!$B$3:$BJ$33,MATCH(AN$2,数据源!$B$3:$BJ$3,0),FALSE)</f>
        <v>0</v>
      </c>
      <c r="AO19" s="4">
        <f>VLOOKUP($A19,数据源!$B$3:$BJ$33,MATCH(AO$2,数据源!$B$3:$BJ$3,0),FALSE)</f>
        <v>1.75</v>
      </c>
      <c r="AP19" s="4">
        <f>VLOOKUP($A19,数据源!$B$3:$BJ$33,MATCH(AP$2,数据源!$B$3:$BJ$3,0),FALSE)</f>
        <v>1.75</v>
      </c>
      <c r="AQ19" s="4">
        <f>VLOOKUP($A19,数据源!$B$3:$BJ$33,MATCH(AQ$2,数据源!$B$3:$BJ$3,0),FALSE)</f>
        <v>2.1</v>
      </c>
      <c r="AR19" s="4">
        <f>VLOOKUP($A19,数据源!$B$3:$BJ$33,MATCH(AR$2,数据源!$B$3:$BJ$3,0),FALSE)</f>
        <v>0.85</v>
      </c>
      <c r="AS19" s="4">
        <f>VLOOKUP($A19,数据源!$B$3:$BJ$33,MATCH(AS$2,数据源!$B$3:$BJ$3,0),FALSE)</f>
        <v>0.95</v>
      </c>
      <c r="AT19" s="4">
        <f>VLOOKUP($A19,数据源!$B$3:$BJ$33,MATCH(AT$2,数据源!$B$3:$BJ$3,0),FALSE)</f>
        <v>0.95</v>
      </c>
      <c r="AU19" s="4">
        <f>VLOOKUP($A19,数据源!$B$3:$BJ$33,MATCH(AU$2,数据源!$B$3:$BJ$3,0),FALSE)</f>
        <v>2.4</v>
      </c>
      <c r="AV19" s="4">
        <f>VLOOKUP($A19,数据源!$B$3:$BJ$33,MATCH(AV$2,数据源!$B$3:$BJ$3,0),FALSE)</f>
        <v>0</v>
      </c>
      <c r="AW19" s="4">
        <f>VLOOKUP($A19,数据源!$B$3:$BJ$33,MATCH(AW$2,数据源!$B$3:$BJ$3,0),FALSE)</f>
        <v>0.32</v>
      </c>
      <c r="AX19" s="4">
        <f>VLOOKUP($A19,数据源!$B$3:$BJ$33,MATCH(AX$2,数据源!$B$3:$BJ$3,0),FALSE)</f>
        <v>1.36</v>
      </c>
      <c r="AY19" s="4">
        <f>VLOOKUP($A19,数据源!$B$3:$BJ$33,MATCH(AY$2,数据源!$B$3:$BJ$3,0),FALSE)</f>
        <v>1</v>
      </c>
      <c r="AZ19" s="43">
        <v>4350</v>
      </c>
      <c r="BA19" s="43">
        <v>4350</v>
      </c>
      <c r="BB19" s="43">
        <v>4350</v>
      </c>
      <c r="BC19" s="43">
        <v>4350</v>
      </c>
      <c r="BD19" s="43">
        <v>6</v>
      </c>
      <c r="BE19" s="43">
        <v>90</v>
      </c>
      <c r="BF19" s="43">
        <f t="shared" si="8"/>
        <v>0.7</v>
      </c>
      <c r="BG19" s="43">
        <v>10</v>
      </c>
      <c r="BH19" s="3" t="str">
        <f t="shared" si="9"/>
        <v>(2,6)</v>
      </c>
      <c r="BI19" s="3" t="str">
        <f t="shared" si="37"/>
        <v>(8,2.4)</v>
      </c>
      <c r="BJ19" s="3" t="str">
        <f t="shared" si="38"/>
        <v>(9,0.71)</v>
      </c>
      <c r="BK19" s="3" t="str">
        <f t="shared" si="39"/>
        <v>(10,1.36)</v>
      </c>
      <c r="BL19" s="3" t="str">
        <f t="shared" si="40"/>
        <v>(14,11.1)</v>
      </c>
      <c r="BM19" s="3" t="str">
        <f t="shared" si="11"/>
        <v>(15,44.5)</v>
      </c>
      <c r="BN19" s="3" t="str">
        <f t="shared" si="41"/>
        <v>(16,55.6)</v>
      </c>
      <c r="BO19" s="3" t="str">
        <f t="shared" si="42"/>
        <v>(18,2.84)</v>
      </c>
      <c r="BP19" s="3" t="str">
        <f t="shared" si="43"/>
        <v>(22,0.2)</v>
      </c>
      <c r="BQ19" s="3" t="str">
        <f t="shared" si="13"/>
        <v>(23,162)</v>
      </c>
      <c r="BR19" s="3" t="str">
        <f t="shared" si="14"/>
        <v>(27,8)</v>
      </c>
      <c r="BS19" s="3" t="str">
        <f t="shared" si="44"/>
        <v>(28,8)</v>
      </c>
      <c r="BT19" s="3" t="str">
        <f t="shared" si="45"/>
        <v>(29,5)</v>
      </c>
      <c r="BU19" s="3" t="str">
        <f t="shared" si="46"/>
        <v>(30,4)</v>
      </c>
      <c r="BV19" s="3" t="str">
        <f t="shared" si="16"/>
        <v>(33,40)</v>
      </c>
      <c r="BW19" s="3" t="str">
        <f t="shared" si="47"/>
        <v>(35,1.065)</v>
      </c>
      <c r="BX19" s="3" t="str">
        <f t="shared" si="48"/>
        <v>(44,5)</v>
      </c>
      <c r="BY19" s="3" t="str">
        <f t="shared" si="49"/>
        <v>(45,5)</v>
      </c>
      <c r="BZ19" s="3" t="str">
        <f t="shared" si="50"/>
        <v>(46,5)</v>
      </c>
      <c r="CA19" s="3" t="str">
        <f t="shared" si="51"/>
        <v>(48,0.3)</v>
      </c>
      <c r="CB19" s="3" t="str">
        <f t="shared" si="52"/>
        <v>(49,1.64)</v>
      </c>
      <c r="CC19" s="3" t="str">
        <f t="shared" si="53"/>
        <v>(51,13.33)</v>
      </c>
      <c r="CD19" s="3" t="str">
        <f t="shared" si="54"/>
        <v>(52,22.86)</v>
      </c>
      <c r="CE19" s="3" t="str">
        <f t="shared" si="55"/>
        <v>(53,0.9)</v>
      </c>
      <c r="CF19" s="3" t="str">
        <f t="shared" si="56"/>
        <v>(54,0.9)</v>
      </c>
      <c r="CG19" s="3" t="str">
        <f t="shared" si="57"/>
        <v>(55,0.9)</v>
      </c>
      <c r="CH19" s="3" t="str">
        <f t="shared" si="58"/>
        <v>(71,35)</v>
      </c>
      <c r="CI19" s="3" t="str">
        <f t="shared" si="59"/>
        <v>(72,40)</v>
      </c>
      <c r="CJ19" s="3" t="str">
        <f t="shared" si="60"/>
        <v>(88,0.75)</v>
      </c>
      <c r="CK19" s="3" t="str">
        <f t="shared" si="29"/>
        <v>(90,0)</v>
      </c>
      <c r="CL19" s="3" t="str">
        <f t="shared" si="30"/>
        <v>(91,50)</v>
      </c>
      <c r="CM19" s="3" t="str">
        <f t="shared" si="31"/>
        <v>(92,10)</v>
      </c>
      <c r="CN19" s="3" t="str">
        <f t="shared" si="32"/>
        <v>(93,0)</v>
      </c>
      <c r="CO19" s="3" t="str">
        <f t="shared" si="33"/>
        <v>(94,1.75)</v>
      </c>
      <c r="CP19" s="3" t="str">
        <f t="shared" si="19"/>
        <v>(104,1.75)</v>
      </c>
      <c r="CQ19" s="3" t="str">
        <f t="shared" si="34"/>
        <v>(95,2.1)</v>
      </c>
      <c r="CR19" s="3" t="str">
        <f t="shared" si="35"/>
        <v>(96,0.85)</v>
      </c>
      <c r="CS19" s="3" t="str">
        <f t="shared" si="36"/>
        <v>(97,0.95)</v>
      </c>
      <c r="CT19" s="3" t="str">
        <f t="shared" si="21"/>
        <v>(98,0.95)</v>
      </c>
      <c r="CU19" s="3" t="str">
        <f t="shared" si="22"/>
        <v>(4,2.4)</v>
      </c>
      <c r="CV19" s="3" t="str">
        <f t="shared" si="23"/>
        <v>(68,0)</v>
      </c>
      <c r="CW19" s="3" t="str">
        <f t="shared" si="24"/>
        <v>(7,0.32)</v>
      </c>
      <c r="CX19" s="3" t="str">
        <f t="shared" si="25"/>
        <v>(87,1.36)</v>
      </c>
      <c r="CY19" s="3" t="str">
        <f t="shared" si="26"/>
        <v>(12,1)</v>
      </c>
      <c r="CZ19" s="3" t="str">
        <f t="shared" ref="CZ19:CZ32" si="61">"("&amp;AZ$1&amp;","&amp;AZ19&amp;")"</f>
        <v>(111,4350)</v>
      </c>
      <c r="DA19" s="3" t="str">
        <f t="shared" ref="DA19:DA32" si="62">"("&amp;BA$1&amp;","&amp;BA19&amp;")"</f>
        <v>(112,4350)</v>
      </c>
      <c r="DB19" s="3" t="str">
        <f t="shared" ref="DB19:DB32" si="63">"("&amp;BB$1&amp;","&amp;BB19&amp;")"</f>
        <v>(113,4350)</v>
      </c>
      <c r="DC19" s="3" t="str">
        <f t="shared" ref="DC19:DG32" si="64">"("&amp;BC$1&amp;","&amp;BC19&amp;")"</f>
        <v>(114,4350)</v>
      </c>
      <c r="DD19" s="3" t="str">
        <f t="shared" si="64"/>
        <v>(117,6)</v>
      </c>
      <c r="DE19" s="3" t="str">
        <f t="shared" si="64"/>
        <v>(115,90)</v>
      </c>
      <c r="DF19" s="3" t="str">
        <f t="shared" si="64"/>
        <v>(118,0.7)</v>
      </c>
      <c r="DG19" s="3" t="str">
        <f t="shared" si="64"/>
        <v>(119,10)</v>
      </c>
      <c r="DH19" s="6" t="str">
        <f t="shared" si="27"/>
        <v>[(2,6),(8,2.4),(9,0.71),(10,1.36),(14,11.1),(15,44.5),(16,55.6),(18,2.84),(22,0.2),(23,162),(27,8),(28,8),(29,5),(30,4),(33,40),(35,1.065),(44,5),(45,5),(46,5),(48,0.3),(49,1.64),(51,13.33),(52,22.86),(53,0.9),(54,0.9),(55,0.9),(71,35),(72,40),(88,0.75),(90,0),(91,50),(92,10),(93,0),(94,1.75),(104,1.75),(95,2.1),(96,0.85),(97,0.95),(98,0.95),(4,2.4),(68,0),(7,0.32),(87,1.36),(12,1),(111,4350),(112,4350),(113,4350),(114,4350),(117,6),(115,90),(118,0.7),(119,10)]</v>
      </c>
    </row>
    <row r="20" spans="1:112" x14ac:dyDescent="0.3">
      <c r="A20" s="4" t="s">
        <v>154</v>
      </c>
      <c r="B20" s="4">
        <f>VLOOKUP(A20,数据源!$BR$3:$BW$33,2,FALSE)</f>
        <v>2421</v>
      </c>
      <c r="C20" s="4" t="s">
        <v>184</v>
      </c>
      <c r="D20" s="4">
        <v>6.34</v>
      </c>
      <c r="E20" s="4">
        <v>3.51</v>
      </c>
      <c r="F20" s="4">
        <v>2.78</v>
      </c>
      <c r="G20" s="4" t="s">
        <v>123</v>
      </c>
      <c r="H20" s="4">
        <f>VLOOKUP($A20,数据源!$B$3:$BJ$33,MATCH(H$2,数据源!$B$3:$BJ$3,0),FALSE)</f>
        <v>10</v>
      </c>
      <c r="I20" s="4">
        <f>VLOOKUP($A20,数据源!$B$3:$BJ$33,MATCH(I$2,数据源!$B$3:$BJ$3,0),FALSE)</f>
        <v>1.44</v>
      </c>
      <c r="J20" s="4">
        <f>VLOOKUP($A20,数据源!$B$3:$BJ$33,MATCH(J$2,数据源!$B$3:$BJ$3,0),FALSE)</f>
        <v>0.64</v>
      </c>
      <c r="K20" s="4">
        <f>VLOOKUP($A20,数据源!$B$3:$BJ$33,MATCH(K$2,数据源!$B$3:$BJ$3,0),FALSE)</f>
        <v>1</v>
      </c>
      <c r="L20" s="4">
        <f>VLOOKUP($A20,数据源!$B$3:$BJ$33,MATCH(L$2,数据源!$B$3:$BJ$3,0),FALSE)</f>
        <v>8.9</v>
      </c>
      <c r="M20" s="4">
        <f>VLOOKUP($A20,数据源!$B$3:$BJ$33,MATCH(M$2,数据源!$B$3:$BJ$3,0),FALSE)</f>
        <v>36.299999999999997</v>
      </c>
      <c r="N20" s="4">
        <f>VLOOKUP($A20,数据源!$B$3:$BJ$33,MATCH(N$2,数据源!$B$3:$BJ$3,0),FALSE)</f>
        <v>55.6</v>
      </c>
      <c r="O20" s="4">
        <f>VLOOKUP($A20,数据源!$B$3:$BJ$33,MATCH(O$2,数据源!$B$3:$BJ$3,0),FALSE)</f>
        <v>2.84</v>
      </c>
      <c r="P20" s="4">
        <f>VLOOKUP($A20,数据源!$B$3:$BJ$33,MATCH(P$2,数据源!$B$3:$BJ$3,0),FALSE)</f>
        <v>0.2</v>
      </c>
      <c r="Q20" s="4">
        <f>VLOOKUP($A20,数据源!$B$3:$BJ$33,MATCH(Q$2,数据源!$B$3:$BJ$3,0),FALSE)</f>
        <v>169</v>
      </c>
      <c r="R20" s="4">
        <f>VLOOKUP($A20,数据源!$B$3:$BJ$33,MATCH(R$2,数据源!$B$3:$BJ$3,0),FALSE)</f>
        <v>7.3</v>
      </c>
      <c r="S20" s="4">
        <f>VLOOKUP($A20,数据源!$B$3:$BJ$33,MATCH(S$2,数据源!$B$3:$BJ$3,0),FALSE)</f>
        <v>7.2</v>
      </c>
      <c r="T20" s="4">
        <f>VLOOKUP($A20,数据源!$B$3:$BJ$33,MATCH(T$2,数据源!$B$3:$BJ$3,0),FALSE)</f>
        <v>5</v>
      </c>
      <c r="U20" s="4">
        <f>VLOOKUP($A20,数据源!$B$3:$BJ$33,MATCH(U$2,数据源!$B$3:$BJ$3,0),FALSE)</f>
        <v>4</v>
      </c>
      <c r="V20" s="4">
        <f>VLOOKUP($A20,数据源!$B$3:$BJ$33,MATCH(V$2,数据源!$B$3:$BJ$3,0),FALSE)</f>
        <v>51</v>
      </c>
      <c r="W20" s="4">
        <f>VLOOKUP($A20,数据源!$B$3:$BJ$33,MATCH(W$2,数据源!$B$3:$BJ$3,0),FALSE)</f>
        <v>1.0649999999999999</v>
      </c>
      <c r="X20" s="4">
        <v>5</v>
      </c>
      <c r="Y20" s="4">
        <v>5</v>
      </c>
      <c r="Z20" s="4">
        <v>5</v>
      </c>
      <c r="AA20" s="4">
        <f>VLOOKUP($A20,数据源!$B$3:$BJ$33,MATCH(AA$2,数据源!$B$3:$BJ$3,0),FALSE)</f>
        <v>0.3</v>
      </c>
      <c r="AB20" s="4">
        <f>VLOOKUP($A20,数据源!$B$3:$BJ$33,MATCH(AB$2,数据源!$B$3:$BJ$3,0),FALSE)</f>
        <v>1.64</v>
      </c>
      <c r="AC20" s="4">
        <f>VLOOKUP($A20,数据源!$B$3:$BJ$33,MATCH(AC$2,数据源!$B$3:$BJ$3,0),FALSE)</f>
        <v>13.33</v>
      </c>
      <c r="AD20" s="4">
        <f>VLOOKUP($A20,数据源!$B$3:$BJ$33,MATCH(AD$2,数据源!$B$3:$BJ$3,0),FALSE)</f>
        <v>22.86</v>
      </c>
      <c r="AE20" s="4">
        <f>VLOOKUP($A20,数据源!$B$3:$BJ$33,MATCH(AE$2,数据源!$B$3:$BJ$3,0),FALSE)</f>
        <v>0.9</v>
      </c>
      <c r="AF20" s="4">
        <f>VLOOKUP($A20,数据源!$B$3:$BJ$33,MATCH(AF$2,数据源!$B$3:$BJ$3,0),FALSE)</f>
        <v>0.9</v>
      </c>
      <c r="AG20" s="4">
        <f>VLOOKUP($A20,数据源!$B$3:$BJ$33,MATCH(AG$2,数据源!$B$3:$BJ$3,0),FALSE)</f>
        <v>0.9</v>
      </c>
      <c r="AH20" s="4">
        <f>VLOOKUP($A20,数据源!$B$3:$BJ$33,MATCH(AH$2,数据源!$B$3:$BJ$3,0),FALSE)</f>
        <v>35</v>
      </c>
      <c r="AI20" s="4">
        <f>VLOOKUP($A20,数据源!$B$3:$BJ$33,MATCH(AI$2,数据源!$B$3:$BJ$3,0),FALSE)</f>
        <v>40</v>
      </c>
      <c r="AJ20" s="4">
        <f>VLOOKUP($A20,数据源!$B$3:$BJ$33,MATCH(AJ$2,数据源!$B$3:$BJ$3,0),FALSE)</f>
        <v>0.75</v>
      </c>
      <c r="AK20" s="4">
        <f>VLOOKUP($A20,数据源!$B$3:$BJ$33,MATCH(AK$2,数据源!$B$3:$BJ$3,0),FALSE)</f>
        <v>0</v>
      </c>
      <c r="AL20" s="4">
        <f>VLOOKUP($A20,数据源!$B$3:$BJ$33,MATCH(AL$2,数据源!$B$3:$BJ$3,0),FALSE)</f>
        <v>50</v>
      </c>
      <c r="AM20" s="4">
        <f>VLOOKUP($A20,数据源!$B$3:$BJ$33,MATCH(AM$2,数据源!$B$3:$BJ$3,0),FALSE)</f>
        <v>10</v>
      </c>
      <c r="AN20" s="4">
        <f>VLOOKUP($A20,数据源!$B$3:$BJ$33,MATCH(AN$2,数据源!$B$3:$BJ$3,0),FALSE)</f>
        <v>0</v>
      </c>
      <c r="AO20" s="4">
        <f>VLOOKUP($A20,数据源!$B$3:$BJ$33,MATCH(AO$2,数据源!$B$3:$BJ$3,0),FALSE)</f>
        <v>1.85</v>
      </c>
      <c r="AP20" s="4">
        <f>VLOOKUP($A20,数据源!$B$3:$BJ$33,MATCH(AP$2,数据源!$B$3:$BJ$3,0),FALSE)</f>
        <v>1.85</v>
      </c>
      <c r="AQ20" s="4">
        <f>VLOOKUP($A20,数据源!$B$3:$BJ$33,MATCH(AQ$2,数据源!$B$3:$BJ$3,0),FALSE)</f>
        <v>2.25</v>
      </c>
      <c r="AR20" s="4">
        <f>VLOOKUP($A20,数据源!$B$3:$BJ$33,MATCH(AR$2,数据源!$B$3:$BJ$3,0),FALSE)</f>
        <v>0.85</v>
      </c>
      <c r="AS20" s="4">
        <f>VLOOKUP($A20,数据源!$B$3:$BJ$33,MATCH(AS$2,数据源!$B$3:$BJ$3,0),FALSE)</f>
        <v>0.95</v>
      </c>
      <c r="AT20" s="4">
        <f>VLOOKUP($A20,数据源!$B$3:$BJ$33,MATCH(AT$2,数据源!$B$3:$BJ$3,0),FALSE)</f>
        <v>0.95</v>
      </c>
      <c r="AU20" s="4">
        <f>VLOOKUP($A20,数据源!$B$3:$BJ$33,MATCH(AU$2,数据源!$B$3:$BJ$3,0),FALSE)</f>
        <v>3.6</v>
      </c>
      <c r="AV20" s="4">
        <f>VLOOKUP($A20,数据源!$B$3:$BJ$33,MATCH(AV$2,数据源!$B$3:$BJ$3,0),FALSE)</f>
        <v>0</v>
      </c>
      <c r="AW20" s="4">
        <f>VLOOKUP($A20,数据源!$B$3:$BJ$33,MATCH(AW$2,数据源!$B$3:$BJ$3,0),FALSE)</f>
        <v>0.4</v>
      </c>
      <c r="AX20" s="4">
        <f>VLOOKUP($A20,数据源!$B$3:$BJ$33,MATCH(AX$2,数据源!$B$3:$BJ$3,0),FALSE)</f>
        <v>1</v>
      </c>
      <c r="AY20" s="4">
        <f>VLOOKUP($A20,数据源!$B$3:$BJ$33,MATCH(AY$2,数据源!$B$3:$BJ$3,0),FALSE)</f>
        <v>1</v>
      </c>
      <c r="AZ20" s="43">
        <v>4350</v>
      </c>
      <c r="BA20" s="43">
        <v>4350</v>
      </c>
      <c r="BB20" s="43">
        <v>4350</v>
      </c>
      <c r="BC20" s="43">
        <v>4350</v>
      </c>
      <c r="BD20" s="43">
        <v>6</v>
      </c>
      <c r="BE20" s="43">
        <v>90</v>
      </c>
      <c r="BF20" s="43">
        <f t="shared" si="8"/>
        <v>0.7</v>
      </c>
      <c r="BG20" s="43">
        <v>10</v>
      </c>
      <c r="BH20" s="3" t="str">
        <f t="shared" si="9"/>
        <v>(2,10)</v>
      </c>
      <c r="BI20" s="3" t="str">
        <f t="shared" si="37"/>
        <v>(8,1.44)</v>
      </c>
      <c r="BJ20" s="3" t="str">
        <f t="shared" si="38"/>
        <v>(9,0.64)</v>
      </c>
      <c r="BK20" s="3" t="str">
        <f t="shared" si="39"/>
        <v>(10,1)</v>
      </c>
      <c r="BL20" s="3" t="str">
        <f t="shared" si="40"/>
        <v>(14,8.9)</v>
      </c>
      <c r="BM20" s="3" t="str">
        <f t="shared" si="11"/>
        <v>(15,36.3)</v>
      </c>
      <c r="BN20" s="3" t="str">
        <f t="shared" si="41"/>
        <v>(16,55.6)</v>
      </c>
      <c r="BO20" s="3" t="str">
        <f t="shared" si="42"/>
        <v>(18,2.84)</v>
      </c>
      <c r="BP20" s="3" t="str">
        <f t="shared" si="43"/>
        <v>(22,0.2)</v>
      </c>
      <c r="BQ20" s="3" t="str">
        <f t="shared" si="13"/>
        <v>(23,169)</v>
      </c>
      <c r="BR20" s="3" t="str">
        <f t="shared" si="14"/>
        <v>(27,7.3)</v>
      </c>
      <c r="BS20" s="3" t="str">
        <f t="shared" si="44"/>
        <v>(28,7.2)</v>
      </c>
      <c r="BT20" s="3" t="str">
        <f t="shared" si="45"/>
        <v>(29,5)</v>
      </c>
      <c r="BU20" s="3" t="str">
        <f t="shared" si="46"/>
        <v>(30,4)</v>
      </c>
      <c r="BV20" s="3" t="str">
        <f t="shared" si="16"/>
        <v>(33,51)</v>
      </c>
      <c r="BW20" s="3" t="str">
        <f t="shared" si="47"/>
        <v>(35,1.065)</v>
      </c>
      <c r="BX20" s="3" t="str">
        <f t="shared" si="48"/>
        <v>(44,5)</v>
      </c>
      <c r="BY20" s="3" t="str">
        <f t="shared" si="49"/>
        <v>(45,5)</v>
      </c>
      <c r="BZ20" s="3" t="str">
        <f t="shared" si="50"/>
        <v>(46,5)</v>
      </c>
      <c r="CA20" s="3" t="str">
        <f t="shared" si="51"/>
        <v>(48,0.3)</v>
      </c>
      <c r="CB20" s="3" t="str">
        <f t="shared" si="52"/>
        <v>(49,1.64)</v>
      </c>
      <c r="CC20" s="3" t="str">
        <f t="shared" si="53"/>
        <v>(51,13.33)</v>
      </c>
      <c r="CD20" s="3" t="str">
        <f t="shared" si="54"/>
        <v>(52,22.86)</v>
      </c>
      <c r="CE20" s="3" t="str">
        <f t="shared" si="55"/>
        <v>(53,0.9)</v>
      </c>
      <c r="CF20" s="3" t="str">
        <f t="shared" si="56"/>
        <v>(54,0.9)</v>
      </c>
      <c r="CG20" s="3" t="str">
        <f t="shared" si="57"/>
        <v>(55,0.9)</v>
      </c>
      <c r="CH20" s="3" t="str">
        <f t="shared" si="58"/>
        <v>(71,35)</v>
      </c>
      <c r="CI20" s="3" t="str">
        <f t="shared" si="59"/>
        <v>(72,40)</v>
      </c>
      <c r="CJ20" s="3" t="str">
        <f t="shared" si="60"/>
        <v>(88,0.75)</v>
      </c>
      <c r="CK20" s="3" t="str">
        <f t="shared" si="29"/>
        <v>(90,0)</v>
      </c>
      <c r="CL20" s="3" t="str">
        <f t="shared" si="30"/>
        <v>(91,50)</v>
      </c>
      <c r="CM20" s="3" t="str">
        <f t="shared" si="31"/>
        <v>(92,10)</v>
      </c>
      <c r="CN20" s="3" t="str">
        <f t="shared" si="32"/>
        <v>(93,0)</v>
      </c>
      <c r="CO20" s="3" t="str">
        <f t="shared" si="33"/>
        <v>(94,1.85)</v>
      </c>
      <c r="CP20" s="3" t="str">
        <f t="shared" si="19"/>
        <v>(104,1.85)</v>
      </c>
      <c r="CQ20" s="3" t="str">
        <f t="shared" si="34"/>
        <v>(95,2.25)</v>
      </c>
      <c r="CR20" s="3" t="str">
        <f t="shared" si="35"/>
        <v>(96,0.85)</v>
      </c>
      <c r="CS20" s="3" t="str">
        <f t="shared" si="36"/>
        <v>(97,0.95)</v>
      </c>
      <c r="CT20" s="3" t="str">
        <f t="shared" si="21"/>
        <v>(98,0.95)</v>
      </c>
      <c r="CU20" s="3" t="str">
        <f t="shared" si="22"/>
        <v>(4,3.6)</v>
      </c>
      <c r="CV20" s="3" t="str">
        <f t="shared" si="23"/>
        <v>(68,0)</v>
      </c>
      <c r="CW20" s="3" t="str">
        <f t="shared" si="24"/>
        <v>(7,0.4)</v>
      </c>
      <c r="CX20" s="3" t="str">
        <f t="shared" si="25"/>
        <v>(87,1)</v>
      </c>
      <c r="CY20" s="3" t="str">
        <f t="shared" si="26"/>
        <v>(12,1)</v>
      </c>
      <c r="CZ20" s="3" t="str">
        <f t="shared" si="61"/>
        <v>(111,4350)</v>
      </c>
      <c r="DA20" s="3" t="str">
        <f t="shared" si="62"/>
        <v>(112,4350)</v>
      </c>
      <c r="DB20" s="3" t="str">
        <f t="shared" si="63"/>
        <v>(113,4350)</v>
      </c>
      <c r="DC20" s="3" t="str">
        <f t="shared" si="64"/>
        <v>(114,4350)</v>
      </c>
      <c r="DD20" s="3" t="str">
        <f t="shared" si="64"/>
        <v>(117,6)</v>
      </c>
      <c r="DE20" s="3" t="str">
        <f t="shared" si="64"/>
        <v>(115,90)</v>
      </c>
      <c r="DF20" s="3" t="str">
        <f t="shared" si="64"/>
        <v>(118,0.7)</v>
      </c>
      <c r="DG20" s="3" t="str">
        <f t="shared" si="64"/>
        <v>(119,10)</v>
      </c>
      <c r="DH20" s="6" t="str">
        <f t="shared" si="27"/>
        <v>[(2,10),(8,1.44),(9,0.64),(10,1),(14,8.9),(15,36.3),(16,55.6),(18,2.84),(22,0.2),(23,169),(27,7.3),(28,7.2),(29,5),(30,4),(33,51),(35,1.065),(44,5),(45,5),(46,5),(48,0.3),(49,1.64),(51,13.33),(52,22.86),(53,0.9),(54,0.9),(55,0.9),(71,35),(72,40),(88,0.75),(90,0),(91,50),(92,10),(93,0),(94,1.85),(104,1.85),(95,2.25),(96,0.85),(97,0.95),(98,0.95),(4,3.6),(68,0),(7,0.4),(87,1),(12,1),(111,4350),(112,4350),(113,4350),(114,4350),(117,6),(115,90),(118,0.7),(119,10)]</v>
      </c>
    </row>
    <row r="21" spans="1:112" x14ac:dyDescent="0.3">
      <c r="A21" s="4" t="s">
        <v>162</v>
      </c>
      <c r="B21" s="4">
        <f>VLOOKUP(A21,数据源!$BR$3:$BW$33,2,FALSE)</f>
        <v>2431</v>
      </c>
      <c r="C21" s="4" t="s">
        <v>192</v>
      </c>
      <c r="D21" s="4">
        <v>7.6</v>
      </c>
      <c r="E21" s="4">
        <v>3.38</v>
      </c>
      <c r="F21" s="4">
        <v>3.01</v>
      </c>
      <c r="G21" s="4" t="s">
        <v>124</v>
      </c>
      <c r="H21" s="4">
        <f>VLOOKUP($A21,数据源!$B$3:$BJ$33,MATCH(H$2,数据源!$B$3:$BJ$3,0),FALSE)</f>
        <v>4</v>
      </c>
      <c r="I21" s="4">
        <f>VLOOKUP($A21,数据源!$B$3:$BJ$33,MATCH(I$2,数据源!$B$3:$BJ$3,0),FALSE)</f>
        <v>3.6</v>
      </c>
      <c r="J21" s="4">
        <f>VLOOKUP($A21,数据源!$B$3:$BJ$33,MATCH(J$2,数据源!$B$3:$BJ$3,0),FALSE)</f>
        <v>0.71</v>
      </c>
      <c r="K21" s="4">
        <f>VLOOKUP($A21,数据源!$B$3:$BJ$33,MATCH(K$2,数据源!$B$3:$BJ$3,0),FALSE)</f>
        <v>1.87</v>
      </c>
      <c r="L21" s="4">
        <f>VLOOKUP($A21,数据源!$B$3:$BJ$33,MATCH(L$2,数据源!$B$3:$BJ$3,0),FALSE)</f>
        <v>11.1</v>
      </c>
      <c r="M21" s="4">
        <f>VLOOKUP($A21,数据源!$B$3:$BJ$33,MATCH(M$2,数据源!$B$3:$BJ$3,0),FALSE)</f>
        <v>46.7</v>
      </c>
      <c r="N21" s="4">
        <f>VLOOKUP($A21,数据源!$B$3:$BJ$33,MATCH(N$2,数据源!$B$3:$BJ$3,0),FALSE)</f>
        <v>55.6</v>
      </c>
      <c r="O21" s="4">
        <f>VLOOKUP($A21,数据源!$B$3:$BJ$33,MATCH(O$2,数据源!$B$3:$BJ$3,0),FALSE)</f>
        <v>2.84</v>
      </c>
      <c r="P21" s="4">
        <f>VLOOKUP($A21,数据源!$B$3:$BJ$33,MATCH(P$2,数据源!$B$3:$BJ$3,0),FALSE)</f>
        <v>0.2</v>
      </c>
      <c r="Q21" s="4">
        <f>VLOOKUP($A21,数据源!$B$3:$BJ$33,MATCH(Q$2,数据源!$B$3:$BJ$3,0),FALSE)</f>
        <v>169</v>
      </c>
      <c r="R21" s="4">
        <f>VLOOKUP($A21,数据源!$B$3:$BJ$33,MATCH(R$2,数据源!$B$3:$BJ$3,0),FALSE)</f>
        <v>8.4</v>
      </c>
      <c r="S21" s="4">
        <f>VLOOKUP($A21,数据源!$B$3:$BJ$33,MATCH(S$2,数据源!$B$3:$BJ$3,0),FALSE)</f>
        <v>8</v>
      </c>
      <c r="T21" s="4">
        <f>VLOOKUP($A21,数据源!$B$3:$BJ$33,MATCH(T$2,数据源!$B$3:$BJ$3,0),FALSE)</f>
        <v>5</v>
      </c>
      <c r="U21" s="4">
        <f>VLOOKUP($A21,数据源!$B$3:$BJ$33,MATCH(U$2,数据源!$B$3:$BJ$3,0),FALSE)</f>
        <v>4</v>
      </c>
      <c r="V21" s="4">
        <f>VLOOKUP($A21,数据源!$B$3:$BJ$33,MATCH(V$2,数据源!$B$3:$BJ$3,0),FALSE)</f>
        <v>42</v>
      </c>
      <c r="W21" s="4">
        <f>VLOOKUP($A21,数据源!$B$3:$BJ$33,MATCH(W$2,数据源!$B$3:$BJ$3,0),FALSE)</f>
        <v>1.0649999999999999</v>
      </c>
      <c r="X21" s="4">
        <v>5</v>
      </c>
      <c r="Y21" s="4">
        <v>5</v>
      </c>
      <c r="Z21" s="4">
        <v>5</v>
      </c>
      <c r="AA21" s="4">
        <f>VLOOKUP($A21,数据源!$B$3:$BJ$33,MATCH(AA$2,数据源!$B$3:$BJ$3,0),FALSE)</f>
        <v>0.3</v>
      </c>
      <c r="AB21" s="4">
        <f>VLOOKUP($A21,数据源!$B$3:$BJ$33,MATCH(AB$2,数据源!$B$3:$BJ$3,0),FALSE)</f>
        <v>1.64</v>
      </c>
      <c r="AC21" s="4">
        <f>VLOOKUP($A21,数据源!$B$3:$BJ$33,MATCH(AC$2,数据源!$B$3:$BJ$3,0),FALSE)</f>
        <v>13.33</v>
      </c>
      <c r="AD21" s="4">
        <f>VLOOKUP($A21,数据源!$B$3:$BJ$33,MATCH(AD$2,数据源!$B$3:$BJ$3,0),FALSE)</f>
        <v>22.86</v>
      </c>
      <c r="AE21" s="4">
        <f>VLOOKUP($A21,数据源!$B$3:$BJ$33,MATCH(AE$2,数据源!$B$3:$BJ$3,0),FALSE)</f>
        <v>0.9</v>
      </c>
      <c r="AF21" s="4">
        <f>VLOOKUP($A21,数据源!$B$3:$BJ$33,MATCH(AF$2,数据源!$B$3:$BJ$3,0),FALSE)</f>
        <v>0.9</v>
      </c>
      <c r="AG21" s="4">
        <f>VLOOKUP($A21,数据源!$B$3:$BJ$33,MATCH(AG$2,数据源!$B$3:$BJ$3,0),FALSE)</f>
        <v>0.9</v>
      </c>
      <c r="AH21" s="4">
        <f>VLOOKUP($A21,数据源!$B$3:$BJ$33,MATCH(AH$2,数据源!$B$3:$BJ$3,0),FALSE)</f>
        <v>35</v>
      </c>
      <c r="AI21" s="4">
        <f>VLOOKUP($A21,数据源!$B$3:$BJ$33,MATCH(AI$2,数据源!$B$3:$BJ$3,0),FALSE)</f>
        <v>40</v>
      </c>
      <c r="AJ21" s="4">
        <f>VLOOKUP($A21,数据源!$B$3:$BJ$33,MATCH(AJ$2,数据源!$B$3:$BJ$3,0),FALSE)</f>
        <v>0.75</v>
      </c>
      <c r="AK21" s="4">
        <f>VLOOKUP($A21,数据源!$B$3:$BJ$33,MATCH(AK$2,数据源!$B$3:$BJ$3,0),FALSE)</f>
        <v>0</v>
      </c>
      <c r="AL21" s="4">
        <f>VLOOKUP($A21,数据源!$B$3:$BJ$33,MATCH(AL$2,数据源!$B$3:$BJ$3,0),FALSE)</f>
        <v>50</v>
      </c>
      <c r="AM21" s="4">
        <f>VLOOKUP($A21,数据源!$B$3:$BJ$33,MATCH(AM$2,数据源!$B$3:$BJ$3,0),FALSE)</f>
        <v>10</v>
      </c>
      <c r="AN21" s="4">
        <f>VLOOKUP($A21,数据源!$B$3:$BJ$33,MATCH(AN$2,数据源!$B$3:$BJ$3,0),FALSE)</f>
        <v>0</v>
      </c>
      <c r="AO21" s="4">
        <f>VLOOKUP($A21,数据源!$B$3:$BJ$33,MATCH(AO$2,数据源!$B$3:$BJ$3,0),FALSE)</f>
        <v>1.8</v>
      </c>
      <c r="AP21" s="4">
        <f>VLOOKUP($A21,数据源!$B$3:$BJ$33,MATCH(AP$2,数据源!$B$3:$BJ$3,0),FALSE)</f>
        <v>1.8</v>
      </c>
      <c r="AQ21" s="4">
        <f>VLOOKUP($A21,数据源!$B$3:$BJ$33,MATCH(AQ$2,数据源!$B$3:$BJ$3,0),FALSE)</f>
        <v>2.4</v>
      </c>
      <c r="AR21" s="4">
        <f>VLOOKUP($A21,数据源!$B$3:$BJ$33,MATCH(AR$2,数据源!$B$3:$BJ$3,0),FALSE)</f>
        <v>0.85</v>
      </c>
      <c r="AS21" s="4">
        <f>VLOOKUP($A21,数据源!$B$3:$BJ$33,MATCH(AS$2,数据源!$B$3:$BJ$3,0),FALSE)</f>
        <v>0.95</v>
      </c>
      <c r="AT21" s="4">
        <f>VLOOKUP($A21,数据源!$B$3:$BJ$33,MATCH(AT$2,数据源!$B$3:$BJ$3,0),FALSE)</f>
        <v>0.95</v>
      </c>
      <c r="AU21" s="4">
        <f>VLOOKUP($A21,数据源!$B$3:$BJ$33,MATCH(AU$2,数据源!$B$3:$BJ$3,0),FALSE)</f>
        <v>2.4</v>
      </c>
      <c r="AV21" s="4">
        <f>VLOOKUP($A21,数据源!$B$3:$BJ$33,MATCH(AV$2,数据源!$B$3:$BJ$3,0),FALSE)</f>
        <v>0</v>
      </c>
      <c r="AW21" s="4">
        <f>VLOOKUP($A21,数据源!$B$3:$BJ$33,MATCH(AW$2,数据源!$B$3:$BJ$3,0),FALSE)</f>
        <v>0.26</v>
      </c>
      <c r="AX21" s="4">
        <f>VLOOKUP($A21,数据源!$B$3:$BJ$33,MATCH(AX$2,数据源!$B$3:$BJ$3,0),FALSE)</f>
        <v>1.87</v>
      </c>
      <c r="AY21" s="4">
        <f>VLOOKUP($A21,数据源!$B$3:$BJ$33,MATCH(AY$2,数据源!$B$3:$BJ$3,0),FALSE)</f>
        <v>1</v>
      </c>
      <c r="AZ21" s="43">
        <v>4350</v>
      </c>
      <c r="BA21" s="43">
        <v>4350</v>
      </c>
      <c r="BB21" s="43">
        <v>4350</v>
      </c>
      <c r="BC21" s="43">
        <v>4350</v>
      </c>
      <c r="BD21" s="43">
        <v>6</v>
      </c>
      <c r="BE21" s="43">
        <v>90</v>
      </c>
      <c r="BF21" s="43">
        <f t="shared" si="8"/>
        <v>0.7</v>
      </c>
      <c r="BG21" s="43">
        <v>10</v>
      </c>
      <c r="BH21" s="3" t="str">
        <f t="shared" si="9"/>
        <v>(2,4)</v>
      </c>
      <c r="BI21" s="3" t="str">
        <f t="shared" si="37"/>
        <v>(8,3.6)</v>
      </c>
      <c r="BJ21" s="3" t="str">
        <f t="shared" si="38"/>
        <v>(9,0.71)</v>
      </c>
      <c r="BK21" s="3" t="str">
        <f t="shared" si="39"/>
        <v>(10,1.87)</v>
      </c>
      <c r="BL21" s="3" t="str">
        <f t="shared" si="40"/>
        <v>(14,11.1)</v>
      </c>
      <c r="BM21" s="3" t="str">
        <f t="shared" si="11"/>
        <v>(15,46.7)</v>
      </c>
      <c r="BN21" s="3" t="str">
        <f t="shared" si="41"/>
        <v>(16,55.6)</v>
      </c>
      <c r="BO21" s="3" t="str">
        <f t="shared" si="42"/>
        <v>(18,2.84)</v>
      </c>
      <c r="BP21" s="3" t="str">
        <f t="shared" si="43"/>
        <v>(22,0.2)</v>
      </c>
      <c r="BQ21" s="3" t="str">
        <f t="shared" si="13"/>
        <v>(23,169)</v>
      </c>
      <c r="BR21" s="3" t="str">
        <f t="shared" si="14"/>
        <v>(27,8.4)</v>
      </c>
      <c r="BS21" s="3" t="str">
        <f t="shared" si="44"/>
        <v>(28,8)</v>
      </c>
      <c r="BT21" s="3" t="str">
        <f t="shared" si="45"/>
        <v>(29,5)</v>
      </c>
      <c r="BU21" s="3" t="str">
        <f t="shared" si="46"/>
        <v>(30,4)</v>
      </c>
      <c r="BV21" s="3" t="str">
        <f t="shared" si="16"/>
        <v>(33,42)</v>
      </c>
      <c r="BW21" s="3" t="str">
        <f t="shared" si="47"/>
        <v>(35,1.065)</v>
      </c>
      <c r="BX21" s="3" t="str">
        <f t="shared" si="48"/>
        <v>(44,5)</v>
      </c>
      <c r="BY21" s="3" t="str">
        <f t="shared" si="49"/>
        <v>(45,5)</v>
      </c>
      <c r="BZ21" s="3" t="str">
        <f t="shared" si="50"/>
        <v>(46,5)</v>
      </c>
      <c r="CA21" s="3" t="str">
        <f t="shared" si="51"/>
        <v>(48,0.3)</v>
      </c>
      <c r="CB21" s="3" t="str">
        <f t="shared" si="52"/>
        <v>(49,1.64)</v>
      </c>
      <c r="CC21" s="3" t="str">
        <f t="shared" si="53"/>
        <v>(51,13.33)</v>
      </c>
      <c r="CD21" s="3" t="str">
        <f t="shared" si="54"/>
        <v>(52,22.86)</v>
      </c>
      <c r="CE21" s="3" t="str">
        <f t="shared" si="55"/>
        <v>(53,0.9)</v>
      </c>
      <c r="CF21" s="3" t="str">
        <f t="shared" si="56"/>
        <v>(54,0.9)</v>
      </c>
      <c r="CG21" s="3" t="str">
        <f t="shared" si="57"/>
        <v>(55,0.9)</v>
      </c>
      <c r="CH21" s="3" t="str">
        <f t="shared" si="58"/>
        <v>(71,35)</v>
      </c>
      <c r="CI21" s="3" t="str">
        <f t="shared" si="59"/>
        <v>(72,40)</v>
      </c>
      <c r="CJ21" s="3" t="str">
        <f t="shared" si="60"/>
        <v>(88,0.75)</v>
      </c>
      <c r="CK21" s="3" t="str">
        <f t="shared" si="29"/>
        <v>(90,0)</v>
      </c>
      <c r="CL21" s="3" t="str">
        <f t="shared" si="30"/>
        <v>(91,50)</v>
      </c>
      <c r="CM21" s="3" t="str">
        <f t="shared" si="31"/>
        <v>(92,10)</v>
      </c>
      <c r="CN21" s="3" t="str">
        <f t="shared" si="32"/>
        <v>(93,0)</v>
      </c>
      <c r="CO21" s="3" t="str">
        <f t="shared" si="33"/>
        <v>(94,1.8)</v>
      </c>
      <c r="CP21" s="3" t="str">
        <f t="shared" si="19"/>
        <v>(104,1.8)</v>
      </c>
      <c r="CQ21" s="3" t="str">
        <f t="shared" si="34"/>
        <v>(95,2.4)</v>
      </c>
      <c r="CR21" s="3" t="str">
        <f t="shared" si="35"/>
        <v>(96,0.85)</v>
      </c>
      <c r="CS21" s="3" t="str">
        <f t="shared" si="36"/>
        <v>(97,0.95)</v>
      </c>
      <c r="CT21" s="3" t="str">
        <f t="shared" si="21"/>
        <v>(98,0.95)</v>
      </c>
      <c r="CU21" s="3" t="str">
        <f t="shared" si="22"/>
        <v>(4,2.4)</v>
      </c>
      <c r="CV21" s="3" t="str">
        <f t="shared" si="23"/>
        <v>(68,0)</v>
      </c>
      <c r="CW21" s="3" t="str">
        <f t="shared" si="24"/>
        <v>(7,0.26)</v>
      </c>
      <c r="CX21" s="3" t="str">
        <f t="shared" si="25"/>
        <v>(87,1.87)</v>
      </c>
      <c r="CY21" s="3" t="str">
        <f t="shared" si="26"/>
        <v>(12,1)</v>
      </c>
      <c r="CZ21" s="3" t="str">
        <f t="shared" si="61"/>
        <v>(111,4350)</v>
      </c>
      <c r="DA21" s="3" t="str">
        <f t="shared" si="62"/>
        <v>(112,4350)</v>
      </c>
      <c r="DB21" s="3" t="str">
        <f t="shared" si="63"/>
        <v>(113,4350)</v>
      </c>
      <c r="DC21" s="3" t="str">
        <f t="shared" si="64"/>
        <v>(114,4350)</v>
      </c>
      <c r="DD21" s="3" t="str">
        <f t="shared" si="64"/>
        <v>(117,6)</v>
      </c>
      <c r="DE21" s="3" t="str">
        <f t="shared" si="64"/>
        <v>(115,90)</v>
      </c>
      <c r="DF21" s="3" t="str">
        <f t="shared" si="64"/>
        <v>(118,0.7)</v>
      </c>
      <c r="DG21" s="3" t="str">
        <f t="shared" si="64"/>
        <v>(119,10)</v>
      </c>
      <c r="DH21" s="6" t="str">
        <f t="shared" si="27"/>
        <v>[(2,4),(8,3.6),(9,0.71),(10,1.87),(14,11.1),(15,46.7),(16,55.6),(18,2.84),(22,0.2),(23,169),(27,8.4),(28,8),(29,5),(30,4),(33,42),(35,1.065),(44,5),(45,5),(46,5),(48,0.3),(49,1.64),(51,13.33),(52,22.86),(53,0.9),(54,0.9),(55,0.9),(71,35),(72,40),(88,0.75),(90,0),(91,50),(92,10),(93,0),(94,1.8),(104,1.8),(95,2.4),(96,0.85),(97,0.95),(98,0.95),(4,2.4),(68,0),(7,0.26),(87,1.87),(12,1),(111,4350),(112,4350),(113,4350),(114,4350),(117,6),(115,90),(118,0.7),(119,10)]</v>
      </c>
    </row>
    <row r="22" spans="1:112" x14ac:dyDescent="0.3">
      <c r="A22" s="4" t="s">
        <v>164</v>
      </c>
      <c r="B22" s="4">
        <f>VLOOKUP(A22,数据源!$BR$3:$BW$33,2,FALSE)</f>
        <v>2511</v>
      </c>
      <c r="C22" s="4" t="s">
        <v>194</v>
      </c>
      <c r="D22" s="4">
        <v>7.7</v>
      </c>
      <c r="E22" s="4">
        <v>3.5</v>
      </c>
      <c r="F22" s="4">
        <v>2.25</v>
      </c>
      <c r="G22" s="4" t="s">
        <v>134</v>
      </c>
      <c r="H22" s="4">
        <f>VLOOKUP($A22,数据源!$B$3:$BJ$33,MATCH(H$2,数据源!$B$3:$BJ$3,0),FALSE)</f>
        <v>6</v>
      </c>
      <c r="I22" s="4">
        <f>VLOOKUP($A22,数据源!$B$3:$BJ$33,MATCH(I$2,数据源!$B$3:$BJ$3,0),FALSE)</f>
        <v>2.4</v>
      </c>
      <c r="J22" s="4">
        <f>VLOOKUP($A22,数据源!$B$3:$BJ$33,MATCH(J$2,数据源!$B$3:$BJ$3,0),FALSE)</f>
        <v>0.71</v>
      </c>
      <c r="K22" s="4">
        <f>VLOOKUP($A22,数据源!$B$3:$BJ$33,MATCH(K$2,数据源!$B$3:$BJ$3,0),FALSE)</f>
        <v>1.4</v>
      </c>
      <c r="L22" s="4">
        <f>VLOOKUP($A22,数据源!$B$3:$BJ$33,MATCH(L$2,数据源!$B$3:$BJ$3,0),FALSE)</f>
        <v>8.9</v>
      </c>
      <c r="M22" s="4">
        <f>VLOOKUP($A22,数据源!$B$3:$BJ$33,MATCH(M$2,数据源!$B$3:$BJ$3,0),FALSE)</f>
        <v>35.6</v>
      </c>
      <c r="N22" s="4">
        <f>VLOOKUP($A22,数据源!$B$3:$BJ$33,MATCH(N$2,数据源!$B$3:$BJ$3,0),FALSE)</f>
        <v>55.6</v>
      </c>
      <c r="O22" s="4">
        <f>VLOOKUP($A22,数据源!$B$3:$BJ$33,MATCH(O$2,数据源!$B$3:$BJ$3,0),FALSE)</f>
        <v>2.84</v>
      </c>
      <c r="P22" s="4">
        <f>VLOOKUP($A22,数据源!$B$3:$BJ$33,MATCH(P$2,数据源!$B$3:$BJ$3,0),FALSE)</f>
        <v>0.2</v>
      </c>
      <c r="Q22" s="4">
        <f>VLOOKUP($A22,数据源!$B$3:$BJ$33,MATCH(Q$2,数据源!$B$3:$BJ$3,0),FALSE)</f>
        <v>212</v>
      </c>
      <c r="R22" s="4">
        <f>VLOOKUP($A22,数据源!$B$3:$BJ$33,MATCH(R$2,数据源!$B$3:$BJ$3,0),FALSE)</f>
        <v>7.2</v>
      </c>
      <c r="S22" s="4">
        <f>VLOOKUP($A22,数据源!$B$3:$BJ$33,MATCH(S$2,数据源!$B$3:$BJ$3,0),FALSE)</f>
        <v>7.2</v>
      </c>
      <c r="T22" s="4">
        <f>VLOOKUP($A22,数据源!$B$3:$BJ$33,MATCH(T$2,数据源!$B$3:$BJ$3,0),FALSE)</f>
        <v>5</v>
      </c>
      <c r="U22" s="4">
        <f>VLOOKUP($A22,数据源!$B$3:$BJ$33,MATCH(U$2,数据源!$B$3:$BJ$3,0),FALSE)</f>
        <v>4</v>
      </c>
      <c r="V22" s="4">
        <f>VLOOKUP($A22,数据源!$B$3:$BJ$33,MATCH(V$2,数据源!$B$3:$BJ$3,0),FALSE)</f>
        <v>50</v>
      </c>
      <c r="W22" s="4">
        <f>VLOOKUP($A22,数据源!$B$3:$BJ$33,MATCH(W$2,数据源!$B$3:$BJ$3,0),FALSE)</f>
        <v>1.0649999999999999</v>
      </c>
      <c r="X22" s="4">
        <v>5</v>
      </c>
      <c r="Y22" s="4">
        <v>5</v>
      </c>
      <c r="Z22" s="4">
        <v>5</v>
      </c>
      <c r="AA22" s="4">
        <f>VLOOKUP($A22,数据源!$B$3:$BJ$33,MATCH(AA$2,数据源!$B$3:$BJ$3,0),FALSE)</f>
        <v>0.3</v>
      </c>
      <c r="AB22" s="4">
        <f>VLOOKUP($A22,数据源!$B$3:$BJ$33,MATCH(AB$2,数据源!$B$3:$BJ$3,0),FALSE)</f>
        <v>1.64</v>
      </c>
      <c r="AC22" s="4">
        <f>VLOOKUP($A22,数据源!$B$3:$BJ$33,MATCH(AC$2,数据源!$B$3:$BJ$3,0),FALSE)</f>
        <v>13.33</v>
      </c>
      <c r="AD22" s="4">
        <f>VLOOKUP($A22,数据源!$B$3:$BJ$33,MATCH(AD$2,数据源!$B$3:$BJ$3,0),FALSE)</f>
        <v>22.86</v>
      </c>
      <c r="AE22" s="4">
        <f>VLOOKUP($A22,数据源!$B$3:$BJ$33,MATCH(AE$2,数据源!$B$3:$BJ$3,0),FALSE)</f>
        <v>0.9</v>
      </c>
      <c r="AF22" s="4">
        <f>VLOOKUP($A22,数据源!$B$3:$BJ$33,MATCH(AF$2,数据源!$B$3:$BJ$3,0),FALSE)</f>
        <v>0.9</v>
      </c>
      <c r="AG22" s="4">
        <f>VLOOKUP($A22,数据源!$B$3:$BJ$33,MATCH(AG$2,数据源!$B$3:$BJ$3,0),FALSE)</f>
        <v>0.9</v>
      </c>
      <c r="AH22" s="4">
        <f>VLOOKUP($A22,数据源!$B$3:$BJ$33,MATCH(AH$2,数据源!$B$3:$BJ$3,0),FALSE)</f>
        <v>35</v>
      </c>
      <c r="AI22" s="4">
        <f>VLOOKUP($A22,数据源!$B$3:$BJ$33,MATCH(AI$2,数据源!$B$3:$BJ$3,0),FALSE)</f>
        <v>40</v>
      </c>
      <c r="AJ22" s="4">
        <f>VLOOKUP($A22,数据源!$B$3:$BJ$33,MATCH(AJ$2,数据源!$B$3:$BJ$3,0),FALSE)</f>
        <v>0.75</v>
      </c>
      <c r="AK22" s="4">
        <f>VLOOKUP($A22,数据源!$B$3:$BJ$33,MATCH(AK$2,数据源!$B$3:$BJ$3,0),FALSE)</f>
        <v>0</v>
      </c>
      <c r="AL22" s="4">
        <f>VLOOKUP($A22,数据源!$B$3:$BJ$33,MATCH(AL$2,数据源!$B$3:$BJ$3,0),FALSE)</f>
        <v>50</v>
      </c>
      <c r="AM22" s="4">
        <f>VLOOKUP($A22,数据源!$B$3:$BJ$33,MATCH(AM$2,数据源!$B$3:$BJ$3,0),FALSE)</f>
        <v>10</v>
      </c>
      <c r="AN22" s="4">
        <f>VLOOKUP($A22,数据源!$B$3:$BJ$33,MATCH(AN$2,数据源!$B$3:$BJ$3,0),FALSE)</f>
        <v>0</v>
      </c>
      <c r="AO22" s="4">
        <f>VLOOKUP($A22,数据源!$B$3:$BJ$33,MATCH(AO$2,数据源!$B$3:$BJ$3,0),FALSE)</f>
        <v>1.7</v>
      </c>
      <c r="AP22" s="4">
        <f>VLOOKUP($A22,数据源!$B$3:$BJ$33,MATCH(AP$2,数据源!$B$3:$BJ$3,0),FALSE)</f>
        <v>1.7</v>
      </c>
      <c r="AQ22" s="4">
        <f>VLOOKUP($A22,数据源!$B$3:$BJ$33,MATCH(AQ$2,数据源!$B$3:$BJ$3,0),FALSE)</f>
        <v>2.2000000000000002</v>
      </c>
      <c r="AR22" s="4">
        <f>VLOOKUP($A22,数据源!$B$3:$BJ$33,MATCH(AR$2,数据源!$B$3:$BJ$3,0),FALSE)</f>
        <v>0.85</v>
      </c>
      <c r="AS22" s="4">
        <f>VLOOKUP($A22,数据源!$B$3:$BJ$33,MATCH(AS$2,数据源!$B$3:$BJ$3,0),FALSE)</f>
        <v>0.9</v>
      </c>
      <c r="AT22" s="4">
        <f>VLOOKUP($A22,数据源!$B$3:$BJ$33,MATCH(AT$2,数据源!$B$3:$BJ$3,0),FALSE)</f>
        <v>0.9</v>
      </c>
      <c r="AU22" s="4">
        <f>VLOOKUP($A22,数据源!$B$3:$BJ$33,MATCH(AU$2,数据源!$B$3:$BJ$3,0),FALSE)</f>
        <v>2.4</v>
      </c>
      <c r="AV22" s="4">
        <f>VLOOKUP($A22,数据源!$B$3:$BJ$33,MATCH(AV$2,数据源!$B$3:$BJ$3,0),FALSE)</f>
        <v>0</v>
      </c>
      <c r="AW22" s="4">
        <f>VLOOKUP($A22,数据源!$B$3:$BJ$33,MATCH(AW$2,数据源!$B$3:$BJ$3,0),FALSE)</f>
        <v>0.4</v>
      </c>
      <c r="AX22" s="4">
        <f>VLOOKUP($A22,数据源!$B$3:$BJ$33,MATCH(AX$2,数据源!$B$3:$BJ$3,0),FALSE)</f>
        <v>1.4</v>
      </c>
      <c r="AY22" s="4">
        <f>VLOOKUP($A22,数据源!$B$3:$BJ$33,MATCH(AY$2,数据源!$B$3:$BJ$3,0),FALSE)</f>
        <v>1</v>
      </c>
      <c r="AZ22" s="43">
        <v>5450</v>
      </c>
      <c r="BA22" s="43">
        <v>5450</v>
      </c>
      <c r="BB22" s="43">
        <v>5450</v>
      </c>
      <c r="BC22" s="43">
        <v>5450</v>
      </c>
      <c r="BD22" s="43">
        <v>6</v>
      </c>
      <c r="BE22" s="43">
        <v>90</v>
      </c>
      <c r="BF22" s="43">
        <f t="shared" si="8"/>
        <v>0.7</v>
      </c>
      <c r="BG22" s="43">
        <v>10</v>
      </c>
      <c r="BH22" s="3" t="str">
        <f t="shared" si="9"/>
        <v>(2,6)</v>
      </c>
      <c r="BI22" s="3" t="str">
        <f t="shared" si="37"/>
        <v>(8,2.4)</v>
      </c>
      <c r="BJ22" s="3" t="str">
        <f t="shared" si="38"/>
        <v>(9,0.71)</v>
      </c>
      <c r="BK22" s="3" t="str">
        <f t="shared" si="39"/>
        <v>(10,1.4)</v>
      </c>
      <c r="BL22" s="3" t="str">
        <f t="shared" si="40"/>
        <v>(14,8.9)</v>
      </c>
      <c r="BM22" s="3" t="str">
        <f t="shared" si="11"/>
        <v>(15,35.6)</v>
      </c>
      <c r="BN22" s="3" t="str">
        <f t="shared" si="41"/>
        <v>(16,55.6)</v>
      </c>
      <c r="BO22" s="3" t="str">
        <f t="shared" si="42"/>
        <v>(18,2.84)</v>
      </c>
      <c r="BP22" s="3" t="str">
        <f t="shared" si="43"/>
        <v>(22,0.2)</v>
      </c>
      <c r="BQ22" s="3" t="str">
        <f t="shared" si="13"/>
        <v>(23,212)</v>
      </c>
      <c r="BR22" s="3" t="str">
        <f t="shared" si="14"/>
        <v>(27,7.2)</v>
      </c>
      <c r="BS22" s="3" t="str">
        <f t="shared" si="44"/>
        <v>(28,7.2)</v>
      </c>
      <c r="BT22" s="3" t="str">
        <f t="shared" si="45"/>
        <v>(29,5)</v>
      </c>
      <c r="BU22" s="3" t="str">
        <f t="shared" si="46"/>
        <v>(30,4)</v>
      </c>
      <c r="BV22" s="3" t="str">
        <f t="shared" si="16"/>
        <v>(33,50)</v>
      </c>
      <c r="BW22" s="3" t="str">
        <f t="shared" si="47"/>
        <v>(35,1.065)</v>
      </c>
      <c r="BX22" s="3" t="str">
        <f t="shared" si="48"/>
        <v>(44,5)</v>
      </c>
      <c r="BY22" s="3" t="str">
        <f t="shared" si="49"/>
        <v>(45,5)</v>
      </c>
      <c r="BZ22" s="3" t="str">
        <f t="shared" si="50"/>
        <v>(46,5)</v>
      </c>
      <c r="CA22" s="3" t="str">
        <f t="shared" si="51"/>
        <v>(48,0.3)</v>
      </c>
      <c r="CB22" s="3" t="str">
        <f t="shared" si="52"/>
        <v>(49,1.64)</v>
      </c>
      <c r="CC22" s="3" t="str">
        <f t="shared" si="53"/>
        <v>(51,13.33)</v>
      </c>
      <c r="CD22" s="3" t="str">
        <f t="shared" si="54"/>
        <v>(52,22.86)</v>
      </c>
      <c r="CE22" s="3" t="str">
        <f t="shared" si="55"/>
        <v>(53,0.9)</v>
      </c>
      <c r="CF22" s="3" t="str">
        <f t="shared" si="56"/>
        <v>(54,0.9)</v>
      </c>
      <c r="CG22" s="3" t="str">
        <f t="shared" si="57"/>
        <v>(55,0.9)</v>
      </c>
      <c r="CH22" s="3" t="str">
        <f t="shared" si="58"/>
        <v>(71,35)</v>
      </c>
      <c r="CI22" s="3" t="str">
        <f t="shared" si="59"/>
        <v>(72,40)</v>
      </c>
      <c r="CJ22" s="3" t="str">
        <f t="shared" si="60"/>
        <v>(88,0.75)</v>
      </c>
      <c r="CK22" s="3" t="str">
        <f t="shared" si="29"/>
        <v>(90,0)</v>
      </c>
      <c r="CL22" s="3" t="str">
        <f t="shared" si="30"/>
        <v>(91,50)</v>
      </c>
      <c r="CM22" s="3" t="str">
        <f t="shared" si="31"/>
        <v>(92,10)</v>
      </c>
      <c r="CN22" s="3" t="str">
        <f t="shared" si="32"/>
        <v>(93,0)</v>
      </c>
      <c r="CO22" s="3" t="str">
        <f t="shared" si="33"/>
        <v>(94,1.7)</v>
      </c>
      <c r="CP22" s="3" t="str">
        <f t="shared" si="19"/>
        <v>(104,1.7)</v>
      </c>
      <c r="CQ22" s="3" t="str">
        <f t="shared" si="34"/>
        <v>(95,2.2)</v>
      </c>
      <c r="CR22" s="3" t="str">
        <f t="shared" si="35"/>
        <v>(96,0.85)</v>
      </c>
      <c r="CS22" s="3" t="str">
        <f t="shared" si="36"/>
        <v>(97,0.9)</v>
      </c>
      <c r="CT22" s="3" t="str">
        <f t="shared" si="21"/>
        <v>(98,0.9)</v>
      </c>
      <c r="CU22" s="3" t="str">
        <f t="shared" si="22"/>
        <v>(4,2.4)</v>
      </c>
      <c r="CV22" s="3" t="str">
        <f t="shared" si="23"/>
        <v>(68,0)</v>
      </c>
      <c r="CW22" s="3" t="str">
        <f t="shared" si="24"/>
        <v>(7,0.4)</v>
      </c>
      <c r="CX22" s="3" t="str">
        <f t="shared" si="25"/>
        <v>(87,1.4)</v>
      </c>
      <c r="CY22" s="3" t="str">
        <f t="shared" si="26"/>
        <v>(12,1)</v>
      </c>
      <c r="CZ22" s="3" t="str">
        <f t="shared" si="61"/>
        <v>(111,5450)</v>
      </c>
      <c r="DA22" s="3" t="str">
        <f t="shared" si="62"/>
        <v>(112,5450)</v>
      </c>
      <c r="DB22" s="3" t="str">
        <f t="shared" si="63"/>
        <v>(113,5450)</v>
      </c>
      <c r="DC22" s="3" t="str">
        <f t="shared" si="64"/>
        <v>(114,5450)</v>
      </c>
      <c r="DD22" s="3" t="str">
        <f t="shared" si="64"/>
        <v>(117,6)</v>
      </c>
      <c r="DE22" s="3" t="str">
        <f t="shared" si="64"/>
        <v>(115,90)</v>
      </c>
      <c r="DF22" s="3" t="str">
        <f t="shared" si="64"/>
        <v>(118,0.7)</v>
      </c>
      <c r="DG22" s="3" t="str">
        <f t="shared" si="64"/>
        <v>(119,10)</v>
      </c>
      <c r="DH22" s="6" t="str">
        <f t="shared" si="27"/>
        <v>[(2,6),(8,2.4),(9,0.71),(10,1.4),(14,8.9),(15,35.6),(16,55.6),(18,2.84),(22,0.2),(23,212),(27,7.2),(28,7.2),(29,5),(30,4),(33,50),(35,1.065),(44,5),(45,5),(46,5),(48,0.3),(49,1.64),(51,13.33),(52,22.86),(53,0.9),(54,0.9),(55,0.9),(71,35),(72,40),(88,0.75),(90,0),(91,50),(92,10),(93,0),(94,1.7),(104,1.7),(95,2.2),(96,0.85),(97,0.9),(98,0.9),(4,2.4),(68,0),(7,0.4),(87,1.4),(12,1),(111,5450),(112,5450),(113,5450),(114,5450),(117,6),(115,90),(118,0.7),(119,10)]</v>
      </c>
    </row>
    <row r="23" spans="1:112" s="31" customFormat="1" x14ac:dyDescent="0.3">
      <c r="A23" s="31" t="s">
        <v>156</v>
      </c>
      <c r="B23" s="31">
        <f>VLOOKUP(A23,数据源!$BR$3:$BW$33,2,FALSE)</f>
        <v>3111</v>
      </c>
      <c r="C23" s="31" t="s">
        <v>186</v>
      </c>
      <c r="D23" s="31">
        <v>6.37</v>
      </c>
      <c r="E23" s="31">
        <v>2.46</v>
      </c>
      <c r="F23" s="31">
        <v>10</v>
      </c>
      <c r="G23" s="31" t="s">
        <v>126</v>
      </c>
      <c r="H23" s="31">
        <f>VLOOKUP($A23,数据源!$B$3:$BJ$33,MATCH(H$2,数据源!$B$3:$BJ$3,0),FALSE)</f>
        <v>1</v>
      </c>
      <c r="I23" s="31">
        <f>VLOOKUP($A23,数据源!$B$3:$BJ$33,MATCH(I$2,数据源!$B$3:$BJ$3,0),FALSE)</f>
        <v>3.5999999999999996</v>
      </c>
      <c r="J23" s="31">
        <f>VLOOKUP($A23,数据源!$B$3:$BJ$33,MATCH(J$2,数据源!$B$3:$BJ$3,0),FALSE)</f>
        <v>0.74</v>
      </c>
      <c r="K23" s="31">
        <f>VLOOKUP($A23,数据源!$B$3:$BJ$33,MATCH(K$2,数据源!$B$3:$BJ$3,0),FALSE)</f>
        <v>3</v>
      </c>
      <c r="L23" s="31">
        <f>VLOOKUP($A23,数据源!$B$3:$BJ$33,MATCH(L$2,数据源!$B$3:$BJ$3,0),FALSE)</f>
        <v>9.6</v>
      </c>
      <c r="M23" s="31">
        <f>VLOOKUP($A23,数据源!$B$3:$BJ$33,MATCH(M$2,数据源!$B$3:$BJ$3,0),FALSE)</f>
        <v>38.299999999999997</v>
      </c>
      <c r="N23" s="31">
        <f>VLOOKUP($A23,数据源!$B$3:$BJ$33,MATCH(N$2,数据源!$B$3:$BJ$3,0),FALSE)</f>
        <v>47.9</v>
      </c>
      <c r="O23" s="31">
        <f>VLOOKUP($A23,数据源!$B$3:$BJ$33,MATCH(O$2,数据源!$B$3:$BJ$3,0),FALSE)</f>
        <v>1.86</v>
      </c>
      <c r="P23" s="31">
        <f>VLOOKUP($A23,数据源!$B$3:$BJ$33,MATCH(P$2,数据源!$B$3:$BJ$3,0),FALSE)</f>
        <v>0.2</v>
      </c>
      <c r="Q23" s="31">
        <f>VLOOKUP($A23,数据源!$B$3:$BJ$33,MATCH(Q$2,数据源!$B$3:$BJ$3,0),FALSE)</f>
        <v>91</v>
      </c>
      <c r="R23" s="31">
        <f>VLOOKUP($A23,数据源!$B$3:$BJ$33,MATCH(R$2,数据源!$B$3:$BJ$3,0),FALSE)</f>
        <v>7</v>
      </c>
      <c r="S23" s="31">
        <f>VLOOKUP($A23,数据源!$B$3:$BJ$33,MATCH(S$2,数据源!$B$3:$BJ$3,0),FALSE)</f>
        <v>7</v>
      </c>
      <c r="T23" s="31">
        <f>VLOOKUP($A23,数据源!$B$3:$BJ$33,MATCH(T$2,数据源!$B$3:$BJ$3,0),FALSE)</f>
        <v>3.89</v>
      </c>
      <c r="U23" s="31">
        <f>VLOOKUP($A23,数据源!$B$3:$BJ$33,MATCH(U$2,数据源!$B$3:$BJ$3,0),FALSE)</f>
        <v>2</v>
      </c>
      <c r="V23" s="31">
        <f>VLOOKUP($A23,数据源!$B$3:$BJ$33,MATCH(V$2,数据源!$B$3:$BJ$3,0),FALSE)</f>
        <v>28</v>
      </c>
      <c r="W23" s="31">
        <f>VLOOKUP($A23,数据源!$B$3:$BJ$33,MATCH(W$2,数据源!$B$3:$BJ$3,0),FALSE)</f>
        <v>0.62</v>
      </c>
      <c r="X23" s="31">
        <v>5</v>
      </c>
      <c r="Y23" s="31">
        <v>5</v>
      </c>
      <c r="Z23" s="31">
        <v>5</v>
      </c>
      <c r="AA23" s="31">
        <f>VLOOKUP($A23,数据源!$B$3:$BJ$33,MATCH(AA$2,数据源!$B$3:$BJ$3,0),FALSE)</f>
        <v>0.3</v>
      </c>
      <c r="AB23" s="31">
        <f>VLOOKUP($A23,数据源!$B$3:$BJ$33,MATCH(AB$2,数据源!$B$3:$BJ$3,0),FALSE)</f>
        <v>1.34</v>
      </c>
      <c r="AC23" s="31">
        <f>VLOOKUP($A23,数据源!$B$3:$BJ$33,MATCH(AC$2,数据源!$B$3:$BJ$3,0),FALSE)</f>
        <v>10.77</v>
      </c>
      <c r="AD23" s="31">
        <f>VLOOKUP($A23,数据源!$B$3:$BJ$33,MATCH(AD$2,数据源!$B$3:$BJ$3,0),FALSE)</f>
        <v>17.5</v>
      </c>
      <c r="AE23" s="31">
        <f>VLOOKUP($A23,数据源!$B$3:$BJ$33,MATCH(AE$2,数据源!$B$3:$BJ$3,0),FALSE)</f>
        <v>0.8</v>
      </c>
      <c r="AF23" s="31">
        <f>VLOOKUP($A23,数据源!$B$3:$BJ$33,MATCH(AF$2,数据源!$B$3:$BJ$3,0),FALSE)</f>
        <v>0.8</v>
      </c>
      <c r="AG23" s="31">
        <f>VLOOKUP($A23,数据源!$B$3:$BJ$33,MATCH(AG$2,数据源!$B$3:$BJ$3,0),FALSE)</f>
        <v>0.8</v>
      </c>
      <c r="AH23" s="31">
        <f>VLOOKUP($A23,数据源!$B$3:$BJ$33,MATCH(AH$2,数据源!$B$3:$BJ$3,0),FALSE)</f>
        <v>20</v>
      </c>
      <c r="AI23" s="31">
        <f>VLOOKUP($A23,数据源!$B$3:$BJ$33,MATCH(AI$2,数据源!$B$3:$BJ$3,0),FALSE)</f>
        <v>30</v>
      </c>
      <c r="AJ23" s="31">
        <f>VLOOKUP($A23,数据源!$B$3:$BJ$33,MATCH(AJ$2,数据源!$B$3:$BJ$3,0),FALSE)</f>
        <v>0.5</v>
      </c>
      <c r="AK23" s="31">
        <f>VLOOKUP($A23,数据源!$B$3:$BJ$33,MATCH(AK$2,数据源!$B$3:$BJ$3,0),FALSE)</f>
        <v>0</v>
      </c>
      <c r="AL23" s="31">
        <f>VLOOKUP($A23,数据源!$B$3:$BJ$33,MATCH(AL$2,数据源!$B$3:$BJ$3,0),FALSE)</f>
        <v>50</v>
      </c>
      <c r="AM23" s="31">
        <f>VLOOKUP($A23,数据源!$B$3:$BJ$33,MATCH(AM$2,数据源!$B$3:$BJ$3,0),FALSE)</f>
        <v>10</v>
      </c>
      <c r="AN23" s="31">
        <f>VLOOKUP($A23,数据源!$B$3:$BJ$33,MATCH(AN$2,数据源!$B$3:$BJ$3,0),FALSE)</f>
        <v>0</v>
      </c>
      <c r="AO23" s="31">
        <f>VLOOKUP($A23,数据源!$B$3:$BJ$33,MATCH(AO$2,数据源!$B$3:$BJ$3,0),FALSE)</f>
        <v>2.0499999999999998</v>
      </c>
      <c r="AP23" s="31">
        <f>VLOOKUP($A23,数据源!$B$3:$BJ$33,MATCH(AP$2,数据源!$B$3:$BJ$3,0),FALSE)</f>
        <v>2.0499999999999998</v>
      </c>
      <c r="AQ23" s="31">
        <f>VLOOKUP($A23,数据源!$B$3:$BJ$33,MATCH(AQ$2,数据源!$B$3:$BJ$3,0),FALSE)</f>
        <v>2.5499999999999998</v>
      </c>
      <c r="AR23" s="31">
        <f>VLOOKUP($A23,数据源!$B$3:$BJ$33,MATCH(AR$2,数据源!$B$3:$BJ$3,0),FALSE)</f>
        <v>0.85</v>
      </c>
      <c r="AS23" s="31">
        <f>VLOOKUP($A23,数据源!$B$3:$BJ$33,MATCH(AS$2,数据源!$B$3:$BJ$3,0),FALSE)</f>
        <v>0.9</v>
      </c>
      <c r="AT23" s="31">
        <f>VLOOKUP($A23,数据源!$B$3:$BJ$33,MATCH(AT$2,数据源!$B$3:$BJ$3,0),FALSE)</f>
        <v>0.9</v>
      </c>
      <c r="AU23" s="31">
        <f>VLOOKUP($A23,数据源!$B$3:$BJ$33,MATCH(AU$2,数据源!$B$3:$BJ$3,0),FALSE)</f>
        <v>5.3999999999999995</v>
      </c>
      <c r="AV23" s="31">
        <f>VLOOKUP($A23,数据源!$B$3:$BJ$33,MATCH(AV$2,数据源!$B$3:$BJ$3,0),FALSE)</f>
        <v>0</v>
      </c>
      <c r="AW23" s="31">
        <f>VLOOKUP($A23,数据源!$B$3:$BJ$33,MATCH(AW$2,数据源!$B$3:$BJ$3,0),FALSE)</f>
        <v>2.8</v>
      </c>
      <c r="AX23" s="31">
        <f>VLOOKUP($A23,数据源!$B$3:$BJ$33,MATCH(AX$2,数据源!$B$3:$BJ$3,0),FALSE)</f>
        <v>2.5</v>
      </c>
      <c r="AY23" s="31">
        <f>VLOOKUP($A23,数据源!$B$3:$BJ$33,MATCH(AY$2,数据源!$B$3:$BJ$3,0),FALSE)</f>
        <v>1.2</v>
      </c>
      <c r="AZ23" s="44">
        <v>1700</v>
      </c>
      <c r="BA23" s="44">
        <v>1700</v>
      </c>
      <c r="BB23" s="44">
        <v>1700</v>
      </c>
      <c r="BC23" s="44">
        <v>1700</v>
      </c>
      <c r="BD23" s="44">
        <v>6</v>
      </c>
      <c r="BE23" s="44">
        <v>60</v>
      </c>
      <c r="BF23" s="43">
        <f t="shared" si="8"/>
        <v>0.84</v>
      </c>
      <c r="BG23" s="43">
        <v>10</v>
      </c>
      <c r="BH23" s="32" t="str">
        <f t="shared" si="9"/>
        <v>(2,1)</v>
      </c>
      <c r="BI23" s="32" t="str">
        <f t="shared" si="37"/>
        <v>(8,3.6)</v>
      </c>
      <c r="BJ23" s="32" t="str">
        <f t="shared" si="38"/>
        <v>(9,0.74)</v>
      </c>
      <c r="BK23" s="32" t="str">
        <f t="shared" si="39"/>
        <v>(10,3)</v>
      </c>
      <c r="BL23" s="32" t="str">
        <f t="shared" si="40"/>
        <v>(14,9.6)</v>
      </c>
      <c r="BM23" s="32" t="str">
        <f t="shared" si="11"/>
        <v>(15,38.3)</v>
      </c>
      <c r="BN23" s="32" t="str">
        <f t="shared" si="41"/>
        <v>(16,47.9)</v>
      </c>
      <c r="BO23" s="32" t="str">
        <f t="shared" si="42"/>
        <v>(18,1.86)</v>
      </c>
      <c r="BP23" s="32" t="str">
        <f t="shared" si="43"/>
        <v>(22,0.2)</v>
      </c>
      <c r="BQ23" s="32" t="str">
        <f t="shared" si="13"/>
        <v>(23,91)</v>
      </c>
      <c r="BR23" s="32" t="str">
        <f t="shared" si="14"/>
        <v>(27,7)</v>
      </c>
      <c r="BS23" s="32" t="str">
        <f t="shared" si="44"/>
        <v>(28,7)</v>
      </c>
      <c r="BT23" s="32" t="str">
        <f t="shared" si="45"/>
        <v>(29,3.89)</v>
      </c>
      <c r="BU23" s="32" t="str">
        <f t="shared" si="46"/>
        <v>(30,2)</v>
      </c>
      <c r="BV23" s="32" t="str">
        <f t="shared" si="16"/>
        <v>(33,28)</v>
      </c>
      <c r="BW23" s="32" t="str">
        <f t="shared" si="47"/>
        <v>(35,0.62)</v>
      </c>
      <c r="BX23" s="32" t="str">
        <f t="shared" si="48"/>
        <v>(44,5)</v>
      </c>
      <c r="BY23" s="32" t="str">
        <f t="shared" si="49"/>
        <v>(45,5)</v>
      </c>
      <c r="BZ23" s="32" t="str">
        <f t="shared" si="50"/>
        <v>(46,5)</v>
      </c>
      <c r="CA23" s="32" t="str">
        <f t="shared" si="51"/>
        <v>(48,0.3)</v>
      </c>
      <c r="CB23" s="32" t="str">
        <f t="shared" si="52"/>
        <v>(49,1.34)</v>
      </c>
      <c r="CC23" s="32" t="str">
        <f t="shared" si="53"/>
        <v>(51,10.77)</v>
      </c>
      <c r="CD23" s="32" t="str">
        <f t="shared" si="54"/>
        <v>(52,17.5)</v>
      </c>
      <c r="CE23" s="32" t="str">
        <f t="shared" si="55"/>
        <v>(53,0.8)</v>
      </c>
      <c r="CF23" s="32" t="str">
        <f t="shared" si="56"/>
        <v>(54,0.8)</v>
      </c>
      <c r="CG23" s="32" t="str">
        <f t="shared" si="57"/>
        <v>(55,0.8)</v>
      </c>
      <c r="CH23" s="32" t="str">
        <f t="shared" si="58"/>
        <v>(71,20)</v>
      </c>
      <c r="CI23" s="32" t="str">
        <f t="shared" si="59"/>
        <v>(72,30)</v>
      </c>
      <c r="CJ23" s="32" t="str">
        <f t="shared" si="60"/>
        <v>(88,0.5)</v>
      </c>
      <c r="CK23" s="32" t="str">
        <f t="shared" si="29"/>
        <v>(90,0)</v>
      </c>
      <c r="CL23" s="32" t="str">
        <f t="shared" si="30"/>
        <v>(91,50)</v>
      </c>
      <c r="CM23" s="32" t="str">
        <f t="shared" si="31"/>
        <v>(92,10)</v>
      </c>
      <c r="CN23" s="32" t="str">
        <f t="shared" si="32"/>
        <v>(93,0)</v>
      </c>
      <c r="CO23" s="32" t="str">
        <f t="shared" si="33"/>
        <v>(94,2.05)</v>
      </c>
      <c r="CP23" s="32" t="str">
        <f t="shared" si="19"/>
        <v>(104,2.05)</v>
      </c>
      <c r="CQ23" s="32" t="str">
        <f t="shared" si="34"/>
        <v>(95,2.55)</v>
      </c>
      <c r="CR23" s="32" t="str">
        <f t="shared" si="35"/>
        <v>(96,0.85)</v>
      </c>
      <c r="CS23" s="32" t="str">
        <f t="shared" si="36"/>
        <v>(97,0.9)</v>
      </c>
      <c r="CT23" s="32" t="str">
        <f t="shared" si="21"/>
        <v>(98,0.9)</v>
      </c>
      <c r="CU23" s="32" t="str">
        <f t="shared" si="22"/>
        <v>(4,5.4)</v>
      </c>
      <c r="CV23" s="32" t="str">
        <f t="shared" si="23"/>
        <v>(68,0)</v>
      </c>
      <c r="CW23" s="32" t="str">
        <f t="shared" si="24"/>
        <v>(7,2.8)</v>
      </c>
      <c r="CX23" s="32" t="str">
        <f t="shared" si="25"/>
        <v>(87,2.5)</v>
      </c>
      <c r="CY23" s="32" t="str">
        <f t="shared" si="26"/>
        <v>(12,1.2)</v>
      </c>
      <c r="CZ23" s="32" t="str">
        <f t="shared" si="61"/>
        <v>(111,1700)</v>
      </c>
      <c r="DA23" s="32" t="str">
        <f t="shared" si="62"/>
        <v>(112,1700)</v>
      </c>
      <c r="DB23" s="32" t="str">
        <f t="shared" si="63"/>
        <v>(113,1700)</v>
      </c>
      <c r="DC23" s="32" t="str">
        <f t="shared" si="64"/>
        <v>(114,1700)</v>
      </c>
      <c r="DD23" s="32" t="str">
        <f t="shared" si="64"/>
        <v>(117,6)</v>
      </c>
      <c r="DE23" s="32" t="str">
        <f t="shared" si="64"/>
        <v>(115,60)</v>
      </c>
      <c r="DF23" s="32" t="str">
        <f t="shared" si="64"/>
        <v>(118,0.84)</v>
      </c>
      <c r="DG23" s="32" t="str">
        <f t="shared" si="64"/>
        <v>(119,10)</v>
      </c>
      <c r="DH23" s="6" t="str">
        <f t="shared" si="27"/>
        <v>[(2,1),(8,3.6),(9,0.74),(10,3),(14,9.6),(15,38.3),(16,47.9),(18,1.86),(22,0.2),(23,91),(27,7),(28,7),(29,3.89),(30,2),(33,28),(35,0.62),(44,5),(45,5),(46,5),(48,0.3),(49,1.34),(51,10.77),(52,17.5),(53,0.8),(54,0.8),(55,0.8),(71,20),(72,30),(88,0.5),(90,0),(91,50),(92,10),(93,0),(94,2.05),(104,2.05),(95,2.55),(96,0.85),(97,0.9),(98,0.9),(4,5.4),(68,0),(7,2.8),(87,2.5),(12,1.2),(111,1700),(112,1700),(113,1700),(114,1700),(117,6),(115,60),(118,0.84),(119,10)]</v>
      </c>
    </row>
    <row r="24" spans="1:112" x14ac:dyDescent="0.3">
      <c r="A24" s="4" t="s">
        <v>157</v>
      </c>
      <c r="B24" s="4">
        <f>VLOOKUP(A24,数据源!$BR$3:$BW$33,2,FALSE)</f>
        <v>3211</v>
      </c>
      <c r="C24" s="4" t="s">
        <v>187</v>
      </c>
      <c r="D24" s="4">
        <v>6.75</v>
      </c>
      <c r="E24" s="4">
        <v>3.32</v>
      </c>
      <c r="F24" s="4">
        <v>11</v>
      </c>
      <c r="G24" s="4" t="s">
        <v>127</v>
      </c>
      <c r="H24" s="4">
        <f>VLOOKUP($A24,数据源!$B$3:$BJ$33,MATCH(H$2,数据源!$B$3:$BJ$3,0),FALSE)</f>
        <v>2</v>
      </c>
      <c r="I24" s="4">
        <f>VLOOKUP($A24,数据源!$B$3:$BJ$33,MATCH(I$2,数据源!$B$3:$BJ$3,0),FALSE)</f>
        <v>1.7999999999999998</v>
      </c>
      <c r="J24" s="4">
        <f>VLOOKUP($A24,数据源!$B$3:$BJ$33,MATCH(J$2,数据源!$B$3:$BJ$3,0),FALSE)</f>
        <v>0.71</v>
      </c>
      <c r="K24" s="4">
        <f>VLOOKUP($A24,数据源!$B$3:$BJ$33,MATCH(K$2,数据源!$B$3:$BJ$3,0),FALSE)</f>
        <v>2.63</v>
      </c>
      <c r="L24" s="4">
        <f>VLOOKUP($A24,数据源!$B$3:$BJ$33,MATCH(L$2,数据源!$B$3:$BJ$3,0),FALSE)</f>
        <v>9.6</v>
      </c>
      <c r="M24" s="4">
        <f>VLOOKUP($A24,数据源!$B$3:$BJ$33,MATCH(M$2,数据源!$B$3:$BJ$3,0),FALSE)</f>
        <v>38.299999999999997</v>
      </c>
      <c r="N24" s="4">
        <f>VLOOKUP($A24,数据源!$B$3:$BJ$33,MATCH(N$2,数据源!$B$3:$BJ$3,0),FALSE)</f>
        <v>47.9</v>
      </c>
      <c r="O24" s="4">
        <f>VLOOKUP($A24,数据源!$B$3:$BJ$33,MATCH(O$2,数据源!$B$3:$BJ$3,0),FALSE)</f>
        <v>1.86</v>
      </c>
      <c r="P24" s="4">
        <f>VLOOKUP($A24,数据源!$B$3:$BJ$33,MATCH(P$2,数据源!$B$3:$BJ$3,0),FALSE)</f>
        <v>0.2</v>
      </c>
      <c r="Q24" s="4">
        <f>VLOOKUP($A24,数据源!$B$3:$BJ$33,MATCH(Q$2,数据源!$B$3:$BJ$3,0),FALSE)</f>
        <v>109</v>
      </c>
      <c r="R24" s="4">
        <f>VLOOKUP($A24,数据源!$B$3:$BJ$33,MATCH(R$2,数据源!$B$3:$BJ$3,0),FALSE)</f>
        <v>7</v>
      </c>
      <c r="S24" s="4">
        <f>VLOOKUP($A24,数据源!$B$3:$BJ$33,MATCH(S$2,数据源!$B$3:$BJ$3,0),FALSE)</f>
        <v>7</v>
      </c>
      <c r="T24" s="4">
        <f>VLOOKUP($A24,数据源!$B$3:$BJ$33,MATCH(T$2,数据源!$B$3:$BJ$3,0),FALSE)</f>
        <v>3.89</v>
      </c>
      <c r="U24" s="4">
        <f>VLOOKUP($A24,数据源!$B$3:$BJ$33,MATCH(U$2,数据源!$B$3:$BJ$3,0),FALSE)</f>
        <v>2</v>
      </c>
      <c r="V24" s="4">
        <f>VLOOKUP($A24,数据源!$B$3:$BJ$33,MATCH(V$2,数据源!$B$3:$BJ$3,0),FALSE)</f>
        <v>28</v>
      </c>
      <c r="W24" s="4">
        <f>VLOOKUP($A24,数据源!$B$3:$BJ$33,MATCH(W$2,数据源!$B$3:$BJ$3,0),FALSE)</f>
        <v>0.62</v>
      </c>
      <c r="X24" s="4">
        <v>5</v>
      </c>
      <c r="Y24" s="4">
        <v>5</v>
      </c>
      <c r="Z24" s="4">
        <v>5</v>
      </c>
      <c r="AA24" s="4">
        <f>VLOOKUP($A24,数据源!$B$3:$BJ$33,MATCH(AA$2,数据源!$B$3:$BJ$3,0),FALSE)</f>
        <v>0.3</v>
      </c>
      <c r="AB24" s="4">
        <f>VLOOKUP($A24,数据源!$B$3:$BJ$33,MATCH(AB$2,数据源!$B$3:$BJ$3,0),FALSE)</f>
        <v>1.34</v>
      </c>
      <c r="AC24" s="4">
        <f>VLOOKUP($A24,数据源!$B$3:$BJ$33,MATCH(AC$2,数据源!$B$3:$BJ$3,0),FALSE)</f>
        <v>10.77</v>
      </c>
      <c r="AD24" s="4">
        <f>VLOOKUP($A24,数据源!$B$3:$BJ$33,MATCH(AD$2,数据源!$B$3:$BJ$3,0),FALSE)</f>
        <v>17.5</v>
      </c>
      <c r="AE24" s="4">
        <f>VLOOKUP($A24,数据源!$B$3:$BJ$33,MATCH(AE$2,数据源!$B$3:$BJ$3,0),FALSE)</f>
        <v>0.8</v>
      </c>
      <c r="AF24" s="4">
        <f>VLOOKUP($A24,数据源!$B$3:$BJ$33,MATCH(AF$2,数据源!$B$3:$BJ$3,0),FALSE)</f>
        <v>0.8</v>
      </c>
      <c r="AG24" s="4">
        <f>VLOOKUP($A24,数据源!$B$3:$BJ$33,MATCH(AG$2,数据源!$B$3:$BJ$3,0),FALSE)</f>
        <v>0.8</v>
      </c>
      <c r="AH24" s="4">
        <f>VLOOKUP($A24,数据源!$B$3:$BJ$33,MATCH(AH$2,数据源!$B$3:$BJ$3,0),FALSE)</f>
        <v>20</v>
      </c>
      <c r="AI24" s="4">
        <f>VLOOKUP($A24,数据源!$B$3:$BJ$33,MATCH(AI$2,数据源!$B$3:$BJ$3,0),FALSE)</f>
        <v>30</v>
      </c>
      <c r="AJ24" s="4">
        <f>VLOOKUP($A24,数据源!$B$3:$BJ$33,MATCH(AJ$2,数据源!$B$3:$BJ$3,0),FALSE)</f>
        <v>0.5</v>
      </c>
      <c r="AK24" s="4">
        <f>VLOOKUP($A24,数据源!$B$3:$BJ$33,MATCH(AK$2,数据源!$B$3:$BJ$3,0),FALSE)</f>
        <v>0</v>
      </c>
      <c r="AL24" s="4">
        <f>VLOOKUP($A24,数据源!$B$3:$BJ$33,MATCH(AL$2,数据源!$B$3:$BJ$3,0),FALSE)</f>
        <v>50</v>
      </c>
      <c r="AM24" s="4">
        <f>VLOOKUP($A24,数据源!$B$3:$BJ$33,MATCH(AM$2,数据源!$B$3:$BJ$3,0),FALSE)</f>
        <v>10</v>
      </c>
      <c r="AN24" s="4">
        <f>VLOOKUP($A24,数据源!$B$3:$BJ$33,MATCH(AN$2,数据源!$B$3:$BJ$3,0),FALSE)</f>
        <v>0</v>
      </c>
      <c r="AO24" s="4">
        <f>VLOOKUP($A24,数据源!$B$3:$BJ$33,MATCH(AO$2,数据源!$B$3:$BJ$3,0),FALSE)</f>
        <v>2.35</v>
      </c>
      <c r="AP24" s="4">
        <f>VLOOKUP($A24,数据源!$B$3:$BJ$33,MATCH(AP$2,数据源!$B$3:$BJ$3,0),FALSE)</f>
        <v>2.35</v>
      </c>
      <c r="AQ24" s="4">
        <f>VLOOKUP($A24,数据源!$B$3:$BJ$33,MATCH(AQ$2,数据源!$B$3:$BJ$3,0),FALSE)</f>
        <v>2.5499999999999998</v>
      </c>
      <c r="AR24" s="4">
        <f>VLOOKUP($A24,数据源!$B$3:$BJ$33,MATCH(AR$2,数据源!$B$3:$BJ$3,0),FALSE)</f>
        <v>0.85</v>
      </c>
      <c r="AS24" s="4">
        <f>VLOOKUP($A24,数据源!$B$3:$BJ$33,MATCH(AS$2,数据源!$B$3:$BJ$3,0),FALSE)</f>
        <v>0.9</v>
      </c>
      <c r="AT24" s="4">
        <f>VLOOKUP($A24,数据源!$B$3:$BJ$33,MATCH(AT$2,数据源!$B$3:$BJ$3,0),FALSE)</f>
        <v>0.9</v>
      </c>
      <c r="AU24" s="4">
        <f>VLOOKUP($A24,数据源!$B$3:$BJ$33,MATCH(AU$2,数据源!$B$3:$BJ$3,0),FALSE)</f>
        <v>3.6</v>
      </c>
      <c r="AV24" s="4">
        <f>VLOOKUP($A24,数据源!$B$3:$BJ$33,MATCH(AV$2,数据源!$B$3:$BJ$3,0),FALSE)</f>
        <v>0</v>
      </c>
      <c r="AW24" s="4">
        <f>VLOOKUP($A24,数据源!$B$3:$BJ$33,MATCH(AW$2,数据源!$B$3:$BJ$3,0),FALSE)</f>
        <v>1.88</v>
      </c>
      <c r="AX24" s="4">
        <f>VLOOKUP($A24,数据源!$B$3:$BJ$33,MATCH(AX$2,数据源!$B$3:$BJ$3,0),FALSE)</f>
        <v>2.19</v>
      </c>
      <c r="AY24" s="4">
        <f>VLOOKUP($A24,数据源!$B$3:$BJ$33,MATCH(AY$2,数据源!$B$3:$BJ$3,0),FALSE)</f>
        <v>1.2</v>
      </c>
      <c r="AZ24" s="43">
        <v>2400</v>
      </c>
      <c r="BA24" s="43">
        <v>2400</v>
      </c>
      <c r="BB24" s="43">
        <v>2400</v>
      </c>
      <c r="BC24" s="43">
        <v>2400</v>
      </c>
      <c r="BD24" s="43">
        <v>6</v>
      </c>
      <c r="BE24" s="43">
        <v>60</v>
      </c>
      <c r="BF24" s="43">
        <f t="shared" si="8"/>
        <v>0.84</v>
      </c>
      <c r="BG24" s="43">
        <v>10</v>
      </c>
      <c r="BH24" s="3" t="str">
        <f t="shared" si="9"/>
        <v>(2,2)</v>
      </c>
      <c r="BI24" s="3" t="str">
        <f t="shared" si="37"/>
        <v>(8,1.8)</v>
      </c>
      <c r="BJ24" s="3" t="str">
        <f t="shared" si="38"/>
        <v>(9,0.71)</v>
      </c>
      <c r="BK24" s="3" t="str">
        <f t="shared" si="39"/>
        <v>(10,2.63)</v>
      </c>
      <c r="BL24" s="3" t="str">
        <f t="shared" si="40"/>
        <v>(14,9.6)</v>
      </c>
      <c r="BM24" s="3" t="str">
        <f t="shared" si="11"/>
        <v>(15,38.3)</v>
      </c>
      <c r="BN24" s="3" t="str">
        <f t="shared" si="41"/>
        <v>(16,47.9)</v>
      </c>
      <c r="BO24" s="3" t="str">
        <f t="shared" si="42"/>
        <v>(18,1.86)</v>
      </c>
      <c r="BP24" s="3" t="str">
        <f t="shared" si="43"/>
        <v>(22,0.2)</v>
      </c>
      <c r="BQ24" s="3" t="str">
        <f t="shared" si="13"/>
        <v>(23,109)</v>
      </c>
      <c r="BR24" s="3" t="str">
        <f t="shared" si="14"/>
        <v>(27,7)</v>
      </c>
      <c r="BS24" s="3" t="str">
        <f t="shared" si="44"/>
        <v>(28,7)</v>
      </c>
      <c r="BT24" s="3" t="str">
        <f t="shared" si="45"/>
        <v>(29,3.89)</v>
      </c>
      <c r="BU24" s="3" t="str">
        <f t="shared" si="46"/>
        <v>(30,2)</v>
      </c>
      <c r="BV24" s="3" t="str">
        <f t="shared" si="16"/>
        <v>(33,28)</v>
      </c>
      <c r="BW24" s="3" t="str">
        <f t="shared" si="47"/>
        <v>(35,0.62)</v>
      </c>
      <c r="BX24" s="3" t="str">
        <f t="shared" si="48"/>
        <v>(44,5)</v>
      </c>
      <c r="BY24" s="3" t="str">
        <f t="shared" si="49"/>
        <v>(45,5)</v>
      </c>
      <c r="BZ24" s="3" t="str">
        <f t="shared" si="50"/>
        <v>(46,5)</v>
      </c>
      <c r="CA24" s="3" t="str">
        <f t="shared" si="51"/>
        <v>(48,0.3)</v>
      </c>
      <c r="CB24" s="3" t="str">
        <f t="shared" si="52"/>
        <v>(49,1.34)</v>
      </c>
      <c r="CC24" s="3" t="str">
        <f t="shared" si="53"/>
        <v>(51,10.77)</v>
      </c>
      <c r="CD24" s="3" t="str">
        <f t="shared" si="54"/>
        <v>(52,17.5)</v>
      </c>
      <c r="CE24" s="3" t="str">
        <f t="shared" si="55"/>
        <v>(53,0.8)</v>
      </c>
      <c r="CF24" s="3" t="str">
        <f t="shared" si="56"/>
        <v>(54,0.8)</v>
      </c>
      <c r="CG24" s="3" t="str">
        <f t="shared" si="57"/>
        <v>(55,0.8)</v>
      </c>
      <c r="CH24" s="3" t="str">
        <f t="shared" si="58"/>
        <v>(71,20)</v>
      </c>
      <c r="CI24" s="3" t="str">
        <f t="shared" si="59"/>
        <v>(72,30)</v>
      </c>
      <c r="CJ24" s="3" t="str">
        <f t="shared" si="60"/>
        <v>(88,0.5)</v>
      </c>
      <c r="CK24" s="3" t="str">
        <f t="shared" si="29"/>
        <v>(90,0)</v>
      </c>
      <c r="CL24" s="3" t="str">
        <f t="shared" si="30"/>
        <v>(91,50)</v>
      </c>
      <c r="CM24" s="3" t="str">
        <f t="shared" si="31"/>
        <v>(92,10)</v>
      </c>
      <c r="CN24" s="3" t="str">
        <f t="shared" si="32"/>
        <v>(93,0)</v>
      </c>
      <c r="CO24" s="3" t="str">
        <f t="shared" si="33"/>
        <v>(94,2.35)</v>
      </c>
      <c r="CP24" s="3" t="str">
        <f t="shared" si="19"/>
        <v>(104,2.35)</v>
      </c>
      <c r="CQ24" s="3" t="str">
        <f t="shared" si="34"/>
        <v>(95,2.55)</v>
      </c>
      <c r="CR24" s="3" t="str">
        <f t="shared" si="35"/>
        <v>(96,0.85)</v>
      </c>
      <c r="CS24" s="3" t="str">
        <f t="shared" si="36"/>
        <v>(97,0.9)</v>
      </c>
      <c r="CT24" s="3" t="str">
        <f t="shared" si="21"/>
        <v>(98,0.9)</v>
      </c>
      <c r="CU24" s="3" t="str">
        <f t="shared" si="22"/>
        <v>(4,3.6)</v>
      </c>
      <c r="CV24" s="3" t="str">
        <f t="shared" si="23"/>
        <v>(68,0)</v>
      </c>
      <c r="CW24" s="3" t="str">
        <f t="shared" si="24"/>
        <v>(7,1.88)</v>
      </c>
      <c r="CX24" s="3" t="str">
        <f t="shared" si="25"/>
        <v>(87,2.19)</v>
      </c>
      <c r="CY24" s="3" t="str">
        <f t="shared" si="26"/>
        <v>(12,1.2)</v>
      </c>
      <c r="CZ24" s="3" t="str">
        <f t="shared" si="61"/>
        <v>(111,2400)</v>
      </c>
      <c r="DA24" s="3" t="str">
        <f t="shared" si="62"/>
        <v>(112,2400)</v>
      </c>
      <c r="DB24" s="3" t="str">
        <f t="shared" si="63"/>
        <v>(113,2400)</v>
      </c>
      <c r="DC24" s="3" t="str">
        <f t="shared" si="64"/>
        <v>(114,2400)</v>
      </c>
      <c r="DD24" s="3" t="str">
        <f t="shared" si="64"/>
        <v>(117,6)</v>
      </c>
      <c r="DE24" s="3" t="str">
        <f t="shared" si="64"/>
        <v>(115,60)</v>
      </c>
      <c r="DF24" s="3" t="str">
        <f t="shared" si="64"/>
        <v>(118,0.84)</v>
      </c>
      <c r="DG24" s="3" t="str">
        <f t="shared" si="64"/>
        <v>(119,10)</v>
      </c>
      <c r="DH24" s="6" t="str">
        <f t="shared" si="27"/>
        <v>[(2,2),(8,1.8),(9,0.71),(10,2.63),(14,9.6),(15,38.3),(16,47.9),(18,1.86),(22,0.2),(23,109),(27,7),(28,7),(29,3.89),(30,2),(33,28),(35,0.62),(44,5),(45,5),(46,5),(48,0.3),(49,1.34),(51,10.77),(52,17.5),(53,0.8),(54,0.8),(55,0.8),(71,20),(72,30),(88,0.5),(90,0),(91,50),(92,10),(93,0),(94,2.35),(104,2.35),(95,2.55),(96,0.85),(97,0.9),(98,0.9),(4,3.6),(68,0),(7,1.88),(87,2.19),(12,1.2),(111,2400),(112,2400),(113,2400),(114,2400),(117,6),(115,60),(118,0.84),(119,10)]</v>
      </c>
    </row>
    <row r="25" spans="1:112" x14ac:dyDescent="0.3">
      <c r="A25" s="4" t="s">
        <v>158</v>
      </c>
      <c r="B25" s="4">
        <f>VLOOKUP(A25,数据源!$BR$3:$BW$33,2,FALSE)</f>
        <v>3221</v>
      </c>
      <c r="C25" s="4" t="s">
        <v>188</v>
      </c>
      <c r="D25" s="4">
        <v>7.44</v>
      </c>
      <c r="E25" s="4">
        <v>3.25</v>
      </c>
      <c r="F25" s="4">
        <v>12</v>
      </c>
      <c r="G25" s="4" t="s">
        <v>128</v>
      </c>
      <c r="H25" s="4">
        <f>VLOOKUP($A25,数据源!$B$3:$BJ$33,MATCH(H$2,数据源!$B$3:$BJ$3,0),FALSE)</f>
        <v>1</v>
      </c>
      <c r="I25" s="4">
        <f>VLOOKUP($A25,数据源!$B$3:$BJ$33,MATCH(I$2,数据源!$B$3:$BJ$3,0),FALSE)</f>
        <v>3</v>
      </c>
      <c r="J25" s="4">
        <f>VLOOKUP($A25,数据源!$B$3:$BJ$33,MATCH(J$2,数据源!$B$3:$BJ$3,0),FALSE)</f>
        <v>0.68</v>
      </c>
      <c r="K25" s="4">
        <f>VLOOKUP($A25,数据源!$B$3:$BJ$33,MATCH(K$2,数据源!$B$3:$BJ$3,0),FALSE)</f>
        <v>3</v>
      </c>
      <c r="L25" s="4">
        <f>VLOOKUP($A25,数据源!$B$3:$BJ$33,MATCH(L$2,数据源!$B$3:$BJ$3,0),FALSE)</f>
        <v>7.7</v>
      </c>
      <c r="M25" s="4">
        <f>VLOOKUP($A25,数据源!$B$3:$BJ$33,MATCH(M$2,数据源!$B$3:$BJ$3,0),FALSE)</f>
        <v>31.3</v>
      </c>
      <c r="N25" s="4">
        <f>VLOOKUP($A25,数据源!$B$3:$BJ$33,MATCH(N$2,数据源!$B$3:$BJ$3,0),FALSE)</f>
        <v>47.9</v>
      </c>
      <c r="O25" s="4">
        <f>VLOOKUP($A25,数据源!$B$3:$BJ$33,MATCH(O$2,数据源!$B$3:$BJ$3,0),FALSE)</f>
        <v>3.1</v>
      </c>
      <c r="P25" s="4">
        <f>VLOOKUP($A25,数据源!$B$3:$BJ$33,MATCH(P$2,数据源!$B$3:$BJ$3,0),FALSE)</f>
        <v>0.2</v>
      </c>
      <c r="Q25" s="4">
        <f>VLOOKUP($A25,数据源!$B$3:$BJ$33,MATCH(Q$2,数据源!$B$3:$BJ$3,0),FALSE)</f>
        <v>111</v>
      </c>
      <c r="R25" s="4">
        <f>VLOOKUP($A25,数据源!$B$3:$BJ$33,MATCH(R$2,数据源!$B$3:$BJ$3,0),FALSE)</f>
        <v>6.4</v>
      </c>
      <c r="S25" s="4">
        <f>VLOOKUP($A25,数据源!$B$3:$BJ$33,MATCH(S$2,数据源!$B$3:$BJ$3,0),FALSE)</f>
        <v>6.3</v>
      </c>
      <c r="T25" s="4">
        <f>VLOOKUP($A25,数据源!$B$3:$BJ$33,MATCH(T$2,数据源!$B$3:$BJ$3,0),FALSE)</f>
        <v>3.89</v>
      </c>
      <c r="U25" s="4">
        <f>VLOOKUP($A25,数据源!$B$3:$BJ$33,MATCH(U$2,数据源!$B$3:$BJ$3,0),FALSE)</f>
        <v>2</v>
      </c>
      <c r="V25" s="4">
        <f>VLOOKUP($A25,数据源!$B$3:$BJ$33,MATCH(V$2,数据源!$B$3:$BJ$3,0),FALSE)</f>
        <v>31.4</v>
      </c>
      <c r="W25" s="4">
        <f>VLOOKUP($A25,数据源!$B$3:$BJ$33,MATCH(W$2,数据源!$B$3:$BJ$3,0),FALSE)</f>
        <v>1.24</v>
      </c>
      <c r="X25" s="4">
        <v>5</v>
      </c>
      <c r="Y25" s="4">
        <v>5</v>
      </c>
      <c r="Z25" s="4">
        <v>5</v>
      </c>
      <c r="AA25" s="4">
        <f>VLOOKUP($A25,数据源!$B$3:$BJ$33,MATCH(AA$2,数据源!$B$3:$BJ$3,0),FALSE)</f>
        <v>0.3</v>
      </c>
      <c r="AB25" s="4">
        <f>VLOOKUP($A25,数据源!$B$3:$BJ$33,MATCH(AB$2,数据源!$B$3:$BJ$3,0),FALSE)</f>
        <v>1.34</v>
      </c>
      <c r="AC25" s="4">
        <f>VLOOKUP($A25,数据源!$B$3:$BJ$33,MATCH(AC$2,数据源!$B$3:$BJ$3,0),FALSE)</f>
        <v>10.77</v>
      </c>
      <c r="AD25" s="4">
        <f>VLOOKUP($A25,数据源!$B$3:$BJ$33,MATCH(AD$2,数据源!$B$3:$BJ$3,0),FALSE)</f>
        <v>17.5</v>
      </c>
      <c r="AE25" s="4">
        <f>VLOOKUP($A25,数据源!$B$3:$BJ$33,MATCH(AE$2,数据源!$B$3:$BJ$3,0),FALSE)</f>
        <v>0.8</v>
      </c>
      <c r="AF25" s="4">
        <f>VLOOKUP($A25,数据源!$B$3:$BJ$33,MATCH(AF$2,数据源!$B$3:$BJ$3,0),FALSE)</f>
        <v>0.8</v>
      </c>
      <c r="AG25" s="4">
        <f>VLOOKUP($A25,数据源!$B$3:$BJ$33,MATCH(AG$2,数据源!$B$3:$BJ$3,0),FALSE)</f>
        <v>0.8</v>
      </c>
      <c r="AH25" s="4">
        <f>VLOOKUP($A25,数据源!$B$3:$BJ$33,MATCH(AH$2,数据源!$B$3:$BJ$3,0),FALSE)</f>
        <v>20</v>
      </c>
      <c r="AI25" s="4">
        <f>VLOOKUP($A25,数据源!$B$3:$BJ$33,MATCH(AI$2,数据源!$B$3:$BJ$3,0),FALSE)</f>
        <v>30</v>
      </c>
      <c r="AJ25" s="4">
        <f>VLOOKUP($A25,数据源!$B$3:$BJ$33,MATCH(AJ$2,数据源!$B$3:$BJ$3,0),FALSE)</f>
        <v>0.5</v>
      </c>
      <c r="AK25" s="4">
        <f>VLOOKUP($A25,数据源!$B$3:$BJ$33,MATCH(AK$2,数据源!$B$3:$BJ$3,0),FALSE)</f>
        <v>0</v>
      </c>
      <c r="AL25" s="4">
        <f>VLOOKUP($A25,数据源!$B$3:$BJ$33,MATCH(AL$2,数据源!$B$3:$BJ$3,0),FALSE)</f>
        <v>50</v>
      </c>
      <c r="AM25" s="4">
        <f>VLOOKUP($A25,数据源!$B$3:$BJ$33,MATCH(AM$2,数据源!$B$3:$BJ$3,0),FALSE)</f>
        <v>10</v>
      </c>
      <c r="AN25" s="4">
        <f>VLOOKUP($A25,数据源!$B$3:$BJ$33,MATCH(AN$2,数据源!$B$3:$BJ$3,0),FALSE)</f>
        <v>0</v>
      </c>
      <c r="AO25" s="4">
        <f>VLOOKUP($A25,数据源!$B$3:$BJ$33,MATCH(AO$2,数据源!$B$3:$BJ$3,0),FALSE)</f>
        <v>2.15</v>
      </c>
      <c r="AP25" s="4">
        <f>VLOOKUP($A25,数据源!$B$3:$BJ$33,MATCH(AP$2,数据源!$B$3:$BJ$3,0),FALSE)</f>
        <v>2.15</v>
      </c>
      <c r="AQ25" s="4">
        <f>VLOOKUP($A25,数据源!$B$3:$BJ$33,MATCH(AQ$2,数据源!$B$3:$BJ$3,0),FALSE)</f>
        <v>2.5</v>
      </c>
      <c r="AR25" s="4">
        <f>VLOOKUP($A25,数据源!$B$3:$BJ$33,MATCH(AR$2,数据源!$B$3:$BJ$3,0),FALSE)</f>
        <v>0.85</v>
      </c>
      <c r="AS25" s="4">
        <f>VLOOKUP($A25,数据源!$B$3:$BJ$33,MATCH(AS$2,数据源!$B$3:$BJ$3,0),FALSE)</f>
        <v>0.9</v>
      </c>
      <c r="AT25" s="4">
        <f>VLOOKUP($A25,数据源!$B$3:$BJ$33,MATCH(AT$2,数据源!$B$3:$BJ$3,0),FALSE)</f>
        <v>0.9</v>
      </c>
      <c r="AU25" s="4">
        <f>VLOOKUP($A25,数据源!$B$3:$BJ$33,MATCH(AU$2,数据源!$B$3:$BJ$3,0),FALSE)</f>
        <v>6</v>
      </c>
      <c r="AV25" s="4">
        <f>VLOOKUP($A25,数据源!$B$3:$BJ$33,MATCH(AV$2,数据源!$B$3:$BJ$3,0),FALSE)</f>
        <v>0</v>
      </c>
      <c r="AW25" s="4">
        <f>VLOOKUP($A25,数据源!$B$3:$BJ$33,MATCH(AW$2,数据源!$B$3:$BJ$3,0),FALSE)</f>
        <v>0</v>
      </c>
      <c r="AX25" s="4">
        <f>VLOOKUP($A25,数据源!$B$3:$BJ$33,MATCH(AX$2,数据源!$B$3:$BJ$3,0),FALSE)</f>
        <v>3</v>
      </c>
      <c r="AY25" s="4">
        <f>VLOOKUP($A25,数据源!$B$3:$BJ$33,MATCH(AY$2,数据源!$B$3:$BJ$3,0),FALSE)</f>
        <v>1</v>
      </c>
      <c r="AZ25" s="43">
        <v>2400</v>
      </c>
      <c r="BA25" s="43">
        <v>2400</v>
      </c>
      <c r="BB25" s="43">
        <v>2400</v>
      </c>
      <c r="BC25" s="43">
        <v>2400</v>
      </c>
      <c r="BD25" s="43">
        <v>1</v>
      </c>
      <c r="BE25" s="43">
        <v>60</v>
      </c>
      <c r="BF25" s="43">
        <f t="shared" si="8"/>
        <v>0.7</v>
      </c>
      <c r="BG25" s="43">
        <v>10</v>
      </c>
      <c r="BH25" s="3" t="str">
        <f t="shared" si="9"/>
        <v>(2,1)</v>
      </c>
      <c r="BI25" s="3" t="str">
        <f t="shared" si="37"/>
        <v>(8,3)</v>
      </c>
      <c r="BJ25" s="3" t="str">
        <f t="shared" si="38"/>
        <v>(9,0.68)</v>
      </c>
      <c r="BK25" s="3" t="str">
        <f t="shared" si="39"/>
        <v>(10,3)</v>
      </c>
      <c r="BL25" s="3" t="str">
        <f t="shared" si="40"/>
        <v>(14,7.7)</v>
      </c>
      <c r="BM25" s="3" t="str">
        <f t="shared" si="11"/>
        <v>(15,31.3)</v>
      </c>
      <c r="BN25" s="3" t="str">
        <f t="shared" si="41"/>
        <v>(16,47.9)</v>
      </c>
      <c r="BO25" s="3" t="str">
        <f t="shared" si="42"/>
        <v>(18,3.1)</v>
      </c>
      <c r="BP25" s="3" t="str">
        <f t="shared" si="43"/>
        <v>(22,0.2)</v>
      </c>
      <c r="BQ25" s="3" t="str">
        <f t="shared" si="13"/>
        <v>(23,111)</v>
      </c>
      <c r="BR25" s="3" t="str">
        <f t="shared" si="14"/>
        <v>(27,6.4)</v>
      </c>
      <c r="BS25" s="3" t="str">
        <f t="shared" si="44"/>
        <v>(28,6.3)</v>
      </c>
      <c r="BT25" s="3" t="str">
        <f t="shared" si="45"/>
        <v>(29,3.89)</v>
      </c>
      <c r="BU25" s="3" t="str">
        <f t="shared" si="46"/>
        <v>(30,2)</v>
      </c>
      <c r="BV25" s="3" t="str">
        <f t="shared" si="16"/>
        <v>(33,31.4)</v>
      </c>
      <c r="BW25" s="3" t="str">
        <f t="shared" si="47"/>
        <v>(35,1.24)</v>
      </c>
      <c r="BX25" s="3" t="str">
        <f t="shared" si="48"/>
        <v>(44,5)</v>
      </c>
      <c r="BY25" s="3" t="str">
        <f t="shared" si="49"/>
        <v>(45,5)</v>
      </c>
      <c r="BZ25" s="3" t="str">
        <f t="shared" si="50"/>
        <v>(46,5)</v>
      </c>
      <c r="CA25" s="3" t="str">
        <f t="shared" si="51"/>
        <v>(48,0.3)</v>
      </c>
      <c r="CB25" s="3" t="str">
        <f t="shared" si="52"/>
        <v>(49,1.34)</v>
      </c>
      <c r="CC25" s="3" t="str">
        <f t="shared" si="53"/>
        <v>(51,10.77)</v>
      </c>
      <c r="CD25" s="3" t="str">
        <f t="shared" si="54"/>
        <v>(52,17.5)</v>
      </c>
      <c r="CE25" s="3" t="str">
        <f t="shared" si="55"/>
        <v>(53,0.8)</v>
      </c>
      <c r="CF25" s="3" t="str">
        <f t="shared" si="56"/>
        <v>(54,0.8)</v>
      </c>
      <c r="CG25" s="3" t="str">
        <f t="shared" si="57"/>
        <v>(55,0.8)</v>
      </c>
      <c r="CH25" s="3" t="str">
        <f t="shared" si="58"/>
        <v>(71,20)</v>
      </c>
      <c r="CI25" s="3" t="str">
        <f t="shared" si="59"/>
        <v>(72,30)</v>
      </c>
      <c r="CJ25" s="3" t="str">
        <f t="shared" si="60"/>
        <v>(88,0.5)</v>
      </c>
      <c r="CK25" s="3" t="str">
        <f t="shared" si="29"/>
        <v>(90,0)</v>
      </c>
      <c r="CL25" s="3" t="str">
        <f t="shared" si="30"/>
        <v>(91,50)</v>
      </c>
      <c r="CM25" s="3" t="str">
        <f t="shared" si="31"/>
        <v>(92,10)</v>
      </c>
      <c r="CN25" s="3" t="str">
        <f t="shared" si="32"/>
        <v>(93,0)</v>
      </c>
      <c r="CO25" s="3" t="str">
        <f t="shared" si="33"/>
        <v>(94,2.15)</v>
      </c>
      <c r="CP25" s="3" t="str">
        <f t="shared" si="19"/>
        <v>(104,2.15)</v>
      </c>
      <c r="CQ25" s="3" t="str">
        <f t="shared" si="34"/>
        <v>(95,2.5)</v>
      </c>
      <c r="CR25" s="3" t="str">
        <f t="shared" si="35"/>
        <v>(96,0.85)</v>
      </c>
      <c r="CS25" s="3" t="str">
        <f t="shared" si="36"/>
        <v>(97,0.9)</v>
      </c>
      <c r="CT25" s="3" t="str">
        <f t="shared" si="21"/>
        <v>(98,0.9)</v>
      </c>
      <c r="CU25" s="3" t="str">
        <f t="shared" si="22"/>
        <v>(4,6)</v>
      </c>
      <c r="CV25" s="3" t="str">
        <f t="shared" si="23"/>
        <v>(68,0)</v>
      </c>
      <c r="CW25" s="3" t="str">
        <f t="shared" si="24"/>
        <v>(7,0)</v>
      </c>
      <c r="CX25" s="3" t="str">
        <f t="shared" si="25"/>
        <v>(87,3)</v>
      </c>
      <c r="CY25" s="3" t="str">
        <f t="shared" si="26"/>
        <v>(12,1)</v>
      </c>
      <c r="CZ25" s="3" t="str">
        <f t="shared" si="61"/>
        <v>(111,2400)</v>
      </c>
      <c r="DA25" s="3" t="str">
        <f t="shared" si="62"/>
        <v>(112,2400)</v>
      </c>
      <c r="DB25" s="3" t="str">
        <f t="shared" si="63"/>
        <v>(113,2400)</v>
      </c>
      <c r="DC25" s="3" t="str">
        <f t="shared" si="64"/>
        <v>(114,2400)</v>
      </c>
      <c r="DD25" s="3" t="str">
        <f t="shared" si="64"/>
        <v>(117,1)</v>
      </c>
      <c r="DE25" s="3" t="str">
        <f t="shared" si="64"/>
        <v>(115,60)</v>
      </c>
      <c r="DF25" s="3" t="str">
        <f t="shared" si="64"/>
        <v>(118,0.7)</v>
      </c>
      <c r="DG25" s="3" t="str">
        <f t="shared" si="64"/>
        <v>(119,10)</v>
      </c>
      <c r="DH25" s="6" t="str">
        <f t="shared" si="27"/>
        <v>[(2,1),(8,3),(9,0.68),(10,3),(14,7.7),(15,31.3),(16,47.9),(18,3.1),(22,0.2),(23,111),(27,6.4),(28,6.3),(29,3.89),(30,2),(33,31.4),(35,1.24),(44,5),(45,5),(46,5),(48,0.3),(49,1.34),(51,10.77),(52,17.5),(53,0.8),(54,0.8),(55,0.8),(71,20),(72,30),(88,0.5),(90,0),(91,50),(92,10),(93,0),(94,2.15),(104,2.15),(95,2.5),(96,0.85),(97,0.9),(98,0.9),(4,6),(68,0),(7,0),(87,3),(12,1),(111,2400),(112,2400),(113,2400),(114,2400),(117,1),(115,60),(118,0.7),(119,10)]</v>
      </c>
    </row>
    <row r="26" spans="1:112" x14ac:dyDescent="0.3">
      <c r="A26" s="4" t="s">
        <v>152</v>
      </c>
      <c r="B26" s="4">
        <f>VLOOKUP(A26,数据源!$BR$3:$BW$33,2,FALSE)</f>
        <v>3311</v>
      </c>
      <c r="C26" s="4" t="s">
        <v>182</v>
      </c>
      <c r="D26" s="4">
        <v>6.87</v>
      </c>
      <c r="E26" s="4">
        <v>3.27</v>
      </c>
      <c r="F26" s="4">
        <v>2.99</v>
      </c>
      <c r="G26" s="4" t="s">
        <v>121</v>
      </c>
      <c r="H26" s="4">
        <f>VLOOKUP($A26,数据源!$B$3:$BJ$33,MATCH(H$2,数据源!$B$3:$BJ$3,0),FALSE)</f>
        <v>1</v>
      </c>
      <c r="I26" s="4">
        <f>VLOOKUP($A26,数据源!$B$3:$BJ$33,MATCH(I$2,数据源!$B$3:$BJ$3,0),FALSE)</f>
        <v>3</v>
      </c>
      <c r="J26" s="4">
        <f>VLOOKUP($A26,数据源!$B$3:$BJ$33,MATCH(J$2,数据源!$B$3:$BJ$3,0),FALSE)</f>
        <v>0.62</v>
      </c>
      <c r="K26" s="4">
        <f>VLOOKUP($A26,数据源!$B$3:$BJ$33,MATCH(K$2,数据源!$B$3:$BJ$3,0),FALSE)</f>
        <v>3</v>
      </c>
      <c r="L26" s="4">
        <f>VLOOKUP($A26,数据源!$B$3:$BJ$33,MATCH(L$2,数据源!$B$3:$BJ$3,0),FALSE)</f>
        <v>7.7</v>
      </c>
      <c r="M26" s="4">
        <f>VLOOKUP($A26,数据源!$B$3:$BJ$33,MATCH(M$2,数据源!$B$3:$BJ$3,0),FALSE)</f>
        <v>30.7</v>
      </c>
      <c r="N26" s="4">
        <f>VLOOKUP($A26,数据源!$B$3:$BJ$33,MATCH(N$2,数据源!$B$3:$BJ$3,0),FALSE)</f>
        <v>47.9</v>
      </c>
      <c r="O26" s="4">
        <f>VLOOKUP($A26,数据源!$B$3:$BJ$33,MATCH(O$2,数据源!$B$3:$BJ$3,0),FALSE)</f>
        <v>3.1</v>
      </c>
      <c r="P26" s="4">
        <f>VLOOKUP($A26,数据源!$B$3:$BJ$33,MATCH(P$2,数据源!$B$3:$BJ$3,0),FALSE)</f>
        <v>0.2</v>
      </c>
      <c r="Q26" s="4">
        <f>VLOOKUP($A26,数据源!$B$3:$BJ$33,MATCH(Q$2,数据源!$B$3:$BJ$3,0),FALSE)</f>
        <v>135</v>
      </c>
      <c r="R26" s="4">
        <f>VLOOKUP($A26,数据源!$B$3:$BJ$33,MATCH(R$2,数据源!$B$3:$BJ$3,0),FALSE)</f>
        <v>6.3</v>
      </c>
      <c r="S26" s="4">
        <f>VLOOKUP($A26,数据源!$B$3:$BJ$33,MATCH(S$2,数据源!$B$3:$BJ$3,0),FALSE)</f>
        <v>6.3</v>
      </c>
      <c r="T26" s="4">
        <f>VLOOKUP($A26,数据源!$B$3:$BJ$33,MATCH(T$2,数据源!$B$3:$BJ$3,0),FALSE)</f>
        <v>3.89</v>
      </c>
      <c r="U26" s="4">
        <f>VLOOKUP($A26,数据源!$B$3:$BJ$33,MATCH(U$2,数据源!$B$3:$BJ$3,0),FALSE)</f>
        <v>2</v>
      </c>
      <c r="V26" s="4">
        <f>VLOOKUP($A26,数据源!$B$3:$BJ$33,MATCH(V$2,数据源!$B$3:$BJ$3,0),FALSE)</f>
        <v>33.6</v>
      </c>
      <c r="W26" s="4">
        <f>VLOOKUP($A26,数据源!$B$3:$BJ$33,MATCH(W$2,数据源!$B$3:$BJ$3,0),FALSE)</f>
        <v>1.24</v>
      </c>
      <c r="X26" s="4">
        <v>5</v>
      </c>
      <c r="Y26" s="4">
        <v>5</v>
      </c>
      <c r="Z26" s="4">
        <v>5</v>
      </c>
      <c r="AA26" s="4">
        <f>VLOOKUP($A26,数据源!$B$3:$BJ$33,MATCH(AA$2,数据源!$B$3:$BJ$3,0),FALSE)</f>
        <v>0.3</v>
      </c>
      <c r="AB26" s="4">
        <f>VLOOKUP($A26,数据源!$B$3:$BJ$33,MATCH(AB$2,数据源!$B$3:$BJ$3,0),FALSE)</f>
        <v>1.34</v>
      </c>
      <c r="AC26" s="4">
        <f>VLOOKUP($A26,数据源!$B$3:$BJ$33,MATCH(AC$2,数据源!$B$3:$BJ$3,0),FALSE)</f>
        <v>10.77</v>
      </c>
      <c r="AD26" s="4">
        <f>VLOOKUP($A26,数据源!$B$3:$BJ$33,MATCH(AD$2,数据源!$B$3:$BJ$3,0),FALSE)</f>
        <v>17.5</v>
      </c>
      <c r="AE26" s="4">
        <f>VLOOKUP($A26,数据源!$B$3:$BJ$33,MATCH(AE$2,数据源!$B$3:$BJ$3,0),FALSE)</f>
        <v>0.8</v>
      </c>
      <c r="AF26" s="4">
        <f>VLOOKUP($A26,数据源!$B$3:$BJ$33,MATCH(AF$2,数据源!$B$3:$BJ$3,0),FALSE)</f>
        <v>0.8</v>
      </c>
      <c r="AG26" s="4">
        <f>VLOOKUP($A26,数据源!$B$3:$BJ$33,MATCH(AG$2,数据源!$B$3:$BJ$3,0),FALSE)</f>
        <v>0.8</v>
      </c>
      <c r="AH26" s="4">
        <f>VLOOKUP($A26,数据源!$B$3:$BJ$33,MATCH(AH$2,数据源!$B$3:$BJ$3,0),FALSE)</f>
        <v>20</v>
      </c>
      <c r="AI26" s="4">
        <f>VLOOKUP($A26,数据源!$B$3:$BJ$33,MATCH(AI$2,数据源!$B$3:$BJ$3,0),FALSE)</f>
        <v>30</v>
      </c>
      <c r="AJ26" s="4">
        <f>VLOOKUP($A26,数据源!$B$3:$BJ$33,MATCH(AJ$2,数据源!$B$3:$BJ$3,0),FALSE)</f>
        <v>0.5</v>
      </c>
      <c r="AK26" s="4">
        <f>VLOOKUP($A26,数据源!$B$3:$BJ$33,MATCH(AK$2,数据源!$B$3:$BJ$3,0),FALSE)</f>
        <v>0</v>
      </c>
      <c r="AL26" s="4">
        <f>VLOOKUP($A26,数据源!$B$3:$BJ$33,MATCH(AL$2,数据源!$B$3:$BJ$3,0),FALSE)</f>
        <v>50</v>
      </c>
      <c r="AM26" s="4">
        <f>VLOOKUP($A26,数据源!$B$3:$BJ$33,MATCH(AM$2,数据源!$B$3:$BJ$3,0),FALSE)</f>
        <v>10</v>
      </c>
      <c r="AN26" s="4">
        <f>VLOOKUP($A26,数据源!$B$3:$BJ$33,MATCH(AN$2,数据源!$B$3:$BJ$3,0),FALSE)</f>
        <v>0</v>
      </c>
      <c r="AO26" s="4">
        <f>VLOOKUP($A26,数据源!$B$3:$BJ$33,MATCH(AO$2,数据源!$B$3:$BJ$3,0),FALSE)</f>
        <v>2.1</v>
      </c>
      <c r="AP26" s="4">
        <f>VLOOKUP($A26,数据源!$B$3:$BJ$33,MATCH(AP$2,数据源!$B$3:$BJ$3,0),FALSE)</f>
        <v>2.1</v>
      </c>
      <c r="AQ26" s="4">
        <f>VLOOKUP($A26,数据源!$B$3:$BJ$33,MATCH(AQ$2,数据源!$B$3:$BJ$3,0),FALSE)</f>
        <v>2.65</v>
      </c>
      <c r="AR26" s="4">
        <f>VLOOKUP($A26,数据源!$B$3:$BJ$33,MATCH(AR$2,数据源!$B$3:$BJ$3,0),FALSE)</f>
        <v>0.85</v>
      </c>
      <c r="AS26" s="4">
        <f>VLOOKUP($A26,数据源!$B$3:$BJ$33,MATCH(AS$2,数据源!$B$3:$BJ$3,0),FALSE)</f>
        <v>0.9</v>
      </c>
      <c r="AT26" s="4">
        <f>VLOOKUP($A26,数据源!$B$3:$BJ$33,MATCH(AT$2,数据源!$B$3:$BJ$3,0),FALSE)</f>
        <v>0.9</v>
      </c>
      <c r="AU26" s="4">
        <f>VLOOKUP($A26,数据源!$B$3:$BJ$33,MATCH(AU$2,数据源!$B$3:$BJ$3,0),FALSE)</f>
        <v>6</v>
      </c>
      <c r="AV26" s="4">
        <f>VLOOKUP($A26,数据源!$B$3:$BJ$33,MATCH(AV$2,数据源!$B$3:$BJ$3,0),FALSE)</f>
        <v>0</v>
      </c>
      <c r="AW26" s="4">
        <f>VLOOKUP($A26,数据源!$B$3:$BJ$33,MATCH(AW$2,数据源!$B$3:$BJ$3,0),FALSE)</f>
        <v>0</v>
      </c>
      <c r="AX26" s="4">
        <f>VLOOKUP($A26,数据源!$B$3:$BJ$33,MATCH(AX$2,数据源!$B$3:$BJ$3,0),FALSE)</f>
        <v>3</v>
      </c>
      <c r="AY26" s="4">
        <f>VLOOKUP($A26,数据源!$B$3:$BJ$33,MATCH(AY$2,数据源!$B$3:$BJ$3,0),FALSE)</f>
        <v>1</v>
      </c>
      <c r="AZ26" s="43">
        <v>3450</v>
      </c>
      <c r="BA26" s="43">
        <v>3450</v>
      </c>
      <c r="BB26" s="43">
        <v>3450</v>
      </c>
      <c r="BC26" s="43">
        <v>3450</v>
      </c>
      <c r="BD26" s="43">
        <v>1</v>
      </c>
      <c r="BE26" s="43">
        <v>60</v>
      </c>
      <c r="BF26" s="43">
        <f t="shared" si="8"/>
        <v>0.7</v>
      </c>
      <c r="BG26" s="43">
        <v>10</v>
      </c>
      <c r="BH26" s="3" t="str">
        <f t="shared" si="9"/>
        <v>(2,1)</v>
      </c>
      <c r="BI26" s="3" t="str">
        <f t="shared" si="37"/>
        <v>(8,3)</v>
      </c>
      <c r="BJ26" s="3" t="str">
        <f t="shared" si="38"/>
        <v>(9,0.62)</v>
      </c>
      <c r="BK26" s="3" t="str">
        <f t="shared" si="39"/>
        <v>(10,3)</v>
      </c>
      <c r="BL26" s="3" t="str">
        <f t="shared" si="40"/>
        <v>(14,7.7)</v>
      </c>
      <c r="BM26" s="3" t="str">
        <f t="shared" si="11"/>
        <v>(15,30.7)</v>
      </c>
      <c r="BN26" s="3" t="str">
        <f t="shared" si="41"/>
        <v>(16,47.9)</v>
      </c>
      <c r="BO26" s="3" t="str">
        <f t="shared" si="42"/>
        <v>(18,3.1)</v>
      </c>
      <c r="BP26" s="3" t="str">
        <f t="shared" si="43"/>
        <v>(22,0.2)</v>
      </c>
      <c r="BQ26" s="3" t="str">
        <f t="shared" si="13"/>
        <v>(23,135)</v>
      </c>
      <c r="BR26" s="3" t="str">
        <f t="shared" si="14"/>
        <v>(27,6.3)</v>
      </c>
      <c r="BS26" s="3" t="str">
        <f t="shared" si="44"/>
        <v>(28,6.3)</v>
      </c>
      <c r="BT26" s="3" t="str">
        <f t="shared" si="45"/>
        <v>(29,3.89)</v>
      </c>
      <c r="BU26" s="3" t="str">
        <f t="shared" si="46"/>
        <v>(30,2)</v>
      </c>
      <c r="BV26" s="3" t="str">
        <f t="shared" si="16"/>
        <v>(33,33.6)</v>
      </c>
      <c r="BW26" s="3" t="str">
        <f t="shared" si="47"/>
        <v>(35,1.24)</v>
      </c>
      <c r="BX26" s="3" t="str">
        <f t="shared" si="48"/>
        <v>(44,5)</v>
      </c>
      <c r="BY26" s="3" t="str">
        <f t="shared" si="49"/>
        <v>(45,5)</v>
      </c>
      <c r="BZ26" s="3" t="str">
        <f t="shared" si="50"/>
        <v>(46,5)</v>
      </c>
      <c r="CA26" s="3" t="str">
        <f t="shared" si="51"/>
        <v>(48,0.3)</v>
      </c>
      <c r="CB26" s="3" t="str">
        <f t="shared" si="52"/>
        <v>(49,1.34)</v>
      </c>
      <c r="CC26" s="3" t="str">
        <f t="shared" si="53"/>
        <v>(51,10.77)</v>
      </c>
      <c r="CD26" s="3" t="str">
        <f t="shared" si="54"/>
        <v>(52,17.5)</v>
      </c>
      <c r="CE26" s="3" t="str">
        <f t="shared" si="55"/>
        <v>(53,0.8)</v>
      </c>
      <c r="CF26" s="3" t="str">
        <f t="shared" si="56"/>
        <v>(54,0.8)</v>
      </c>
      <c r="CG26" s="3" t="str">
        <f t="shared" si="57"/>
        <v>(55,0.8)</v>
      </c>
      <c r="CH26" s="3" t="str">
        <f t="shared" si="58"/>
        <v>(71,20)</v>
      </c>
      <c r="CI26" s="3" t="str">
        <f t="shared" si="59"/>
        <v>(72,30)</v>
      </c>
      <c r="CJ26" s="3" t="str">
        <f t="shared" si="60"/>
        <v>(88,0.5)</v>
      </c>
      <c r="CK26" s="3" t="str">
        <f t="shared" si="29"/>
        <v>(90,0)</v>
      </c>
      <c r="CL26" s="3" t="str">
        <f t="shared" si="30"/>
        <v>(91,50)</v>
      </c>
      <c r="CM26" s="3" t="str">
        <f t="shared" si="31"/>
        <v>(92,10)</v>
      </c>
      <c r="CN26" s="3" t="str">
        <f t="shared" si="32"/>
        <v>(93,0)</v>
      </c>
      <c r="CO26" s="3" t="str">
        <f t="shared" si="33"/>
        <v>(94,2.1)</v>
      </c>
      <c r="CP26" s="3" t="str">
        <f t="shared" si="19"/>
        <v>(104,2.1)</v>
      </c>
      <c r="CQ26" s="3" t="str">
        <f t="shared" si="34"/>
        <v>(95,2.65)</v>
      </c>
      <c r="CR26" s="3" t="str">
        <f t="shared" si="35"/>
        <v>(96,0.85)</v>
      </c>
      <c r="CS26" s="3" t="str">
        <f t="shared" si="36"/>
        <v>(97,0.9)</v>
      </c>
      <c r="CT26" s="3" t="str">
        <f t="shared" si="21"/>
        <v>(98,0.9)</v>
      </c>
      <c r="CU26" s="3" t="str">
        <f t="shared" si="22"/>
        <v>(4,6)</v>
      </c>
      <c r="CV26" s="3" t="str">
        <f t="shared" si="23"/>
        <v>(68,0)</v>
      </c>
      <c r="CW26" s="3" t="str">
        <f t="shared" si="24"/>
        <v>(7,0)</v>
      </c>
      <c r="CX26" s="3" t="str">
        <f t="shared" si="25"/>
        <v>(87,3)</v>
      </c>
      <c r="CY26" s="3" t="str">
        <f t="shared" si="26"/>
        <v>(12,1)</v>
      </c>
      <c r="CZ26" s="3" t="str">
        <f t="shared" si="61"/>
        <v>(111,3450)</v>
      </c>
      <c r="DA26" s="3" t="str">
        <f t="shared" si="62"/>
        <v>(112,3450)</v>
      </c>
      <c r="DB26" s="3" t="str">
        <f t="shared" si="63"/>
        <v>(113,3450)</v>
      </c>
      <c r="DC26" s="3" t="str">
        <f t="shared" si="64"/>
        <v>(114,3450)</v>
      </c>
      <c r="DD26" s="3" t="str">
        <f t="shared" si="64"/>
        <v>(117,1)</v>
      </c>
      <c r="DE26" s="3" t="str">
        <f t="shared" si="64"/>
        <v>(115,60)</v>
      </c>
      <c r="DF26" s="3" t="str">
        <f t="shared" si="64"/>
        <v>(118,0.7)</v>
      </c>
      <c r="DG26" s="3" t="str">
        <f t="shared" si="64"/>
        <v>(119,10)</v>
      </c>
      <c r="DH26" s="6" t="str">
        <f t="shared" si="27"/>
        <v>[(2,1),(8,3),(9,0.62),(10,3),(14,7.7),(15,30.7),(16,47.9),(18,3.1),(22,0.2),(23,135),(27,6.3),(28,6.3),(29,3.89),(30,2),(33,33.6),(35,1.24),(44,5),(45,5),(46,5),(48,0.3),(49,1.34),(51,10.77),(52,17.5),(53,0.8),(54,0.8),(55,0.8),(71,20),(72,30),(88,0.5),(90,0),(91,50),(92,10),(93,0),(94,2.1),(104,2.1),(95,2.65),(96,0.85),(97,0.9),(98,0.9),(4,6),(68,0),(7,0),(87,3),(12,1),(111,3450),(112,3450),(113,3450),(114,3450),(117,1),(115,60),(118,0.7),(119,10)]</v>
      </c>
    </row>
    <row r="27" spans="1:112" ht="13.5" customHeight="1" x14ac:dyDescent="0.3">
      <c r="A27" s="4" t="s">
        <v>159</v>
      </c>
      <c r="B27" s="4">
        <f>VLOOKUP(A27,数据源!$BR$3:$BW$33,2,FALSE)</f>
        <v>3321</v>
      </c>
      <c r="C27" s="4" t="s">
        <v>189</v>
      </c>
      <c r="D27" s="4">
        <v>6.3159999999999998</v>
      </c>
      <c r="E27" s="4">
        <v>3.56</v>
      </c>
      <c r="F27" s="4">
        <v>14</v>
      </c>
      <c r="G27" s="4" t="s">
        <v>130</v>
      </c>
      <c r="H27" s="4">
        <f>VLOOKUP($A27,数据源!$B$3:$BJ$33,MATCH(H$2,数据源!$B$3:$BJ$3,0),FALSE)</f>
        <v>1</v>
      </c>
      <c r="I27" s="4">
        <f>VLOOKUP($A27,数据源!$B$3:$BJ$33,MATCH(I$2,数据源!$B$3:$BJ$3,0),FALSE)</f>
        <v>3</v>
      </c>
      <c r="J27" s="4">
        <f>VLOOKUP($A27,数据源!$B$3:$BJ$33,MATCH(J$2,数据源!$B$3:$BJ$3,0),FALSE)</f>
        <v>0.68</v>
      </c>
      <c r="K27" s="4">
        <f>VLOOKUP($A27,数据源!$B$3:$BJ$33,MATCH(K$2,数据源!$B$3:$BJ$3,0),FALSE)</f>
        <v>3</v>
      </c>
      <c r="L27" s="4">
        <f>VLOOKUP($A27,数据源!$B$3:$BJ$33,MATCH(L$2,数据源!$B$3:$BJ$3,0),FALSE)</f>
        <v>7.7</v>
      </c>
      <c r="M27" s="4">
        <f>VLOOKUP($A27,数据源!$B$3:$BJ$33,MATCH(M$2,数据源!$B$3:$BJ$3,0),FALSE)</f>
        <v>31.3</v>
      </c>
      <c r="N27" s="4">
        <f>VLOOKUP($A27,数据源!$B$3:$BJ$33,MATCH(N$2,数据源!$B$3:$BJ$3,0),FALSE)</f>
        <v>47.9</v>
      </c>
      <c r="O27" s="4">
        <f>VLOOKUP($A27,数据源!$B$3:$BJ$33,MATCH(O$2,数据源!$B$3:$BJ$3,0),FALSE)</f>
        <v>3.1</v>
      </c>
      <c r="P27" s="4">
        <f>VLOOKUP($A27,数据源!$B$3:$BJ$33,MATCH(P$2,数据源!$B$3:$BJ$3,0),FALSE)</f>
        <v>0.2</v>
      </c>
      <c r="Q27" s="4">
        <f>VLOOKUP($A27,数据源!$B$3:$BJ$33,MATCH(Q$2,数据源!$B$3:$BJ$3,0),FALSE)</f>
        <v>140</v>
      </c>
      <c r="R27" s="4">
        <f>VLOOKUP($A27,数据源!$B$3:$BJ$33,MATCH(R$2,数据源!$B$3:$BJ$3,0),FALSE)</f>
        <v>6.4</v>
      </c>
      <c r="S27" s="4">
        <f>VLOOKUP($A27,数据源!$B$3:$BJ$33,MATCH(S$2,数据源!$B$3:$BJ$3,0),FALSE)</f>
        <v>6.3</v>
      </c>
      <c r="T27" s="4">
        <f>VLOOKUP($A27,数据源!$B$3:$BJ$33,MATCH(T$2,数据源!$B$3:$BJ$3,0),FALSE)</f>
        <v>3.89</v>
      </c>
      <c r="U27" s="4">
        <f>VLOOKUP($A27,数据源!$B$3:$BJ$33,MATCH(U$2,数据源!$B$3:$BJ$3,0),FALSE)</f>
        <v>2</v>
      </c>
      <c r="V27" s="4">
        <f>VLOOKUP($A27,数据源!$B$3:$BJ$33,MATCH(V$2,数据源!$B$3:$BJ$3,0),FALSE)</f>
        <v>35.700000000000003</v>
      </c>
      <c r="W27" s="4">
        <f>VLOOKUP($A27,数据源!$B$3:$BJ$33,MATCH(W$2,数据源!$B$3:$BJ$3,0),FALSE)</f>
        <v>1.24</v>
      </c>
      <c r="X27" s="4">
        <v>5</v>
      </c>
      <c r="Y27" s="4">
        <v>5</v>
      </c>
      <c r="Z27" s="4">
        <v>5</v>
      </c>
      <c r="AA27" s="4">
        <f>VLOOKUP($A27,数据源!$B$3:$BJ$33,MATCH(AA$2,数据源!$B$3:$BJ$3,0),FALSE)</f>
        <v>0.3</v>
      </c>
      <c r="AB27" s="4">
        <f>VLOOKUP($A27,数据源!$B$3:$BJ$33,MATCH(AB$2,数据源!$B$3:$BJ$3,0),FALSE)</f>
        <v>1.34</v>
      </c>
      <c r="AC27" s="4">
        <f>VLOOKUP($A27,数据源!$B$3:$BJ$33,MATCH(AC$2,数据源!$B$3:$BJ$3,0),FALSE)</f>
        <v>10.77</v>
      </c>
      <c r="AD27" s="4">
        <f>VLOOKUP($A27,数据源!$B$3:$BJ$33,MATCH(AD$2,数据源!$B$3:$BJ$3,0),FALSE)</f>
        <v>17.5</v>
      </c>
      <c r="AE27" s="4">
        <f>VLOOKUP($A27,数据源!$B$3:$BJ$33,MATCH(AE$2,数据源!$B$3:$BJ$3,0),FALSE)</f>
        <v>0.8</v>
      </c>
      <c r="AF27" s="4">
        <f>VLOOKUP($A27,数据源!$B$3:$BJ$33,MATCH(AF$2,数据源!$B$3:$BJ$3,0),FALSE)</f>
        <v>0.8</v>
      </c>
      <c r="AG27" s="4">
        <f>VLOOKUP($A27,数据源!$B$3:$BJ$33,MATCH(AG$2,数据源!$B$3:$BJ$3,0),FALSE)</f>
        <v>0.8</v>
      </c>
      <c r="AH27" s="4">
        <f>VLOOKUP($A27,数据源!$B$3:$BJ$33,MATCH(AH$2,数据源!$B$3:$BJ$3,0),FALSE)</f>
        <v>20</v>
      </c>
      <c r="AI27" s="4">
        <f>VLOOKUP($A27,数据源!$B$3:$BJ$33,MATCH(AI$2,数据源!$B$3:$BJ$3,0),FALSE)</f>
        <v>30</v>
      </c>
      <c r="AJ27" s="4">
        <f>VLOOKUP($A27,数据源!$B$3:$BJ$33,MATCH(AJ$2,数据源!$B$3:$BJ$3,0),FALSE)</f>
        <v>0.5</v>
      </c>
      <c r="AK27" s="4">
        <f>VLOOKUP($A27,数据源!$B$3:$BJ$33,MATCH(AK$2,数据源!$B$3:$BJ$3,0),FALSE)</f>
        <v>0</v>
      </c>
      <c r="AL27" s="4">
        <f>VLOOKUP($A27,数据源!$B$3:$BJ$33,MATCH(AL$2,数据源!$B$3:$BJ$3,0),FALSE)</f>
        <v>50</v>
      </c>
      <c r="AM27" s="4">
        <f>VLOOKUP($A27,数据源!$B$3:$BJ$33,MATCH(AM$2,数据源!$B$3:$BJ$3,0),FALSE)</f>
        <v>10</v>
      </c>
      <c r="AN27" s="4">
        <f>VLOOKUP($A27,数据源!$B$3:$BJ$33,MATCH(AN$2,数据源!$B$3:$BJ$3,0),FALSE)</f>
        <v>0</v>
      </c>
      <c r="AO27" s="4">
        <f>VLOOKUP($A27,数据源!$B$3:$BJ$33,MATCH(AO$2,数据源!$B$3:$BJ$3,0),FALSE)</f>
        <v>1.95</v>
      </c>
      <c r="AP27" s="4">
        <f>VLOOKUP($A27,数据源!$B$3:$BJ$33,MATCH(AP$2,数据源!$B$3:$BJ$3,0),FALSE)</f>
        <v>1.95</v>
      </c>
      <c r="AQ27" s="4">
        <f>VLOOKUP($A27,数据源!$B$3:$BJ$33,MATCH(AQ$2,数据源!$B$3:$BJ$3,0),FALSE)</f>
        <v>2.4</v>
      </c>
      <c r="AR27" s="4">
        <f>VLOOKUP($A27,数据源!$B$3:$BJ$33,MATCH(AR$2,数据源!$B$3:$BJ$3,0),FALSE)</f>
        <v>0.85</v>
      </c>
      <c r="AS27" s="4">
        <f>VLOOKUP($A27,数据源!$B$3:$BJ$33,MATCH(AS$2,数据源!$B$3:$BJ$3,0),FALSE)</f>
        <v>0.9</v>
      </c>
      <c r="AT27" s="4">
        <f>VLOOKUP($A27,数据源!$B$3:$BJ$33,MATCH(AT$2,数据源!$B$3:$BJ$3,0),FALSE)</f>
        <v>0.9</v>
      </c>
      <c r="AU27" s="4">
        <f>VLOOKUP($A27,数据源!$B$3:$BJ$33,MATCH(AU$2,数据源!$B$3:$BJ$3,0),FALSE)</f>
        <v>6</v>
      </c>
      <c r="AV27" s="4">
        <f>VLOOKUP($A27,数据源!$B$3:$BJ$33,MATCH(AV$2,数据源!$B$3:$BJ$3,0),FALSE)</f>
        <v>0</v>
      </c>
      <c r="AW27" s="4">
        <f>VLOOKUP($A27,数据源!$B$3:$BJ$33,MATCH(AW$2,数据源!$B$3:$BJ$3,0),FALSE)</f>
        <v>0</v>
      </c>
      <c r="AX27" s="4">
        <f>VLOOKUP($A27,数据源!$B$3:$BJ$33,MATCH(AX$2,数据源!$B$3:$BJ$3,0),FALSE)</f>
        <v>3</v>
      </c>
      <c r="AY27" s="4">
        <f>VLOOKUP($A27,数据源!$B$3:$BJ$33,MATCH(AY$2,数据源!$B$3:$BJ$3,0),FALSE)</f>
        <v>1</v>
      </c>
      <c r="AZ27" s="43">
        <v>3450</v>
      </c>
      <c r="BA27" s="43">
        <v>3450</v>
      </c>
      <c r="BB27" s="43">
        <v>3450</v>
      </c>
      <c r="BC27" s="43">
        <v>3450</v>
      </c>
      <c r="BD27" s="43">
        <v>1</v>
      </c>
      <c r="BE27" s="43">
        <v>60</v>
      </c>
      <c r="BF27" s="43">
        <f t="shared" si="8"/>
        <v>0.7</v>
      </c>
      <c r="BG27" s="43">
        <v>10</v>
      </c>
      <c r="BH27" s="3" t="str">
        <f t="shared" si="9"/>
        <v>(2,1)</v>
      </c>
      <c r="BI27" s="3" t="str">
        <f t="shared" si="37"/>
        <v>(8,3)</v>
      </c>
      <c r="BJ27" s="3" t="str">
        <f t="shared" si="38"/>
        <v>(9,0.68)</v>
      </c>
      <c r="BK27" s="3" t="str">
        <f t="shared" si="39"/>
        <v>(10,3)</v>
      </c>
      <c r="BL27" s="3" t="str">
        <f t="shared" si="40"/>
        <v>(14,7.7)</v>
      </c>
      <c r="BM27" s="3" t="str">
        <f t="shared" si="11"/>
        <v>(15,31.3)</v>
      </c>
      <c r="BN27" s="3" t="str">
        <f t="shared" si="41"/>
        <v>(16,47.9)</v>
      </c>
      <c r="BO27" s="3" t="str">
        <f t="shared" si="42"/>
        <v>(18,3.1)</v>
      </c>
      <c r="BP27" s="3" t="str">
        <f t="shared" si="43"/>
        <v>(22,0.2)</v>
      </c>
      <c r="BQ27" s="3" t="str">
        <f t="shared" si="13"/>
        <v>(23,140)</v>
      </c>
      <c r="BR27" s="3" t="str">
        <f t="shared" si="14"/>
        <v>(27,6.4)</v>
      </c>
      <c r="BS27" s="3" t="str">
        <f t="shared" si="44"/>
        <v>(28,6.3)</v>
      </c>
      <c r="BT27" s="3" t="str">
        <f t="shared" si="45"/>
        <v>(29,3.89)</v>
      </c>
      <c r="BU27" s="3" t="str">
        <f t="shared" si="46"/>
        <v>(30,2)</v>
      </c>
      <c r="BV27" s="3" t="str">
        <f t="shared" si="16"/>
        <v>(33,35.7)</v>
      </c>
      <c r="BW27" s="3" t="str">
        <f t="shared" si="47"/>
        <v>(35,1.24)</v>
      </c>
      <c r="BX27" s="3" t="str">
        <f t="shared" si="48"/>
        <v>(44,5)</v>
      </c>
      <c r="BY27" s="3" t="str">
        <f t="shared" si="49"/>
        <v>(45,5)</v>
      </c>
      <c r="BZ27" s="3" t="str">
        <f t="shared" si="50"/>
        <v>(46,5)</v>
      </c>
      <c r="CA27" s="3" t="str">
        <f t="shared" si="51"/>
        <v>(48,0.3)</v>
      </c>
      <c r="CB27" s="3" t="str">
        <f t="shared" si="52"/>
        <v>(49,1.34)</v>
      </c>
      <c r="CC27" s="3" t="str">
        <f t="shared" si="53"/>
        <v>(51,10.77)</v>
      </c>
      <c r="CD27" s="3" t="str">
        <f t="shared" si="54"/>
        <v>(52,17.5)</v>
      </c>
      <c r="CE27" s="3" t="str">
        <f t="shared" si="55"/>
        <v>(53,0.8)</v>
      </c>
      <c r="CF27" s="3" t="str">
        <f t="shared" si="56"/>
        <v>(54,0.8)</v>
      </c>
      <c r="CG27" s="3" t="str">
        <f t="shared" si="57"/>
        <v>(55,0.8)</v>
      </c>
      <c r="CH27" s="3" t="str">
        <f t="shared" si="58"/>
        <v>(71,20)</v>
      </c>
      <c r="CI27" s="3" t="str">
        <f t="shared" si="59"/>
        <v>(72,30)</v>
      </c>
      <c r="CJ27" s="3" t="str">
        <f t="shared" si="60"/>
        <v>(88,0.5)</v>
      </c>
      <c r="CK27" s="3" t="str">
        <f t="shared" si="29"/>
        <v>(90,0)</v>
      </c>
      <c r="CL27" s="3" t="str">
        <f t="shared" si="30"/>
        <v>(91,50)</v>
      </c>
      <c r="CM27" s="3" t="str">
        <f t="shared" si="31"/>
        <v>(92,10)</v>
      </c>
      <c r="CN27" s="3" t="str">
        <f t="shared" si="32"/>
        <v>(93,0)</v>
      </c>
      <c r="CO27" s="3" t="str">
        <f t="shared" si="33"/>
        <v>(94,1.95)</v>
      </c>
      <c r="CP27" s="3" t="str">
        <f t="shared" si="19"/>
        <v>(104,1.95)</v>
      </c>
      <c r="CQ27" s="3" t="str">
        <f t="shared" si="34"/>
        <v>(95,2.4)</v>
      </c>
      <c r="CR27" s="3" t="str">
        <f t="shared" si="35"/>
        <v>(96,0.85)</v>
      </c>
      <c r="CS27" s="3" t="str">
        <f t="shared" si="36"/>
        <v>(97,0.9)</v>
      </c>
      <c r="CT27" s="3" t="str">
        <f t="shared" si="21"/>
        <v>(98,0.9)</v>
      </c>
      <c r="CU27" s="3" t="str">
        <f t="shared" si="22"/>
        <v>(4,6)</v>
      </c>
      <c r="CV27" s="3" t="str">
        <f t="shared" si="23"/>
        <v>(68,0)</v>
      </c>
      <c r="CW27" s="3" t="str">
        <f t="shared" si="24"/>
        <v>(7,0)</v>
      </c>
      <c r="CX27" s="3" t="str">
        <f t="shared" si="25"/>
        <v>(87,3)</v>
      </c>
      <c r="CY27" s="3" t="str">
        <f t="shared" si="26"/>
        <v>(12,1)</v>
      </c>
      <c r="CZ27" s="3" t="str">
        <f t="shared" si="61"/>
        <v>(111,3450)</v>
      </c>
      <c r="DA27" s="3" t="str">
        <f t="shared" si="62"/>
        <v>(112,3450)</v>
      </c>
      <c r="DB27" s="3" t="str">
        <f t="shared" si="63"/>
        <v>(113,3450)</v>
      </c>
      <c r="DC27" s="3" t="str">
        <f t="shared" si="64"/>
        <v>(114,3450)</v>
      </c>
      <c r="DD27" s="3" t="str">
        <f t="shared" si="64"/>
        <v>(117,1)</v>
      </c>
      <c r="DE27" s="3" t="str">
        <f t="shared" si="64"/>
        <v>(115,60)</v>
      </c>
      <c r="DF27" s="3" t="str">
        <f t="shared" si="64"/>
        <v>(118,0.7)</v>
      </c>
      <c r="DG27" s="3" t="str">
        <f t="shared" si="64"/>
        <v>(119,10)</v>
      </c>
      <c r="DH27" s="6" t="str">
        <f t="shared" si="27"/>
        <v>[(2,1),(8,3),(9,0.68),(10,3),(14,7.7),(15,31.3),(16,47.9),(18,3.1),(22,0.2),(23,140),(27,6.4),(28,6.3),(29,3.89),(30,2),(33,35.7),(35,1.24),(44,5),(45,5),(46,5),(48,0.3),(49,1.34),(51,10.77),(52,17.5),(53,0.8),(54,0.8),(55,0.8),(71,20),(72,30),(88,0.5),(90,0),(91,50),(92,10),(93,0),(94,1.95),(104,1.95),(95,2.4),(96,0.85),(97,0.9),(98,0.9),(4,6),(68,0),(7,0),(87,3),(12,1),(111,3450),(112,3450),(113,3450),(114,3450),(117,1),(115,60),(118,0.7),(119,10)]</v>
      </c>
    </row>
    <row r="28" spans="1:112" x14ac:dyDescent="0.3">
      <c r="A28" s="4" t="s">
        <v>160</v>
      </c>
      <c r="B28" s="4">
        <f>VLOOKUP(A28,数据源!$BR$3:$BW$33,2,FALSE)</f>
        <v>3331</v>
      </c>
      <c r="C28" s="4" t="s">
        <v>190</v>
      </c>
      <c r="D28" s="4">
        <v>6.95</v>
      </c>
      <c r="E28" s="4">
        <v>3.32</v>
      </c>
      <c r="F28" s="4">
        <v>13</v>
      </c>
      <c r="G28" s="4" t="s">
        <v>129</v>
      </c>
      <c r="H28" s="4">
        <f>VLOOKUP($A28,数据源!$B$3:$BJ$33,MATCH(H$2,数据源!$B$3:$BJ$3,0),FALSE)</f>
        <v>2</v>
      </c>
      <c r="I28" s="4">
        <f>VLOOKUP($A28,数据源!$B$3:$BJ$33,MATCH(I$2,数据源!$B$3:$BJ$3,0),FALSE)</f>
        <v>1.7999999999999998</v>
      </c>
      <c r="J28" s="4">
        <f>VLOOKUP($A28,数据源!$B$3:$BJ$33,MATCH(J$2,数据源!$B$3:$BJ$3,0),FALSE)</f>
        <v>0.81</v>
      </c>
      <c r="K28" s="4">
        <f>VLOOKUP($A28,数据源!$B$3:$BJ$33,MATCH(K$2,数据源!$B$3:$BJ$3,0),FALSE)</f>
        <v>2.7</v>
      </c>
      <c r="L28" s="4">
        <f>VLOOKUP($A28,数据源!$B$3:$BJ$33,MATCH(L$2,数据源!$B$3:$BJ$3,0),FALSE)</f>
        <v>9.6</v>
      </c>
      <c r="M28" s="4">
        <f>VLOOKUP($A28,数据源!$B$3:$BJ$33,MATCH(M$2,数据源!$B$3:$BJ$3,0),FALSE)</f>
        <v>40.299999999999997</v>
      </c>
      <c r="N28" s="4">
        <f>VLOOKUP($A28,数据源!$B$3:$BJ$33,MATCH(N$2,数据源!$B$3:$BJ$3,0),FALSE)</f>
        <v>47.9</v>
      </c>
      <c r="O28" s="4">
        <f>VLOOKUP($A28,数据源!$B$3:$BJ$33,MATCH(O$2,数据源!$B$3:$BJ$3,0),FALSE)</f>
        <v>1.86</v>
      </c>
      <c r="P28" s="4">
        <f>VLOOKUP($A28,数据源!$B$3:$BJ$33,MATCH(P$2,数据源!$B$3:$BJ$3,0),FALSE)</f>
        <v>0.2</v>
      </c>
      <c r="Q28" s="4">
        <f>VLOOKUP($A28,数据源!$B$3:$BJ$33,MATCH(Q$2,数据源!$B$3:$BJ$3,0),FALSE)</f>
        <v>140</v>
      </c>
      <c r="R28" s="4">
        <f>VLOOKUP($A28,数据源!$B$3:$BJ$33,MATCH(R$2,数据源!$B$3:$BJ$3,0),FALSE)</f>
        <v>7.4</v>
      </c>
      <c r="S28" s="4">
        <f>VLOOKUP($A28,数据源!$B$3:$BJ$33,MATCH(S$2,数据源!$B$3:$BJ$3,0),FALSE)</f>
        <v>7</v>
      </c>
      <c r="T28" s="4">
        <f>VLOOKUP($A28,数据源!$B$3:$BJ$33,MATCH(T$2,数据源!$B$3:$BJ$3,0),FALSE)</f>
        <v>3.89</v>
      </c>
      <c r="U28" s="4">
        <f>VLOOKUP($A28,数据源!$B$3:$BJ$33,MATCH(U$2,数据源!$B$3:$BJ$3,0),FALSE)</f>
        <v>2</v>
      </c>
      <c r="V28" s="4">
        <f>VLOOKUP($A28,数据源!$B$3:$BJ$33,MATCH(V$2,数据源!$B$3:$BJ$3,0),FALSE)</f>
        <v>29.4</v>
      </c>
      <c r="W28" s="4">
        <f>VLOOKUP($A28,数据源!$B$3:$BJ$33,MATCH(W$2,数据源!$B$3:$BJ$3,0),FALSE)</f>
        <v>0.62</v>
      </c>
      <c r="X28" s="4">
        <v>5</v>
      </c>
      <c r="Y28" s="4">
        <v>5</v>
      </c>
      <c r="Z28" s="4">
        <v>5</v>
      </c>
      <c r="AA28" s="4">
        <f>VLOOKUP($A28,数据源!$B$3:$BJ$33,MATCH(AA$2,数据源!$B$3:$BJ$3,0),FALSE)</f>
        <v>0.3</v>
      </c>
      <c r="AB28" s="4">
        <f>VLOOKUP($A28,数据源!$B$3:$BJ$33,MATCH(AB$2,数据源!$B$3:$BJ$3,0),FALSE)</f>
        <v>1.34</v>
      </c>
      <c r="AC28" s="4">
        <f>VLOOKUP($A28,数据源!$B$3:$BJ$33,MATCH(AC$2,数据源!$B$3:$BJ$3,0),FALSE)</f>
        <v>10.77</v>
      </c>
      <c r="AD28" s="4">
        <f>VLOOKUP($A28,数据源!$B$3:$BJ$33,MATCH(AD$2,数据源!$B$3:$BJ$3,0),FALSE)</f>
        <v>17.5</v>
      </c>
      <c r="AE28" s="4">
        <f>VLOOKUP($A28,数据源!$B$3:$BJ$33,MATCH(AE$2,数据源!$B$3:$BJ$3,0),FALSE)</f>
        <v>0.8</v>
      </c>
      <c r="AF28" s="4">
        <f>VLOOKUP($A28,数据源!$B$3:$BJ$33,MATCH(AF$2,数据源!$B$3:$BJ$3,0),FALSE)</f>
        <v>0.8</v>
      </c>
      <c r="AG28" s="4">
        <f>VLOOKUP($A28,数据源!$B$3:$BJ$33,MATCH(AG$2,数据源!$B$3:$BJ$3,0),FALSE)</f>
        <v>0.8</v>
      </c>
      <c r="AH28" s="4">
        <f>VLOOKUP($A28,数据源!$B$3:$BJ$33,MATCH(AH$2,数据源!$B$3:$BJ$3,0),FALSE)</f>
        <v>20</v>
      </c>
      <c r="AI28" s="4">
        <f>VLOOKUP($A28,数据源!$B$3:$BJ$33,MATCH(AI$2,数据源!$B$3:$BJ$3,0),FALSE)</f>
        <v>30</v>
      </c>
      <c r="AJ28" s="4">
        <f>VLOOKUP($A28,数据源!$B$3:$BJ$33,MATCH(AJ$2,数据源!$B$3:$BJ$3,0),FALSE)</f>
        <v>0.5</v>
      </c>
      <c r="AK28" s="4">
        <f>VLOOKUP($A28,数据源!$B$3:$BJ$33,MATCH(AK$2,数据源!$B$3:$BJ$3,0),FALSE)</f>
        <v>0</v>
      </c>
      <c r="AL28" s="4">
        <f>VLOOKUP($A28,数据源!$B$3:$BJ$33,MATCH(AL$2,数据源!$B$3:$BJ$3,0),FALSE)</f>
        <v>50</v>
      </c>
      <c r="AM28" s="4">
        <f>VLOOKUP($A28,数据源!$B$3:$BJ$33,MATCH(AM$2,数据源!$B$3:$BJ$3,0),FALSE)</f>
        <v>10</v>
      </c>
      <c r="AN28" s="4">
        <f>VLOOKUP($A28,数据源!$B$3:$BJ$33,MATCH(AN$2,数据源!$B$3:$BJ$3,0),FALSE)</f>
        <v>0</v>
      </c>
      <c r="AO28" s="4">
        <f>VLOOKUP($A28,数据源!$B$3:$BJ$33,MATCH(AO$2,数据源!$B$3:$BJ$3,0),FALSE)</f>
        <v>2</v>
      </c>
      <c r="AP28" s="4">
        <f>VLOOKUP($A28,数据源!$B$3:$BJ$33,MATCH(AP$2,数据源!$B$3:$BJ$3,0),FALSE)</f>
        <v>2</v>
      </c>
      <c r="AQ28" s="4">
        <f>VLOOKUP($A28,数据源!$B$3:$BJ$33,MATCH(AQ$2,数据源!$B$3:$BJ$3,0),FALSE)</f>
        <v>2.5</v>
      </c>
      <c r="AR28" s="4">
        <f>VLOOKUP($A28,数据源!$B$3:$BJ$33,MATCH(AR$2,数据源!$B$3:$BJ$3,0),FALSE)</f>
        <v>0.85</v>
      </c>
      <c r="AS28" s="4">
        <f>VLOOKUP($A28,数据源!$B$3:$BJ$33,MATCH(AS$2,数据源!$B$3:$BJ$3,0),FALSE)</f>
        <v>0.9</v>
      </c>
      <c r="AT28" s="4">
        <f>VLOOKUP($A28,数据源!$B$3:$BJ$33,MATCH(AT$2,数据源!$B$3:$BJ$3,0),FALSE)</f>
        <v>0.9</v>
      </c>
      <c r="AU28" s="4">
        <f>VLOOKUP($A28,数据源!$B$3:$BJ$33,MATCH(AU$2,数据源!$B$3:$BJ$3,0),FALSE)</f>
        <v>4.05</v>
      </c>
      <c r="AV28" s="4">
        <f>VLOOKUP($A28,数据源!$B$3:$BJ$33,MATCH(AV$2,数据源!$B$3:$BJ$3,0),FALSE)</f>
        <v>0</v>
      </c>
      <c r="AW28" s="4">
        <f>VLOOKUP($A28,数据源!$B$3:$BJ$33,MATCH(AW$2,数据源!$B$3:$BJ$3,0),FALSE)</f>
        <v>2</v>
      </c>
      <c r="AX28" s="4">
        <f>VLOOKUP($A28,数据源!$B$3:$BJ$33,MATCH(AX$2,数据源!$B$3:$BJ$3,0),FALSE)</f>
        <v>2.25</v>
      </c>
      <c r="AY28" s="4">
        <f>VLOOKUP($A28,数据源!$B$3:$BJ$33,MATCH(AY$2,数据源!$B$3:$BJ$3,0),FALSE)</f>
        <v>1.2</v>
      </c>
      <c r="AZ28" s="43">
        <v>3450</v>
      </c>
      <c r="BA28" s="43">
        <v>3450</v>
      </c>
      <c r="BB28" s="43">
        <v>3450</v>
      </c>
      <c r="BC28" s="43">
        <v>3450</v>
      </c>
      <c r="BD28" s="43">
        <v>6</v>
      </c>
      <c r="BE28" s="43">
        <v>60</v>
      </c>
      <c r="BF28" s="43">
        <f t="shared" si="8"/>
        <v>0.84</v>
      </c>
      <c r="BG28" s="43">
        <v>10</v>
      </c>
      <c r="BH28" s="3" t="str">
        <f t="shared" si="9"/>
        <v>(2,2)</v>
      </c>
      <c r="BI28" s="3" t="str">
        <f t="shared" si="37"/>
        <v>(8,1.8)</v>
      </c>
      <c r="BJ28" s="3" t="str">
        <f t="shared" si="38"/>
        <v>(9,0.81)</v>
      </c>
      <c r="BK28" s="3" t="str">
        <f t="shared" si="39"/>
        <v>(10,2.7)</v>
      </c>
      <c r="BL28" s="3" t="str">
        <f t="shared" si="40"/>
        <v>(14,9.6)</v>
      </c>
      <c r="BM28" s="3" t="str">
        <f t="shared" si="11"/>
        <v>(15,40.3)</v>
      </c>
      <c r="BN28" s="3" t="str">
        <f t="shared" si="41"/>
        <v>(16,47.9)</v>
      </c>
      <c r="BO28" s="3" t="str">
        <f t="shared" si="42"/>
        <v>(18,1.86)</v>
      </c>
      <c r="BP28" s="3" t="str">
        <f t="shared" si="43"/>
        <v>(22,0.2)</v>
      </c>
      <c r="BQ28" s="3" t="str">
        <f t="shared" si="13"/>
        <v>(23,140)</v>
      </c>
      <c r="BR28" s="3" t="str">
        <f t="shared" si="14"/>
        <v>(27,7.4)</v>
      </c>
      <c r="BS28" s="3" t="str">
        <f t="shared" si="44"/>
        <v>(28,7)</v>
      </c>
      <c r="BT28" s="3" t="str">
        <f t="shared" si="45"/>
        <v>(29,3.89)</v>
      </c>
      <c r="BU28" s="3" t="str">
        <f t="shared" si="46"/>
        <v>(30,2)</v>
      </c>
      <c r="BV28" s="3" t="str">
        <f t="shared" si="16"/>
        <v>(33,29.4)</v>
      </c>
      <c r="BW28" s="3" t="str">
        <f t="shared" si="47"/>
        <v>(35,0.62)</v>
      </c>
      <c r="BX28" s="3" t="str">
        <f t="shared" si="48"/>
        <v>(44,5)</v>
      </c>
      <c r="BY28" s="3" t="str">
        <f t="shared" si="49"/>
        <v>(45,5)</v>
      </c>
      <c r="BZ28" s="3" t="str">
        <f t="shared" si="50"/>
        <v>(46,5)</v>
      </c>
      <c r="CA28" s="3" t="str">
        <f t="shared" si="51"/>
        <v>(48,0.3)</v>
      </c>
      <c r="CB28" s="3" t="str">
        <f t="shared" si="52"/>
        <v>(49,1.34)</v>
      </c>
      <c r="CC28" s="3" t="str">
        <f t="shared" si="53"/>
        <v>(51,10.77)</v>
      </c>
      <c r="CD28" s="3" t="str">
        <f t="shared" si="54"/>
        <v>(52,17.5)</v>
      </c>
      <c r="CE28" s="3" t="str">
        <f t="shared" si="55"/>
        <v>(53,0.8)</v>
      </c>
      <c r="CF28" s="3" t="str">
        <f t="shared" si="56"/>
        <v>(54,0.8)</v>
      </c>
      <c r="CG28" s="3" t="str">
        <f t="shared" si="57"/>
        <v>(55,0.8)</v>
      </c>
      <c r="CH28" s="3" t="str">
        <f t="shared" si="58"/>
        <v>(71,20)</v>
      </c>
      <c r="CI28" s="3" t="str">
        <f t="shared" si="59"/>
        <v>(72,30)</v>
      </c>
      <c r="CJ28" s="3" t="str">
        <f t="shared" si="60"/>
        <v>(88,0.5)</v>
      </c>
      <c r="CK28" s="3" t="str">
        <f t="shared" si="29"/>
        <v>(90,0)</v>
      </c>
      <c r="CL28" s="3" t="str">
        <f t="shared" si="30"/>
        <v>(91,50)</v>
      </c>
      <c r="CM28" s="3" t="str">
        <f t="shared" si="31"/>
        <v>(92,10)</v>
      </c>
      <c r="CN28" s="3" t="str">
        <f t="shared" si="32"/>
        <v>(93,0)</v>
      </c>
      <c r="CO28" s="3" t="str">
        <f t="shared" si="33"/>
        <v>(94,2)</v>
      </c>
      <c r="CP28" s="3" t="str">
        <f t="shared" si="19"/>
        <v>(104,2)</v>
      </c>
      <c r="CQ28" s="3" t="str">
        <f t="shared" si="34"/>
        <v>(95,2.5)</v>
      </c>
      <c r="CR28" s="3" t="str">
        <f t="shared" si="35"/>
        <v>(96,0.85)</v>
      </c>
      <c r="CS28" s="3" t="str">
        <f t="shared" si="36"/>
        <v>(97,0.9)</v>
      </c>
      <c r="CT28" s="3" t="str">
        <f t="shared" si="21"/>
        <v>(98,0.9)</v>
      </c>
      <c r="CU28" s="3" t="str">
        <f t="shared" si="22"/>
        <v>(4,4.05)</v>
      </c>
      <c r="CV28" s="3" t="str">
        <f t="shared" si="23"/>
        <v>(68,0)</v>
      </c>
      <c r="CW28" s="3" t="str">
        <f t="shared" si="24"/>
        <v>(7,2)</v>
      </c>
      <c r="CX28" s="3" t="str">
        <f t="shared" si="25"/>
        <v>(87,2.25)</v>
      </c>
      <c r="CY28" s="3" t="str">
        <f t="shared" si="26"/>
        <v>(12,1.2)</v>
      </c>
      <c r="CZ28" s="3" t="str">
        <f t="shared" si="61"/>
        <v>(111,3450)</v>
      </c>
      <c r="DA28" s="3" t="str">
        <f t="shared" si="62"/>
        <v>(112,3450)</v>
      </c>
      <c r="DB28" s="3" t="str">
        <f t="shared" si="63"/>
        <v>(113,3450)</v>
      </c>
      <c r="DC28" s="3" t="str">
        <f t="shared" si="64"/>
        <v>(114,3450)</v>
      </c>
      <c r="DD28" s="3" t="str">
        <f t="shared" si="64"/>
        <v>(117,6)</v>
      </c>
      <c r="DE28" s="3" t="str">
        <f t="shared" si="64"/>
        <v>(115,60)</v>
      </c>
      <c r="DF28" s="3" t="str">
        <f t="shared" si="64"/>
        <v>(118,0.84)</v>
      </c>
      <c r="DG28" s="3" t="str">
        <f t="shared" si="64"/>
        <v>(119,10)</v>
      </c>
      <c r="DH28" s="6" t="str">
        <f t="shared" si="27"/>
        <v>[(2,2),(8,1.8),(9,0.81),(10,2.7),(14,9.6),(15,40.3),(16,47.9),(18,1.86),(22,0.2),(23,140),(27,7.4),(28,7),(29,3.89),(30,2),(33,29.4),(35,0.62),(44,5),(45,5),(46,5),(48,0.3),(49,1.34),(51,10.77),(52,17.5),(53,0.8),(54,0.8),(55,0.8),(71,20),(72,30),(88,0.5),(90,0),(91,50),(92,10),(93,0),(94,2),(104,2),(95,2.5),(96,0.85),(97,0.9),(98,0.9),(4,4.05),(68,0),(7,2),(87,2.25),(12,1.2),(111,3450),(112,3450),(113,3450),(114,3450),(117,6),(115,60),(118,0.84),(119,10)]</v>
      </c>
    </row>
    <row r="29" spans="1:112" x14ac:dyDescent="0.3">
      <c r="A29" s="4" t="s">
        <v>163</v>
      </c>
      <c r="B29" s="4">
        <f>VLOOKUP(A29,数据源!$BR$3:$BW$33,2,FALSE)</f>
        <v>3411</v>
      </c>
      <c r="C29" s="4" t="s">
        <v>193</v>
      </c>
      <c r="D29" s="4">
        <v>7.7</v>
      </c>
      <c r="E29" s="4">
        <v>3.75</v>
      </c>
      <c r="F29" s="4">
        <v>3</v>
      </c>
      <c r="G29" s="4" t="s">
        <v>133</v>
      </c>
      <c r="H29" s="4">
        <f>VLOOKUP($A29,数据源!$B$3:$BJ$33,MATCH(H$2,数据源!$B$3:$BJ$3,0),FALSE)</f>
        <v>1</v>
      </c>
      <c r="I29" s="4">
        <f>VLOOKUP($A29,数据源!$B$3:$BJ$33,MATCH(I$2,数据源!$B$3:$BJ$3,0),FALSE)</f>
        <v>3</v>
      </c>
      <c r="J29" s="4">
        <f>VLOOKUP($A29,数据源!$B$3:$BJ$33,MATCH(J$2,数据源!$B$3:$BJ$3,0),FALSE)</f>
        <v>0.65</v>
      </c>
      <c r="K29" s="4">
        <f>VLOOKUP($A29,数据源!$B$3:$BJ$33,MATCH(K$2,数据源!$B$3:$BJ$3,0),FALSE)</f>
        <v>3</v>
      </c>
      <c r="L29" s="4">
        <f>VLOOKUP($A29,数据源!$B$3:$BJ$33,MATCH(L$2,数据源!$B$3:$BJ$3,0),FALSE)</f>
        <v>7.7</v>
      </c>
      <c r="M29" s="4">
        <f>VLOOKUP($A29,数据源!$B$3:$BJ$33,MATCH(M$2,数据源!$B$3:$BJ$3,0),FALSE)</f>
        <v>30.7</v>
      </c>
      <c r="N29" s="4">
        <f>VLOOKUP($A29,数据源!$B$3:$BJ$33,MATCH(N$2,数据源!$B$3:$BJ$3,0),FALSE)</f>
        <v>47.9</v>
      </c>
      <c r="O29" s="4">
        <f>VLOOKUP($A29,数据源!$B$3:$BJ$33,MATCH(O$2,数据源!$B$3:$BJ$3,0),FALSE)</f>
        <v>3.1</v>
      </c>
      <c r="P29" s="4">
        <f>VLOOKUP($A29,数据源!$B$3:$BJ$33,MATCH(P$2,数据源!$B$3:$BJ$3,0),FALSE)</f>
        <v>0.2</v>
      </c>
      <c r="Q29" s="4">
        <f>VLOOKUP($A29,数据源!$B$3:$BJ$33,MATCH(Q$2,数据源!$B$3:$BJ$3,0),FALSE)</f>
        <v>175</v>
      </c>
      <c r="R29" s="4">
        <f>VLOOKUP($A29,数据源!$B$3:$BJ$33,MATCH(R$2,数据源!$B$3:$BJ$3,0),FALSE)</f>
        <v>6.3</v>
      </c>
      <c r="S29" s="4">
        <f>VLOOKUP($A29,数据源!$B$3:$BJ$33,MATCH(S$2,数据源!$B$3:$BJ$3,0),FALSE)</f>
        <v>6.3</v>
      </c>
      <c r="T29" s="4">
        <f>VLOOKUP($A29,数据源!$B$3:$BJ$33,MATCH(T$2,数据源!$B$3:$BJ$3,0),FALSE)</f>
        <v>3.89</v>
      </c>
      <c r="U29" s="4">
        <f>VLOOKUP($A29,数据源!$B$3:$BJ$33,MATCH(U$2,数据源!$B$3:$BJ$3,0),FALSE)</f>
        <v>2</v>
      </c>
      <c r="V29" s="4">
        <f>VLOOKUP($A29,数据源!$B$3:$BJ$33,MATCH(V$2,数据源!$B$3:$BJ$3,0),FALSE)</f>
        <v>35</v>
      </c>
      <c r="W29" s="4">
        <f>VLOOKUP($A29,数据源!$B$3:$BJ$33,MATCH(W$2,数据源!$B$3:$BJ$3,0),FALSE)</f>
        <v>1.24</v>
      </c>
      <c r="X29" s="4">
        <v>5</v>
      </c>
      <c r="Y29" s="4">
        <v>5</v>
      </c>
      <c r="Z29" s="4">
        <v>5</v>
      </c>
      <c r="AA29" s="4">
        <f>VLOOKUP($A29,数据源!$B$3:$BJ$33,MATCH(AA$2,数据源!$B$3:$BJ$3,0),FALSE)</f>
        <v>0.3</v>
      </c>
      <c r="AB29" s="4">
        <f>VLOOKUP($A29,数据源!$B$3:$BJ$33,MATCH(AB$2,数据源!$B$3:$BJ$3,0),FALSE)</f>
        <v>1.34</v>
      </c>
      <c r="AC29" s="4">
        <f>VLOOKUP($A29,数据源!$B$3:$BJ$33,MATCH(AC$2,数据源!$B$3:$BJ$3,0),FALSE)</f>
        <v>10.77</v>
      </c>
      <c r="AD29" s="4">
        <f>VLOOKUP($A29,数据源!$B$3:$BJ$33,MATCH(AD$2,数据源!$B$3:$BJ$3,0),FALSE)</f>
        <v>17.5</v>
      </c>
      <c r="AE29" s="4">
        <f>VLOOKUP($A29,数据源!$B$3:$BJ$33,MATCH(AE$2,数据源!$B$3:$BJ$3,0),FALSE)</f>
        <v>0.8</v>
      </c>
      <c r="AF29" s="4">
        <f>VLOOKUP($A29,数据源!$B$3:$BJ$33,MATCH(AF$2,数据源!$B$3:$BJ$3,0),FALSE)</f>
        <v>0.8</v>
      </c>
      <c r="AG29" s="4">
        <f>VLOOKUP($A29,数据源!$B$3:$BJ$33,MATCH(AG$2,数据源!$B$3:$BJ$3,0),FALSE)</f>
        <v>0.8</v>
      </c>
      <c r="AH29" s="4">
        <f>VLOOKUP($A29,数据源!$B$3:$BJ$33,MATCH(AH$2,数据源!$B$3:$BJ$3,0),FALSE)</f>
        <v>20</v>
      </c>
      <c r="AI29" s="4">
        <f>VLOOKUP($A29,数据源!$B$3:$BJ$33,MATCH(AI$2,数据源!$B$3:$BJ$3,0),FALSE)</f>
        <v>30</v>
      </c>
      <c r="AJ29" s="4">
        <f>VLOOKUP($A29,数据源!$B$3:$BJ$33,MATCH(AJ$2,数据源!$B$3:$BJ$3,0),FALSE)</f>
        <v>0.5</v>
      </c>
      <c r="AK29" s="4">
        <f>VLOOKUP($A29,数据源!$B$3:$BJ$33,MATCH(AK$2,数据源!$B$3:$BJ$3,0),FALSE)</f>
        <v>0</v>
      </c>
      <c r="AL29" s="4">
        <f>VLOOKUP($A29,数据源!$B$3:$BJ$33,MATCH(AL$2,数据源!$B$3:$BJ$3,0),FALSE)</f>
        <v>50</v>
      </c>
      <c r="AM29" s="4">
        <f>VLOOKUP($A29,数据源!$B$3:$BJ$33,MATCH(AM$2,数据源!$B$3:$BJ$3,0),FALSE)</f>
        <v>10</v>
      </c>
      <c r="AN29" s="4">
        <f>VLOOKUP($A29,数据源!$B$3:$BJ$33,MATCH(AN$2,数据源!$B$3:$BJ$3,0),FALSE)</f>
        <v>0</v>
      </c>
      <c r="AO29" s="4">
        <f>VLOOKUP($A29,数据源!$B$3:$BJ$33,MATCH(AO$2,数据源!$B$3:$BJ$3,0),FALSE)</f>
        <v>2</v>
      </c>
      <c r="AP29" s="4">
        <f>VLOOKUP($A29,数据源!$B$3:$BJ$33,MATCH(AP$2,数据源!$B$3:$BJ$3,0),FALSE)</f>
        <v>2</v>
      </c>
      <c r="AQ29" s="4">
        <f>VLOOKUP($A29,数据源!$B$3:$BJ$33,MATCH(AQ$2,数据源!$B$3:$BJ$3,0),FALSE)</f>
        <v>2.4500000000000002</v>
      </c>
      <c r="AR29" s="4">
        <f>VLOOKUP($A29,数据源!$B$3:$BJ$33,MATCH(AR$2,数据源!$B$3:$BJ$3,0),FALSE)</f>
        <v>0.85</v>
      </c>
      <c r="AS29" s="4">
        <f>VLOOKUP($A29,数据源!$B$3:$BJ$33,MATCH(AS$2,数据源!$B$3:$BJ$3,0),FALSE)</f>
        <v>0.9</v>
      </c>
      <c r="AT29" s="4">
        <f>VLOOKUP($A29,数据源!$B$3:$BJ$33,MATCH(AT$2,数据源!$B$3:$BJ$3,0),FALSE)</f>
        <v>0.9</v>
      </c>
      <c r="AU29" s="4">
        <f>VLOOKUP($A29,数据源!$B$3:$BJ$33,MATCH(AU$2,数据源!$B$3:$BJ$3,0),FALSE)</f>
        <v>6</v>
      </c>
      <c r="AV29" s="4">
        <f>VLOOKUP($A29,数据源!$B$3:$BJ$33,MATCH(AV$2,数据源!$B$3:$BJ$3,0),FALSE)</f>
        <v>0</v>
      </c>
      <c r="AW29" s="4">
        <f>VLOOKUP($A29,数据源!$B$3:$BJ$33,MATCH(AW$2,数据源!$B$3:$BJ$3,0),FALSE)</f>
        <v>0</v>
      </c>
      <c r="AX29" s="4">
        <f>VLOOKUP($A29,数据源!$B$3:$BJ$33,MATCH(AX$2,数据源!$B$3:$BJ$3,0),FALSE)</f>
        <v>3</v>
      </c>
      <c r="AY29" s="4">
        <f>VLOOKUP($A29,数据源!$B$3:$BJ$33,MATCH(AY$2,数据源!$B$3:$BJ$3,0),FALSE)</f>
        <v>1</v>
      </c>
      <c r="AZ29" s="43">
        <v>4350</v>
      </c>
      <c r="BA29" s="43">
        <v>4350</v>
      </c>
      <c r="BB29" s="43">
        <v>4350</v>
      </c>
      <c r="BC29" s="43">
        <v>4350</v>
      </c>
      <c r="BD29" s="43">
        <v>1</v>
      </c>
      <c r="BE29" s="43">
        <v>60</v>
      </c>
      <c r="BF29" s="43">
        <f t="shared" si="8"/>
        <v>0.7</v>
      </c>
      <c r="BG29" s="43">
        <v>10</v>
      </c>
      <c r="BH29" s="3" t="str">
        <f t="shared" si="9"/>
        <v>(2,1)</v>
      </c>
      <c r="BI29" s="3" t="str">
        <f t="shared" si="37"/>
        <v>(8,3)</v>
      </c>
      <c r="BJ29" s="3" t="str">
        <f t="shared" si="38"/>
        <v>(9,0.65)</v>
      </c>
      <c r="BK29" s="3" t="str">
        <f t="shared" si="39"/>
        <v>(10,3)</v>
      </c>
      <c r="BL29" s="3" t="str">
        <f t="shared" si="40"/>
        <v>(14,7.7)</v>
      </c>
      <c r="BM29" s="3" t="str">
        <f t="shared" si="11"/>
        <v>(15,30.7)</v>
      </c>
      <c r="BN29" s="3" t="str">
        <f t="shared" si="41"/>
        <v>(16,47.9)</v>
      </c>
      <c r="BO29" s="3" t="str">
        <f t="shared" si="42"/>
        <v>(18,3.1)</v>
      </c>
      <c r="BP29" s="3" t="str">
        <f t="shared" si="43"/>
        <v>(22,0.2)</v>
      </c>
      <c r="BQ29" s="3" t="str">
        <f t="shared" si="13"/>
        <v>(23,175)</v>
      </c>
      <c r="BR29" s="3" t="str">
        <f t="shared" si="14"/>
        <v>(27,6.3)</v>
      </c>
      <c r="BS29" s="3" t="str">
        <f t="shared" si="44"/>
        <v>(28,6.3)</v>
      </c>
      <c r="BT29" s="3" t="str">
        <f t="shared" si="45"/>
        <v>(29,3.89)</v>
      </c>
      <c r="BU29" s="3" t="str">
        <f t="shared" si="46"/>
        <v>(30,2)</v>
      </c>
      <c r="BV29" s="3" t="str">
        <f t="shared" si="16"/>
        <v>(33,35)</v>
      </c>
      <c r="BW29" s="3" t="str">
        <f t="shared" si="47"/>
        <v>(35,1.24)</v>
      </c>
      <c r="BX29" s="3" t="str">
        <f t="shared" si="48"/>
        <v>(44,5)</v>
      </c>
      <c r="BY29" s="3" t="str">
        <f t="shared" si="49"/>
        <v>(45,5)</v>
      </c>
      <c r="BZ29" s="3" t="str">
        <f t="shared" si="50"/>
        <v>(46,5)</v>
      </c>
      <c r="CA29" s="3" t="str">
        <f t="shared" si="51"/>
        <v>(48,0.3)</v>
      </c>
      <c r="CB29" s="3" t="str">
        <f t="shared" si="52"/>
        <v>(49,1.34)</v>
      </c>
      <c r="CC29" s="3" t="str">
        <f t="shared" si="53"/>
        <v>(51,10.77)</v>
      </c>
      <c r="CD29" s="3" t="str">
        <f t="shared" si="54"/>
        <v>(52,17.5)</v>
      </c>
      <c r="CE29" s="3" t="str">
        <f t="shared" si="55"/>
        <v>(53,0.8)</v>
      </c>
      <c r="CF29" s="3" t="str">
        <f t="shared" si="56"/>
        <v>(54,0.8)</v>
      </c>
      <c r="CG29" s="3" t="str">
        <f t="shared" si="57"/>
        <v>(55,0.8)</v>
      </c>
      <c r="CH29" s="3" t="str">
        <f t="shared" si="58"/>
        <v>(71,20)</v>
      </c>
      <c r="CI29" s="3" t="str">
        <f t="shared" si="59"/>
        <v>(72,30)</v>
      </c>
      <c r="CJ29" s="3" t="str">
        <f t="shared" si="60"/>
        <v>(88,0.5)</v>
      </c>
      <c r="CK29" s="3" t="str">
        <f t="shared" si="29"/>
        <v>(90,0)</v>
      </c>
      <c r="CL29" s="3" t="str">
        <f t="shared" si="30"/>
        <v>(91,50)</v>
      </c>
      <c r="CM29" s="3" t="str">
        <f t="shared" si="31"/>
        <v>(92,10)</v>
      </c>
      <c r="CN29" s="3" t="str">
        <f t="shared" si="32"/>
        <v>(93,0)</v>
      </c>
      <c r="CO29" s="3" t="str">
        <f t="shared" si="33"/>
        <v>(94,2)</v>
      </c>
      <c r="CP29" s="3" t="str">
        <f t="shared" si="19"/>
        <v>(104,2)</v>
      </c>
      <c r="CQ29" s="3" t="str">
        <f t="shared" si="34"/>
        <v>(95,2.45)</v>
      </c>
      <c r="CR29" s="3" t="str">
        <f t="shared" si="35"/>
        <v>(96,0.85)</v>
      </c>
      <c r="CS29" s="3" t="str">
        <f t="shared" si="36"/>
        <v>(97,0.9)</v>
      </c>
      <c r="CT29" s="3" t="str">
        <f t="shared" si="21"/>
        <v>(98,0.9)</v>
      </c>
      <c r="CU29" s="3" t="str">
        <f t="shared" si="22"/>
        <v>(4,6)</v>
      </c>
      <c r="CV29" s="3" t="str">
        <f t="shared" si="23"/>
        <v>(68,0)</v>
      </c>
      <c r="CW29" s="3" t="str">
        <f t="shared" si="24"/>
        <v>(7,0)</v>
      </c>
      <c r="CX29" s="3" t="str">
        <f t="shared" si="25"/>
        <v>(87,3)</v>
      </c>
      <c r="CY29" s="3" t="str">
        <f t="shared" si="26"/>
        <v>(12,1)</v>
      </c>
      <c r="CZ29" s="3" t="str">
        <f t="shared" si="61"/>
        <v>(111,4350)</v>
      </c>
      <c r="DA29" s="3" t="str">
        <f t="shared" si="62"/>
        <v>(112,4350)</v>
      </c>
      <c r="DB29" s="3" t="str">
        <f t="shared" si="63"/>
        <v>(113,4350)</v>
      </c>
      <c r="DC29" s="3" t="str">
        <f t="shared" si="64"/>
        <v>(114,4350)</v>
      </c>
      <c r="DD29" s="3" t="str">
        <f t="shared" si="64"/>
        <v>(117,1)</v>
      </c>
      <c r="DE29" s="3" t="str">
        <f t="shared" si="64"/>
        <v>(115,60)</v>
      </c>
      <c r="DF29" s="3" t="str">
        <f t="shared" si="64"/>
        <v>(118,0.7)</v>
      </c>
      <c r="DG29" s="3" t="str">
        <f t="shared" si="64"/>
        <v>(119,10)</v>
      </c>
      <c r="DH29" s="6" t="str">
        <f t="shared" si="27"/>
        <v>[(2,1),(8,3),(9,0.65),(10,3),(14,7.7),(15,30.7),(16,47.9),(18,3.1),(22,0.2),(23,175),(27,6.3),(28,6.3),(29,3.89),(30,2),(33,35),(35,1.24),(44,5),(45,5),(46,5),(48,0.3),(49,1.34),(51,10.77),(52,17.5),(53,0.8),(54,0.8),(55,0.8),(71,20),(72,30),(88,0.5),(90,0),(91,50),(92,10),(93,0),(94,2),(104,2),(95,2.45),(96,0.85),(97,0.9),(98,0.9),(4,6),(68,0),(7,0),(87,3),(12,1),(111,4350),(112,4350),(113,4350),(114,4350),(117,1),(115,60),(118,0.7),(119,10)]</v>
      </c>
    </row>
    <row r="30" spans="1:112" x14ac:dyDescent="0.3">
      <c r="A30" s="4" t="s">
        <v>155</v>
      </c>
      <c r="B30" s="4">
        <f>VLOOKUP(A30,数据源!$BR$3:$BW$33,2,FALSE)</f>
        <v>3421</v>
      </c>
      <c r="C30" s="4" t="s">
        <v>185</v>
      </c>
      <c r="D30" s="4">
        <v>7.72</v>
      </c>
      <c r="E30" s="4">
        <v>4</v>
      </c>
      <c r="F30" s="4">
        <v>3.18</v>
      </c>
      <c r="G30" s="4" t="s">
        <v>132</v>
      </c>
      <c r="H30" s="4">
        <f>VLOOKUP($A30,数据源!$B$3:$BJ$33,MATCH(H$2,数据源!$B$3:$BJ$3,0),FALSE)</f>
        <v>2</v>
      </c>
      <c r="I30" s="4">
        <f>VLOOKUP($A30,数据源!$B$3:$BJ$33,MATCH(I$2,数据源!$B$3:$BJ$3,0),FALSE)</f>
        <v>1.7999999999999998</v>
      </c>
      <c r="J30" s="4">
        <f>VLOOKUP($A30,数据源!$B$3:$BJ$33,MATCH(J$2,数据源!$B$3:$BJ$3,0),FALSE)</f>
        <v>0.65</v>
      </c>
      <c r="K30" s="4">
        <f>VLOOKUP($A30,数据源!$B$3:$BJ$33,MATCH(K$2,数据源!$B$3:$BJ$3,0),FALSE)</f>
        <v>2.7</v>
      </c>
      <c r="L30" s="4">
        <f>VLOOKUP($A30,数据源!$B$3:$BJ$33,MATCH(L$2,数据源!$B$3:$BJ$3,0),FALSE)</f>
        <v>7.7</v>
      </c>
      <c r="M30" s="4">
        <f>VLOOKUP($A30,数据源!$B$3:$BJ$33,MATCH(M$2,数据源!$B$3:$BJ$3,0),FALSE)</f>
        <v>31.3</v>
      </c>
      <c r="N30" s="4">
        <f>VLOOKUP($A30,数据源!$B$3:$BJ$33,MATCH(N$2,数据源!$B$3:$BJ$3,0),FALSE)</f>
        <v>47.9</v>
      </c>
      <c r="O30" s="4">
        <f>VLOOKUP($A30,数据源!$B$3:$BJ$33,MATCH(O$2,数据源!$B$3:$BJ$3,0),FALSE)</f>
        <v>1.86</v>
      </c>
      <c r="P30" s="4">
        <f>VLOOKUP($A30,数据源!$B$3:$BJ$33,MATCH(P$2,数据源!$B$3:$BJ$3,0),FALSE)</f>
        <v>0.2</v>
      </c>
      <c r="Q30" s="4">
        <f>VLOOKUP($A30,数据源!$B$3:$BJ$33,MATCH(Q$2,数据源!$B$3:$BJ$3,0),FALSE)</f>
        <v>182</v>
      </c>
      <c r="R30" s="4">
        <f>VLOOKUP($A30,数据源!$B$3:$BJ$33,MATCH(R$2,数据源!$B$3:$BJ$3,0),FALSE)</f>
        <v>6.4</v>
      </c>
      <c r="S30" s="4">
        <f>VLOOKUP($A30,数据源!$B$3:$BJ$33,MATCH(S$2,数据源!$B$3:$BJ$3,0),FALSE)</f>
        <v>6.3</v>
      </c>
      <c r="T30" s="4">
        <f>VLOOKUP($A30,数据源!$B$3:$BJ$33,MATCH(T$2,数据源!$B$3:$BJ$3,0),FALSE)</f>
        <v>3.89</v>
      </c>
      <c r="U30" s="4">
        <f>VLOOKUP($A30,数据源!$B$3:$BJ$33,MATCH(U$2,数据源!$B$3:$BJ$3,0),FALSE)</f>
        <v>2</v>
      </c>
      <c r="V30" s="4">
        <f>VLOOKUP($A30,数据源!$B$3:$BJ$33,MATCH(V$2,数据源!$B$3:$BJ$3,0),FALSE)</f>
        <v>35.700000000000003</v>
      </c>
      <c r="W30" s="4">
        <f>VLOOKUP($A30,数据源!$B$3:$BJ$33,MATCH(W$2,数据源!$B$3:$BJ$3,0),FALSE)</f>
        <v>0.62</v>
      </c>
      <c r="X30" s="4">
        <v>5</v>
      </c>
      <c r="Y30" s="4">
        <v>5</v>
      </c>
      <c r="Z30" s="4">
        <v>5</v>
      </c>
      <c r="AA30" s="4">
        <f>VLOOKUP($A30,数据源!$B$3:$BJ$33,MATCH(AA$2,数据源!$B$3:$BJ$3,0),FALSE)</f>
        <v>0.3</v>
      </c>
      <c r="AB30" s="4">
        <f>VLOOKUP($A30,数据源!$B$3:$BJ$33,MATCH(AB$2,数据源!$B$3:$BJ$3,0),FALSE)</f>
        <v>1.34</v>
      </c>
      <c r="AC30" s="4">
        <f>VLOOKUP($A30,数据源!$B$3:$BJ$33,MATCH(AC$2,数据源!$B$3:$BJ$3,0),FALSE)</f>
        <v>10.77</v>
      </c>
      <c r="AD30" s="4">
        <f>VLOOKUP($A30,数据源!$B$3:$BJ$33,MATCH(AD$2,数据源!$B$3:$BJ$3,0),FALSE)</f>
        <v>17.5</v>
      </c>
      <c r="AE30" s="4">
        <f>VLOOKUP($A30,数据源!$B$3:$BJ$33,MATCH(AE$2,数据源!$B$3:$BJ$3,0),FALSE)</f>
        <v>0.8</v>
      </c>
      <c r="AF30" s="4">
        <f>VLOOKUP($A30,数据源!$B$3:$BJ$33,MATCH(AF$2,数据源!$B$3:$BJ$3,0),FALSE)</f>
        <v>0.8</v>
      </c>
      <c r="AG30" s="4">
        <f>VLOOKUP($A30,数据源!$B$3:$BJ$33,MATCH(AG$2,数据源!$B$3:$BJ$3,0),FALSE)</f>
        <v>0.8</v>
      </c>
      <c r="AH30" s="4">
        <f>VLOOKUP($A30,数据源!$B$3:$BJ$33,MATCH(AH$2,数据源!$B$3:$BJ$3,0),FALSE)</f>
        <v>20</v>
      </c>
      <c r="AI30" s="4">
        <f>VLOOKUP($A30,数据源!$B$3:$BJ$33,MATCH(AI$2,数据源!$B$3:$BJ$3,0),FALSE)</f>
        <v>30</v>
      </c>
      <c r="AJ30" s="4">
        <f>VLOOKUP($A30,数据源!$B$3:$BJ$33,MATCH(AJ$2,数据源!$B$3:$BJ$3,0),FALSE)</f>
        <v>0.5</v>
      </c>
      <c r="AK30" s="4">
        <f>VLOOKUP($A30,数据源!$B$3:$BJ$33,MATCH(AK$2,数据源!$B$3:$BJ$3,0),FALSE)</f>
        <v>0</v>
      </c>
      <c r="AL30" s="4">
        <f>VLOOKUP($A30,数据源!$B$3:$BJ$33,MATCH(AL$2,数据源!$B$3:$BJ$3,0),FALSE)</f>
        <v>50</v>
      </c>
      <c r="AM30" s="4">
        <f>VLOOKUP($A30,数据源!$B$3:$BJ$33,MATCH(AM$2,数据源!$B$3:$BJ$3,0),FALSE)</f>
        <v>10</v>
      </c>
      <c r="AN30" s="4">
        <f>VLOOKUP($A30,数据源!$B$3:$BJ$33,MATCH(AN$2,数据源!$B$3:$BJ$3,0),FALSE)</f>
        <v>0</v>
      </c>
      <c r="AO30" s="4">
        <f>VLOOKUP($A30,数据源!$B$3:$BJ$33,MATCH(AO$2,数据源!$B$3:$BJ$3,0),FALSE)</f>
        <v>1.95</v>
      </c>
      <c r="AP30" s="4">
        <f>VLOOKUP($A30,数据源!$B$3:$BJ$33,MATCH(AP$2,数据源!$B$3:$BJ$3,0),FALSE)</f>
        <v>1.95</v>
      </c>
      <c r="AQ30" s="4">
        <f>VLOOKUP($A30,数据源!$B$3:$BJ$33,MATCH(AQ$2,数据源!$B$3:$BJ$3,0),FALSE)</f>
        <v>2.4</v>
      </c>
      <c r="AR30" s="4">
        <f>VLOOKUP($A30,数据源!$B$3:$BJ$33,MATCH(AR$2,数据源!$B$3:$BJ$3,0),FALSE)</f>
        <v>0.85</v>
      </c>
      <c r="AS30" s="4">
        <f>VLOOKUP($A30,数据源!$B$3:$BJ$33,MATCH(AS$2,数据源!$B$3:$BJ$3,0),FALSE)</f>
        <v>0.9</v>
      </c>
      <c r="AT30" s="4">
        <f>VLOOKUP($A30,数据源!$B$3:$BJ$33,MATCH(AT$2,数据源!$B$3:$BJ$3,0),FALSE)</f>
        <v>0.9</v>
      </c>
      <c r="AU30" s="4">
        <f>VLOOKUP($A30,数据源!$B$3:$BJ$33,MATCH(AU$2,数据源!$B$3:$BJ$3,0),FALSE)</f>
        <v>4.5</v>
      </c>
      <c r="AV30" s="4">
        <f>VLOOKUP($A30,数据源!$B$3:$BJ$33,MATCH(AV$2,数据源!$B$3:$BJ$3,0),FALSE)</f>
        <v>0</v>
      </c>
      <c r="AW30" s="4">
        <f>VLOOKUP($A30,数据源!$B$3:$BJ$33,MATCH(AW$2,数据源!$B$3:$BJ$3,0),FALSE)</f>
        <v>2</v>
      </c>
      <c r="AX30" s="4">
        <f>VLOOKUP($A30,数据源!$B$3:$BJ$33,MATCH(AX$2,数据源!$B$3:$BJ$3,0),FALSE)</f>
        <v>2.25</v>
      </c>
      <c r="AY30" s="4">
        <f>VLOOKUP($A30,数据源!$B$3:$BJ$33,MATCH(AY$2,数据源!$B$3:$BJ$3,0),FALSE)</f>
        <v>1.2</v>
      </c>
      <c r="AZ30" s="43">
        <v>4350</v>
      </c>
      <c r="BA30" s="43">
        <v>4350</v>
      </c>
      <c r="BB30" s="43">
        <v>4350</v>
      </c>
      <c r="BC30" s="43">
        <v>4350</v>
      </c>
      <c r="BD30" s="43">
        <v>6</v>
      </c>
      <c r="BE30" s="43">
        <v>60</v>
      </c>
      <c r="BF30" s="43">
        <f t="shared" si="8"/>
        <v>0.84</v>
      </c>
      <c r="BG30" s="43">
        <v>10</v>
      </c>
      <c r="BH30" s="3" t="str">
        <f t="shared" si="9"/>
        <v>(2,2)</v>
      </c>
      <c r="BI30" s="3" t="str">
        <f t="shared" si="37"/>
        <v>(8,1.8)</v>
      </c>
      <c r="BJ30" s="3" t="str">
        <f t="shared" si="38"/>
        <v>(9,0.65)</v>
      </c>
      <c r="BK30" s="3" t="str">
        <f t="shared" si="39"/>
        <v>(10,2.7)</v>
      </c>
      <c r="BL30" s="3" t="str">
        <f t="shared" si="40"/>
        <v>(14,7.7)</v>
      </c>
      <c r="BM30" s="3" t="str">
        <f t="shared" si="11"/>
        <v>(15,31.3)</v>
      </c>
      <c r="BN30" s="3" t="str">
        <f t="shared" si="41"/>
        <v>(16,47.9)</v>
      </c>
      <c r="BO30" s="3" t="str">
        <f t="shared" si="42"/>
        <v>(18,1.86)</v>
      </c>
      <c r="BP30" s="3" t="str">
        <f t="shared" si="43"/>
        <v>(22,0.2)</v>
      </c>
      <c r="BQ30" s="3" t="str">
        <f t="shared" si="13"/>
        <v>(23,182)</v>
      </c>
      <c r="BR30" s="3" t="str">
        <f t="shared" si="14"/>
        <v>(27,6.4)</v>
      </c>
      <c r="BS30" s="3" t="str">
        <f t="shared" si="44"/>
        <v>(28,6.3)</v>
      </c>
      <c r="BT30" s="3" t="str">
        <f t="shared" si="45"/>
        <v>(29,3.89)</v>
      </c>
      <c r="BU30" s="3" t="str">
        <f t="shared" si="46"/>
        <v>(30,2)</v>
      </c>
      <c r="BV30" s="3" t="str">
        <f t="shared" si="16"/>
        <v>(33,35.7)</v>
      </c>
      <c r="BW30" s="3" t="str">
        <f t="shared" si="47"/>
        <v>(35,0.62)</v>
      </c>
      <c r="BX30" s="3" t="str">
        <f t="shared" si="48"/>
        <v>(44,5)</v>
      </c>
      <c r="BY30" s="3" t="str">
        <f t="shared" si="49"/>
        <v>(45,5)</v>
      </c>
      <c r="BZ30" s="3" t="str">
        <f t="shared" si="50"/>
        <v>(46,5)</v>
      </c>
      <c r="CA30" s="3" t="str">
        <f t="shared" si="51"/>
        <v>(48,0.3)</v>
      </c>
      <c r="CB30" s="3" t="str">
        <f t="shared" si="52"/>
        <v>(49,1.34)</v>
      </c>
      <c r="CC30" s="3" t="str">
        <f t="shared" si="53"/>
        <v>(51,10.77)</v>
      </c>
      <c r="CD30" s="3" t="str">
        <f t="shared" si="54"/>
        <v>(52,17.5)</v>
      </c>
      <c r="CE30" s="3" t="str">
        <f t="shared" si="55"/>
        <v>(53,0.8)</v>
      </c>
      <c r="CF30" s="3" t="str">
        <f t="shared" si="56"/>
        <v>(54,0.8)</v>
      </c>
      <c r="CG30" s="3" t="str">
        <f t="shared" si="57"/>
        <v>(55,0.8)</v>
      </c>
      <c r="CH30" s="3" t="str">
        <f t="shared" si="58"/>
        <v>(71,20)</v>
      </c>
      <c r="CI30" s="3" t="str">
        <f t="shared" si="59"/>
        <v>(72,30)</v>
      </c>
      <c r="CJ30" s="3" t="str">
        <f t="shared" si="60"/>
        <v>(88,0.5)</v>
      </c>
      <c r="CK30" s="3" t="str">
        <f t="shared" si="29"/>
        <v>(90,0)</v>
      </c>
      <c r="CL30" s="3" t="str">
        <f t="shared" si="30"/>
        <v>(91,50)</v>
      </c>
      <c r="CM30" s="3" t="str">
        <f t="shared" si="31"/>
        <v>(92,10)</v>
      </c>
      <c r="CN30" s="3" t="str">
        <f t="shared" si="32"/>
        <v>(93,0)</v>
      </c>
      <c r="CO30" s="3" t="str">
        <f t="shared" si="33"/>
        <v>(94,1.95)</v>
      </c>
      <c r="CP30" s="3" t="str">
        <f t="shared" si="19"/>
        <v>(104,1.95)</v>
      </c>
      <c r="CQ30" s="3" t="str">
        <f t="shared" si="34"/>
        <v>(95,2.4)</v>
      </c>
      <c r="CR30" s="3" t="str">
        <f t="shared" si="35"/>
        <v>(96,0.85)</v>
      </c>
      <c r="CS30" s="3" t="str">
        <f t="shared" si="36"/>
        <v>(97,0.9)</v>
      </c>
      <c r="CT30" s="3" t="str">
        <f t="shared" si="21"/>
        <v>(98,0.9)</v>
      </c>
      <c r="CU30" s="3" t="str">
        <f t="shared" si="22"/>
        <v>(4,4.5)</v>
      </c>
      <c r="CV30" s="3" t="str">
        <f t="shared" si="23"/>
        <v>(68,0)</v>
      </c>
      <c r="CW30" s="3" t="str">
        <f t="shared" si="24"/>
        <v>(7,2)</v>
      </c>
      <c r="CX30" s="3" t="str">
        <f t="shared" si="25"/>
        <v>(87,2.25)</v>
      </c>
      <c r="CY30" s="3" t="str">
        <f t="shared" si="26"/>
        <v>(12,1.2)</v>
      </c>
      <c r="CZ30" s="3" t="str">
        <f t="shared" si="61"/>
        <v>(111,4350)</v>
      </c>
      <c r="DA30" s="3" t="str">
        <f t="shared" si="62"/>
        <v>(112,4350)</v>
      </c>
      <c r="DB30" s="3" t="str">
        <f t="shared" si="63"/>
        <v>(113,4350)</v>
      </c>
      <c r="DC30" s="3" t="str">
        <f t="shared" si="64"/>
        <v>(114,4350)</v>
      </c>
      <c r="DD30" s="3" t="str">
        <f t="shared" si="64"/>
        <v>(117,6)</v>
      </c>
      <c r="DE30" s="3" t="str">
        <f t="shared" si="64"/>
        <v>(115,60)</v>
      </c>
      <c r="DF30" s="3" t="str">
        <f t="shared" si="64"/>
        <v>(118,0.84)</v>
      </c>
      <c r="DG30" s="3" t="str">
        <f t="shared" si="64"/>
        <v>(119,10)</v>
      </c>
      <c r="DH30" s="6" t="str">
        <f t="shared" si="27"/>
        <v>[(2,2),(8,1.8),(9,0.65),(10,2.7),(14,7.7),(15,31.3),(16,47.9),(18,1.86),(22,0.2),(23,182),(27,6.4),(28,6.3),(29,3.89),(30,2),(33,35.7),(35,0.62),(44,5),(45,5),(46,5),(48,0.3),(49,1.34),(51,10.77),(52,17.5),(53,0.8),(54,0.8),(55,0.8),(71,20),(72,30),(88,0.5),(90,0),(91,50),(92,10),(93,0),(94,1.95),(104,1.95),(95,2.4),(96,0.85),(97,0.9),(98,0.9),(4,4.5),(68,0),(7,2),(87,2.25),(12,1.2),(111,4350),(112,4350),(113,4350),(114,4350),(117,6),(115,60),(118,0.84),(119,10)]</v>
      </c>
    </row>
    <row r="31" spans="1:112" x14ac:dyDescent="0.3">
      <c r="A31" s="4" t="s">
        <v>161</v>
      </c>
      <c r="B31" s="4">
        <f>VLOOKUP(A31,数据源!$BR$3:$BW$33,2,FALSE)</f>
        <v>3431</v>
      </c>
      <c r="C31" s="4" t="s">
        <v>191</v>
      </c>
      <c r="D31" s="4">
        <v>7.07</v>
      </c>
      <c r="E31" s="4">
        <v>3.77</v>
      </c>
      <c r="F31" s="4">
        <v>2.81</v>
      </c>
      <c r="G31" s="4" t="s">
        <v>131</v>
      </c>
      <c r="H31" s="4">
        <f>VLOOKUP($A31,数据源!$B$3:$BJ$33,MATCH(H$2,数据源!$B$3:$BJ$3,0),FALSE)</f>
        <v>1</v>
      </c>
      <c r="I31" s="4">
        <f>VLOOKUP($A31,数据源!$B$3:$BJ$33,MATCH(I$2,数据源!$B$3:$BJ$3,0),FALSE)</f>
        <v>3</v>
      </c>
      <c r="J31" s="4">
        <f>VLOOKUP($A31,数据源!$B$3:$BJ$33,MATCH(J$2,数据源!$B$3:$BJ$3,0),FALSE)</f>
        <v>0.62</v>
      </c>
      <c r="K31" s="4">
        <f>VLOOKUP($A31,数据源!$B$3:$BJ$33,MATCH(K$2,数据源!$B$3:$BJ$3,0),FALSE)</f>
        <v>3</v>
      </c>
      <c r="L31" s="4">
        <f>VLOOKUP($A31,数据源!$B$3:$BJ$33,MATCH(L$2,数据源!$B$3:$BJ$3,0),FALSE)</f>
        <v>7.7</v>
      </c>
      <c r="M31" s="4">
        <f>VLOOKUP($A31,数据源!$B$3:$BJ$33,MATCH(M$2,数据源!$B$3:$BJ$3,0),FALSE)</f>
        <v>32.200000000000003</v>
      </c>
      <c r="N31" s="4">
        <f>VLOOKUP($A31,数据源!$B$3:$BJ$33,MATCH(N$2,数据源!$B$3:$BJ$3,0),FALSE)</f>
        <v>47.9</v>
      </c>
      <c r="O31" s="4">
        <f>VLOOKUP($A31,数据源!$B$3:$BJ$33,MATCH(O$2,数据源!$B$3:$BJ$3,0),FALSE)</f>
        <v>3.1</v>
      </c>
      <c r="P31" s="4">
        <f>VLOOKUP($A31,数据源!$B$3:$BJ$33,MATCH(P$2,数据源!$B$3:$BJ$3,0),FALSE)</f>
        <v>0.2</v>
      </c>
      <c r="Q31" s="4">
        <f>VLOOKUP($A31,数据源!$B$3:$BJ$33,MATCH(Q$2,数据源!$B$3:$BJ$3,0),FALSE)</f>
        <v>182</v>
      </c>
      <c r="R31" s="4">
        <f>VLOOKUP($A31,数据源!$B$3:$BJ$33,MATCH(R$2,数据源!$B$3:$BJ$3,0),FALSE)</f>
        <v>6.6</v>
      </c>
      <c r="S31" s="4">
        <f>VLOOKUP($A31,数据源!$B$3:$BJ$33,MATCH(S$2,数据源!$B$3:$BJ$3,0),FALSE)</f>
        <v>6.3</v>
      </c>
      <c r="T31" s="4">
        <f>VLOOKUP($A31,数据源!$B$3:$BJ$33,MATCH(T$2,数据源!$B$3:$BJ$3,0),FALSE)</f>
        <v>3.89</v>
      </c>
      <c r="U31" s="4">
        <f>VLOOKUP($A31,数据源!$B$3:$BJ$33,MATCH(U$2,数据源!$B$3:$BJ$3,0),FALSE)</f>
        <v>2</v>
      </c>
      <c r="V31" s="4">
        <f>VLOOKUP($A31,数据源!$B$3:$BJ$33,MATCH(V$2,数据源!$B$3:$BJ$3,0),FALSE)</f>
        <v>36.799999999999997</v>
      </c>
      <c r="W31" s="4">
        <f>VLOOKUP($A31,数据源!$B$3:$BJ$33,MATCH(W$2,数据源!$B$3:$BJ$3,0),FALSE)</f>
        <v>1.24</v>
      </c>
      <c r="X31" s="4">
        <v>5</v>
      </c>
      <c r="Y31" s="4">
        <v>5</v>
      </c>
      <c r="Z31" s="4">
        <v>5</v>
      </c>
      <c r="AA31" s="4">
        <f>VLOOKUP($A31,数据源!$B$3:$BJ$33,MATCH(AA$2,数据源!$B$3:$BJ$3,0),FALSE)</f>
        <v>0.3</v>
      </c>
      <c r="AB31" s="4">
        <f>VLOOKUP($A31,数据源!$B$3:$BJ$33,MATCH(AB$2,数据源!$B$3:$BJ$3,0),FALSE)</f>
        <v>1.34</v>
      </c>
      <c r="AC31" s="4">
        <f>VLOOKUP($A31,数据源!$B$3:$BJ$33,MATCH(AC$2,数据源!$B$3:$BJ$3,0),FALSE)</f>
        <v>10.77</v>
      </c>
      <c r="AD31" s="4">
        <f>VLOOKUP($A31,数据源!$B$3:$BJ$33,MATCH(AD$2,数据源!$B$3:$BJ$3,0),FALSE)</f>
        <v>17.5</v>
      </c>
      <c r="AE31" s="4">
        <f>VLOOKUP($A31,数据源!$B$3:$BJ$33,MATCH(AE$2,数据源!$B$3:$BJ$3,0),FALSE)</f>
        <v>0.8</v>
      </c>
      <c r="AF31" s="4">
        <f>VLOOKUP($A31,数据源!$B$3:$BJ$33,MATCH(AF$2,数据源!$B$3:$BJ$3,0),FALSE)</f>
        <v>0.8</v>
      </c>
      <c r="AG31" s="4">
        <f>VLOOKUP($A31,数据源!$B$3:$BJ$33,MATCH(AG$2,数据源!$B$3:$BJ$3,0),FALSE)</f>
        <v>0.8</v>
      </c>
      <c r="AH31" s="4">
        <f>VLOOKUP($A31,数据源!$B$3:$BJ$33,MATCH(AH$2,数据源!$B$3:$BJ$3,0),FALSE)</f>
        <v>20</v>
      </c>
      <c r="AI31" s="4">
        <f>VLOOKUP($A31,数据源!$B$3:$BJ$33,MATCH(AI$2,数据源!$B$3:$BJ$3,0),FALSE)</f>
        <v>30</v>
      </c>
      <c r="AJ31" s="4">
        <f>VLOOKUP($A31,数据源!$B$3:$BJ$33,MATCH(AJ$2,数据源!$B$3:$BJ$3,0),FALSE)</f>
        <v>0.5</v>
      </c>
      <c r="AK31" s="4">
        <f>VLOOKUP($A31,数据源!$B$3:$BJ$33,MATCH(AK$2,数据源!$B$3:$BJ$3,0),FALSE)</f>
        <v>0</v>
      </c>
      <c r="AL31" s="4">
        <f>VLOOKUP($A31,数据源!$B$3:$BJ$33,MATCH(AL$2,数据源!$B$3:$BJ$3,0),FALSE)</f>
        <v>50</v>
      </c>
      <c r="AM31" s="4">
        <f>VLOOKUP($A31,数据源!$B$3:$BJ$33,MATCH(AM$2,数据源!$B$3:$BJ$3,0),FALSE)</f>
        <v>10</v>
      </c>
      <c r="AN31" s="4">
        <f>VLOOKUP($A31,数据源!$B$3:$BJ$33,MATCH(AN$2,数据源!$B$3:$BJ$3,0),FALSE)</f>
        <v>0</v>
      </c>
      <c r="AO31" s="4">
        <f>VLOOKUP($A31,数据源!$B$3:$BJ$33,MATCH(AO$2,数据源!$B$3:$BJ$3,0),FALSE)</f>
        <v>2.0499999999999998</v>
      </c>
      <c r="AP31" s="4">
        <f>VLOOKUP($A31,数据源!$B$3:$BJ$33,MATCH(AP$2,数据源!$B$3:$BJ$3,0),FALSE)</f>
        <v>2.0499999999999998</v>
      </c>
      <c r="AQ31" s="4">
        <f>VLOOKUP($A31,数据源!$B$3:$BJ$33,MATCH(AQ$2,数据源!$B$3:$BJ$3,0),FALSE)</f>
        <v>2.5499999999999998</v>
      </c>
      <c r="AR31" s="4">
        <f>VLOOKUP($A31,数据源!$B$3:$BJ$33,MATCH(AR$2,数据源!$B$3:$BJ$3,0),FALSE)</f>
        <v>0.85</v>
      </c>
      <c r="AS31" s="4">
        <f>VLOOKUP($A31,数据源!$B$3:$BJ$33,MATCH(AS$2,数据源!$B$3:$BJ$3,0),FALSE)</f>
        <v>0.9</v>
      </c>
      <c r="AT31" s="4">
        <f>VLOOKUP($A31,数据源!$B$3:$BJ$33,MATCH(AT$2,数据源!$B$3:$BJ$3,0),FALSE)</f>
        <v>0.9</v>
      </c>
      <c r="AU31" s="4">
        <f>VLOOKUP($A31,数据源!$B$3:$BJ$33,MATCH(AU$2,数据源!$B$3:$BJ$3,0),FALSE)</f>
        <v>6</v>
      </c>
      <c r="AV31" s="4">
        <f>VLOOKUP($A31,数据源!$B$3:$BJ$33,MATCH(AV$2,数据源!$B$3:$BJ$3,0),FALSE)</f>
        <v>0</v>
      </c>
      <c r="AW31" s="4">
        <f>VLOOKUP($A31,数据源!$B$3:$BJ$33,MATCH(AW$2,数据源!$B$3:$BJ$3,0),FALSE)</f>
        <v>0</v>
      </c>
      <c r="AX31" s="4">
        <f>VLOOKUP($A31,数据源!$B$3:$BJ$33,MATCH(AX$2,数据源!$B$3:$BJ$3,0),FALSE)</f>
        <v>3</v>
      </c>
      <c r="AY31" s="4">
        <f>VLOOKUP($A31,数据源!$B$3:$BJ$33,MATCH(AY$2,数据源!$B$3:$BJ$3,0),FALSE)</f>
        <v>1</v>
      </c>
      <c r="AZ31" s="43">
        <v>4350</v>
      </c>
      <c r="BA31" s="43">
        <v>4350</v>
      </c>
      <c r="BB31" s="43">
        <v>4350</v>
      </c>
      <c r="BC31" s="43">
        <v>4350</v>
      </c>
      <c r="BD31" s="43">
        <v>1</v>
      </c>
      <c r="BE31" s="43">
        <v>60</v>
      </c>
      <c r="BF31" s="43">
        <f t="shared" si="8"/>
        <v>0.7</v>
      </c>
      <c r="BG31" s="43">
        <v>10</v>
      </c>
      <c r="BH31" s="3" t="str">
        <f t="shared" si="9"/>
        <v>(2,1)</v>
      </c>
      <c r="BI31" s="3" t="str">
        <f t="shared" si="37"/>
        <v>(8,3)</v>
      </c>
      <c r="BJ31" s="3" t="str">
        <f t="shared" si="38"/>
        <v>(9,0.62)</v>
      </c>
      <c r="BK31" s="3" t="str">
        <f t="shared" si="39"/>
        <v>(10,3)</v>
      </c>
      <c r="BL31" s="3" t="str">
        <f t="shared" si="40"/>
        <v>(14,7.7)</v>
      </c>
      <c r="BM31" s="3" t="str">
        <f t="shared" si="11"/>
        <v>(15,32.2)</v>
      </c>
      <c r="BN31" s="3" t="str">
        <f t="shared" si="41"/>
        <v>(16,47.9)</v>
      </c>
      <c r="BO31" s="3" t="str">
        <f t="shared" si="42"/>
        <v>(18,3.1)</v>
      </c>
      <c r="BP31" s="3" t="str">
        <f t="shared" si="43"/>
        <v>(22,0.2)</v>
      </c>
      <c r="BQ31" s="3" t="str">
        <f t="shared" si="13"/>
        <v>(23,182)</v>
      </c>
      <c r="BR31" s="3" t="str">
        <f t="shared" si="14"/>
        <v>(27,6.6)</v>
      </c>
      <c r="BS31" s="3" t="str">
        <f t="shared" si="44"/>
        <v>(28,6.3)</v>
      </c>
      <c r="BT31" s="3" t="str">
        <f t="shared" si="45"/>
        <v>(29,3.89)</v>
      </c>
      <c r="BU31" s="3" t="str">
        <f t="shared" si="46"/>
        <v>(30,2)</v>
      </c>
      <c r="BV31" s="3" t="str">
        <f t="shared" si="16"/>
        <v>(33,36.8)</v>
      </c>
      <c r="BW31" s="3" t="str">
        <f t="shared" si="47"/>
        <v>(35,1.24)</v>
      </c>
      <c r="BX31" s="3" t="str">
        <f t="shared" si="48"/>
        <v>(44,5)</v>
      </c>
      <c r="BY31" s="3" t="str">
        <f t="shared" si="49"/>
        <v>(45,5)</v>
      </c>
      <c r="BZ31" s="3" t="str">
        <f t="shared" si="50"/>
        <v>(46,5)</v>
      </c>
      <c r="CA31" s="3" t="str">
        <f t="shared" si="51"/>
        <v>(48,0.3)</v>
      </c>
      <c r="CB31" s="3" t="str">
        <f t="shared" si="52"/>
        <v>(49,1.34)</v>
      </c>
      <c r="CC31" s="3" t="str">
        <f t="shared" si="53"/>
        <v>(51,10.77)</v>
      </c>
      <c r="CD31" s="3" t="str">
        <f t="shared" si="54"/>
        <v>(52,17.5)</v>
      </c>
      <c r="CE31" s="3" t="str">
        <f t="shared" si="55"/>
        <v>(53,0.8)</v>
      </c>
      <c r="CF31" s="3" t="str">
        <f t="shared" si="56"/>
        <v>(54,0.8)</v>
      </c>
      <c r="CG31" s="3" t="str">
        <f t="shared" si="57"/>
        <v>(55,0.8)</v>
      </c>
      <c r="CH31" s="3" t="str">
        <f t="shared" si="58"/>
        <v>(71,20)</v>
      </c>
      <c r="CI31" s="3" t="str">
        <f t="shared" si="59"/>
        <v>(72,30)</v>
      </c>
      <c r="CJ31" s="3" t="str">
        <f t="shared" si="60"/>
        <v>(88,0.5)</v>
      </c>
      <c r="CK31" s="3" t="str">
        <f t="shared" si="29"/>
        <v>(90,0)</v>
      </c>
      <c r="CL31" s="3" t="str">
        <f t="shared" si="30"/>
        <v>(91,50)</v>
      </c>
      <c r="CM31" s="3" t="str">
        <f t="shared" si="31"/>
        <v>(92,10)</v>
      </c>
      <c r="CN31" s="3" t="str">
        <f t="shared" si="32"/>
        <v>(93,0)</v>
      </c>
      <c r="CO31" s="3" t="str">
        <f t="shared" si="33"/>
        <v>(94,2.05)</v>
      </c>
      <c r="CP31" s="3" t="str">
        <f t="shared" si="19"/>
        <v>(104,2.05)</v>
      </c>
      <c r="CQ31" s="3" t="str">
        <f t="shared" si="34"/>
        <v>(95,2.55)</v>
      </c>
      <c r="CR31" s="3" t="str">
        <f t="shared" si="35"/>
        <v>(96,0.85)</v>
      </c>
      <c r="CS31" s="3" t="str">
        <f t="shared" si="36"/>
        <v>(97,0.9)</v>
      </c>
      <c r="CT31" s="3" t="str">
        <f t="shared" si="21"/>
        <v>(98,0.9)</v>
      </c>
      <c r="CU31" s="3" t="str">
        <f t="shared" si="22"/>
        <v>(4,6)</v>
      </c>
      <c r="CV31" s="3" t="str">
        <f t="shared" si="23"/>
        <v>(68,0)</v>
      </c>
      <c r="CW31" s="3" t="str">
        <f t="shared" si="24"/>
        <v>(7,0)</v>
      </c>
      <c r="CX31" s="3" t="str">
        <f t="shared" si="25"/>
        <v>(87,3)</v>
      </c>
      <c r="CY31" s="3" t="str">
        <f t="shared" si="26"/>
        <v>(12,1)</v>
      </c>
      <c r="CZ31" s="3" t="str">
        <f t="shared" si="61"/>
        <v>(111,4350)</v>
      </c>
      <c r="DA31" s="3" t="str">
        <f t="shared" si="62"/>
        <v>(112,4350)</v>
      </c>
      <c r="DB31" s="3" t="str">
        <f t="shared" si="63"/>
        <v>(113,4350)</v>
      </c>
      <c r="DC31" s="3" t="str">
        <f t="shared" si="64"/>
        <v>(114,4350)</v>
      </c>
      <c r="DD31" s="3" t="str">
        <f t="shared" si="64"/>
        <v>(117,1)</v>
      </c>
      <c r="DE31" s="3" t="str">
        <f t="shared" si="64"/>
        <v>(115,60)</v>
      </c>
      <c r="DF31" s="3" t="str">
        <f t="shared" si="64"/>
        <v>(118,0.7)</v>
      </c>
      <c r="DG31" s="3" t="str">
        <f t="shared" si="64"/>
        <v>(119,10)</v>
      </c>
      <c r="DH31" s="6" t="str">
        <f t="shared" si="27"/>
        <v>[(2,1),(8,3),(9,0.62),(10,3),(14,7.7),(15,32.2),(16,47.9),(18,3.1),(22,0.2),(23,182),(27,6.6),(28,6.3),(29,3.89),(30,2),(33,36.8),(35,1.24),(44,5),(45,5),(46,5),(48,0.3),(49,1.34),(51,10.77),(52,17.5),(53,0.8),(54,0.8),(55,0.8),(71,20),(72,30),(88,0.5),(90,0),(91,50),(92,10),(93,0),(94,2.05),(104,2.05),(95,2.55),(96,0.85),(97,0.9),(98,0.9),(4,6),(68,0),(7,0),(87,3),(12,1),(111,4350),(112,4350),(113,4350),(114,4350),(117,1),(115,60),(118,0.7),(119,10)]</v>
      </c>
    </row>
    <row r="32" spans="1:112" x14ac:dyDescent="0.3">
      <c r="A32" s="4" t="s">
        <v>165</v>
      </c>
      <c r="B32" s="4">
        <f>VLOOKUP(A32,数据源!$BR$3:$BW$33,2,FALSE)</f>
        <v>3511</v>
      </c>
      <c r="C32" s="4" t="s">
        <v>195</v>
      </c>
      <c r="D32" s="4">
        <v>10.199999999999999</v>
      </c>
      <c r="E32" s="4">
        <v>3.71</v>
      </c>
      <c r="F32" s="4">
        <v>3.63</v>
      </c>
      <c r="G32" s="4" t="s">
        <v>135</v>
      </c>
      <c r="H32" s="4">
        <f>VLOOKUP($A32,数据源!$B$3:$BJ$33,MATCH(H$2,数据源!$B$3:$BJ$3,0),FALSE)</f>
        <v>1</v>
      </c>
      <c r="I32" s="4">
        <f>VLOOKUP($A32,数据源!$B$3:$BJ$33,MATCH(I$2,数据源!$B$3:$BJ$3,0),FALSE)</f>
        <v>3</v>
      </c>
      <c r="J32" s="4">
        <f>VLOOKUP($A32,数据源!$B$3:$BJ$33,MATCH(J$2,数据源!$B$3:$BJ$3,0),FALSE)</f>
        <v>0.71</v>
      </c>
      <c r="K32" s="4">
        <f>VLOOKUP($A32,数据源!$B$3:$BJ$33,MATCH(K$2,数据源!$B$3:$BJ$3,0),FALSE)</f>
        <v>3</v>
      </c>
      <c r="L32" s="4">
        <f>VLOOKUP($A32,数据源!$B$3:$BJ$33,MATCH(L$2,数据源!$B$3:$BJ$3,0),FALSE)</f>
        <v>7.7</v>
      </c>
      <c r="M32" s="4">
        <f>VLOOKUP($A32,数据源!$B$3:$BJ$33,MATCH(M$2,数据源!$B$3:$BJ$3,0),FALSE)</f>
        <v>30.7</v>
      </c>
      <c r="N32" s="4">
        <f>VLOOKUP($A32,数据源!$B$3:$BJ$33,MATCH(N$2,数据源!$B$3:$BJ$3,0),FALSE)</f>
        <v>47.9</v>
      </c>
      <c r="O32" s="4">
        <f>VLOOKUP($A32,数据源!$B$3:$BJ$33,MATCH(O$2,数据源!$B$3:$BJ$3,0),FALSE)</f>
        <v>3.1</v>
      </c>
      <c r="P32" s="4">
        <f>VLOOKUP($A32,数据源!$B$3:$BJ$33,MATCH(P$2,数据源!$B$3:$BJ$3,0),FALSE)</f>
        <v>0.2</v>
      </c>
      <c r="Q32" s="4">
        <f>VLOOKUP($A32,数据源!$B$3:$BJ$33,MATCH(Q$2,数据源!$B$3:$BJ$3,0),FALSE)</f>
        <v>229</v>
      </c>
      <c r="R32" s="4">
        <f>VLOOKUP($A32,数据源!$B$3:$BJ$33,MATCH(R$2,数据源!$B$3:$BJ$3,0),FALSE)</f>
        <v>6.3</v>
      </c>
      <c r="S32" s="4">
        <f>VLOOKUP($A32,数据源!$B$3:$BJ$33,MATCH(S$2,数据源!$B$3:$BJ$3,0),FALSE)</f>
        <v>6.3</v>
      </c>
      <c r="T32" s="4">
        <f>VLOOKUP($A32,数据源!$B$3:$BJ$33,MATCH(T$2,数据源!$B$3:$BJ$3,0),FALSE)</f>
        <v>3.89</v>
      </c>
      <c r="U32" s="4">
        <f>VLOOKUP($A32,数据源!$B$3:$BJ$33,MATCH(U$2,数据源!$B$3:$BJ$3,0),FALSE)</f>
        <v>2</v>
      </c>
      <c r="V32" s="4">
        <f>VLOOKUP($A32,数据源!$B$3:$BJ$33,MATCH(V$2,数据源!$B$3:$BJ$3,0),FALSE)</f>
        <v>35</v>
      </c>
      <c r="W32" s="4">
        <f>VLOOKUP($A32,数据源!$B$3:$BJ$33,MATCH(W$2,数据源!$B$3:$BJ$3,0),FALSE)</f>
        <v>1.24</v>
      </c>
      <c r="X32" s="4">
        <v>5</v>
      </c>
      <c r="Y32" s="4">
        <v>5</v>
      </c>
      <c r="Z32" s="4">
        <v>5</v>
      </c>
      <c r="AA32" s="4">
        <f>VLOOKUP($A32,数据源!$B$3:$BJ$33,MATCH(AA$2,数据源!$B$3:$BJ$3,0),FALSE)</f>
        <v>0.3</v>
      </c>
      <c r="AB32" s="4">
        <f>VLOOKUP($A32,数据源!$B$3:$BJ$33,MATCH(AB$2,数据源!$B$3:$BJ$3,0),FALSE)</f>
        <v>1.34</v>
      </c>
      <c r="AC32" s="4">
        <f>VLOOKUP($A32,数据源!$B$3:$BJ$33,MATCH(AC$2,数据源!$B$3:$BJ$3,0),FALSE)</f>
        <v>10.77</v>
      </c>
      <c r="AD32" s="4">
        <f>VLOOKUP($A32,数据源!$B$3:$BJ$33,MATCH(AD$2,数据源!$B$3:$BJ$3,0),FALSE)</f>
        <v>17.5</v>
      </c>
      <c r="AE32" s="4">
        <f>VLOOKUP($A32,数据源!$B$3:$BJ$33,MATCH(AE$2,数据源!$B$3:$BJ$3,0),FALSE)</f>
        <v>0.8</v>
      </c>
      <c r="AF32" s="4">
        <f>VLOOKUP($A32,数据源!$B$3:$BJ$33,MATCH(AF$2,数据源!$B$3:$BJ$3,0),FALSE)</f>
        <v>0.8</v>
      </c>
      <c r="AG32" s="4">
        <f>VLOOKUP($A32,数据源!$B$3:$BJ$33,MATCH(AG$2,数据源!$B$3:$BJ$3,0),FALSE)</f>
        <v>0.8</v>
      </c>
      <c r="AH32" s="4">
        <f>VLOOKUP($A32,数据源!$B$3:$BJ$33,MATCH(AH$2,数据源!$B$3:$BJ$3,0),FALSE)</f>
        <v>20</v>
      </c>
      <c r="AI32" s="4">
        <f>VLOOKUP($A32,数据源!$B$3:$BJ$33,MATCH(AI$2,数据源!$B$3:$BJ$3,0),FALSE)</f>
        <v>30</v>
      </c>
      <c r="AJ32" s="4">
        <f>VLOOKUP($A32,数据源!$B$3:$BJ$33,MATCH(AJ$2,数据源!$B$3:$BJ$3,0),FALSE)</f>
        <v>0.5</v>
      </c>
      <c r="AK32" s="4">
        <f>VLOOKUP($A32,数据源!$B$3:$BJ$33,MATCH(AK$2,数据源!$B$3:$BJ$3,0),FALSE)</f>
        <v>0</v>
      </c>
      <c r="AL32" s="4">
        <f>VLOOKUP($A32,数据源!$B$3:$BJ$33,MATCH(AL$2,数据源!$B$3:$BJ$3,0),FALSE)</f>
        <v>50</v>
      </c>
      <c r="AM32" s="4">
        <f>VLOOKUP($A32,数据源!$B$3:$BJ$33,MATCH(AM$2,数据源!$B$3:$BJ$3,0),FALSE)</f>
        <v>10</v>
      </c>
      <c r="AN32" s="4">
        <f>VLOOKUP($A32,数据源!$B$3:$BJ$33,MATCH(AN$2,数据源!$B$3:$BJ$3,0),FALSE)</f>
        <v>0</v>
      </c>
      <c r="AO32" s="4">
        <f>VLOOKUP($A32,数据源!$B$3:$BJ$33,MATCH(AO$2,数据源!$B$3:$BJ$3,0),FALSE)</f>
        <v>1.65</v>
      </c>
      <c r="AP32" s="4">
        <f>VLOOKUP($A32,数据源!$B$3:$BJ$33,MATCH(AP$2,数据源!$B$3:$BJ$3,0),FALSE)</f>
        <v>1.65</v>
      </c>
      <c r="AQ32" s="4">
        <f>VLOOKUP($A32,数据源!$B$3:$BJ$33,MATCH(AQ$2,数据源!$B$3:$BJ$3,0),FALSE)</f>
        <v>2.4</v>
      </c>
      <c r="AR32" s="4">
        <f>VLOOKUP($A32,数据源!$B$3:$BJ$33,MATCH(AR$2,数据源!$B$3:$BJ$3,0),FALSE)</f>
        <v>0.85</v>
      </c>
      <c r="AS32" s="4">
        <f>VLOOKUP($A32,数据源!$B$3:$BJ$33,MATCH(AS$2,数据源!$B$3:$BJ$3,0),FALSE)</f>
        <v>0.9</v>
      </c>
      <c r="AT32" s="4">
        <f>VLOOKUP($A32,数据源!$B$3:$BJ$33,MATCH(AT$2,数据源!$B$3:$BJ$3,0),FALSE)</f>
        <v>0.9</v>
      </c>
      <c r="AU32" s="4">
        <f>VLOOKUP($A32,数据源!$B$3:$BJ$33,MATCH(AU$2,数据源!$B$3:$BJ$3,0),FALSE)</f>
        <v>6</v>
      </c>
      <c r="AV32" s="4">
        <f>VLOOKUP($A32,数据源!$B$3:$BJ$33,MATCH(AV$2,数据源!$B$3:$BJ$3,0),FALSE)</f>
        <v>0</v>
      </c>
      <c r="AW32" s="4">
        <f>VLOOKUP($A32,数据源!$B$3:$BJ$33,MATCH(AW$2,数据源!$B$3:$BJ$3,0),FALSE)</f>
        <v>0</v>
      </c>
      <c r="AX32" s="4">
        <f>VLOOKUP($A32,数据源!$B$3:$BJ$33,MATCH(AX$2,数据源!$B$3:$BJ$3,0),FALSE)</f>
        <v>3</v>
      </c>
      <c r="AY32" s="4">
        <f>VLOOKUP($A32,数据源!$B$3:$BJ$33,MATCH(AY$2,数据源!$B$3:$BJ$3,0),FALSE)</f>
        <v>1</v>
      </c>
      <c r="AZ32" s="43">
        <v>5450</v>
      </c>
      <c r="BA32" s="43">
        <v>5450</v>
      </c>
      <c r="BB32" s="43">
        <v>5450</v>
      </c>
      <c r="BC32" s="43">
        <v>5450</v>
      </c>
      <c r="BD32" s="43">
        <v>1</v>
      </c>
      <c r="BE32" s="43">
        <v>60</v>
      </c>
      <c r="BF32" s="43">
        <f t="shared" si="8"/>
        <v>0.7</v>
      </c>
      <c r="BG32" s="43">
        <v>10</v>
      </c>
      <c r="BH32" s="3" t="str">
        <f t="shared" si="9"/>
        <v>(2,1)</v>
      </c>
      <c r="BI32" s="3" t="str">
        <f t="shared" si="37"/>
        <v>(8,3)</v>
      </c>
      <c r="BJ32" s="3" t="str">
        <f t="shared" si="38"/>
        <v>(9,0.71)</v>
      </c>
      <c r="BK32" s="3" t="str">
        <f t="shared" si="39"/>
        <v>(10,3)</v>
      </c>
      <c r="BL32" s="3" t="str">
        <f t="shared" si="40"/>
        <v>(14,7.7)</v>
      </c>
      <c r="BM32" s="3" t="str">
        <f t="shared" si="11"/>
        <v>(15,30.7)</v>
      </c>
      <c r="BN32" s="3" t="str">
        <f t="shared" si="41"/>
        <v>(16,47.9)</v>
      </c>
      <c r="BO32" s="3" t="str">
        <f t="shared" si="42"/>
        <v>(18,3.1)</v>
      </c>
      <c r="BP32" s="3" t="str">
        <f t="shared" si="43"/>
        <v>(22,0.2)</v>
      </c>
      <c r="BQ32" s="3" t="str">
        <f t="shared" si="13"/>
        <v>(23,229)</v>
      </c>
      <c r="BR32" s="3" t="str">
        <f t="shared" si="14"/>
        <v>(27,6.3)</v>
      </c>
      <c r="BS32" s="3" t="str">
        <f t="shared" si="44"/>
        <v>(28,6.3)</v>
      </c>
      <c r="BT32" s="3" t="str">
        <f t="shared" si="45"/>
        <v>(29,3.89)</v>
      </c>
      <c r="BU32" s="3" t="str">
        <f t="shared" si="46"/>
        <v>(30,2)</v>
      </c>
      <c r="BV32" s="3" t="str">
        <f t="shared" si="16"/>
        <v>(33,35)</v>
      </c>
      <c r="BW32" s="3" t="str">
        <f t="shared" si="47"/>
        <v>(35,1.24)</v>
      </c>
      <c r="BX32" s="3" t="str">
        <f t="shared" si="48"/>
        <v>(44,5)</v>
      </c>
      <c r="BY32" s="3" t="str">
        <f t="shared" si="49"/>
        <v>(45,5)</v>
      </c>
      <c r="BZ32" s="3" t="str">
        <f t="shared" si="50"/>
        <v>(46,5)</v>
      </c>
      <c r="CA32" s="3" t="str">
        <f t="shared" si="51"/>
        <v>(48,0.3)</v>
      </c>
      <c r="CB32" s="3" t="str">
        <f t="shared" si="52"/>
        <v>(49,1.34)</v>
      </c>
      <c r="CC32" s="3" t="str">
        <f t="shared" si="53"/>
        <v>(51,10.77)</v>
      </c>
      <c r="CD32" s="3" t="str">
        <f t="shared" si="54"/>
        <v>(52,17.5)</v>
      </c>
      <c r="CE32" s="3" t="str">
        <f t="shared" si="55"/>
        <v>(53,0.8)</v>
      </c>
      <c r="CF32" s="3" t="str">
        <f t="shared" si="56"/>
        <v>(54,0.8)</v>
      </c>
      <c r="CG32" s="3" t="str">
        <f t="shared" si="57"/>
        <v>(55,0.8)</v>
      </c>
      <c r="CH32" s="3" t="str">
        <f t="shared" si="58"/>
        <v>(71,20)</v>
      </c>
      <c r="CI32" s="3" t="str">
        <f t="shared" si="59"/>
        <v>(72,30)</v>
      </c>
      <c r="CJ32" s="3" t="str">
        <f t="shared" si="60"/>
        <v>(88,0.5)</v>
      </c>
      <c r="CK32" s="3" t="str">
        <f t="shared" si="29"/>
        <v>(90,0)</v>
      </c>
      <c r="CL32" s="3" t="str">
        <f t="shared" si="30"/>
        <v>(91,50)</v>
      </c>
      <c r="CM32" s="3" t="str">
        <f t="shared" si="31"/>
        <v>(92,10)</v>
      </c>
      <c r="CN32" s="3" t="str">
        <f t="shared" si="32"/>
        <v>(93,0)</v>
      </c>
      <c r="CO32" s="3" t="str">
        <f t="shared" si="33"/>
        <v>(94,1.65)</v>
      </c>
      <c r="CP32" s="3" t="str">
        <f t="shared" si="19"/>
        <v>(104,1.65)</v>
      </c>
      <c r="CQ32" s="3" t="str">
        <f t="shared" si="34"/>
        <v>(95,2.4)</v>
      </c>
      <c r="CR32" s="3" t="str">
        <f t="shared" si="35"/>
        <v>(96,0.85)</v>
      </c>
      <c r="CS32" s="3" t="str">
        <f t="shared" si="36"/>
        <v>(97,0.9)</v>
      </c>
      <c r="CT32" s="3" t="str">
        <f t="shared" si="21"/>
        <v>(98,0.9)</v>
      </c>
      <c r="CU32" s="3" t="str">
        <f t="shared" si="22"/>
        <v>(4,6)</v>
      </c>
      <c r="CV32" s="3" t="str">
        <f t="shared" si="23"/>
        <v>(68,0)</v>
      </c>
      <c r="CW32" s="3" t="str">
        <f t="shared" si="24"/>
        <v>(7,0)</v>
      </c>
      <c r="CX32" s="3" t="str">
        <f t="shared" si="25"/>
        <v>(87,3)</v>
      </c>
      <c r="CY32" s="3" t="str">
        <f t="shared" si="26"/>
        <v>(12,1)</v>
      </c>
      <c r="CZ32" s="3" t="str">
        <f t="shared" si="61"/>
        <v>(111,5450)</v>
      </c>
      <c r="DA32" s="3" t="str">
        <f t="shared" si="62"/>
        <v>(112,5450)</v>
      </c>
      <c r="DB32" s="3" t="str">
        <f t="shared" si="63"/>
        <v>(113,5450)</v>
      </c>
      <c r="DC32" s="3" t="str">
        <f t="shared" si="64"/>
        <v>(114,5450)</v>
      </c>
      <c r="DD32" s="3" t="str">
        <f t="shared" si="64"/>
        <v>(117,1)</v>
      </c>
      <c r="DE32" s="3" t="str">
        <f t="shared" si="64"/>
        <v>(115,60)</v>
      </c>
      <c r="DF32" s="3" t="str">
        <f t="shared" si="64"/>
        <v>(118,0.7)</v>
      </c>
      <c r="DG32" s="3" t="str">
        <f t="shared" si="64"/>
        <v>(119,10)</v>
      </c>
      <c r="DH32" s="6" t="str">
        <f t="shared" si="27"/>
        <v>[(2,1),(8,3),(9,0.71),(10,3),(14,7.7),(15,30.7),(16,47.9),(18,3.1),(22,0.2),(23,229),(27,6.3),(28,6.3),(29,3.89),(30,2),(33,35),(35,1.24),(44,5),(45,5),(46,5),(48,0.3),(49,1.34),(51,10.77),(52,17.5),(53,0.8),(54,0.8),(55,0.8),(71,20),(72,30),(88,0.5),(90,0),(91,50),(92,10),(93,0),(94,1.65),(104,1.65),(95,2.4),(96,0.85),(97,0.9),(98,0.9),(4,6),(68,0),(7,0),(87,3),(12,1),(111,5450),(112,5450),(113,5450),(114,5450),(117,1),(115,60),(118,0.7),(119,10)]</v>
      </c>
    </row>
    <row r="40" spans="2:57" x14ac:dyDescent="0.3">
      <c r="BE40" s="42"/>
    </row>
    <row r="41" spans="2:57" x14ac:dyDescent="0.3">
      <c r="BE41" s="42"/>
    </row>
    <row r="42" spans="2:57" x14ac:dyDescent="0.3">
      <c r="BE42" s="42"/>
    </row>
    <row r="43" spans="2:57" x14ac:dyDescent="0.3">
      <c r="BE43" s="42"/>
    </row>
    <row r="44" spans="2:57" x14ac:dyDescent="0.3">
      <c r="BE44" s="42"/>
    </row>
    <row r="45" spans="2:57" x14ac:dyDescent="0.3">
      <c r="BE45" s="42"/>
    </row>
    <row r="46" spans="2:57" x14ac:dyDescent="0.3">
      <c r="B46" s="3"/>
      <c r="BE46" s="42"/>
    </row>
    <row r="47" spans="2:57" x14ac:dyDescent="0.3">
      <c r="B47" s="3"/>
      <c r="BE47" s="42"/>
    </row>
    <row r="48" spans="2:57" x14ac:dyDescent="0.3">
      <c r="B48" s="3"/>
      <c r="BE48" s="42"/>
    </row>
    <row r="49" spans="2:57" x14ac:dyDescent="0.3">
      <c r="B49" s="3"/>
      <c r="BE49" s="42"/>
    </row>
    <row r="50" spans="2:57" x14ac:dyDescent="0.3">
      <c r="B50" s="3"/>
    </row>
    <row r="51" spans="2:57" x14ac:dyDescent="0.3">
      <c r="B51" s="3"/>
    </row>
    <row r="52" spans="2:57" x14ac:dyDescent="0.3">
      <c r="B52" s="3"/>
    </row>
    <row r="53" spans="2:57" x14ac:dyDescent="0.3">
      <c r="B53" s="3"/>
    </row>
    <row r="54" spans="2:57" x14ac:dyDescent="0.3">
      <c r="B54" s="3"/>
    </row>
    <row r="55" spans="2:57" x14ac:dyDescent="0.3">
      <c r="B55" s="3"/>
    </row>
    <row r="56" spans="2:57" x14ac:dyDescent="0.3">
      <c r="B56" s="3"/>
    </row>
    <row r="57" spans="2:57" x14ac:dyDescent="0.3">
      <c r="B57" s="3"/>
    </row>
    <row r="58" spans="2:57" x14ac:dyDescent="0.3">
      <c r="B58" s="3"/>
    </row>
    <row r="59" spans="2:57" x14ac:dyDescent="0.3">
      <c r="B59" s="3"/>
    </row>
    <row r="60" spans="2:57" x14ac:dyDescent="0.3">
      <c r="B60" s="3"/>
    </row>
    <row r="61" spans="2:57" x14ac:dyDescent="0.3">
      <c r="B61" s="3"/>
    </row>
    <row r="62" spans="2:57" x14ac:dyDescent="0.3">
      <c r="B62" s="3"/>
    </row>
    <row r="63" spans="2:57" x14ac:dyDescent="0.3">
      <c r="B63" s="3"/>
    </row>
    <row r="64" spans="2:57" x14ac:dyDescent="0.3">
      <c r="B64" s="3"/>
    </row>
    <row r="65" spans="2:2" x14ac:dyDescent="0.3">
      <c r="B65" s="3"/>
    </row>
    <row r="66" spans="2:2" x14ac:dyDescent="0.3">
      <c r="B66" s="3"/>
    </row>
    <row r="67" spans="2:2" x14ac:dyDescent="0.3">
      <c r="B67" s="3"/>
    </row>
    <row r="68" spans="2:2" x14ac:dyDescent="0.3">
      <c r="B68" s="3"/>
    </row>
    <row r="69" spans="2:2" x14ac:dyDescent="0.3">
      <c r="B69" s="3"/>
    </row>
    <row r="70" spans="2:2" x14ac:dyDescent="0.3">
      <c r="B70" s="3"/>
    </row>
    <row r="71" spans="2:2" x14ac:dyDescent="0.3">
      <c r="B71" s="3"/>
    </row>
    <row r="72" spans="2:2" x14ac:dyDescent="0.3">
      <c r="B72" s="3"/>
    </row>
    <row r="73" spans="2:2" x14ac:dyDescent="0.3">
      <c r="B73" s="3"/>
    </row>
    <row r="74" spans="2:2" x14ac:dyDescent="0.3">
      <c r="B74" s="3"/>
    </row>
    <row r="75" spans="2:2" x14ac:dyDescent="0.3">
      <c r="B75" s="3"/>
    </row>
    <row r="76" spans="2:2" x14ac:dyDescent="0.3">
      <c r="B76" s="3"/>
    </row>
    <row r="77" spans="2:2" x14ac:dyDescent="0.3">
      <c r="B77" s="3"/>
    </row>
    <row r="78" spans="2:2" x14ac:dyDescent="0.3">
      <c r="B78" s="3"/>
    </row>
  </sheetData>
  <phoneticPr fontId="1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B3:W74"/>
  <sheetViews>
    <sheetView workbookViewId="0">
      <selection activeCell="K31" sqref="K31"/>
    </sheetView>
  </sheetViews>
  <sheetFormatPr defaultColWidth="9" defaultRowHeight="14.25" x14ac:dyDescent="0.3"/>
  <cols>
    <col min="1" max="16384" width="9" style="10"/>
  </cols>
  <sheetData>
    <row r="3" spans="2:23" x14ac:dyDescent="0.3">
      <c r="B3" s="10">
        <v>1</v>
      </c>
      <c r="C3" s="10" t="s">
        <v>4</v>
      </c>
      <c r="D3" s="10" t="s">
        <v>4</v>
      </c>
      <c r="E3" s="10">
        <v>1</v>
      </c>
      <c r="H3" s="10">
        <v>8</v>
      </c>
      <c r="I3" s="10">
        <v>1</v>
      </c>
      <c r="J3" s="10">
        <f>IFERROR(VLOOKUP(I3,$H$3:$H$57,1,FALSE),0)</f>
        <v>0</v>
      </c>
    </row>
    <row r="4" spans="2:23" x14ac:dyDescent="0.3">
      <c r="B4" s="10">
        <v>2</v>
      </c>
      <c r="C4" s="10" t="s">
        <v>46</v>
      </c>
      <c r="D4" s="10" t="s">
        <v>46</v>
      </c>
      <c r="E4" s="10">
        <v>2</v>
      </c>
      <c r="H4" s="10">
        <v>9</v>
      </c>
      <c r="I4" s="10">
        <v>2</v>
      </c>
      <c r="J4" s="10">
        <f t="shared" ref="J4:J57" si="0">IFERROR(VLOOKUP(I4,$H$3:$H$57,1,FALSE),0)</f>
        <v>0</v>
      </c>
    </row>
    <row r="5" spans="2:23" x14ac:dyDescent="0.3">
      <c r="B5" s="10">
        <v>4</v>
      </c>
      <c r="C5" s="10" t="s">
        <v>47</v>
      </c>
      <c r="D5" s="10" t="s">
        <v>59</v>
      </c>
      <c r="E5" s="10">
        <v>4</v>
      </c>
      <c r="H5" s="10">
        <v>10</v>
      </c>
      <c r="I5" s="10">
        <v>4</v>
      </c>
      <c r="J5" s="10">
        <f t="shared" si="0"/>
        <v>0</v>
      </c>
      <c r="M5" s="10">
        <v>4</v>
      </c>
      <c r="N5" s="10" t="str">
        <f t="shared" ref="N5:N19" si="1">VLOOKUP(M5,$B:$C,2,FALSE)</f>
        <v>单发时间</v>
      </c>
      <c r="O5" s="10" t="s">
        <v>43</v>
      </c>
      <c r="R5" s="10" t="s">
        <v>50</v>
      </c>
      <c r="S5" s="10">
        <f t="shared" ref="S5:S19" si="2">VLOOKUP(R5,$C:$E,3,FALSE)</f>
        <v>21</v>
      </c>
      <c r="V5" s="10" t="s">
        <v>3</v>
      </c>
      <c r="W5" s="10" t="s">
        <v>242</v>
      </c>
    </row>
    <row r="6" spans="2:23" x14ac:dyDescent="0.3">
      <c r="B6" s="10">
        <v>5</v>
      </c>
      <c r="C6" s="10" t="s">
        <v>51</v>
      </c>
      <c r="D6" s="10" t="s">
        <v>60</v>
      </c>
      <c r="E6" s="10">
        <v>5</v>
      </c>
      <c r="H6" s="10">
        <v>11</v>
      </c>
      <c r="I6" s="10">
        <v>5</v>
      </c>
      <c r="J6" s="10">
        <f t="shared" si="0"/>
        <v>0</v>
      </c>
      <c r="M6" s="10">
        <v>5</v>
      </c>
      <c r="N6" s="10" t="str">
        <f t="shared" si="1"/>
        <v>最大伤害</v>
      </c>
      <c r="O6" s="10" t="s">
        <v>44</v>
      </c>
      <c r="R6" s="10" t="s">
        <v>51</v>
      </c>
      <c r="S6" s="10">
        <f t="shared" si="2"/>
        <v>5</v>
      </c>
      <c r="V6" s="10" t="s">
        <v>235</v>
      </c>
      <c r="W6" s="11">
        <v>4</v>
      </c>
    </row>
    <row r="7" spans="2:23" x14ac:dyDescent="0.3">
      <c r="B7" s="10">
        <v>7</v>
      </c>
      <c r="C7" s="10" t="s">
        <v>15</v>
      </c>
      <c r="D7" s="10" t="s">
        <v>61</v>
      </c>
      <c r="E7" s="10">
        <v>7</v>
      </c>
      <c r="H7" s="10">
        <v>17</v>
      </c>
      <c r="I7" s="10">
        <v>7</v>
      </c>
      <c r="J7" s="10">
        <f t="shared" si="0"/>
        <v>0</v>
      </c>
      <c r="M7" s="10">
        <v>15</v>
      </c>
      <c r="N7" s="10" t="str">
        <f t="shared" si="1"/>
        <v>最大炮角速</v>
      </c>
      <c r="O7" s="10" t="s">
        <v>45</v>
      </c>
      <c r="R7" s="10" t="s">
        <v>52</v>
      </c>
      <c r="S7" s="10">
        <f t="shared" si="2"/>
        <v>73</v>
      </c>
      <c r="V7" s="10" t="s">
        <v>236</v>
      </c>
      <c r="W7" s="11">
        <v>2</v>
      </c>
    </row>
    <row r="8" spans="2:23" x14ac:dyDescent="0.3">
      <c r="B8" s="10">
        <v>8</v>
      </c>
      <c r="C8" s="10" t="s">
        <v>16</v>
      </c>
      <c r="D8" s="10" t="s">
        <v>62</v>
      </c>
      <c r="E8" s="10">
        <v>8</v>
      </c>
      <c r="H8" s="10">
        <v>18</v>
      </c>
      <c r="I8" s="10">
        <v>8</v>
      </c>
      <c r="J8" s="10">
        <f t="shared" si="0"/>
        <v>8</v>
      </c>
      <c r="M8" s="10">
        <v>21</v>
      </c>
      <c r="N8" s="10" t="str">
        <f t="shared" si="1"/>
        <v>血量</v>
      </c>
      <c r="O8" s="10" t="s">
        <v>47</v>
      </c>
      <c r="R8" s="10" t="s">
        <v>53</v>
      </c>
      <c r="S8" s="10">
        <f t="shared" si="2"/>
        <v>69</v>
      </c>
      <c r="V8" s="10" t="s">
        <v>237</v>
      </c>
      <c r="W8" s="11">
        <v>1</v>
      </c>
    </row>
    <row r="9" spans="2:23" x14ac:dyDescent="0.3">
      <c r="B9" s="10">
        <v>9</v>
      </c>
      <c r="C9" s="10" t="s">
        <v>17</v>
      </c>
      <c r="D9" s="10" t="s">
        <v>63</v>
      </c>
      <c r="E9" s="10">
        <v>9</v>
      </c>
      <c r="H9" s="10">
        <v>22</v>
      </c>
      <c r="I9" s="10">
        <v>9</v>
      </c>
      <c r="J9" s="10">
        <f t="shared" si="0"/>
        <v>9</v>
      </c>
      <c r="M9" s="10">
        <v>23</v>
      </c>
      <c r="N9" s="10" t="str">
        <f t="shared" si="1"/>
        <v>撞击伤害</v>
      </c>
      <c r="O9" s="10" t="s">
        <v>48</v>
      </c>
      <c r="R9" s="10" t="s">
        <v>54</v>
      </c>
      <c r="S9" s="10">
        <f t="shared" si="2"/>
        <v>70</v>
      </c>
      <c r="V9" s="10" t="s">
        <v>238</v>
      </c>
      <c r="W9" s="11">
        <v>4</v>
      </c>
    </row>
    <row r="10" spans="2:23" x14ac:dyDescent="0.3">
      <c r="B10" s="10">
        <v>10</v>
      </c>
      <c r="C10" s="10" t="s">
        <v>18</v>
      </c>
      <c r="D10" s="10" t="s">
        <v>64</v>
      </c>
      <c r="E10" s="10">
        <v>10</v>
      </c>
      <c r="H10" s="10">
        <v>29</v>
      </c>
      <c r="I10" s="10">
        <v>10</v>
      </c>
      <c r="J10" s="10">
        <f t="shared" si="0"/>
        <v>10</v>
      </c>
      <c r="M10" s="10">
        <v>27</v>
      </c>
      <c r="N10" s="10" t="str">
        <f t="shared" si="1"/>
        <v>进最大速度</v>
      </c>
      <c r="O10" s="10" t="s">
        <v>49</v>
      </c>
      <c r="R10" s="10" t="s">
        <v>55</v>
      </c>
      <c r="S10" s="10">
        <f t="shared" si="2"/>
        <v>83</v>
      </c>
      <c r="V10" s="10" t="s">
        <v>239</v>
      </c>
      <c r="W10" s="11">
        <v>1</v>
      </c>
    </row>
    <row r="11" spans="2:23" x14ac:dyDescent="0.3">
      <c r="B11" s="10">
        <v>11</v>
      </c>
      <c r="C11" s="10" t="s">
        <v>19</v>
      </c>
      <c r="D11" s="10" t="s">
        <v>65</v>
      </c>
      <c r="E11" s="10">
        <v>11</v>
      </c>
      <c r="H11" s="10">
        <v>30</v>
      </c>
      <c r="I11" s="10">
        <v>11</v>
      </c>
      <c r="J11" s="10">
        <f t="shared" si="0"/>
        <v>11</v>
      </c>
      <c r="M11" s="10">
        <v>33</v>
      </c>
      <c r="N11" s="10" t="str">
        <f t="shared" si="1"/>
        <v>身转角速度</v>
      </c>
      <c r="O11" s="10" t="s">
        <v>50</v>
      </c>
      <c r="P11" s="10" t="s">
        <v>50</v>
      </c>
      <c r="R11" s="10" t="s">
        <v>56</v>
      </c>
      <c r="S11" s="10">
        <f t="shared" si="2"/>
        <v>77</v>
      </c>
      <c r="V11" s="10" t="s">
        <v>240</v>
      </c>
      <c r="W11" s="11">
        <v>6</v>
      </c>
    </row>
    <row r="12" spans="2:23" x14ac:dyDescent="0.3">
      <c r="B12" s="10">
        <v>12</v>
      </c>
      <c r="C12" s="10" t="s">
        <v>20</v>
      </c>
      <c r="D12" s="10" t="s">
        <v>66</v>
      </c>
      <c r="E12" s="10">
        <v>12</v>
      </c>
      <c r="H12" s="10">
        <v>34</v>
      </c>
      <c r="I12" s="10">
        <v>12</v>
      </c>
      <c r="J12" s="10">
        <f t="shared" si="0"/>
        <v>0</v>
      </c>
      <c r="M12" s="10">
        <v>68</v>
      </c>
      <c r="N12" s="10" t="str">
        <f t="shared" si="1"/>
        <v>弹夹时间</v>
      </c>
      <c r="O12" s="10" t="s">
        <v>51</v>
      </c>
      <c r="P12" s="10" t="s">
        <v>51</v>
      </c>
      <c r="R12" s="10" t="s">
        <v>57</v>
      </c>
      <c r="S12" s="10">
        <f t="shared" si="2"/>
        <v>74</v>
      </c>
      <c r="V12" s="10" t="s">
        <v>241</v>
      </c>
      <c r="W12" s="11">
        <v>1</v>
      </c>
    </row>
    <row r="13" spans="2:23" x14ac:dyDescent="0.3">
      <c r="B13" s="10">
        <v>13</v>
      </c>
      <c r="C13" s="10" t="s">
        <v>21</v>
      </c>
      <c r="D13" s="10" t="s">
        <v>67</v>
      </c>
      <c r="E13" s="10">
        <v>13</v>
      </c>
      <c r="H13" s="10">
        <v>35</v>
      </c>
      <c r="I13" s="10">
        <v>13</v>
      </c>
      <c r="J13" s="10">
        <f t="shared" si="0"/>
        <v>0</v>
      </c>
      <c r="M13" s="10">
        <v>69</v>
      </c>
      <c r="N13" s="10" t="str">
        <f t="shared" si="1"/>
        <v>最大穿透</v>
      </c>
      <c r="O13" s="10" t="s">
        <v>52</v>
      </c>
      <c r="P13" s="10" t="s">
        <v>52</v>
      </c>
      <c r="R13" s="10" t="s">
        <v>58</v>
      </c>
      <c r="S13" s="10">
        <f t="shared" si="2"/>
        <v>23</v>
      </c>
      <c r="V13" s="11"/>
    </row>
    <row r="14" spans="2:23" x14ac:dyDescent="0.3">
      <c r="B14" s="10">
        <v>14</v>
      </c>
      <c r="C14" s="10" t="s">
        <v>23</v>
      </c>
      <c r="D14" s="10" t="s">
        <v>68</v>
      </c>
      <c r="E14" s="10">
        <v>14</v>
      </c>
      <c r="H14" s="10">
        <v>36</v>
      </c>
      <c r="I14" s="10">
        <v>14</v>
      </c>
      <c r="J14" s="10">
        <f t="shared" si="0"/>
        <v>0</v>
      </c>
      <c r="M14" s="10">
        <v>70</v>
      </c>
      <c r="N14" s="10" t="str">
        <f t="shared" si="1"/>
        <v>最小穿透</v>
      </c>
      <c r="O14" s="10" t="s">
        <v>53</v>
      </c>
      <c r="P14" s="10" t="s">
        <v>53</v>
      </c>
      <c r="R14" s="10" t="s">
        <v>43</v>
      </c>
      <c r="S14" s="10">
        <f t="shared" si="2"/>
        <v>15</v>
      </c>
      <c r="V14" s="11"/>
    </row>
    <row r="15" spans="2:23" x14ac:dyDescent="0.3">
      <c r="B15" s="10">
        <v>15</v>
      </c>
      <c r="C15" s="10" t="s">
        <v>43</v>
      </c>
      <c r="D15" s="10" t="s">
        <v>69</v>
      </c>
      <c r="E15" s="10">
        <v>15</v>
      </c>
      <c r="H15" s="10">
        <v>37</v>
      </c>
      <c r="I15" s="10">
        <v>15</v>
      </c>
      <c r="J15" s="10">
        <f t="shared" si="0"/>
        <v>0</v>
      </c>
      <c r="M15" s="10">
        <v>73</v>
      </c>
      <c r="N15" s="10" t="str">
        <f t="shared" si="1"/>
        <v>最小伤害</v>
      </c>
      <c r="O15" s="10" t="s">
        <v>54</v>
      </c>
      <c r="P15" s="10" t="s">
        <v>54</v>
      </c>
      <c r="R15" s="10" t="s">
        <v>44</v>
      </c>
      <c r="S15" s="10">
        <f t="shared" si="2"/>
        <v>33</v>
      </c>
      <c r="V15" s="11"/>
    </row>
    <row r="16" spans="2:23" x14ac:dyDescent="0.3">
      <c r="B16" s="10">
        <v>16</v>
      </c>
      <c r="C16" s="10" t="s">
        <v>24</v>
      </c>
      <c r="D16" s="10" t="s">
        <v>70</v>
      </c>
      <c r="E16" s="10">
        <v>16</v>
      </c>
      <c r="H16" s="10">
        <v>44</v>
      </c>
      <c r="I16" s="10">
        <v>16</v>
      </c>
      <c r="J16" s="10">
        <f t="shared" si="0"/>
        <v>0</v>
      </c>
      <c r="M16" s="10">
        <v>74</v>
      </c>
      <c r="N16" s="10" t="str">
        <f t="shared" si="1"/>
        <v>炮塔护甲</v>
      </c>
      <c r="O16" s="10" t="s">
        <v>55</v>
      </c>
      <c r="P16" s="10" t="s">
        <v>55</v>
      </c>
      <c r="R16" s="10" t="s">
        <v>45</v>
      </c>
      <c r="S16" s="10">
        <f t="shared" si="2"/>
        <v>27</v>
      </c>
      <c r="V16" s="11"/>
    </row>
    <row r="17" spans="2:23" x14ac:dyDescent="0.3">
      <c r="B17" s="10">
        <v>17</v>
      </c>
      <c r="C17" s="10" t="s">
        <v>25</v>
      </c>
      <c r="D17" s="10" t="s">
        <v>71</v>
      </c>
      <c r="E17" s="10">
        <v>17</v>
      </c>
      <c r="H17" s="10">
        <v>45</v>
      </c>
      <c r="I17" s="10">
        <v>17</v>
      </c>
      <c r="J17" s="10">
        <f t="shared" si="0"/>
        <v>17</v>
      </c>
      <c r="M17" s="10">
        <v>77</v>
      </c>
      <c r="N17" s="10" t="str">
        <f t="shared" si="1"/>
        <v>车身护甲</v>
      </c>
      <c r="O17" s="10" t="s">
        <v>56</v>
      </c>
      <c r="P17" s="10" t="s">
        <v>56</v>
      </c>
      <c r="R17" s="10" t="s">
        <v>47</v>
      </c>
      <c r="S17" s="10">
        <f t="shared" si="2"/>
        <v>4</v>
      </c>
      <c r="V17" s="11">
        <v>1</v>
      </c>
      <c r="W17" s="10" t="s">
        <v>243</v>
      </c>
    </row>
    <row r="18" spans="2:23" x14ac:dyDescent="0.3">
      <c r="B18" s="10">
        <v>18</v>
      </c>
      <c r="C18" s="10" t="s">
        <v>26</v>
      </c>
      <c r="D18" s="10" t="s">
        <v>72</v>
      </c>
      <c r="E18" s="10">
        <v>18</v>
      </c>
      <c r="H18" s="10">
        <v>46</v>
      </c>
      <c r="I18" s="10">
        <v>18</v>
      </c>
      <c r="J18" s="10">
        <f t="shared" si="0"/>
        <v>18</v>
      </c>
      <c r="M18" s="10">
        <v>83</v>
      </c>
      <c r="N18" s="10" t="str">
        <f t="shared" si="1"/>
        <v>履带护甲</v>
      </c>
      <c r="O18" s="10" t="s">
        <v>57</v>
      </c>
      <c r="P18" s="10" t="s">
        <v>57</v>
      </c>
      <c r="R18" s="10" t="s">
        <v>48</v>
      </c>
      <c r="S18" s="10">
        <f t="shared" si="2"/>
        <v>68</v>
      </c>
      <c r="V18" s="11">
        <v>2</v>
      </c>
      <c r="W18" s="10" t="s">
        <v>244</v>
      </c>
    </row>
    <row r="19" spans="2:23" x14ac:dyDescent="0.3">
      <c r="B19" s="10">
        <v>21</v>
      </c>
      <c r="C19" s="10" t="s">
        <v>50</v>
      </c>
      <c r="D19" s="10" t="s">
        <v>73</v>
      </c>
      <c r="E19" s="10">
        <v>21</v>
      </c>
      <c r="H19" s="10">
        <v>48</v>
      </c>
      <c r="I19" s="10">
        <v>21</v>
      </c>
      <c r="J19" s="10">
        <f t="shared" si="0"/>
        <v>0</v>
      </c>
      <c r="M19" s="10">
        <v>87</v>
      </c>
      <c r="N19" s="10" t="str">
        <f t="shared" si="1"/>
        <v>瞄准时间</v>
      </c>
      <c r="O19" s="10" t="s">
        <v>58</v>
      </c>
      <c r="P19" s="10" t="s">
        <v>58</v>
      </c>
      <c r="R19" s="10" t="s">
        <v>49</v>
      </c>
      <c r="S19" s="10">
        <f t="shared" si="2"/>
        <v>87</v>
      </c>
      <c r="V19" s="11">
        <v>3</v>
      </c>
      <c r="W19" s="10" t="s">
        <v>245</v>
      </c>
    </row>
    <row r="20" spans="2:23" x14ac:dyDescent="0.3">
      <c r="B20" s="10">
        <v>22</v>
      </c>
      <c r="C20" s="10" t="s">
        <v>34</v>
      </c>
      <c r="D20" s="10" t="s">
        <v>74</v>
      </c>
      <c r="E20" s="10">
        <v>22</v>
      </c>
      <c r="H20" s="10">
        <v>49</v>
      </c>
      <c r="I20" s="10">
        <v>22</v>
      </c>
      <c r="J20" s="10">
        <f t="shared" si="0"/>
        <v>22</v>
      </c>
      <c r="V20" s="11">
        <v>4</v>
      </c>
      <c r="W20" s="10" t="s">
        <v>246</v>
      </c>
    </row>
    <row r="21" spans="2:23" x14ac:dyDescent="0.3">
      <c r="B21" s="10">
        <v>23</v>
      </c>
      <c r="C21" s="10" t="s">
        <v>58</v>
      </c>
      <c r="D21" s="10" t="s">
        <v>58</v>
      </c>
      <c r="E21" s="10">
        <v>23</v>
      </c>
      <c r="H21" s="10">
        <v>50</v>
      </c>
      <c r="I21" s="10">
        <v>23</v>
      </c>
      <c r="J21" s="10">
        <f t="shared" si="0"/>
        <v>0</v>
      </c>
      <c r="V21" s="11">
        <v>5</v>
      </c>
      <c r="W21" s="10" t="s">
        <v>247</v>
      </c>
    </row>
    <row r="22" spans="2:23" x14ac:dyDescent="0.3">
      <c r="B22" s="10">
        <v>27</v>
      </c>
      <c r="C22" s="10" t="s">
        <v>45</v>
      </c>
      <c r="D22" s="10" t="s">
        <v>75</v>
      </c>
      <c r="E22" s="10">
        <v>27</v>
      </c>
      <c r="H22" s="10">
        <v>51</v>
      </c>
      <c r="I22" s="10">
        <v>27</v>
      </c>
      <c r="J22" s="10">
        <f t="shared" si="0"/>
        <v>0</v>
      </c>
      <c r="V22" s="11">
        <v>6</v>
      </c>
      <c r="W22" s="10" t="s">
        <v>248</v>
      </c>
    </row>
    <row r="23" spans="2:23" x14ac:dyDescent="0.3">
      <c r="B23" s="10">
        <v>28</v>
      </c>
      <c r="C23" s="10" t="s">
        <v>29</v>
      </c>
      <c r="D23" s="10" t="s">
        <v>76</v>
      </c>
      <c r="E23" s="10">
        <v>28</v>
      </c>
      <c r="H23" s="10">
        <v>52</v>
      </c>
      <c r="I23" s="10">
        <v>28</v>
      </c>
      <c r="J23" s="10">
        <f t="shared" si="0"/>
        <v>0</v>
      </c>
      <c r="V23" s="11"/>
    </row>
    <row r="24" spans="2:23" x14ac:dyDescent="0.3">
      <c r="B24" s="10">
        <v>29</v>
      </c>
      <c r="C24" s="10" t="s">
        <v>30</v>
      </c>
      <c r="D24" s="10" t="s">
        <v>30</v>
      </c>
      <c r="E24" s="10">
        <v>29</v>
      </c>
      <c r="H24" s="10">
        <v>53</v>
      </c>
      <c r="I24" s="10">
        <v>29</v>
      </c>
      <c r="J24" s="10">
        <f t="shared" si="0"/>
        <v>29</v>
      </c>
      <c r="V24" s="11"/>
    </row>
    <row r="25" spans="2:23" x14ac:dyDescent="0.3">
      <c r="B25" s="10">
        <v>30</v>
      </c>
      <c r="C25" s="10" t="s">
        <v>31</v>
      </c>
      <c r="D25" s="10" t="s">
        <v>31</v>
      </c>
      <c r="E25" s="10">
        <v>30</v>
      </c>
      <c r="H25" s="10">
        <v>54</v>
      </c>
      <c r="I25" s="10">
        <v>30</v>
      </c>
      <c r="J25" s="10">
        <f t="shared" si="0"/>
        <v>30</v>
      </c>
      <c r="V25" s="11"/>
    </row>
    <row r="26" spans="2:23" x14ac:dyDescent="0.3">
      <c r="B26" s="10">
        <v>33</v>
      </c>
      <c r="C26" s="10" t="s">
        <v>44</v>
      </c>
      <c r="D26" s="10" t="s">
        <v>77</v>
      </c>
      <c r="E26" s="10">
        <v>33</v>
      </c>
      <c r="H26" s="10">
        <v>55</v>
      </c>
      <c r="I26" s="10">
        <v>33</v>
      </c>
      <c r="J26" s="10">
        <f t="shared" si="0"/>
        <v>0</v>
      </c>
      <c r="V26" s="11"/>
    </row>
    <row r="27" spans="2:23" x14ac:dyDescent="0.3">
      <c r="B27" s="10">
        <v>34</v>
      </c>
      <c r="C27" s="10" t="s">
        <v>32</v>
      </c>
      <c r="D27" s="10" t="s">
        <v>78</v>
      </c>
      <c r="E27" s="10">
        <v>34</v>
      </c>
      <c r="H27" s="10">
        <v>71</v>
      </c>
      <c r="I27" s="10">
        <v>34</v>
      </c>
      <c r="J27" s="10">
        <f t="shared" si="0"/>
        <v>34</v>
      </c>
      <c r="V27" s="11"/>
    </row>
    <row r="28" spans="2:23" x14ac:dyDescent="0.3">
      <c r="B28" s="10">
        <v>35</v>
      </c>
      <c r="C28" s="10" t="s">
        <v>33</v>
      </c>
      <c r="D28" s="10" t="s">
        <v>79</v>
      </c>
      <c r="E28" s="10">
        <v>35</v>
      </c>
      <c r="H28" s="10">
        <v>72</v>
      </c>
      <c r="I28" s="10">
        <v>35</v>
      </c>
      <c r="J28" s="10">
        <f t="shared" si="0"/>
        <v>35</v>
      </c>
      <c r="V28" s="11"/>
    </row>
    <row r="29" spans="2:23" x14ac:dyDescent="0.3">
      <c r="B29" s="10">
        <v>36</v>
      </c>
      <c r="C29" s="10" t="s">
        <v>27</v>
      </c>
      <c r="D29" s="10" t="s">
        <v>80</v>
      </c>
      <c r="E29" s="10">
        <v>36</v>
      </c>
      <c r="H29" s="10">
        <v>75</v>
      </c>
      <c r="I29" s="10">
        <v>36</v>
      </c>
      <c r="J29" s="10">
        <f t="shared" si="0"/>
        <v>36</v>
      </c>
      <c r="V29" s="11"/>
    </row>
    <row r="30" spans="2:23" x14ac:dyDescent="0.3">
      <c r="B30" s="10">
        <v>37</v>
      </c>
      <c r="C30" s="10" t="s">
        <v>28</v>
      </c>
      <c r="D30" s="10" t="s">
        <v>81</v>
      </c>
      <c r="E30" s="10">
        <v>37</v>
      </c>
      <c r="H30" s="10">
        <v>76</v>
      </c>
      <c r="I30" s="10">
        <v>37</v>
      </c>
      <c r="J30" s="10">
        <f t="shared" si="0"/>
        <v>37</v>
      </c>
      <c r="V30" s="11"/>
    </row>
    <row r="31" spans="2:23" x14ac:dyDescent="0.3">
      <c r="B31" s="10">
        <v>40</v>
      </c>
      <c r="C31" s="10" t="s">
        <v>5</v>
      </c>
      <c r="D31" s="10" t="s">
        <v>82</v>
      </c>
      <c r="E31" s="10">
        <v>40</v>
      </c>
      <c r="H31" s="10">
        <v>78</v>
      </c>
      <c r="I31" s="10">
        <v>40</v>
      </c>
      <c r="J31" s="10">
        <f t="shared" si="0"/>
        <v>0</v>
      </c>
      <c r="V31" s="11"/>
    </row>
    <row r="32" spans="2:23" x14ac:dyDescent="0.3">
      <c r="B32" s="10">
        <v>41</v>
      </c>
      <c r="C32" s="10" t="s">
        <v>6</v>
      </c>
      <c r="D32" s="10" t="s">
        <v>83</v>
      </c>
      <c r="E32" s="10">
        <v>41</v>
      </c>
      <c r="H32" s="10">
        <v>79</v>
      </c>
      <c r="I32" s="10">
        <v>41</v>
      </c>
      <c r="J32" s="10">
        <f t="shared" si="0"/>
        <v>0</v>
      </c>
      <c r="V32" s="11"/>
    </row>
    <row r="33" spans="2:22" x14ac:dyDescent="0.3">
      <c r="B33" s="10">
        <v>48</v>
      </c>
      <c r="C33" s="10" t="s">
        <v>7</v>
      </c>
      <c r="D33" s="10" t="s">
        <v>86</v>
      </c>
      <c r="E33" s="10">
        <v>48</v>
      </c>
      <c r="H33" s="10">
        <v>84</v>
      </c>
      <c r="I33" s="10">
        <v>48</v>
      </c>
      <c r="J33" s="10">
        <f t="shared" si="0"/>
        <v>48</v>
      </c>
      <c r="V33" s="11"/>
    </row>
    <row r="34" spans="2:22" x14ac:dyDescent="0.3">
      <c r="B34" s="10">
        <v>49</v>
      </c>
      <c r="C34" s="10" t="s">
        <v>8</v>
      </c>
      <c r="D34" s="10" t="s">
        <v>87</v>
      </c>
      <c r="E34" s="10">
        <v>49</v>
      </c>
      <c r="H34" s="10">
        <v>85</v>
      </c>
      <c r="I34" s="10">
        <v>49</v>
      </c>
      <c r="J34" s="10">
        <f t="shared" si="0"/>
        <v>49</v>
      </c>
      <c r="V34" s="11"/>
    </row>
    <row r="35" spans="2:22" x14ac:dyDescent="0.3">
      <c r="B35" s="10">
        <v>50</v>
      </c>
      <c r="C35" s="10" t="s">
        <v>9</v>
      </c>
      <c r="D35" s="10" t="s">
        <v>88</v>
      </c>
      <c r="E35" s="10">
        <v>50</v>
      </c>
      <c r="H35" s="10">
        <v>88</v>
      </c>
      <c r="I35" s="10">
        <v>50</v>
      </c>
      <c r="J35" s="10">
        <f t="shared" si="0"/>
        <v>50</v>
      </c>
      <c r="V35" s="11"/>
    </row>
    <row r="36" spans="2:22" x14ac:dyDescent="0.3">
      <c r="B36" s="10">
        <v>51</v>
      </c>
      <c r="C36" s="10" t="s">
        <v>10</v>
      </c>
      <c r="D36" s="10" t="s">
        <v>89</v>
      </c>
      <c r="E36" s="10">
        <v>51</v>
      </c>
      <c r="I36" s="10">
        <v>51</v>
      </c>
      <c r="J36" s="10">
        <f t="shared" si="0"/>
        <v>51</v>
      </c>
      <c r="V36" s="11"/>
    </row>
    <row r="37" spans="2:22" x14ac:dyDescent="0.3">
      <c r="B37" s="10">
        <v>52</v>
      </c>
      <c r="C37" s="10" t="s">
        <v>11</v>
      </c>
      <c r="D37" s="10" t="s">
        <v>90</v>
      </c>
      <c r="E37" s="10">
        <v>52</v>
      </c>
      <c r="I37" s="10">
        <v>52</v>
      </c>
      <c r="J37" s="10">
        <f t="shared" si="0"/>
        <v>52</v>
      </c>
      <c r="V37" s="11"/>
    </row>
    <row r="38" spans="2:22" x14ac:dyDescent="0.3">
      <c r="B38" s="10">
        <v>53</v>
      </c>
      <c r="C38" s="10" t="s">
        <v>12</v>
      </c>
      <c r="D38" s="10" t="s">
        <v>91</v>
      </c>
      <c r="E38" s="10">
        <v>53</v>
      </c>
      <c r="I38" s="10">
        <v>53</v>
      </c>
      <c r="J38" s="10">
        <f t="shared" si="0"/>
        <v>53</v>
      </c>
      <c r="V38" s="11"/>
    </row>
    <row r="39" spans="2:22" x14ac:dyDescent="0.3">
      <c r="B39" s="10">
        <v>54</v>
      </c>
      <c r="C39" s="10" t="s">
        <v>13</v>
      </c>
      <c r="D39" s="10" t="s">
        <v>92</v>
      </c>
      <c r="E39" s="10">
        <v>54</v>
      </c>
      <c r="I39" s="10">
        <v>54</v>
      </c>
      <c r="J39" s="10">
        <f t="shared" si="0"/>
        <v>54</v>
      </c>
      <c r="V39" s="11"/>
    </row>
    <row r="40" spans="2:22" x14ac:dyDescent="0.3">
      <c r="B40" s="10">
        <v>55</v>
      </c>
      <c r="C40" s="10" t="s">
        <v>14</v>
      </c>
      <c r="D40" s="10" t="s">
        <v>93</v>
      </c>
      <c r="E40" s="10">
        <v>55</v>
      </c>
      <c r="I40" s="10">
        <v>55</v>
      </c>
      <c r="J40" s="10">
        <f t="shared" si="0"/>
        <v>55</v>
      </c>
      <c r="V40" s="11"/>
    </row>
    <row r="41" spans="2:22" x14ac:dyDescent="0.3">
      <c r="B41" s="10">
        <v>68</v>
      </c>
      <c r="C41" s="10" t="s">
        <v>48</v>
      </c>
      <c r="D41" s="10" t="s">
        <v>94</v>
      </c>
      <c r="E41" s="10">
        <v>68</v>
      </c>
      <c r="I41" s="10">
        <v>68</v>
      </c>
      <c r="J41" s="10">
        <f t="shared" si="0"/>
        <v>0</v>
      </c>
      <c r="V41" s="11"/>
    </row>
    <row r="42" spans="2:22" x14ac:dyDescent="0.3">
      <c r="B42" s="10">
        <v>69</v>
      </c>
      <c r="C42" s="10" t="s">
        <v>53</v>
      </c>
      <c r="D42" s="10" t="s">
        <v>95</v>
      </c>
      <c r="E42" s="10">
        <v>69</v>
      </c>
      <c r="I42" s="10">
        <v>69</v>
      </c>
      <c r="J42" s="10">
        <f t="shared" si="0"/>
        <v>0</v>
      </c>
      <c r="V42" s="11"/>
    </row>
    <row r="43" spans="2:22" x14ac:dyDescent="0.3">
      <c r="B43" s="10">
        <v>70</v>
      </c>
      <c r="C43" s="10" t="s">
        <v>54</v>
      </c>
      <c r="D43" s="10" t="s">
        <v>96</v>
      </c>
      <c r="E43" s="10">
        <v>70</v>
      </c>
      <c r="I43" s="10">
        <v>70</v>
      </c>
      <c r="J43" s="10">
        <f t="shared" si="0"/>
        <v>0</v>
      </c>
      <c r="V43" s="11"/>
    </row>
    <row r="44" spans="2:22" x14ac:dyDescent="0.3">
      <c r="B44" s="10">
        <v>71</v>
      </c>
      <c r="C44" s="10" t="s">
        <v>35</v>
      </c>
      <c r="D44" s="10" t="s">
        <v>97</v>
      </c>
      <c r="E44" s="10">
        <v>71</v>
      </c>
      <c r="I44" s="10">
        <v>71</v>
      </c>
      <c r="J44" s="10">
        <f t="shared" si="0"/>
        <v>71</v>
      </c>
      <c r="V44" s="11"/>
    </row>
    <row r="45" spans="2:22" x14ac:dyDescent="0.3">
      <c r="B45" s="10">
        <v>72</v>
      </c>
      <c r="C45" s="10" t="s">
        <v>36</v>
      </c>
      <c r="D45" s="10" t="s">
        <v>98</v>
      </c>
      <c r="E45" s="10">
        <v>72</v>
      </c>
      <c r="I45" s="10">
        <v>72</v>
      </c>
      <c r="J45" s="10">
        <f t="shared" si="0"/>
        <v>72</v>
      </c>
      <c r="V45" s="11"/>
    </row>
    <row r="46" spans="2:22" x14ac:dyDescent="0.3">
      <c r="B46" s="10">
        <v>73</v>
      </c>
      <c r="C46" s="10" t="s">
        <v>52</v>
      </c>
      <c r="D46" s="10" t="s">
        <v>99</v>
      </c>
      <c r="E46" s="10">
        <v>73</v>
      </c>
      <c r="I46" s="10">
        <v>73</v>
      </c>
      <c r="J46" s="10">
        <f t="shared" si="0"/>
        <v>0</v>
      </c>
      <c r="V46" s="11"/>
    </row>
    <row r="47" spans="2:22" x14ac:dyDescent="0.3">
      <c r="B47" s="10">
        <v>74</v>
      </c>
      <c r="C47" s="10" t="s">
        <v>57</v>
      </c>
      <c r="D47" s="10" t="s">
        <v>100</v>
      </c>
      <c r="E47" s="10">
        <v>74</v>
      </c>
      <c r="I47" s="10">
        <v>74</v>
      </c>
      <c r="J47" s="10">
        <f t="shared" si="0"/>
        <v>0</v>
      </c>
      <c r="V47" s="11"/>
    </row>
    <row r="48" spans="2:22" x14ac:dyDescent="0.3">
      <c r="B48" s="10">
        <v>75</v>
      </c>
      <c r="C48" s="10" t="s">
        <v>41</v>
      </c>
      <c r="D48" s="10" t="s">
        <v>101</v>
      </c>
      <c r="E48" s="10">
        <v>75</v>
      </c>
      <c r="I48" s="10">
        <v>75</v>
      </c>
      <c r="J48" s="10">
        <f t="shared" si="0"/>
        <v>75</v>
      </c>
      <c r="V48" s="11"/>
    </row>
    <row r="49" spans="2:22" x14ac:dyDescent="0.3">
      <c r="B49" s="10">
        <v>76</v>
      </c>
      <c r="C49" s="10" t="s">
        <v>42</v>
      </c>
      <c r="D49" s="10" t="s">
        <v>102</v>
      </c>
      <c r="E49" s="10">
        <v>76</v>
      </c>
      <c r="I49" s="10">
        <v>76</v>
      </c>
      <c r="J49" s="10">
        <f t="shared" si="0"/>
        <v>76</v>
      </c>
      <c r="V49" s="11"/>
    </row>
    <row r="50" spans="2:22" x14ac:dyDescent="0.3">
      <c r="B50" s="10">
        <v>77</v>
      </c>
      <c r="C50" s="10" t="s">
        <v>56</v>
      </c>
      <c r="D50" s="10" t="s">
        <v>103</v>
      </c>
      <c r="E50" s="10">
        <v>77</v>
      </c>
      <c r="I50" s="10">
        <v>77</v>
      </c>
      <c r="J50" s="10">
        <f t="shared" si="0"/>
        <v>0</v>
      </c>
      <c r="V50" s="11"/>
    </row>
    <row r="51" spans="2:22" x14ac:dyDescent="0.3">
      <c r="B51" s="10">
        <v>78</v>
      </c>
      <c r="C51" s="10" t="s">
        <v>39</v>
      </c>
      <c r="D51" s="10" t="s">
        <v>101</v>
      </c>
      <c r="E51" s="10">
        <v>78</v>
      </c>
      <c r="I51" s="10">
        <v>78</v>
      </c>
      <c r="J51" s="10">
        <f t="shared" si="0"/>
        <v>78</v>
      </c>
      <c r="V51" s="11"/>
    </row>
    <row r="52" spans="2:22" x14ac:dyDescent="0.3">
      <c r="B52" s="10">
        <v>79</v>
      </c>
      <c r="C52" s="10" t="s">
        <v>40</v>
      </c>
      <c r="D52" s="10" t="s">
        <v>102</v>
      </c>
      <c r="E52" s="10">
        <v>79</v>
      </c>
      <c r="I52" s="10">
        <v>79</v>
      </c>
      <c r="J52" s="10">
        <f t="shared" si="0"/>
        <v>79</v>
      </c>
      <c r="V52" s="11"/>
    </row>
    <row r="53" spans="2:22" x14ac:dyDescent="0.3">
      <c r="B53" s="10">
        <v>83</v>
      </c>
      <c r="C53" s="10" t="s">
        <v>55</v>
      </c>
      <c r="D53" s="10" t="s">
        <v>104</v>
      </c>
      <c r="E53" s="10">
        <v>83</v>
      </c>
      <c r="I53" s="10">
        <v>83</v>
      </c>
      <c r="J53" s="10">
        <f t="shared" si="0"/>
        <v>0</v>
      </c>
      <c r="V53" s="11"/>
    </row>
    <row r="54" spans="2:22" x14ac:dyDescent="0.3">
      <c r="B54" s="10">
        <v>84</v>
      </c>
      <c r="C54" s="10" t="s">
        <v>37</v>
      </c>
      <c r="D54" s="10" t="s">
        <v>101</v>
      </c>
      <c r="E54" s="10">
        <v>84</v>
      </c>
      <c r="I54" s="10">
        <v>84</v>
      </c>
      <c r="J54" s="10">
        <f t="shared" si="0"/>
        <v>84</v>
      </c>
      <c r="V54" s="11"/>
    </row>
    <row r="55" spans="2:22" x14ac:dyDescent="0.3">
      <c r="B55" s="10">
        <v>85</v>
      </c>
      <c r="C55" s="10" t="s">
        <v>38</v>
      </c>
      <c r="D55" s="10" t="s">
        <v>102</v>
      </c>
      <c r="E55" s="10">
        <v>85</v>
      </c>
      <c r="I55" s="10">
        <v>85</v>
      </c>
      <c r="J55" s="10">
        <f t="shared" si="0"/>
        <v>85</v>
      </c>
      <c r="V55" s="11"/>
    </row>
    <row r="56" spans="2:22" x14ac:dyDescent="0.3">
      <c r="B56" s="10">
        <v>87</v>
      </c>
      <c r="C56" s="10" t="s">
        <v>49</v>
      </c>
      <c r="D56" s="10" t="s">
        <v>105</v>
      </c>
      <c r="E56" s="10">
        <v>87</v>
      </c>
      <c r="I56" s="10">
        <v>87</v>
      </c>
      <c r="J56" s="10">
        <f t="shared" si="0"/>
        <v>0</v>
      </c>
      <c r="V56" s="11"/>
    </row>
    <row r="57" spans="2:22" x14ac:dyDescent="0.3">
      <c r="B57" s="10">
        <v>88</v>
      </c>
      <c r="C57" s="10" t="s">
        <v>22</v>
      </c>
      <c r="D57" s="10" t="s">
        <v>106</v>
      </c>
      <c r="E57" s="10">
        <v>88</v>
      </c>
      <c r="I57" s="10">
        <v>88</v>
      </c>
      <c r="J57" s="10">
        <f t="shared" si="0"/>
        <v>88</v>
      </c>
      <c r="V57" s="11"/>
    </row>
    <row r="58" spans="2:22" x14ac:dyDescent="0.3">
      <c r="B58" s="10">
        <v>89</v>
      </c>
      <c r="C58" s="20" t="s">
        <v>327</v>
      </c>
      <c r="D58" s="10" t="s">
        <v>315</v>
      </c>
      <c r="E58" s="10">
        <v>89</v>
      </c>
      <c r="V58" s="11"/>
    </row>
    <row r="59" spans="2:22" x14ac:dyDescent="0.3">
      <c r="B59" s="10">
        <v>90</v>
      </c>
      <c r="C59" s="20" t="s">
        <v>329</v>
      </c>
      <c r="D59" s="10" t="s">
        <v>316</v>
      </c>
      <c r="E59" s="10">
        <v>90</v>
      </c>
      <c r="V59" s="11"/>
    </row>
    <row r="60" spans="2:22" x14ac:dyDescent="0.3">
      <c r="B60" s="10">
        <v>91</v>
      </c>
      <c r="C60" s="20" t="s">
        <v>330</v>
      </c>
      <c r="D60" s="10" t="s">
        <v>317</v>
      </c>
      <c r="E60" s="10">
        <v>91</v>
      </c>
      <c r="V60" s="11"/>
    </row>
    <row r="61" spans="2:22" x14ac:dyDescent="0.3">
      <c r="B61" s="10">
        <v>92</v>
      </c>
      <c r="C61" s="20" t="s">
        <v>331</v>
      </c>
      <c r="D61" s="10" t="s">
        <v>318</v>
      </c>
      <c r="E61" s="10">
        <v>92</v>
      </c>
      <c r="V61" s="11"/>
    </row>
    <row r="62" spans="2:22" x14ac:dyDescent="0.3">
      <c r="B62" s="10">
        <v>93</v>
      </c>
      <c r="C62" s="10" t="s">
        <v>310</v>
      </c>
      <c r="D62" s="10" t="s">
        <v>319</v>
      </c>
      <c r="E62" s="10">
        <v>93</v>
      </c>
      <c r="V62" s="11"/>
    </row>
    <row r="63" spans="2:22" x14ac:dyDescent="0.3">
      <c r="B63" s="10">
        <v>94</v>
      </c>
      <c r="C63" s="25" t="s">
        <v>366</v>
      </c>
      <c r="D63" s="10" t="s">
        <v>320</v>
      </c>
      <c r="E63" s="10">
        <v>94</v>
      </c>
      <c r="V63" s="11"/>
    </row>
    <row r="64" spans="2:22" x14ac:dyDescent="0.3">
      <c r="B64" s="10">
        <v>95</v>
      </c>
      <c r="C64" s="25" t="s">
        <v>367</v>
      </c>
      <c r="D64" s="10" t="s">
        <v>321</v>
      </c>
      <c r="E64" s="10">
        <v>95</v>
      </c>
      <c r="V64" s="11"/>
    </row>
    <row r="65" spans="2:22" x14ac:dyDescent="0.3">
      <c r="B65" s="10">
        <v>96</v>
      </c>
      <c r="C65" s="25" t="s">
        <v>368</v>
      </c>
      <c r="D65" s="10" t="s">
        <v>322</v>
      </c>
      <c r="E65" s="10">
        <v>96</v>
      </c>
      <c r="V65" s="11"/>
    </row>
    <row r="66" spans="2:22" x14ac:dyDescent="0.3">
      <c r="B66" s="10">
        <v>97</v>
      </c>
      <c r="C66" s="10" t="s">
        <v>313</v>
      </c>
      <c r="D66" s="10" t="s">
        <v>323</v>
      </c>
      <c r="E66" s="10">
        <v>97</v>
      </c>
      <c r="V66" s="11"/>
    </row>
    <row r="67" spans="2:22" x14ac:dyDescent="0.3">
      <c r="B67" s="10">
        <v>98</v>
      </c>
      <c r="C67" s="25" t="s">
        <v>369</v>
      </c>
      <c r="D67" s="10" t="s">
        <v>324</v>
      </c>
      <c r="E67" s="10">
        <v>98</v>
      </c>
      <c r="V67" s="11"/>
    </row>
    <row r="68" spans="2:22" x14ac:dyDescent="0.3">
      <c r="B68" s="10">
        <v>99</v>
      </c>
      <c r="C68" s="10" t="s">
        <v>325</v>
      </c>
      <c r="D68" s="10" t="s">
        <v>325</v>
      </c>
      <c r="E68" s="10">
        <v>99</v>
      </c>
      <c r="V68" s="11"/>
    </row>
    <row r="69" spans="2:22" x14ac:dyDescent="0.3">
      <c r="B69" s="10">
        <v>100</v>
      </c>
      <c r="C69" s="10" t="s">
        <v>295</v>
      </c>
      <c r="D69" s="10" t="s">
        <v>295</v>
      </c>
      <c r="E69" s="10">
        <v>100</v>
      </c>
      <c r="V69" s="11"/>
    </row>
    <row r="70" spans="2:22" x14ac:dyDescent="0.3">
      <c r="B70" s="10">
        <v>101</v>
      </c>
      <c r="C70" s="10" t="s">
        <v>296</v>
      </c>
      <c r="D70" s="10" t="s">
        <v>296</v>
      </c>
      <c r="E70" s="10">
        <v>101</v>
      </c>
      <c r="V70" s="11"/>
    </row>
    <row r="71" spans="2:22" x14ac:dyDescent="0.3">
      <c r="B71" s="10">
        <v>102</v>
      </c>
      <c r="C71" s="10" t="s">
        <v>297</v>
      </c>
      <c r="D71" s="10" t="s">
        <v>297</v>
      </c>
      <c r="E71" s="10">
        <v>102</v>
      </c>
      <c r="V71" s="11"/>
    </row>
    <row r="72" spans="2:22" x14ac:dyDescent="0.3">
      <c r="B72" s="10">
        <v>103</v>
      </c>
      <c r="C72" s="10" t="s">
        <v>326</v>
      </c>
      <c r="D72" s="10" t="s">
        <v>326</v>
      </c>
      <c r="E72" s="10">
        <v>103</v>
      </c>
      <c r="V72" s="11"/>
    </row>
    <row r="73" spans="2:22" x14ac:dyDescent="0.3">
      <c r="B73" s="10">
        <v>104</v>
      </c>
      <c r="C73" s="25" t="s">
        <v>364</v>
      </c>
      <c r="D73" s="25" t="s">
        <v>365</v>
      </c>
      <c r="E73" s="10">
        <v>104</v>
      </c>
      <c r="V73" s="11"/>
    </row>
    <row r="74" spans="2:22" x14ac:dyDescent="0.3">
      <c r="V74" s="11"/>
    </row>
  </sheetData>
  <sortState xmlns:xlrd2="http://schemas.microsoft.com/office/spreadsheetml/2017/richdata2" ref="L3:M57">
    <sortCondition ref="L1"/>
  </sortState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AO1083"/>
  <sheetViews>
    <sheetView topLeftCell="U1" workbookViewId="0">
      <selection activeCell="AK23" sqref="AK23"/>
    </sheetView>
  </sheetViews>
  <sheetFormatPr defaultRowHeight="14.25" x14ac:dyDescent="0.3"/>
  <cols>
    <col min="1" max="30" width="9" style="36"/>
    <col min="31" max="31" width="10.5" style="36" bestFit="1" customWidth="1"/>
    <col min="32" max="32" width="13.875" style="36" bestFit="1" customWidth="1"/>
    <col min="33" max="33" width="8.875" style="36" bestFit="1" customWidth="1"/>
    <col min="34" max="35" width="9" style="36"/>
    <col min="36" max="36" width="15.5" style="36" bestFit="1" customWidth="1"/>
    <col min="37" max="37" width="13.875" style="36" bestFit="1" customWidth="1"/>
    <col min="38" max="38" width="11.25" style="36" bestFit="1" customWidth="1"/>
    <col min="39" max="39" width="9" style="36"/>
    <col min="40" max="40" width="11.25" style="36" bestFit="1" customWidth="1"/>
    <col min="41" max="16384" width="9" style="36"/>
  </cols>
  <sheetData>
    <row r="1" spans="1:41" x14ac:dyDescent="0.3">
      <c r="A1" s="34" t="s">
        <v>341</v>
      </c>
      <c r="B1" s="34" t="s">
        <v>553</v>
      </c>
      <c r="C1" s="35" t="s">
        <v>269</v>
      </c>
      <c r="D1" s="35" t="s">
        <v>554</v>
      </c>
      <c r="F1" s="37" t="s">
        <v>555</v>
      </c>
      <c r="G1" s="37" t="s">
        <v>342</v>
      </c>
      <c r="H1" s="37" t="s">
        <v>556</v>
      </c>
      <c r="I1" s="37" t="s">
        <v>343</v>
      </c>
      <c r="S1" s="37" t="s">
        <v>336</v>
      </c>
      <c r="T1" s="37" t="s">
        <v>557</v>
      </c>
      <c r="U1" s="37" t="s">
        <v>558</v>
      </c>
      <c r="V1" s="37" t="s">
        <v>559</v>
      </c>
      <c r="X1" s="37" t="s">
        <v>335</v>
      </c>
      <c r="Y1" s="37" t="s">
        <v>382</v>
      </c>
      <c r="Z1" s="37" t="s">
        <v>383</v>
      </c>
      <c r="AA1" s="37" t="s">
        <v>234</v>
      </c>
      <c r="AB1" s="37" t="s">
        <v>273</v>
      </c>
      <c r="AD1" s="38" t="s">
        <v>558</v>
      </c>
      <c r="AE1" s="38" t="s">
        <v>560</v>
      </c>
      <c r="AF1" s="38" t="s">
        <v>561</v>
      </c>
      <c r="AG1" s="38" t="s">
        <v>562</v>
      </c>
      <c r="AI1" s="37" t="s">
        <v>563</v>
      </c>
      <c r="AJ1" s="37" t="s">
        <v>564</v>
      </c>
      <c r="AK1" s="37" t="s">
        <v>565</v>
      </c>
      <c r="AL1" s="37" t="s">
        <v>566</v>
      </c>
      <c r="AM1" s="37" t="s">
        <v>567</v>
      </c>
      <c r="AN1" s="37" t="s">
        <v>568</v>
      </c>
      <c r="AO1" s="37" t="s">
        <v>58</v>
      </c>
    </row>
    <row r="2" spans="1:41" x14ac:dyDescent="0.3">
      <c r="A2" s="37" t="s">
        <v>569</v>
      </c>
      <c r="B2" s="37">
        <v>1</v>
      </c>
      <c r="C2" s="37">
        <v>1</v>
      </c>
      <c r="D2" s="37">
        <v>3</v>
      </c>
      <c r="F2" s="37">
        <v>1</v>
      </c>
      <c r="G2" s="37">
        <v>5</v>
      </c>
      <c r="H2" s="37">
        <v>1800</v>
      </c>
      <c r="I2" s="37">
        <v>50</v>
      </c>
      <c r="S2" s="37">
        <v>1</v>
      </c>
      <c r="T2" s="37">
        <v>1110</v>
      </c>
      <c r="U2" s="37">
        <v>1</v>
      </c>
      <c r="V2" s="37">
        <v>101</v>
      </c>
      <c r="X2" s="37">
        <v>1</v>
      </c>
      <c r="Y2" s="37">
        <v>10</v>
      </c>
      <c r="Z2" s="37">
        <v>10</v>
      </c>
      <c r="AA2" s="37">
        <v>180</v>
      </c>
      <c r="AB2" s="37">
        <v>550</v>
      </c>
      <c r="AD2" s="18">
        <v>1</v>
      </c>
      <c r="AE2" s="37" t="s">
        <v>570</v>
      </c>
      <c r="AF2" s="37" t="s">
        <v>571</v>
      </c>
      <c r="AG2" s="37">
        <v>116</v>
      </c>
      <c r="AI2" s="37"/>
      <c r="AJ2" s="37">
        <v>106</v>
      </c>
      <c r="AK2" s="37">
        <v>105</v>
      </c>
      <c r="AL2" s="37">
        <v>109</v>
      </c>
      <c r="AM2" s="37">
        <v>116</v>
      </c>
      <c r="AN2" s="37">
        <v>108</v>
      </c>
      <c r="AO2" s="37">
        <v>110</v>
      </c>
    </row>
    <row r="3" spans="1:41" x14ac:dyDescent="0.3">
      <c r="A3" s="37" t="s">
        <v>372</v>
      </c>
      <c r="B3" s="37">
        <v>2</v>
      </c>
      <c r="C3" s="37">
        <v>2</v>
      </c>
      <c r="D3" s="37">
        <v>4</v>
      </c>
      <c r="F3" s="37">
        <v>2</v>
      </c>
      <c r="G3" s="37">
        <v>10</v>
      </c>
      <c r="H3" s="37">
        <v>2750</v>
      </c>
      <c r="I3" s="37">
        <v>80</v>
      </c>
      <c r="J3" s="36" t="s">
        <v>572</v>
      </c>
      <c r="K3" s="23" t="s">
        <v>227</v>
      </c>
      <c r="L3" s="3" t="s">
        <v>333</v>
      </c>
      <c r="M3" s="3"/>
      <c r="N3" s="22" t="s">
        <v>339</v>
      </c>
      <c r="O3" s="22" t="s">
        <v>227</v>
      </c>
      <c r="P3" s="5" t="s">
        <v>233</v>
      </c>
      <c r="Q3" s="36" t="s">
        <v>573</v>
      </c>
      <c r="S3" s="37">
        <v>2</v>
      </c>
      <c r="T3" s="37">
        <v>1120</v>
      </c>
      <c r="U3" s="37">
        <v>2</v>
      </c>
      <c r="V3" s="37">
        <v>101</v>
      </c>
      <c r="X3" s="37">
        <v>2</v>
      </c>
      <c r="Y3" s="37">
        <v>10</v>
      </c>
      <c r="Z3" s="37">
        <v>20</v>
      </c>
      <c r="AA3" s="37">
        <v>1740</v>
      </c>
      <c r="AB3" s="37">
        <v>800</v>
      </c>
      <c r="AD3" s="18">
        <v>2</v>
      </c>
      <c r="AE3" s="37" t="s">
        <v>574</v>
      </c>
      <c r="AF3" s="37" t="s">
        <v>568</v>
      </c>
      <c r="AG3" s="37">
        <v>108</v>
      </c>
      <c r="AI3" s="37">
        <v>1</v>
      </c>
      <c r="AJ3" s="37">
        <v>3.5714285714285712E-2</v>
      </c>
      <c r="AK3" s="37">
        <v>3.5714285714285712E-2</v>
      </c>
      <c r="AL3" s="37">
        <v>4.7142857142857146E-2</v>
      </c>
      <c r="AM3" s="37">
        <v>-2.4285714285714289E-2</v>
      </c>
      <c r="AN3" s="37">
        <v>-0.02</v>
      </c>
      <c r="AO3" s="37">
        <v>2.1428571428571429E-2</v>
      </c>
    </row>
    <row r="4" spans="1:41" x14ac:dyDescent="0.3">
      <c r="A4" s="37" t="s">
        <v>374</v>
      </c>
      <c r="B4" s="37">
        <v>3</v>
      </c>
      <c r="C4" s="37">
        <v>3</v>
      </c>
      <c r="D4" s="37">
        <v>5</v>
      </c>
      <c r="F4" s="37">
        <v>3</v>
      </c>
      <c r="G4" s="37">
        <v>15</v>
      </c>
      <c r="H4" s="37">
        <v>16500</v>
      </c>
      <c r="I4" s="37">
        <v>170</v>
      </c>
      <c r="J4" s="36">
        <v>1</v>
      </c>
      <c r="K4" s="36">
        <v>1110</v>
      </c>
      <c r="L4" s="36">
        <v>1</v>
      </c>
      <c r="M4" s="36">
        <f>J4</f>
        <v>1</v>
      </c>
      <c r="N4" s="36">
        <v>1</v>
      </c>
      <c r="O4" s="36">
        <v>1110</v>
      </c>
      <c r="P4" s="36">
        <v>1</v>
      </c>
      <c r="Q4" s="36">
        <f>N4</f>
        <v>1</v>
      </c>
      <c r="S4" s="37">
        <v>3</v>
      </c>
      <c r="T4" s="37">
        <v>1130</v>
      </c>
      <c r="U4" s="37">
        <v>3</v>
      </c>
      <c r="V4" s="37">
        <v>100</v>
      </c>
      <c r="X4" s="37">
        <v>3</v>
      </c>
      <c r="Y4" s="37">
        <v>10</v>
      </c>
      <c r="Z4" s="37">
        <v>30</v>
      </c>
      <c r="AA4" s="37">
        <v>3450</v>
      </c>
      <c r="AB4" s="37">
        <v>1100</v>
      </c>
      <c r="AD4" s="18">
        <v>3</v>
      </c>
      <c r="AE4" s="37" t="s">
        <v>575</v>
      </c>
      <c r="AF4" s="37" t="s">
        <v>576</v>
      </c>
      <c r="AG4" s="37">
        <v>106</v>
      </c>
      <c r="AI4" s="37">
        <v>2</v>
      </c>
      <c r="AJ4" s="37">
        <v>7.1428571428571425E-2</v>
      </c>
      <c r="AK4" s="37">
        <v>7.1428571428571425E-2</v>
      </c>
      <c r="AL4" s="37">
        <v>9.4285714285714292E-2</v>
      </c>
      <c r="AM4" s="37">
        <v>-4.8571428571428578E-2</v>
      </c>
      <c r="AN4" s="37">
        <v>-0.04</v>
      </c>
      <c r="AO4" s="37">
        <v>4.2857142857142858E-2</v>
      </c>
    </row>
    <row r="5" spans="1:41" x14ac:dyDescent="0.3">
      <c r="F5" s="37">
        <v>4</v>
      </c>
      <c r="G5" s="37">
        <v>20</v>
      </c>
      <c r="H5" s="37">
        <v>60000</v>
      </c>
      <c r="I5" s="37">
        <v>290</v>
      </c>
      <c r="J5" s="36">
        <v>2</v>
      </c>
      <c r="K5" s="36">
        <v>1110</v>
      </c>
      <c r="L5" s="36">
        <v>2</v>
      </c>
      <c r="M5" s="36">
        <f t="shared" ref="M5:M68" si="0">J5</f>
        <v>2</v>
      </c>
      <c r="N5" s="36">
        <v>2</v>
      </c>
      <c r="O5" s="36">
        <v>1110</v>
      </c>
      <c r="P5" s="36">
        <v>2</v>
      </c>
      <c r="Q5" s="36">
        <f t="shared" ref="Q5:Q68" si="1">N5</f>
        <v>2</v>
      </c>
      <c r="S5" s="37">
        <v>4</v>
      </c>
      <c r="T5" s="37">
        <v>1140</v>
      </c>
      <c r="U5" s="37">
        <v>4</v>
      </c>
      <c r="V5" s="37">
        <v>100</v>
      </c>
      <c r="X5" s="37">
        <v>4</v>
      </c>
      <c r="Y5" s="37">
        <v>10</v>
      </c>
      <c r="Z5" s="37">
        <v>40</v>
      </c>
      <c r="AA5" s="37">
        <v>5190</v>
      </c>
      <c r="AB5" s="37">
        <v>1350</v>
      </c>
      <c r="AD5" s="18">
        <v>4</v>
      </c>
      <c r="AE5" s="37" t="s">
        <v>577</v>
      </c>
      <c r="AF5" s="37" t="s">
        <v>578</v>
      </c>
      <c r="AG5" s="37">
        <v>109</v>
      </c>
      <c r="AI5" s="37">
        <v>3</v>
      </c>
      <c r="AJ5" s="37">
        <v>0.10714285714285714</v>
      </c>
      <c r="AK5" s="37">
        <v>0.10714285714285714</v>
      </c>
      <c r="AL5" s="37">
        <v>0.14142857142857143</v>
      </c>
      <c r="AM5" s="37">
        <v>-7.285714285714287E-2</v>
      </c>
      <c r="AN5" s="37">
        <v>-0.06</v>
      </c>
      <c r="AO5" s="37">
        <v>6.4285714285714279E-2</v>
      </c>
    </row>
    <row r="6" spans="1:41" x14ac:dyDescent="0.3">
      <c r="F6" s="37">
        <v>5</v>
      </c>
      <c r="G6" s="37">
        <v>25</v>
      </c>
      <c r="H6" s="37">
        <v>102500</v>
      </c>
      <c r="I6" s="37">
        <v>400</v>
      </c>
      <c r="J6" s="36">
        <v>3</v>
      </c>
      <c r="K6" s="36">
        <v>1110</v>
      </c>
      <c r="L6" s="36">
        <v>3</v>
      </c>
      <c r="M6" s="36">
        <f t="shared" si="0"/>
        <v>3</v>
      </c>
      <c r="N6" s="36">
        <v>3</v>
      </c>
      <c r="O6" s="36">
        <v>1110</v>
      </c>
      <c r="P6" s="36">
        <v>3</v>
      </c>
      <c r="Q6" s="36">
        <f t="shared" si="1"/>
        <v>3</v>
      </c>
      <c r="S6" s="37">
        <v>5</v>
      </c>
      <c r="T6" s="37">
        <v>1150</v>
      </c>
      <c r="U6" s="37">
        <v>5</v>
      </c>
      <c r="V6" s="37">
        <v>102</v>
      </c>
      <c r="X6" s="37">
        <v>5</v>
      </c>
      <c r="Y6" s="37">
        <v>10</v>
      </c>
      <c r="Z6" s="37">
        <v>50</v>
      </c>
      <c r="AA6" s="37">
        <v>6750</v>
      </c>
      <c r="AB6" s="37">
        <v>1650</v>
      </c>
      <c r="AD6" s="18">
        <v>5</v>
      </c>
      <c r="AE6" s="37" t="s">
        <v>579</v>
      </c>
      <c r="AF6" s="37" t="s">
        <v>580</v>
      </c>
      <c r="AG6" s="37">
        <v>105</v>
      </c>
      <c r="AI6" s="37">
        <v>4</v>
      </c>
      <c r="AJ6" s="37">
        <v>0.14285714285714285</v>
      </c>
      <c r="AK6" s="37">
        <v>0.14285714285714285</v>
      </c>
      <c r="AL6" s="37">
        <v>0.18857142857142858</v>
      </c>
      <c r="AM6" s="37">
        <v>-9.7142857142857156E-2</v>
      </c>
      <c r="AN6" s="37">
        <v>-0.08</v>
      </c>
      <c r="AO6" s="37">
        <v>8.5714285714285715E-2</v>
      </c>
    </row>
    <row r="7" spans="1:41" x14ac:dyDescent="0.3">
      <c r="F7" s="39"/>
      <c r="G7" s="39"/>
      <c r="J7" s="36">
        <v>4</v>
      </c>
      <c r="K7" s="36">
        <v>1120</v>
      </c>
      <c r="L7" s="36">
        <v>1</v>
      </c>
      <c r="M7" s="36">
        <f t="shared" si="0"/>
        <v>4</v>
      </c>
      <c r="N7" s="36">
        <v>4</v>
      </c>
      <c r="O7" s="36">
        <v>1110</v>
      </c>
      <c r="P7" s="36">
        <v>4</v>
      </c>
      <c r="Q7" s="36">
        <f t="shared" si="1"/>
        <v>4</v>
      </c>
      <c r="S7" s="37">
        <v>6</v>
      </c>
      <c r="T7" s="37">
        <v>1160</v>
      </c>
      <c r="U7" s="37">
        <v>6</v>
      </c>
      <c r="V7" s="37">
        <v>102</v>
      </c>
      <c r="X7" s="37">
        <v>6</v>
      </c>
      <c r="Y7" s="37">
        <v>15</v>
      </c>
      <c r="Z7" s="37">
        <v>65</v>
      </c>
      <c r="AA7" s="37">
        <v>7620</v>
      </c>
      <c r="AB7" s="37">
        <v>4650</v>
      </c>
      <c r="AD7" s="18">
        <v>6</v>
      </c>
      <c r="AE7" s="37" t="s">
        <v>581</v>
      </c>
      <c r="AF7" s="37" t="s">
        <v>58</v>
      </c>
      <c r="AG7" s="37">
        <v>110</v>
      </c>
      <c r="AI7" s="37">
        <v>5</v>
      </c>
      <c r="AJ7" s="37">
        <v>0.17857142857142855</v>
      </c>
      <c r="AK7" s="37">
        <v>0.17857142857142855</v>
      </c>
      <c r="AL7" s="37">
        <v>0.23571428571428574</v>
      </c>
      <c r="AM7" s="37">
        <v>-0.12142857142857144</v>
      </c>
      <c r="AN7" s="37">
        <v>-0.1</v>
      </c>
      <c r="AO7" s="37">
        <v>0.10714285714285715</v>
      </c>
    </row>
    <row r="8" spans="1:41" x14ac:dyDescent="0.3">
      <c r="J8" s="36">
        <v>5</v>
      </c>
      <c r="K8" s="36">
        <v>1120</v>
      </c>
      <c r="L8" s="36">
        <v>2</v>
      </c>
      <c r="M8" s="36">
        <f t="shared" si="0"/>
        <v>5</v>
      </c>
      <c r="N8" s="36">
        <v>5</v>
      </c>
      <c r="O8" s="36">
        <v>1110</v>
      </c>
      <c r="P8" s="36">
        <v>5</v>
      </c>
      <c r="Q8" s="36">
        <f t="shared" si="1"/>
        <v>5</v>
      </c>
      <c r="S8" s="37">
        <v>7</v>
      </c>
      <c r="T8" s="37">
        <v>1210</v>
      </c>
      <c r="U8" s="37">
        <v>1</v>
      </c>
      <c r="V8" s="37">
        <f>V2</f>
        <v>101</v>
      </c>
      <c r="X8" s="37">
        <v>7</v>
      </c>
      <c r="Y8" s="37">
        <v>15</v>
      </c>
      <c r="Z8" s="37">
        <v>80</v>
      </c>
      <c r="AA8" s="37">
        <v>11430</v>
      </c>
      <c r="AB8" s="37">
        <v>7000</v>
      </c>
      <c r="AI8" s="37">
        <v>6</v>
      </c>
      <c r="AJ8" s="37">
        <v>0.21428571428571427</v>
      </c>
      <c r="AK8" s="37">
        <v>0.21428571428571427</v>
      </c>
      <c r="AL8" s="37">
        <v>0.28285714285714286</v>
      </c>
      <c r="AM8" s="37">
        <v>-0.14571428571428574</v>
      </c>
      <c r="AN8" s="37">
        <v>-0.12</v>
      </c>
      <c r="AO8" s="37">
        <v>0.12857142857142856</v>
      </c>
    </row>
    <row r="9" spans="1:41" x14ac:dyDescent="0.3">
      <c r="J9" s="36">
        <v>6</v>
      </c>
      <c r="K9" s="36">
        <v>1120</v>
      </c>
      <c r="L9" s="36">
        <v>3</v>
      </c>
      <c r="M9" s="36">
        <f t="shared" si="0"/>
        <v>6</v>
      </c>
      <c r="N9" s="36">
        <v>6</v>
      </c>
      <c r="O9" s="36">
        <v>1110</v>
      </c>
      <c r="P9" s="36">
        <v>6</v>
      </c>
      <c r="Q9" s="36">
        <f t="shared" si="1"/>
        <v>6</v>
      </c>
      <c r="S9" s="37">
        <v>8</v>
      </c>
      <c r="T9" s="37">
        <v>1220</v>
      </c>
      <c r="U9" s="37">
        <v>2</v>
      </c>
      <c r="V9" s="37">
        <f t="shared" ref="V9:V55" si="2">V3</f>
        <v>101</v>
      </c>
      <c r="X9" s="37">
        <v>8</v>
      </c>
      <c r="Y9" s="37">
        <v>15</v>
      </c>
      <c r="Z9" s="37">
        <v>95</v>
      </c>
      <c r="AA9" s="37">
        <v>15240</v>
      </c>
      <c r="AB9" s="37">
        <v>9300</v>
      </c>
      <c r="AI9" s="37">
        <v>7</v>
      </c>
      <c r="AJ9" s="37">
        <v>0.25</v>
      </c>
      <c r="AK9" s="37">
        <v>0.25</v>
      </c>
      <c r="AL9" s="37">
        <v>0.33</v>
      </c>
      <c r="AM9" s="37">
        <v>-0.17</v>
      </c>
      <c r="AN9" s="37">
        <v>-0.14000000000000001</v>
      </c>
      <c r="AO9" s="37">
        <v>0.15</v>
      </c>
    </row>
    <row r="10" spans="1:41" x14ac:dyDescent="0.3">
      <c r="J10" s="36">
        <v>7</v>
      </c>
      <c r="K10" s="36">
        <v>1130</v>
      </c>
      <c r="L10" s="36">
        <v>1</v>
      </c>
      <c r="M10" s="36">
        <f t="shared" si="0"/>
        <v>7</v>
      </c>
      <c r="N10" s="36">
        <v>7</v>
      </c>
      <c r="O10" s="36">
        <v>1110</v>
      </c>
      <c r="P10" s="36">
        <v>7</v>
      </c>
      <c r="Q10" s="36">
        <f t="shared" si="1"/>
        <v>7</v>
      </c>
      <c r="S10" s="37">
        <v>9</v>
      </c>
      <c r="T10" s="37">
        <v>1230</v>
      </c>
      <c r="U10" s="37">
        <v>3</v>
      </c>
      <c r="V10" s="37">
        <f t="shared" si="2"/>
        <v>100</v>
      </c>
      <c r="X10" s="37">
        <v>9</v>
      </c>
      <c r="Y10" s="37">
        <v>15</v>
      </c>
      <c r="Z10" s="37">
        <v>110</v>
      </c>
      <c r="AA10" s="37">
        <v>19050</v>
      </c>
      <c r="AB10" s="37">
        <v>11650</v>
      </c>
    </row>
    <row r="11" spans="1:41" x14ac:dyDescent="0.3">
      <c r="J11" s="36">
        <v>8</v>
      </c>
      <c r="K11" s="36">
        <v>1130</v>
      </c>
      <c r="L11" s="36">
        <v>2</v>
      </c>
      <c r="M11" s="36">
        <f t="shared" si="0"/>
        <v>8</v>
      </c>
      <c r="N11" s="36">
        <v>8</v>
      </c>
      <c r="O11" s="36">
        <v>1110</v>
      </c>
      <c r="P11" s="36">
        <v>8</v>
      </c>
      <c r="Q11" s="36">
        <f t="shared" si="1"/>
        <v>8</v>
      </c>
      <c r="S11" s="37">
        <v>10</v>
      </c>
      <c r="T11" s="37">
        <v>1240</v>
      </c>
      <c r="U11" s="37">
        <v>4</v>
      </c>
      <c r="V11" s="37">
        <f t="shared" si="2"/>
        <v>100</v>
      </c>
      <c r="X11" s="37">
        <v>10</v>
      </c>
      <c r="Y11" s="37">
        <v>15</v>
      </c>
      <c r="Z11" s="37">
        <v>125</v>
      </c>
      <c r="AA11" s="37">
        <v>22860</v>
      </c>
      <c r="AB11" s="37">
        <v>14000</v>
      </c>
    </row>
    <row r="12" spans="1:41" x14ac:dyDescent="0.3">
      <c r="J12" s="36">
        <v>9</v>
      </c>
      <c r="K12" s="36">
        <v>1130</v>
      </c>
      <c r="L12" s="36">
        <v>3</v>
      </c>
      <c r="M12" s="36">
        <f t="shared" si="0"/>
        <v>9</v>
      </c>
      <c r="N12" s="36">
        <v>9</v>
      </c>
      <c r="O12" s="36">
        <v>1110</v>
      </c>
      <c r="P12" s="36">
        <v>9</v>
      </c>
      <c r="Q12" s="36">
        <f t="shared" si="1"/>
        <v>9</v>
      </c>
      <c r="S12" s="37">
        <v>11</v>
      </c>
      <c r="T12" s="37">
        <v>1250</v>
      </c>
      <c r="U12" s="37">
        <v>5</v>
      </c>
      <c r="V12" s="37">
        <f t="shared" si="2"/>
        <v>102</v>
      </c>
      <c r="X12" s="37">
        <v>11</v>
      </c>
      <c r="Y12" s="37">
        <v>20</v>
      </c>
      <c r="Z12" s="37">
        <v>145</v>
      </c>
      <c r="AA12" s="37">
        <v>31710</v>
      </c>
      <c r="AB12" s="37">
        <v>29100</v>
      </c>
    </row>
    <row r="13" spans="1:41" x14ac:dyDescent="0.3">
      <c r="J13" s="36">
        <v>10</v>
      </c>
      <c r="K13" s="36">
        <v>1140</v>
      </c>
      <c r="L13" s="36">
        <v>1</v>
      </c>
      <c r="M13" s="36">
        <f t="shared" si="0"/>
        <v>10</v>
      </c>
      <c r="N13" s="36">
        <v>10</v>
      </c>
      <c r="O13" s="36">
        <v>1110</v>
      </c>
      <c r="P13" s="36">
        <v>10</v>
      </c>
      <c r="Q13" s="36">
        <f t="shared" si="1"/>
        <v>10</v>
      </c>
      <c r="S13" s="37">
        <v>12</v>
      </c>
      <c r="T13" s="37">
        <v>1260</v>
      </c>
      <c r="U13" s="37">
        <v>6</v>
      </c>
      <c r="V13" s="37">
        <f t="shared" si="2"/>
        <v>102</v>
      </c>
      <c r="X13" s="37">
        <v>12</v>
      </c>
      <c r="Y13" s="37">
        <v>20</v>
      </c>
      <c r="Z13" s="37">
        <v>165</v>
      </c>
      <c r="AA13" s="37">
        <v>47580</v>
      </c>
      <c r="AB13" s="37">
        <v>43650</v>
      </c>
    </row>
    <row r="14" spans="1:41" x14ac:dyDescent="0.3">
      <c r="J14" s="36">
        <v>11</v>
      </c>
      <c r="K14" s="36">
        <v>1140</v>
      </c>
      <c r="L14" s="36">
        <v>2</v>
      </c>
      <c r="M14" s="36">
        <f t="shared" si="0"/>
        <v>11</v>
      </c>
      <c r="N14" s="36">
        <v>11</v>
      </c>
      <c r="O14" s="36">
        <v>1110</v>
      </c>
      <c r="P14" s="36">
        <v>11</v>
      </c>
      <c r="Q14" s="36">
        <f t="shared" si="1"/>
        <v>11</v>
      </c>
      <c r="S14" s="37">
        <v>13</v>
      </c>
      <c r="T14" s="37">
        <v>1310</v>
      </c>
      <c r="U14" s="37">
        <v>1</v>
      </c>
      <c r="V14" s="37">
        <f t="shared" si="2"/>
        <v>101</v>
      </c>
      <c r="X14" s="37">
        <v>13</v>
      </c>
      <c r="Y14" s="37">
        <v>20</v>
      </c>
      <c r="Z14" s="37">
        <v>185</v>
      </c>
      <c r="AA14" s="37">
        <v>63420</v>
      </c>
      <c r="AB14" s="37">
        <v>58200</v>
      </c>
    </row>
    <row r="15" spans="1:41" x14ac:dyDescent="0.3">
      <c r="J15" s="36">
        <v>12</v>
      </c>
      <c r="K15" s="36">
        <v>1140</v>
      </c>
      <c r="L15" s="36">
        <v>3</v>
      </c>
      <c r="M15" s="36">
        <f t="shared" si="0"/>
        <v>12</v>
      </c>
      <c r="N15" s="36">
        <v>12</v>
      </c>
      <c r="O15" s="36">
        <v>1110</v>
      </c>
      <c r="P15" s="36">
        <v>12</v>
      </c>
      <c r="Q15" s="36">
        <f t="shared" si="1"/>
        <v>12</v>
      </c>
      <c r="S15" s="37">
        <v>14</v>
      </c>
      <c r="T15" s="37">
        <v>1320</v>
      </c>
      <c r="U15" s="37">
        <v>2</v>
      </c>
      <c r="V15" s="37">
        <f t="shared" si="2"/>
        <v>101</v>
      </c>
      <c r="X15" s="37">
        <v>14</v>
      </c>
      <c r="Y15" s="37">
        <v>20</v>
      </c>
      <c r="Z15" s="37">
        <v>205</v>
      </c>
      <c r="AA15" s="37">
        <v>79290</v>
      </c>
      <c r="AB15" s="37">
        <v>72750</v>
      </c>
    </row>
    <row r="16" spans="1:41" x14ac:dyDescent="0.3">
      <c r="J16" s="36">
        <v>13</v>
      </c>
      <c r="K16" s="36">
        <v>1150</v>
      </c>
      <c r="L16" s="36">
        <v>1</v>
      </c>
      <c r="M16" s="36">
        <f t="shared" si="0"/>
        <v>13</v>
      </c>
      <c r="N16" s="36">
        <v>13</v>
      </c>
      <c r="O16" s="36">
        <v>1110</v>
      </c>
      <c r="P16" s="36">
        <v>13</v>
      </c>
      <c r="Q16" s="36">
        <f t="shared" si="1"/>
        <v>13</v>
      </c>
      <c r="S16" s="37">
        <v>15</v>
      </c>
      <c r="T16" s="37">
        <v>1330</v>
      </c>
      <c r="U16" s="37">
        <v>3</v>
      </c>
      <c r="V16" s="37">
        <f t="shared" si="2"/>
        <v>100</v>
      </c>
      <c r="X16" s="37">
        <v>15</v>
      </c>
      <c r="Y16" s="37">
        <v>20</v>
      </c>
      <c r="Z16" s="37">
        <v>225</v>
      </c>
      <c r="AA16" s="37">
        <v>95160</v>
      </c>
      <c r="AB16" s="37">
        <v>87250</v>
      </c>
    </row>
    <row r="17" spans="10:28" x14ac:dyDescent="0.3">
      <c r="J17" s="36">
        <v>14</v>
      </c>
      <c r="K17" s="36">
        <v>1150</v>
      </c>
      <c r="L17" s="36">
        <v>2</v>
      </c>
      <c r="M17" s="36">
        <f t="shared" si="0"/>
        <v>14</v>
      </c>
      <c r="N17" s="36">
        <v>14</v>
      </c>
      <c r="O17" s="36">
        <v>1110</v>
      </c>
      <c r="P17" s="36">
        <v>14</v>
      </c>
      <c r="Q17" s="36">
        <f t="shared" si="1"/>
        <v>14</v>
      </c>
      <c r="S17" s="37">
        <v>16</v>
      </c>
      <c r="T17" s="37">
        <v>1340</v>
      </c>
      <c r="U17" s="37">
        <v>4</v>
      </c>
      <c r="V17" s="37">
        <f t="shared" si="2"/>
        <v>100</v>
      </c>
      <c r="X17" s="37">
        <v>16</v>
      </c>
      <c r="Y17" s="37">
        <v>25</v>
      </c>
      <c r="Z17" s="37">
        <v>250</v>
      </c>
      <c r="AA17" s="37">
        <v>36390</v>
      </c>
      <c r="AB17" s="37">
        <v>53800</v>
      </c>
    </row>
    <row r="18" spans="10:28" x14ac:dyDescent="0.3">
      <c r="J18" s="36">
        <v>15</v>
      </c>
      <c r="K18" s="36">
        <v>1150</v>
      </c>
      <c r="L18" s="36">
        <v>3</v>
      </c>
      <c r="M18" s="36">
        <f t="shared" si="0"/>
        <v>15</v>
      </c>
      <c r="N18" s="36">
        <v>15</v>
      </c>
      <c r="O18" s="36">
        <v>1110</v>
      </c>
      <c r="P18" s="36">
        <v>15</v>
      </c>
      <c r="Q18" s="36">
        <f t="shared" si="1"/>
        <v>15</v>
      </c>
      <c r="S18" s="37">
        <v>17</v>
      </c>
      <c r="T18" s="37">
        <v>1350</v>
      </c>
      <c r="U18" s="37">
        <v>5</v>
      </c>
      <c r="V18" s="37">
        <f t="shared" si="2"/>
        <v>102</v>
      </c>
      <c r="X18" s="37">
        <v>17</v>
      </c>
      <c r="Y18" s="37">
        <v>25</v>
      </c>
      <c r="Z18" s="37">
        <v>275</v>
      </c>
      <c r="AA18" s="37">
        <v>54570</v>
      </c>
      <c r="AB18" s="37">
        <v>80650</v>
      </c>
    </row>
    <row r="19" spans="10:28" x14ac:dyDescent="0.3">
      <c r="J19" s="36">
        <v>16</v>
      </c>
      <c r="K19" s="36">
        <v>1160</v>
      </c>
      <c r="L19" s="36">
        <v>1</v>
      </c>
      <c r="M19" s="36">
        <f t="shared" si="0"/>
        <v>16</v>
      </c>
      <c r="N19" s="36">
        <v>16</v>
      </c>
      <c r="O19" s="36">
        <v>1120</v>
      </c>
      <c r="P19" s="36">
        <v>1</v>
      </c>
      <c r="Q19" s="36">
        <f t="shared" si="1"/>
        <v>16</v>
      </c>
      <c r="S19" s="37">
        <v>18</v>
      </c>
      <c r="T19" s="37">
        <v>1360</v>
      </c>
      <c r="U19" s="37">
        <v>6</v>
      </c>
      <c r="V19" s="37">
        <f t="shared" si="2"/>
        <v>102</v>
      </c>
      <c r="X19" s="37">
        <v>18</v>
      </c>
      <c r="Y19" s="37">
        <v>25</v>
      </c>
      <c r="Z19" s="37">
        <v>300</v>
      </c>
      <c r="AA19" s="37">
        <v>72750</v>
      </c>
      <c r="AB19" s="37">
        <v>107600</v>
      </c>
    </row>
    <row r="20" spans="10:28" x14ac:dyDescent="0.3">
      <c r="J20" s="36">
        <v>17</v>
      </c>
      <c r="K20" s="36">
        <v>1160</v>
      </c>
      <c r="L20" s="36">
        <v>2</v>
      </c>
      <c r="M20" s="36">
        <f t="shared" si="0"/>
        <v>17</v>
      </c>
      <c r="N20" s="36">
        <v>17</v>
      </c>
      <c r="O20" s="36">
        <v>1120</v>
      </c>
      <c r="P20" s="36">
        <v>2</v>
      </c>
      <c r="Q20" s="36">
        <f t="shared" si="1"/>
        <v>17</v>
      </c>
      <c r="S20" s="37">
        <v>19</v>
      </c>
      <c r="T20" s="37">
        <v>2110</v>
      </c>
      <c r="U20" s="37">
        <v>1</v>
      </c>
      <c r="V20" s="37">
        <f t="shared" si="2"/>
        <v>101</v>
      </c>
      <c r="X20" s="37">
        <v>19</v>
      </c>
      <c r="Y20" s="37">
        <v>25</v>
      </c>
      <c r="Z20" s="37">
        <v>325</v>
      </c>
      <c r="AA20" s="37">
        <v>90960</v>
      </c>
      <c r="AB20" s="37">
        <v>134400</v>
      </c>
    </row>
    <row r="21" spans="10:28" x14ac:dyDescent="0.3">
      <c r="J21" s="36">
        <v>18</v>
      </c>
      <c r="K21" s="36">
        <v>1160</v>
      </c>
      <c r="L21" s="36">
        <v>3</v>
      </c>
      <c r="M21" s="36">
        <f t="shared" si="0"/>
        <v>18</v>
      </c>
      <c r="N21" s="36">
        <v>18</v>
      </c>
      <c r="O21" s="36">
        <v>1120</v>
      </c>
      <c r="P21" s="36">
        <v>3</v>
      </c>
      <c r="Q21" s="36">
        <f t="shared" si="1"/>
        <v>18</v>
      </c>
      <c r="S21" s="37">
        <v>20</v>
      </c>
      <c r="T21" s="37">
        <v>2120</v>
      </c>
      <c r="U21" s="37">
        <v>2</v>
      </c>
      <c r="V21" s="37">
        <f t="shared" si="2"/>
        <v>101</v>
      </c>
      <c r="X21" s="37">
        <v>20</v>
      </c>
      <c r="Y21" s="37">
        <v>25</v>
      </c>
      <c r="Z21" s="37">
        <v>350</v>
      </c>
      <c r="AA21" s="37">
        <v>109140</v>
      </c>
      <c r="AB21" s="37">
        <v>161300</v>
      </c>
    </row>
    <row r="22" spans="10:28" x14ac:dyDescent="0.3">
      <c r="J22" s="36">
        <v>19</v>
      </c>
      <c r="K22" s="36">
        <v>1210</v>
      </c>
      <c r="L22" s="36">
        <v>1</v>
      </c>
      <c r="M22" s="36">
        <f t="shared" si="0"/>
        <v>19</v>
      </c>
      <c r="N22" s="36">
        <v>19</v>
      </c>
      <c r="O22" s="36">
        <v>1120</v>
      </c>
      <c r="P22" s="36">
        <v>4</v>
      </c>
      <c r="Q22" s="36">
        <f t="shared" si="1"/>
        <v>19</v>
      </c>
      <c r="S22" s="37">
        <v>21</v>
      </c>
      <c r="T22" s="37">
        <v>2130</v>
      </c>
      <c r="U22" s="37">
        <v>3</v>
      </c>
      <c r="V22" s="37">
        <f t="shared" si="2"/>
        <v>100</v>
      </c>
      <c r="X22" s="37">
        <v>21</v>
      </c>
      <c r="Y22" s="37">
        <v>30</v>
      </c>
      <c r="Z22" s="37">
        <v>380</v>
      </c>
      <c r="AA22" s="37">
        <v>118490</v>
      </c>
      <c r="AB22" s="37">
        <v>175100</v>
      </c>
    </row>
    <row r="23" spans="10:28" x14ac:dyDescent="0.3">
      <c r="J23" s="36">
        <v>20</v>
      </c>
      <c r="K23" s="36">
        <v>1210</v>
      </c>
      <c r="L23" s="36">
        <v>2</v>
      </c>
      <c r="M23" s="36">
        <f t="shared" si="0"/>
        <v>20</v>
      </c>
      <c r="N23" s="36">
        <v>20</v>
      </c>
      <c r="O23" s="36">
        <v>1120</v>
      </c>
      <c r="P23" s="36">
        <v>5</v>
      </c>
      <c r="Q23" s="36">
        <f t="shared" si="1"/>
        <v>20</v>
      </c>
      <c r="S23" s="37">
        <v>22</v>
      </c>
      <c r="T23" s="37">
        <v>2140</v>
      </c>
      <c r="U23" s="37">
        <v>4</v>
      </c>
      <c r="V23" s="37">
        <f t="shared" si="2"/>
        <v>100</v>
      </c>
      <c r="X23" s="37">
        <v>22</v>
      </c>
      <c r="Y23" s="37">
        <v>30</v>
      </c>
      <c r="Z23" s="37">
        <v>410</v>
      </c>
      <c r="AA23" s="37">
        <v>127840</v>
      </c>
      <c r="AB23" s="37">
        <v>188900</v>
      </c>
    </row>
    <row r="24" spans="10:28" x14ac:dyDescent="0.3">
      <c r="J24" s="36">
        <v>21</v>
      </c>
      <c r="K24" s="36">
        <v>1210</v>
      </c>
      <c r="L24" s="36">
        <v>3</v>
      </c>
      <c r="M24" s="36">
        <f t="shared" si="0"/>
        <v>21</v>
      </c>
      <c r="N24" s="36">
        <v>21</v>
      </c>
      <c r="O24" s="36">
        <v>1120</v>
      </c>
      <c r="P24" s="36">
        <v>6</v>
      </c>
      <c r="Q24" s="36">
        <f t="shared" si="1"/>
        <v>21</v>
      </c>
      <c r="S24" s="37">
        <v>23</v>
      </c>
      <c r="T24" s="37">
        <v>2150</v>
      </c>
      <c r="U24" s="37">
        <v>5</v>
      </c>
      <c r="V24" s="37">
        <f t="shared" si="2"/>
        <v>102</v>
      </c>
      <c r="X24" s="37">
        <v>23</v>
      </c>
      <c r="Y24" s="37">
        <v>30</v>
      </c>
      <c r="Z24" s="37">
        <v>440</v>
      </c>
      <c r="AA24" s="37">
        <v>137190</v>
      </c>
      <c r="AB24" s="37">
        <v>202700</v>
      </c>
    </row>
    <row r="25" spans="10:28" x14ac:dyDescent="0.3">
      <c r="J25" s="36">
        <v>22</v>
      </c>
      <c r="K25" s="36">
        <v>1220</v>
      </c>
      <c r="L25" s="36">
        <v>1</v>
      </c>
      <c r="M25" s="36">
        <f t="shared" si="0"/>
        <v>22</v>
      </c>
      <c r="N25" s="36">
        <v>22</v>
      </c>
      <c r="O25" s="36">
        <v>1120</v>
      </c>
      <c r="P25" s="36">
        <v>7</v>
      </c>
      <c r="Q25" s="36">
        <f t="shared" si="1"/>
        <v>22</v>
      </c>
      <c r="S25" s="37">
        <v>24</v>
      </c>
      <c r="T25" s="37">
        <v>2160</v>
      </c>
      <c r="U25" s="37">
        <v>6</v>
      </c>
      <c r="V25" s="37">
        <f t="shared" si="2"/>
        <v>102</v>
      </c>
      <c r="X25" s="37">
        <v>24</v>
      </c>
      <c r="Y25" s="37">
        <v>30</v>
      </c>
      <c r="Z25" s="37">
        <v>470</v>
      </c>
      <c r="AA25" s="37">
        <v>146540</v>
      </c>
      <c r="AB25" s="37">
        <v>216500</v>
      </c>
    </row>
    <row r="26" spans="10:28" x14ac:dyDescent="0.3">
      <c r="J26" s="36">
        <v>23</v>
      </c>
      <c r="K26" s="36">
        <v>1220</v>
      </c>
      <c r="L26" s="36">
        <v>2</v>
      </c>
      <c r="M26" s="36">
        <f t="shared" si="0"/>
        <v>23</v>
      </c>
      <c r="N26" s="36">
        <v>23</v>
      </c>
      <c r="O26" s="36">
        <v>1120</v>
      </c>
      <c r="P26" s="36">
        <v>8</v>
      </c>
      <c r="Q26" s="36">
        <f t="shared" si="1"/>
        <v>23</v>
      </c>
      <c r="S26" s="37">
        <v>25</v>
      </c>
      <c r="T26" s="37">
        <v>2210</v>
      </c>
      <c r="U26" s="37">
        <v>1</v>
      </c>
      <c r="V26" s="37">
        <f t="shared" si="2"/>
        <v>101</v>
      </c>
      <c r="X26" s="37">
        <v>25</v>
      </c>
      <c r="Y26" s="37">
        <v>30</v>
      </c>
      <c r="Z26" s="37">
        <v>500</v>
      </c>
      <c r="AA26" s="37">
        <v>155890</v>
      </c>
      <c r="AB26" s="37">
        <v>230300</v>
      </c>
    </row>
    <row r="27" spans="10:28" x14ac:dyDescent="0.3">
      <c r="J27" s="36">
        <v>24</v>
      </c>
      <c r="K27" s="36">
        <v>1220</v>
      </c>
      <c r="L27" s="36">
        <v>3</v>
      </c>
      <c r="M27" s="36">
        <f t="shared" si="0"/>
        <v>24</v>
      </c>
      <c r="N27" s="36">
        <v>24</v>
      </c>
      <c r="O27" s="36">
        <v>1120</v>
      </c>
      <c r="P27" s="36">
        <v>9</v>
      </c>
      <c r="Q27" s="36">
        <f t="shared" si="1"/>
        <v>24</v>
      </c>
      <c r="S27" s="37">
        <v>26</v>
      </c>
      <c r="T27" s="37">
        <v>2220</v>
      </c>
      <c r="U27" s="37">
        <v>2</v>
      </c>
      <c r="V27" s="37">
        <f t="shared" si="2"/>
        <v>101</v>
      </c>
    </row>
    <row r="28" spans="10:28" x14ac:dyDescent="0.3">
      <c r="J28" s="36">
        <v>25</v>
      </c>
      <c r="K28" s="36">
        <v>1230</v>
      </c>
      <c r="L28" s="36">
        <v>1</v>
      </c>
      <c r="M28" s="36">
        <f t="shared" si="0"/>
        <v>25</v>
      </c>
      <c r="N28" s="36">
        <v>25</v>
      </c>
      <c r="O28" s="36">
        <v>1120</v>
      </c>
      <c r="P28" s="36">
        <v>10</v>
      </c>
      <c r="Q28" s="36">
        <f t="shared" si="1"/>
        <v>25</v>
      </c>
      <c r="S28" s="37">
        <v>27</v>
      </c>
      <c r="T28" s="37">
        <v>2230</v>
      </c>
      <c r="U28" s="37">
        <v>3</v>
      </c>
      <c r="V28" s="37">
        <f t="shared" si="2"/>
        <v>100</v>
      </c>
    </row>
    <row r="29" spans="10:28" x14ac:dyDescent="0.3">
      <c r="J29" s="36">
        <v>26</v>
      </c>
      <c r="K29" s="36">
        <v>1230</v>
      </c>
      <c r="L29" s="36">
        <v>2</v>
      </c>
      <c r="M29" s="36">
        <f t="shared" si="0"/>
        <v>26</v>
      </c>
      <c r="N29" s="36">
        <v>26</v>
      </c>
      <c r="O29" s="36">
        <v>1120</v>
      </c>
      <c r="P29" s="36">
        <v>11</v>
      </c>
      <c r="Q29" s="36">
        <f t="shared" si="1"/>
        <v>26</v>
      </c>
      <c r="S29" s="37">
        <v>28</v>
      </c>
      <c r="T29" s="37">
        <v>2240</v>
      </c>
      <c r="U29" s="37">
        <v>4</v>
      </c>
      <c r="V29" s="37">
        <f t="shared" si="2"/>
        <v>100</v>
      </c>
    </row>
    <row r="30" spans="10:28" x14ac:dyDescent="0.3">
      <c r="J30" s="36">
        <v>27</v>
      </c>
      <c r="K30" s="36">
        <v>1230</v>
      </c>
      <c r="L30" s="36">
        <v>3</v>
      </c>
      <c r="M30" s="36">
        <f t="shared" si="0"/>
        <v>27</v>
      </c>
      <c r="N30" s="36">
        <v>27</v>
      </c>
      <c r="O30" s="36">
        <v>1120</v>
      </c>
      <c r="P30" s="36">
        <v>12</v>
      </c>
      <c r="Q30" s="36">
        <f t="shared" si="1"/>
        <v>27</v>
      </c>
      <c r="S30" s="37">
        <v>29</v>
      </c>
      <c r="T30" s="37">
        <v>2250</v>
      </c>
      <c r="U30" s="37">
        <v>5</v>
      </c>
      <c r="V30" s="37">
        <f t="shared" si="2"/>
        <v>102</v>
      </c>
    </row>
    <row r="31" spans="10:28" x14ac:dyDescent="0.3">
      <c r="J31" s="36">
        <v>28</v>
      </c>
      <c r="K31" s="36">
        <v>1240</v>
      </c>
      <c r="L31" s="36">
        <v>1</v>
      </c>
      <c r="M31" s="36">
        <f t="shared" si="0"/>
        <v>28</v>
      </c>
      <c r="N31" s="36">
        <v>28</v>
      </c>
      <c r="O31" s="36">
        <v>1120</v>
      </c>
      <c r="P31" s="36">
        <v>13</v>
      </c>
      <c r="Q31" s="36">
        <f t="shared" si="1"/>
        <v>28</v>
      </c>
      <c r="S31" s="37">
        <v>30</v>
      </c>
      <c r="T31" s="37">
        <v>2260</v>
      </c>
      <c r="U31" s="37">
        <v>6</v>
      </c>
      <c r="V31" s="37">
        <f t="shared" si="2"/>
        <v>102</v>
      </c>
    </row>
    <row r="32" spans="10:28" x14ac:dyDescent="0.3">
      <c r="J32" s="36">
        <v>29</v>
      </c>
      <c r="K32" s="36">
        <v>1240</v>
      </c>
      <c r="L32" s="36">
        <v>2</v>
      </c>
      <c r="M32" s="36">
        <f t="shared" si="0"/>
        <v>29</v>
      </c>
      <c r="N32" s="36">
        <v>29</v>
      </c>
      <c r="O32" s="36">
        <v>1120</v>
      </c>
      <c r="P32" s="36">
        <v>14</v>
      </c>
      <c r="Q32" s="36">
        <f t="shared" si="1"/>
        <v>29</v>
      </c>
      <c r="S32" s="37">
        <v>31</v>
      </c>
      <c r="T32" s="37">
        <v>2310</v>
      </c>
      <c r="U32" s="37">
        <v>1</v>
      </c>
      <c r="V32" s="37">
        <f t="shared" si="2"/>
        <v>101</v>
      </c>
    </row>
    <row r="33" spans="10:22" x14ac:dyDescent="0.3">
      <c r="J33" s="36">
        <v>30</v>
      </c>
      <c r="K33" s="36">
        <v>1240</v>
      </c>
      <c r="L33" s="36">
        <v>3</v>
      </c>
      <c r="M33" s="36">
        <f t="shared" si="0"/>
        <v>30</v>
      </c>
      <c r="N33" s="36">
        <v>30</v>
      </c>
      <c r="O33" s="36">
        <v>1120</v>
      </c>
      <c r="P33" s="36">
        <v>15</v>
      </c>
      <c r="Q33" s="36">
        <f t="shared" si="1"/>
        <v>30</v>
      </c>
      <c r="S33" s="37">
        <v>32</v>
      </c>
      <c r="T33" s="37">
        <v>2320</v>
      </c>
      <c r="U33" s="37">
        <v>2</v>
      </c>
      <c r="V33" s="37">
        <f t="shared" si="2"/>
        <v>101</v>
      </c>
    </row>
    <row r="34" spans="10:22" x14ac:dyDescent="0.3">
      <c r="J34" s="36">
        <v>31</v>
      </c>
      <c r="K34" s="36">
        <v>1250</v>
      </c>
      <c r="L34" s="36">
        <v>1</v>
      </c>
      <c r="M34" s="36">
        <f t="shared" si="0"/>
        <v>31</v>
      </c>
      <c r="N34" s="36">
        <v>31</v>
      </c>
      <c r="O34" s="36">
        <v>1130</v>
      </c>
      <c r="P34" s="36">
        <v>1</v>
      </c>
      <c r="Q34" s="36">
        <f t="shared" si="1"/>
        <v>31</v>
      </c>
      <c r="S34" s="37">
        <v>33</v>
      </c>
      <c r="T34" s="37">
        <v>2330</v>
      </c>
      <c r="U34" s="37">
        <v>3</v>
      </c>
      <c r="V34" s="37">
        <f t="shared" si="2"/>
        <v>100</v>
      </c>
    </row>
    <row r="35" spans="10:22" x14ac:dyDescent="0.3">
      <c r="J35" s="36">
        <v>32</v>
      </c>
      <c r="K35" s="36">
        <v>1250</v>
      </c>
      <c r="L35" s="36">
        <v>2</v>
      </c>
      <c r="M35" s="36">
        <f t="shared" si="0"/>
        <v>32</v>
      </c>
      <c r="N35" s="36">
        <v>32</v>
      </c>
      <c r="O35" s="36">
        <v>1130</v>
      </c>
      <c r="P35" s="36">
        <v>2</v>
      </c>
      <c r="Q35" s="36">
        <f t="shared" si="1"/>
        <v>32</v>
      </c>
      <c r="S35" s="37">
        <v>34</v>
      </c>
      <c r="T35" s="37">
        <v>2340</v>
      </c>
      <c r="U35" s="37">
        <v>4</v>
      </c>
      <c r="V35" s="37">
        <f t="shared" si="2"/>
        <v>100</v>
      </c>
    </row>
    <row r="36" spans="10:22" x14ac:dyDescent="0.3">
      <c r="J36" s="36">
        <v>33</v>
      </c>
      <c r="K36" s="36">
        <v>1250</v>
      </c>
      <c r="L36" s="36">
        <v>3</v>
      </c>
      <c r="M36" s="36">
        <f t="shared" si="0"/>
        <v>33</v>
      </c>
      <c r="N36" s="36">
        <v>33</v>
      </c>
      <c r="O36" s="36">
        <v>1130</v>
      </c>
      <c r="P36" s="36">
        <v>3</v>
      </c>
      <c r="Q36" s="36">
        <f t="shared" si="1"/>
        <v>33</v>
      </c>
      <c r="S36" s="37">
        <v>35</v>
      </c>
      <c r="T36" s="37">
        <v>2350</v>
      </c>
      <c r="U36" s="37">
        <v>5</v>
      </c>
      <c r="V36" s="37">
        <f t="shared" si="2"/>
        <v>102</v>
      </c>
    </row>
    <row r="37" spans="10:22" x14ac:dyDescent="0.3">
      <c r="J37" s="36">
        <v>34</v>
      </c>
      <c r="K37" s="36">
        <v>1260</v>
      </c>
      <c r="L37" s="36">
        <v>1</v>
      </c>
      <c r="M37" s="36">
        <f t="shared" si="0"/>
        <v>34</v>
      </c>
      <c r="N37" s="36">
        <v>34</v>
      </c>
      <c r="O37" s="36">
        <v>1130</v>
      </c>
      <c r="P37" s="36">
        <v>4</v>
      </c>
      <c r="Q37" s="36">
        <f t="shared" si="1"/>
        <v>34</v>
      </c>
      <c r="S37" s="37">
        <v>36</v>
      </c>
      <c r="T37" s="37">
        <v>2360</v>
      </c>
      <c r="U37" s="37">
        <v>6</v>
      </c>
      <c r="V37" s="37">
        <f t="shared" si="2"/>
        <v>102</v>
      </c>
    </row>
    <row r="38" spans="10:22" x14ac:dyDescent="0.3">
      <c r="J38" s="36">
        <v>35</v>
      </c>
      <c r="K38" s="36">
        <v>1260</v>
      </c>
      <c r="L38" s="36">
        <v>2</v>
      </c>
      <c r="M38" s="36">
        <f t="shared" si="0"/>
        <v>35</v>
      </c>
      <c r="N38" s="36">
        <v>35</v>
      </c>
      <c r="O38" s="36">
        <v>1130</v>
      </c>
      <c r="P38" s="36">
        <v>5</v>
      </c>
      <c r="Q38" s="36">
        <f t="shared" si="1"/>
        <v>35</v>
      </c>
      <c r="S38" s="37">
        <v>37</v>
      </c>
      <c r="T38" s="37">
        <v>3110</v>
      </c>
      <c r="U38" s="37">
        <v>1</v>
      </c>
      <c r="V38" s="37">
        <f t="shared" si="2"/>
        <v>101</v>
      </c>
    </row>
    <row r="39" spans="10:22" x14ac:dyDescent="0.3">
      <c r="J39" s="36">
        <v>36</v>
      </c>
      <c r="K39" s="36">
        <v>1260</v>
      </c>
      <c r="L39" s="36">
        <v>3</v>
      </c>
      <c r="M39" s="36">
        <f t="shared" si="0"/>
        <v>36</v>
      </c>
      <c r="N39" s="36">
        <v>36</v>
      </c>
      <c r="O39" s="36">
        <v>1130</v>
      </c>
      <c r="P39" s="36">
        <v>6</v>
      </c>
      <c r="Q39" s="36">
        <f t="shared" si="1"/>
        <v>36</v>
      </c>
      <c r="S39" s="37">
        <v>38</v>
      </c>
      <c r="T39" s="37">
        <v>3120</v>
      </c>
      <c r="U39" s="37">
        <v>2</v>
      </c>
      <c r="V39" s="37">
        <f t="shared" si="2"/>
        <v>101</v>
      </c>
    </row>
    <row r="40" spans="10:22" x14ac:dyDescent="0.3">
      <c r="J40" s="36">
        <v>37</v>
      </c>
      <c r="K40" s="36">
        <v>1310</v>
      </c>
      <c r="L40" s="36">
        <v>1</v>
      </c>
      <c r="M40" s="36">
        <f t="shared" si="0"/>
        <v>37</v>
      </c>
      <c r="N40" s="36">
        <v>37</v>
      </c>
      <c r="O40" s="36">
        <v>1130</v>
      </c>
      <c r="P40" s="36">
        <v>7</v>
      </c>
      <c r="Q40" s="36">
        <f t="shared" si="1"/>
        <v>37</v>
      </c>
      <c r="S40" s="37">
        <v>39</v>
      </c>
      <c r="T40" s="37">
        <v>3130</v>
      </c>
      <c r="U40" s="37">
        <v>3</v>
      </c>
      <c r="V40" s="37">
        <f t="shared" si="2"/>
        <v>100</v>
      </c>
    </row>
    <row r="41" spans="10:22" x14ac:dyDescent="0.3">
      <c r="J41" s="36">
        <v>38</v>
      </c>
      <c r="K41" s="36">
        <v>1310</v>
      </c>
      <c r="L41" s="36">
        <v>2</v>
      </c>
      <c r="M41" s="36">
        <f t="shared" si="0"/>
        <v>38</v>
      </c>
      <c r="N41" s="36">
        <v>38</v>
      </c>
      <c r="O41" s="36">
        <v>1130</v>
      </c>
      <c r="P41" s="36">
        <v>8</v>
      </c>
      <c r="Q41" s="36">
        <f t="shared" si="1"/>
        <v>38</v>
      </c>
      <c r="S41" s="37">
        <v>40</v>
      </c>
      <c r="T41" s="37">
        <v>3140</v>
      </c>
      <c r="U41" s="37">
        <v>4</v>
      </c>
      <c r="V41" s="37">
        <f t="shared" si="2"/>
        <v>100</v>
      </c>
    </row>
    <row r="42" spans="10:22" x14ac:dyDescent="0.3">
      <c r="J42" s="36">
        <v>39</v>
      </c>
      <c r="K42" s="36">
        <v>1310</v>
      </c>
      <c r="L42" s="36">
        <v>3</v>
      </c>
      <c r="M42" s="36">
        <f t="shared" si="0"/>
        <v>39</v>
      </c>
      <c r="N42" s="36">
        <v>39</v>
      </c>
      <c r="O42" s="36">
        <v>1130</v>
      </c>
      <c r="P42" s="36">
        <v>9</v>
      </c>
      <c r="Q42" s="36">
        <f t="shared" si="1"/>
        <v>39</v>
      </c>
      <c r="S42" s="37">
        <v>41</v>
      </c>
      <c r="T42" s="37">
        <v>3150</v>
      </c>
      <c r="U42" s="37">
        <v>5</v>
      </c>
      <c r="V42" s="37">
        <f t="shared" si="2"/>
        <v>102</v>
      </c>
    </row>
    <row r="43" spans="10:22" x14ac:dyDescent="0.3">
      <c r="J43" s="36">
        <v>40</v>
      </c>
      <c r="K43" s="36">
        <v>1320</v>
      </c>
      <c r="L43" s="36">
        <v>1</v>
      </c>
      <c r="M43" s="36">
        <f t="shared" si="0"/>
        <v>40</v>
      </c>
      <c r="N43" s="36">
        <v>40</v>
      </c>
      <c r="O43" s="36">
        <v>1130</v>
      </c>
      <c r="P43" s="36">
        <v>10</v>
      </c>
      <c r="Q43" s="36">
        <f t="shared" si="1"/>
        <v>40</v>
      </c>
      <c r="S43" s="37">
        <v>42</v>
      </c>
      <c r="T43" s="37">
        <v>3160</v>
      </c>
      <c r="U43" s="37">
        <v>6</v>
      </c>
      <c r="V43" s="37">
        <f t="shared" si="2"/>
        <v>102</v>
      </c>
    </row>
    <row r="44" spans="10:22" x14ac:dyDescent="0.3">
      <c r="J44" s="36">
        <v>41</v>
      </c>
      <c r="K44" s="36">
        <v>1320</v>
      </c>
      <c r="L44" s="36">
        <v>2</v>
      </c>
      <c r="M44" s="36">
        <f t="shared" si="0"/>
        <v>41</v>
      </c>
      <c r="N44" s="36">
        <v>41</v>
      </c>
      <c r="O44" s="36">
        <v>1130</v>
      </c>
      <c r="P44" s="36">
        <v>11</v>
      </c>
      <c r="Q44" s="36">
        <f t="shared" si="1"/>
        <v>41</v>
      </c>
      <c r="S44" s="37">
        <v>43</v>
      </c>
      <c r="T44" s="37">
        <v>3210</v>
      </c>
      <c r="U44" s="37">
        <v>1</v>
      </c>
      <c r="V44" s="37">
        <f t="shared" si="2"/>
        <v>101</v>
      </c>
    </row>
    <row r="45" spans="10:22" x14ac:dyDescent="0.3">
      <c r="J45" s="36">
        <v>42</v>
      </c>
      <c r="K45" s="36">
        <v>1320</v>
      </c>
      <c r="L45" s="36">
        <v>3</v>
      </c>
      <c r="M45" s="36">
        <f t="shared" si="0"/>
        <v>42</v>
      </c>
      <c r="N45" s="36">
        <v>42</v>
      </c>
      <c r="O45" s="36">
        <v>1130</v>
      </c>
      <c r="P45" s="36">
        <v>12</v>
      </c>
      <c r="Q45" s="36">
        <f t="shared" si="1"/>
        <v>42</v>
      </c>
      <c r="S45" s="37">
        <v>44</v>
      </c>
      <c r="T45" s="37">
        <v>3220</v>
      </c>
      <c r="U45" s="37">
        <v>2</v>
      </c>
      <c r="V45" s="37">
        <f t="shared" si="2"/>
        <v>101</v>
      </c>
    </row>
    <row r="46" spans="10:22" x14ac:dyDescent="0.3">
      <c r="J46" s="36">
        <v>43</v>
      </c>
      <c r="K46" s="36">
        <v>1330</v>
      </c>
      <c r="L46" s="36">
        <v>1</v>
      </c>
      <c r="M46" s="36">
        <f t="shared" si="0"/>
        <v>43</v>
      </c>
      <c r="N46" s="36">
        <v>43</v>
      </c>
      <c r="O46" s="36">
        <v>1130</v>
      </c>
      <c r="P46" s="36">
        <v>13</v>
      </c>
      <c r="Q46" s="36">
        <f t="shared" si="1"/>
        <v>43</v>
      </c>
      <c r="S46" s="37">
        <v>45</v>
      </c>
      <c r="T46" s="37">
        <v>3230</v>
      </c>
      <c r="U46" s="37">
        <v>3</v>
      </c>
      <c r="V46" s="37">
        <f t="shared" si="2"/>
        <v>100</v>
      </c>
    </row>
    <row r="47" spans="10:22" x14ac:dyDescent="0.3">
      <c r="J47" s="36">
        <v>44</v>
      </c>
      <c r="K47" s="36">
        <v>1330</v>
      </c>
      <c r="L47" s="36">
        <v>2</v>
      </c>
      <c r="M47" s="36">
        <f t="shared" si="0"/>
        <v>44</v>
      </c>
      <c r="N47" s="36">
        <v>44</v>
      </c>
      <c r="O47" s="36">
        <v>1130</v>
      </c>
      <c r="P47" s="36">
        <v>14</v>
      </c>
      <c r="Q47" s="36">
        <f t="shared" si="1"/>
        <v>44</v>
      </c>
      <c r="S47" s="37">
        <v>46</v>
      </c>
      <c r="T47" s="37">
        <v>3240</v>
      </c>
      <c r="U47" s="37">
        <v>4</v>
      </c>
      <c r="V47" s="37">
        <f t="shared" si="2"/>
        <v>100</v>
      </c>
    </row>
    <row r="48" spans="10:22" x14ac:dyDescent="0.3">
      <c r="J48" s="36">
        <v>45</v>
      </c>
      <c r="K48" s="36">
        <v>1330</v>
      </c>
      <c r="L48" s="36">
        <v>3</v>
      </c>
      <c r="M48" s="36">
        <f t="shared" si="0"/>
        <v>45</v>
      </c>
      <c r="N48" s="36">
        <v>45</v>
      </c>
      <c r="O48" s="36">
        <v>1130</v>
      </c>
      <c r="P48" s="36">
        <v>15</v>
      </c>
      <c r="Q48" s="36">
        <f t="shared" si="1"/>
        <v>45</v>
      </c>
      <c r="S48" s="37">
        <v>47</v>
      </c>
      <c r="T48" s="37">
        <v>3250</v>
      </c>
      <c r="U48" s="37">
        <v>5</v>
      </c>
      <c r="V48" s="37">
        <f t="shared" si="2"/>
        <v>102</v>
      </c>
    </row>
    <row r="49" spans="10:22" x14ac:dyDescent="0.3">
      <c r="J49" s="36">
        <v>46</v>
      </c>
      <c r="K49" s="36">
        <v>1340</v>
      </c>
      <c r="L49" s="36">
        <v>1</v>
      </c>
      <c r="M49" s="36">
        <f t="shared" si="0"/>
        <v>46</v>
      </c>
      <c r="N49" s="36">
        <v>46</v>
      </c>
      <c r="O49" s="36">
        <v>1140</v>
      </c>
      <c r="P49" s="36">
        <v>1</v>
      </c>
      <c r="Q49" s="36">
        <f t="shared" si="1"/>
        <v>46</v>
      </c>
      <c r="S49" s="37">
        <v>48</v>
      </c>
      <c r="T49" s="37">
        <v>3260</v>
      </c>
      <c r="U49" s="37">
        <v>6</v>
      </c>
      <c r="V49" s="37">
        <f t="shared" si="2"/>
        <v>102</v>
      </c>
    </row>
    <row r="50" spans="10:22" x14ac:dyDescent="0.3">
      <c r="J50" s="36">
        <v>47</v>
      </c>
      <c r="K50" s="36">
        <v>1340</v>
      </c>
      <c r="L50" s="36">
        <v>2</v>
      </c>
      <c r="M50" s="36">
        <f t="shared" si="0"/>
        <v>47</v>
      </c>
      <c r="N50" s="36">
        <v>47</v>
      </c>
      <c r="O50" s="36">
        <v>1140</v>
      </c>
      <c r="P50" s="36">
        <v>2</v>
      </c>
      <c r="Q50" s="36">
        <f t="shared" si="1"/>
        <v>47</v>
      </c>
      <c r="S50" s="37">
        <v>49</v>
      </c>
      <c r="T50" s="37">
        <v>3310</v>
      </c>
      <c r="U50" s="37">
        <v>1</v>
      </c>
      <c r="V50" s="37">
        <f t="shared" si="2"/>
        <v>101</v>
      </c>
    </row>
    <row r="51" spans="10:22" x14ac:dyDescent="0.3">
      <c r="J51" s="36">
        <v>48</v>
      </c>
      <c r="K51" s="36">
        <v>1340</v>
      </c>
      <c r="L51" s="36">
        <v>3</v>
      </c>
      <c r="M51" s="36">
        <f t="shared" si="0"/>
        <v>48</v>
      </c>
      <c r="N51" s="36">
        <v>48</v>
      </c>
      <c r="O51" s="36">
        <v>1140</v>
      </c>
      <c r="P51" s="36">
        <v>3</v>
      </c>
      <c r="Q51" s="36">
        <f t="shared" si="1"/>
        <v>48</v>
      </c>
      <c r="S51" s="37">
        <v>50</v>
      </c>
      <c r="T51" s="37">
        <v>3320</v>
      </c>
      <c r="U51" s="37">
        <v>2</v>
      </c>
      <c r="V51" s="37">
        <f t="shared" si="2"/>
        <v>101</v>
      </c>
    </row>
    <row r="52" spans="10:22" x14ac:dyDescent="0.3">
      <c r="J52" s="36">
        <v>49</v>
      </c>
      <c r="K52" s="36">
        <v>1350</v>
      </c>
      <c r="L52" s="36">
        <v>1</v>
      </c>
      <c r="M52" s="36">
        <f t="shared" si="0"/>
        <v>49</v>
      </c>
      <c r="N52" s="36">
        <v>49</v>
      </c>
      <c r="O52" s="36">
        <v>1140</v>
      </c>
      <c r="P52" s="36">
        <v>4</v>
      </c>
      <c r="Q52" s="36">
        <f t="shared" si="1"/>
        <v>49</v>
      </c>
      <c r="S52" s="37">
        <v>51</v>
      </c>
      <c r="T52" s="37">
        <v>3330</v>
      </c>
      <c r="U52" s="37">
        <v>3</v>
      </c>
      <c r="V52" s="37">
        <f t="shared" si="2"/>
        <v>100</v>
      </c>
    </row>
    <row r="53" spans="10:22" x14ac:dyDescent="0.3">
      <c r="J53" s="36">
        <v>50</v>
      </c>
      <c r="K53" s="36">
        <v>1350</v>
      </c>
      <c r="L53" s="36">
        <v>2</v>
      </c>
      <c r="M53" s="36">
        <f t="shared" si="0"/>
        <v>50</v>
      </c>
      <c r="N53" s="36">
        <v>50</v>
      </c>
      <c r="O53" s="36">
        <v>1140</v>
      </c>
      <c r="P53" s="36">
        <v>5</v>
      </c>
      <c r="Q53" s="36">
        <f t="shared" si="1"/>
        <v>50</v>
      </c>
      <c r="S53" s="37">
        <v>52</v>
      </c>
      <c r="T53" s="37">
        <v>3340</v>
      </c>
      <c r="U53" s="37">
        <v>4</v>
      </c>
      <c r="V53" s="37">
        <f t="shared" si="2"/>
        <v>100</v>
      </c>
    </row>
    <row r="54" spans="10:22" x14ac:dyDescent="0.3">
      <c r="J54" s="36">
        <v>51</v>
      </c>
      <c r="K54" s="36">
        <v>1350</v>
      </c>
      <c r="L54" s="36">
        <v>3</v>
      </c>
      <c r="M54" s="36">
        <f t="shared" si="0"/>
        <v>51</v>
      </c>
      <c r="N54" s="36">
        <v>51</v>
      </c>
      <c r="O54" s="36">
        <v>1140</v>
      </c>
      <c r="P54" s="36">
        <v>6</v>
      </c>
      <c r="Q54" s="36">
        <f t="shared" si="1"/>
        <v>51</v>
      </c>
      <c r="S54" s="37">
        <v>53</v>
      </c>
      <c r="T54" s="37">
        <v>3350</v>
      </c>
      <c r="U54" s="37">
        <v>5</v>
      </c>
      <c r="V54" s="37">
        <f t="shared" si="2"/>
        <v>102</v>
      </c>
    </row>
    <row r="55" spans="10:22" x14ac:dyDescent="0.3">
      <c r="J55" s="36">
        <v>52</v>
      </c>
      <c r="K55" s="36">
        <v>1360</v>
      </c>
      <c r="L55" s="36">
        <v>1</v>
      </c>
      <c r="M55" s="36">
        <f t="shared" si="0"/>
        <v>52</v>
      </c>
      <c r="N55" s="36">
        <v>52</v>
      </c>
      <c r="O55" s="36">
        <v>1140</v>
      </c>
      <c r="P55" s="36">
        <v>7</v>
      </c>
      <c r="Q55" s="36">
        <f t="shared" si="1"/>
        <v>52</v>
      </c>
      <c r="S55" s="37">
        <v>54</v>
      </c>
      <c r="T55" s="37">
        <v>3360</v>
      </c>
      <c r="U55" s="37">
        <v>6</v>
      </c>
      <c r="V55" s="37">
        <f t="shared" si="2"/>
        <v>102</v>
      </c>
    </row>
    <row r="56" spans="10:22" x14ac:dyDescent="0.3">
      <c r="J56" s="36">
        <v>53</v>
      </c>
      <c r="K56" s="36">
        <v>1360</v>
      </c>
      <c r="L56" s="36">
        <v>2</v>
      </c>
      <c r="M56" s="36">
        <f t="shared" si="0"/>
        <v>53</v>
      </c>
      <c r="N56" s="36">
        <v>53</v>
      </c>
      <c r="O56" s="36">
        <v>1140</v>
      </c>
      <c r="P56" s="36">
        <v>8</v>
      </c>
      <c r="Q56" s="36">
        <f t="shared" si="1"/>
        <v>53</v>
      </c>
    </row>
    <row r="57" spans="10:22" x14ac:dyDescent="0.3">
      <c r="J57" s="36">
        <v>54</v>
      </c>
      <c r="K57" s="36">
        <v>1360</v>
      </c>
      <c r="L57" s="36">
        <v>3</v>
      </c>
      <c r="M57" s="36">
        <f t="shared" si="0"/>
        <v>54</v>
      </c>
      <c r="N57" s="36">
        <v>54</v>
      </c>
      <c r="O57" s="36">
        <v>1140</v>
      </c>
      <c r="P57" s="36">
        <v>9</v>
      </c>
      <c r="Q57" s="36">
        <f t="shared" si="1"/>
        <v>54</v>
      </c>
    </row>
    <row r="58" spans="10:22" x14ac:dyDescent="0.3">
      <c r="J58" s="36">
        <v>55</v>
      </c>
      <c r="K58" s="36">
        <v>2110</v>
      </c>
      <c r="L58" s="36">
        <v>2</v>
      </c>
      <c r="M58" s="36">
        <f t="shared" si="0"/>
        <v>55</v>
      </c>
      <c r="N58" s="36">
        <v>55</v>
      </c>
      <c r="O58" s="36">
        <v>1140</v>
      </c>
      <c r="P58" s="36">
        <v>10</v>
      </c>
      <c r="Q58" s="36">
        <f t="shared" si="1"/>
        <v>55</v>
      </c>
    </row>
    <row r="59" spans="10:22" x14ac:dyDescent="0.3">
      <c r="J59" s="36">
        <v>56</v>
      </c>
      <c r="K59" s="36">
        <v>2110</v>
      </c>
      <c r="L59" s="36">
        <v>3</v>
      </c>
      <c r="M59" s="36">
        <f t="shared" si="0"/>
        <v>56</v>
      </c>
      <c r="N59" s="36">
        <v>56</v>
      </c>
      <c r="O59" s="36">
        <v>1140</v>
      </c>
      <c r="P59" s="36">
        <v>11</v>
      </c>
      <c r="Q59" s="36">
        <f t="shared" si="1"/>
        <v>56</v>
      </c>
    </row>
    <row r="60" spans="10:22" x14ac:dyDescent="0.3">
      <c r="J60" s="36">
        <v>57</v>
      </c>
      <c r="K60" s="36">
        <v>2110</v>
      </c>
      <c r="L60" s="36">
        <v>4</v>
      </c>
      <c r="M60" s="36">
        <f t="shared" si="0"/>
        <v>57</v>
      </c>
      <c r="N60" s="36">
        <v>57</v>
      </c>
      <c r="O60" s="36">
        <v>1140</v>
      </c>
      <c r="P60" s="36">
        <v>12</v>
      </c>
      <c r="Q60" s="36">
        <f t="shared" si="1"/>
        <v>57</v>
      </c>
    </row>
    <row r="61" spans="10:22" x14ac:dyDescent="0.3">
      <c r="J61" s="36">
        <v>58</v>
      </c>
      <c r="K61" s="36">
        <v>2120</v>
      </c>
      <c r="L61" s="36">
        <v>2</v>
      </c>
      <c r="M61" s="36">
        <f t="shared" si="0"/>
        <v>58</v>
      </c>
      <c r="N61" s="36">
        <v>58</v>
      </c>
      <c r="O61" s="36">
        <v>1140</v>
      </c>
      <c r="P61" s="36">
        <v>13</v>
      </c>
      <c r="Q61" s="36">
        <f t="shared" si="1"/>
        <v>58</v>
      </c>
    </row>
    <row r="62" spans="10:22" x14ac:dyDescent="0.3">
      <c r="J62" s="36">
        <v>59</v>
      </c>
      <c r="K62" s="36">
        <v>2120</v>
      </c>
      <c r="L62" s="36">
        <v>3</v>
      </c>
      <c r="M62" s="36">
        <f t="shared" si="0"/>
        <v>59</v>
      </c>
      <c r="N62" s="36">
        <v>59</v>
      </c>
      <c r="O62" s="36">
        <v>1140</v>
      </c>
      <c r="P62" s="36">
        <v>14</v>
      </c>
      <c r="Q62" s="36">
        <f t="shared" si="1"/>
        <v>59</v>
      </c>
    </row>
    <row r="63" spans="10:22" x14ac:dyDescent="0.3">
      <c r="J63" s="36">
        <v>60</v>
      </c>
      <c r="K63" s="36">
        <v>2120</v>
      </c>
      <c r="L63" s="36">
        <v>4</v>
      </c>
      <c r="M63" s="36">
        <f t="shared" si="0"/>
        <v>60</v>
      </c>
      <c r="N63" s="36">
        <v>60</v>
      </c>
      <c r="O63" s="36">
        <v>1140</v>
      </c>
      <c r="P63" s="36">
        <v>15</v>
      </c>
      <c r="Q63" s="36">
        <f t="shared" si="1"/>
        <v>60</v>
      </c>
    </row>
    <row r="64" spans="10:22" x14ac:dyDescent="0.3">
      <c r="J64" s="36">
        <v>61</v>
      </c>
      <c r="K64" s="36">
        <v>2130</v>
      </c>
      <c r="L64" s="36">
        <v>2</v>
      </c>
      <c r="M64" s="36">
        <f t="shared" si="0"/>
        <v>61</v>
      </c>
      <c r="N64" s="36">
        <v>61</v>
      </c>
      <c r="O64" s="36">
        <v>1150</v>
      </c>
      <c r="P64" s="36">
        <v>1</v>
      </c>
      <c r="Q64" s="36">
        <f t="shared" si="1"/>
        <v>61</v>
      </c>
    </row>
    <row r="65" spans="10:17" x14ac:dyDescent="0.3">
      <c r="J65" s="36">
        <v>62</v>
      </c>
      <c r="K65" s="36">
        <v>2130</v>
      </c>
      <c r="L65" s="36">
        <v>3</v>
      </c>
      <c r="M65" s="36">
        <f t="shared" si="0"/>
        <v>62</v>
      </c>
      <c r="N65" s="36">
        <v>62</v>
      </c>
      <c r="O65" s="36">
        <v>1150</v>
      </c>
      <c r="P65" s="36">
        <v>2</v>
      </c>
      <c r="Q65" s="36">
        <f t="shared" si="1"/>
        <v>62</v>
      </c>
    </row>
    <row r="66" spans="10:17" x14ac:dyDescent="0.3">
      <c r="J66" s="36">
        <v>63</v>
      </c>
      <c r="K66" s="36">
        <v>2130</v>
      </c>
      <c r="L66" s="36">
        <v>4</v>
      </c>
      <c r="M66" s="36">
        <f t="shared" si="0"/>
        <v>63</v>
      </c>
      <c r="N66" s="36">
        <v>63</v>
      </c>
      <c r="O66" s="36">
        <v>1150</v>
      </c>
      <c r="P66" s="36">
        <v>3</v>
      </c>
      <c r="Q66" s="36">
        <f t="shared" si="1"/>
        <v>63</v>
      </c>
    </row>
    <row r="67" spans="10:17" x14ac:dyDescent="0.3">
      <c r="J67" s="36">
        <v>64</v>
      </c>
      <c r="K67" s="36">
        <v>2140</v>
      </c>
      <c r="L67" s="36">
        <v>2</v>
      </c>
      <c r="M67" s="36">
        <f t="shared" si="0"/>
        <v>64</v>
      </c>
      <c r="N67" s="36">
        <v>64</v>
      </c>
      <c r="O67" s="36">
        <v>1150</v>
      </c>
      <c r="P67" s="36">
        <v>4</v>
      </c>
      <c r="Q67" s="36">
        <f t="shared" si="1"/>
        <v>64</v>
      </c>
    </row>
    <row r="68" spans="10:17" x14ac:dyDescent="0.3">
      <c r="J68" s="36">
        <v>65</v>
      </c>
      <c r="K68" s="36">
        <v>2140</v>
      </c>
      <c r="L68" s="36">
        <v>3</v>
      </c>
      <c r="M68" s="36">
        <f t="shared" si="0"/>
        <v>65</v>
      </c>
      <c r="N68" s="36">
        <v>65</v>
      </c>
      <c r="O68" s="36">
        <v>1150</v>
      </c>
      <c r="P68" s="36">
        <v>5</v>
      </c>
      <c r="Q68" s="36">
        <f t="shared" si="1"/>
        <v>65</v>
      </c>
    </row>
    <row r="69" spans="10:17" x14ac:dyDescent="0.3">
      <c r="J69" s="36">
        <v>66</v>
      </c>
      <c r="K69" s="36">
        <v>2140</v>
      </c>
      <c r="L69" s="36">
        <v>4</v>
      </c>
      <c r="M69" s="36">
        <f t="shared" ref="M69:M132" si="3">J69</f>
        <v>66</v>
      </c>
      <c r="N69" s="36">
        <v>66</v>
      </c>
      <c r="O69" s="36">
        <v>1150</v>
      </c>
      <c r="P69" s="36">
        <v>6</v>
      </c>
      <c r="Q69" s="36">
        <f t="shared" ref="Q69:Q132" si="4">N69</f>
        <v>66</v>
      </c>
    </row>
    <row r="70" spans="10:17" x14ac:dyDescent="0.3">
      <c r="J70" s="36">
        <v>67</v>
      </c>
      <c r="K70" s="36">
        <v>2150</v>
      </c>
      <c r="L70" s="36">
        <v>2</v>
      </c>
      <c r="M70" s="36">
        <f t="shared" si="3"/>
        <v>67</v>
      </c>
      <c r="N70" s="36">
        <v>67</v>
      </c>
      <c r="O70" s="36">
        <v>1150</v>
      </c>
      <c r="P70" s="36">
        <v>7</v>
      </c>
      <c r="Q70" s="36">
        <f t="shared" si="4"/>
        <v>67</v>
      </c>
    </row>
    <row r="71" spans="10:17" x14ac:dyDescent="0.3">
      <c r="J71" s="36">
        <v>68</v>
      </c>
      <c r="K71" s="36">
        <v>2150</v>
      </c>
      <c r="L71" s="36">
        <v>3</v>
      </c>
      <c r="M71" s="36">
        <f t="shared" si="3"/>
        <v>68</v>
      </c>
      <c r="N71" s="36">
        <v>68</v>
      </c>
      <c r="O71" s="36">
        <v>1150</v>
      </c>
      <c r="P71" s="36">
        <v>8</v>
      </c>
      <c r="Q71" s="36">
        <f t="shared" si="4"/>
        <v>68</v>
      </c>
    </row>
    <row r="72" spans="10:17" x14ac:dyDescent="0.3">
      <c r="J72" s="36">
        <v>69</v>
      </c>
      <c r="K72" s="36">
        <v>2150</v>
      </c>
      <c r="L72" s="36">
        <v>4</v>
      </c>
      <c r="M72" s="36">
        <f t="shared" si="3"/>
        <v>69</v>
      </c>
      <c r="N72" s="36">
        <v>69</v>
      </c>
      <c r="O72" s="36">
        <v>1150</v>
      </c>
      <c r="P72" s="36">
        <v>9</v>
      </c>
      <c r="Q72" s="36">
        <f t="shared" si="4"/>
        <v>69</v>
      </c>
    </row>
    <row r="73" spans="10:17" x14ac:dyDescent="0.3">
      <c r="J73" s="36">
        <v>70</v>
      </c>
      <c r="K73" s="36">
        <v>2160</v>
      </c>
      <c r="L73" s="36">
        <v>2</v>
      </c>
      <c r="M73" s="36">
        <f t="shared" si="3"/>
        <v>70</v>
      </c>
      <c r="N73" s="36">
        <v>70</v>
      </c>
      <c r="O73" s="36">
        <v>1150</v>
      </c>
      <c r="P73" s="36">
        <v>10</v>
      </c>
      <c r="Q73" s="36">
        <f t="shared" si="4"/>
        <v>70</v>
      </c>
    </row>
    <row r="74" spans="10:17" x14ac:dyDescent="0.3">
      <c r="J74" s="36">
        <v>71</v>
      </c>
      <c r="K74" s="36">
        <v>2160</v>
      </c>
      <c r="L74" s="36">
        <v>3</v>
      </c>
      <c r="M74" s="36">
        <f t="shared" si="3"/>
        <v>71</v>
      </c>
      <c r="N74" s="36">
        <v>71</v>
      </c>
      <c r="O74" s="36">
        <v>1150</v>
      </c>
      <c r="P74" s="36">
        <v>11</v>
      </c>
      <c r="Q74" s="36">
        <f t="shared" si="4"/>
        <v>71</v>
      </c>
    </row>
    <row r="75" spans="10:17" x14ac:dyDescent="0.3">
      <c r="J75" s="36">
        <v>72</v>
      </c>
      <c r="K75" s="36">
        <v>2160</v>
      </c>
      <c r="L75" s="36">
        <v>4</v>
      </c>
      <c r="M75" s="36">
        <f t="shared" si="3"/>
        <v>72</v>
      </c>
      <c r="N75" s="36">
        <v>72</v>
      </c>
      <c r="O75" s="36">
        <v>1150</v>
      </c>
      <c r="P75" s="36">
        <v>12</v>
      </c>
      <c r="Q75" s="36">
        <f t="shared" si="4"/>
        <v>72</v>
      </c>
    </row>
    <row r="76" spans="10:17" x14ac:dyDescent="0.3">
      <c r="J76" s="36">
        <v>73</v>
      </c>
      <c r="K76" s="36">
        <v>2210</v>
      </c>
      <c r="L76" s="36">
        <v>2</v>
      </c>
      <c r="M76" s="36">
        <f t="shared" si="3"/>
        <v>73</v>
      </c>
      <c r="N76" s="36">
        <v>73</v>
      </c>
      <c r="O76" s="36">
        <v>1150</v>
      </c>
      <c r="P76" s="36">
        <v>13</v>
      </c>
      <c r="Q76" s="36">
        <f t="shared" si="4"/>
        <v>73</v>
      </c>
    </row>
    <row r="77" spans="10:17" x14ac:dyDescent="0.3">
      <c r="J77" s="36">
        <v>74</v>
      </c>
      <c r="K77" s="36">
        <v>2210</v>
      </c>
      <c r="L77" s="36">
        <v>3</v>
      </c>
      <c r="M77" s="36">
        <f t="shared" si="3"/>
        <v>74</v>
      </c>
      <c r="N77" s="36">
        <v>74</v>
      </c>
      <c r="O77" s="36">
        <v>1150</v>
      </c>
      <c r="P77" s="36">
        <v>14</v>
      </c>
      <c r="Q77" s="36">
        <f t="shared" si="4"/>
        <v>74</v>
      </c>
    </row>
    <row r="78" spans="10:17" x14ac:dyDescent="0.3">
      <c r="J78" s="36">
        <v>75</v>
      </c>
      <c r="K78" s="36">
        <v>2210</v>
      </c>
      <c r="L78" s="36">
        <v>4</v>
      </c>
      <c r="M78" s="36">
        <f t="shared" si="3"/>
        <v>75</v>
      </c>
      <c r="N78" s="36">
        <v>75</v>
      </c>
      <c r="O78" s="36">
        <v>1150</v>
      </c>
      <c r="P78" s="36">
        <v>15</v>
      </c>
      <c r="Q78" s="36">
        <f t="shared" si="4"/>
        <v>75</v>
      </c>
    </row>
    <row r="79" spans="10:17" x14ac:dyDescent="0.3">
      <c r="J79" s="36">
        <v>76</v>
      </c>
      <c r="K79" s="36">
        <v>2220</v>
      </c>
      <c r="L79" s="36">
        <v>2</v>
      </c>
      <c r="M79" s="36">
        <f t="shared" si="3"/>
        <v>76</v>
      </c>
      <c r="N79" s="36">
        <v>76</v>
      </c>
      <c r="O79" s="36">
        <v>1160</v>
      </c>
      <c r="P79" s="36">
        <v>1</v>
      </c>
      <c r="Q79" s="36">
        <f t="shared" si="4"/>
        <v>76</v>
      </c>
    </row>
    <row r="80" spans="10:17" x14ac:dyDescent="0.3">
      <c r="J80" s="36">
        <v>77</v>
      </c>
      <c r="K80" s="36">
        <v>2220</v>
      </c>
      <c r="L80" s="36">
        <v>3</v>
      </c>
      <c r="M80" s="36">
        <f t="shared" si="3"/>
        <v>77</v>
      </c>
      <c r="N80" s="36">
        <v>77</v>
      </c>
      <c r="O80" s="36">
        <v>1160</v>
      </c>
      <c r="P80" s="36">
        <v>2</v>
      </c>
      <c r="Q80" s="36">
        <f t="shared" si="4"/>
        <v>77</v>
      </c>
    </row>
    <row r="81" spans="10:17" x14ac:dyDescent="0.3">
      <c r="J81" s="36">
        <v>78</v>
      </c>
      <c r="K81" s="36">
        <v>2220</v>
      </c>
      <c r="L81" s="36">
        <v>4</v>
      </c>
      <c r="M81" s="36">
        <f t="shared" si="3"/>
        <v>78</v>
      </c>
      <c r="N81" s="36">
        <v>78</v>
      </c>
      <c r="O81" s="36">
        <v>1160</v>
      </c>
      <c r="P81" s="36">
        <v>3</v>
      </c>
      <c r="Q81" s="36">
        <f t="shared" si="4"/>
        <v>78</v>
      </c>
    </row>
    <row r="82" spans="10:17" x14ac:dyDescent="0.3">
      <c r="J82" s="36">
        <v>79</v>
      </c>
      <c r="K82" s="36">
        <v>2230</v>
      </c>
      <c r="L82" s="36">
        <v>2</v>
      </c>
      <c r="M82" s="36">
        <f t="shared" si="3"/>
        <v>79</v>
      </c>
      <c r="N82" s="36">
        <v>79</v>
      </c>
      <c r="O82" s="36">
        <v>1160</v>
      </c>
      <c r="P82" s="36">
        <v>4</v>
      </c>
      <c r="Q82" s="36">
        <f t="shared" si="4"/>
        <v>79</v>
      </c>
    </row>
    <row r="83" spans="10:17" x14ac:dyDescent="0.3">
      <c r="J83" s="36">
        <v>80</v>
      </c>
      <c r="K83" s="36">
        <v>2230</v>
      </c>
      <c r="L83" s="36">
        <v>3</v>
      </c>
      <c r="M83" s="36">
        <f t="shared" si="3"/>
        <v>80</v>
      </c>
      <c r="N83" s="36">
        <v>80</v>
      </c>
      <c r="O83" s="36">
        <v>1160</v>
      </c>
      <c r="P83" s="36">
        <v>5</v>
      </c>
      <c r="Q83" s="36">
        <f t="shared" si="4"/>
        <v>80</v>
      </c>
    </row>
    <row r="84" spans="10:17" x14ac:dyDescent="0.3">
      <c r="J84" s="36">
        <v>81</v>
      </c>
      <c r="K84" s="36">
        <v>2230</v>
      </c>
      <c r="L84" s="36">
        <v>4</v>
      </c>
      <c r="M84" s="36">
        <f t="shared" si="3"/>
        <v>81</v>
      </c>
      <c r="N84" s="36">
        <v>81</v>
      </c>
      <c r="O84" s="36">
        <v>1160</v>
      </c>
      <c r="P84" s="36">
        <v>6</v>
      </c>
      <c r="Q84" s="36">
        <f t="shared" si="4"/>
        <v>81</v>
      </c>
    </row>
    <row r="85" spans="10:17" x14ac:dyDescent="0.3">
      <c r="J85" s="36">
        <v>82</v>
      </c>
      <c r="K85" s="36">
        <v>2240</v>
      </c>
      <c r="L85" s="36">
        <v>2</v>
      </c>
      <c r="M85" s="36">
        <f t="shared" si="3"/>
        <v>82</v>
      </c>
      <c r="N85" s="36">
        <v>82</v>
      </c>
      <c r="O85" s="36">
        <v>1160</v>
      </c>
      <c r="P85" s="36">
        <v>7</v>
      </c>
      <c r="Q85" s="36">
        <f t="shared" si="4"/>
        <v>82</v>
      </c>
    </row>
    <row r="86" spans="10:17" x14ac:dyDescent="0.3">
      <c r="J86" s="36">
        <v>83</v>
      </c>
      <c r="K86" s="36">
        <v>2240</v>
      </c>
      <c r="L86" s="36">
        <v>3</v>
      </c>
      <c r="M86" s="36">
        <f t="shared" si="3"/>
        <v>83</v>
      </c>
      <c r="N86" s="36">
        <v>83</v>
      </c>
      <c r="O86" s="36">
        <v>1160</v>
      </c>
      <c r="P86" s="36">
        <v>8</v>
      </c>
      <c r="Q86" s="36">
        <f t="shared" si="4"/>
        <v>83</v>
      </c>
    </row>
    <row r="87" spans="10:17" x14ac:dyDescent="0.3">
      <c r="J87" s="36">
        <v>84</v>
      </c>
      <c r="K87" s="36">
        <v>2240</v>
      </c>
      <c r="L87" s="36">
        <v>4</v>
      </c>
      <c r="M87" s="36">
        <f t="shared" si="3"/>
        <v>84</v>
      </c>
      <c r="N87" s="36">
        <v>84</v>
      </c>
      <c r="O87" s="36">
        <v>1160</v>
      </c>
      <c r="P87" s="36">
        <v>9</v>
      </c>
      <c r="Q87" s="36">
        <f t="shared" si="4"/>
        <v>84</v>
      </c>
    </row>
    <row r="88" spans="10:17" x14ac:dyDescent="0.3">
      <c r="J88" s="36">
        <v>85</v>
      </c>
      <c r="K88" s="36">
        <v>2250</v>
      </c>
      <c r="L88" s="36">
        <v>2</v>
      </c>
      <c r="M88" s="36">
        <f t="shared" si="3"/>
        <v>85</v>
      </c>
      <c r="N88" s="36">
        <v>85</v>
      </c>
      <c r="O88" s="36">
        <v>1160</v>
      </c>
      <c r="P88" s="36">
        <v>10</v>
      </c>
      <c r="Q88" s="36">
        <f t="shared" si="4"/>
        <v>85</v>
      </c>
    </row>
    <row r="89" spans="10:17" x14ac:dyDescent="0.3">
      <c r="J89" s="36">
        <v>86</v>
      </c>
      <c r="K89" s="36">
        <v>2250</v>
      </c>
      <c r="L89" s="36">
        <v>3</v>
      </c>
      <c r="M89" s="36">
        <f t="shared" si="3"/>
        <v>86</v>
      </c>
      <c r="N89" s="36">
        <v>86</v>
      </c>
      <c r="O89" s="36">
        <v>1160</v>
      </c>
      <c r="P89" s="36">
        <v>11</v>
      </c>
      <c r="Q89" s="36">
        <f t="shared" si="4"/>
        <v>86</v>
      </c>
    </row>
    <row r="90" spans="10:17" x14ac:dyDescent="0.3">
      <c r="J90" s="36">
        <v>87</v>
      </c>
      <c r="K90" s="36">
        <v>2250</v>
      </c>
      <c r="L90" s="36">
        <v>4</v>
      </c>
      <c r="M90" s="36">
        <f t="shared" si="3"/>
        <v>87</v>
      </c>
      <c r="N90" s="36">
        <v>87</v>
      </c>
      <c r="O90" s="36">
        <v>1160</v>
      </c>
      <c r="P90" s="36">
        <v>12</v>
      </c>
      <c r="Q90" s="36">
        <f t="shared" si="4"/>
        <v>87</v>
      </c>
    </row>
    <row r="91" spans="10:17" x14ac:dyDescent="0.3">
      <c r="J91" s="36">
        <v>88</v>
      </c>
      <c r="K91" s="36">
        <v>2260</v>
      </c>
      <c r="L91" s="36">
        <v>2</v>
      </c>
      <c r="M91" s="36">
        <f t="shared" si="3"/>
        <v>88</v>
      </c>
      <c r="N91" s="36">
        <v>88</v>
      </c>
      <c r="O91" s="36">
        <v>1160</v>
      </c>
      <c r="P91" s="36">
        <v>13</v>
      </c>
      <c r="Q91" s="36">
        <f t="shared" si="4"/>
        <v>88</v>
      </c>
    </row>
    <row r="92" spans="10:17" x14ac:dyDescent="0.3">
      <c r="J92" s="36">
        <v>89</v>
      </c>
      <c r="K92" s="36">
        <v>2260</v>
      </c>
      <c r="L92" s="36">
        <v>3</v>
      </c>
      <c r="M92" s="36">
        <f t="shared" si="3"/>
        <v>89</v>
      </c>
      <c r="N92" s="36">
        <v>89</v>
      </c>
      <c r="O92" s="36">
        <v>1160</v>
      </c>
      <c r="P92" s="36">
        <v>14</v>
      </c>
      <c r="Q92" s="36">
        <f t="shared" si="4"/>
        <v>89</v>
      </c>
    </row>
    <row r="93" spans="10:17" x14ac:dyDescent="0.3">
      <c r="J93" s="36">
        <v>90</v>
      </c>
      <c r="K93" s="36">
        <v>2260</v>
      </c>
      <c r="L93" s="36">
        <v>4</v>
      </c>
      <c r="M93" s="36">
        <f t="shared" si="3"/>
        <v>90</v>
      </c>
      <c r="N93" s="36">
        <v>90</v>
      </c>
      <c r="O93" s="36">
        <v>1160</v>
      </c>
      <c r="P93" s="36">
        <v>15</v>
      </c>
      <c r="Q93" s="36">
        <f t="shared" si="4"/>
        <v>90</v>
      </c>
    </row>
    <row r="94" spans="10:17" x14ac:dyDescent="0.3">
      <c r="J94" s="36">
        <v>91</v>
      </c>
      <c r="K94" s="36">
        <v>2310</v>
      </c>
      <c r="L94" s="36">
        <v>2</v>
      </c>
      <c r="M94" s="36">
        <f t="shared" si="3"/>
        <v>91</v>
      </c>
      <c r="N94" s="36">
        <v>91</v>
      </c>
      <c r="O94" s="36">
        <v>1210</v>
      </c>
      <c r="P94" s="36">
        <v>1</v>
      </c>
      <c r="Q94" s="36">
        <f t="shared" si="4"/>
        <v>91</v>
      </c>
    </row>
    <row r="95" spans="10:17" x14ac:dyDescent="0.3">
      <c r="J95" s="36">
        <v>92</v>
      </c>
      <c r="K95" s="36">
        <v>2310</v>
      </c>
      <c r="L95" s="36">
        <v>3</v>
      </c>
      <c r="M95" s="36">
        <f t="shared" si="3"/>
        <v>92</v>
      </c>
      <c r="N95" s="36">
        <v>92</v>
      </c>
      <c r="O95" s="36">
        <v>1210</v>
      </c>
      <c r="P95" s="36">
        <v>2</v>
      </c>
      <c r="Q95" s="36">
        <f t="shared" si="4"/>
        <v>92</v>
      </c>
    </row>
    <row r="96" spans="10:17" x14ac:dyDescent="0.3">
      <c r="J96" s="36">
        <v>93</v>
      </c>
      <c r="K96" s="36">
        <v>2310</v>
      </c>
      <c r="L96" s="36">
        <v>4</v>
      </c>
      <c r="M96" s="36">
        <f t="shared" si="3"/>
        <v>93</v>
      </c>
      <c r="N96" s="36">
        <v>93</v>
      </c>
      <c r="O96" s="36">
        <v>1210</v>
      </c>
      <c r="P96" s="36">
        <v>3</v>
      </c>
      <c r="Q96" s="36">
        <f t="shared" si="4"/>
        <v>93</v>
      </c>
    </row>
    <row r="97" spans="10:17" x14ac:dyDescent="0.3">
      <c r="J97" s="36">
        <v>94</v>
      </c>
      <c r="K97" s="36">
        <v>2320</v>
      </c>
      <c r="L97" s="36">
        <v>2</v>
      </c>
      <c r="M97" s="36">
        <f t="shared" si="3"/>
        <v>94</v>
      </c>
      <c r="N97" s="36">
        <v>94</v>
      </c>
      <c r="O97" s="36">
        <v>1210</v>
      </c>
      <c r="P97" s="36">
        <v>4</v>
      </c>
      <c r="Q97" s="36">
        <f t="shared" si="4"/>
        <v>94</v>
      </c>
    </row>
    <row r="98" spans="10:17" x14ac:dyDescent="0.3">
      <c r="J98" s="36">
        <v>95</v>
      </c>
      <c r="K98" s="36">
        <v>2320</v>
      </c>
      <c r="L98" s="36">
        <v>3</v>
      </c>
      <c r="M98" s="36">
        <f t="shared" si="3"/>
        <v>95</v>
      </c>
      <c r="N98" s="36">
        <v>95</v>
      </c>
      <c r="O98" s="36">
        <v>1210</v>
      </c>
      <c r="P98" s="36">
        <v>5</v>
      </c>
      <c r="Q98" s="36">
        <f t="shared" si="4"/>
        <v>95</v>
      </c>
    </row>
    <row r="99" spans="10:17" x14ac:dyDescent="0.3">
      <c r="J99" s="36">
        <v>96</v>
      </c>
      <c r="K99" s="36">
        <v>2320</v>
      </c>
      <c r="L99" s="36">
        <v>4</v>
      </c>
      <c r="M99" s="36">
        <f t="shared" si="3"/>
        <v>96</v>
      </c>
      <c r="N99" s="36">
        <v>96</v>
      </c>
      <c r="O99" s="36">
        <v>1210</v>
      </c>
      <c r="P99" s="36">
        <v>6</v>
      </c>
      <c r="Q99" s="36">
        <f t="shared" si="4"/>
        <v>96</v>
      </c>
    </row>
    <row r="100" spans="10:17" x14ac:dyDescent="0.3">
      <c r="J100" s="36">
        <v>97</v>
      </c>
      <c r="K100" s="36">
        <v>2330</v>
      </c>
      <c r="L100" s="36">
        <v>2</v>
      </c>
      <c r="M100" s="36">
        <f t="shared" si="3"/>
        <v>97</v>
      </c>
      <c r="N100" s="36">
        <v>97</v>
      </c>
      <c r="O100" s="36">
        <v>1210</v>
      </c>
      <c r="P100" s="36">
        <v>7</v>
      </c>
      <c r="Q100" s="36">
        <f t="shared" si="4"/>
        <v>97</v>
      </c>
    </row>
    <row r="101" spans="10:17" x14ac:dyDescent="0.3">
      <c r="J101" s="36">
        <v>98</v>
      </c>
      <c r="K101" s="36">
        <v>2330</v>
      </c>
      <c r="L101" s="36">
        <v>3</v>
      </c>
      <c r="M101" s="36">
        <f t="shared" si="3"/>
        <v>98</v>
      </c>
      <c r="N101" s="36">
        <v>98</v>
      </c>
      <c r="O101" s="36">
        <v>1210</v>
      </c>
      <c r="P101" s="36">
        <v>8</v>
      </c>
      <c r="Q101" s="36">
        <f t="shared" si="4"/>
        <v>98</v>
      </c>
    </row>
    <row r="102" spans="10:17" x14ac:dyDescent="0.3">
      <c r="J102" s="36">
        <v>99</v>
      </c>
      <c r="K102" s="36">
        <v>2330</v>
      </c>
      <c r="L102" s="36">
        <v>4</v>
      </c>
      <c r="M102" s="36">
        <f t="shared" si="3"/>
        <v>99</v>
      </c>
      <c r="N102" s="36">
        <v>99</v>
      </c>
      <c r="O102" s="36">
        <v>1210</v>
      </c>
      <c r="P102" s="36">
        <v>9</v>
      </c>
      <c r="Q102" s="36">
        <f t="shared" si="4"/>
        <v>99</v>
      </c>
    </row>
    <row r="103" spans="10:17" x14ac:dyDescent="0.3">
      <c r="J103" s="36">
        <v>100</v>
      </c>
      <c r="K103" s="36">
        <v>2340</v>
      </c>
      <c r="L103" s="36">
        <v>2</v>
      </c>
      <c r="M103" s="36">
        <f t="shared" si="3"/>
        <v>100</v>
      </c>
      <c r="N103" s="36">
        <v>100</v>
      </c>
      <c r="O103" s="36">
        <v>1210</v>
      </c>
      <c r="P103" s="36">
        <v>10</v>
      </c>
      <c r="Q103" s="36">
        <f t="shared" si="4"/>
        <v>100</v>
      </c>
    </row>
    <row r="104" spans="10:17" x14ac:dyDescent="0.3">
      <c r="J104" s="36">
        <v>101</v>
      </c>
      <c r="K104" s="36">
        <v>2340</v>
      </c>
      <c r="L104" s="36">
        <v>3</v>
      </c>
      <c r="M104" s="36">
        <f t="shared" si="3"/>
        <v>101</v>
      </c>
      <c r="N104" s="36">
        <v>101</v>
      </c>
      <c r="O104" s="36">
        <v>1210</v>
      </c>
      <c r="P104" s="36">
        <v>11</v>
      </c>
      <c r="Q104" s="36">
        <f t="shared" si="4"/>
        <v>101</v>
      </c>
    </row>
    <row r="105" spans="10:17" x14ac:dyDescent="0.3">
      <c r="J105" s="36">
        <v>102</v>
      </c>
      <c r="K105" s="36">
        <v>2340</v>
      </c>
      <c r="L105" s="36">
        <v>4</v>
      </c>
      <c r="M105" s="36">
        <f t="shared" si="3"/>
        <v>102</v>
      </c>
      <c r="N105" s="36">
        <v>102</v>
      </c>
      <c r="O105" s="36">
        <v>1210</v>
      </c>
      <c r="P105" s="36">
        <v>12</v>
      </c>
      <c r="Q105" s="36">
        <f t="shared" si="4"/>
        <v>102</v>
      </c>
    </row>
    <row r="106" spans="10:17" x14ac:dyDescent="0.3">
      <c r="J106" s="36">
        <v>103</v>
      </c>
      <c r="K106" s="36">
        <v>2350</v>
      </c>
      <c r="L106" s="36">
        <v>2</v>
      </c>
      <c r="M106" s="36">
        <f t="shared" si="3"/>
        <v>103</v>
      </c>
      <c r="N106" s="36">
        <v>103</v>
      </c>
      <c r="O106" s="36">
        <v>1210</v>
      </c>
      <c r="P106" s="36">
        <v>13</v>
      </c>
      <c r="Q106" s="36">
        <f t="shared" si="4"/>
        <v>103</v>
      </c>
    </row>
    <row r="107" spans="10:17" x14ac:dyDescent="0.3">
      <c r="J107" s="36">
        <v>104</v>
      </c>
      <c r="K107" s="36">
        <v>2350</v>
      </c>
      <c r="L107" s="36">
        <v>3</v>
      </c>
      <c r="M107" s="36">
        <f t="shared" si="3"/>
        <v>104</v>
      </c>
      <c r="N107" s="36">
        <v>104</v>
      </c>
      <c r="O107" s="36">
        <v>1210</v>
      </c>
      <c r="P107" s="36">
        <v>14</v>
      </c>
      <c r="Q107" s="36">
        <f t="shared" si="4"/>
        <v>104</v>
      </c>
    </row>
    <row r="108" spans="10:17" x14ac:dyDescent="0.3">
      <c r="J108" s="36">
        <v>105</v>
      </c>
      <c r="K108" s="36">
        <v>2350</v>
      </c>
      <c r="L108" s="36">
        <v>4</v>
      </c>
      <c r="M108" s="36">
        <f t="shared" si="3"/>
        <v>105</v>
      </c>
      <c r="N108" s="36">
        <v>105</v>
      </c>
      <c r="O108" s="36">
        <v>1210</v>
      </c>
      <c r="P108" s="36">
        <v>15</v>
      </c>
      <c r="Q108" s="36">
        <f t="shared" si="4"/>
        <v>105</v>
      </c>
    </row>
    <row r="109" spans="10:17" x14ac:dyDescent="0.3">
      <c r="J109" s="36">
        <v>106</v>
      </c>
      <c r="K109" s="36">
        <v>2360</v>
      </c>
      <c r="L109" s="36">
        <v>2</v>
      </c>
      <c r="M109" s="36">
        <f t="shared" si="3"/>
        <v>106</v>
      </c>
      <c r="N109" s="36">
        <v>106</v>
      </c>
      <c r="O109" s="36">
        <v>1220</v>
      </c>
      <c r="P109" s="36">
        <v>1</v>
      </c>
      <c r="Q109" s="36">
        <f t="shared" si="4"/>
        <v>106</v>
      </c>
    </row>
    <row r="110" spans="10:17" x14ac:dyDescent="0.3">
      <c r="J110" s="36">
        <v>107</v>
      </c>
      <c r="K110" s="36">
        <v>2360</v>
      </c>
      <c r="L110" s="36">
        <v>3</v>
      </c>
      <c r="M110" s="36">
        <f t="shared" si="3"/>
        <v>107</v>
      </c>
      <c r="N110" s="36">
        <v>107</v>
      </c>
      <c r="O110" s="36">
        <v>1220</v>
      </c>
      <c r="P110" s="36">
        <v>2</v>
      </c>
      <c r="Q110" s="36">
        <f t="shared" si="4"/>
        <v>107</v>
      </c>
    </row>
    <row r="111" spans="10:17" x14ac:dyDescent="0.3">
      <c r="J111" s="36">
        <v>108</v>
      </c>
      <c r="K111" s="36">
        <v>2360</v>
      </c>
      <c r="L111" s="36">
        <v>4</v>
      </c>
      <c r="M111" s="36">
        <f t="shared" si="3"/>
        <v>108</v>
      </c>
      <c r="N111" s="36">
        <v>108</v>
      </c>
      <c r="O111" s="36">
        <v>1220</v>
      </c>
      <c r="P111" s="36">
        <v>3</v>
      </c>
      <c r="Q111" s="36">
        <f t="shared" si="4"/>
        <v>108</v>
      </c>
    </row>
    <row r="112" spans="10:17" x14ac:dyDescent="0.3">
      <c r="J112" s="36">
        <v>109</v>
      </c>
      <c r="K112" s="36">
        <v>3110</v>
      </c>
      <c r="L112" s="36">
        <v>3</v>
      </c>
      <c r="M112" s="36">
        <f t="shared" si="3"/>
        <v>109</v>
      </c>
      <c r="N112" s="36">
        <v>109</v>
      </c>
      <c r="O112" s="36">
        <v>1220</v>
      </c>
      <c r="P112" s="36">
        <v>4</v>
      </c>
      <c r="Q112" s="36">
        <f t="shared" si="4"/>
        <v>109</v>
      </c>
    </row>
    <row r="113" spans="10:17" x14ac:dyDescent="0.3">
      <c r="J113" s="36">
        <v>110</v>
      </c>
      <c r="K113" s="36">
        <v>3110</v>
      </c>
      <c r="L113" s="36">
        <v>4</v>
      </c>
      <c r="M113" s="36">
        <f t="shared" si="3"/>
        <v>110</v>
      </c>
      <c r="N113" s="36">
        <v>110</v>
      </c>
      <c r="O113" s="36">
        <v>1220</v>
      </c>
      <c r="P113" s="36">
        <v>5</v>
      </c>
      <c r="Q113" s="36">
        <f t="shared" si="4"/>
        <v>110</v>
      </c>
    </row>
    <row r="114" spans="10:17" x14ac:dyDescent="0.3">
      <c r="J114" s="36">
        <v>111</v>
      </c>
      <c r="K114" s="36">
        <v>3110</v>
      </c>
      <c r="L114" s="36">
        <v>5</v>
      </c>
      <c r="M114" s="36">
        <f t="shared" si="3"/>
        <v>111</v>
      </c>
      <c r="N114" s="36">
        <v>111</v>
      </c>
      <c r="O114" s="36">
        <v>1220</v>
      </c>
      <c r="P114" s="36">
        <v>6</v>
      </c>
      <c r="Q114" s="36">
        <f t="shared" si="4"/>
        <v>111</v>
      </c>
    </row>
    <row r="115" spans="10:17" x14ac:dyDescent="0.3">
      <c r="J115" s="36">
        <v>112</v>
      </c>
      <c r="K115" s="36">
        <v>3120</v>
      </c>
      <c r="L115" s="36">
        <v>3</v>
      </c>
      <c r="M115" s="36">
        <f t="shared" si="3"/>
        <v>112</v>
      </c>
      <c r="N115" s="36">
        <v>112</v>
      </c>
      <c r="O115" s="36">
        <v>1220</v>
      </c>
      <c r="P115" s="36">
        <v>7</v>
      </c>
      <c r="Q115" s="36">
        <f t="shared" si="4"/>
        <v>112</v>
      </c>
    </row>
    <row r="116" spans="10:17" x14ac:dyDescent="0.3">
      <c r="J116" s="36">
        <v>113</v>
      </c>
      <c r="K116" s="36">
        <v>3120</v>
      </c>
      <c r="L116" s="36">
        <v>4</v>
      </c>
      <c r="M116" s="36">
        <f t="shared" si="3"/>
        <v>113</v>
      </c>
      <c r="N116" s="36">
        <v>113</v>
      </c>
      <c r="O116" s="36">
        <v>1220</v>
      </c>
      <c r="P116" s="36">
        <v>8</v>
      </c>
      <c r="Q116" s="36">
        <f t="shared" si="4"/>
        <v>113</v>
      </c>
    </row>
    <row r="117" spans="10:17" x14ac:dyDescent="0.3">
      <c r="J117" s="36">
        <v>114</v>
      </c>
      <c r="K117" s="36">
        <v>3120</v>
      </c>
      <c r="L117" s="36">
        <v>5</v>
      </c>
      <c r="M117" s="36">
        <f t="shared" si="3"/>
        <v>114</v>
      </c>
      <c r="N117" s="36">
        <v>114</v>
      </c>
      <c r="O117" s="36">
        <v>1220</v>
      </c>
      <c r="P117" s="36">
        <v>9</v>
      </c>
      <c r="Q117" s="36">
        <f t="shared" si="4"/>
        <v>114</v>
      </c>
    </row>
    <row r="118" spans="10:17" x14ac:dyDescent="0.3">
      <c r="J118" s="36">
        <v>115</v>
      </c>
      <c r="K118" s="36">
        <v>3130</v>
      </c>
      <c r="L118" s="36">
        <v>3</v>
      </c>
      <c r="M118" s="36">
        <f t="shared" si="3"/>
        <v>115</v>
      </c>
      <c r="N118" s="36">
        <v>115</v>
      </c>
      <c r="O118" s="36">
        <v>1220</v>
      </c>
      <c r="P118" s="36">
        <v>10</v>
      </c>
      <c r="Q118" s="36">
        <f t="shared" si="4"/>
        <v>115</v>
      </c>
    </row>
    <row r="119" spans="10:17" x14ac:dyDescent="0.3">
      <c r="J119" s="36">
        <v>116</v>
      </c>
      <c r="K119" s="36">
        <v>3130</v>
      </c>
      <c r="L119" s="36">
        <v>4</v>
      </c>
      <c r="M119" s="36">
        <f t="shared" si="3"/>
        <v>116</v>
      </c>
      <c r="N119" s="36">
        <v>116</v>
      </c>
      <c r="O119" s="36">
        <v>1220</v>
      </c>
      <c r="P119" s="36">
        <v>11</v>
      </c>
      <c r="Q119" s="36">
        <f t="shared" si="4"/>
        <v>116</v>
      </c>
    </row>
    <row r="120" spans="10:17" x14ac:dyDescent="0.3">
      <c r="J120" s="36">
        <v>117</v>
      </c>
      <c r="K120" s="36">
        <v>3130</v>
      </c>
      <c r="L120" s="36">
        <v>5</v>
      </c>
      <c r="M120" s="36">
        <f t="shared" si="3"/>
        <v>117</v>
      </c>
      <c r="N120" s="36">
        <v>117</v>
      </c>
      <c r="O120" s="36">
        <v>1220</v>
      </c>
      <c r="P120" s="36">
        <v>12</v>
      </c>
      <c r="Q120" s="36">
        <f t="shared" si="4"/>
        <v>117</v>
      </c>
    </row>
    <row r="121" spans="10:17" x14ac:dyDescent="0.3">
      <c r="J121" s="36">
        <v>118</v>
      </c>
      <c r="K121" s="36">
        <v>3140</v>
      </c>
      <c r="L121" s="36">
        <v>3</v>
      </c>
      <c r="M121" s="36">
        <f t="shared" si="3"/>
        <v>118</v>
      </c>
      <c r="N121" s="36">
        <v>118</v>
      </c>
      <c r="O121" s="36">
        <v>1220</v>
      </c>
      <c r="P121" s="36">
        <v>13</v>
      </c>
      <c r="Q121" s="36">
        <f t="shared" si="4"/>
        <v>118</v>
      </c>
    </row>
    <row r="122" spans="10:17" x14ac:dyDescent="0.3">
      <c r="J122" s="36">
        <v>119</v>
      </c>
      <c r="K122" s="36">
        <v>3140</v>
      </c>
      <c r="L122" s="36">
        <v>4</v>
      </c>
      <c r="M122" s="36">
        <f t="shared" si="3"/>
        <v>119</v>
      </c>
      <c r="N122" s="36">
        <v>119</v>
      </c>
      <c r="O122" s="36">
        <v>1220</v>
      </c>
      <c r="P122" s="36">
        <v>14</v>
      </c>
      <c r="Q122" s="36">
        <f t="shared" si="4"/>
        <v>119</v>
      </c>
    </row>
    <row r="123" spans="10:17" x14ac:dyDescent="0.3">
      <c r="J123" s="36">
        <v>120</v>
      </c>
      <c r="K123" s="36">
        <v>3140</v>
      </c>
      <c r="L123" s="36">
        <v>5</v>
      </c>
      <c r="M123" s="36">
        <f t="shared" si="3"/>
        <v>120</v>
      </c>
      <c r="N123" s="36">
        <v>120</v>
      </c>
      <c r="O123" s="36">
        <v>1220</v>
      </c>
      <c r="P123" s="36">
        <v>15</v>
      </c>
      <c r="Q123" s="36">
        <f t="shared" si="4"/>
        <v>120</v>
      </c>
    </row>
    <row r="124" spans="10:17" x14ac:dyDescent="0.3">
      <c r="J124" s="36">
        <v>121</v>
      </c>
      <c r="K124" s="36">
        <v>3150</v>
      </c>
      <c r="L124" s="36">
        <v>3</v>
      </c>
      <c r="M124" s="36">
        <f t="shared" si="3"/>
        <v>121</v>
      </c>
      <c r="N124" s="36">
        <v>121</v>
      </c>
      <c r="O124" s="36">
        <v>1230</v>
      </c>
      <c r="P124" s="36">
        <v>1</v>
      </c>
      <c r="Q124" s="36">
        <f t="shared" si="4"/>
        <v>121</v>
      </c>
    </row>
    <row r="125" spans="10:17" x14ac:dyDescent="0.3">
      <c r="J125" s="36">
        <v>122</v>
      </c>
      <c r="K125" s="36">
        <v>3150</v>
      </c>
      <c r="L125" s="36">
        <v>4</v>
      </c>
      <c r="M125" s="36">
        <f t="shared" si="3"/>
        <v>122</v>
      </c>
      <c r="N125" s="36">
        <v>122</v>
      </c>
      <c r="O125" s="36">
        <v>1230</v>
      </c>
      <c r="P125" s="36">
        <v>2</v>
      </c>
      <c r="Q125" s="36">
        <f t="shared" si="4"/>
        <v>122</v>
      </c>
    </row>
    <row r="126" spans="10:17" x14ac:dyDescent="0.3">
      <c r="J126" s="36">
        <v>123</v>
      </c>
      <c r="K126" s="36">
        <v>3150</v>
      </c>
      <c r="L126" s="36">
        <v>5</v>
      </c>
      <c r="M126" s="36">
        <f t="shared" si="3"/>
        <v>123</v>
      </c>
      <c r="N126" s="36">
        <v>123</v>
      </c>
      <c r="O126" s="36">
        <v>1230</v>
      </c>
      <c r="P126" s="36">
        <v>3</v>
      </c>
      <c r="Q126" s="36">
        <f t="shared" si="4"/>
        <v>123</v>
      </c>
    </row>
    <row r="127" spans="10:17" x14ac:dyDescent="0.3">
      <c r="J127" s="36">
        <v>124</v>
      </c>
      <c r="K127" s="36">
        <v>3160</v>
      </c>
      <c r="L127" s="36">
        <v>3</v>
      </c>
      <c r="M127" s="36">
        <f t="shared" si="3"/>
        <v>124</v>
      </c>
      <c r="N127" s="36">
        <v>124</v>
      </c>
      <c r="O127" s="36">
        <v>1230</v>
      </c>
      <c r="P127" s="36">
        <v>4</v>
      </c>
      <c r="Q127" s="36">
        <f t="shared" si="4"/>
        <v>124</v>
      </c>
    </row>
    <row r="128" spans="10:17" x14ac:dyDescent="0.3">
      <c r="J128" s="36">
        <v>125</v>
      </c>
      <c r="K128" s="36">
        <v>3160</v>
      </c>
      <c r="L128" s="36">
        <v>4</v>
      </c>
      <c r="M128" s="36">
        <f t="shared" si="3"/>
        <v>125</v>
      </c>
      <c r="N128" s="36">
        <v>125</v>
      </c>
      <c r="O128" s="36">
        <v>1230</v>
      </c>
      <c r="P128" s="36">
        <v>5</v>
      </c>
      <c r="Q128" s="36">
        <f t="shared" si="4"/>
        <v>125</v>
      </c>
    </row>
    <row r="129" spans="10:17" x14ac:dyDescent="0.3">
      <c r="J129" s="36">
        <v>126</v>
      </c>
      <c r="K129" s="36">
        <v>3160</v>
      </c>
      <c r="L129" s="36">
        <v>5</v>
      </c>
      <c r="M129" s="36">
        <f t="shared" si="3"/>
        <v>126</v>
      </c>
      <c r="N129" s="36">
        <v>126</v>
      </c>
      <c r="O129" s="36">
        <v>1230</v>
      </c>
      <c r="P129" s="36">
        <v>6</v>
      </c>
      <c r="Q129" s="36">
        <f t="shared" si="4"/>
        <v>126</v>
      </c>
    </row>
    <row r="130" spans="10:17" x14ac:dyDescent="0.3">
      <c r="J130" s="36">
        <v>127</v>
      </c>
      <c r="K130" s="36">
        <v>3210</v>
      </c>
      <c r="L130" s="36">
        <v>3</v>
      </c>
      <c r="M130" s="36">
        <f t="shared" si="3"/>
        <v>127</v>
      </c>
      <c r="N130" s="36">
        <v>127</v>
      </c>
      <c r="O130" s="36">
        <v>1230</v>
      </c>
      <c r="P130" s="36">
        <v>7</v>
      </c>
      <c r="Q130" s="36">
        <f t="shared" si="4"/>
        <v>127</v>
      </c>
    </row>
    <row r="131" spans="10:17" x14ac:dyDescent="0.3">
      <c r="J131" s="36">
        <v>128</v>
      </c>
      <c r="K131" s="36">
        <v>3210</v>
      </c>
      <c r="L131" s="36">
        <v>4</v>
      </c>
      <c r="M131" s="36">
        <f t="shared" si="3"/>
        <v>128</v>
      </c>
      <c r="N131" s="36">
        <v>128</v>
      </c>
      <c r="O131" s="36">
        <v>1230</v>
      </c>
      <c r="P131" s="36">
        <v>8</v>
      </c>
      <c r="Q131" s="36">
        <f t="shared" si="4"/>
        <v>128</v>
      </c>
    </row>
    <row r="132" spans="10:17" x14ac:dyDescent="0.3">
      <c r="J132" s="36">
        <v>129</v>
      </c>
      <c r="K132" s="36">
        <v>3210</v>
      </c>
      <c r="L132" s="36">
        <v>5</v>
      </c>
      <c r="M132" s="36">
        <f t="shared" si="3"/>
        <v>129</v>
      </c>
      <c r="N132" s="36">
        <v>129</v>
      </c>
      <c r="O132" s="36">
        <v>1230</v>
      </c>
      <c r="P132" s="36">
        <v>9</v>
      </c>
      <c r="Q132" s="36">
        <f t="shared" si="4"/>
        <v>129</v>
      </c>
    </row>
    <row r="133" spans="10:17" x14ac:dyDescent="0.3">
      <c r="J133" s="36">
        <v>130</v>
      </c>
      <c r="K133" s="36">
        <v>3220</v>
      </c>
      <c r="L133" s="36">
        <v>3</v>
      </c>
      <c r="M133" s="36">
        <f t="shared" ref="M133:M196" si="5">J133</f>
        <v>130</v>
      </c>
      <c r="N133" s="36">
        <v>130</v>
      </c>
      <c r="O133" s="36">
        <v>1230</v>
      </c>
      <c r="P133" s="36">
        <v>10</v>
      </c>
      <c r="Q133" s="36">
        <f t="shared" ref="Q133:Q196" si="6">N133</f>
        <v>130</v>
      </c>
    </row>
    <row r="134" spans="10:17" x14ac:dyDescent="0.3">
      <c r="J134" s="36">
        <v>131</v>
      </c>
      <c r="K134" s="36">
        <v>3220</v>
      </c>
      <c r="L134" s="36">
        <v>4</v>
      </c>
      <c r="M134" s="36">
        <f t="shared" si="5"/>
        <v>131</v>
      </c>
      <c r="N134" s="36">
        <v>131</v>
      </c>
      <c r="O134" s="36">
        <v>1230</v>
      </c>
      <c r="P134" s="36">
        <v>11</v>
      </c>
      <c r="Q134" s="36">
        <f t="shared" si="6"/>
        <v>131</v>
      </c>
    </row>
    <row r="135" spans="10:17" x14ac:dyDescent="0.3">
      <c r="J135" s="36">
        <v>132</v>
      </c>
      <c r="K135" s="36">
        <v>3220</v>
      </c>
      <c r="L135" s="36">
        <v>5</v>
      </c>
      <c r="M135" s="36">
        <f t="shared" si="5"/>
        <v>132</v>
      </c>
      <c r="N135" s="36">
        <v>132</v>
      </c>
      <c r="O135" s="36">
        <v>1230</v>
      </c>
      <c r="P135" s="36">
        <v>12</v>
      </c>
      <c r="Q135" s="36">
        <f t="shared" si="6"/>
        <v>132</v>
      </c>
    </row>
    <row r="136" spans="10:17" x14ac:dyDescent="0.3">
      <c r="J136" s="36">
        <v>133</v>
      </c>
      <c r="K136" s="36">
        <v>3230</v>
      </c>
      <c r="L136" s="36">
        <v>3</v>
      </c>
      <c r="M136" s="36">
        <f t="shared" si="5"/>
        <v>133</v>
      </c>
      <c r="N136" s="36">
        <v>133</v>
      </c>
      <c r="O136" s="36">
        <v>1230</v>
      </c>
      <c r="P136" s="36">
        <v>13</v>
      </c>
      <c r="Q136" s="36">
        <f t="shared" si="6"/>
        <v>133</v>
      </c>
    </row>
    <row r="137" spans="10:17" x14ac:dyDescent="0.3">
      <c r="J137" s="36">
        <v>134</v>
      </c>
      <c r="K137" s="36">
        <v>3230</v>
      </c>
      <c r="L137" s="36">
        <v>4</v>
      </c>
      <c r="M137" s="36">
        <f t="shared" si="5"/>
        <v>134</v>
      </c>
      <c r="N137" s="36">
        <v>134</v>
      </c>
      <c r="O137" s="36">
        <v>1230</v>
      </c>
      <c r="P137" s="36">
        <v>14</v>
      </c>
      <c r="Q137" s="36">
        <f t="shared" si="6"/>
        <v>134</v>
      </c>
    </row>
    <row r="138" spans="10:17" x14ac:dyDescent="0.3">
      <c r="J138" s="36">
        <v>135</v>
      </c>
      <c r="K138" s="36">
        <v>3230</v>
      </c>
      <c r="L138" s="36">
        <v>5</v>
      </c>
      <c r="M138" s="36">
        <f t="shared" si="5"/>
        <v>135</v>
      </c>
      <c r="N138" s="36">
        <v>135</v>
      </c>
      <c r="O138" s="36">
        <v>1230</v>
      </c>
      <c r="P138" s="36">
        <v>15</v>
      </c>
      <c r="Q138" s="36">
        <f t="shared" si="6"/>
        <v>135</v>
      </c>
    </row>
    <row r="139" spans="10:17" x14ac:dyDescent="0.3">
      <c r="J139" s="36">
        <v>136</v>
      </c>
      <c r="K139" s="36">
        <v>3240</v>
      </c>
      <c r="L139" s="36">
        <v>3</v>
      </c>
      <c r="M139" s="36">
        <f t="shared" si="5"/>
        <v>136</v>
      </c>
      <c r="N139" s="36">
        <v>136</v>
      </c>
      <c r="O139" s="36">
        <v>1240</v>
      </c>
      <c r="P139" s="36">
        <v>1</v>
      </c>
      <c r="Q139" s="36">
        <f t="shared" si="6"/>
        <v>136</v>
      </c>
    </row>
    <row r="140" spans="10:17" x14ac:dyDescent="0.3">
      <c r="J140" s="36">
        <v>137</v>
      </c>
      <c r="K140" s="36">
        <v>3240</v>
      </c>
      <c r="L140" s="36">
        <v>4</v>
      </c>
      <c r="M140" s="36">
        <f t="shared" si="5"/>
        <v>137</v>
      </c>
      <c r="N140" s="36">
        <v>137</v>
      </c>
      <c r="O140" s="36">
        <v>1240</v>
      </c>
      <c r="P140" s="36">
        <v>2</v>
      </c>
      <c r="Q140" s="36">
        <f t="shared" si="6"/>
        <v>137</v>
      </c>
    </row>
    <row r="141" spans="10:17" x14ac:dyDescent="0.3">
      <c r="J141" s="36">
        <v>138</v>
      </c>
      <c r="K141" s="36">
        <v>3240</v>
      </c>
      <c r="L141" s="36">
        <v>5</v>
      </c>
      <c r="M141" s="36">
        <f t="shared" si="5"/>
        <v>138</v>
      </c>
      <c r="N141" s="36">
        <v>138</v>
      </c>
      <c r="O141" s="36">
        <v>1240</v>
      </c>
      <c r="P141" s="36">
        <v>3</v>
      </c>
      <c r="Q141" s="36">
        <f t="shared" si="6"/>
        <v>138</v>
      </c>
    </row>
    <row r="142" spans="10:17" x14ac:dyDescent="0.3">
      <c r="J142" s="36">
        <v>139</v>
      </c>
      <c r="K142" s="36">
        <v>3250</v>
      </c>
      <c r="L142" s="36">
        <v>3</v>
      </c>
      <c r="M142" s="36">
        <f t="shared" si="5"/>
        <v>139</v>
      </c>
      <c r="N142" s="36">
        <v>139</v>
      </c>
      <c r="O142" s="36">
        <v>1240</v>
      </c>
      <c r="P142" s="36">
        <v>4</v>
      </c>
      <c r="Q142" s="36">
        <f t="shared" si="6"/>
        <v>139</v>
      </c>
    </row>
    <row r="143" spans="10:17" x14ac:dyDescent="0.3">
      <c r="J143" s="36">
        <v>140</v>
      </c>
      <c r="K143" s="36">
        <v>3250</v>
      </c>
      <c r="L143" s="36">
        <v>4</v>
      </c>
      <c r="M143" s="36">
        <f t="shared" si="5"/>
        <v>140</v>
      </c>
      <c r="N143" s="36">
        <v>140</v>
      </c>
      <c r="O143" s="36">
        <v>1240</v>
      </c>
      <c r="P143" s="36">
        <v>5</v>
      </c>
      <c r="Q143" s="36">
        <f t="shared" si="6"/>
        <v>140</v>
      </c>
    </row>
    <row r="144" spans="10:17" x14ac:dyDescent="0.3">
      <c r="J144" s="36">
        <v>141</v>
      </c>
      <c r="K144" s="36">
        <v>3250</v>
      </c>
      <c r="L144" s="36">
        <v>5</v>
      </c>
      <c r="M144" s="36">
        <f t="shared" si="5"/>
        <v>141</v>
      </c>
      <c r="N144" s="36">
        <v>141</v>
      </c>
      <c r="O144" s="36">
        <v>1240</v>
      </c>
      <c r="P144" s="36">
        <v>6</v>
      </c>
      <c r="Q144" s="36">
        <f t="shared" si="6"/>
        <v>141</v>
      </c>
    </row>
    <row r="145" spans="10:17" x14ac:dyDescent="0.3">
      <c r="J145" s="36">
        <v>142</v>
      </c>
      <c r="K145" s="36">
        <v>3260</v>
      </c>
      <c r="L145" s="36">
        <v>3</v>
      </c>
      <c r="M145" s="36">
        <f t="shared" si="5"/>
        <v>142</v>
      </c>
      <c r="N145" s="36">
        <v>142</v>
      </c>
      <c r="O145" s="36">
        <v>1240</v>
      </c>
      <c r="P145" s="36">
        <v>7</v>
      </c>
      <c r="Q145" s="36">
        <f t="shared" si="6"/>
        <v>142</v>
      </c>
    </row>
    <row r="146" spans="10:17" x14ac:dyDescent="0.3">
      <c r="J146" s="36">
        <v>143</v>
      </c>
      <c r="K146" s="36">
        <v>3260</v>
      </c>
      <c r="L146" s="36">
        <v>4</v>
      </c>
      <c r="M146" s="36">
        <f t="shared" si="5"/>
        <v>143</v>
      </c>
      <c r="N146" s="36">
        <v>143</v>
      </c>
      <c r="O146" s="36">
        <v>1240</v>
      </c>
      <c r="P146" s="36">
        <v>8</v>
      </c>
      <c r="Q146" s="36">
        <f t="shared" si="6"/>
        <v>143</v>
      </c>
    </row>
    <row r="147" spans="10:17" x14ac:dyDescent="0.3">
      <c r="J147" s="36">
        <v>144</v>
      </c>
      <c r="K147" s="36">
        <v>3260</v>
      </c>
      <c r="L147" s="36">
        <v>5</v>
      </c>
      <c r="M147" s="36">
        <f t="shared" si="5"/>
        <v>144</v>
      </c>
      <c r="N147" s="36">
        <v>144</v>
      </c>
      <c r="O147" s="36">
        <v>1240</v>
      </c>
      <c r="P147" s="36">
        <v>9</v>
      </c>
      <c r="Q147" s="36">
        <f t="shared" si="6"/>
        <v>144</v>
      </c>
    </row>
    <row r="148" spans="10:17" x14ac:dyDescent="0.3">
      <c r="J148" s="36">
        <v>145</v>
      </c>
      <c r="K148" s="36">
        <v>3310</v>
      </c>
      <c r="L148" s="36">
        <v>3</v>
      </c>
      <c r="M148" s="36">
        <f t="shared" si="5"/>
        <v>145</v>
      </c>
      <c r="N148" s="36">
        <v>145</v>
      </c>
      <c r="O148" s="36">
        <v>1240</v>
      </c>
      <c r="P148" s="36">
        <v>10</v>
      </c>
      <c r="Q148" s="36">
        <f t="shared" si="6"/>
        <v>145</v>
      </c>
    </row>
    <row r="149" spans="10:17" x14ac:dyDescent="0.3">
      <c r="J149" s="36">
        <v>146</v>
      </c>
      <c r="K149" s="36">
        <v>3310</v>
      </c>
      <c r="L149" s="36">
        <v>4</v>
      </c>
      <c r="M149" s="36">
        <f t="shared" si="5"/>
        <v>146</v>
      </c>
      <c r="N149" s="36">
        <v>146</v>
      </c>
      <c r="O149" s="36">
        <v>1240</v>
      </c>
      <c r="P149" s="36">
        <v>11</v>
      </c>
      <c r="Q149" s="36">
        <f t="shared" si="6"/>
        <v>146</v>
      </c>
    </row>
    <row r="150" spans="10:17" x14ac:dyDescent="0.3">
      <c r="J150" s="36">
        <v>147</v>
      </c>
      <c r="K150" s="36">
        <v>3310</v>
      </c>
      <c r="L150" s="36">
        <v>5</v>
      </c>
      <c r="M150" s="36">
        <f t="shared" si="5"/>
        <v>147</v>
      </c>
      <c r="N150" s="36">
        <v>147</v>
      </c>
      <c r="O150" s="36">
        <v>1240</v>
      </c>
      <c r="P150" s="36">
        <v>12</v>
      </c>
      <c r="Q150" s="36">
        <f t="shared" si="6"/>
        <v>147</v>
      </c>
    </row>
    <row r="151" spans="10:17" x14ac:dyDescent="0.3">
      <c r="J151" s="36">
        <v>148</v>
      </c>
      <c r="K151" s="36">
        <v>3320</v>
      </c>
      <c r="L151" s="36">
        <v>3</v>
      </c>
      <c r="M151" s="36">
        <f t="shared" si="5"/>
        <v>148</v>
      </c>
      <c r="N151" s="36">
        <v>148</v>
      </c>
      <c r="O151" s="36">
        <v>1240</v>
      </c>
      <c r="P151" s="36">
        <v>13</v>
      </c>
      <c r="Q151" s="36">
        <f t="shared" si="6"/>
        <v>148</v>
      </c>
    </row>
    <row r="152" spans="10:17" x14ac:dyDescent="0.3">
      <c r="J152" s="36">
        <v>149</v>
      </c>
      <c r="K152" s="36">
        <v>3320</v>
      </c>
      <c r="L152" s="36">
        <v>4</v>
      </c>
      <c r="M152" s="36">
        <f t="shared" si="5"/>
        <v>149</v>
      </c>
      <c r="N152" s="36">
        <v>149</v>
      </c>
      <c r="O152" s="36">
        <v>1240</v>
      </c>
      <c r="P152" s="36">
        <v>14</v>
      </c>
      <c r="Q152" s="36">
        <f t="shared" si="6"/>
        <v>149</v>
      </c>
    </row>
    <row r="153" spans="10:17" x14ac:dyDescent="0.3">
      <c r="J153" s="36">
        <v>150</v>
      </c>
      <c r="K153" s="36">
        <v>3320</v>
      </c>
      <c r="L153" s="36">
        <v>5</v>
      </c>
      <c r="M153" s="36">
        <f t="shared" si="5"/>
        <v>150</v>
      </c>
      <c r="N153" s="36">
        <v>150</v>
      </c>
      <c r="O153" s="36">
        <v>1240</v>
      </c>
      <c r="P153" s="36">
        <v>15</v>
      </c>
      <c r="Q153" s="36">
        <f t="shared" si="6"/>
        <v>150</v>
      </c>
    </row>
    <row r="154" spans="10:17" x14ac:dyDescent="0.3">
      <c r="J154" s="36">
        <v>151</v>
      </c>
      <c r="K154" s="36">
        <v>3330</v>
      </c>
      <c r="L154" s="36">
        <v>3</v>
      </c>
      <c r="M154" s="36">
        <f t="shared" si="5"/>
        <v>151</v>
      </c>
      <c r="N154" s="36">
        <v>151</v>
      </c>
      <c r="O154" s="36">
        <v>1250</v>
      </c>
      <c r="P154" s="36">
        <v>1</v>
      </c>
      <c r="Q154" s="36">
        <f t="shared" si="6"/>
        <v>151</v>
      </c>
    </row>
    <row r="155" spans="10:17" x14ac:dyDescent="0.3">
      <c r="J155" s="36">
        <v>152</v>
      </c>
      <c r="K155" s="36">
        <v>3330</v>
      </c>
      <c r="L155" s="36">
        <v>4</v>
      </c>
      <c r="M155" s="36">
        <f t="shared" si="5"/>
        <v>152</v>
      </c>
      <c r="N155" s="36">
        <v>152</v>
      </c>
      <c r="O155" s="36">
        <v>1250</v>
      </c>
      <c r="P155" s="36">
        <v>2</v>
      </c>
      <c r="Q155" s="36">
        <f t="shared" si="6"/>
        <v>152</v>
      </c>
    </row>
    <row r="156" spans="10:17" x14ac:dyDescent="0.3">
      <c r="J156" s="36">
        <v>153</v>
      </c>
      <c r="K156" s="36">
        <v>3330</v>
      </c>
      <c r="L156" s="36">
        <v>5</v>
      </c>
      <c r="M156" s="36">
        <f t="shared" si="5"/>
        <v>153</v>
      </c>
      <c r="N156" s="36">
        <v>153</v>
      </c>
      <c r="O156" s="36">
        <v>1250</v>
      </c>
      <c r="P156" s="36">
        <v>3</v>
      </c>
      <c r="Q156" s="36">
        <f t="shared" si="6"/>
        <v>153</v>
      </c>
    </row>
    <row r="157" spans="10:17" x14ac:dyDescent="0.3">
      <c r="J157" s="36">
        <v>154</v>
      </c>
      <c r="K157" s="36">
        <v>3340</v>
      </c>
      <c r="L157" s="36">
        <v>3</v>
      </c>
      <c r="M157" s="36">
        <f t="shared" si="5"/>
        <v>154</v>
      </c>
      <c r="N157" s="36">
        <v>154</v>
      </c>
      <c r="O157" s="36">
        <v>1250</v>
      </c>
      <c r="P157" s="36">
        <v>4</v>
      </c>
      <c r="Q157" s="36">
        <f t="shared" si="6"/>
        <v>154</v>
      </c>
    </row>
    <row r="158" spans="10:17" x14ac:dyDescent="0.3">
      <c r="J158" s="36">
        <v>155</v>
      </c>
      <c r="K158" s="36">
        <v>3340</v>
      </c>
      <c r="L158" s="36">
        <v>4</v>
      </c>
      <c r="M158" s="36">
        <f t="shared" si="5"/>
        <v>155</v>
      </c>
      <c r="N158" s="36">
        <v>155</v>
      </c>
      <c r="O158" s="36">
        <v>1250</v>
      </c>
      <c r="P158" s="36">
        <v>5</v>
      </c>
      <c r="Q158" s="36">
        <f t="shared" si="6"/>
        <v>155</v>
      </c>
    </row>
    <row r="159" spans="10:17" x14ac:dyDescent="0.3">
      <c r="J159" s="36">
        <v>156</v>
      </c>
      <c r="K159" s="36">
        <v>3340</v>
      </c>
      <c r="L159" s="36">
        <v>5</v>
      </c>
      <c r="M159" s="36">
        <f t="shared" si="5"/>
        <v>156</v>
      </c>
      <c r="N159" s="36">
        <v>156</v>
      </c>
      <c r="O159" s="36">
        <v>1250</v>
      </c>
      <c r="P159" s="36">
        <v>6</v>
      </c>
      <c r="Q159" s="36">
        <f t="shared" si="6"/>
        <v>156</v>
      </c>
    </row>
    <row r="160" spans="10:17" x14ac:dyDescent="0.3">
      <c r="J160" s="36">
        <v>157</v>
      </c>
      <c r="K160" s="36">
        <v>3350</v>
      </c>
      <c r="L160" s="36">
        <v>3</v>
      </c>
      <c r="M160" s="36">
        <f t="shared" si="5"/>
        <v>157</v>
      </c>
      <c r="N160" s="36">
        <v>157</v>
      </c>
      <c r="O160" s="36">
        <v>1250</v>
      </c>
      <c r="P160" s="36">
        <v>7</v>
      </c>
      <c r="Q160" s="36">
        <f t="shared" si="6"/>
        <v>157</v>
      </c>
    </row>
    <row r="161" spans="10:17" x14ac:dyDescent="0.3">
      <c r="J161" s="36">
        <v>158</v>
      </c>
      <c r="K161" s="36">
        <v>3350</v>
      </c>
      <c r="L161" s="36">
        <v>4</v>
      </c>
      <c r="M161" s="36">
        <f t="shared" si="5"/>
        <v>158</v>
      </c>
      <c r="N161" s="36">
        <v>158</v>
      </c>
      <c r="O161" s="36">
        <v>1250</v>
      </c>
      <c r="P161" s="36">
        <v>8</v>
      </c>
      <c r="Q161" s="36">
        <f t="shared" si="6"/>
        <v>158</v>
      </c>
    </row>
    <row r="162" spans="10:17" x14ac:dyDescent="0.3">
      <c r="J162" s="36">
        <v>159</v>
      </c>
      <c r="K162" s="36">
        <v>3350</v>
      </c>
      <c r="L162" s="36">
        <v>5</v>
      </c>
      <c r="M162" s="36">
        <f t="shared" si="5"/>
        <v>159</v>
      </c>
      <c r="N162" s="36">
        <v>159</v>
      </c>
      <c r="O162" s="36">
        <v>1250</v>
      </c>
      <c r="P162" s="36">
        <v>9</v>
      </c>
      <c r="Q162" s="36">
        <f t="shared" si="6"/>
        <v>159</v>
      </c>
    </row>
    <row r="163" spans="10:17" x14ac:dyDescent="0.3">
      <c r="J163" s="36">
        <v>160</v>
      </c>
      <c r="K163" s="36">
        <v>3360</v>
      </c>
      <c r="L163" s="36">
        <v>3</v>
      </c>
      <c r="M163" s="36">
        <f t="shared" si="5"/>
        <v>160</v>
      </c>
      <c r="N163" s="36">
        <v>160</v>
      </c>
      <c r="O163" s="36">
        <v>1250</v>
      </c>
      <c r="P163" s="36">
        <v>10</v>
      </c>
      <c r="Q163" s="36">
        <f t="shared" si="6"/>
        <v>160</v>
      </c>
    </row>
    <row r="164" spans="10:17" x14ac:dyDescent="0.3">
      <c r="J164" s="36">
        <v>161</v>
      </c>
      <c r="K164" s="36">
        <v>3360</v>
      </c>
      <c r="L164" s="36">
        <v>4</v>
      </c>
      <c r="M164" s="36">
        <f t="shared" si="5"/>
        <v>161</v>
      </c>
      <c r="N164" s="36">
        <v>161</v>
      </c>
      <c r="O164" s="36">
        <v>1250</v>
      </c>
      <c r="P164" s="36">
        <v>11</v>
      </c>
      <c r="Q164" s="36">
        <f t="shared" si="6"/>
        <v>161</v>
      </c>
    </row>
    <row r="165" spans="10:17" x14ac:dyDescent="0.3">
      <c r="J165" s="36">
        <v>162</v>
      </c>
      <c r="K165" s="36">
        <v>3360</v>
      </c>
      <c r="L165" s="36">
        <v>5</v>
      </c>
      <c r="M165" s="36">
        <f t="shared" si="5"/>
        <v>162</v>
      </c>
      <c r="N165" s="36">
        <v>162</v>
      </c>
      <c r="O165" s="36">
        <v>1250</v>
      </c>
      <c r="P165" s="36">
        <v>12</v>
      </c>
      <c r="Q165" s="36">
        <f t="shared" si="6"/>
        <v>162</v>
      </c>
    </row>
    <row r="166" spans="10:17" x14ac:dyDescent="0.3">
      <c r="M166" s="36">
        <f t="shared" si="5"/>
        <v>0</v>
      </c>
      <c r="N166" s="36">
        <v>163</v>
      </c>
      <c r="O166" s="36">
        <v>1250</v>
      </c>
      <c r="P166" s="36">
        <v>13</v>
      </c>
      <c r="Q166" s="36">
        <f t="shared" si="6"/>
        <v>163</v>
      </c>
    </row>
    <row r="167" spans="10:17" x14ac:dyDescent="0.3">
      <c r="M167" s="36">
        <f t="shared" si="5"/>
        <v>0</v>
      </c>
      <c r="N167" s="36">
        <v>164</v>
      </c>
      <c r="O167" s="36">
        <v>1250</v>
      </c>
      <c r="P167" s="36">
        <v>14</v>
      </c>
      <c r="Q167" s="36">
        <f t="shared" si="6"/>
        <v>164</v>
      </c>
    </row>
    <row r="168" spans="10:17" x14ac:dyDescent="0.3">
      <c r="M168" s="36">
        <f t="shared" si="5"/>
        <v>0</v>
      </c>
      <c r="N168" s="36">
        <v>165</v>
      </c>
      <c r="O168" s="36">
        <v>1250</v>
      </c>
      <c r="P168" s="36">
        <v>15</v>
      </c>
      <c r="Q168" s="36">
        <f t="shared" si="6"/>
        <v>165</v>
      </c>
    </row>
    <row r="169" spans="10:17" x14ac:dyDescent="0.3">
      <c r="M169" s="36">
        <f t="shared" si="5"/>
        <v>0</v>
      </c>
      <c r="N169" s="36">
        <v>166</v>
      </c>
      <c r="O169" s="36">
        <v>1260</v>
      </c>
      <c r="P169" s="36">
        <v>1</v>
      </c>
      <c r="Q169" s="36">
        <f t="shared" si="6"/>
        <v>166</v>
      </c>
    </row>
    <row r="170" spans="10:17" x14ac:dyDescent="0.3">
      <c r="M170" s="36">
        <f t="shared" si="5"/>
        <v>0</v>
      </c>
      <c r="N170" s="36">
        <v>167</v>
      </c>
      <c r="O170" s="36">
        <v>1260</v>
      </c>
      <c r="P170" s="36">
        <v>2</v>
      </c>
      <c r="Q170" s="36">
        <f t="shared" si="6"/>
        <v>167</v>
      </c>
    </row>
    <row r="171" spans="10:17" x14ac:dyDescent="0.3">
      <c r="M171" s="36">
        <f t="shared" si="5"/>
        <v>0</v>
      </c>
      <c r="N171" s="36">
        <v>168</v>
      </c>
      <c r="O171" s="36">
        <v>1260</v>
      </c>
      <c r="P171" s="36">
        <v>3</v>
      </c>
      <c r="Q171" s="36">
        <f t="shared" si="6"/>
        <v>168</v>
      </c>
    </row>
    <row r="172" spans="10:17" x14ac:dyDescent="0.3">
      <c r="M172" s="36">
        <f t="shared" si="5"/>
        <v>0</v>
      </c>
      <c r="N172" s="36">
        <v>169</v>
      </c>
      <c r="O172" s="36">
        <v>1260</v>
      </c>
      <c r="P172" s="36">
        <v>4</v>
      </c>
      <c r="Q172" s="36">
        <f t="shared" si="6"/>
        <v>169</v>
      </c>
    </row>
    <row r="173" spans="10:17" x14ac:dyDescent="0.3">
      <c r="M173" s="36">
        <f t="shared" si="5"/>
        <v>0</v>
      </c>
      <c r="N173" s="36">
        <v>170</v>
      </c>
      <c r="O173" s="36">
        <v>1260</v>
      </c>
      <c r="P173" s="36">
        <v>5</v>
      </c>
      <c r="Q173" s="36">
        <f t="shared" si="6"/>
        <v>170</v>
      </c>
    </row>
    <row r="174" spans="10:17" x14ac:dyDescent="0.3">
      <c r="M174" s="36">
        <f t="shared" si="5"/>
        <v>0</v>
      </c>
      <c r="N174" s="36">
        <v>171</v>
      </c>
      <c r="O174" s="36">
        <v>1260</v>
      </c>
      <c r="P174" s="36">
        <v>6</v>
      </c>
      <c r="Q174" s="36">
        <f t="shared" si="6"/>
        <v>171</v>
      </c>
    </row>
    <row r="175" spans="10:17" x14ac:dyDescent="0.3">
      <c r="M175" s="36">
        <f t="shared" si="5"/>
        <v>0</v>
      </c>
      <c r="N175" s="36">
        <v>172</v>
      </c>
      <c r="O175" s="36">
        <v>1260</v>
      </c>
      <c r="P175" s="36">
        <v>7</v>
      </c>
      <c r="Q175" s="36">
        <f t="shared" si="6"/>
        <v>172</v>
      </c>
    </row>
    <row r="176" spans="10:17" x14ac:dyDescent="0.3">
      <c r="M176" s="36">
        <f t="shared" si="5"/>
        <v>0</v>
      </c>
      <c r="N176" s="36">
        <v>173</v>
      </c>
      <c r="O176" s="36">
        <v>1260</v>
      </c>
      <c r="P176" s="36">
        <v>8</v>
      </c>
      <c r="Q176" s="36">
        <f t="shared" si="6"/>
        <v>173</v>
      </c>
    </row>
    <row r="177" spans="13:17" x14ac:dyDescent="0.3">
      <c r="M177" s="36">
        <f t="shared" si="5"/>
        <v>0</v>
      </c>
      <c r="N177" s="36">
        <v>174</v>
      </c>
      <c r="O177" s="36">
        <v>1260</v>
      </c>
      <c r="P177" s="36">
        <v>9</v>
      </c>
      <c r="Q177" s="36">
        <f t="shared" si="6"/>
        <v>174</v>
      </c>
    </row>
    <row r="178" spans="13:17" x14ac:dyDescent="0.3">
      <c r="M178" s="36">
        <f t="shared" si="5"/>
        <v>0</v>
      </c>
      <c r="N178" s="36">
        <v>175</v>
      </c>
      <c r="O178" s="36">
        <v>1260</v>
      </c>
      <c r="P178" s="36">
        <v>10</v>
      </c>
      <c r="Q178" s="36">
        <f t="shared" si="6"/>
        <v>175</v>
      </c>
    </row>
    <row r="179" spans="13:17" x14ac:dyDescent="0.3">
      <c r="M179" s="36">
        <f t="shared" si="5"/>
        <v>0</v>
      </c>
      <c r="N179" s="36">
        <v>176</v>
      </c>
      <c r="O179" s="36">
        <v>1260</v>
      </c>
      <c r="P179" s="36">
        <v>11</v>
      </c>
      <c r="Q179" s="36">
        <f t="shared" si="6"/>
        <v>176</v>
      </c>
    </row>
    <row r="180" spans="13:17" x14ac:dyDescent="0.3">
      <c r="M180" s="36">
        <f t="shared" si="5"/>
        <v>0</v>
      </c>
      <c r="N180" s="36">
        <v>177</v>
      </c>
      <c r="O180" s="36">
        <v>1260</v>
      </c>
      <c r="P180" s="36">
        <v>12</v>
      </c>
      <c r="Q180" s="36">
        <f t="shared" si="6"/>
        <v>177</v>
      </c>
    </row>
    <row r="181" spans="13:17" x14ac:dyDescent="0.3">
      <c r="M181" s="36">
        <f t="shared" si="5"/>
        <v>0</v>
      </c>
      <c r="N181" s="36">
        <v>178</v>
      </c>
      <c r="O181" s="36">
        <v>1260</v>
      </c>
      <c r="P181" s="36">
        <v>13</v>
      </c>
      <c r="Q181" s="36">
        <f t="shared" si="6"/>
        <v>178</v>
      </c>
    </row>
    <row r="182" spans="13:17" x14ac:dyDescent="0.3">
      <c r="M182" s="36">
        <f t="shared" si="5"/>
        <v>0</v>
      </c>
      <c r="N182" s="36">
        <v>179</v>
      </c>
      <c r="O182" s="36">
        <v>1260</v>
      </c>
      <c r="P182" s="36">
        <v>14</v>
      </c>
      <c r="Q182" s="36">
        <f t="shared" si="6"/>
        <v>179</v>
      </c>
    </row>
    <row r="183" spans="13:17" x14ac:dyDescent="0.3">
      <c r="M183" s="36">
        <f t="shared" si="5"/>
        <v>0</v>
      </c>
      <c r="N183" s="36">
        <v>180</v>
      </c>
      <c r="O183" s="36">
        <v>1260</v>
      </c>
      <c r="P183" s="36">
        <v>15</v>
      </c>
      <c r="Q183" s="36">
        <f t="shared" si="6"/>
        <v>180</v>
      </c>
    </row>
    <row r="184" spans="13:17" x14ac:dyDescent="0.3">
      <c r="M184" s="36">
        <f t="shared" si="5"/>
        <v>0</v>
      </c>
      <c r="N184" s="36">
        <v>181</v>
      </c>
      <c r="O184" s="36">
        <v>1310</v>
      </c>
      <c r="P184" s="36">
        <v>1</v>
      </c>
      <c r="Q184" s="36">
        <f t="shared" si="6"/>
        <v>181</v>
      </c>
    </row>
    <row r="185" spans="13:17" x14ac:dyDescent="0.3">
      <c r="M185" s="36">
        <f t="shared" si="5"/>
        <v>0</v>
      </c>
      <c r="N185" s="36">
        <v>182</v>
      </c>
      <c r="O185" s="36">
        <v>1310</v>
      </c>
      <c r="P185" s="36">
        <v>2</v>
      </c>
      <c r="Q185" s="36">
        <f t="shared" si="6"/>
        <v>182</v>
      </c>
    </row>
    <row r="186" spans="13:17" x14ac:dyDescent="0.3">
      <c r="M186" s="36">
        <f t="shared" si="5"/>
        <v>0</v>
      </c>
      <c r="N186" s="36">
        <v>183</v>
      </c>
      <c r="O186" s="36">
        <v>1310</v>
      </c>
      <c r="P186" s="36">
        <v>3</v>
      </c>
      <c r="Q186" s="36">
        <f t="shared" si="6"/>
        <v>183</v>
      </c>
    </row>
    <row r="187" spans="13:17" x14ac:dyDescent="0.3">
      <c r="M187" s="36">
        <f t="shared" si="5"/>
        <v>0</v>
      </c>
      <c r="N187" s="36">
        <v>184</v>
      </c>
      <c r="O187" s="36">
        <v>1310</v>
      </c>
      <c r="P187" s="36">
        <v>4</v>
      </c>
      <c r="Q187" s="36">
        <f t="shared" si="6"/>
        <v>184</v>
      </c>
    </row>
    <row r="188" spans="13:17" x14ac:dyDescent="0.3">
      <c r="M188" s="36">
        <f t="shared" si="5"/>
        <v>0</v>
      </c>
      <c r="N188" s="36">
        <v>185</v>
      </c>
      <c r="O188" s="36">
        <v>1310</v>
      </c>
      <c r="P188" s="36">
        <v>5</v>
      </c>
      <c r="Q188" s="36">
        <f t="shared" si="6"/>
        <v>185</v>
      </c>
    </row>
    <row r="189" spans="13:17" x14ac:dyDescent="0.3">
      <c r="M189" s="36">
        <f t="shared" si="5"/>
        <v>0</v>
      </c>
      <c r="N189" s="36">
        <v>186</v>
      </c>
      <c r="O189" s="36">
        <v>1310</v>
      </c>
      <c r="P189" s="36">
        <v>6</v>
      </c>
      <c r="Q189" s="36">
        <f t="shared" si="6"/>
        <v>186</v>
      </c>
    </row>
    <row r="190" spans="13:17" x14ac:dyDescent="0.3">
      <c r="M190" s="36">
        <f t="shared" si="5"/>
        <v>0</v>
      </c>
      <c r="N190" s="36">
        <v>187</v>
      </c>
      <c r="O190" s="36">
        <v>1310</v>
      </c>
      <c r="P190" s="36">
        <v>7</v>
      </c>
      <c r="Q190" s="36">
        <f t="shared" si="6"/>
        <v>187</v>
      </c>
    </row>
    <row r="191" spans="13:17" x14ac:dyDescent="0.3">
      <c r="M191" s="36">
        <f t="shared" si="5"/>
        <v>0</v>
      </c>
      <c r="N191" s="36">
        <v>188</v>
      </c>
      <c r="O191" s="36">
        <v>1310</v>
      </c>
      <c r="P191" s="36">
        <v>8</v>
      </c>
      <c r="Q191" s="36">
        <f t="shared" si="6"/>
        <v>188</v>
      </c>
    </row>
    <row r="192" spans="13:17" x14ac:dyDescent="0.3">
      <c r="M192" s="36">
        <f t="shared" si="5"/>
        <v>0</v>
      </c>
      <c r="N192" s="36">
        <v>189</v>
      </c>
      <c r="O192" s="36">
        <v>1310</v>
      </c>
      <c r="P192" s="36">
        <v>9</v>
      </c>
      <c r="Q192" s="36">
        <f t="shared" si="6"/>
        <v>189</v>
      </c>
    </row>
    <row r="193" spans="13:17" x14ac:dyDescent="0.3">
      <c r="M193" s="36">
        <f t="shared" si="5"/>
        <v>0</v>
      </c>
      <c r="N193" s="36">
        <v>190</v>
      </c>
      <c r="O193" s="36">
        <v>1310</v>
      </c>
      <c r="P193" s="36">
        <v>10</v>
      </c>
      <c r="Q193" s="36">
        <f t="shared" si="6"/>
        <v>190</v>
      </c>
    </row>
    <row r="194" spans="13:17" x14ac:dyDescent="0.3">
      <c r="M194" s="36">
        <f t="shared" si="5"/>
        <v>0</v>
      </c>
      <c r="N194" s="36">
        <v>191</v>
      </c>
      <c r="O194" s="36">
        <v>1310</v>
      </c>
      <c r="P194" s="36">
        <v>11</v>
      </c>
      <c r="Q194" s="36">
        <f t="shared" si="6"/>
        <v>191</v>
      </c>
    </row>
    <row r="195" spans="13:17" x14ac:dyDescent="0.3">
      <c r="M195" s="36">
        <f t="shared" si="5"/>
        <v>0</v>
      </c>
      <c r="N195" s="36">
        <v>192</v>
      </c>
      <c r="O195" s="36">
        <v>1310</v>
      </c>
      <c r="P195" s="36">
        <v>12</v>
      </c>
      <c r="Q195" s="36">
        <f t="shared" si="6"/>
        <v>192</v>
      </c>
    </row>
    <row r="196" spans="13:17" x14ac:dyDescent="0.3">
      <c r="M196" s="36">
        <f t="shared" si="5"/>
        <v>0</v>
      </c>
      <c r="N196" s="36">
        <v>193</v>
      </c>
      <c r="O196" s="36">
        <v>1310</v>
      </c>
      <c r="P196" s="36">
        <v>13</v>
      </c>
      <c r="Q196" s="36">
        <f t="shared" si="6"/>
        <v>193</v>
      </c>
    </row>
    <row r="197" spans="13:17" x14ac:dyDescent="0.3">
      <c r="M197" s="36">
        <f t="shared" ref="M197:M260" si="7">J197</f>
        <v>0</v>
      </c>
      <c r="N197" s="36">
        <v>194</v>
      </c>
      <c r="O197" s="36">
        <v>1310</v>
      </c>
      <c r="P197" s="36">
        <v>14</v>
      </c>
      <c r="Q197" s="36">
        <f t="shared" ref="Q197:Q260" si="8">N197</f>
        <v>194</v>
      </c>
    </row>
    <row r="198" spans="13:17" x14ac:dyDescent="0.3">
      <c r="M198" s="36">
        <f t="shared" si="7"/>
        <v>0</v>
      </c>
      <c r="N198" s="36">
        <v>195</v>
      </c>
      <c r="O198" s="36">
        <v>1310</v>
      </c>
      <c r="P198" s="36">
        <v>15</v>
      </c>
      <c r="Q198" s="36">
        <f t="shared" si="8"/>
        <v>195</v>
      </c>
    </row>
    <row r="199" spans="13:17" x14ac:dyDescent="0.3">
      <c r="M199" s="36">
        <f t="shared" si="7"/>
        <v>0</v>
      </c>
      <c r="N199" s="36">
        <v>196</v>
      </c>
      <c r="O199" s="36">
        <v>1320</v>
      </c>
      <c r="P199" s="36">
        <v>1</v>
      </c>
      <c r="Q199" s="36">
        <f t="shared" si="8"/>
        <v>196</v>
      </c>
    </row>
    <row r="200" spans="13:17" x14ac:dyDescent="0.3">
      <c r="M200" s="36">
        <f t="shared" si="7"/>
        <v>0</v>
      </c>
      <c r="N200" s="36">
        <v>197</v>
      </c>
      <c r="O200" s="36">
        <v>1320</v>
      </c>
      <c r="P200" s="36">
        <v>2</v>
      </c>
      <c r="Q200" s="36">
        <f t="shared" si="8"/>
        <v>197</v>
      </c>
    </row>
    <row r="201" spans="13:17" x14ac:dyDescent="0.3">
      <c r="M201" s="36">
        <f t="shared" si="7"/>
        <v>0</v>
      </c>
      <c r="N201" s="36">
        <v>198</v>
      </c>
      <c r="O201" s="36">
        <v>1320</v>
      </c>
      <c r="P201" s="36">
        <v>3</v>
      </c>
      <c r="Q201" s="36">
        <f t="shared" si="8"/>
        <v>198</v>
      </c>
    </row>
    <row r="202" spans="13:17" x14ac:dyDescent="0.3">
      <c r="M202" s="36">
        <f t="shared" si="7"/>
        <v>0</v>
      </c>
      <c r="N202" s="36">
        <v>199</v>
      </c>
      <c r="O202" s="36">
        <v>1320</v>
      </c>
      <c r="P202" s="36">
        <v>4</v>
      </c>
      <c r="Q202" s="36">
        <f t="shared" si="8"/>
        <v>199</v>
      </c>
    </row>
    <row r="203" spans="13:17" x14ac:dyDescent="0.3">
      <c r="M203" s="36">
        <f t="shared" si="7"/>
        <v>0</v>
      </c>
      <c r="N203" s="36">
        <v>200</v>
      </c>
      <c r="O203" s="36">
        <v>1320</v>
      </c>
      <c r="P203" s="36">
        <v>5</v>
      </c>
      <c r="Q203" s="36">
        <f t="shared" si="8"/>
        <v>200</v>
      </c>
    </row>
    <row r="204" spans="13:17" x14ac:dyDescent="0.3">
      <c r="M204" s="36">
        <f t="shared" si="7"/>
        <v>0</v>
      </c>
      <c r="N204" s="36">
        <v>201</v>
      </c>
      <c r="O204" s="36">
        <v>1320</v>
      </c>
      <c r="P204" s="36">
        <v>6</v>
      </c>
      <c r="Q204" s="36">
        <f t="shared" si="8"/>
        <v>201</v>
      </c>
    </row>
    <row r="205" spans="13:17" x14ac:dyDescent="0.3">
      <c r="M205" s="36">
        <f t="shared" si="7"/>
        <v>0</v>
      </c>
      <c r="N205" s="36">
        <v>202</v>
      </c>
      <c r="O205" s="36">
        <v>1320</v>
      </c>
      <c r="P205" s="36">
        <v>7</v>
      </c>
      <c r="Q205" s="36">
        <f t="shared" si="8"/>
        <v>202</v>
      </c>
    </row>
    <row r="206" spans="13:17" x14ac:dyDescent="0.3">
      <c r="M206" s="36">
        <f t="shared" si="7"/>
        <v>0</v>
      </c>
      <c r="N206" s="36">
        <v>203</v>
      </c>
      <c r="O206" s="36">
        <v>1320</v>
      </c>
      <c r="P206" s="36">
        <v>8</v>
      </c>
      <c r="Q206" s="36">
        <f t="shared" si="8"/>
        <v>203</v>
      </c>
    </row>
    <row r="207" spans="13:17" x14ac:dyDescent="0.3">
      <c r="M207" s="36">
        <f t="shared" si="7"/>
        <v>0</v>
      </c>
      <c r="N207" s="36">
        <v>204</v>
      </c>
      <c r="O207" s="36">
        <v>1320</v>
      </c>
      <c r="P207" s="36">
        <v>9</v>
      </c>
      <c r="Q207" s="36">
        <f t="shared" si="8"/>
        <v>204</v>
      </c>
    </row>
    <row r="208" spans="13:17" x14ac:dyDescent="0.3">
      <c r="M208" s="36">
        <f t="shared" si="7"/>
        <v>0</v>
      </c>
      <c r="N208" s="36">
        <v>205</v>
      </c>
      <c r="O208" s="36">
        <v>1320</v>
      </c>
      <c r="P208" s="36">
        <v>10</v>
      </c>
      <c r="Q208" s="36">
        <f t="shared" si="8"/>
        <v>205</v>
      </c>
    </row>
    <row r="209" spans="13:17" x14ac:dyDescent="0.3">
      <c r="M209" s="36">
        <f t="shared" si="7"/>
        <v>0</v>
      </c>
      <c r="N209" s="36">
        <v>206</v>
      </c>
      <c r="O209" s="36">
        <v>1320</v>
      </c>
      <c r="P209" s="36">
        <v>11</v>
      </c>
      <c r="Q209" s="36">
        <f t="shared" si="8"/>
        <v>206</v>
      </c>
    </row>
    <row r="210" spans="13:17" x14ac:dyDescent="0.3">
      <c r="M210" s="36">
        <f t="shared" si="7"/>
        <v>0</v>
      </c>
      <c r="N210" s="36">
        <v>207</v>
      </c>
      <c r="O210" s="36">
        <v>1320</v>
      </c>
      <c r="P210" s="36">
        <v>12</v>
      </c>
      <c r="Q210" s="36">
        <f t="shared" si="8"/>
        <v>207</v>
      </c>
    </row>
    <row r="211" spans="13:17" x14ac:dyDescent="0.3">
      <c r="M211" s="36">
        <f t="shared" si="7"/>
        <v>0</v>
      </c>
      <c r="N211" s="36">
        <v>208</v>
      </c>
      <c r="O211" s="36">
        <v>1320</v>
      </c>
      <c r="P211" s="36">
        <v>13</v>
      </c>
      <c r="Q211" s="36">
        <f t="shared" si="8"/>
        <v>208</v>
      </c>
    </row>
    <row r="212" spans="13:17" x14ac:dyDescent="0.3">
      <c r="M212" s="36">
        <f t="shared" si="7"/>
        <v>0</v>
      </c>
      <c r="N212" s="36">
        <v>209</v>
      </c>
      <c r="O212" s="36">
        <v>1320</v>
      </c>
      <c r="P212" s="36">
        <v>14</v>
      </c>
      <c r="Q212" s="36">
        <f t="shared" si="8"/>
        <v>209</v>
      </c>
    </row>
    <row r="213" spans="13:17" x14ac:dyDescent="0.3">
      <c r="M213" s="36">
        <f t="shared" si="7"/>
        <v>0</v>
      </c>
      <c r="N213" s="36">
        <v>210</v>
      </c>
      <c r="O213" s="36">
        <v>1320</v>
      </c>
      <c r="P213" s="36">
        <v>15</v>
      </c>
      <c r="Q213" s="36">
        <f t="shared" si="8"/>
        <v>210</v>
      </c>
    </row>
    <row r="214" spans="13:17" x14ac:dyDescent="0.3">
      <c r="M214" s="36">
        <f t="shared" si="7"/>
        <v>0</v>
      </c>
      <c r="N214" s="36">
        <v>211</v>
      </c>
      <c r="O214" s="36">
        <v>1330</v>
      </c>
      <c r="P214" s="36">
        <v>1</v>
      </c>
      <c r="Q214" s="36">
        <f t="shared" si="8"/>
        <v>211</v>
      </c>
    </row>
    <row r="215" spans="13:17" x14ac:dyDescent="0.3">
      <c r="M215" s="36">
        <f t="shared" si="7"/>
        <v>0</v>
      </c>
      <c r="N215" s="36">
        <v>212</v>
      </c>
      <c r="O215" s="36">
        <v>1330</v>
      </c>
      <c r="P215" s="36">
        <v>2</v>
      </c>
      <c r="Q215" s="36">
        <f t="shared" si="8"/>
        <v>212</v>
      </c>
    </row>
    <row r="216" spans="13:17" x14ac:dyDescent="0.3">
      <c r="M216" s="36">
        <f t="shared" si="7"/>
        <v>0</v>
      </c>
      <c r="N216" s="36">
        <v>213</v>
      </c>
      <c r="O216" s="36">
        <v>1330</v>
      </c>
      <c r="P216" s="36">
        <v>3</v>
      </c>
      <c r="Q216" s="36">
        <f t="shared" si="8"/>
        <v>213</v>
      </c>
    </row>
    <row r="217" spans="13:17" x14ac:dyDescent="0.3">
      <c r="M217" s="36">
        <f t="shared" si="7"/>
        <v>0</v>
      </c>
      <c r="N217" s="36">
        <v>214</v>
      </c>
      <c r="O217" s="36">
        <v>1330</v>
      </c>
      <c r="P217" s="36">
        <v>4</v>
      </c>
      <c r="Q217" s="36">
        <f t="shared" si="8"/>
        <v>214</v>
      </c>
    </row>
    <row r="218" spans="13:17" x14ac:dyDescent="0.3">
      <c r="M218" s="36">
        <f t="shared" si="7"/>
        <v>0</v>
      </c>
      <c r="N218" s="36">
        <v>215</v>
      </c>
      <c r="O218" s="36">
        <v>1330</v>
      </c>
      <c r="P218" s="36">
        <v>5</v>
      </c>
      <c r="Q218" s="36">
        <f t="shared" si="8"/>
        <v>215</v>
      </c>
    </row>
    <row r="219" spans="13:17" x14ac:dyDescent="0.3">
      <c r="M219" s="36">
        <f t="shared" si="7"/>
        <v>0</v>
      </c>
      <c r="N219" s="36">
        <v>216</v>
      </c>
      <c r="O219" s="36">
        <v>1330</v>
      </c>
      <c r="P219" s="36">
        <v>6</v>
      </c>
      <c r="Q219" s="36">
        <f t="shared" si="8"/>
        <v>216</v>
      </c>
    </row>
    <row r="220" spans="13:17" x14ac:dyDescent="0.3">
      <c r="M220" s="36">
        <f t="shared" si="7"/>
        <v>0</v>
      </c>
      <c r="N220" s="36">
        <v>217</v>
      </c>
      <c r="O220" s="36">
        <v>1330</v>
      </c>
      <c r="P220" s="36">
        <v>7</v>
      </c>
      <c r="Q220" s="36">
        <f t="shared" si="8"/>
        <v>217</v>
      </c>
    </row>
    <row r="221" spans="13:17" x14ac:dyDescent="0.3">
      <c r="M221" s="36">
        <f t="shared" si="7"/>
        <v>0</v>
      </c>
      <c r="N221" s="36">
        <v>218</v>
      </c>
      <c r="O221" s="36">
        <v>1330</v>
      </c>
      <c r="P221" s="36">
        <v>8</v>
      </c>
      <c r="Q221" s="36">
        <f t="shared" si="8"/>
        <v>218</v>
      </c>
    </row>
    <row r="222" spans="13:17" x14ac:dyDescent="0.3">
      <c r="M222" s="36">
        <f t="shared" si="7"/>
        <v>0</v>
      </c>
      <c r="N222" s="36">
        <v>219</v>
      </c>
      <c r="O222" s="36">
        <v>1330</v>
      </c>
      <c r="P222" s="36">
        <v>9</v>
      </c>
      <c r="Q222" s="36">
        <f t="shared" si="8"/>
        <v>219</v>
      </c>
    </row>
    <row r="223" spans="13:17" x14ac:dyDescent="0.3">
      <c r="M223" s="36">
        <f t="shared" si="7"/>
        <v>0</v>
      </c>
      <c r="N223" s="36">
        <v>220</v>
      </c>
      <c r="O223" s="36">
        <v>1330</v>
      </c>
      <c r="P223" s="36">
        <v>10</v>
      </c>
      <c r="Q223" s="36">
        <f t="shared" si="8"/>
        <v>220</v>
      </c>
    </row>
    <row r="224" spans="13:17" x14ac:dyDescent="0.3">
      <c r="M224" s="36">
        <f t="shared" si="7"/>
        <v>0</v>
      </c>
      <c r="N224" s="36">
        <v>221</v>
      </c>
      <c r="O224" s="36">
        <v>1330</v>
      </c>
      <c r="P224" s="36">
        <v>11</v>
      </c>
      <c r="Q224" s="36">
        <f t="shared" si="8"/>
        <v>221</v>
      </c>
    </row>
    <row r="225" spans="13:17" x14ac:dyDescent="0.3">
      <c r="M225" s="36">
        <f t="shared" si="7"/>
        <v>0</v>
      </c>
      <c r="N225" s="36">
        <v>222</v>
      </c>
      <c r="O225" s="36">
        <v>1330</v>
      </c>
      <c r="P225" s="36">
        <v>12</v>
      </c>
      <c r="Q225" s="36">
        <f t="shared" si="8"/>
        <v>222</v>
      </c>
    </row>
    <row r="226" spans="13:17" x14ac:dyDescent="0.3">
      <c r="M226" s="36">
        <f t="shared" si="7"/>
        <v>0</v>
      </c>
      <c r="N226" s="36">
        <v>223</v>
      </c>
      <c r="O226" s="36">
        <v>1330</v>
      </c>
      <c r="P226" s="36">
        <v>13</v>
      </c>
      <c r="Q226" s="36">
        <f t="shared" si="8"/>
        <v>223</v>
      </c>
    </row>
    <row r="227" spans="13:17" x14ac:dyDescent="0.3">
      <c r="M227" s="36">
        <f t="shared" si="7"/>
        <v>0</v>
      </c>
      <c r="N227" s="36">
        <v>224</v>
      </c>
      <c r="O227" s="36">
        <v>1330</v>
      </c>
      <c r="P227" s="36">
        <v>14</v>
      </c>
      <c r="Q227" s="36">
        <f t="shared" si="8"/>
        <v>224</v>
      </c>
    </row>
    <row r="228" spans="13:17" x14ac:dyDescent="0.3">
      <c r="M228" s="36">
        <f t="shared" si="7"/>
        <v>0</v>
      </c>
      <c r="N228" s="36">
        <v>225</v>
      </c>
      <c r="O228" s="36">
        <v>1330</v>
      </c>
      <c r="P228" s="36">
        <v>15</v>
      </c>
      <c r="Q228" s="36">
        <f t="shared" si="8"/>
        <v>225</v>
      </c>
    </row>
    <row r="229" spans="13:17" x14ac:dyDescent="0.3">
      <c r="M229" s="36">
        <f t="shared" si="7"/>
        <v>0</v>
      </c>
      <c r="N229" s="36">
        <v>226</v>
      </c>
      <c r="O229" s="36">
        <v>1340</v>
      </c>
      <c r="P229" s="36">
        <v>1</v>
      </c>
      <c r="Q229" s="36">
        <f t="shared" si="8"/>
        <v>226</v>
      </c>
    </row>
    <row r="230" spans="13:17" x14ac:dyDescent="0.3">
      <c r="M230" s="36">
        <f t="shared" si="7"/>
        <v>0</v>
      </c>
      <c r="N230" s="36">
        <v>227</v>
      </c>
      <c r="O230" s="36">
        <v>1340</v>
      </c>
      <c r="P230" s="36">
        <v>2</v>
      </c>
      <c r="Q230" s="36">
        <f t="shared" si="8"/>
        <v>227</v>
      </c>
    </row>
    <row r="231" spans="13:17" x14ac:dyDescent="0.3">
      <c r="M231" s="36">
        <f t="shared" si="7"/>
        <v>0</v>
      </c>
      <c r="N231" s="36">
        <v>228</v>
      </c>
      <c r="O231" s="36">
        <v>1340</v>
      </c>
      <c r="P231" s="36">
        <v>3</v>
      </c>
      <c r="Q231" s="36">
        <f t="shared" si="8"/>
        <v>228</v>
      </c>
    </row>
    <row r="232" spans="13:17" x14ac:dyDescent="0.3">
      <c r="M232" s="36">
        <f t="shared" si="7"/>
        <v>0</v>
      </c>
      <c r="N232" s="36">
        <v>229</v>
      </c>
      <c r="O232" s="36">
        <v>1340</v>
      </c>
      <c r="P232" s="36">
        <v>4</v>
      </c>
      <c r="Q232" s="36">
        <f t="shared" si="8"/>
        <v>229</v>
      </c>
    </row>
    <row r="233" spans="13:17" x14ac:dyDescent="0.3">
      <c r="M233" s="36">
        <f t="shared" si="7"/>
        <v>0</v>
      </c>
      <c r="N233" s="36">
        <v>230</v>
      </c>
      <c r="O233" s="36">
        <v>1340</v>
      </c>
      <c r="P233" s="36">
        <v>5</v>
      </c>
      <c r="Q233" s="36">
        <f t="shared" si="8"/>
        <v>230</v>
      </c>
    </row>
    <row r="234" spans="13:17" x14ac:dyDescent="0.3">
      <c r="M234" s="36">
        <f t="shared" si="7"/>
        <v>0</v>
      </c>
      <c r="N234" s="36">
        <v>231</v>
      </c>
      <c r="O234" s="36">
        <v>1340</v>
      </c>
      <c r="P234" s="36">
        <v>6</v>
      </c>
      <c r="Q234" s="36">
        <f t="shared" si="8"/>
        <v>231</v>
      </c>
    </row>
    <row r="235" spans="13:17" x14ac:dyDescent="0.3">
      <c r="M235" s="36">
        <f t="shared" si="7"/>
        <v>0</v>
      </c>
      <c r="N235" s="36">
        <v>232</v>
      </c>
      <c r="O235" s="36">
        <v>1340</v>
      </c>
      <c r="P235" s="36">
        <v>7</v>
      </c>
      <c r="Q235" s="36">
        <f t="shared" si="8"/>
        <v>232</v>
      </c>
    </row>
    <row r="236" spans="13:17" x14ac:dyDescent="0.3">
      <c r="M236" s="36">
        <f t="shared" si="7"/>
        <v>0</v>
      </c>
      <c r="N236" s="36">
        <v>233</v>
      </c>
      <c r="O236" s="36">
        <v>1340</v>
      </c>
      <c r="P236" s="36">
        <v>8</v>
      </c>
      <c r="Q236" s="36">
        <f t="shared" si="8"/>
        <v>233</v>
      </c>
    </row>
    <row r="237" spans="13:17" x14ac:dyDescent="0.3">
      <c r="M237" s="36">
        <f t="shared" si="7"/>
        <v>0</v>
      </c>
      <c r="N237" s="36">
        <v>234</v>
      </c>
      <c r="O237" s="36">
        <v>1340</v>
      </c>
      <c r="P237" s="36">
        <v>9</v>
      </c>
      <c r="Q237" s="36">
        <f t="shared" si="8"/>
        <v>234</v>
      </c>
    </row>
    <row r="238" spans="13:17" x14ac:dyDescent="0.3">
      <c r="M238" s="36">
        <f t="shared" si="7"/>
        <v>0</v>
      </c>
      <c r="N238" s="36">
        <v>235</v>
      </c>
      <c r="O238" s="36">
        <v>1340</v>
      </c>
      <c r="P238" s="36">
        <v>10</v>
      </c>
      <c r="Q238" s="36">
        <f t="shared" si="8"/>
        <v>235</v>
      </c>
    </row>
    <row r="239" spans="13:17" x14ac:dyDescent="0.3">
      <c r="M239" s="36">
        <f t="shared" si="7"/>
        <v>0</v>
      </c>
      <c r="N239" s="36">
        <v>236</v>
      </c>
      <c r="O239" s="36">
        <v>1340</v>
      </c>
      <c r="P239" s="36">
        <v>11</v>
      </c>
      <c r="Q239" s="36">
        <f t="shared" si="8"/>
        <v>236</v>
      </c>
    </row>
    <row r="240" spans="13:17" x14ac:dyDescent="0.3">
      <c r="M240" s="36">
        <f t="shared" si="7"/>
        <v>0</v>
      </c>
      <c r="N240" s="36">
        <v>237</v>
      </c>
      <c r="O240" s="36">
        <v>1340</v>
      </c>
      <c r="P240" s="36">
        <v>12</v>
      </c>
      <c r="Q240" s="36">
        <f t="shared" si="8"/>
        <v>237</v>
      </c>
    </row>
    <row r="241" spans="13:17" x14ac:dyDescent="0.3">
      <c r="M241" s="36">
        <f t="shared" si="7"/>
        <v>0</v>
      </c>
      <c r="N241" s="36">
        <v>238</v>
      </c>
      <c r="O241" s="36">
        <v>1340</v>
      </c>
      <c r="P241" s="36">
        <v>13</v>
      </c>
      <c r="Q241" s="36">
        <f t="shared" si="8"/>
        <v>238</v>
      </c>
    </row>
    <row r="242" spans="13:17" x14ac:dyDescent="0.3">
      <c r="M242" s="36">
        <f t="shared" si="7"/>
        <v>0</v>
      </c>
      <c r="N242" s="36">
        <v>239</v>
      </c>
      <c r="O242" s="36">
        <v>1340</v>
      </c>
      <c r="P242" s="36">
        <v>14</v>
      </c>
      <c r="Q242" s="36">
        <f t="shared" si="8"/>
        <v>239</v>
      </c>
    </row>
    <row r="243" spans="13:17" x14ac:dyDescent="0.3">
      <c r="M243" s="36">
        <f t="shared" si="7"/>
        <v>0</v>
      </c>
      <c r="N243" s="36">
        <v>240</v>
      </c>
      <c r="O243" s="36">
        <v>1340</v>
      </c>
      <c r="P243" s="36">
        <v>15</v>
      </c>
      <c r="Q243" s="36">
        <f t="shared" si="8"/>
        <v>240</v>
      </c>
    </row>
    <row r="244" spans="13:17" x14ac:dyDescent="0.3">
      <c r="M244" s="36">
        <f t="shared" si="7"/>
        <v>0</v>
      </c>
      <c r="N244" s="36">
        <v>241</v>
      </c>
      <c r="O244" s="36">
        <v>1350</v>
      </c>
      <c r="P244" s="36">
        <v>1</v>
      </c>
      <c r="Q244" s="36">
        <f t="shared" si="8"/>
        <v>241</v>
      </c>
    </row>
    <row r="245" spans="13:17" x14ac:dyDescent="0.3">
      <c r="M245" s="36">
        <f t="shared" si="7"/>
        <v>0</v>
      </c>
      <c r="N245" s="36">
        <v>242</v>
      </c>
      <c r="O245" s="36">
        <v>1350</v>
      </c>
      <c r="P245" s="36">
        <v>2</v>
      </c>
      <c r="Q245" s="36">
        <f t="shared" si="8"/>
        <v>242</v>
      </c>
    </row>
    <row r="246" spans="13:17" x14ac:dyDescent="0.3">
      <c r="M246" s="36">
        <f t="shared" si="7"/>
        <v>0</v>
      </c>
      <c r="N246" s="36">
        <v>243</v>
      </c>
      <c r="O246" s="36">
        <v>1350</v>
      </c>
      <c r="P246" s="36">
        <v>3</v>
      </c>
      <c r="Q246" s="36">
        <f t="shared" si="8"/>
        <v>243</v>
      </c>
    </row>
    <row r="247" spans="13:17" x14ac:dyDescent="0.3">
      <c r="M247" s="36">
        <f t="shared" si="7"/>
        <v>0</v>
      </c>
      <c r="N247" s="36">
        <v>244</v>
      </c>
      <c r="O247" s="36">
        <v>1350</v>
      </c>
      <c r="P247" s="36">
        <v>4</v>
      </c>
      <c r="Q247" s="36">
        <f t="shared" si="8"/>
        <v>244</v>
      </c>
    </row>
    <row r="248" spans="13:17" x14ac:dyDescent="0.3">
      <c r="M248" s="36">
        <f t="shared" si="7"/>
        <v>0</v>
      </c>
      <c r="N248" s="36">
        <v>245</v>
      </c>
      <c r="O248" s="36">
        <v>1350</v>
      </c>
      <c r="P248" s="36">
        <v>5</v>
      </c>
      <c r="Q248" s="36">
        <f t="shared" si="8"/>
        <v>245</v>
      </c>
    </row>
    <row r="249" spans="13:17" x14ac:dyDescent="0.3">
      <c r="M249" s="36">
        <f t="shared" si="7"/>
        <v>0</v>
      </c>
      <c r="N249" s="36">
        <v>246</v>
      </c>
      <c r="O249" s="36">
        <v>1350</v>
      </c>
      <c r="P249" s="36">
        <v>6</v>
      </c>
      <c r="Q249" s="36">
        <f t="shared" si="8"/>
        <v>246</v>
      </c>
    </row>
    <row r="250" spans="13:17" x14ac:dyDescent="0.3">
      <c r="M250" s="36">
        <f t="shared" si="7"/>
        <v>0</v>
      </c>
      <c r="N250" s="36">
        <v>247</v>
      </c>
      <c r="O250" s="36">
        <v>1350</v>
      </c>
      <c r="P250" s="36">
        <v>7</v>
      </c>
      <c r="Q250" s="36">
        <f t="shared" si="8"/>
        <v>247</v>
      </c>
    </row>
    <row r="251" spans="13:17" x14ac:dyDescent="0.3">
      <c r="M251" s="36">
        <f t="shared" si="7"/>
        <v>0</v>
      </c>
      <c r="N251" s="36">
        <v>248</v>
      </c>
      <c r="O251" s="36">
        <v>1350</v>
      </c>
      <c r="P251" s="36">
        <v>8</v>
      </c>
      <c r="Q251" s="36">
        <f t="shared" si="8"/>
        <v>248</v>
      </c>
    </row>
    <row r="252" spans="13:17" x14ac:dyDescent="0.3">
      <c r="M252" s="36">
        <f t="shared" si="7"/>
        <v>0</v>
      </c>
      <c r="N252" s="36">
        <v>249</v>
      </c>
      <c r="O252" s="36">
        <v>1350</v>
      </c>
      <c r="P252" s="36">
        <v>9</v>
      </c>
      <c r="Q252" s="36">
        <f t="shared" si="8"/>
        <v>249</v>
      </c>
    </row>
    <row r="253" spans="13:17" x14ac:dyDescent="0.3">
      <c r="M253" s="36">
        <f t="shared" si="7"/>
        <v>0</v>
      </c>
      <c r="N253" s="36">
        <v>250</v>
      </c>
      <c r="O253" s="36">
        <v>1350</v>
      </c>
      <c r="P253" s="36">
        <v>10</v>
      </c>
      <c r="Q253" s="36">
        <f t="shared" si="8"/>
        <v>250</v>
      </c>
    </row>
    <row r="254" spans="13:17" x14ac:dyDescent="0.3">
      <c r="M254" s="36">
        <f t="shared" si="7"/>
        <v>0</v>
      </c>
      <c r="N254" s="36">
        <v>251</v>
      </c>
      <c r="O254" s="36">
        <v>1350</v>
      </c>
      <c r="P254" s="36">
        <v>11</v>
      </c>
      <c r="Q254" s="36">
        <f t="shared" si="8"/>
        <v>251</v>
      </c>
    </row>
    <row r="255" spans="13:17" x14ac:dyDescent="0.3">
      <c r="M255" s="36">
        <f t="shared" si="7"/>
        <v>0</v>
      </c>
      <c r="N255" s="36">
        <v>252</v>
      </c>
      <c r="O255" s="36">
        <v>1350</v>
      </c>
      <c r="P255" s="36">
        <v>12</v>
      </c>
      <c r="Q255" s="36">
        <f t="shared" si="8"/>
        <v>252</v>
      </c>
    </row>
    <row r="256" spans="13:17" x14ac:dyDescent="0.3">
      <c r="M256" s="36">
        <f t="shared" si="7"/>
        <v>0</v>
      </c>
      <c r="N256" s="36">
        <v>253</v>
      </c>
      <c r="O256" s="36">
        <v>1350</v>
      </c>
      <c r="P256" s="36">
        <v>13</v>
      </c>
      <c r="Q256" s="36">
        <f t="shared" si="8"/>
        <v>253</v>
      </c>
    </row>
    <row r="257" spans="13:17" x14ac:dyDescent="0.3">
      <c r="M257" s="36">
        <f t="shared" si="7"/>
        <v>0</v>
      </c>
      <c r="N257" s="36">
        <v>254</v>
      </c>
      <c r="O257" s="36">
        <v>1350</v>
      </c>
      <c r="P257" s="36">
        <v>14</v>
      </c>
      <c r="Q257" s="36">
        <f t="shared" si="8"/>
        <v>254</v>
      </c>
    </row>
    <row r="258" spans="13:17" x14ac:dyDescent="0.3">
      <c r="M258" s="36">
        <f t="shared" si="7"/>
        <v>0</v>
      </c>
      <c r="N258" s="36">
        <v>255</v>
      </c>
      <c r="O258" s="36">
        <v>1350</v>
      </c>
      <c r="P258" s="36">
        <v>15</v>
      </c>
      <c r="Q258" s="36">
        <f t="shared" si="8"/>
        <v>255</v>
      </c>
    </row>
    <row r="259" spans="13:17" x14ac:dyDescent="0.3">
      <c r="M259" s="36">
        <f t="shared" si="7"/>
        <v>0</v>
      </c>
      <c r="N259" s="36">
        <v>256</v>
      </c>
      <c r="O259" s="36">
        <v>1360</v>
      </c>
      <c r="P259" s="36">
        <v>1</v>
      </c>
      <c r="Q259" s="36">
        <f t="shared" si="8"/>
        <v>256</v>
      </c>
    </row>
    <row r="260" spans="13:17" x14ac:dyDescent="0.3">
      <c r="M260" s="36">
        <f t="shared" si="7"/>
        <v>0</v>
      </c>
      <c r="N260" s="36">
        <v>257</v>
      </c>
      <c r="O260" s="36">
        <v>1360</v>
      </c>
      <c r="P260" s="36">
        <v>2</v>
      </c>
      <c r="Q260" s="36">
        <f t="shared" si="8"/>
        <v>257</v>
      </c>
    </row>
    <row r="261" spans="13:17" x14ac:dyDescent="0.3">
      <c r="M261" s="36">
        <f t="shared" ref="M261:M324" si="9">J261</f>
        <v>0</v>
      </c>
      <c r="N261" s="36">
        <v>258</v>
      </c>
      <c r="O261" s="36">
        <v>1360</v>
      </c>
      <c r="P261" s="36">
        <v>3</v>
      </c>
      <c r="Q261" s="36">
        <f t="shared" ref="Q261:Q324" si="10">N261</f>
        <v>258</v>
      </c>
    </row>
    <row r="262" spans="13:17" x14ac:dyDescent="0.3">
      <c r="M262" s="36">
        <f t="shared" si="9"/>
        <v>0</v>
      </c>
      <c r="N262" s="36">
        <v>259</v>
      </c>
      <c r="O262" s="36">
        <v>1360</v>
      </c>
      <c r="P262" s="36">
        <v>4</v>
      </c>
      <c r="Q262" s="36">
        <f t="shared" si="10"/>
        <v>259</v>
      </c>
    </row>
    <row r="263" spans="13:17" x14ac:dyDescent="0.3">
      <c r="M263" s="36">
        <f t="shared" si="9"/>
        <v>0</v>
      </c>
      <c r="N263" s="36">
        <v>260</v>
      </c>
      <c r="O263" s="36">
        <v>1360</v>
      </c>
      <c r="P263" s="36">
        <v>5</v>
      </c>
      <c r="Q263" s="36">
        <f t="shared" si="10"/>
        <v>260</v>
      </c>
    </row>
    <row r="264" spans="13:17" x14ac:dyDescent="0.3">
      <c r="M264" s="36">
        <f t="shared" si="9"/>
        <v>0</v>
      </c>
      <c r="N264" s="36">
        <v>261</v>
      </c>
      <c r="O264" s="36">
        <v>1360</v>
      </c>
      <c r="P264" s="36">
        <v>6</v>
      </c>
      <c r="Q264" s="36">
        <f t="shared" si="10"/>
        <v>261</v>
      </c>
    </row>
    <row r="265" spans="13:17" x14ac:dyDescent="0.3">
      <c r="M265" s="36">
        <f t="shared" si="9"/>
        <v>0</v>
      </c>
      <c r="N265" s="36">
        <v>262</v>
      </c>
      <c r="O265" s="36">
        <v>1360</v>
      </c>
      <c r="P265" s="36">
        <v>7</v>
      </c>
      <c r="Q265" s="36">
        <f t="shared" si="10"/>
        <v>262</v>
      </c>
    </row>
    <row r="266" spans="13:17" x14ac:dyDescent="0.3">
      <c r="M266" s="36">
        <f t="shared" si="9"/>
        <v>0</v>
      </c>
      <c r="N266" s="36">
        <v>263</v>
      </c>
      <c r="O266" s="36">
        <v>1360</v>
      </c>
      <c r="P266" s="36">
        <v>8</v>
      </c>
      <c r="Q266" s="36">
        <f t="shared" si="10"/>
        <v>263</v>
      </c>
    </row>
    <row r="267" spans="13:17" x14ac:dyDescent="0.3">
      <c r="M267" s="36">
        <f t="shared" si="9"/>
        <v>0</v>
      </c>
      <c r="N267" s="36">
        <v>264</v>
      </c>
      <c r="O267" s="36">
        <v>1360</v>
      </c>
      <c r="P267" s="36">
        <v>9</v>
      </c>
      <c r="Q267" s="36">
        <f t="shared" si="10"/>
        <v>264</v>
      </c>
    </row>
    <row r="268" spans="13:17" x14ac:dyDescent="0.3">
      <c r="M268" s="36">
        <f t="shared" si="9"/>
        <v>0</v>
      </c>
      <c r="N268" s="36">
        <v>265</v>
      </c>
      <c r="O268" s="36">
        <v>1360</v>
      </c>
      <c r="P268" s="36">
        <v>10</v>
      </c>
      <c r="Q268" s="36">
        <f t="shared" si="10"/>
        <v>265</v>
      </c>
    </row>
    <row r="269" spans="13:17" x14ac:dyDescent="0.3">
      <c r="M269" s="36">
        <f t="shared" si="9"/>
        <v>0</v>
      </c>
      <c r="N269" s="36">
        <v>266</v>
      </c>
      <c r="O269" s="36">
        <v>1360</v>
      </c>
      <c r="P269" s="36">
        <v>11</v>
      </c>
      <c r="Q269" s="36">
        <f t="shared" si="10"/>
        <v>266</v>
      </c>
    </row>
    <row r="270" spans="13:17" x14ac:dyDescent="0.3">
      <c r="M270" s="36">
        <f t="shared" si="9"/>
        <v>0</v>
      </c>
      <c r="N270" s="36">
        <v>267</v>
      </c>
      <c r="O270" s="36">
        <v>1360</v>
      </c>
      <c r="P270" s="36">
        <v>12</v>
      </c>
      <c r="Q270" s="36">
        <f t="shared" si="10"/>
        <v>267</v>
      </c>
    </row>
    <row r="271" spans="13:17" x14ac:dyDescent="0.3">
      <c r="M271" s="36">
        <f t="shared" si="9"/>
        <v>0</v>
      </c>
      <c r="N271" s="36">
        <v>268</v>
      </c>
      <c r="O271" s="36">
        <v>1360</v>
      </c>
      <c r="P271" s="36">
        <v>13</v>
      </c>
      <c r="Q271" s="36">
        <f t="shared" si="10"/>
        <v>268</v>
      </c>
    </row>
    <row r="272" spans="13:17" x14ac:dyDescent="0.3">
      <c r="M272" s="36">
        <f t="shared" si="9"/>
        <v>0</v>
      </c>
      <c r="N272" s="36">
        <v>269</v>
      </c>
      <c r="O272" s="36">
        <v>1360</v>
      </c>
      <c r="P272" s="36">
        <v>14</v>
      </c>
      <c r="Q272" s="36">
        <f t="shared" si="10"/>
        <v>269</v>
      </c>
    </row>
    <row r="273" spans="13:17" x14ac:dyDescent="0.3">
      <c r="M273" s="36">
        <f t="shared" si="9"/>
        <v>0</v>
      </c>
      <c r="N273" s="36">
        <v>270</v>
      </c>
      <c r="O273" s="36">
        <v>1360</v>
      </c>
      <c r="P273" s="36">
        <v>15</v>
      </c>
      <c r="Q273" s="36">
        <f t="shared" si="10"/>
        <v>270</v>
      </c>
    </row>
    <row r="274" spans="13:17" x14ac:dyDescent="0.3">
      <c r="M274" s="36">
        <f t="shared" si="9"/>
        <v>0</v>
      </c>
      <c r="N274" s="36">
        <v>271</v>
      </c>
      <c r="O274" s="36">
        <v>2110</v>
      </c>
      <c r="P274" s="36">
        <v>1</v>
      </c>
      <c r="Q274" s="36">
        <f t="shared" si="10"/>
        <v>271</v>
      </c>
    </row>
    <row r="275" spans="13:17" x14ac:dyDescent="0.3">
      <c r="M275" s="36">
        <f t="shared" si="9"/>
        <v>0</v>
      </c>
      <c r="N275" s="36">
        <v>272</v>
      </c>
      <c r="O275" s="36">
        <v>2110</v>
      </c>
      <c r="P275" s="36">
        <v>2</v>
      </c>
      <c r="Q275" s="36">
        <f t="shared" si="10"/>
        <v>272</v>
      </c>
    </row>
    <row r="276" spans="13:17" x14ac:dyDescent="0.3">
      <c r="M276" s="36">
        <f t="shared" si="9"/>
        <v>0</v>
      </c>
      <c r="N276" s="36">
        <v>273</v>
      </c>
      <c r="O276" s="36">
        <v>2110</v>
      </c>
      <c r="P276" s="36">
        <v>3</v>
      </c>
      <c r="Q276" s="36">
        <f t="shared" si="10"/>
        <v>273</v>
      </c>
    </row>
    <row r="277" spans="13:17" x14ac:dyDescent="0.3">
      <c r="M277" s="36">
        <f t="shared" si="9"/>
        <v>0</v>
      </c>
      <c r="N277" s="36">
        <v>274</v>
      </c>
      <c r="O277" s="36">
        <v>2110</v>
      </c>
      <c r="P277" s="36">
        <v>4</v>
      </c>
      <c r="Q277" s="36">
        <f t="shared" si="10"/>
        <v>274</v>
      </c>
    </row>
    <row r="278" spans="13:17" x14ac:dyDescent="0.3">
      <c r="M278" s="36">
        <f t="shared" si="9"/>
        <v>0</v>
      </c>
      <c r="N278" s="36">
        <v>275</v>
      </c>
      <c r="O278" s="36">
        <v>2110</v>
      </c>
      <c r="P278" s="36">
        <v>5</v>
      </c>
      <c r="Q278" s="36">
        <f t="shared" si="10"/>
        <v>275</v>
      </c>
    </row>
    <row r="279" spans="13:17" x14ac:dyDescent="0.3">
      <c r="M279" s="36">
        <f t="shared" si="9"/>
        <v>0</v>
      </c>
      <c r="N279" s="36">
        <v>276</v>
      </c>
      <c r="O279" s="36">
        <v>2110</v>
      </c>
      <c r="P279" s="36">
        <v>6</v>
      </c>
      <c r="Q279" s="36">
        <f t="shared" si="10"/>
        <v>276</v>
      </c>
    </row>
    <row r="280" spans="13:17" x14ac:dyDescent="0.3">
      <c r="M280" s="36">
        <f t="shared" si="9"/>
        <v>0</v>
      </c>
      <c r="N280" s="36">
        <v>277</v>
      </c>
      <c r="O280" s="36">
        <v>2110</v>
      </c>
      <c r="P280" s="36">
        <v>7</v>
      </c>
      <c r="Q280" s="36">
        <f t="shared" si="10"/>
        <v>277</v>
      </c>
    </row>
    <row r="281" spans="13:17" x14ac:dyDescent="0.3">
      <c r="M281" s="36">
        <f t="shared" si="9"/>
        <v>0</v>
      </c>
      <c r="N281" s="36">
        <v>278</v>
      </c>
      <c r="O281" s="36">
        <v>2110</v>
      </c>
      <c r="P281" s="36">
        <v>8</v>
      </c>
      <c r="Q281" s="36">
        <f t="shared" si="10"/>
        <v>278</v>
      </c>
    </row>
    <row r="282" spans="13:17" x14ac:dyDescent="0.3">
      <c r="M282" s="36">
        <f t="shared" si="9"/>
        <v>0</v>
      </c>
      <c r="N282" s="36">
        <v>279</v>
      </c>
      <c r="O282" s="36">
        <v>2110</v>
      </c>
      <c r="P282" s="36">
        <v>9</v>
      </c>
      <c r="Q282" s="36">
        <f t="shared" si="10"/>
        <v>279</v>
      </c>
    </row>
    <row r="283" spans="13:17" x14ac:dyDescent="0.3">
      <c r="M283" s="36">
        <f t="shared" si="9"/>
        <v>0</v>
      </c>
      <c r="N283" s="36">
        <v>280</v>
      </c>
      <c r="O283" s="36">
        <v>2110</v>
      </c>
      <c r="P283" s="36">
        <v>10</v>
      </c>
      <c r="Q283" s="36">
        <f t="shared" si="10"/>
        <v>280</v>
      </c>
    </row>
    <row r="284" spans="13:17" x14ac:dyDescent="0.3">
      <c r="M284" s="36">
        <f t="shared" si="9"/>
        <v>0</v>
      </c>
      <c r="N284" s="36">
        <v>281</v>
      </c>
      <c r="O284" s="36">
        <v>2110</v>
      </c>
      <c r="P284" s="36">
        <v>11</v>
      </c>
      <c r="Q284" s="36">
        <f t="shared" si="10"/>
        <v>281</v>
      </c>
    </row>
    <row r="285" spans="13:17" x14ac:dyDescent="0.3">
      <c r="M285" s="36">
        <f t="shared" si="9"/>
        <v>0</v>
      </c>
      <c r="N285" s="36">
        <v>282</v>
      </c>
      <c r="O285" s="36">
        <v>2110</v>
      </c>
      <c r="P285" s="36">
        <v>12</v>
      </c>
      <c r="Q285" s="36">
        <f t="shared" si="10"/>
        <v>282</v>
      </c>
    </row>
    <row r="286" spans="13:17" x14ac:dyDescent="0.3">
      <c r="M286" s="36">
        <f t="shared" si="9"/>
        <v>0</v>
      </c>
      <c r="N286" s="36">
        <v>283</v>
      </c>
      <c r="O286" s="36">
        <v>2110</v>
      </c>
      <c r="P286" s="36">
        <v>13</v>
      </c>
      <c r="Q286" s="36">
        <f t="shared" si="10"/>
        <v>283</v>
      </c>
    </row>
    <row r="287" spans="13:17" x14ac:dyDescent="0.3">
      <c r="M287" s="36">
        <f t="shared" si="9"/>
        <v>0</v>
      </c>
      <c r="N287" s="36">
        <v>284</v>
      </c>
      <c r="O287" s="36">
        <v>2110</v>
      </c>
      <c r="P287" s="36">
        <v>14</v>
      </c>
      <c r="Q287" s="36">
        <f t="shared" si="10"/>
        <v>284</v>
      </c>
    </row>
    <row r="288" spans="13:17" x14ac:dyDescent="0.3">
      <c r="M288" s="36">
        <f t="shared" si="9"/>
        <v>0</v>
      </c>
      <c r="N288" s="36">
        <v>285</v>
      </c>
      <c r="O288" s="36">
        <v>2110</v>
      </c>
      <c r="P288" s="36">
        <v>15</v>
      </c>
      <c r="Q288" s="36">
        <f t="shared" si="10"/>
        <v>285</v>
      </c>
    </row>
    <row r="289" spans="13:17" x14ac:dyDescent="0.3">
      <c r="M289" s="36">
        <f t="shared" si="9"/>
        <v>0</v>
      </c>
      <c r="N289" s="36">
        <v>286</v>
      </c>
      <c r="O289" s="36">
        <v>2110</v>
      </c>
      <c r="P289" s="36">
        <v>16</v>
      </c>
      <c r="Q289" s="36">
        <f t="shared" si="10"/>
        <v>286</v>
      </c>
    </row>
    <row r="290" spans="13:17" x14ac:dyDescent="0.3">
      <c r="M290" s="36">
        <f t="shared" si="9"/>
        <v>0</v>
      </c>
      <c r="N290" s="36">
        <v>287</v>
      </c>
      <c r="O290" s="36">
        <v>2110</v>
      </c>
      <c r="P290" s="36">
        <v>17</v>
      </c>
      <c r="Q290" s="36">
        <f t="shared" si="10"/>
        <v>287</v>
      </c>
    </row>
    <row r="291" spans="13:17" x14ac:dyDescent="0.3">
      <c r="M291" s="36">
        <f t="shared" si="9"/>
        <v>0</v>
      </c>
      <c r="N291" s="36">
        <v>288</v>
      </c>
      <c r="O291" s="36">
        <v>2110</v>
      </c>
      <c r="P291" s="36">
        <v>18</v>
      </c>
      <c r="Q291" s="36">
        <f t="shared" si="10"/>
        <v>288</v>
      </c>
    </row>
    <row r="292" spans="13:17" x14ac:dyDescent="0.3">
      <c r="M292" s="36">
        <f t="shared" si="9"/>
        <v>0</v>
      </c>
      <c r="N292" s="36">
        <v>289</v>
      </c>
      <c r="O292" s="36">
        <v>2110</v>
      </c>
      <c r="P292" s="36">
        <v>19</v>
      </c>
      <c r="Q292" s="36">
        <f t="shared" si="10"/>
        <v>289</v>
      </c>
    </row>
    <row r="293" spans="13:17" x14ac:dyDescent="0.3">
      <c r="M293" s="36">
        <f t="shared" si="9"/>
        <v>0</v>
      </c>
      <c r="N293" s="36">
        <v>290</v>
      </c>
      <c r="O293" s="36">
        <v>2110</v>
      </c>
      <c r="P293" s="36">
        <v>20</v>
      </c>
      <c r="Q293" s="36">
        <f t="shared" si="10"/>
        <v>290</v>
      </c>
    </row>
    <row r="294" spans="13:17" x14ac:dyDescent="0.3">
      <c r="M294" s="36">
        <f t="shared" si="9"/>
        <v>0</v>
      </c>
      <c r="N294" s="36">
        <v>291</v>
      </c>
      <c r="O294" s="36">
        <v>2120</v>
      </c>
      <c r="P294" s="36">
        <v>1</v>
      </c>
      <c r="Q294" s="36">
        <f t="shared" si="10"/>
        <v>291</v>
      </c>
    </row>
    <row r="295" spans="13:17" x14ac:dyDescent="0.3">
      <c r="M295" s="36">
        <f t="shared" si="9"/>
        <v>0</v>
      </c>
      <c r="N295" s="36">
        <v>292</v>
      </c>
      <c r="O295" s="36">
        <v>2120</v>
      </c>
      <c r="P295" s="36">
        <v>2</v>
      </c>
      <c r="Q295" s="36">
        <f t="shared" si="10"/>
        <v>292</v>
      </c>
    </row>
    <row r="296" spans="13:17" x14ac:dyDescent="0.3">
      <c r="M296" s="36">
        <f t="shared" si="9"/>
        <v>0</v>
      </c>
      <c r="N296" s="36">
        <v>293</v>
      </c>
      <c r="O296" s="36">
        <v>2120</v>
      </c>
      <c r="P296" s="36">
        <v>3</v>
      </c>
      <c r="Q296" s="36">
        <f t="shared" si="10"/>
        <v>293</v>
      </c>
    </row>
    <row r="297" spans="13:17" x14ac:dyDescent="0.3">
      <c r="M297" s="36">
        <f t="shared" si="9"/>
        <v>0</v>
      </c>
      <c r="N297" s="36">
        <v>294</v>
      </c>
      <c r="O297" s="36">
        <v>2120</v>
      </c>
      <c r="P297" s="36">
        <v>4</v>
      </c>
      <c r="Q297" s="36">
        <f t="shared" si="10"/>
        <v>294</v>
      </c>
    </row>
    <row r="298" spans="13:17" x14ac:dyDescent="0.3">
      <c r="M298" s="36">
        <f t="shared" si="9"/>
        <v>0</v>
      </c>
      <c r="N298" s="36">
        <v>295</v>
      </c>
      <c r="O298" s="36">
        <v>2120</v>
      </c>
      <c r="P298" s="36">
        <v>5</v>
      </c>
      <c r="Q298" s="36">
        <f t="shared" si="10"/>
        <v>295</v>
      </c>
    </row>
    <row r="299" spans="13:17" x14ac:dyDescent="0.3">
      <c r="M299" s="36">
        <f t="shared" si="9"/>
        <v>0</v>
      </c>
      <c r="N299" s="36">
        <v>296</v>
      </c>
      <c r="O299" s="36">
        <v>2120</v>
      </c>
      <c r="P299" s="36">
        <v>6</v>
      </c>
      <c r="Q299" s="36">
        <f t="shared" si="10"/>
        <v>296</v>
      </c>
    </row>
    <row r="300" spans="13:17" x14ac:dyDescent="0.3">
      <c r="M300" s="36">
        <f t="shared" si="9"/>
        <v>0</v>
      </c>
      <c r="N300" s="36">
        <v>297</v>
      </c>
      <c r="O300" s="36">
        <v>2120</v>
      </c>
      <c r="P300" s="36">
        <v>7</v>
      </c>
      <c r="Q300" s="36">
        <f t="shared" si="10"/>
        <v>297</v>
      </c>
    </row>
    <row r="301" spans="13:17" x14ac:dyDescent="0.3">
      <c r="M301" s="36">
        <f t="shared" si="9"/>
        <v>0</v>
      </c>
      <c r="N301" s="36">
        <v>298</v>
      </c>
      <c r="O301" s="36">
        <v>2120</v>
      </c>
      <c r="P301" s="36">
        <v>8</v>
      </c>
      <c r="Q301" s="36">
        <f t="shared" si="10"/>
        <v>298</v>
      </c>
    </row>
    <row r="302" spans="13:17" x14ac:dyDescent="0.3">
      <c r="M302" s="36">
        <f t="shared" si="9"/>
        <v>0</v>
      </c>
      <c r="N302" s="36">
        <v>299</v>
      </c>
      <c r="O302" s="36">
        <v>2120</v>
      </c>
      <c r="P302" s="36">
        <v>9</v>
      </c>
      <c r="Q302" s="36">
        <f t="shared" si="10"/>
        <v>299</v>
      </c>
    </row>
    <row r="303" spans="13:17" x14ac:dyDescent="0.3">
      <c r="M303" s="36">
        <f t="shared" si="9"/>
        <v>0</v>
      </c>
      <c r="N303" s="36">
        <v>300</v>
      </c>
      <c r="O303" s="36">
        <v>2120</v>
      </c>
      <c r="P303" s="36">
        <v>10</v>
      </c>
      <c r="Q303" s="36">
        <f t="shared" si="10"/>
        <v>300</v>
      </c>
    </row>
    <row r="304" spans="13:17" x14ac:dyDescent="0.3">
      <c r="M304" s="36">
        <f t="shared" si="9"/>
        <v>0</v>
      </c>
      <c r="N304" s="36">
        <v>301</v>
      </c>
      <c r="O304" s="36">
        <v>2120</v>
      </c>
      <c r="P304" s="36">
        <v>11</v>
      </c>
      <c r="Q304" s="36">
        <f t="shared" si="10"/>
        <v>301</v>
      </c>
    </row>
    <row r="305" spans="13:17" x14ac:dyDescent="0.3">
      <c r="M305" s="36">
        <f t="shared" si="9"/>
        <v>0</v>
      </c>
      <c r="N305" s="36">
        <v>302</v>
      </c>
      <c r="O305" s="36">
        <v>2120</v>
      </c>
      <c r="P305" s="36">
        <v>12</v>
      </c>
      <c r="Q305" s="36">
        <f t="shared" si="10"/>
        <v>302</v>
      </c>
    </row>
    <row r="306" spans="13:17" x14ac:dyDescent="0.3">
      <c r="M306" s="36">
        <f t="shared" si="9"/>
        <v>0</v>
      </c>
      <c r="N306" s="36">
        <v>303</v>
      </c>
      <c r="O306" s="36">
        <v>2120</v>
      </c>
      <c r="P306" s="36">
        <v>13</v>
      </c>
      <c r="Q306" s="36">
        <f t="shared" si="10"/>
        <v>303</v>
      </c>
    </row>
    <row r="307" spans="13:17" x14ac:dyDescent="0.3">
      <c r="M307" s="36">
        <f t="shared" si="9"/>
        <v>0</v>
      </c>
      <c r="N307" s="36">
        <v>304</v>
      </c>
      <c r="O307" s="36">
        <v>2120</v>
      </c>
      <c r="P307" s="36">
        <v>14</v>
      </c>
      <c r="Q307" s="36">
        <f t="shared" si="10"/>
        <v>304</v>
      </c>
    </row>
    <row r="308" spans="13:17" x14ac:dyDescent="0.3">
      <c r="M308" s="36">
        <f t="shared" si="9"/>
        <v>0</v>
      </c>
      <c r="N308" s="36">
        <v>305</v>
      </c>
      <c r="O308" s="36">
        <v>2120</v>
      </c>
      <c r="P308" s="36">
        <v>15</v>
      </c>
      <c r="Q308" s="36">
        <f t="shared" si="10"/>
        <v>305</v>
      </c>
    </row>
    <row r="309" spans="13:17" x14ac:dyDescent="0.3">
      <c r="M309" s="36">
        <f t="shared" si="9"/>
        <v>0</v>
      </c>
      <c r="N309" s="36">
        <v>306</v>
      </c>
      <c r="O309" s="36">
        <v>2120</v>
      </c>
      <c r="P309" s="36">
        <v>16</v>
      </c>
      <c r="Q309" s="36">
        <f t="shared" si="10"/>
        <v>306</v>
      </c>
    </row>
    <row r="310" spans="13:17" x14ac:dyDescent="0.3">
      <c r="M310" s="36">
        <f t="shared" si="9"/>
        <v>0</v>
      </c>
      <c r="N310" s="36">
        <v>307</v>
      </c>
      <c r="O310" s="36">
        <v>2120</v>
      </c>
      <c r="P310" s="36">
        <v>17</v>
      </c>
      <c r="Q310" s="36">
        <f t="shared" si="10"/>
        <v>307</v>
      </c>
    </row>
    <row r="311" spans="13:17" x14ac:dyDescent="0.3">
      <c r="M311" s="36">
        <f t="shared" si="9"/>
        <v>0</v>
      </c>
      <c r="N311" s="36">
        <v>308</v>
      </c>
      <c r="O311" s="36">
        <v>2120</v>
      </c>
      <c r="P311" s="36">
        <v>18</v>
      </c>
      <c r="Q311" s="36">
        <f t="shared" si="10"/>
        <v>308</v>
      </c>
    </row>
    <row r="312" spans="13:17" x14ac:dyDescent="0.3">
      <c r="M312" s="36">
        <f t="shared" si="9"/>
        <v>0</v>
      </c>
      <c r="N312" s="36">
        <v>309</v>
      </c>
      <c r="O312" s="36">
        <v>2120</v>
      </c>
      <c r="P312" s="36">
        <v>19</v>
      </c>
      <c r="Q312" s="36">
        <f t="shared" si="10"/>
        <v>309</v>
      </c>
    </row>
    <row r="313" spans="13:17" x14ac:dyDescent="0.3">
      <c r="M313" s="36">
        <f t="shared" si="9"/>
        <v>0</v>
      </c>
      <c r="N313" s="36">
        <v>310</v>
      </c>
      <c r="O313" s="36">
        <v>2120</v>
      </c>
      <c r="P313" s="36">
        <v>20</v>
      </c>
      <c r="Q313" s="36">
        <f t="shared" si="10"/>
        <v>310</v>
      </c>
    </row>
    <row r="314" spans="13:17" x14ac:dyDescent="0.3">
      <c r="M314" s="36">
        <f t="shared" si="9"/>
        <v>0</v>
      </c>
      <c r="N314" s="36">
        <v>311</v>
      </c>
      <c r="O314" s="36">
        <v>2130</v>
      </c>
      <c r="P314" s="36">
        <v>1</v>
      </c>
      <c r="Q314" s="36">
        <f t="shared" si="10"/>
        <v>311</v>
      </c>
    </row>
    <row r="315" spans="13:17" x14ac:dyDescent="0.3">
      <c r="M315" s="36">
        <f t="shared" si="9"/>
        <v>0</v>
      </c>
      <c r="N315" s="36">
        <v>312</v>
      </c>
      <c r="O315" s="36">
        <v>2130</v>
      </c>
      <c r="P315" s="36">
        <v>2</v>
      </c>
      <c r="Q315" s="36">
        <f t="shared" si="10"/>
        <v>312</v>
      </c>
    </row>
    <row r="316" spans="13:17" x14ac:dyDescent="0.3">
      <c r="M316" s="36">
        <f t="shared" si="9"/>
        <v>0</v>
      </c>
      <c r="N316" s="36">
        <v>313</v>
      </c>
      <c r="O316" s="36">
        <v>2130</v>
      </c>
      <c r="P316" s="36">
        <v>3</v>
      </c>
      <c r="Q316" s="36">
        <f t="shared" si="10"/>
        <v>313</v>
      </c>
    </row>
    <row r="317" spans="13:17" x14ac:dyDescent="0.3">
      <c r="M317" s="36">
        <f t="shared" si="9"/>
        <v>0</v>
      </c>
      <c r="N317" s="36">
        <v>314</v>
      </c>
      <c r="O317" s="36">
        <v>2130</v>
      </c>
      <c r="P317" s="36">
        <v>4</v>
      </c>
      <c r="Q317" s="36">
        <f t="shared" si="10"/>
        <v>314</v>
      </c>
    </row>
    <row r="318" spans="13:17" x14ac:dyDescent="0.3">
      <c r="M318" s="36">
        <f t="shared" si="9"/>
        <v>0</v>
      </c>
      <c r="N318" s="36">
        <v>315</v>
      </c>
      <c r="O318" s="36">
        <v>2130</v>
      </c>
      <c r="P318" s="36">
        <v>5</v>
      </c>
      <c r="Q318" s="36">
        <f t="shared" si="10"/>
        <v>315</v>
      </c>
    </row>
    <row r="319" spans="13:17" x14ac:dyDescent="0.3">
      <c r="M319" s="36">
        <f t="shared" si="9"/>
        <v>0</v>
      </c>
      <c r="N319" s="36">
        <v>316</v>
      </c>
      <c r="O319" s="36">
        <v>2130</v>
      </c>
      <c r="P319" s="36">
        <v>6</v>
      </c>
      <c r="Q319" s="36">
        <f t="shared" si="10"/>
        <v>316</v>
      </c>
    </row>
    <row r="320" spans="13:17" x14ac:dyDescent="0.3">
      <c r="M320" s="36">
        <f t="shared" si="9"/>
        <v>0</v>
      </c>
      <c r="N320" s="36">
        <v>317</v>
      </c>
      <c r="O320" s="36">
        <v>2130</v>
      </c>
      <c r="P320" s="36">
        <v>7</v>
      </c>
      <c r="Q320" s="36">
        <f t="shared" si="10"/>
        <v>317</v>
      </c>
    </row>
    <row r="321" spans="13:17" x14ac:dyDescent="0.3">
      <c r="M321" s="36">
        <f t="shared" si="9"/>
        <v>0</v>
      </c>
      <c r="N321" s="36">
        <v>318</v>
      </c>
      <c r="O321" s="36">
        <v>2130</v>
      </c>
      <c r="P321" s="36">
        <v>8</v>
      </c>
      <c r="Q321" s="36">
        <f t="shared" si="10"/>
        <v>318</v>
      </c>
    </row>
    <row r="322" spans="13:17" x14ac:dyDescent="0.3">
      <c r="M322" s="36">
        <f t="shared" si="9"/>
        <v>0</v>
      </c>
      <c r="N322" s="36">
        <v>319</v>
      </c>
      <c r="O322" s="36">
        <v>2130</v>
      </c>
      <c r="P322" s="36">
        <v>9</v>
      </c>
      <c r="Q322" s="36">
        <f t="shared" si="10"/>
        <v>319</v>
      </c>
    </row>
    <row r="323" spans="13:17" x14ac:dyDescent="0.3">
      <c r="M323" s="36">
        <f t="shared" si="9"/>
        <v>0</v>
      </c>
      <c r="N323" s="36">
        <v>320</v>
      </c>
      <c r="O323" s="36">
        <v>2130</v>
      </c>
      <c r="P323" s="36">
        <v>10</v>
      </c>
      <c r="Q323" s="36">
        <f t="shared" si="10"/>
        <v>320</v>
      </c>
    </row>
    <row r="324" spans="13:17" x14ac:dyDescent="0.3">
      <c r="M324" s="36">
        <f t="shared" si="9"/>
        <v>0</v>
      </c>
      <c r="N324" s="36">
        <v>321</v>
      </c>
      <c r="O324" s="36">
        <v>2130</v>
      </c>
      <c r="P324" s="36">
        <v>11</v>
      </c>
      <c r="Q324" s="36">
        <f t="shared" si="10"/>
        <v>321</v>
      </c>
    </row>
    <row r="325" spans="13:17" x14ac:dyDescent="0.3">
      <c r="M325" s="36">
        <f t="shared" ref="M325:M388" si="11">J325</f>
        <v>0</v>
      </c>
      <c r="N325" s="36">
        <v>322</v>
      </c>
      <c r="O325" s="36">
        <v>2130</v>
      </c>
      <c r="P325" s="36">
        <v>12</v>
      </c>
      <c r="Q325" s="36">
        <f t="shared" ref="Q325:Q388" si="12">N325</f>
        <v>322</v>
      </c>
    </row>
    <row r="326" spans="13:17" x14ac:dyDescent="0.3">
      <c r="M326" s="36">
        <f t="shared" si="11"/>
        <v>0</v>
      </c>
      <c r="N326" s="36">
        <v>323</v>
      </c>
      <c r="O326" s="36">
        <v>2130</v>
      </c>
      <c r="P326" s="36">
        <v>13</v>
      </c>
      <c r="Q326" s="36">
        <f t="shared" si="12"/>
        <v>323</v>
      </c>
    </row>
    <row r="327" spans="13:17" x14ac:dyDescent="0.3">
      <c r="M327" s="36">
        <f t="shared" si="11"/>
        <v>0</v>
      </c>
      <c r="N327" s="36">
        <v>324</v>
      </c>
      <c r="O327" s="36">
        <v>2130</v>
      </c>
      <c r="P327" s="36">
        <v>14</v>
      </c>
      <c r="Q327" s="36">
        <f t="shared" si="12"/>
        <v>324</v>
      </c>
    </row>
    <row r="328" spans="13:17" x14ac:dyDescent="0.3">
      <c r="M328" s="36">
        <f t="shared" si="11"/>
        <v>0</v>
      </c>
      <c r="N328" s="36">
        <v>325</v>
      </c>
      <c r="O328" s="36">
        <v>2130</v>
      </c>
      <c r="P328" s="36">
        <v>15</v>
      </c>
      <c r="Q328" s="36">
        <f t="shared" si="12"/>
        <v>325</v>
      </c>
    </row>
    <row r="329" spans="13:17" x14ac:dyDescent="0.3">
      <c r="M329" s="36">
        <f t="shared" si="11"/>
        <v>0</v>
      </c>
      <c r="N329" s="36">
        <v>326</v>
      </c>
      <c r="O329" s="36">
        <v>2130</v>
      </c>
      <c r="P329" s="36">
        <v>16</v>
      </c>
      <c r="Q329" s="36">
        <f t="shared" si="12"/>
        <v>326</v>
      </c>
    </row>
    <row r="330" spans="13:17" x14ac:dyDescent="0.3">
      <c r="M330" s="36">
        <f t="shared" si="11"/>
        <v>0</v>
      </c>
      <c r="N330" s="36">
        <v>327</v>
      </c>
      <c r="O330" s="36">
        <v>2130</v>
      </c>
      <c r="P330" s="36">
        <v>17</v>
      </c>
      <c r="Q330" s="36">
        <f t="shared" si="12"/>
        <v>327</v>
      </c>
    </row>
    <row r="331" spans="13:17" x14ac:dyDescent="0.3">
      <c r="M331" s="36">
        <f t="shared" si="11"/>
        <v>0</v>
      </c>
      <c r="N331" s="36">
        <v>328</v>
      </c>
      <c r="O331" s="36">
        <v>2130</v>
      </c>
      <c r="P331" s="36">
        <v>18</v>
      </c>
      <c r="Q331" s="36">
        <f t="shared" si="12"/>
        <v>328</v>
      </c>
    </row>
    <row r="332" spans="13:17" x14ac:dyDescent="0.3">
      <c r="M332" s="36">
        <f t="shared" si="11"/>
        <v>0</v>
      </c>
      <c r="N332" s="36">
        <v>329</v>
      </c>
      <c r="O332" s="36">
        <v>2130</v>
      </c>
      <c r="P332" s="36">
        <v>19</v>
      </c>
      <c r="Q332" s="36">
        <f t="shared" si="12"/>
        <v>329</v>
      </c>
    </row>
    <row r="333" spans="13:17" x14ac:dyDescent="0.3">
      <c r="M333" s="36">
        <f t="shared" si="11"/>
        <v>0</v>
      </c>
      <c r="N333" s="36">
        <v>330</v>
      </c>
      <c r="O333" s="36">
        <v>2130</v>
      </c>
      <c r="P333" s="36">
        <v>20</v>
      </c>
      <c r="Q333" s="36">
        <f t="shared" si="12"/>
        <v>330</v>
      </c>
    </row>
    <row r="334" spans="13:17" x14ac:dyDescent="0.3">
      <c r="M334" s="36">
        <f t="shared" si="11"/>
        <v>0</v>
      </c>
      <c r="N334" s="36">
        <v>331</v>
      </c>
      <c r="O334" s="36">
        <v>2140</v>
      </c>
      <c r="P334" s="36">
        <v>1</v>
      </c>
      <c r="Q334" s="36">
        <f t="shared" si="12"/>
        <v>331</v>
      </c>
    </row>
    <row r="335" spans="13:17" x14ac:dyDescent="0.3">
      <c r="M335" s="36">
        <f t="shared" si="11"/>
        <v>0</v>
      </c>
      <c r="N335" s="36">
        <v>332</v>
      </c>
      <c r="O335" s="36">
        <v>2140</v>
      </c>
      <c r="P335" s="36">
        <v>2</v>
      </c>
      <c r="Q335" s="36">
        <f t="shared" si="12"/>
        <v>332</v>
      </c>
    </row>
    <row r="336" spans="13:17" x14ac:dyDescent="0.3">
      <c r="M336" s="36">
        <f t="shared" si="11"/>
        <v>0</v>
      </c>
      <c r="N336" s="36">
        <v>333</v>
      </c>
      <c r="O336" s="36">
        <v>2140</v>
      </c>
      <c r="P336" s="36">
        <v>3</v>
      </c>
      <c r="Q336" s="36">
        <f t="shared" si="12"/>
        <v>333</v>
      </c>
    </row>
    <row r="337" spans="13:17" x14ac:dyDescent="0.3">
      <c r="M337" s="36">
        <f t="shared" si="11"/>
        <v>0</v>
      </c>
      <c r="N337" s="36">
        <v>334</v>
      </c>
      <c r="O337" s="36">
        <v>2140</v>
      </c>
      <c r="P337" s="36">
        <v>4</v>
      </c>
      <c r="Q337" s="36">
        <f t="shared" si="12"/>
        <v>334</v>
      </c>
    </row>
    <row r="338" spans="13:17" x14ac:dyDescent="0.3">
      <c r="M338" s="36">
        <f t="shared" si="11"/>
        <v>0</v>
      </c>
      <c r="N338" s="36">
        <v>335</v>
      </c>
      <c r="O338" s="36">
        <v>2140</v>
      </c>
      <c r="P338" s="36">
        <v>5</v>
      </c>
      <c r="Q338" s="36">
        <f t="shared" si="12"/>
        <v>335</v>
      </c>
    </row>
    <row r="339" spans="13:17" x14ac:dyDescent="0.3">
      <c r="M339" s="36">
        <f t="shared" si="11"/>
        <v>0</v>
      </c>
      <c r="N339" s="36">
        <v>336</v>
      </c>
      <c r="O339" s="36">
        <v>2140</v>
      </c>
      <c r="P339" s="36">
        <v>6</v>
      </c>
      <c r="Q339" s="36">
        <f t="shared" si="12"/>
        <v>336</v>
      </c>
    </row>
    <row r="340" spans="13:17" x14ac:dyDescent="0.3">
      <c r="M340" s="36">
        <f t="shared" si="11"/>
        <v>0</v>
      </c>
      <c r="N340" s="36">
        <v>337</v>
      </c>
      <c r="O340" s="36">
        <v>2140</v>
      </c>
      <c r="P340" s="36">
        <v>7</v>
      </c>
      <c r="Q340" s="36">
        <f t="shared" si="12"/>
        <v>337</v>
      </c>
    </row>
    <row r="341" spans="13:17" x14ac:dyDescent="0.3">
      <c r="M341" s="36">
        <f t="shared" si="11"/>
        <v>0</v>
      </c>
      <c r="N341" s="36">
        <v>338</v>
      </c>
      <c r="O341" s="36">
        <v>2140</v>
      </c>
      <c r="P341" s="36">
        <v>8</v>
      </c>
      <c r="Q341" s="36">
        <f t="shared" si="12"/>
        <v>338</v>
      </c>
    </row>
    <row r="342" spans="13:17" x14ac:dyDescent="0.3">
      <c r="M342" s="36">
        <f t="shared" si="11"/>
        <v>0</v>
      </c>
      <c r="N342" s="36">
        <v>339</v>
      </c>
      <c r="O342" s="36">
        <v>2140</v>
      </c>
      <c r="P342" s="36">
        <v>9</v>
      </c>
      <c r="Q342" s="36">
        <f t="shared" si="12"/>
        <v>339</v>
      </c>
    </row>
    <row r="343" spans="13:17" x14ac:dyDescent="0.3">
      <c r="M343" s="36">
        <f t="shared" si="11"/>
        <v>0</v>
      </c>
      <c r="N343" s="36">
        <v>340</v>
      </c>
      <c r="O343" s="36">
        <v>2140</v>
      </c>
      <c r="P343" s="36">
        <v>10</v>
      </c>
      <c r="Q343" s="36">
        <f t="shared" si="12"/>
        <v>340</v>
      </c>
    </row>
    <row r="344" spans="13:17" x14ac:dyDescent="0.3">
      <c r="M344" s="36">
        <f t="shared" si="11"/>
        <v>0</v>
      </c>
      <c r="N344" s="36">
        <v>341</v>
      </c>
      <c r="O344" s="36">
        <v>2140</v>
      </c>
      <c r="P344" s="36">
        <v>11</v>
      </c>
      <c r="Q344" s="36">
        <f t="shared" si="12"/>
        <v>341</v>
      </c>
    </row>
    <row r="345" spans="13:17" x14ac:dyDescent="0.3">
      <c r="M345" s="36">
        <f t="shared" si="11"/>
        <v>0</v>
      </c>
      <c r="N345" s="36">
        <v>342</v>
      </c>
      <c r="O345" s="36">
        <v>2140</v>
      </c>
      <c r="P345" s="36">
        <v>12</v>
      </c>
      <c r="Q345" s="36">
        <f t="shared" si="12"/>
        <v>342</v>
      </c>
    </row>
    <row r="346" spans="13:17" x14ac:dyDescent="0.3">
      <c r="M346" s="36">
        <f t="shared" si="11"/>
        <v>0</v>
      </c>
      <c r="N346" s="36">
        <v>343</v>
      </c>
      <c r="O346" s="36">
        <v>2140</v>
      </c>
      <c r="P346" s="36">
        <v>13</v>
      </c>
      <c r="Q346" s="36">
        <f t="shared" si="12"/>
        <v>343</v>
      </c>
    </row>
    <row r="347" spans="13:17" x14ac:dyDescent="0.3">
      <c r="M347" s="36">
        <f t="shared" si="11"/>
        <v>0</v>
      </c>
      <c r="N347" s="36">
        <v>344</v>
      </c>
      <c r="O347" s="36">
        <v>2140</v>
      </c>
      <c r="P347" s="36">
        <v>14</v>
      </c>
      <c r="Q347" s="36">
        <f t="shared" si="12"/>
        <v>344</v>
      </c>
    </row>
    <row r="348" spans="13:17" x14ac:dyDescent="0.3">
      <c r="M348" s="36">
        <f t="shared" si="11"/>
        <v>0</v>
      </c>
      <c r="N348" s="36">
        <v>345</v>
      </c>
      <c r="O348" s="36">
        <v>2140</v>
      </c>
      <c r="P348" s="36">
        <v>15</v>
      </c>
      <c r="Q348" s="36">
        <f t="shared" si="12"/>
        <v>345</v>
      </c>
    </row>
    <row r="349" spans="13:17" x14ac:dyDescent="0.3">
      <c r="M349" s="36">
        <f t="shared" si="11"/>
        <v>0</v>
      </c>
      <c r="N349" s="36">
        <v>346</v>
      </c>
      <c r="O349" s="36">
        <v>2140</v>
      </c>
      <c r="P349" s="36">
        <v>16</v>
      </c>
      <c r="Q349" s="36">
        <f t="shared" si="12"/>
        <v>346</v>
      </c>
    </row>
    <row r="350" spans="13:17" x14ac:dyDescent="0.3">
      <c r="M350" s="36">
        <f t="shared" si="11"/>
        <v>0</v>
      </c>
      <c r="N350" s="36">
        <v>347</v>
      </c>
      <c r="O350" s="36">
        <v>2140</v>
      </c>
      <c r="P350" s="36">
        <v>17</v>
      </c>
      <c r="Q350" s="36">
        <f t="shared" si="12"/>
        <v>347</v>
      </c>
    </row>
    <row r="351" spans="13:17" x14ac:dyDescent="0.3">
      <c r="M351" s="36">
        <f t="shared" si="11"/>
        <v>0</v>
      </c>
      <c r="N351" s="36">
        <v>348</v>
      </c>
      <c r="O351" s="36">
        <v>2140</v>
      </c>
      <c r="P351" s="36">
        <v>18</v>
      </c>
      <c r="Q351" s="36">
        <f t="shared" si="12"/>
        <v>348</v>
      </c>
    </row>
    <row r="352" spans="13:17" x14ac:dyDescent="0.3">
      <c r="M352" s="36">
        <f t="shared" si="11"/>
        <v>0</v>
      </c>
      <c r="N352" s="36">
        <v>349</v>
      </c>
      <c r="O352" s="36">
        <v>2140</v>
      </c>
      <c r="P352" s="36">
        <v>19</v>
      </c>
      <c r="Q352" s="36">
        <f t="shared" si="12"/>
        <v>349</v>
      </c>
    </row>
    <row r="353" spans="13:17" x14ac:dyDescent="0.3">
      <c r="M353" s="36">
        <f t="shared" si="11"/>
        <v>0</v>
      </c>
      <c r="N353" s="36">
        <v>350</v>
      </c>
      <c r="O353" s="36">
        <v>2140</v>
      </c>
      <c r="P353" s="36">
        <v>20</v>
      </c>
      <c r="Q353" s="36">
        <f t="shared" si="12"/>
        <v>350</v>
      </c>
    </row>
    <row r="354" spans="13:17" x14ac:dyDescent="0.3">
      <c r="M354" s="36">
        <f t="shared" si="11"/>
        <v>0</v>
      </c>
      <c r="N354" s="36">
        <v>351</v>
      </c>
      <c r="O354" s="36">
        <v>2150</v>
      </c>
      <c r="P354" s="36">
        <v>1</v>
      </c>
      <c r="Q354" s="36">
        <f t="shared" si="12"/>
        <v>351</v>
      </c>
    </row>
    <row r="355" spans="13:17" x14ac:dyDescent="0.3">
      <c r="M355" s="36">
        <f t="shared" si="11"/>
        <v>0</v>
      </c>
      <c r="N355" s="36">
        <v>352</v>
      </c>
      <c r="O355" s="36">
        <v>2150</v>
      </c>
      <c r="P355" s="36">
        <v>2</v>
      </c>
      <c r="Q355" s="36">
        <f t="shared" si="12"/>
        <v>352</v>
      </c>
    </row>
    <row r="356" spans="13:17" x14ac:dyDescent="0.3">
      <c r="M356" s="36">
        <f t="shared" si="11"/>
        <v>0</v>
      </c>
      <c r="N356" s="36">
        <v>353</v>
      </c>
      <c r="O356" s="36">
        <v>2150</v>
      </c>
      <c r="P356" s="36">
        <v>3</v>
      </c>
      <c r="Q356" s="36">
        <f t="shared" si="12"/>
        <v>353</v>
      </c>
    </row>
    <row r="357" spans="13:17" x14ac:dyDescent="0.3">
      <c r="M357" s="36">
        <f t="shared" si="11"/>
        <v>0</v>
      </c>
      <c r="N357" s="36">
        <v>354</v>
      </c>
      <c r="O357" s="36">
        <v>2150</v>
      </c>
      <c r="P357" s="36">
        <v>4</v>
      </c>
      <c r="Q357" s="36">
        <f t="shared" si="12"/>
        <v>354</v>
      </c>
    </row>
    <row r="358" spans="13:17" x14ac:dyDescent="0.3">
      <c r="M358" s="36">
        <f t="shared" si="11"/>
        <v>0</v>
      </c>
      <c r="N358" s="36">
        <v>355</v>
      </c>
      <c r="O358" s="36">
        <v>2150</v>
      </c>
      <c r="P358" s="36">
        <v>5</v>
      </c>
      <c r="Q358" s="36">
        <f t="shared" si="12"/>
        <v>355</v>
      </c>
    </row>
    <row r="359" spans="13:17" x14ac:dyDescent="0.3">
      <c r="M359" s="36">
        <f t="shared" si="11"/>
        <v>0</v>
      </c>
      <c r="N359" s="36">
        <v>356</v>
      </c>
      <c r="O359" s="36">
        <v>2150</v>
      </c>
      <c r="P359" s="36">
        <v>6</v>
      </c>
      <c r="Q359" s="36">
        <f t="shared" si="12"/>
        <v>356</v>
      </c>
    </row>
    <row r="360" spans="13:17" x14ac:dyDescent="0.3">
      <c r="M360" s="36">
        <f t="shared" si="11"/>
        <v>0</v>
      </c>
      <c r="N360" s="36">
        <v>357</v>
      </c>
      <c r="O360" s="36">
        <v>2150</v>
      </c>
      <c r="P360" s="36">
        <v>7</v>
      </c>
      <c r="Q360" s="36">
        <f t="shared" si="12"/>
        <v>357</v>
      </c>
    </row>
    <row r="361" spans="13:17" x14ac:dyDescent="0.3">
      <c r="M361" s="36">
        <f t="shared" si="11"/>
        <v>0</v>
      </c>
      <c r="N361" s="36">
        <v>358</v>
      </c>
      <c r="O361" s="36">
        <v>2150</v>
      </c>
      <c r="P361" s="36">
        <v>8</v>
      </c>
      <c r="Q361" s="36">
        <f t="shared" si="12"/>
        <v>358</v>
      </c>
    </row>
    <row r="362" spans="13:17" x14ac:dyDescent="0.3">
      <c r="M362" s="36">
        <f t="shared" si="11"/>
        <v>0</v>
      </c>
      <c r="N362" s="36">
        <v>359</v>
      </c>
      <c r="O362" s="36">
        <v>2150</v>
      </c>
      <c r="P362" s="36">
        <v>9</v>
      </c>
      <c r="Q362" s="36">
        <f t="shared" si="12"/>
        <v>359</v>
      </c>
    </row>
    <row r="363" spans="13:17" x14ac:dyDescent="0.3">
      <c r="M363" s="36">
        <f t="shared" si="11"/>
        <v>0</v>
      </c>
      <c r="N363" s="36">
        <v>360</v>
      </c>
      <c r="O363" s="36">
        <v>2150</v>
      </c>
      <c r="P363" s="36">
        <v>10</v>
      </c>
      <c r="Q363" s="36">
        <f t="shared" si="12"/>
        <v>360</v>
      </c>
    </row>
    <row r="364" spans="13:17" x14ac:dyDescent="0.3">
      <c r="M364" s="36">
        <f t="shared" si="11"/>
        <v>0</v>
      </c>
      <c r="N364" s="36">
        <v>361</v>
      </c>
      <c r="O364" s="36">
        <v>2150</v>
      </c>
      <c r="P364" s="36">
        <v>11</v>
      </c>
      <c r="Q364" s="36">
        <f t="shared" si="12"/>
        <v>361</v>
      </c>
    </row>
    <row r="365" spans="13:17" x14ac:dyDescent="0.3">
      <c r="M365" s="36">
        <f t="shared" si="11"/>
        <v>0</v>
      </c>
      <c r="N365" s="36">
        <v>362</v>
      </c>
      <c r="O365" s="36">
        <v>2150</v>
      </c>
      <c r="P365" s="36">
        <v>12</v>
      </c>
      <c r="Q365" s="36">
        <f t="shared" si="12"/>
        <v>362</v>
      </c>
    </row>
    <row r="366" spans="13:17" x14ac:dyDescent="0.3">
      <c r="M366" s="36">
        <f t="shared" si="11"/>
        <v>0</v>
      </c>
      <c r="N366" s="36">
        <v>363</v>
      </c>
      <c r="O366" s="36">
        <v>2150</v>
      </c>
      <c r="P366" s="36">
        <v>13</v>
      </c>
      <c r="Q366" s="36">
        <f t="shared" si="12"/>
        <v>363</v>
      </c>
    </row>
    <row r="367" spans="13:17" x14ac:dyDescent="0.3">
      <c r="M367" s="36">
        <f t="shared" si="11"/>
        <v>0</v>
      </c>
      <c r="N367" s="36">
        <v>364</v>
      </c>
      <c r="O367" s="36">
        <v>2150</v>
      </c>
      <c r="P367" s="36">
        <v>14</v>
      </c>
      <c r="Q367" s="36">
        <f t="shared" si="12"/>
        <v>364</v>
      </c>
    </row>
    <row r="368" spans="13:17" x14ac:dyDescent="0.3">
      <c r="M368" s="36">
        <f t="shared" si="11"/>
        <v>0</v>
      </c>
      <c r="N368" s="36">
        <v>365</v>
      </c>
      <c r="O368" s="36">
        <v>2150</v>
      </c>
      <c r="P368" s="36">
        <v>15</v>
      </c>
      <c r="Q368" s="36">
        <f t="shared" si="12"/>
        <v>365</v>
      </c>
    </row>
    <row r="369" spans="13:17" x14ac:dyDescent="0.3">
      <c r="M369" s="36">
        <f t="shared" si="11"/>
        <v>0</v>
      </c>
      <c r="N369" s="36">
        <v>366</v>
      </c>
      <c r="O369" s="36">
        <v>2150</v>
      </c>
      <c r="P369" s="36">
        <v>16</v>
      </c>
      <c r="Q369" s="36">
        <f t="shared" si="12"/>
        <v>366</v>
      </c>
    </row>
    <row r="370" spans="13:17" x14ac:dyDescent="0.3">
      <c r="M370" s="36">
        <f t="shared" si="11"/>
        <v>0</v>
      </c>
      <c r="N370" s="36">
        <v>367</v>
      </c>
      <c r="O370" s="36">
        <v>2150</v>
      </c>
      <c r="P370" s="36">
        <v>17</v>
      </c>
      <c r="Q370" s="36">
        <f t="shared" si="12"/>
        <v>367</v>
      </c>
    </row>
    <row r="371" spans="13:17" x14ac:dyDescent="0.3">
      <c r="M371" s="36">
        <f t="shared" si="11"/>
        <v>0</v>
      </c>
      <c r="N371" s="36">
        <v>368</v>
      </c>
      <c r="O371" s="36">
        <v>2150</v>
      </c>
      <c r="P371" s="36">
        <v>18</v>
      </c>
      <c r="Q371" s="36">
        <f t="shared" si="12"/>
        <v>368</v>
      </c>
    </row>
    <row r="372" spans="13:17" x14ac:dyDescent="0.3">
      <c r="M372" s="36">
        <f t="shared" si="11"/>
        <v>0</v>
      </c>
      <c r="N372" s="36">
        <v>369</v>
      </c>
      <c r="O372" s="36">
        <v>2150</v>
      </c>
      <c r="P372" s="36">
        <v>19</v>
      </c>
      <c r="Q372" s="36">
        <f t="shared" si="12"/>
        <v>369</v>
      </c>
    </row>
    <row r="373" spans="13:17" x14ac:dyDescent="0.3">
      <c r="M373" s="36">
        <f t="shared" si="11"/>
        <v>0</v>
      </c>
      <c r="N373" s="36">
        <v>370</v>
      </c>
      <c r="O373" s="36">
        <v>2150</v>
      </c>
      <c r="P373" s="36">
        <v>20</v>
      </c>
      <c r="Q373" s="36">
        <f t="shared" si="12"/>
        <v>370</v>
      </c>
    </row>
    <row r="374" spans="13:17" x14ac:dyDescent="0.3">
      <c r="M374" s="36">
        <f t="shared" si="11"/>
        <v>0</v>
      </c>
      <c r="N374" s="36">
        <v>371</v>
      </c>
      <c r="O374" s="36">
        <v>2160</v>
      </c>
      <c r="P374" s="36">
        <v>1</v>
      </c>
      <c r="Q374" s="36">
        <f t="shared" si="12"/>
        <v>371</v>
      </c>
    </row>
    <row r="375" spans="13:17" x14ac:dyDescent="0.3">
      <c r="M375" s="36">
        <f t="shared" si="11"/>
        <v>0</v>
      </c>
      <c r="N375" s="36">
        <v>372</v>
      </c>
      <c r="O375" s="36">
        <v>2160</v>
      </c>
      <c r="P375" s="36">
        <v>2</v>
      </c>
      <c r="Q375" s="36">
        <f t="shared" si="12"/>
        <v>372</v>
      </c>
    </row>
    <row r="376" spans="13:17" x14ac:dyDescent="0.3">
      <c r="M376" s="36">
        <f t="shared" si="11"/>
        <v>0</v>
      </c>
      <c r="N376" s="36">
        <v>373</v>
      </c>
      <c r="O376" s="36">
        <v>2160</v>
      </c>
      <c r="P376" s="36">
        <v>3</v>
      </c>
      <c r="Q376" s="36">
        <f t="shared" si="12"/>
        <v>373</v>
      </c>
    </row>
    <row r="377" spans="13:17" x14ac:dyDescent="0.3">
      <c r="M377" s="36">
        <f t="shared" si="11"/>
        <v>0</v>
      </c>
      <c r="N377" s="36">
        <v>374</v>
      </c>
      <c r="O377" s="36">
        <v>2160</v>
      </c>
      <c r="P377" s="36">
        <v>4</v>
      </c>
      <c r="Q377" s="36">
        <f t="shared" si="12"/>
        <v>374</v>
      </c>
    </row>
    <row r="378" spans="13:17" x14ac:dyDescent="0.3">
      <c r="M378" s="36">
        <f t="shared" si="11"/>
        <v>0</v>
      </c>
      <c r="N378" s="36">
        <v>375</v>
      </c>
      <c r="O378" s="36">
        <v>2160</v>
      </c>
      <c r="P378" s="36">
        <v>5</v>
      </c>
      <c r="Q378" s="36">
        <f t="shared" si="12"/>
        <v>375</v>
      </c>
    </row>
    <row r="379" spans="13:17" x14ac:dyDescent="0.3">
      <c r="M379" s="36">
        <f t="shared" si="11"/>
        <v>0</v>
      </c>
      <c r="N379" s="36">
        <v>376</v>
      </c>
      <c r="O379" s="36">
        <v>2160</v>
      </c>
      <c r="P379" s="36">
        <v>6</v>
      </c>
      <c r="Q379" s="36">
        <f t="shared" si="12"/>
        <v>376</v>
      </c>
    </row>
    <row r="380" spans="13:17" x14ac:dyDescent="0.3">
      <c r="M380" s="36">
        <f t="shared" si="11"/>
        <v>0</v>
      </c>
      <c r="N380" s="36">
        <v>377</v>
      </c>
      <c r="O380" s="36">
        <v>2160</v>
      </c>
      <c r="P380" s="36">
        <v>7</v>
      </c>
      <c r="Q380" s="36">
        <f t="shared" si="12"/>
        <v>377</v>
      </c>
    </row>
    <row r="381" spans="13:17" x14ac:dyDescent="0.3">
      <c r="M381" s="36">
        <f t="shared" si="11"/>
        <v>0</v>
      </c>
      <c r="N381" s="36">
        <v>378</v>
      </c>
      <c r="O381" s="36">
        <v>2160</v>
      </c>
      <c r="P381" s="36">
        <v>8</v>
      </c>
      <c r="Q381" s="36">
        <f t="shared" si="12"/>
        <v>378</v>
      </c>
    </row>
    <row r="382" spans="13:17" x14ac:dyDescent="0.3">
      <c r="M382" s="36">
        <f t="shared" si="11"/>
        <v>0</v>
      </c>
      <c r="N382" s="36">
        <v>379</v>
      </c>
      <c r="O382" s="36">
        <v>2160</v>
      </c>
      <c r="P382" s="36">
        <v>9</v>
      </c>
      <c r="Q382" s="36">
        <f t="shared" si="12"/>
        <v>379</v>
      </c>
    </row>
    <row r="383" spans="13:17" x14ac:dyDescent="0.3">
      <c r="M383" s="36">
        <f t="shared" si="11"/>
        <v>0</v>
      </c>
      <c r="N383" s="36">
        <v>380</v>
      </c>
      <c r="O383" s="36">
        <v>2160</v>
      </c>
      <c r="P383" s="36">
        <v>10</v>
      </c>
      <c r="Q383" s="36">
        <f t="shared" si="12"/>
        <v>380</v>
      </c>
    </row>
    <row r="384" spans="13:17" x14ac:dyDescent="0.3">
      <c r="M384" s="36">
        <f t="shared" si="11"/>
        <v>0</v>
      </c>
      <c r="N384" s="36">
        <v>381</v>
      </c>
      <c r="O384" s="36">
        <v>2160</v>
      </c>
      <c r="P384" s="36">
        <v>11</v>
      </c>
      <c r="Q384" s="36">
        <f t="shared" si="12"/>
        <v>381</v>
      </c>
    </row>
    <row r="385" spans="13:17" x14ac:dyDescent="0.3">
      <c r="M385" s="36">
        <f t="shared" si="11"/>
        <v>0</v>
      </c>
      <c r="N385" s="36">
        <v>382</v>
      </c>
      <c r="O385" s="36">
        <v>2160</v>
      </c>
      <c r="P385" s="36">
        <v>12</v>
      </c>
      <c r="Q385" s="36">
        <f t="shared" si="12"/>
        <v>382</v>
      </c>
    </row>
    <row r="386" spans="13:17" x14ac:dyDescent="0.3">
      <c r="M386" s="36">
        <f t="shared" si="11"/>
        <v>0</v>
      </c>
      <c r="N386" s="36">
        <v>383</v>
      </c>
      <c r="O386" s="36">
        <v>2160</v>
      </c>
      <c r="P386" s="36">
        <v>13</v>
      </c>
      <c r="Q386" s="36">
        <f t="shared" si="12"/>
        <v>383</v>
      </c>
    </row>
    <row r="387" spans="13:17" x14ac:dyDescent="0.3">
      <c r="M387" s="36">
        <f t="shared" si="11"/>
        <v>0</v>
      </c>
      <c r="N387" s="36">
        <v>384</v>
      </c>
      <c r="O387" s="36">
        <v>2160</v>
      </c>
      <c r="P387" s="36">
        <v>14</v>
      </c>
      <c r="Q387" s="36">
        <f t="shared" si="12"/>
        <v>384</v>
      </c>
    </row>
    <row r="388" spans="13:17" x14ac:dyDescent="0.3">
      <c r="M388" s="36">
        <f t="shared" si="11"/>
        <v>0</v>
      </c>
      <c r="N388" s="36">
        <v>385</v>
      </c>
      <c r="O388" s="36">
        <v>2160</v>
      </c>
      <c r="P388" s="36">
        <v>15</v>
      </c>
      <c r="Q388" s="36">
        <f t="shared" si="12"/>
        <v>385</v>
      </c>
    </row>
    <row r="389" spans="13:17" x14ac:dyDescent="0.3">
      <c r="M389" s="36">
        <f t="shared" ref="M389:M452" si="13">J389</f>
        <v>0</v>
      </c>
      <c r="N389" s="36">
        <v>386</v>
      </c>
      <c r="O389" s="36">
        <v>2160</v>
      </c>
      <c r="P389" s="36">
        <v>16</v>
      </c>
      <c r="Q389" s="36">
        <f t="shared" ref="Q389:Q452" si="14">N389</f>
        <v>386</v>
      </c>
    </row>
    <row r="390" spans="13:17" x14ac:dyDescent="0.3">
      <c r="M390" s="36">
        <f t="shared" si="13"/>
        <v>0</v>
      </c>
      <c r="N390" s="36">
        <v>387</v>
      </c>
      <c r="O390" s="36">
        <v>2160</v>
      </c>
      <c r="P390" s="36">
        <v>17</v>
      </c>
      <c r="Q390" s="36">
        <f t="shared" si="14"/>
        <v>387</v>
      </c>
    </row>
    <row r="391" spans="13:17" x14ac:dyDescent="0.3">
      <c r="M391" s="36">
        <f t="shared" si="13"/>
        <v>0</v>
      </c>
      <c r="N391" s="36">
        <v>388</v>
      </c>
      <c r="O391" s="36">
        <v>2160</v>
      </c>
      <c r="P391" s="36">
        <v>18</v>
      </c>
      <c r="Q391" s="36">
        <f t="shared" si="14"/>
        <v>388</v>
      </c>
    </row>
    <row r="392" spans="13:17" x14ac:dyDescent="0.3">
      <c r="M392" s="36">
        <f t="shared" si="13"/>
        <v>0</v>
      </c>
      <c r="N392" s="36">
        <v>389</v>
      </c>
      <c r="O392" s="36">
        <v>2160</v>
      </c>
      <c r="P392" s="36">
        <v>19</v>
      </c>
      <c r="Q392" s="36">
        <f t="shared" si="14"/>
        <v>389</v>
      </c>
    </row>
    <row r="393" spans="13:17" x14ac:dyDescent="0.3">
      <c r="M393" s="36">
        <f t="shared" si="13"/>
        <v>0</v>
      </c>
      <c r="N393" s="36">
        <v>390</v>
      </c>
      <c r="O393" s="36">
        <v>2160</v>
      </c>
      <c r="P393" s="36">
        <v>20</v>
      </c>
      <c r="Q393" s="36">
        <f t="shared" si="14"/>
        <v>390</v>
      </c>
    </row>
    <row r="394" spans="13:17" x14ac:dyDescent="0.3">
      <c r="M394" s="36">
        <f t="shared" si="13"/>
        <v>0</v>
      </c>
      <c r="N394" s="36">
        <v>391</v>
      </c>
      <c r="O394" s="36">
        <v>2210</v>
      </c>
      <c r="P394" s="36">
        <v>1</v>
      </c>
      <c r="Q394" s="36">
        <f t="shared" si="14"/>
        <v>391</v>
      </c>
    </row>
    <row r="395" spans="13:17" x14ac:dyDescent="0.3">
      <c r="M395" s="36">
        <f t="shared" si="13"/>
        <v>0</v>
      </c>
      <c r="N395" s="36">
        <v>392</v>
      </c>
      <c r="O395" s="36">
        <v>2210</v>
      </c>
      <c r="P395" s="36">
        <v>2</v>
      </c>
      <c r="Q395" s="36">
        <f t="shared" si="14"/>
        <v>392</v>
      </c>
    </row>
    <row r="396" spans="13:17" x14ac:dyDescent="0.3">
      <c r="M396" s="36">
        <f t="shared" si="13"/>
        <v>0</v>
      </c>
      <c r="N396" s="36">
        <v>393</v>
      </c>
      <c r="O396" s="36">
        <v>2210</v>
      </c>
      <c r="P396" s="36">
        <v>3</v>
      </c>
      <c r="Q396" s="36">
        <f t="shared" si="14"/>
        <v>393</v>
      </c>
    </row>
    <row r="397" spans="13:17" x14ac:dyDescent="0.3">
      <c r="M397" s="36">
        <f t="shared" si="13"/>
        <v>0</v>
      </c>
      <c r="N397" s="36">
        <v>394</v>
      </c>
      <c r="O397" s="36">
        <v>2210</v>
      </c>
      <c r="P397" s="36">
        <v>4</v>
      </c>
      <c r="Q397" s="36">
        <f t="shared" si="14"/>
        <v>394</v>
      </c>
    </row>
    <row r="398" spans="13:17" x14ac:dyDescent="0.3">
      <c r="M398" s="36">
        <f t="shared" si="13"/>
        <v>0</v>
      </c>
      <c r="N398" s="36">
        <v>395</v>
      </c>
      <c r="O398" s="36">
        <v>2210</v>
      </c>
      <c r="P398" s="36">
        <v>5</v>
      </c>
      <c r="Q398" s="36">
        <f t="shared" si="14"/>
        <v>395</v>
      </c>
    </row>
    <row r="399" spans="13:17" x14ac:dyDescent="0.3">
      <c r="M399" s="36">
        <f t="shared" si="13"/>
        <v>0</v>
      </c>
      <c r="N399" s="36">
        <v>396</v>
      </c>
      <c r="O399" s="36">
        <v>2210</v>
      </c>
      <c r="P399" s="36">
        <v>6</v>
      </c>
      <c r="Q399" s="36">
        <f t="shared" si="14"/>
        <v>396</v>
      </c>
    </row>
    <row r="400" spans="13:17" x14ac:dyDescent="0.3">
      <c r="M400" s="36">
        <f t="shared" si="13"/>
        <v>0</v>
      </c>
      <c r="N400" s="36">
        <v>397</v>
      </c>
      <c r="O400" s="36">
        <v>2210</v>
      </c>
      <c r="P400" s="36">
        <v>7</v>
      </c>
      <c r="Q400" s="36">
        <f t="shared" si="14"/>
        <v>397</v>
      </c>
    </row>
    <row r="401" spans="13:17" x14ac:dyDescent="0.3">
      <c r="M401" s="36">
        <f t="shared" si="13"/>
        <v>0</v>
      </c>
      <c r="N401" s="36">
        <v>398</v>
      </c>
      <c r="O401" s="36">
        <v>2210</v>
      </c>
      <c r="P401" s="36">
        <v>8</v>
      </c>
      <c r="Q401" s="36">
        <f t="shared" si="14"/>
        <v>398</v>
      </c>
    </row>
    <row r="402" spans="13:17" x14ac:dyDescent="0.3">
      <c r="M402" s="36">
        <f t="shared" si="13"/>
        <v>0</v>
      </c>
      <c r="N402" s="36">
        <v>399</v>
      </c>
      <c r="O402" s="36">
        <v>2210</v>
      </c>
      <c r="P402" s="36">
        <v>9</v>
      </c>
      <c r="Q402" s="36">
        <f t="shared" si="14"/>
        <v>399</v>
      </c>
    </row>
    <row r="403" spans="13:17" x14ac:dyDescent="0.3">
      <c r="M403" s="36">
        <f t="shared" si="13"/>
        <v>0</v>
      </c>
      <c r="N403" s="36">
        <v>400</v>
      </c>
      <c r="O403" s="36">
        <v>2210</v>
      </c>
      <c r="P403" s="36">
        <v>10</v>
      </c>
      <c r="Q403" s="36">
        <f t="shared" si="14"/>
        <v>400</v>
      </c>
    </row>
    <row r="404" spans="13:17" x14ac:dyDescent="0.3">
      <c r="M404" s="36">
        <f t="shared" si="13"/>
        <v>0</v>
      </c>
      <c r="N404" s="36">
        <v>401</v>
      </c>
      <c r="O404" s="36">
        <v>2210</v>
      </c>
      <c r="P404" s="36">
        <v>11</v>
      </c>
      <c r="Q404" s="36">
        <f t="shared" si="14"/>
        <v>401</v>
      </c>
    </row>
    <row r="405" spans="13:17" x14ac:dyDescent="0.3">
      <c r="M405" s="36">
        <f t="shared" si="13"/>
        <v>0</v>
      </c>
      <c r="N405" s="36">
        <v>402</v>
      </c>
      <c r="O405" s="36">
        <v>2210</v>
      </c>
      <c r="P405" s="36">
        <v>12</v>
      </c>
      <c r="Q405" s="36">
        <f t="shared" si="14"/>
        <v>402</v>
      </c>
    </row>
    <row r="406" spans="13:17" x14ac:dyDescent="0.3">
      <c r="M406" s="36">
        <f t="shared" si="13"/>
        <v>0</v>
      </c>
      <c r="N406" s="36">
        <v>403</v>
      </c>
      <c r="O406" s="36">
        <v>2210</v>
      </c>
      <c r="P406" s="36">
        <v>13</v>
      </c>
      <c r="Q406" s="36">
        <f t="shared" si="14"/>
        <v>403</v>
      </c>
    </row>
    <row r="407" spans="13:17" x14ac:dyDescent="0.3">
      <c r="M407" s="36">
        <f t="shared" si="13"/>
        <v>0</v>
      </c>
      <c r="N407" s="36">
        <v>404</v>
      </c>
      <c r="O407" s="36">
        <v>2210</v>
      </c>
      <c r="P407" s="36">
        <v>14</v>
      </c>
      <c r="Q407" s="36">
        <f t="shared" si="14"/>
        <v>404</v>
      </c>
    </row>
    <row r="408" spans="13:17" x14ac:dyDescent="0.3">
      <c r="M408" s="36">
        <f t="shared" si="13"/>
        <v>0</v>
      </c>
      <c r="N408" s="36">
        <v>405</v>
      </c>
      <c r="O408" s="36">
        <v>2210</v>
      </c>
      <c r="P408" s="36">
        <v>15</v>
      </c>
      <c r="Q408" s="36">
        <f t="shared" si="14"/>
        <v>405</v>
      </c>
    </row>
    <row r="409" spans="13:17" x14ac:dyDescent="0.3">
      <c r="M409" s="36">
        <f t="shared" si="13"/>
        <v>0</v>
      </c>
      <c r="N409" s="36">
        <v>406</v>
      </c>
      <c r="O409" s="36">
        <v>2210</v>
      </c>
      <c r="P409" s="36">
        <v>16</v>
      </c>
      <c r="Q409" s="36">
        <f t="shared" si="14"/>
        <v>406</v>
      </c>
    </row>
    <row r="410" spans="13:17" x14ac:dyDescent="0.3">
      <c r="M410" s="36">
        <f t="shared" si="13"/>
        <v>0</v>
      </c>
      <c r="N410" s="36">
        <v>407</v>
      </c>
      <c r="O410" s="36">
        <v>2210</v>
      </c>
      <c r="P410" s="36">
        <v>17</v>
      </c>
      <c r="Q410" s="36">
        <f t="shared" si="14"/>
        <v>407</v>
      </c>
    </row>
    <row r="411" spans="13:17" x14ac:dyDescent="0.3">
      <c r="M411" s="36">
        <f t="shared" si="13"/>
        <v>0</v>
      </c>
      <c r="N411" s="36">
        <v>408</v>
      </c>
      <c r="O411" s="36">
        <v>2210</v>
      </c>
      <c r="P411" s="36">
        <v>18</v>
      </c>
      <c r="Q411" s="36">
        <f t="shared" si="14"/>
        <v>408</v>
      </c>
    </row>
    <row r="412" spans="13:17" x14ac:dyDescent="0.3">
      <c r="M412" s="36">
        <f t="shared" si="13"/>
        <v>0</v>
      </c>
      <c r="N412" s="36">
        <v>409</v>
      </c>
      <c r="O412" s="36">
        <v>2210</v>
      </c>
      <c r="P412" s="36">
        <v>19</v>
      </c>
      <c r="Q412" s="36">
        <f t="shared" si="14"/>
        <v>409</v>
      </c>
    </row>
    <row r="413" spans="13:17" x14ac:dyDescent="0.3">
      <c r="M413" s="36">
        <f t="shared" si="13"/>
        <v>0</v>
      </c>
      <c r="N413" s="36">
        <v>410</v>
      </c>
      <c r="O413" s="36">
        <v>2210</v>
      </c>
      <c r="P413" s="36">
        <v>20</v>
      </c>
      <c r="Q413" s="36">
        <f t="shared" si="14"/>
        <v>410</v>
      </c>
    </row>
    <row r="414" spans="13:17" x14ac:dyDescent="0.3">
      <c r="M414" s="36">
        <f t="shared" si="13"/>
        <v>0</v>
      </c>
      <c r="N414" s="36">
        <v>411</v>
      </c>
      <c r="O414" s="36">
        <v>2220</v>
      </c>
      <c r="P414" s="36">
        <v>1</v>
      </c>
      <c r="Q414" s="36">
        <f t="shared" si="14"/>
        <v>411</v>
      </c>
    </row>
    <row r="415" spans="13:17" x14ac:dyDescent="0.3">
      <c r="M415" s="36">
        <f t="shared" si="13"/>
        <v>0</v>
      </c>
      <c r="N415" s="36">
        <v>412</v>
      </c>
      <c r="O415" s="36">
        <v>2220</v>
      </c>
      <c r="P415" s="36">
        <v>2</v>
      </c>
      <c r="Q415" s="36">
        <f t="shared" si="14"/>
        <v>412</v>
      </c>
    </row>
    <row r="416" spans="13:17" x14ac:dyDescent="0.3">
      <c r="M416" s="36">
        <f t="shared" si="13"/>
        <v>0</v>
      </c>
      <c r="N416" s="36">
        <v>413</v>
      </c>
      <c r="O416" s="36">
        <v>2220</v>
      </c>
      <c r="P416" s="36">
        <v>3</v>
      </c>
      <c r="Q416" s="36">
        <f t="shared" si="14"/>
        <v>413</v>
      </c>
    </row>
    <row r="417" spans="13:17" x14ac:dyDescent="0.3">
      <c r="M417" s="36">
        <f t="shared" si="13"/>
        <v>0</v>
      </c>
      <c r="N417" s="36">
        <v>414</v>
      </c>
      <c r="O417" s="36">
        <v>2220</v>
      </c>
      <c r="P417" s="36">
        <v>4</v>
      </c>
      <c r="Q417" s="36">
        <f t="shared" si="14"/>
        <v>414</v>
      </c>
    </row>
    <row r="418" spans="13:17" x14ac:dyDescent="0.3">
      <c r="M418" s="36">
        <f t="shared" si="13"/>
        <v>0</v>
      </c>
      <c r="N418" s="36">
        <v>415</v>
      </c>
      <c r="O418" s="36">
        <v>2220</v>
      </c>
      <c r="P418" s="36">
        <v>5</v>
      </c>
      <c r="Q418" s="36">
        <f t="shared" si="14"/>
        <v>415</v>
      </c>
    </row>
    <row r="419" spans="13:17" x14ac:dyDescent="0.3">
      <c r="M419" s="36">
        <f t="shared" si="13"/>
        <v>0</v>
      </c>
      <c r="N419" s="36">
        <v>416</v>
      </c>
      <c r="O419" s="36">
        <v>2220</v>
      </c>
      <c r="P419" s="36">
        <v>6</v>
      </c>
      <c r="Q419" s="36">
        <f t="shared" si="14"/>
        <v>416</v>
      </c>
    </row>
    <row r="420" spans="13:17" x14ac:dyDescent="0.3">
      <c r="M420" s="36">
        <f t="shared" si="13"/>
        <v>0</v>
      </c>
      <c r="N420" s="36">
        <v>417</v>
      </c>
      <c r="O420" s="36">
        <v>2220</v>
      </c>
      <c r="P420" s="36">
        <v>7</v>
      </c>
      <c r="Q420" s="36">
        <f t="shared" si="14"/>
        <v>417</v>
      </c>
    </row>
    <row r="421" spans="13:17" x14ac:dyDescent="0.3">
      <c r="M421" s="36">
        <f t="shared" si="13"/>
        <v>0</v>
      </c>
      <c r="N421" s="36">
        <v>418</v>
      </c>
      <c r="O421" s="36">
        <v>2220</v>
      </c>
      <c r="P421" s="36">
        <v>8</v>
      </c>
      <c r="Q421" s="36">
        <f t="shared" si="14"/>
        <v>418</v>
      </c>
    </row>
    <row r="422" spans="13:17" x14ac:dyDescent="0.3">
      <c r="M422" s="36">
        <f t="shared" si="13"/>
        <v>0</v>
      </c>
      <c r="N422" s="36">
        <v>419</v>
      </c>
      <c r="O422" s="36">
        <v>2220</v>
      </c>
      <c r="P422" s="36">
        <v>9</v>
      </c>
      <c r="Q422" s="36">
        <f t="shared" si="14"/>
        <v>419</v>
      </c>
    </row>
    <row r="423" spans="13:17" x14ac:dyDescent="0.3">
      <c r="M423" s="36">
        <f t="shared" si="13"/>
        <v>0</v>
      </c>
      <c r="N423" s="36">
        <v>420</v>
      </c>
      <c r="O423" s="36">
        <v>2220</v>
      </c>
      <c r="P423" s="36">
        <v>10</v>
      </c>
      <c r="Q423" s="36">
        <f t="shared" si="14"/>
        <v>420</v>
      </c>
    </row>
    <row r="424" spans="13:17" x14ac:dyDescent="0.3">
      <c r="M424" s="36">
        <f t="shared" si="13"/>
        <v>0</v>
      </c>
      <c r="N424" s="36">
        <v>421</v>
      </c>
      <c r="O424" s="36">
        <v>2220</v>
      </c>
      <c r="P424" s="36">
        <v>11</v>
      </c>
      <c r="Q424" s="36">
        <f t="shared" si="14"/>
        <v>421</v>
      </c>
    </row>
    <row r="425" spans="13:17" x14ac:dyDescent="0.3">
      <c r="M425" s="36">
        <f t="shared" si="13"/>
        <v>0</v>
      </c>
      <c r="N425" s="36">
        <v>422</v>
      </c>
      <c r="O425" s="36">
        <v>2220</v>
      </c>
      <c r="P425" s="36">
        <v>12</v>
      </c>
      <c r="Q425" s="36">
        <f t="shared" si="14"/>
        <v>422</v>
      </c>
    </row>
    <row r="426" spans="13:17" x14ac:dyDescent="0.3">
      <c r="M426" s="36">
        <f t="shared" si="13"/>
        <v>0</v>
      </c>
      <c r="N426" s="36">
        <v>423</v>
      </c>
      <c r="O426" s="36">
        <v>2220</v>
      </c>
      <c r="P426" s="36">
        <v>13</v>
      </c>
      <c r="Q426" s="36">
        <f t="shared" si="14"/>
        <v>423</v>
      </c>
    </row>
    <row r="427" spans="13:17" x14ac:dyDescent="0.3">
      <c r="M427" s="36">
        <f t="shared" si="13"/>
        <v>0</v>
      </c>
      <c r="N427" s="36">
        <v>424</v>
      </c>
      <c r="O427" s="36">
        <v>2220</v>
      </c>
      <c r="P427" s="36">
        <v>14</v>
      </c>
      <c r="Q427" s="36">
        <f t="shared" si="14"/>
        <v>424</v>
      </c>
    </row>
    <row r="428" spans="13:17" x14ac:dyDescent="0.3">
      <c r="M428" s="36">
        <f t="shared" si="13"/>
        <v>0</v>
      </c>
      <c r="N428" s="36">
        <v>425</v>
      </c>
      <c r="O428" s="36">
        <v>2220</v>
      </c>
      <c r="P428" s="36">
        <v>15</v>
      </c>
      <c r="Q428" s="36">
        <f t="shared" si="14"/>
        <v>425</v>
      </c>
    </row>
    <row r="429" spans="13:17" x14ac:dyDescent="0.3">
      <c r="M429" s="36">
        <f t="shared" si="13"/>
        <v>0</v>
      </c>
      <c r="N429" s="36">
        <v>426</v>
      </c>
      <c r="O429" s="36">
        <v>2220</v>
      </c>
      <c r="P429" s="36">
        <v>16</v>
      </c>
      <c r="Q429" s="36">
        <f t="shared" si="14"/>
        <v>426</v>
      </c>
    </row>
    <row r="430" spans="13:17" x14ac:dyDescent="0.3">
      <c r="M430" s="36">
        <f t="shared" si="13"/>
        <v>0</v>
      </c>
      <c r="N430" s="36">
        <v>427</v>
      </c>
      <c r="O430" s="36">
        <v>2220</v>
      </c>
      <c r="P430" s="36">
        <v>17</v>
      </c>
      <c r="Q430" s="36">
        <f t="shared" si="14"/>
        <v>427</v>
      </c>
    </row>
    <row r="431" spans="13:17" x14ac:dyDescent="0.3">
      <c r="M431" s="36">
        <f t="shared" si="13"/>
        <v>0</v>
      </c>
      <c r="N431" s="36">
        <v>428</v>
      </c>
      <c r="O431" s="36">
        <v>2220</v>
      </c>
      <c r="P431" s="36">
        <v>18</v>
      </c>
      <c r="Q431" s="36">
        <f t="shared" si="14"/>
        <v>428</v>
      </c>
    </row>
    <row r="432" spans="13:17" x14ac:dyDescent="0.3">
      <c r="M432" s="36">
        <f t="shared" si="13"/>
        <v>0</v>
      </c>
      <c r="N432" s="36">
        <v>429</v>
      </c>
      <c r="O432" s="36">
        <v>2220</v>
      </c>
      <c r="P432" s="36">
        <v>19</v>
      </c>
      <c r="Q432" s="36">
        <f t="shared" si="14"/>
        <v>429</v>
      </c>
    </row>
    <row r="433" spans="13:17" x14ac:dyDescent="0.3">
      <c r="M433" s="36">
        <f t="shared" si="13"/>
        <v>0</v>
      </c>
      <c r="N433" s="36">
        <v>430</v>
      </c>
      <c r="O433" s="36">
        <v>2220</v>
      </c>
      <c r="P433" s="36">
        <v>20</v>
      </c>
      <c r="Q433" s="36">
        <f t="shared" si="14"/>
        <v>430</v>
      </c>
    </row>
    <row r="434" spans="13:17" x14ac:dyDescent="0.3">
      <c r="M434" s="36">
        <f t="shared" si="13"/>
        <v>0</v>
      </c>
      <c r="N434" s="36">
        <v>431</v>
      </c>
      <c r="O434" s="36">
        <v>2230</v>
      </c>
      <c r="P434" s="36">
        <v>1</v>
      </c>
      <c r="Q434" s="36">
        <f t="shared" si="14"/>
        <v>431</v>
      </c>
    </row>
    <row r="435" spans="13:17" x14ac:dyDescent="0.3">
      <c r="M435" s="36">
        <f t="shared" si="13"/>
        <v>0</v>
      </c>
      <c r="N435" s="36">
        <v>432</v>
      </c>
      <c r="O435" s="36">
        <v>2230</v>
      </c>
      <c r="P435" s="36">
        <v>2</v>
      </c>
      <c r="Q435" s="36">
        <f t="shared" si="14"/>
        <v>432</v>
      </c>
    </row>
    <row r="436" spans="13:17" x14ac:dyDescent="0.3">
      <c r="M436" s="36">
        <f t="shared" si="13"/>
        <v>0</v>
      </c>
      <c r="N436" s="36">
        <v>433</v>
      </c>
      <c r="O436" s="36">
        <v>2230</v>
      </c>
      <c r="P436" s="36">
        <v>3</v>
      </c>
      <c r="Q436" s="36">
        <f t="shared" si="14"/>
        <v>433</v>
      </c>
    </row>
    <row r="437" spans="13:17" x14ac:dyDescent="0.3">
      <c r="M437" s="36">
        <f t="shared" si="13"/>
        <v>0</v>
      </c>
      <c r="N437" s="36">
        <v>434</v>
      </c>
      <c r="O437" s="36">
        <v>2230</v>
      </c>
      <c r="P437" s="36">
        <v>4</v>
      </c>
      <c r="Q437" s="36">
        <f t="shared" si="14"/>
        <v>434</v>
      </c>
    </row>
    <row r="438" spans="13:17" x14ac:dyDescent="0.3">
      <c r="M438" s="36">
        <f t="shared" si="13"/>
        <v>0</v>
      </c>
      <c r="N438" s="36">
        <v>435</v>
      </c>
      <c r="O438" s="36">
        <v>2230</v>
      </c>
      <c r="P438" s="36">
        <v>5</v>
      </c>
      <c r="Q438" s="36">
        <f t="shared" si="14"/>
        <v>435</v>
      </c>
    </row>
    <row r="439" spans="13:17" x14ac:dyDescent="0.3">
      <c r="M439" s="36">
        <f t="shared" si="13"/>
        <v>0</v>
      </c>
      <c r="N439" s="36">
        <v>436</v>
      </c>
      <c r="O439" s="36">
        <v>2230</v>
      </c>
      <c r="P439" s="36">
        <v>6</v>
      </c>
      <c r="Q439" s="36">
        <f t="shared" si="14"/>
        <v>436</v>
      </c>
    </row>
    <row r="440" spans="13:17" x14ac:dyDescent="0.3">
      <c r="M440" s="36">
        <f t="shared" si="13"/>
        <v>0</v>
      </c>
      <c r="N440" s="36">
        <v>437</v>
      </c>
      <c r="O440" s="36">
        <v>2230</v>
      </c>
      <c r="P440" s="36">
        <v>7</v>
      </c>
      <c r="Q440" s="36">
        <f t="shared" si="14"/>
        <v>437</v>
      </c>
    </row>
    <row r="441" spans="13:17" x14ac:dyDescent="0.3">
      <c r="M441" s="36">
        <f t="shared" si="13"/>
        <v>0</v>
      </c>
      <c r="N441" s="36">
        <v>438</v>
      </c>
      <c r="O441" s="36">
        <v>2230</v>
      </c>
      <c r="P441" s="36">
        <v>8</v>
      </c>
      <c r="Q441" s="36">
        <f t="shared" si="14"/>
        <v>438</v>
      </c>
    </row>
    <row r="442" spans="13:17" x14ac:dyDescent="0.3">
      <c r="M442" s="36">
        <f t="shared" si="13"/>
        <v>0</v>
      </c>
      <c r="N442" s="36">
        <v>439</v>
      </c>
      <c r="O442" s="36">
        <v>2230</v>
      </c>
      <c r="P442" s="36">
        <v>9</v>
      </c>
      <c r="Q442" s="36">
        <f t="shared" si="14"/>
        <v>439</v>
      </c>
    </row>
    <row r="443" spans="13:17" x14ac:dyDescent="0.3">
      <c r="M443" s="36">
        <f t="shared" si="13"/>
        <v>0</v>
      </c>
      <c r="N443" s="36">
        <v>440</v>
      </c>
      <c r="O443" s="36">
        <v>2230</v>
      </c>
      <c r="P443" s="36">
        <v>10</v>
      </c>
      <c r="Q443" s="36">
        <f t="shared" si="14"/>
        <v>440</v>
      </c>
    </row>
    <row r="444" spans="13:17" x14ac:dyDescent="0.3">
      <c r="M444" s="36">
        <f t="shared" si="13"/>
        <v>0</v>
      </c>
      <c r="N444" s="36">
        <v>441</v>
      </c>
      <c r="O444" s="36">
        <v>2230</v>
      </c>
      <c r="P444" s="36">
        <v>11</v>
      </c>
      <c r="Q444" s="36">
        <f t="shared" si="14"/>
        <v>441</v>
      </c>
    </row>
    <row r="445" spans="13:17" x14ac:dyDescent="0.3">
      <c r="M445" s="36">
        <f t="shared" si="13"/>
        <v>0</v>
      </c>
      <c r="N445" s="36">
        <v>442</v>
      </c>
      <c r="O445" s="36">
        <v>2230</v>
      </c>
      <c r="P445" s="36">
        <v>12</v>
      </c>
      <c r="Q445" s="36">
        <f t="shared" si="14"/>
        <v>442</v>
      </c>
    </row>
    <row r="446" spans="13:17" x14ac:dyDescent="0.3">
      <c r="M446" s="36">
        <f t="shared" si="13"/>
        <v>0</v>
      </c>
      <c r="N446" s="36">
        <v>443</v>
      </c>
      <c r="O446" s="36">
        <v>2230</v>
      </c>
      <c r="P446" s="36">
        <v>13</v>
      </c>
      <c r="Q446" s="36">
        <f t="shared" si="14"/>
        <v>443</v>
      </c>
    </row>
    <row r="447" spans="13:17" x14ac:dyDescent="0.3">
      <c r="M447" s="36">
        <f t="shared" si="13"/>
        <v>0</v>
      </c>
      <c r="N447" s="36">
        <v>444</v>
      </c>
      <c r="O447" s="36">
        <v>2230</v>
      </c>
      <c r="P447" s="36">
        <v>14</v>
      </c>
      <c r="Q447" s="36">
        <f t="shared" si="14"/>
        <v>444</v>
      </c>
    </row>
    <row r="448" spans="13:17" x14ac:dyDescent="0.3">
      <c r="M448" s="36">
        <f t="shared" si="13"/>
        <v>0</v>
      </c>
      <c r="N448" s="36">
        <v>445</v>
      </c>
      <c r="O448" s="36">
        <v>2230</v>
      </c>
      <c r="P448" s="36">
        <v>15</v>
      </c>
      <c r="Q448" s="36">
        <f t="shared" si="14"/>
        <v>445</v>
      </c>
    </row>
    <row r="449" spans="13:17" x14ac:dyDescent="0.3">
      <c r="M449" s="36">
        <f t="shared" si="13"/>
        <v>0</v>
      </c>
      <c r="N449" s="36">
        <v>446</v>
      </c>
      <c r="O449" s="36">
        <v>2230</v>
      </c>
      <c r="P449" s="36">
        <v>16</v>
      </c>
      <c r="Q449" s="36">
        <f t="shared" si="14"/>
        <v>446</v>
      </c>
    </row>
    <row r="450" spans="13:17" x14ac:dyDescent="0.3">
      <c r="M450" s="36">
        <f t="shared" si="13"/>
        <v>0</v>
      </c>
      <c r="N450" s="36">
        <v>447</v>
      </c>
      <c r="O450" s="36">
        <v>2230</v>
      </c>
      <c r="P450" s="36">
        <v>17</v>
      </c>
      <c r="Q450" s="36">
        <f t="shared" si="14"/>
        <v>447</v>
      </c>
    </row>
    <row r="451" spans="13:17" x14ac:dyDescent="0.3">
      <c r="M451" s="36">
        <f t="shared" si="13"/>
        <v>0</v>
      </c>
      <c r="N451" s="36">
        <v>448</v>
      </c>
      <c r="O451" s="36">
        <v>2230</v>
      </c>
      <c r="P451" s="36">
        <v>18</v>
      </c>
      <c r="Q451" s="36">
        <f t="shared" si="14"/>
        <v>448</v>
      </c>
    </row>
    <row r="452" spans="13:17" x14ac:dyDescent="0.3">
      <c r="M452" s="36">
        <f t="shared" si="13"/>
        <v>0</v>
      </c>
      <c r="N452" s="36">
        <v>449</v>
      </c>
      <c r="O452" s="36">
        <v>2230</v>
      </c>
      <c r="P452" s="36">
        <v>19</v>
      </c>
      <c r="Q452" s="36">
        <f t="shared" si="14"/>
        <v>449</v>
      </c>
    </row>
    <row r="453" spans="13:17" x14ac:dyDescent="0.3">
      <c r="M453" s="36">
        <f t="shared" ref="M453:M516" si="15">J453</f>
        <v>0</v>
      </c>
      <c r="N453" s="36">
        <v>450</v>
      </c>
      <c r="O453" s="36">
        <v>2230</v>
      </c>
      <c r="P453" s="36">
        <v>20</v>
      </c>
      <c r="Q453" s="36">
        <f t="shared" ref="Q453:Q516" si="16">N453</f>
        <v>450</v>
      </c>
    </row>
    <row r="454" spans="13:17" x14ac:dyDescent="0.3">
      <c r="M454" s="36">
        <f t="shared" si="15"/>
        <v>0</v>
      </c>
      <c r="N454" s="36">
        <v>451</v>
      </c>
      <c r="O454" s="36">
        <v>2240</v>
      </c>
      <c r="P454" s="36">
        <v>1</v>
      </c>
      <c r="Q454" s="36">
        <f t="shared" si="16"/>
        <v>451</v>
      </c>
    </row>
    <row r="455" spans="13:17" x14ac:dyDescent="0.3">
      <c r="M455" s="36">
        <f t="shared" si="15"/>
        <v>0</v>
      </c>
      <c r="N455" s="36">
        <v>452</v>
      </c>
      <c r="O455" s="36">
        <v>2240</v>
      </c>
      <c r="P455" s="36">
        <v>2</v>
      </c>
      <c r="Q455" s="36">
        <f t="shared" si="16"/>
        <v>452</v>
      </c>
    </row>
    <row r="456" spans="13:17" x14ac:dyDescent="0.3">
      <c r="M456" s="36">
        <f t="shared" si="15"/>
        <v>0</v>
      </c>
      <c r="N456" s="36">
        <v>453</v>
      </c>
      <c r="O456" s="36">
        <v>2240</v>
      </c>
      <c r="P456" s="36">
        <v>3</v>
      </c>
      <c r="Q456" s="36">
        <f t="shared" si="16"/>
        <v>453</v>
      </c>
    </row>
    <row r="457" spans="13:17" x14ac:dyDescent="0.3">
      <c r="M457" s="36">
        <f t="shared" si="15"/>
        <v>0</v>
      </c>
      <c r="N457" s="36">
        <v>454</v>
      </c>
      <c r="O457" s="36">
        <v>2240</v>
      </c>
      <c r="P457" s="36">
        <v>4</v>
      </c>
      <c r="Q457" s="36">
        <f t="shared" si="16"/>
        <v>454</v>
      </c>
    </row>
    <row r="458" spans="13:17" x14ac:dyDescent="0.3">
      <c r="M458" s="36">
        <f t="shared" si="15"/>
        <v>0</v>
      </c>
      <c r="N458" s="36">
        <v>455</v>
      </c>
      <c r="O458" s="36">
        <v>2240</v>
      </c>
      <c r="P458" s="36">
        <v>5</v>
      </c>
      <c r="Q458" s="36">
        <f t="shared" si="16"/>
        <v>455</v>
      </c>
    </row>
    <row r="459" spans="13:17" x14ac:dyDescent="0.3">
      <c r="M459" s="36">
        <f t="shared" si="15"/>
        <v>0</v>
      </c>
      <c r="N459" s="36">
        <v>456</v>
      </c>
      <c r="O459" s="36">
        <v>2240</v>
      </c>
      <c r="P459" s="36">
        <v>6</v>
      </c>
      <c r="Q459" s="36">
        <f t="shared" si="16"/>
        <v>456</v>
      </c>
    </row>
    <row r="460" spans="13:17" x14ac:dyDescent="0.3">
      <c r="M460" s="36">
        <f t="shared" si="15"/>
        <v>0</v>
      </c>
      <c r="N460" s="36">
        <v>457</v>
      </c>
      <c r="O460" s="36">
        <v>2240</v>
      </c>
      <c r="P460" s="36">
        <v>7</v>
      </c>
      <c r="Q460" s="36">
        <f t="shared" si="16"/>
        <v>457</v>
      </c>
    </row>
    <row r="461" spans="13:17" x14ac:dyDescent="0.3">
      <c r="M461" s="36">
        <f t="shared" si="15"/>
        <v>0</v>
      </c>
      <c r="N461" s="36">
        <v>458</v>
      </c>
      <c r="O461" s="36">
        <v>2240</v>
      </c>
      <c r="P461" s="36">
        <v>8</v>
      </c>
      <c r="Q461" s="36">
        <f t="shared" si="16"/>
        <v>458</v>
      </c>
    </row>
    <row r="462" spans="13:17" x14ac:dyDescent="0.3">
      <c r="M462" s="36">
        <f t="shared" si="15"/>
        <v>0</v>
      </c>
      <c r="N462" s="36">
        <v>459</v>
      </c>
      <c r="O462" s="36">
        <v>2240</v>
      </c>
      <c r="P462" s="36">
        <v>9</v>
      </c>
      <c r="Q462" s="36">
        <f t="shared" si="16"/>
        <v>459</v>
      </c>
    </row>
    <row r="463" spans="13:17" x14ac:dyDescent="0.3">
      <c r="M463" s="36">
        <f t="shared" si="15"/>
        <v>0</v>
      </c>
      <c r="N463" s="36">
        <v>460</v>
      </c>
      <c r="O463" s="36">
        <v>2240</v>
      </c>
      <c r="P463" s="36">
        <v>10</v>
      </c>
      <c r="Q463" s="36">
        <f t="shared" si="16"/>
        <v>460</v>
      </c>
    </row>
    <row r="464" spans="13:17" x14ac:dyDescent="0.3">
      <c r="M464" s="36">
        <f t="shared" si="15"/>
        <v>0</v>
      </c>
      <c r="N464" s="36">
        <v>461</v>
      </c>
      <c r="O464" s="36">
        <v>2240</v>
      </c>
      <c r="P464" s="36">
        <v>11</v>
      </c>
      <c r="Q464" s="36">
        <f t="shared" si="16"/>
        <v>461</v>
      </c>
    </row>
    <row r="465" spans="13:17" x14ac:dyDescent="0.3">
      <c r="M465" s="36">
        <f t="shared" si="15"/>
        <v>0</v>
      </c>
      <c r="N465" s="36">
        <v>462</v>
      </c>
      <c r="O465" s="36">
        <v>2240</v>
      </c>
      <c r="P465" s="36">
        <v>12</v>
      </c>
      <c r="Q465" s="36">
        <f t="shared" si="16"/>
        <v>462</v>
      </c>
    </row>
    <row r="466" spans="13:17" x14ac:dyDescent="0.3">
      <c r="M466" s="36">
        <f t="shared" si="15"/>
        <v>0</v>
      </c>
      <c r="N466" s="36">
        <v>463</v>
      </c>
      <c r="O466" s="36">
        <v>2240</v>
      </c>
      <c r="P466" s="36">
        <v>13</v>
      </c>
      <c r="Q466" s="36">
        <f t="shared" si="16"/>
        <v>463</v>
      </c>
    </row>
    <row r="467" spans="13:17" x14ac:dyDescent="0.3">
      <c r="M467" s="36">
        <f t="shared" si="15"/>
        <v>0</v>
      </c>
      <c r="N467" s="36">
        <v>464</v>
      </c>
      <c r="O467" s="36">
        <v>2240</v>
      </c>
      <c r="P467" s="36">
        <v>14</v>
      </c>
      <c r="Q467" s="36">
        <f t="shared" si="16"/>
        <v>464</v>
      </c>
    </row>
    <row r="468" spans="13:17" x14ac:dyDescent="0.3">
      <c r="M468" s="36">
        <f t="shared" si="15"/>
        <v>0</v>
      </c>
      <c r="N468" s="36">
        <v>465</v>
      </c>
      <c r="O468" s="36">
        <v>2240</v>
      </c>
      <c r="P468" s="36">
        <v>15</v>
      </c>
      <c r="Q468" s="36">
        <f t="shared" si="16"/>
        <v>465</v>
      </c>
    </row>
    <row r="469" spans="13:17" x14ac:dyDescent="0.3">
      <c r="M469" s="36">
        <f t="shared" si="15"/>
        <v>0</v>
      </c>
      <c r="N469" s="36">
        <v>466</v>
      </c>
      <c r="O469" s="36">
        <v>2240</v>
      </c>
      <c r="P469" s="36">
        <v>16</v>
      </c>
      <c r="Q469" s="36">
        <f t="shared" si="16"/>
        <v>466</v>
      </c>
    </row>
    <row r="470" spans="13:17" x14ac:dyDescent="0.3">
      <c r="M470" s="36">
        <f t="shared" si="15"/>
        <v>0</v>
      </c>
      <c r="N470" s="36">
        <v>467</v>
      </c>
      <c r="O470" s="36">
        <v>2240</v>
      </c>
      <c r="P470" s="36">
        <v>17</v>
      </c>
      <c r="Q470" s="36">
        <f t="shared" si="16"/>
        <v>467</v>
      </c>
    </row>
    <row r="471" spans="13:17" x14ac:dyDescent="0.3">
      <c r="M471" s="36">
        <f t="shared" si="15"/>
        <v>0</v>
      </c>
      <c r="N471" s="36">
        <v>468</v>
      </c>
      <c r="O471" s="36">
        <v>2240</v>
      </c>
      <c r="P471" s="36">
        <v>18</v>
      </c>
      <c r="Q471" s="36">
        <f t="shared" si="16"/>
        <v>468</v>
      </c>
    </row>
    <row r="472" spans="13:17" x14ac:dyDescent="0.3">
      <c r="M472" s="36">
        <f t="shared" si="15"/>
        <v>0</v>
      </c>
      <c r="N472" s="36">
        <v>469</v>
      </c>
      <c r="O472" s="36">
        <v>2240</v>
      </c>
      <c r="P472" s="36">
        <v>19</v>
      </c>
      <c r="Q472" s="36">
        <f t="shared" si="16"/>
        <v>469</v>
      </c>
    </row>
    <row r="473" spans="13:17" x14ac:dyDescent="0.3">
      <c r="M473" s="36">
        <f t="shared" si="15"/>
        <v>0</v>
      </c>
      <c r="N473" s="36">
        <v>470</v>
      </c>
      <c r="O473" s="36">
        <v>2240</v>
      </c>
      <c r="P473" s="36">
        <v>20</v>
      </c>
      <c r="Q473" s="36">
        <f t="shared" si="16"/>
        <v>470</v>
      </c>
    </row>
    <row r="474" spans="13:17" x14ac:dyDescent="0.3">
      <c r="M474" s="36">
        <f t="shared" si="15"/>
        <v>0</v>
      </c>
      <c r="N474" s="36">
        <v>471</v>
      </c>
      <c r="O474" s="36">
        <v>2250</v>
      </c>
      <c r="P474" s="36">
        <v>1</v>
      </c>
      <c r="Q474" s="36">
        <f t="shared" si="16"/>
        <v>471</v>
      </c>
    </row>
    <row r="475" spans="13:17" x14ac:dyDescent="0.3">
      <c r="M475" s="36">
        <f t="shared" si="15"/>
        <v>0</v>
      </c>
      <c r="N475" s="36">
        <v>472</v>
      </c>
      <c r="O475" s="36">
        <v>2250</v>
      </c>
      <c r="P475" s="36">
        <v>2</v>
      </c>
      <c r="Q475" s="36">
        <f t="shared" si="16"/>
        <v>472</v>
      </c>
    </row>
    <row r="476" spans="13:17" x14ac:dyDescent="0.3">
      <c r="M476" s="36">
        <f t="shared" si="15"/>
        <v>0</v>
      </c>
      <c r="N476" s="36">
        <v>473</v>
      </c>
      <c r="O476" s="36">
        <v>2250</v>
      </c>
      <c r="P476" s="36">
        <v>3</v>
      </c>
      <c r="Q476" s="36">
        <f t="shared" si="16"/>
        <v>473</v>
      </c>
    </row>
    <row r="477" spans="13:17" x14ac:dyDescent="0.3">
      <c r="M477" s="36">
        <f t="shared" si="15"/>
        <v>0</v>
      </c>
      <c r="N477" s="36">
        <v>474</v>
      </c>
      <c r="O477" s="36">
        <v>2250</v>
      </c>
      <c r="P477" s="36">
        <v>4</v>
      </c>
      <c r="Q477" s="36">
        <f t="shared" si="16"/>
        <v>474</v>
      </c>
    </row>
    <row r="478" spans="13:17" x14ac:dyDescent="0.3">
      <c r="M478" s="36">
        <f t="shared" si="15"/>
        <v>0</v>
      </c>
      <c r="N478" s="36">
        <v>475</v>
      </c>
      <c r="O478" s="36">
        <v>2250</v>
      </c>
      <c r="P478" s="36">
        <v>5</v>
      </c>
      <c r="Q478" s="36">
        <f t="shared" si="16"/>
        <v>475</v>
      </c>
    </row>
    <row r="479" spans="13:17" x14ac:dyDescent="0.3">
      <c r="M479" s="36">
        <f t="shared" si="15"/>
        <v>0</v>
      </c>
      <c r="N479" s="36">
        <v>476</v>
      </c>
      <c r="O479" s="36">
        <v>2250</v>
      </c>
      <c r="P479" s="36">
        <v>6</v>
      </c>
      <c r="Q479" s="36">
        <f t="shared" si="16"/>
        <v>476</v>
      </c>
    </row>
    <row r="480" spans="13:17" x14ac:dyDescent="0.3">
      <c r="M480" s="36">
        <f t="shared" si="15"/>
        <v>0</v>
      </c>
      <c r="N480" s="36">
        <v>477</v>
      </c>
      <c r="O480" s="36">
        <v>2250</v>
      </c>
      <c r="P480" s="36">
        <v>7</v>
      </c>
      <c r="Q480" s="36">
        <f t="shared" si="16"/>
        <v>477</v>
      </c>
    </row>
    <row r="481" spans="13:17" x14ac:dyDescent="0.3">
      <c r="M481" s="36">
        <f t="shared" si="15"/>
        <v>0</v>
      </c>
      <c r="N481" s="36">
        <v>478</v>
      </c>
      <c r="O481" s="36">
        <v>2250</v>
      </c>
      <c r="P481" s="36">
        <v>8</v>
      </c>
      <c r="Q481" s="36">
        <f t="shared" si="16"/>
        <v>478</v>
      </c>
    </row>
    <row r="482" spans="13:17" x14ac:dyDescent="0.3">
      <c r="M482" s="36">
        <f t="shared" si="15"/>
        <v>0</v>
      </c>
      <c r="N482" s="36">
        <v>479</v>
      </c>
      <c r="O482" s="36">
        <v>2250</v>
      </c>
      <c r="P482" s="36">
        <v>9</v>
      </c>
      <c r="Q482" s="36">
        <f t="shared" si="16"/>
        <v>479</v>
      </c>
    </row>
    <row r="483" spans="13:17" x14ac:dyDescent="0.3">
      <c r="M483" s="36">
        <f t="shared" si="15"/>
        <v>0</v>
      </c>
      <c r="N483" s="36">
        <v>480</v>
      </c>
      <c r="O483" s="36">
        <v>2250</v>
      </c>
      <c r="P483" s="36">
        <v>10</v>
      </c>
      <c r="Q483" s="36">
        <f t="shared" si="16"/>
        <v>480</v>
      </c>
    </row>
    <row r="484" spans="13:17" x14ac:dyDescent="0.3">
      <c r="M484" s="36">
        <f t="shared" si="15"/>
        <v>0</v>
      </c>
      <c r="N484" s="36">
        <v>481</v>
      </c>
      <c r="O484" s="36">
        <v>2250</v>
      </c>
      <c r="P484" s="36">
        <v>11</v>
      </c>
      <c r="Q484" s="36">
        <f t="shared" si="16"/>
        <v>481</v>
      </c>
    </row>
    <row r="485" spans="13:17" x14ac:dyDescent="0.3">
      <c r="M485" s="36">
        <f t="shared" si="15"/>
        <v>0</v>
      </c>
      <c r="N485" s="36">
        <v>482</v>
      </c>
      <c r="O485" s="36">
        <v>2250</v>
      </c>
      <c r="P485" s="36">
        <v>12</v>
      </c>
      <c r="Q485" s="36">
        <f t="shared" si="16"/>
        <v>482</v>
      </c>
    </row>
    <row r="486" spans="13:17" x14ac:dyDescent="0.3">
      <c r="M486" s="36">
        <f t="shared" si="15"/>
        <v>0</v>
      </c>
      <c r="N486" s="36">
        <v>483</v>
      </c>
      <c r="O486" s="36">
        <v>2250</v>
      </c>
      <c r="P486" s="36">
        <v>13</v>
      </c>
      <c r="Q486" s="36">
        <f t="shared" si="16"/>
        <v>483</v>
      </c>
    </row>
    <row r="487" spans="13:17" x14ac:dyDescent="0.3">
      <c r="M487" s="36">
        <f t="shared" si="15"/>
        <v>0</v>
      </c>
      <c r="N487" s="36">
        <v>484</v>
      </c>
      <c r="O487" s="36">
        <v>2250</v>
      </c>
      <c r="P487" s="36">
        <v>14</v>
      </c>
      <c r="Q487" s="36">
        <f t="shared" si="16"/>
        <v>484</v>
      </c>
    </row>
    <row r="488" spans="13:17" x14ac:dyDescent="0.3">
      <c r="M488" s="36">
        <f t="shared" si="15"/>
        <v>0</v>
      </c>
      <c r="N488" s="36">
        <v>485</v>
      </c>
      <c r="O488" s="36">
        <v>2250</v>
      </c>
      <c r="P488" s="36">
        <v>15</v>
      </c>
      <c r="Q488" s="36">
        <f t="shared" si="16"/>
        <v>485</v>
      </c>
    </row>
    <row r="489" spans="13:17" x14ac:dyDescent="0.3">
      <c r="M489" s="36">
        <f t="shared" si="15"/>
        <v>0</v>
      </c>
      <c r="N489" s="36">
        <v>486</v>
      </c>
      <c r="O489" s="36">
        <v>2250</v>
      </c>
      <c r="P489" s="36">
        <v>16</v>
      </c>
      <c r="Q489" s="36">
        <f t="shared" si="16"/>
        <v>486</v>
      </c>
    </row>
    <row r="490" spans="13:17" x14ac:dyDescent="0.3">
      <c r="M490" s="36">
        <f t="shared" si="15"/>
        <v>0</v>
      </c>
      <c r="N490" s="36">
        <v>487</v>
      </c>
      <c r="O490" s="36">
        <v>2250</v>
      </c>
      <c r="P490" s="36">
        <v>17</v>
      </c>
      <c r="Q490" s="36">
        <f t="shared" si="16"/>
        <v>487</v>
      </c>
    </row>
    <row r="491" spans="13:17" x14ac:dyDescent="0.3">
      <c r="M491" s="36">
        <f t="shared" si="15"/>
        <v>0</v>
      </c>
      <c r="N491" s="36">
        <v>488</v>
      </c>
      <c r="O491" s="36">
        <v>2250</v>
      </c>
      <c r="P491" s="36">
        <v>18</v>
      </c>
      <c r="Q491" s="36">
        <f t="shared" si="16"/>
        <v>488</v>
      </c>
    </row>
    <row r="492" spans="13:17" x14ac:dyDescent="0.3">
      <c r="M492" s="36">
        <f t="shared" si="15"/>
        <v>0</v>
      </c>
      <c r="N492" s="36">
        <v>489</v>
      </c>
      <c r="O492" s="36">
        <v>2250</v>
      </c>
      <c r="P492" s="36">
        <v>19</v>
      </c>
      <c r="Q492" s="36">
        <f t="shared" si="16"/>
        <v>489</v>
      </c>
    </row>
    <row r="493" spans="13:17" x14ac:dyDescent="0.3">
      <c r="M493" s="36">
        <f t="shared" si="15"/>
        <v>0</v>
      </c>
      <c r="N493" s="36">
        <v>490</v>
      </c>
      <c r="O493" s="36">
        <v>2250</v>
      </c>
      <c r="P493" s="36">
        <v>20</v>
      </c>
      <c r="Q493" s="36">
        <f t="shared" si="16"/>
        <v>490</v>
      </c>
    </row>
    <row r="494" spans="13:17" x14ac:dyDescent="0.3">
      <c r="M494" s="36">
        <f t="shared" si="15"/>
        <v>0</v>
      </c>
      <c r="N494" s="36">
        <v>491</v>
      </c>
      <c r="O494" s="36">
        <v>2260</v>
      </c>
      <c r="P494" s="36">
        <v>1</v>
      </c>
      <c r="Q494" s="36">
        <f t="shared" si="16"/>
        <v>491</v>
      </c>
    </row>
    <row r="495" spans="13:17" x14ac:dyDescent="0.3">
      <c r="M495" s="36">
        <f t="shared" si="15"/>
        <v>0</v>
      </c>
      <c r="N495" s="36">
        <v>492</v>
      </c>
      <c r="O495" s="36">
        <v>2260</v>
      </c>
      <c r="P495" s="36">
        <v>2</v>
      </c>
      <c r="Q495" s="36">
        <f t="shared" si="16"/>
        <v>492</v>
      </c>
    </row>
    <row r="496" spans="13:17" x14ac:dyDescent="0.3">
      <c r="M496" s="36">
        <f t="shared" si="15"/>
        <v>0</v>
      </c>
      <c r="N496" s="36">
        <v>493</v>
      </c>
      <c r="O496" s="36">
        <v>2260</v>
      </c>
      <c r="P496" s="36">
        <v>3</v>
      </c>
      <c r="Q496" s="36">
        <f t="shared" si="16"/>
        <v>493</v>
      </c>
    </row>
    <row r="497" spans="13:17" x14ac:dyDescent="0.3">
      <c r="M497" s="36">
        <f t="shared" si="15"/>
        <v>0</v>
      </c>
      <c r="N497" s="36">
        <v>494</v>
      </c>
      <c r="O497" s="36">
        <v>2260</v>
      </c>
      <c r="P497" s="36">
        <v>4</v>
      </c>
      <c r="Q497" s="36">
        <f t="shared" si="16"/>
        <v>494</v>
      </c>
    </row>
    <row r="498" spans="13:17" x14ac:dyDescent="0.3">
      <c r="M498" s="36">
        <f t="shared" si="15"/>
        <v>0</v>
      </c>
      <c r="N498" s="36">
        <v>495</v>
      </c>
      <c r="O498" s="36">
        <v>2260</v>
      </c>
      <c r="P498" s="36">
        <v>5</v>
      </c>
      <c r="Q498" s="36">
        <f t="shared" si="16"/>
        <v>495</v>
      </c>
    </row>
    <row r="499" spans="13:17" x14ac:dyDescent="0.3">
      <c r="M499" s="36">
        <f t="shared" si="15"/>
        <v>0</v>
      </c>
      <c r="N499" s="36">
        <v>496</v>
      </c>
      <c r="O499" s="36">
        <v>2260</v>
      </c>
      <c r="P499" s="36">
        <v>6</v>
      </c>
      <c r="Q499" s="36">
        <f t="shared" si="16"/>
        <v>496</v>
      </c>
    </row>
    <row r="500" spans="13:17" x14ac:dyDescent="0.3">
      <c r="M500" s="36">
        <f t="shared" si="15"/>
        <v>0</v>
      </c>
      <c r="N500" s="36">
        <v>497</v>
      </c>
      <c r="O500" s="36">
        <v>2260</v>
      </c>
      <c r="P500" s="36">
        <v>7</v>
      </c>
      <c r="Q500" s="36">
        <f t="shared" si="16"/>
        <v>497</v>
      </c>
    </row>
    <row r="501" spans="13:17" x14ac:dyDescent="0.3">
      <c r="M501" s="36">
        <f t="shared" si="15"/>
        <v>0</v>
      </c>
      <c r="N501" s="36">
        <v>498</v>
      </c>
      <c r="O501" s="36">
        <v>2260</v>
      </c>
      <c r="P501" s="36">
        <v>8</v>
      </c>
      <c r="Q501" s="36">
        <f t="shared" si="16"/>
        <v>498</v>
      </c>
    </row>
    <row r="502" spans="13:17" x14ac:dyDescent="0.3">
      <c r="M502" s="36">
        <f t="shared" si="15"/>
        <v>0</v>
      </c>
      <c r="N502" s="36">
        <v>499</v>
      </c>
      <c r="O502" s="36">
        <v>2260</v>
      </c>
      <c r="P502" s="36">
        <v>9</v>
      </c>
      <c r="Q502" s="36">
        <f t="shared" si="16"/>
        <v>499</v>
      </c>
    </row>
    <row r="503" spans="13:17" x14ac:dyDescent="0.3">
      <c r="M503" s="36">
        <f t="shared" si="15"/>
        <v>0</v>
      </c>
      <c r="N503" s="36">
        <v>500</v>
      </c>
      <c r="O503" s="36">
        <v>2260</v>
      </c>
      <c r="P503" s="36">
        <v>10</v>
      </c>
      <c r="Q503" s="36">
        <f t="shared" si="16"/>
        <v>500</v>
      </c>
    </row>
    <row r="504" spans="13:17" x14ac:dyDescent="0.3">
      <c r="M504" s="36">
        <f t="shared" si="15"/>
        <v>0</v>
      </c>
      <c r="N504" s="36">
        <v>501</v>
      </c>
      <c r="O504" s="36">
        <v>2260</v>
      </c>
      <c r="P504" s="36">
        <v>11</v>
      </c>
      <c r="Q504" s="36">
        <f t="shared" si="16"/>
        <v>501</v>
      </c>
    </row>
    <row r="505" spans="13:17" x14ac:dyDescent="0.3">
      <c r="M505" s="36">
        <f t="shared" si="15"/>
        <v>0</v>
      </c>
      <c r="N505" s="36">
        <v>502</v>
      </c>
      <c r="O505" s="36">
        <v>2260</v>
      </c>
      <c r="P505" s="36">
        <v>12</v>
      </c>
      <c r="Q505" s="36">
        <f t="shared" si="16"/>
        <v>502</v>
      </c>
    </row>
    <row r="506" spans="13:17" x14ac:dyDescent="0.3">
      <c r="M506" s="36">
        <f t="shared" si="15"/>
        <v>0</v>
      </c>
      <c r="N506" s="36">
        <v>503</v>
      </c>
      <c r="O506" s="36">
        <v>2260</v>
      </c>
      <c r="P506" s="36">
        <v>13</v>
      </c>
      <c r="Q506" s="36">
        <f t="shared" si="16"/>
        <v>503</v>
      </c>
    </row>
    <row r="507" spans="13:17" x14ac:dyDescent="0.3">
      <c r="M507" s="36">
        <f t="shared" si="15"/>
        <v>0</v>
      </c>
      <c r="N507" s="36">
        <v>504</v>
      </c>
      <c r="O507" s="36">
        <v>2260</v>
      </c>
      <c r="P507" s="36">
        <v>14</v>
      </c>
      <c r="Q507" s="36">
        <f t="shared" si="16"/>
        <v>504</v>
      </c>
    </row>
    <row r="508" spans="13:17" x14ac:dyDescent="0.3">
      <c r="M508" s="36">
        <f t="shared" si="15"/>
        <v>0</v>
      </c>
      <c r="N508" s="36">
        <v>505</v>
      </c>
      <c r="O508" s="36">
        <v>2260</v>
      </c>
      <c r="P508" s="36">
        <v>15</v>
      </c>
      <c r="Q508" s="36">
        <f t="shared" si="16"/>
        <v>505</v>
      </c>
    </row>
    <row r="509" spans="13:17" x14ac:dyDescent="0.3">
      <c r="M509" s="36">
        <f t="shared" si="15"/>
        <v>0</v>
      </c>
      <c r="N509" s="36">
        <v>506</v>
      </c>
      <c r="O509" s="36">
        <v>2260</v>
      </c>
      <c r="P509" s="36">
        <v>16</v>
      </c>
      <c r="Q509" s="36">
        <f t="shared" si="16"/>
        <v>506</v>
      </c>
    </row>
    <row r="510" spans="13:17" x14ac:dyDescent="0.3">
      <c r="M510" s="36">
        <f t="shared" si="15"/>
        <v>0</v>
      </c>
      <c r="N510" s="36">
        <v>507</v>
      </c>
      <c r="O510" s="36">
        <v>2260</v>
      </c>
      <c r="P510" s="36">
        <v>17</v>
      </c>
      <c r="Q510" s="36">
        <f t="shared" si="16"/>
        <v>507</v>
      </c>
    </row>
    <row r="511" spans="13:17" x14ac:dyDescent="0.3">
      <c r="M511" s="36">
        <f t="shared" si="15"/>
        <v>0</v>
      </c>
      <c r="N511" s="36">
        <v>508</v>
      </c>
      <c r="O511" s="36">
        <v>2260</v>
      </c>
      <c r="P511" s="36">
        <v>18</v>
      </c>
      <c r="Q511" s="36">
        <f t="shared" si="16"/>
        <v>508</v>
      </c>
    </row>
    <row r="512" spans="13:17" x14ac:dyDescent="0.3">
      <c r="M512" s="36">
        <f t="shared" si="15"/>
        <v>0</v>
      </c>
      <c r="N512" s="36">
        <v>509</v>
      </c>
      <c r="O512" s="36">
        <v>2260</v>
      </c>
      <c r="P512" s="36">
        <v>19</v>
      </c>
      <c r="Q512" s="36">
        <f t="shared" si="16"/>
        <v>509</v>
      </c>
    </row>
    <row r="513" spans="13:17" x14ac:dyDescent="0.3">
      <c r="M513" s="36">
        <f t="shared" si="15"/>
        <v>0</v>
      </c>
      <c r="N513" s="36">
        <v>510</v>
      </c>
      <c r="O513" s="36">
        <v>2260</v>
      </c>
      <c r="P513" s="36">
        <v>20</v>
      </c>
      <c r="Q513" s="36">
        <f t="shared" si="16"/>
        <v>510</v>
      </c>
    </row>
    <row r="514" spans="13:17" x14ac:dyDescent="0.3">
      <c r="M514" s="36">
        <f t="shared" si="15"/>
        <v>0</v>
      </c>
      <c r="N514" s="36">
        <v>511</v>
      </c>
      <c r="O514" s="36">
        <v>2310</v>
      </c>
      <c r="P514" s="36">
        <v>1</v>
      </c>
      <c r="Q514" s="36">
        <f t="shared" si="16"/>
        <v>511</v>
      </c>
    </row>
    <row r="515" spans="13:17" x14ac:dyDescent="0.3">
      <c r="M515" s="36">
        <f t="shared" si="15"/>
        <v>0</v>
      </c>
      <c r="N515" s="36">
        <v>512</v>
      </c>
      <c r="O515" s="36">
        <v>2310</v>
      </c>
      <c r="P515" s="36">
        <v>2</v>
      </c>
      <c r="Q515" s="36">
        <f t="shared" si="16"/>
        <v>512</v>
      </c>
    </row>
    <row r="516" spans="13:17" x14ac:dyDescent="0.3">
      <c r="M516" s="36">
        <f t="shared" si="15"/>
        <v>0</v>
      </c>
      <c r="N516" s="36">
        <v>513</v>
      </c>
      <c r="O516" s="36">
        <v>2310</v>
      </c>
      <c r="P516" s="36">
        <v>3</v>
      </c>
      <c r="Q516" s="36">
        <f t="shared" si="16"/>
        <v>513</v>
      </c>
    </row>
    <row r="517" spans="13:17" x14ac:dyDescent="0.3">
      <c r="M517" s="36">
        <f t="shared" ref="M517:M580" si="17">J517</f>
        <v>0</v>
      </c>
      <c r="N517" s="36">
        <v>514</v>
      </c>
      <c r="O517" s="36">
        <v>2310</v>
      </c>
      <c r="P517" s="36">
        <v>4</v>
      </c>
      <c r="Q517" s="36">
        <f t="shared" ref="Q517:Q580" si="18">N517</f>
        <v>514</v>
      </c>
    </row>
    <row r="518" spans="13:17" x14ac:dyDescent="0.3">
      <c r="M518" s="36">
        <f t="shared" si="17"/>
        <v>0</v>
      </c>
      <c r="N518" s="36">
        <v>515</v>
      </c>
      <c r="O518" s="36">
        <v>2310</v>
      </c>
      <c r="P518" s="36">
        <v>5</v>
      </c>
      <c r="Q518" s="36">
        <f t="shared" si="18"/>
        <v>515</v>
      </c>
    </row>
    <row r="519" spans="13:17" x14ac:dyDescent="0.3">
      <c r="M519" s="36">
        <f t="shared" si="17"/>
        <v>0</v>
      </c>
      <c r="N519" s="36">
        <v>516</v>
      </c>
      <c r="O519" s="36">
        <v>2310</v>
      </c>
      <c r="P519" s="36">
        <v>6</v>
      </c>
      <c r="Q519" s="36">
        <f t="shared" si="18"/>
        <v>516</v>
      </c>
    </row>
    <row r="520" spans="13:17" x14ac:dyDescent="0.3">
      <c r="M520" s="36">
        <f t="shared" si="17"/>
        <v>0</v>
      </c>
      <c r="N520" s="36">
        <v>517</v>
      </c>
      <c r="O520" s="36">
        <v>2310</v>
      </c>
      <c r="P520" s="36">
        <v>7</v>
      </c>
      <c r="Q520" s="36">
        <f t="shared" si="18"/>
        <v>517</v>
      </c>
    </row>
    <row r="521" spans="13:17" x14ac:dyDescent="0.3">
      <c r="M521" s="36">
        <f t="shared" si="17"/>
        <v>0</v>
      </c>
      <c r="N521" s="36">
        <v>518</v>
      </c>
      <c r="O521" s="36">
        <v>2310</v>
      </c>
      <c r="P521" s="36">
        <v>8</v>
      </c>
      <c r="Q521" s="36">
        <f t="shared" si="18"/>
        <v>518</v>
      </c>
    </row>
    <row r="522" spans="13:17" x14ac:dyDescent="0.3">
      <c r="M522" s="36">
        <f t="shared" si="17"/>
        <v>0</v>
      </c>
      <c r="N522" s="36">
        <v>519</v>
      </c>
      <c r="O522" s="36">
        <v>2310</v>
      </c>
      <c r="P522" s="36">
        <v>9</v>
      </c>
      <c r="Q522" s="36">
        <f t="shared" si="18"/>
        <v>519</v>
      </c>
    </row>
    <row r="523" spans="13:17" x14ac:dyDescent="0.3">
      <c r="M523" s="36">
        <f t="shared" si="17"/>
        <v>0</v>
      </c>
      <c r="N523" s="36">
        <v>520</v>
      </c>
      <c r="O523" s="36">
        <v>2310</v>
      </c>
      <c r="P523" s="36">
        <v>10</v>
      </c>
      <c r="Q523" s="36">
        <f t="shared" si="18"/>
        <v>520</v>
      </c>
    </row>
    <row r="524" spans="13:17" x14ac:dyDescent="0.3">
      <c r="M524" s="36">
        <f t="shared" si="17"/>
        <v>0</v>
      </c>
      <c r="N524" s="36">
        <v>521</v>
      </c>
      <c r="O524" s="36">
        <v>2310</v>
      </c>
      <c r="P524" s="36">
        <v>11</v>
      </c>
      <c r="Q524" s="36">
        <f t="shared" si="18"/>
        <v>521</v>
      </c>
    </row>
    <row r="525" spans="13:17" x14ac:dyDescent="0.3">
      <c r="M525" s="36">
        <f t="shared" si="17"/>
        <v>0</v>
      </c>
      <c r="N525" s="36">
        <v>522</v>
      </c>
      <c r="O525" s="36">
        <v>2310</v>
      </c>
      <c r="P525" s="36">
        <v>12</v>
      </c>
      <c r="Q525" s="36">
        <f t="shared" si="18"/>
        <v>522</v>
      </c>
    </row>
    <row r="526" spans="13:17" x14ac:dyDescent="0.3">
      <c r="M526" s="36">
        <f t="shared" si="17"/>
        <v>0</v>
      </c>
      <c r="N526" s="36">
        <v>523</v>
      </c>
      <c r="O526" s="36">
        <v>2310</v>
      </c>
      <c r="P526" s="36">
        <v>13</v>
      </c>
      <c r="Q526" s="36">
        <f t="shared" si="18"/>
        <v>523</v>
      </c>
    </row>
    <row r="527" spans="13:17" x14ac:dyDescent="0.3">
      <c r="M527" s="36">
        <f t="shared" si="17"/>
        <v>0</v>
      </c>
      <c r="N527" s="36">
        <v>524</v>
      </c>
      <c r="O527" s="36">
        <v>2310</v>
      </c>
      <c r="P527" s="36">
        <v>14</v>
      </c>
      <c r="Q527" s="36">
        <f t="shared" si="18"/>
        <v>524</v>
      </c>
    </row>
    <row r="528" spans="13:17" x14ac:dyDescent="0.3">
      <c r="M528" s="36">
        <f t="shared" si="17"/>
        <v>0</v>
      </c>
      <c r="N528" s="36">
        <v>525</v>
      </c>
      <c r="O528" s="36">
        <v>2310</v>
      </c>
      <c r="P528" s="36">
        <v>15</v>
      </c>
      <c r="Q528" s="36">
        <f t="shared" si="18"/>
        <v>525</v>
      </c>
    </row>
    <row r="529" spans="13:17" x14ac:dyDescent="0.3">
      <c r="M529" s="36">
        <f t="shared" si="17"/>
        <v>0</v>
      </c>
      <c r="N529" s="36">
        <v>526</v>
      </c>
      <c r="O529" s="36">
        <v>2310</v>
      </c>
      <c r="P529" s="36">
        <v>16</v>
      </c>
      <c r="Q529" s="36">
        <f t="shared" si="18"/>
        <v>526</v>
      </c>
    </row>
    <row r="530" spans="13:17" x14ac:dyDescent="0.3">
      <c r="M530" s="36">
        <f t="shared" si="17"/>
        <v>0</v>
      </c>
      <c r="N530" s="36">
        <v>527</v>
      </c>
      <c r="O530" s="36">
        <v>2310</v>
      </c>
      <c r="P530" s="36">
        <v>17</v>
      </c>
      <c r="Q530" s="36">
        <f t="shared" si="18"/>
        <v>527</v>
      </c>
    </row>
    <row r="531" spans="13:17" x14ac:dyDescent="0.3">
      <c r="M531" s="36">
        <f t="shared" si="17"/>
        <v>0</v>
      </c>
      <c r="N531" s="36">
        <v>528</v>
      </c>
      <c r="O531" s="36">
        <v>2310</v>
      </c>
      <c r="P531" s="36">
        <v>18</v>
      </c>
      <c r="Q531" s="36">
        <f t="shared" si="18"/>
        <v>528</v>
      </c>
    </row>
    <row r="532" spans="13:17" x14ac:dyDescent="0.3">
      <c r="M532" s="36">
        <f t="shared" si="17"/>
        <v>0</v>
      </c>
      <c r="N532" s="36">
        <v>529</v>
      </c>
      <c r="O532" s="36">
        <v>2310</v>
      </c>
      <c r="P532" s="36">
        <v>19</v>
      </c>
      <c r="Q532" s="36">
        <f t="shared" si="18"/>
        <v>529</v>
      </c>
    </row>
    <row r="533" spans="13:17" x14ac:dyDescent="0.3">
      <c r="M533" s="36">
        <f t="shared" si="17"/>
        <v>0</v>
      </c>
      <c r="N533" s="36">
        <v>530</v>
      </c>
      <c r="O533" s="36">
        <v>2310</v>
      </c>
      <c r="P533" s="36">
        <v>20</v>
      </c>
      <c r="Q533" s="36">
        <f t="shared" si="18"/>
        <v>530</v>
      </c>
    </row>
    <row r="534" spans="13:17" x14ac:dyDescent="0.3">
      <c r="M534" s="36">
        <f t="shared" si="17"/>
        <v>0</v>
      </c>
      <c r="N534" s="36">
        <v>531</v>
      </c>
      <c r="O534" s="36">
        <v>2320</v>
      </c>
      <c r="P534" s="36">
        <v>1</v>
      </c>
      <c r="Q534" s="36">
        <f t="shared" si="18"/>
        <v>531</v>
      </c>
    </row>
    <row r="535" spans="13:17" x14ac:dyDescent="0.3">
      <c r="M535" s="36">
        <f t="shared" si="17"/>
        <v>0</v>
      </c>
      <c r="N535" s="36">
        <v>532</v>
      </c>
      <c r="O535" s="36">
        <v>2320</v>
      </c>
      <c r="P535" s="36">
        <v>2</v>
      </c>
      <c r="Q535" s="36">
        <f t="shared" si="18"/>
        <v>532</v>
      </c>
    </row>
    <row r="536" spans="13:17" x14ac:dyDescent="0.3">
      <c r="M536" s="36">
        <f t="shared" si="17"/>
        <v>0</v>
      </c>
      <c r="N536" s="36">
        <v>533</v>
      </c>
      <c r="O536" s="36">
        <v>2320</v>
      </c>
      <c r="P536" s="36">
        <v>3</v>
      </c>
      <c r="Q536" s="36">
        <f t="shared" si="18"/>
        <v>533</v>
      </c>
    </row>
    <row r="537" spans="13:17" x14ac:dyDescent="0.3">
      <c r="M537" s="36">
        <f t="shared" si="17"/>
        <v>0</v>
      </c>
      <c r="N537" s="36">
        <v>534</v>
      </c>
      <c r="O537" s="36">
        <v>2320</v>
      </c>
      <c r="P537" s="36">
        <v>4</v>
      </c>
      <c r="Q537" s="36">
        <f t="shared" si="18"/>
        <v>534</v>
      </c>
    </row>
    <row r="538" spans="13:17" x14ac:dyDescent="0.3">
      <c r="M538" s="36">
        <f t="shared" si="17"/>
        <v>0</v>
      </c>
      <c r="N538" s="36">
        <v>535</v>
      </c>
      <c r="O538" s="36">
        <v>2320</v>
      </c>
      <c r="P538" s="36">
        <v>5</v>
      </c>
      <c r="Q538" s="36">
        <f t="shared" si="18"/>
        <v>535</v>
      </c>
    </row>
    <row r="539" spans="13:17" x14ac:dyDescent="0.3">
      <c r="M539" s="36">
        <f t="shared" si="17"/>
        <v>0</v>
      </c>
      <c r="N539" s="36">
        <v>536</v>
      </c>
      <c r="O539" s="36">
        <v>2320</v>
      </c>
      <c r="P539" s="36">
        <v>6</v>
      </c>
      <c r="Q539" s="36">
        <f t="shared" si="18"/>
        <v>536</v>
      </c>
    </row>
    <row r="540" spans="13:17" x14ac:dyDescent="0.3">
      <c r="M540" s="36">
        <f t="shared" si="17"/>
        <v>0</v>
      </c>
      <c r="N540" s="36">
        <v>537</v>
      </c>
      <c r="O540" s="36">
        <v>2320</v>
      </c>
      <c r="P540" s="36">
        <v>7</v>
      </c>
      <c r="Q540" s="36">
        <f t="shared" si="18"/>
        <v>537</v>
      </c>
    </row>
    <row r="541" spans="13:17" x14ac:dyDescent="0.3">
      <c r="M541" s="36">
        <f t="shared" si="17"/>
        <v>0</v>
      </c>
      <c r="N541" s="36">
        <v>538</v>
      </c>
      <c r="O541" s="36">
        <v>2320</v>
      </c>
      <c r="P541" s="36">
        <v>8</v>
      </c>
      <c r="Q541" s="36">
        <f t="shared" si="18"/>
        <v>538</v>
      </c>
    </row>
    <row r="542" spans="13:17" x14ac:dyDescent="0.3">
      <c r="M542" s="36">
        <f t="shared" si="17"/>
        <v>0</v>
      </c>
      <c r="N542" s="36">
        <v>539</v>
      </c>
      <c r="O542" s="36">
        <v>2320</v>
      </c>
      <c r="P542" s="36">
        <v>9</v>
      </c>
      <c r="Q542" s="36">
        <f t="shared" si="18"/>
        <v>539</v>
      </c>
    </row>
    <row r="543" spans="13:17" x14ac:dyDescent="0.3">
      <c r="M543" s="36">
        <f t="shared" si="17"/>
        <v>0</v>
      </c>
      <c r="N543" s="36">
        <v>540</v>
      </c>
      <c r="O543" s="36">
        <v>2320</v>
      </c>
      <c r="P543" s="36">
        <v>10</v>
      </c>
      <c r="Q543" s="36">
        <f t="shared" si="18"/>
        <v>540</v>
      </c>
    </row>
    <row r="544" spans="13:17" x14ac:dyDescent="0.3">
      <c r="M544" s="36">
        <f t="shared" si="17"/>
        <v>0</v>
      </c>
      <c r="N544" s="36">
        <v>541</v>
      </c>
      <c r="O544" s="36">
        <v>2320</v>
      </c>
      <c r="P544" s="36">
        <v>11</v>
      </c>
      <c r="Q544" s="36">
        <f t="shared" si="18"/>
        <v>541</v>
      </c>
    </row>
    <row r="545" spans="13:17" x14ac:dyDescent="0.3">
      <c r="M545" s="36">
        <f t="shared" si="17"/>
        <v>0</v>
      </c>
      <c r="N545" s="36">
        <v>542</v>
      </c>
      <c r="O545" s="36">
        <v>2320</v>
      </c>
      <c r="P545" s="36">
        <v>12</v>
      </c>
      <c r="Q545" s="36">
        <f t="shared" si="18"/>
        <v>542</v>
      </c>
    </row>
    <row r="546" spans="13:17" x14ac:dyDescent="0.3">
      <c r="M546" s="36">
        <f t="shared" si="17"/>
        <v>0</v>
      </c>
      <c r="N546" s="36">
        <v>543</v>
      </c>
      <c r="O546" s="36">
        <v>2320</v>
      </c>
      <c r="P546" s="36">
        <v>13</v>
      </c>
      <c r="Q546" s="36">
        <f t="shared" si="18"/>
        <v>543</v>
      </c>
    </row>
    <row r="547" spans="13:17" x14ac:dyDescent="0.3">
      <c r="M547" s="36">
        <f t="shared" si="17"/>
        <v>0</v>
      </c>
      <c r="N547" s="36">
        <v>544</v>
      </c>
      <c r="O547" s="36">
        <v>2320</v>
      </c>
      <c r="P547" s="36">
        <v>14</v>
      </c>
      <c r="Q547" s="36">
        <f t="shared" si="18"/>
        <v>544</v>
      </c>
    </row>
    <row r="548" spans="13:17" x14ac:dyDescent="0.3">
      <c r="M548" s="36">
        <f t="shared" si="17"/>
        <v>0</v>
      </c>
      <c r="N548" s="36">
        <v>545</v>
      </c>
      <c r="O548" s="36">
        <v>2320</v>
      </c>
      <c r="P548" s="36">
        <v>15</v>
      </c>
      <c r="Q548" s="36">
        <f t="shared" si="18"/>
        <v>545</v>
      </c>
    </row>
    <row r="549" spans="13:17" x14ac:dyDescent="0.3">
      <c r="M549" s="36">
        <f t="shared" si="17"/>
        <v>0</v>
      </c>
      <c r="N549" s="36">
        <v>546</v>
      </c>
      <c r="O549" s="36">
        <v>2320</v>
      </c>
      <c r="P549" s="36">
        <v>16</v>
      </c>
      <c r="Q549" s="36">
        <f t="shared" si="18"/>
        <v>546</v>
      </c>
    </row>
    <row r="550" spans="13:17" x14ac:dyDescent="0.3">
      <c r="M550" s="36">
        <f t="shared" si="17"/>
        <v>0</v>
      </c>
      <c r="N550" s="36">
        <v>547</v>
      </c>
      <c r="O550" s="36">
        <v>2320</v>
      </c>
      <c r="P550" s="36">
        <v>17</v>
      </c>
      <c r="Q550" s="36">
        <f t="shared" si="18"/>
        <v>547</v>
      </c>
    </row>
    <row r="551" spans="13:17" x14ac:dyDescent="0.3">
      <c r="M551" s="36">
        <f t="shared" si="17"/>
        <v>0</v>
      </c>
      <c r="N551" s="36">
        <v>548</v>
      </c>
      <c r="O551" s="36">
        <v>2320</v>
      </c>
      <c r="P551" s="36">
        <v>18</v>
      </c>
      <c r="Q551" s="36">
        <f t="shared" si="18"/>
        <v>548</v>
      </c>
    </row>
    <row r="552" spans="13:17" x14ac:dyDescent="0.3">
      <c r="M552" s="36">
        <f t="shared" si="17"/>
        <v>0</v>
      </c>
      <c r="N552" s="36">
        <v>549</v>
      </c>
      <c r="O552" s="36">
        <v>2320</v>
      </c>
      <c r="P552" s="36">
        <v>19</v>
      </c>
      <c r="Q552" s="36">
        <f t="shared" si="18"/>
        <v>549</v>
      </c>
    </row>
    <row r="553" spans="13:17" x14ac:dyDescent="0.3">
      <c r="M553" s="36">
        <f t="shared" si="17"/>
        <v>0</v>
      </c>
      <c r="N553" s="36">
        <v>550</v>
      </c>
      <c r="O553" s="36">
        <v>2320</v>
      </c>
      <c r="P553" s="36">
        <v>20</v>
      </c>
      <c r="Q553" s="36">
        <f t="shared" si="18"/>
        <v>550</v>
      </c>
    </row>
    <row r="554" spans="13:17" x14ac:dyDescent="0.3">
      <c r="M554" s="36">
        <f t="shared" si="17"/>
        <v>0</v>
      </c>
      <c r="N554" s="36">
        <v>551</v>
      </c>
      <c r="O554" s="36">
        <v>2330</v>
      </c>
      <c r="P554" s="36">
        <v>1</v>
      </c>
      <c r="Q554" s="36">
        <f t="shared" si="18"/>
        <v>551</v>
      </c>
    </row>
    <row r="555" spans="13:17" x14ac:dyDescent="0.3">
      <c r="M555" s="36">
        <f t="shared" si="17"/>
        <v>0</v>
      </c>
      <c r="N555" s="36">
        <v>552</v>
      </c>
      <c r="O555" s="36">
        <v>2330</v>
      </c>
      <c r="P555" s="36">
        <v>2</v>
      </c>
      <c r="Q555" s="36">
        <f t="shared" si="18"/>
        <v>552</v>
      </c>
    </row>
    <row r="556" spans="13:17" x14ac:dyDescent="0.3">
      <c r="M556" s="36">
        <f t="shared" si="17"/>
        <v>0</v>
      </c>
      <c r="N556" s="36">
        <v>553</v>
      </c>
      <c r="O556" s="36">
        <v>2330</v>
      </c>
      <c r="P556" s="36">
        <v>3</v>
      </c>
      <c r="Q556" s="36">
        <f t="shared" si="18"/>
        <v>553</v>
      </c>
    </row>
    <row r="557" spans="13:17" x14ac:dyDescent="0.3">
      <c r="M557" s="36">
        <f t="shared" si="17"/>
        <v>0</v>
      </c>
      <c r="N557" s="36">
        <v>554</v>
      </c>
      <c r="O557" s="36">
        <v>2330</v>
      </c>
      <c r="P557" s="36">
        <v>4</v>
      </c>
      <c r="Q557" s="36">
        <f t="shared" si="18"/>
        <v>554</v>
      </c>
    </row>
    <row r="558" spans="13:17" x14ac:dyDescent="0.3">
      <c r="M558" s="36">
        <f t="shared" si="17"/>
        <v>0</v>
      </c>
      <c r="N558" s="36">
        <v>555</v>
      </c>
      <c r="O558" s="36">
        <v>2330</v>
      </c>
      <c r="P558" s="36">
        <v>5</v>
      </c>
      <c r="Q558" s="36">
        <f t="shared" si="18"/>
        <v>555</v>
      </c>
    </row>
    <row r="559" spans="13:17" x14ac:dyDescent="0.3">
      <c r="M559" s="36">
        <f t="shared" si="17"/>
        <v>0</v>
      </c>
      <c r="N559" s="36">
        <v>556</v>
      </c>
      <c r="O559" s="36">
        <v>2330</v>
      </c>
      <c r="P559" s="36">
        <v>6</v>
      </c>
      <c r="Q559" s="36">
        <f t="shared" si="18"/>
        <v>556</v>
      </c>
    </row>
    <row r="560" spans="13:17" x14ac:dyDescent="0.3">
      <c r="M560" s="36">
        <f t="shared" si="17"/>
        <v>0</v>
      </c>
      <c r="N560" s="36">
        <v>557</v>
      </c>
      <c r="O560" s="36">
        <v>2330</v>
      </c>
      <c r="P560" s="36">
        <v>7</v>
      </c>
      <c r="Q560" s="36">
        <f t="shared" si="18"/>
        <v>557</v>
      </c>
    </row>
    <row r="561" spans="13:17" x14ac:dyDescent="0.3">
      <c r="M561" s="36">
        <f t="shared" si="17"/>
        <v>0</v>
      </c>
      <c r="N561" s="36">
        <v>558</v>
      </c>
      <c r="O561" s="36">
        <v>2330</v>
      </c>
      <c r="P561" s="36">
        <v>8</v>
      </c>
      <c r="Q561" s="36">
        <f t="shared" si="18"/>
        <v>558</v>
      </c>
    </row>
    <row r="562" spans="13:17" x14ac:dyDescent="0.3">
      <c r="M562" s="36">
        <f t="shared" si="17"/>
        <v>0</v>
      </c>
      <c r="N562" s="36">
        <v>559</v>
      </c>
      <c r="O562" s="36">
        <v>2330</v>
      </c>
      <c r="P562" s="36">
        <v>9</v>
      </c>
      <c r="Q562" s="36">
        <f t="shared" si="18"/>
        <v>559</v>
      </c>
    </row>
    <row r="563" spans="13:17" x14ac:dyDescent="0.3">
      <c r="M563" s="36">
        <f t="shared" si="17"/>
        <v>0</v>
      </c>
      <c r="N563" s="36">
        <v>560</v>
      </c>
      <c r="O563" s="36">
        <v>2330</v>
      </c>
      <c r="P563" s="36">
        <v>10</v>
      </c>
      <c r="Q563" s="36">
        <f t="shared" si="18"/>
        <v>560</v>
      </c>
    </row>
    <row r="564" spans="13:17" x14ac:dyDescent="0.3">
      <c r="M564" s="36">
        <f t="shared" si="17"/>
        <v>0</v>
      </c>
      <c r="N564" s="36">
        <v>561</v>
      </c>
      <c r="O564" s="36">
        <v>2330</v>
      </c>
      <c r="P564" s="36">
        <v>11</v>
      </c>
      <c r="Q564" s="36">
        <f t="shared" si="18"/>
        <v>561</v>
      </c>
    </row>
    <row r="565" spans="13:17" x14ac:dyDescent="0.3">
      <c r="M565" s="36">
        <f t="shared" si="17"/>
        <v>0</v>
      </c>
      <c r="N565" s="36">
        <v>562</v>
      </c>
      <c r="O565" s="36">
        <v>2330</v>
      </c>
      <c r="P565" s="36">
        <v>12</v>
      </c>
      <c r="Q565" s="36">
        <f t="shared" si="18"/>
        <v>562</v>
      </c>
    </row>
    <row r="566" spans="13:17" x14ac:dyDescent="0.3">
      <c r="M566" s="36">
        <f t="shared" si="17"/>
        <v>0</v>
      </c>
      <c r="N566" s="36">
        <v>563</v>
      </c>
      <c r="O566" s="36">
        <v>2330</v>
      </c>
      <c r="P566" s="36">
        <v>13</v>
      </c>
      <c r="Q566" s="36">
        <f t="shared" si="18"/>
        <v>563</v>
      </c>
    </row>
    <row r="567" spans="13:17" x14ac:dyDescent="0.3">
      <c r="M567" s="36">
        <f t="shared" si="17"/>
        <v>0</v>
      </c>
      <c r="N567" s="36">
        <v>564</v>
      </c>
      <c r="O567" s="36">
        <v>2330</v>
      </c>
      <c r="P567" s="36">
        <v>14</v>
      </c>
      <c r="Q567" s="36">
        <f t="shared" si="18"/>
        <v>564</v>
      </c>
    </row>
    <row r="568" spans="13:17" x14ac:dyDescent="0.3">
      <c r="M568" s="36">
        <f t="shared" si="17"/>
        <v>0</v>
      </c>
      <c r="N568" s="36">
        <v>565</v>
      </c>
      <c r="O568" s="36">
        <v>2330</v>
      </c>
      <c r="P568" s="36">
        <v>15</v>
      </c>
      <c r="Q568" s="36">
        <f t="shared" si="18"/>
        <v>565</v>
      </c>
    </row>
    <row r="569" spans="13:17" x14ac:dyDescent="0.3">
      <c r="M569" s="36">
        <f t="shared" si="17"/>
        <v>0</v>
      </c>
      <c r="N569" s="36">
        <v>566</v>
      </c>
      <c r="O569" s="36">
        <v>2330</v>
      </c>
      <c r="P569" s="36">
        <v>16</v>
      </c>
      <c r="Q569" s="36">
        <f t="shared" si="18"/>
        <v>566</v>
      </c>
    </row>
    <row r="570" spans="13:17" x14ac:dyDescent="0.3">
      <c r="M570" s="36">
        <f t="shared" si="17"/>
        <v>0</v>
      </c>
      <c r="N570" s="36">
        <v>567</v>
      </c>
      <c r="O570" s="36">
        <v>2330</v>
      </c>
      <c r="P570" s="36">
        <v>17</v>
      </c>
      <c r="Q570" s="36">
        <f t="shared" si="18"/>
        <v>567</v>
      </c>
    </row>
    <row r="571" spans="13:17" x14ac:dyDescent="0.3">
      <c r="M571" s="36">
        <f t="shared" si="17"/>
        <v>0</v>
      </c>
      <c r="N571" s="36">
        <v>568</v>
      </c>
      <c r="O571" s="36">
        <v>2330</v>
      </c>
      <c r="P571" s="36">
        <v>18</v>
      </c>
      <c r="Q571" s="36">
        <f t="shared" si="18"/>
        <v>568</v>
      </c>
    </row>
    <row r="572" spans="13:17" x14ac:dyDescent="0.3">
      <c r="M572" s="36">
        <f t="shared" si="17"/>
        <v>0</v>
      </c>
      <c r="N572" s="36">
        <v>569</v>
      </c>
      <c r="O572" s="36">
        <v>2330</v>
      </c>
      <c r="P572" s="36">
        <v>19</v>
      </c>
      <c r="Q572" s="36">
        <f t="shared" si="18"/>
        <v>569</v>
      </c>
    </row>
    <row r="573" spans="13:17" x14ac:dyDescent="0.3">
      <c r="M573" s="36">
        <f t="shared" si="17"/>
        <v>0</v>
      </c>
      <c r="N573" s="36">
        <v>570</v>
      </c>
      <c r="O573" s="36">
        <v>2330</v>
      </c>
      <c r="P573" s="36">
        <v>20</v>
      </c>
      <c r="Q573" s="36">
        <f t="shared" si="18"/>
        <v>570</v>
      </c>
    </row>
    <row r="574" spans="13:17" x14ac:dyDescent="0.3">
      <c r="M574" s="36">
        <f t="shared" si="17"/>
        <v>0</v>
      </c>
      <c r="N574" s="36">
        <v>571</v>
      </c>
      <c r="O574" s="36">
        <v>2340</v>
      </c>
      <c r="P574" s="36">
        <v>1</v>
      </c>
      <c r="Q574" s="36">
        <f t="shared" si="18"/>
        <v>571</v>
      </c>
    </row>
    <row r="575" spans="13:17" x14ac:dyDescent="0.3">
      <c r="M575" s="36">
        <f t="shared" si="17"/>
        <v>0</v>
      </c>
      <c r="N575" s="36">
        <v>572</v>
      </c>
      <c r="O575" s="36">
        <v>2340</v>
      </c>
      <c r="P575" s="36">
        <v>2</v>
      </c>
      <c r="Q575" s="36">
        <f t="shared" si="18"/>
        <v>572</v>
      </c>
    </row>
    <row r="576" spans="13:17" x14ac:dyDescent="0.3">
      <c r="M576" s="36">
        <f t="shared" si="17"/>
        <v>0</v>
      </c>
      <c r="N576" s="36">
        <v>573</v>
      </c>
      <c r="O576" s="36">
        <v>2340</v>
      </c>
      <c r="P576" s="36">
        <v>3</v>
      </c>
      <c r="Q576" s="36">
        <f t="shared" si="18"/>
        <v>573</v>
      </c>
    </row>
    <row r="577" spans="13:17" x14ac:dyDescent="0.3">
      <c r="M577" s="36">
        <f t="shared" si="17"/>
        <v>0</v>
      </c>
      <c r="N577" s="36">
        <v>574</v>
      </c>
      <c r="O577" s="36">
        <v>2340</v>
      </c>
      <c r="P577" s="36">
        <v>4</v>
      </c>
      <c r="Q577" s="36">
        <f t="shared" si="18"/>
        <v>574</v>
      </c>
    </row>
    <row r="578" spans="13:17" x14ac:dyDescent="0.3">
      <c r="M578" s="36">
        <f t="shared" si="17"/>
        <v>0</v>
      </c>
      <c r="N578" s="36">
        <v>575</v>
      </c>
      <c r="O578" s="36">
        <v>2340</v>
      </c>
      <c r="P578" s="36">
        <v>5</v>
      </c>
      <c r="Q578" s="36">
        <f t="shared" si="18"/>
        <v>575</v>
      </c>
    </row>
    <row r="579" spans="13:17" x14ac:dyDescent="0.3">
      <c r="M579" s="36">
        <f t="shared" si="17"/>
        <v>0</v>
      </c>
      <c r="N579" s="36">
        <v>576</v>
      </c>
      <c r="O579" s="36">
        <v>2340</v>
      </c>
      <c r="P579" s="36">
        <v>6</v>
      </c>
      <c r="Q579" s="36">
        <f t="shared" si="18"/>
        <v>576</v>
      </c>
    </row>
    <row r="580" spans="13:17" x14ac:dyDescent="0.3">
      <c r="M580" s="36">
        <f t="shared" si="17"/>
        <v>0</v>
      </c>
      <c r="N580" s="36">
        <v>577</v>
      </c>
      <c r="O580" s="36">
        <v>2340</v>
      </c>
      <c r="P580" s="36">
        <v>7</v>
      </c>
      <c r="Q580" s="36">
        <f t="shared" si="18"/>
        <v>577</v>
      </c>
    </row>
    <row r="581" spans="13:17" x14ac:dyDescent="0.3">
      <c r="M581" s="36">
        <f t="shared" ref="M581:M644" si="19">J581</f>
        <v>0</v>
      </c>
      <c r="N581" s="36">
        <v>578</v>
      </c>
      <c r="O581" s="36">
        <v>2340</v>
      </c>
      <c r="P581" s="36">
        <v>8</v>
      </c>
      <c r="Q581" s="36">
        <f t="shared" ref="Q581:Q644" si="20">N581</f>
        <v>578</v>
      </c>
    </row>
    <row r="582" spans="13:17" x14ac:dyDescent="0.3">
      <c r="M582" s="36">
        <f t="shared" si="19"/>
        <v>0</v>
      </c>
      <c r="N582" s="36">
        <v>579</v>
      </c>
      <c r="O582" s="36">
        <v>2340</v>
      </c>
      <c r="P582" s="36">
        <v>9</v>
      </c>
      <c r="Q582" s="36">
        <f t="shared" si="20"/>
        <v>579</v>
      </c>
    </row>
    <row r="583" spans="13:17" x14ac:dyDescent="0.3">
      <c r="M583" s="36">
        <f t="shared" si="19"/>
        <v>0</v>
      </c>
      <c r="N583" s="36">
        <v>580</v>
      </c>
      <c r="O583" s="36">
        <v>2340</v>
      </c>
      <c r="P583" s="36">
        <v>10</v>
      </c>
      <c r="Q583" s="36">
        <f t="shared" si="20"/>
        <v>580</v>
      </c>
    </row>
    <row r="584" spans="13:17" x14ac:dyDescent="0.3">
      <c r="M584" s="36">
        <f t="shared" si="19"/>
        <v>0</v>
      </c>
      <c r="N584" s="36">
        <v>581</v>
      </c>
      <c r="O584" s="36">
        <v>2340</v>
      </c>
      <c r="P584" s="36">
        <v>11</v>
      </c>
      <c r="Q584" s="36">
        <f t="shared" si="20"/>
        <v>581</v>
      </c>
    </row>
    <row r="585" spans="13:17" x14ac:dyDescent="0.3">
      <c r="M585" s="36">
        <f t="shared" si="19"/>
        <v>0</v>
      </c>
      <c r="N585" s="36">
        <v>582</v>
      </c>
      <c r="O585" s="36">
        <v>2340</v>
      </c>
      <c r="P585" s="36">
        <v>12</v>
      </c>
      <c r="Q585" s="36">
        <f t="shared" si="20"/>
        <v>582</v>
      </c>
    </row>
    <row r="586" spans="13:17" x14ac:dyDescent="0.3">
      <c r="M586" s="36">
        <f t="shared" si="19"/>
        <v>0</v>
      </c>
      <c r="N586" s="36">
        <v>583</v>
      </c>
      <c r="O586" s="36">
        <v>2340</v>
      </c>
      <c r="P586" s="36">
        <v>13</v>
      </c>
      <c r="Q586" s="36">
        <f t="shared" si="20"/>
        <v>583</v>
      </c>
    </row>
    <row r="587" spans="13:17" x14ac:dyDescent="0.3">
      <c r="M587" s="36">
        <f t="shared" si="19"/>
        <v>0</v>
      </c>
      <c r="N587" s="36">
        <v>584</v>
      </c>
      <c r="O587" s="36">
        <v>2340</v>
      </c>
      <c r="P587" s="36">
        <v>14</v>
      </c>
      <c r="Q587" s="36">
        <f t="shared" si="20"/>
        <v>584</v>
      </c>
    </row>
    <row r="588" spans="13:17" x14ac:dyDescent="0.3">
      <c r="M588" s="36">
        <f t="shared" si="19"/>
        <v>0</v>
      </c>
      <c r="N588" s="36">
        <v>585</v>
      </c>
      <c r="O588" s="36">
        <v>2340</v>
      </c>
      <c r="P588" s="36">
        <v>15</v>
      </c>
      <c r="Q588" s="36">
        <f t="shared" si="20"/>
        <v>585</v>
      </c>
    </row>
    <row r="589" spans="13:17" x14ac:dyDescent="0.3">
      <c r="M589" s="36">
        <f t="shared" si="19"/>
        <v>0</v>
      </c>
      <c r="N589" s="36">
        <v>586</v>
      </c>
      <c r="O589" s="36">
        <v>2340</v>
      </c>
      <c r="P589" s="36">
        <v>16</v>
      </c>
      <c r="Q589" s="36">
        <f t="shared" si="20"/>
        <v>586</v>
      </c>
    </row>
    <row r="590" spans="13:17" x14ac:dyDescent="0.3">
      <c r="M590" s="36">
        <f t="shared" si="19"/>
        <v>0</v>
      </c>
      <c r="N590" s="36">
        <v>587</v>
      </c>
      <c r="O590" s="36">
        <v>2340</v>
      </c>
      <c r="P590" s="36">
        <v>17</v>
      </c>
      <c r="Q590" s="36">
        <f t="shared" si="20"/>
        <v>587</v>
      </c>
    </row>
    <row r="591" spans="13:17" x14ac:dyDescent="0.3">
      <c r="M591" s="36">
        <f t="shared" si="19"/>
        <v>0</v>
      </c>
      <c r="N591" s="36">
        <v>588</v>
      </c>
      <c r="O591" s="36">
        <v>2340</v>
      </c>
      <c r="P591" s="36">
        <v>18</v>
      </c>
      <c r="Q591" s="36">
        <f t="shared" si="20"/>
        <v>588</v>
      </c>
    </row>
    <row r="592" spans="13:17" x14ac:dyDescent="0.3">
      <c r="M592" s="36">
        <f t="shared" si="19"/>
        <v>0</v>
      </c>
      <c r="N592" s="36">
        <v>589</v>
      </c>
      <c r="O592" s="36">
        <v>2340</v>
      </c>
      <c r="P592" s="36">
        <v>19</v>
      </c>
      <c r="Q592" s="36">
        <f t="shared" si="20"/>
        <v>589</v>
      </c>
    </row>
    <row r="593" spans="13:17" x14ac:dyDescent="0.3">
      <c r="M593" s="36">
        <f t="shared" si="19"/>
        <v>0</v>
      </c>
      <c r="N593" s="36">
        <v>590</v>
      </c>
      <c r="O593" s="36">
        <v>2340</v>
      </c>
      <c r="P593" s="36">
        <v>20</v>
      </c>
      <c r="Q593" s="36">
        <f t="shared" si="20"/>
        <v>590</v>
      </c>
    </row>
    <row r="594" spans="13:17" x14ac:dyDescent="0.3">
      <c r="M594" s="36">
        <f t="shared" si="19"/>
        <v>0</v>
      </c>
      <c r="N594" s="36">
        <v>591</v>
      </c>
      <c r="O594" s="36">
        <v>2350</v>
      </c>
      <c r="P594" s="36">
        <v>1</v>
      </c>
      <c r="Q594" s="36">
        <f t="shared" si="20"/>
        <v>591</v>
      </c>
    </row>
    <row r="595" spans="13:17" x14ac:dyDescent="0.3">
      <c r="M595" s="36">
        <f t="shared" si="19"/>
        <v>0</v>
      </c>
      <c r="N595" s="36">
        <v>592</v>
      </c>
      <c r="O595" s="36">
        <v>2350</v>
      </c>
      <c r="P595" s="36">
        <v>2</v>
      </c>
      <c r="Q595" s="36">
        <f t="shared" si="20"/>
        <v>592</v>
      </c>
    </row>
    <row r="596" spans="13:17" x14ac:dyDescent="0.3">
      <c r="M596" s="36">
        <f t="shared" si="19"/>
        <v>0</v>
      </c>
      <c r="N596" s="36">
        <v>593</v>
      </c>
      <c r="O596" s="36">
        <v>2350</v>
      </c>
      <c r="P596" s="36">
        <v>3</v>
      </c>
      <c r="Q596" s="36">
        <f t="shared" si="20"/>
        <v>593</v>
      </c>
    </row>
    <row r="597" spans="13:17" x14ac:dyDescent="0.3">
      <c r="M597" s="36">
        <f t="shared" si="19"/>
        <v>0</v>
      </c>
      <c r="N597" s="36">
        <v>594</v>
      </c>
      <c r="O597" s="36">
        <v>2350</v>
      </c>
      <c r="P597" s="36">
        <v>4</v>
      </c>
      <c r="Q597" s="36">
        <f t="shared" si="20"/>
        <v>594</v>
      </c>
    </row>
    <row r="598" spans="13:17" x14ac:dyDescent="0.3">
      <c r="M598" s="36">
        <f t="shared" si="19"/>
        <v>0</v>
      </c>
      <c r="N598" s="36">
        <v>595</v>
      </c>
      <c r="O598" s="36">
        <v>2350</v>
      </c>
      <c r="P598" s="36">
        <v>5</v>
      </c>
      <c r="Q598" s="36">
        <f t="shared" si="20"/>
        <v>595</v>
      </c>
    </row>
    <row r="599" spans="13:17" x14ac:dyDescent="0.3">
      <c r="M599" s="36">
        <f t="shared" si="19"/>
        <v>0</v>
      </c>
      <c r="N599" s="36">
        <v>596</v>
      </c>
      <c r="O599" s="36">
        <v>2350</v>
      </c>
      <c r="P599" s="36">
        <v>6</v>
      </c>
      <c r="Q599" s="36">
        <f t="shared" si="20"/>
        <v>596</v>
      </c>
    </row>
    <row r="600" spans="13:17" x14ac:dyDescent="0.3">
      <c r="M600" s="36">
        <f t="shared" si="19"/>
        <v>0</v>
      </c>
      <c r="N600" s="36">
        <v>597</v>
      </c>
      <c r="O600" s="36">
        <v>2350</v>
      </c>
      <c r="P600" s="36">
        <v>7</v>
      </c>
      <c r="Q600" s="36">
        <f t="shared" si="20"/>
        <v>597</v>
      </c>
    </row>
    <row r="601" spans="13:17" x14ac:dyDescent="0.3">
      <c r="M601" s="36">
        <f t="shared" si="19"/>
        <v>0</v>
      </c>
      <c r="N601" s="36">
        <v>598</v>
      </c>
      <c r="O601" s="36">
        <v>2350</v>
      </c>
      <c r="P601" s="36">
        <v>8</v>
      </c>
      <c r="Q601" s="36">
        <f t="shared" si="20"/>
        <v>598</v>
      </c>
    </row>
    <row r="602" spans="13:17" x14ac:dyDescent="0.3">
      <c r="M602" s="36">
        <f t="shared" si="19"/>
        <v>0</v>
      </c>
      <c r="N602" s="36">
        <v>599</v>
      </c>
      <c r="O602" s="36">
        <v>2350</v>
      </c>
      <c r="P602" s="36">
        <v>9</v>
      </c>
      <c r="Q602" s="36">
        <f t="shared" si="20"/>
        <v>599</v>
      </c>
    </row>
    <row r="603" spans="13:17" x14ac:dyDescent="0.3">
      <c r="M603" s="36">
        <f t="shared" si="19"/>
        <v>0</v>
      </c>
      <c r="N603" s="36">
        <v>600</v>
      </c>
      <c r="O603" s="36">
        <v>2350</v>
      </c>
      <c r="P603" s="36">
        <v>10</v>
      </c>
      <c r="Q603" s="36">
        <f t="shared" si="20"/>
        <v>600</v>
      </c>
    </row>
    <row r="604" spans="13:17" x14ac:dyDescent="0.3">
      <c r="M604" s="36">
        <f t="shared" si="19"/>
        <v>0</v>
      </c>
      <c r="N604" s="36">
        <v>601</v>
      </c>
      <c r="O604" s="36">
        <v>2350</v>
      </c>
      <c r="P604" s="36">
        <v>11</v>
      </c>
      <c r="Q604" s="36">
        <f t="shared" si="20"/>
        <v>601</v>
      </c>
    </row>
    <row r="605" spans="13:17" x14ac:dyDescent="0.3">
      <c r="M605" s="36">
        <f t="shared" si="19"/>
        <v>0</v>
      </c>
      <c r="N605" s="36">
        <v>602</v>
      </c>
      <c r="O605" s="36">
        <v>2350</v>
      </c>
      <c r="P605" s="36">
        <v>12</v>
      </c>
      <c r="Q605" s="36">
        <f t="shared" si="20"/>
        <v>602</v>
      </c>
    </row>
    <row r="606" spans="13:17" x14ac:dyDescent="0.3">
      <c r="M606" s="36">
        <f t="shared" si="19"/>
        <v>0</v>
      </c>
      <c r="N606" s="36">
        <v>603</v>
      </c>
      <c r="O606" s="36">
        <v>2350</v>
      </c>
      <c r="P606" s="36">
        <v>13</v>
      </c>
      <c r="Q606" s="36">
        <f t="shared" si="20"/>
        <v>603</v>
      </c>
    </row>
    <row r="607" spans="13:17" x14ac:dyDescent="0.3">
      <c r="M607" s="36">
        <f t="shared" si="19"/>
        <v>0</v>
      </c>
      <c r="N607" s="36">
        <v>604</v>
      </c>
      <c r="O607" s="36">
        <v>2350</v>
      </c>
      <c r="P607" s="36">
        <v>14</v>
      </c>
      <c r="Q607" s="36">
        <f t="shared" si="20"/>
        <v>604</v>
      </c>
    </row>
    <row r="608" spans="13:17" x14ac:dyDescent="0.3">
      <c r="M608" s="36">
        <f t="shared" si="19"/>
        <v>0</v>
      </c>
      <c r="N608" s="36">
        <v>605</v>
      </c>
      <c r="O608" s="36">
        <v>2350</v>
      </c>
      <c r="P608" s="36">
        <v>15</v>
      </c>
      <c r="Q608" s="36">
        <f t="shared" si="20"/>
        <v>605</v>
      </c>
    </row>
    <row r="609" spans="13:17" x14ac:dyDescent="0.3">
      <c r="M609" s="36">
        <f t="shared" si="19"/>
        <v>0</v>
      </c>
      <c r="N609" s="36">
        <v>606</v>
      </c>
      <c r="O609" s="36">
        <v>2350</v>
      </c>
      <c r="P609" s="36">
        <v>16</v>
      </c>
      <c r="Q609" s="36">
        <f t="shared" si="20"/>
        <v>606</v>
      </c>
    </row>
    <row r="610" spans="13:17" x14ac:dyDescent="0.3">
      <c r="M610" s="36">
        <f t="shared" si="19"/>
        <v>0</v>
      </c>
      <c r="N610" s="36">
        <v>607</v>
      </c>
      <c r="O610" s="36">
        <v>2350</v>
      </c>
      <c r="P610" s="36">
        <v>17</v>
      </c>
      <c r="Q610" s="36">
        <f t="shared" si="20"/>
        <v>607</v>
      </c>
    </row>
    <row r="611" spans="13:17" x14ac:dyDescent="0.3">
      <c r="M611" s="36">
        <f t="shared" si="19"/>
        <v>0</v>
      </c>
      <c r="N611" s="36">
        <v>608</v>
      </c>
      <c r="O611" s="36">
        <v>2350</v>
      </c>
      <c r="P611" s="36">
        <v>18</v>
      </c>
      <c r="Q611" s="36">
        <f t="shared" si="20"/>
        <v>608</v>
      </c>
    </row>
    <row r="612" spans="13:17" x14ac:dyDescent="0.3">
      <c r="M612" s="36">
        <f t="shared" si="19"/>
        <v>0</v>
      </c>
      <c r="N612" s="36">
        <v>609</v>
      </c>
      <c r="O612" s="36">
        <v>2350</v>
      </c>
      <c r="P612" s="36">
        <v>19</v>
      </c>
      <c r="Q612" s="36">
        <f t="shared" si="20"/>
        <v>609</v>
      </c>
    </row>
    <row r="613" spans="13:17" x14ac:dyDescent="0.3">
      <c r="M613" s="36">
        <f t="shared" si="19"/>
        <v>0</v>
      </c>
      <c r="N613" s="36">
        <v>610</v>
      </c>
      <c r="O613" s="36">
        <v>2350</v>
      </c>
      <c r="P613" s="36">
        <v>20</v>
      </c>
      <c r="Q613" s="36">
        <f t="shared" si="20"/>
        <v>610</v>
      </c>
    </row>
    <row r="614" spans="13:17" x14ac:dyDescent="0.3">
      <c r="M614" s="36">
        <f t="shared" si="19"/>
        <v>0</v>
      </c>
      <c r="N614" s="36">
        <v>611</v>
      </c>
      <c r="O614" s="36">
        <v>2360</v>
      </c>
      <c r="P614" s="36">
        <v>1</v>
      </c>
      <c r="Q614" s="36">
        <f t="shared" si="20"/>
        <v>611</v>
      </c>
    </row>
    <row r="615" spans="13:17" x14ac:dyDescent="0.3">
      <c r="M615" s="36">
        <f t="shared" si="19"/>
        <v>0</v>
      </c>
      <c r="N615" s="36">
        <v>612</v>
      </c>
      <c r="O615" s="36">
        <v>2360</v>
      </c>
      <c r="P615" s="36">
        <v>2</v>
      </c>
      <c r="Q615" s="36">
        <f t="shared" si="20"/>
        <v>612</v>
      </c>
    </row>
    <row r="616" spans="13:17" x14ac:dyDescent="0.3">
      <c r="M616" s="36">
        <f t="shared" si="19"/>
        <v>0</v>
      </c>
      <c r="N616" s="36">
        <v>613</v>
      </c>
      <c r="O616" s="36">
        <v>2360</v>
      </c>
      <c r="P616" s="36">
        <v>3</v>
      </c>
      <c r="Q616" s="36">
        <f t="shared" si="20"/>
        <v>613</v>
      </c>
    </row>
    <row r="617" spans="13:17" x14ac:dyDescent="0.3">
      <c r="M617" s="36">
        <f t="shared" si="19"/>
        <v>0</v>
      </c>
      <c r="N617" s="36">
        <v>614</v>
      </c>
      <c r="O617" s="36">
        <v>2360</v>
      </c>
      <c r="P617" s="36">
        <v>4</v>
      </c>
      <c r="Q617" s="36">
        <f t="shared" si="20"/>
        <v>614</v>
      </c>
    </row>
    <row r="618" spans="13:17" x14ac:dyDescent="0.3">
      <c r="M618" s="36">
        <f t="shared" si="19"/>
        <v>0</v>
      </c>
      <c r="N618" s="36">
        <v>615</v>
      </c>
      <c r="O618" s="36">
        <v>2360</v>
      </c>
      <c r="P618" s="36">
        <v>5</v>
      </c>
      <c r="Q618" s="36">
        <f t="shared" si="20"/>
        <v>615</v>
      </c>
    </row>
    <row r="619" spans="13:17" x14ac:dyDescent="0.3">
      <c r="M619" s="36">
        <f t="shared" si="19"/>
        <v>0</v>
      </c>
      <c r="N619" s="36">
        <v>616</v>
      </c>
      <c r="O619" s="36">
        <v>2360</v>
      </c>
      <c r="P619" s="36">
        <v>6</v>
      </c>
      <c r="Q619" s="36">
        <f t="shared" si="20"/>
        <v>616</v>
      </c>
    </row>
    <row r="620" spans="13:17" x14ac:dyDescent="0.3">
      <c r="M620" s="36">
        <f t="shared" si="19"/>
        <v>0</v>
      </c>
      <c r="N620" s="36">
        <v>617</v>
      </c>
      <c r="O620" s="36">
        <v>2360</v>
      </c>
      <c r="P620" s="36">
        <v>7</v>
      </c>
      <c r="Q620" s="36">
        <f t="shared" si="20"/>
        <v>617</v>
      </c>
    </row>
    <row r="621" spans="13:17" x14ac:dyDescent="0.3">
      <c r="M621" s="36">
        <f t="shared" si="19"/>
        <v>0</v>
      </c>
      <c r="N621" s="36">
        <v>618</v>
      </c>
      <c r="O621" s="36">
        <v>2360</v>
      </c>
      <c r="P621" s="36">
        <v>8</v>
      </c>
      <c r="Q621" s="36">
        <f t="shared" si="20"/>
        <v>618</v>
      </c>
    </row>
    <row r="622" spans="13:17" x14ac:dyDescent="0.3">
      <c r="M622" s="36">
        <f t="shared" si="19"/>
        <v>0</v>
      </c>
      <c r="N622" s="36">
        <v>619</v>
      </c>
      <c r="O622" s="36">
        <v>2360</v>
      </c>
      <c r="P622" s="36">
        <v>9</v>
      </c>
      <c r="Q622" s="36">
        <f t="shared" si="20"/>
        <v>619</v>
      </c>
    </row>
    <row r="623" spans="13:17" x14ac:dyDescent="0.3">
      <c r="M623" s="36">
        <f t="shared" si="19"/>
        <v>0</v>
      </c>
      <c r="N623" s="36">
        <v>620</v>
      </c>
      <c r="O623" s="36">
        <v>2360</v>
      </c>
      <c r="P623" s="36">
        <v>10</v>
      </c>
      <c r="Q623" s="36">
        <f t="shared" si="20"/>
        <v>620</v>
      </c>
    </row>
    <row r="624" spans="13:17" x14ac:dyDescent="0.3">
      <c r="M624" s="36">
        <f t="shared" si="19"/>
        <v>0</v>
      </c>
      <c r="N624" s="36">
        <v>621</v>
      </c>
      <c r="O624" s="36">
        <v>2360</v>
      </c>
      <c r="P624" s="36">
        <v>11</v>
      </c>
      <c r="Q624" s="36">
        <f t="shared" si="20"/>
        <v>621</v>
      </c>
    </row>
    <row r="625" spans="13:17" x14ac:dyDescent="0.3">
      <c r="M625" s="36">
        <f t="shared" si="19"/>
        <v>0</v>
      </c>
      <c r="N625" s="36">
        <v>622</v>
      </c>
      <c r="O625" s="36">
        <v>2360</v>
      </c>
      <c r="P625" s="36">
        <v>12</v>
      </c>
      <c r="Q625" s="36">
        <f t="shared" si="20"/>
        <v>622</v>
      </c>
    </row>
    <row r="626" spans="13:17" x14ac:dyDescent="0.3">
      <c r="M626" s="36">
        <f t="shared" si="19"/>
        <v>0</v>
      </c>
      <c r="N626" s="36">
        <v>623</v>
      </c>
      <c r="O626" s="36">
        <v>2360</v>
      </c>
      <c r="P626" s="36">
        <v>13</v>
      </c>
      <c r="Q626" s="36">
        <f t="shared" si="20"/>
        <v>623</v>
      </c>
    </row>
    <row r="627" spans="13:17" x14ac:dyDescent="0.3">
      <c r="M627" s="36">
        <f t="shared" si="19"/>
        <v>0</v>
      </c>
      <c r="N627" s="36">
        <v>624</v>
      </c>
      <c r="O627" s="36">
        <v>2360</v>
      </c>
      <c r="P627" s="36">
        <v>14</v>
      </c>
      <c r="Q627" s="36">
        <f t="shared" si="20"/>
        <v>624</v>
      </c>
    </row>
    <row r="628" spans="13:17" x14ac:dyDescent="0.3">
      <c r="M628" s="36">
        <f t="shared" si="19"/>
        <v>0</v>
      </c>
      <c r="N628" s="36">
        <v>625</v>
      </c>
      <c r="O628" s="36">
        <v>2360</v>
      </c>
      <c r="P628" s="36">
        <v>15</v>
      </c>
      <c r="Q628" s="36">
        <f t="shared" si="20"/>
        <v>625</v>
      </c>
    </row>
    <row r="629" spans="13:17" x14ac:dyDescent="0.3">
      <c r="M629" s="36">
        <f t="shared" si="19"/>
        <v>0</v>
      </c>
      <c r="N629" s="36">
        <v>626</v>
      </c>
      <c r="O629" s="36">
        <v>2360</v>
      </c>
      <c r="P629" s="36">
        <v>16</v>
      </c>
      <c r="Q629" s="36">
        <f t="shared" si="20"/>
        <v>626</v>
      </c>
    </row>
    <row r="630" spans="13:17" x14ac:dyDescent="0.3">
      <c r="M630" s="36">
        <f t="shared" si="19"/>
        <v>0</v>
      </c>
      <c r="N630" s="36">
        <v>627</v>
      </c>
      <c r="O630" s="36">
        <v>2360</v>
      </c>
      <c r="P630" s="36">
        <v>17</v>
      </c>
      <c r="Q630" s="36">
        <f t="shared" si="20"/>
        <v>627</v>
      </c>
    </row>
    <row r="631" spans="13:17" x14ac:dyDescent="0.3">
      <c r="M631" s="36">
        <f t="shared" si="19"/>
        <v>0</v>
      </c>
      <c r="N631" s="36">
        <v>628</v>
      </c>
      <c r="O631" s="36">
        <v>2360</v>
      </c>
      <c r="P631" s="36">
        <v>18</v>
      </c>
      <c r="Q631" s="36">
        <f t="shared" si="20"/>
        <v>628</v>
      </c>
    </row>
    <row r="632" spans="13:17" x14ac:dyDescent="0.3">
      <c r="M632" s="36">
        <f t="shared" si="19"/>
        <v>0</v>
      </c>
      <c r="N632" s="36">
        <v>629</v>
      </c>
      <c r="O632" s="36">
        <v>2360</v>
      </c>
      <c r="P632" s="36">
        <v>19</v>
      </c>
      <c r="Q632" s="36">
        <f t="shared" si="20"/>
        <v>629</v>
      </c>
    </row>
    <row r="633" spans="13:17" x14ac:dyDescent="0.3">
      <c r="M633" s="36">
        <f t="shared" si="19"/>
        <v>0</v>
      </c>
      <c r="N633" s="36">
        <v>630</v>
      </c>
      <c r="O633" s="36">
        <v>2360</v>
      </c>
      <c r="P633" s="36">
        <v>20</v>
      </c>
      <c r="Q633" s="36">
        <f t="shared" si="20"/>
        <v>630</v>
      </c>
    </row>
    <row r="634" spans="13:17" x14ac:dyDescent="0.3">
      <c r="M634" s="36">
        <f t="shared" si="19"/>
        <v>0</v>
      </c>
      <c r="N634" s="36">
        <v>631</v>
      </c>
      <c r="O634" s="36">
        <v>3110</v>
      </c>
      <c r="P634" s="36">
        <v>1</v>
      </c>
      <c r="Q634" s="36">
        <f t="shared" si="20"/>
        <v>631</v>
      </c>
    </row>
    <row r="635" spans="13:17" x14ac:dyDescent="0.3">
      <c r="M635" s="36">
        <f t="shared" si="19"/>
        <v>0</v>
      </c>
      <c r="N635" s="36">
        <v>632</v>
      </c>
      <c r="O635" s="36">
        <v>3110</v>
      </c>
      <c r="P635" s="36">
        <v>2</v>
      </c>
      <c r="Q635" s="36">
        <f t="shared" si="20"/>
        <v>632</v>
      </c>
    </row>
    <row r="636" spans="13:17" x14ac:dyDescent="0.3">
      <c r="M636" s="36">
        <f t="shared" si="19"/>
        <v>0</v>
      </c>
      <c r="N636" s="36">
        <v>633</v>
      </c>
      <c r="O636" s="36">
        <v>3110</v>
      </c>
      <c r="P636" s="36">
        <v>3</v>
      </c>
      <c r="Q636" s="36">
        <f t="shared" si="20"/>
        <v>633</v>
      </c>
    </row>
    <row r="637" spans="13:17" x14ac:dyDescent="0.3">
      <c r="M637" s="36">
        <f t="shared" si="19"/>
        <v>0</v>
      </c>
      <c r="N637" s="36">
        <v>634</v>
      </c>
      <c r="O637" s="36">
        <v>3110</v>
      </c>
      <c r="P637" s="36">
        <v>4</v>
      </c>
      <c r="Q637" s="36">
        <f t="shared" si="20"/>
        <v>634</v>
      </c>
    </row>
    <row r="638" spans="13:17" x14ac:dyDescent="0.3">
      <c r="M638" s="36">
        <f t="shared" si="19"/>
        <v>0</v>
      </c>
      <c r="N638" s="36">
        <v>635</v>
      </c>
      <c r="O638" s="36">
        <v>3110</v>
      </c>
      <c r="P638" s="36">
        <v>5</v>
      </c>
      <c r="Q638" s="36">
        <f t="shared" si="20"/>
        <v>635</v>
      </c>
    </row>
    <row r="639" spans="13:17" x14ac:dyDescent="0.3">
      <c r="M639" s="36">
        <f t="shared" si="19"/>
        <v>0</v>
      </c>
      <c r="N639" s="36">
        <v>636</v>
      </c>
      <c r="O639" s="36">
        <v>3110</v>
      </c>
      <c r="P639" s="36">
        <v>6</v>
      </c>
      <c r="Q639" s="36">
        <f t="shared" si="20"/>
        <v>636</v>
      </c>
    </row>
    <row r="640" spans="13:17" x14ac:dyDescent="0.3">
      <c r="M640" s="36">
        <f t="shared" si="19"/>
        <v>0</v>
      </c>
      <c r="N640" s="36">
        <v>637</v>
      </c>
      <c r="O640" s="36">
        <v>3110</v>
      </c>
      <c r="P640" s="36">
        <v>7</v>
      </c>
      <c r="Q640" s="36">
        <f t="shared" si="20"/>
        <v>637</v>
      </c>
    </row>
    <row r="641" spans="13:17" x14ac:dyDescent="0.3">
      <c r="M641" s="36">
        <f t="shared" si="19"/>
        <v>0</v>
      </c>
      <c r="N641" s="36">
        <v>638</v>
      </c>
      <c r="O641" s="36">
        <v>3110</v>
      </c>
      <c r="P641" s="36">
        <v>8</v>
      </c>
      <c r="Q641" s="36">
        <f t="shared" si="20"/>
        <v>638</v>
      </c>
    </row>
    <row r="642" spans="13:17" x14ac:dyDescent="0.3">
      <c r="M642" s="36">
        <f t="shared" si="19"/>
        <v>0</v>
      </c>
      <c r="N642" s="36">
        <v>639</v>
      </c>
      <c r="O642" s="36">
        <v>3110</v>
      </c>
      <c r="P642" s="36">
        <v>9</v>
      </c>
      <c r="Q642" s="36">
        <f t="shared" si="20"/>
        <v>639</v>
      </c>
    </row>
    <row r="643" spans="13:17" x14ac:dyDescent="0.3">
      <c r="M643" s="36">
        <f t="shared" si="19"/>
        <v>0</v>
      </c>
      <c r="N643" s="36">
        <v>640</v>
      </c>
      <c r="O643" s="36">
        <v>3110</v>
      </c>
      <c r="P643" s="36">
        <v>10</v>
      </c>
      <c r="Q643" s="36">
        <f t="shared" si="20"/>
        <v>640</v>
      </c>
    </row>
    <row r="644" spans="13:17" x14ac:dyDescent="0.3">
      <c r="M644" s="36">
        <f t="shared" si="19"/>
        <v>0</v>
      </c>
      <c r="N644" s="36">
        <v>641</v>
      </c>
      <c r="O644" s="36">
        <v>3110</v>
      </c>
      <c r="P644" s="36">
        <v>11</v>
      </c>
      <c r="Q644" s="36">
        <f t="shared" si="20"/>
        <v>641</v>
      </c>
    </row>
    <row r="645" spans="13:17" x14ac:dyDescent="0.3">
      <c r="M645" s="36">
        <f t="shared" ref="M645:M708" si="21">J645</f>
        <v>0</v>
      </c>
      <c r="N645" s="36">
        <v>642</v>
      </c>
      <c r="O645" s="36">
        <v>3110</v>
      </c>
      <c r="P645" s="36">
        <v>12</v>
      </c>
      <c r="Q645" s="36">
        <f t="shared" ref="Q645:Q708" si="22">N645</f>
        <v>642</v>
      </c>
    </row>
    <row r="646" spans="13:17" x14ac:dyDescent="0.3">
      <c r="M646" s="36">
        <f t="shared" si="21"/>
        <v>0</v>
      </c>
      <c r="N646" s="36">
        <v>643</v>
      </c>
      <c r="O646" s="36">
        <v>3110</v>
      </c>
      <c r="P646" s="36">
        <v>13</v>
      </c>
      <c r="Q646" s="36">
        <f t="shared" si="22"/>
        <v>643</v>
      </c>
    </row>
    <row r="647" spans="13:17" x14ac:dyDescent="0.3">
      <c r="M647" s="36">
        <f t="shared" si="21"/>
        <v>0</v>
      </c>
      <c r="N647" s="36">
        <v>644</v>
      </c>
      <c r="O647" s="36">
        <v>3110</v>
      </c>
      <c r="P647" s="36">
        <v>14</v>
      </c>
      <c r="Q647" s="36">
        <f t="shared" si="22"/>
        <v>644</v>
      </c>
    </row>
    <row r="648" spans="13:17" x14ac:dyDescent="0.3">
      <c r="M648" s="36">
        <f t="shared" si="21"/>
        <v>0</v>
      </c>
      <c r="N648" s="36">
        <v>645</v>
      </c>
      <c r="O648" s="36">
        <v>3110</v>
      </c>
      <c r="P648" s="36">
        <v>15</v>
      </c>
      <c r="Q648" s="36">
        <f t="shared" si="22"/>
        <v>645</v>
      </c>
    </row>
    <row r="649" spans="13:17" x14ac:dyDescent="0.3">
      <c r="M649" s="36">
        <f t="shared" si="21"/>
        <v>0</v>
      </c>
      <c r="N649" s="36">
        <v>646</v>
      </c>
      <c r="O649" s="36">
        <v>3110</v>
      </c>
      <c r="P649" s="36">
        <v>16</v>
      </c>
      <c r="Q649" s="36">
        <f t="shared" si="22"/>
        <v>646</v>
      </c>
    </row>
    <row r="650" spans="13:17" x14ac:dyDescent="0.3">
      <c r="M650" s="36">
        <f t="shared" si="21"/>
        <v>0</v>
      </c>
      <c r="N650" s="36">
        <v>647</v>
      </c>
      <c r="O650" s="36">
        <v>3110</v>
      </c>
      <c r="P650" s="36">
        <v>17</v>
      </c>
      <c r="Q650" s="36">
        <f t="shared" si="22"/>
        <v>647</v>
      </c>
    </row>
    <row r="651" spans="13:17" x14ac:dyDescent="0.3">
      <c r="M651" s="36">
        <f t="shared" si="21"/>
        <v>0</v>
      </c>
      <c r="N651" s="36">
        <v>648</v>
      </c>
      <c r="O651" s="36">
        <v>3110</v>
      </c>
      <c r="P651" s="36">
        <v>18</v>
      </c>
      <c r="Q651" s="36">
        <f t="shared" si="22"/>
        <v>648</v>
      </c>
    </row>
    <row r="652" spans="13:17" x14ac:dyDescent="0.3">
      <c r="M652" s="36">
        <f t="shared" si="21"/>
        <v>0</v>
      </c>
      <c r="N652" s="36">
        <v>649</v>
      </c>
      <c r="O652" s="36">
        <v>3110</v>
      </c>
      <c r="P652" s="36">
        <v>19</v>
      </c>
      <c r="Q652" s="36">
        <f t="shared" si="22"/>
        <v>649</v>
      </c>
    </row>
    <row r="653" spans="13:17" x14ac:dyDescent="0.3">
      <c r="M653" s="36">
        <f t="shared" si="21"/>
        <v>0</v>
      </c>
      <c r="N653" s="36">
        <v>650</v>
      </c>
      <c r="O653" s="36">
        <v>3110</v>
      </c>
      <c r="P653" s="36">
        <v>20</v>
      </c>
      <c r="Q653" s="36">
        <f t="shared" si="22"/>
        <v>650</v>
      </c>
    </row>
    <row r="654" spans="13:17" x14ac:dyDescent="0.3">
      <c r="M654" s="36">
        <f t="shared" si="21"/>
        <v>0</v>
      </c>
      <c r="N654" s="36">
        <v>651</v>
      </c>
      <c r="O654" s="36">
        <v>3110</v>
      </c>
      <c r="P654" s="36">
        <v>21</v>
      </c>
      <c r="Q654" s="36">
        <f t="shared" si="22"/>
        <v>651</v>
      </c>
    </row>
    <row r="655" spans="13:17" x14ac:dyDescent="0.3">
      <c r="M655" s="36">
        <f t="shared" si="21"/>
        <v>0</v>
      </c>
      <c r="N655" s="36">
        <v>652</v>
      </c>
      <c r="O655" s="36">
        <v>3110</v>
      </c>
      <c r="P655" s="36">
        <v>22</v>
      </c>
      <c r="Q655" s="36">
        <f t="shared" si="22"/>
        <v>652</v>
      </c>
    </row>
    <row r="656" spans="13:17" x14ac:dyDescent="0.3">
      <c r="M656" s="36">
        <f t="shared" si="21"/>
        <v>0</v>
      </c>
      <c r="N656" s="36">
        <v>653</v>
      </c>
      <c r="O656" s="36">
        <v>3110</v>
      </c>
      <c r="P656" s="36">
        <v>23</v>
      </c>
      <c r="Q656" s="36">
        <f t="shared" si="22"/>
        <v>653</v>
      </c>
    </row>
    <row r="657" spans="13:17" x14ac:dyDescent="0.3">
      <c r="M657" s="36">
        <f t="shared" si="21"/>
        <v>0</v>
      </c>
      <c r="N657" s="36">
        <v>654</v>
      </c>
      <c r="O657" s="36">
        <v>3110</v>
      </c>
      <c r="P657" s="36">
        <v>24</v>
      </c>
      <c r="Q657" s="36">
        <f t="shared" si="22"/>
        <v>654</v>
      </c>
    </row>
    <row r="658" spans="13:17" x14ac:dyDescent="0.3">
      <c r="M658" s="36">
        <f t="shared" si="21"/>
        <v>0</v>
      </c>
      <c r="N658" s="36">
        <v>655</v>
      </c>
      <c r="O658" s="36">
        <v>3110</v>
      </c>
      <c r="P658" s="36">
        <v>25</v>
      </c>
      <c r="Q658" s="36">
        <f t="shared" si="22"/>
        <v>655</v>
      </c>
    </row>
    <row r="659" spans="13:17" x14ac:dyDescent="0.3">
      <c r="M659" s="36">
        <f t="shared" si="21"/>
        <v>0</v>
      </c>
      <c r="N659" s="36">
        <v>656</v>
      </c>
      <c r="O659" s="36">
        <v>3120</v>
      </c>
      <c r="P659" s="36">
        <v>1</v>
      </c>
      <c r="Q659" s="36">
        <f t="shared" si="22"/>
        <v>656</v>
      </c>
    </row>
    <row r="660" spans="13:17" x14ac:dyDescent="0.3">
      <c r="M660" s="36">
        <f t="shared" si="21"/>
        <v>0</v>
      </c>
      <c r="N660" s="36">
        <v>657</v>
      </c>
      <c r="O660" s="36">
        <v>3120</v>
      </c>
      <c r="P660" s="36">
        <v>2</v>
      </c>
      <c r="Q660" s="36">
        <f t="shared" si="22"/>
        <v>657</v>
      </c>
    </row>
    <row r="661" spans="13:17" x14ac:dyDescent="0.3">
      <c r="M661" s="36">
        <f t="shared" si="21"/>
        <v>0</v>
      </c>
      <c r="N661" s="36">
        <v>658</v>
      </c>
      <c r="O661" s="36">
        <v>3120</v>
      </c>
      <c r="P661" s="36">
        <v>3</v>
      </c>
      <c r="Q661" s="36">
        <f t="shared" si="22"/>
        <v>658</v>
      </c>
    </row>
    <row r="662" spans="13:17" x14ac:dyDescent="0.3">
      <c r="M662" s="36">
        <f t="shared" si="21"/>
        <v>0</v>
      </c>
      <c r="N662" s="36">
        <v>659</v>
      </c>
      <c r="O662" s="36">
        <v>3120</v>
      </c>
      <c r="P662" s="36">
        <v>4</v>
      </c>
      <c r="Q662" s="36">
        <f t="shared" si="22"/>
        <v>659</v>
      </c>
    </row>
    <row r="663" spans="13:17" x14ac:dyDescent="0.3">
      <c r="M663" s="36">
        <f t="shared" si="21"/>
        <v>0</v>
      </c>
      <c r="N663" s="36">
        <v>660</v>
      </c>
      <c r="O663" s="36">
        <v>3120</v>
      </c>
      <c r="P663" s="36">
        <v>5</v>
      </c>
      <c r="Q663" s="36">
        <f t="shared" si="22"/>
        <v>660</v>
      </c>
    </row>
    <row r="664" spans="13:17" x14ac:dyDescent="0.3">
      <c r="M664" s="36">
        <f t="shared" si="21"/>
        <v>0</v>
      </c>
      <c r="N664" s="36">
        <v>661</v>
      </c>
      <c r="O664" s="36">
        <v>3120</v>
      </c>
      <c r="P664" s="36">
        <v>6</v>
      </c>
      <c r="Q664" s="36">
        <f t="shared" si="22"/>
        <v>661</v>
      </c>
    </row>
    <row r="665" spans="13:17" x14ac:dyDescent="0.3">
      <c r="M665" s="36">
        <f t="shared" si="21"/>
        <v>0</v>
      </c>
      <c r="N665" s="36">
        <v>662</v>
      </c>
      <c r="O665" s="36">
        <v>3120</v>
      </c>
      <c r="P665" s="36">
        <v>7</v>
      </c>
      <c r="Q665" s="36">
        <f t="shared" si="22"/>
        <v>662</v>
      </c>
    </row>
    <row r="666" spans="13:17" x14ac:dyDescent="0.3">
      <c r="M666" s="36">
        <f t="shared" si="21"/>
        <v>0</v>
      </c>
      <c r="N666" s="36">
        <v>663</v>
      </c>
      <c r="O666" s="36">
        <v>3120</v>
      </c>
      <c r="P666" s="36">
        <v>8</v>
      </c>
      <c r="Q666" s="36">
        <f t="shared" si="22"/>
        <v>663</v>
      </c>
    </row>
    <row r="667" spans="13:17" x14ac:dyDescent="0.3">
      <c r="M667" s="36">
        <f t="shared" si="21"/>
        <v>0</v>
      </c>
      <c r="N667" s="36">
        <v>664</v>
      </c>
      <c r="O667" s="36">
        <v>3120</v>
      </c>
      <c r="P667" s="36">
        <v>9</v>
      </c>
      <c r="Q667" s="36">
        <f t="shared" si="22"/>
        <v>664</v>
      </c>
    </row>
    <row r="668" spans="13:17" x14ac:dyDescent="0.3">
      <c r="M668" s="36">
        <f t="shared" si="21"/>
        <v>0</v>
      </c>
      <c r="N668" s="36">
        <v>665</v>
      </c>
      <c r="O668" s="36">
        <v>3120</v>
      </c>
      <c r="P668" s="36">
        <v>10</v>
      </c>
      <c r="Q668" s="36">
        <f t="shared" si="22"/>
        <v>665</v>
      </c>
    </row>
    <row r="669" spans="13:17" x14ac:dyDescent="0.3">
      <c r="M669" s="36">
        <f t="shared" si="21"/>
        <v>0</v>
      </c>
      <c r="N669" s="36">
        <v>666</v>
      </c>
      <c r="O669" s="36">
        <v>3120</v>
      </c>
      <c r="P669" s="36">
        <v>11</v>
      </c>
      <c r="Q669" s="36">
        <f t="shared" si="22"/>
        <v>666</v>
      </c>
    </row>
    <row r="670" spans="13:17" x14ac:dyDescent="0.3">
      <c r="M670" s="36">
        <f t="shared" si="21"/>
        <v>0</v>
      </c>
      <c r="N670" s="36">
        <v>667</v>
      </c>
      <c r="O670" s="36">
        <v>3120</v>
      </c>
      <c r="P670" s="36">
        <v>12</v>
      </c>
      <c r="Q670" s="36">
        <f t="shared" si="22"/>
        <v>667</v>
      </c>
    </row>
    <row r="671" spans="13:17" x14ac:dyDescent="0.3">
      <c r="M671" s="36">
        <f t="shared" si="21"/>
        <v>0</v>
      </c>
      <c r="N671" s="36">
        <v>668</v>
      </c>
      <c r="O671" s="36">
        <v>3120</v>
      </c>
      <c r="P671" s="36">
        <v>13</v>
      </c>
      <c r="Q671" s="36">
        <f t="shared" si="22"/>
        <v>668</v>
      </c>
    </row>
    <row r="672" spans="13:17" x14ac:dyDescent="0.3">
      <c r="M672" s="36">
        <f t="shared" si="21"/>
        <v>0</v>
      </c>
      <c r="N672" s="36">
        <v>669</v>
      </c>
      <c r="O672" s="36">
        <v>3120</v>
      </c>
      <c r="P672" s="36">
        <v>14</v>
      </c>
      <c r="Q672" s="36">
        <f t="shared" si="22"/>
        <v>669</v>
      </c>
    </row>
    <row r="673" spans="13:17" x14ac:dyDescent="0.3">
      <c r="M673" s="36">
        <f t="shared" si="21"/>
        <v>0</v>
      </c>
      <c r="N673" s="36">
        <v>670</v>
      </c>
      <c r="O673" s="36">
        <v>3120</v>
      </c>
      <c r="P673" s="36">
        <v>15</v>
      </c>
      <c r="Q673" s="36">
        <f t="shared" si="22"/>
        <v>670</v>
      </c>
    </row>
    <row r="674" spans="13:17" x14ac:dyDescent="0.3">
      <c r="M674" s="36">
        <f t="shared" si="21"/>
        <v>0</v>
      </c>
      <c r="N674" s="36">
        <v>671</v>
      </c>
      <c r="O674" s="36">
        <v>3120</v>
      </c>
      <c r="P674" s="36">
        <v>16</v>
      </c>
      <c r="Q674" s="36">
        <f t="shared" si="22"/>
        <v>671</v>
      </c>
    </row>
    <row r="675" spans="13:17" x14ac:dyDescent="0.3">
      <c r="M675" s="36">
        <f t="shared" si="21"/>
        <v>0</v>
      </c>
      <c r="N675" s="36">
        <v>672</v>
      </c>
      <c r="O675" s="36">
        <v>3120</v>
      </c>
      <c r="P675" s="36">
        <v>17</v>
      </c>
      <c r="Q675" s="36">
        <f t="shared" si="22"/>
        <v>672</v>
      </c>
    </row>
    <row r="676" spans="13:17" x14ac:dyDescent="0.3">
      <c r="M676" s="36">
        <f t="shared" si="21"/>
        <v>0</v>
      </c>
      <c r="N676" s="36">
        <v>673</v>
      </c>
      <c r="O676" s="36">
        <v>3120</v>
      </c>
      <c r="P676" s="36">
        <v>18</v>
      </c>
      <c r="Q676" s="36">
        <f t="shared" si="22"/>
        <v>673</v>
      </c>
    </row>
    <row r="677" spans="13:17" x14ac:dyDescent="0.3">
      <c r="M677" s="36">
        <f t="shared" si="21"/>
        <v>0</v>
      </c>
      <c r="N677" s="36">
        <v>674</v>
      </c>
      <c r="O677" s="36">
        <v>3120</v>
      </c>
      <c r="P677" s="36">
        <v>19</v>
      </c>
      <c r="Q677" s="36">
        <f t="shared" si="22"/>
        <v>674</v>
      </c>
    </row>
    <row r="678" spans="13:17" x14ac:dyDescent="0.3">
      <c r="M678" s="36">
        <f t="shared" si="21"/>
        <v>0</v>
      </c>
      <c r="N678" s="36">
        <v>675</v>
      </c>
      <c r="O678" s="36">
        <v>3120</v>
      </c>
      <c r="P678" s="36">
        <v>20</v>
      </c>
      <c r="Q678" s="36">
        <f t="shared" si="22"/>
        <v>675</v>
      </c>
    </row>
    <row r="679" spans="13:17" x14ac:dyDescent="0.3">
      <c r="M679" s="36">
        <f t="shared" si="21"/>
        <v>0</v>
      </c>
      <c r="N679" s="36">
        <v>676</v>
      </c>
      <c r="O679" s="36">
        <v>3120</v>
      </c>
      <c r="P679" s="36">
        <v>21</v>
      </c>
      <c r="Q679" s="36">
        <f t="shared" si="22"/>
        <v>676</v>
      </c>
    </row>
    <row r="680" spans="13:17" x14ac:dyDescent="0.3">
      <c r="M680" s="36">
        <f t="shared" si="21"/>
        <v>0</v>
      </c>
      <c r="N680" s="36">
        <v>677</v>
      </c>
      <c r="O680" s="36">
        <v>3120</v>
      </c>
      <c r="P680" s="36">
        <v>22</v>
      </c>
      <c r="Q680" s="36">
        <f t="shared" si="22"/>
        <v>677</v>
      </c>
    </row>
    <row r="681" spans="13:17" x14ac:dyDescent="0.3">
      <c r="M681" s="36">
        <f t="shared" si="21"/>
        <v>0</v>
      </c>
      <c r="N681" s="36">
        <v>678</v>
      </c>
      <c r="O681" s="36">
        <v>3120</v>
      </c>
      <c r="P681" s="36">
        <v>23</v>
      </c>
      <c r="Q681" s="36">
        <f t="shared" si="22"/>
        <v>678</v>
      </c>
    </row>
    <row r="682" spans="13:17" x14ac:dyDescent="0.3">
      <c r="M682" s="36">
        <f t="shared" si="21"/>
        <v>0</v>
      </c>
      <c r="N682" s="36">
        <v>679</v>
      </c>
      <c r="O682" s="36">
        <v>3120</v>
      </c>
      <c r="P682" s="36">
        <v>24</v>
      </c>
      <c r="Q682" s="36">
        <f t="shared" si="22"/>
        <v>679</v>
      </c>
    </row>
    <row r="683" spans="13:17" x14ac:dyDescent="0.3">
      <c r="M683" s="36">
        <f t="shared" si="21"/>
        <v>0</v>
      </c>
      <c r="N683" s="36">
        <v>680</v>
      </c>
      <c r="O683" s="36">
        <v>3120</v>
      </c>
      <c r="P683" s="36">
        <v>25</v>
      </c>
      <c r="Q683" s="36">
        <f t="shared" si="22"/>
        <v>680</v>
      </c>
    </row>
    <row r="684" spans="13:17" x14ac:dyDescent="0.3">
      <c r="M684" s="36">
        <f t="shared" si="21"/>
        <v>0</v>
      </c>
      <c r="N684" s="36">
        <v>681</v>
      </c>
      <c r="O684" s="36">
        <v>3130</v>
      </c>
      <c r="P684" s="36">
        <v>1</v>
      </c>
      <c r="Q684" s="36">
        <f t="shared" si="22"/>
        <v>681</v>
      </c>
    </row>
    <row r="685" spans="13:17" x14ac:dyDescent="0.3">
      <c r="M685" s="36">
        <f t="shared" si="21"/>
        <v>0</v>
      </c>
      <c r="N685" s="36">
        <v>682</v>
      </c>
      <c r="O685" s="36">
        <v>3130</v>
      </c>
      <c r="P685" s="36">
        <v>2</v>
      </c>
      <c r="Q685" s="36">
        <f t="shared" si="22"/>
        <v>682</v>
      </c>
    </row>
    <row r="686" spans="13:17" x14ac:dyDescent="0.3">
      <c r="M686" s="36">
        <f t="shared" si="21"/>
        <v>0</v>
      </c>
      <c r="N686" s="36">
        <v>683</v>
      </c>
      <c r="O686" s="36">
        <v>3130</v>
      </c>
      <c r="P686" s="36">
        <v>3</v>
      </c>
      <c r="Q686" s="36">
        <f t="shared" si="22"/>
        <v>683</v>
      </c>
    </row>
    <row r="687" spans="13:17" x14ac:dyDescent="0.3">
      <c r="M687" s="36">
        <f t="shared" si="21"/>
        <v>0</v>
      </c>
      <c r="N687" s="36">
        <v>684</v>
      </c>
      <c r="O687" s="36">
        <v>3130</v>
      </c>
      <c r="P687" s="36">
        <v>4</v>
      </c>
      <c r="Q687" s="36">
        <f t="shared" si="22"/>
        <v>684</v>
      </c>
    </row>
    <row r="688" spans="13:17" x14ac:dyDescent="0.3">
      <c r="M688" s="36">
        <f t="shared" si="21"/>
        <v>0</v>
      </c>
      <c r="N688" s="36">
        <v>685</v>
      </c>
      <c r="O688" s="36">
        <v>3130</v>
      </c>
      <c r="P688" s="36">
        <v>5</v>
      </c>
      <c r="Q688" s="36">
        <f t="shared" si="22"/>
        <v>685</v>
      </c>
    </row>
    <row r="689" spans="13:17" x14ac:dyDescent="0.3">
      <c r="M689" s="36">
        <f t="shared" si="21"/>
        <v>0</v>
      </c>
      <c r="N689" s="36">
        <v>686</v>
      </c>
      <c r="O689" s="36">
        <v>3130</v>
      </c>
      <c r="P689" s="36">
        <v>6</v>
      </c>
      <c r="Q689" s="36">
        <f t="shared" si="22"/>
        <v>686</v>
      </c>
    </row>
    <row r="690" spans="13:17" x14ac:dyDescent="0.3">
      <c r="M690" s="36">
        <f t="shared" si="21"/>
        <v>0</v>
      </c>
      <c r="N690" s="36">
        <v>687</v>
      </c>
      <c r="O690" s="36">
        <v>3130</v>
      </c>
      <c r="P690" s="36">
        <v>7</v>
      </c>
      <c r="Q690" s="36">
        <f t="shared" si="22"/>
        <v>687</v>
      </c>
    </row>
    <row r="691" spans="13:17" x14ac:dyDescent="0.3">
      <c r="M691" s="36">
        <f t="shared" si="21"/>
        <v>0</v>
      </c>
      <c r="N691" s="36">
        <v>688</v>
      </c>
      <c r="O691" s="36">
        <v>3130</v>
      </c>
      <c r="P691" s="36">
        <v>8</v>
      </c>
      <c r="Q691" s="36">
        <f t="shared" si="22"/>
        <v>688</v>
      </c>
    </row>
    <row r="692" spans="13:17" x14ac:dyDescent="0.3">
      <c r="M692" s="36">
        <f t="shared" si="21"/>
        <v>0</v>
      </c>
      <c r="N692" s="36">
        <v>689</v>
      </c>
      <c r="O692" s="36">
        <v>3130</v>
      </c>
      <c r="P692" s="36">
        <v>9</v>
      </c>
      <c r="Q692" s="36">
        <f t="shared" si="22"/>
        <v>689</v>
      </c>
    </row>
    <row r="693" spans="13:17" x14ac:dyDescent="0.3">
      <c r="M693" s="36">
        <f t="shared" si="21"/>
        <v>0</v>
      </c>
      <c r="N693" s="36">
        <v>690</v>
      </c>
      <c r="O693" s="36">
        <v>3130</v>
      </c>
      <c r="P693" s="36">
        <v>10</v>
      </c>
      <c r="Q693" s="36">
        <f t="shared" si="22"/>
        <v>690</v>
      </c>
    </row>
    <row r="694" spans="13:17" x14ac:dyDescent="0.3">
      <c r="M694" s="36">
        <f t="shared" si="21"/>
        <v>0</v>
      </c>
      <c r="N694" s="36">
        <v>691</v>
      </c>
      <c r="O694" s="36">
        <v>3130</v>
      </c>
      <c r="P694" s="36">
        <v>11</v>
      </c>
      <c r="Q694" s="36">
        <f t="shared" si="22"/>
        <v>691</v>
      </c>
    </row>
    <row r="695" spans="13:17" x14ac:dyDescent="0.3">
      <c r="M695" s="36">
        <f t="shared" si="21"/>
        <v>0</v>
      </c>
      <c r="N695" s="36">
        <v>692</v>
      </c>
      <c r="O695" s="36">
        <v>3130</v>
      </c>
      <c r="P695" s="36">
        <v>12</v>
      </c>
      <c r="Q695" s="36">
        <f t="shared" si="22"/>
        <v>692</v>
      </c>
    </row>
    <row r="696" spans="13:17" x14ac:dyDescent="0.3">
      <c r="M696" s="36">
        <f t="shared" si="21"/>
        <v>0</v>
      </c>
      <c r="N696" s="36">
        <v>693</v>
      </c>
      <c r="O696" s="36">
        <v>3130</v>
      </c>
      <c r="P696" s="36">
        <v>13</v>
      </c>
      <c r="Q696" s="36">
        <f t="shared" si="22"/>
        <v>693</v>
      </c>
    </row>
    <row r="697" spans="13:17" x14ac:dyDescent="0.3">
      <c r="M697" s="36">
        <f t="shared" si="21"/>
        <v>0</v>
      </c>
      <c r="N697" s="36">
        <v>694</v>
      </c>
      <c r="O697" s="36">
        <v>3130</v>
      </c>
      <c r="P697" s="36">
        <v>14</v>
      </c>
      <c r="Q697" s="36">
        <f t="shared" si="22"/>
        <v>694</v>
      </c>
    </row>
    <row r="698" spans="13:17" x14ac:dyDescent="0.3">
      <c r="M698" s="36">
        <f t="shared" si="21"/>
        <v>0</v>
      </c>
      <c r="N698" s="36">
        <v>695</v>
      </c>
      <c r="O698" s="36">
        <v>3130</v>
      </c>
      <c r="P698" s="36">
        <v>15</v>
      </c>
      <c r="Q698" s="36">
        <f t="shared" si="22"/>
        <v>695</v>
      </c>
    </row>
    <row r="699" spans="13:17" x14ac:dyDescent="0.3">
      <c r="M699" s="36">
        <f t="shared" si="21"/>
        <v>0</v>
      </c>
      <c r="N699" s="36">
        <v>696</v>
      </c>
      <c r="O699" s="36">
        <v>3130</v>
      </c>
      <c r="P699" s="36">
        <v>16</v>
      </c>
      <c r="Q699" s="36">
        <f t="shared" si="22"/>
        <v>696</v>
      </c>
    </row>
    <row r="700" spans="13:17" x14ac:dyDescent="0.3">
      <c r="M700" s="36">
        <f t="shared" si="21"/>
        <v>0</v>
      </c>
      <c r="N700" s="36">
        <v>697</v>
      </c>
      <c r="O700" s="36">
        <v>3130</v>
      </c>
      <c r="P700" s="36">
        <v>17</v>
      </c>
      <c r="Q700" s="36">
        <f t="shared" si="22"/>
        <v>697</v>
      </c>
    </row>
    <row r="701" spans="13:17" x14ac:dyDescent="0.3">
      <c r="M701" s="36">
        <f t="shared" si="21"/>
        <v>0</v>
      </c>
      <c r="N701" s="36">
        <v>698</v>
      </c>
      <c r="O701" s="36">
        <v>3130</v>
      </c>
      <c r="P701" s="36">
        <v>18</v>
      </c>
      <c r="Q701" s="36">
        <f t="shared" si="22"/>
        <v>698</v>
      </c>
    </row>
    <row r="702" spans="13:17" x14ac:dyDescent="0.3">
      <c r="M702" s="36">
        <f t="shared" si="21"/>
        <v>0</v>
      </c>
      <c r="N702" s="36">
        <v>699</v>
      </c>
      <c r="O702" s="36">
        <v>3130</v>
      </c>
      <c r="P702" s="36">
        <v>19</v>
      </c>
      <c r="Q702" s="36">
        <f t="shared" si="22"/>
        <v>699</v>
      </c>
    </row>
    <row r="703" spans="13:17" x14ac:dyDescent="0.3">
      <c r="M703" s="36">
        <f t="shared" si="21"/>
        <v>0</v>
      </c>
      <c r="N703" s="36">
        <v>700</v>
      </c>
      <c r="O703" s="36">
        <v>3130</v>
      </c>
      <c r="P703" s="36">
        <v>20</v>
      </c>
      <c r="Q703" s="36">
        <f t="shared" si="22"/>
        <v>700</v>
      </c>
    </row>
    <row r="704" spans="13:17" x14ac:dyDescent="0.3">
      <c r="M704" s="36">
        <f t="shared" si="21"/>
        <v>0</v>
      </c>
      <c r="N704" s="36">
        <v>701</v>
      </c>
      <c r="O704" s="36">
        <v>3130</v>
      </c>
      <c r="P704" s="36">
        <v>21</v>
      </c>
      <c r="Q704" s="36">
        <f t="shared" si="22"/>
        <v>701</v>
      </c>
    </row>
    <row r="705" spans="13:17" x14ac:dyDescent="0.3">
      <c r="M705" s="36">
        <f t="shared" si="21"/>
        <v>0</v>
      </c>
      <c r="N705" s="36">
        <v>702</v>
      </c>
      <c r="O705" s="36">
        <v>3130</v>
      </c>
      <c r="P705" s="36">
        <v>22</v>
      </c>
      <c r="Q705" s="36">
        <f t="shared" si="22"/>
        <v>702</v>
      </c>
    </row>
    <row r="706" spans="13:17" x14ac:dyDescent="0.3">
      <c r="M706" s="36">
        <f t="shared" si="21"/>
        <v>0</v>
      </c>
      <c r="N706" s="36">
        <v>703</v>
      </c>
      <c r="O706" s="36">
        <v>3130</v>
      </c>
      <c r="P706" s="36">
        <v>23</v>
      </c>
      <c r="Q706" s="36">
        <f t="shared" si="22"/>
        <v>703</v>
      </c>
    </row>
    <row r="707" spans="13:17" x14ac:dyDescent="0.3">
      <c r="M707" s="36">
        <f t="shared" si="21"/>
        <v>0</v>
      </c>
      <c r="N707" s="36">
        <v>704</v>
      </c>
      <c r="O707" s="36">
        <v>3130</v>
      </c>
      <c r="P707" s="36">
        <v>24</v>
      </c>
      <c r="Q707" s="36">
        <f t="shared" si="22"/>
        <v>704</v>
      </c>
    </row>
    <row r="708" spans="13:17" x14ac:dyDescent="0.3">
      <c r="M708" s="36">
        <f t="shared" si="21"/>
        <v>0</v>
      </c>
      <c r="N708" s="36">
        <v>705</v>
      </c>
      <c r="O708" s="36">
        <v>3130</v>
      </c>
      <c r="P708" s="36">
        <v>25</v>
      </c>
      <c r="Q708" s="36">
        <f t="shared" si="22"/>
        <v>705</v>
      </c>
    </row>
    <row r="709" spans="13:17" x14ac:dyDescent="0.3">
      <c r="M709" s="36">
        <f t="shared" ref="M709:M772" si="23">J709</f>
        <v>0</v>
      </c>
      <c r="N709" s="36">
        <v>706</v>
      </c>
      <c r="O709" s="36">
        <v>3140</v>
      </c>
      <c r="P709" s="36">
        <v>1</v>
      </c>
      <c r="Q709" s="36">
        <f t="shared" ref="Q709:Q772" si="24">N709</f>
        <v>706</v>
      </c>
    </row>
    <row r="710" spans="13:17" x14ac:dyDescent="0.3">
      <c r="M710" s="36">
        <f t="shared" si="23"/>
        <v>0</v>
      </c>
      <c r="N710" s="36">
        <v>707</v>
      </c>
      <c r="O710" s="36">
        <v>3140</v>
      </c>
      <c r="P710" s="36">
        <v>2</v>
      </c>
      <c r="Q710" s="36">
        <f t="shared" si="24"/>
        <v>707</v>
      </c>
    </row>
    <row r="711" spans="13:17" x14ac:dyDescent="0.3">
      <c r="M711" s="36">
        <f t="shared" si="23"/>
        <v>0</v>
      </c>
      <c r="N711" s="36">
        <v>708</v>
      </c>
      <c r="O711" s="36">
        <v>3140</v>
      </c>
      <c r="P711" s="36">
        <v>3</v>
      </c>
      <c r="Q711" s="36">
        <f t="shared" si="24"/>
        <v>708</v>
      </c>
    </row>
    <row r="712" spans="13:17" x14ac:dyDescent="0.3">
      <c r="M712" s="36">
        <f t="shared" si="23"/>
        <v>0</v>
      </c>
      <c r="N712" s="36">
        <v>709</v>
      </c>
      <c r="O712" s="36">
        <v>3140</v>
      </c>
      <c r="P712" s="36">
        <v>4</v>
      </c>
      <c r="Q712" s="36">
        <f t="shared" si="24"/>
        <v>709</v>
      </c>
    </row>
    <row r="713" spans="13:17" x14ac:dyDescent="0.3">
      <c r="M713" s="36">
        <f t="shared" si="23"/>
        <v>0</v>
      </c>
      <c r="N713" s="36">
        <v>710</v>
      </c>
      <c r="O713" s="36">
        <v>3140</v>
      </c>
      <c r="P713" s="36">
        <v>5</v>
      </c>
      <c r="Q713" s="36">
        <f t="shared" si="24"/>
        <v>710</v>
      </c>
    </row>
    <row r="714" spans="13:17" x14ac:dyDescent="0.3">
      <c r="M714" s="36">
        <f t="shared" si="23"/>
        <v>0</v>
      </c>
      <c r="N714" s="36">
        <v>711</v>
      </c>
      <c r="O714" s="36">
        <v>3140</v>
      </c>
      <c r="P714" s="36">
        <v>6</v>
      </c>
      <c r="Q714" s="36">
        <f t="shared" si="24"/>
        <v>711</v>
      </c>
    </row>
    <row r="715" spans="13:17" x14ac:dyDescent="0.3">
      <c r="M715" s="36">
        <f t="shared" si="23"/>
        <v>0</v>
      </c>
      <c r="N715" s="36">
        <v>712</v>
      </c>
      <c r="O715" s="36">
        <v>3140</v>
      </c>
      <c r="P715" s="36">
        <v>7</v>
      </c>
      <c r="Q715" s="36">
        <f t="shared" si="24"/>
        <v>712</v>
      </c>
    </row>
    <row r="716" spans="13:17" x14ac:dyDescent="0.3">
      <c r="M716" s="36">
        <f t="shared" si="23"/>
        <v>0</v>
      </c>
      <c r="N716" s="36">
        <v>713</v>
      </c>
      <c r="O716" s="36">
        <v>3140</v>
      </c>
      <c r="P716" s="36">
        <v>8</v>
      </c>
      <c r="Q716" s="36">
        <f t="shared" si="24"/>
        <v>713</v>
      </c>
    </row>
    <row r="717" spans="13:17" x14ac:dyDescent="0.3">
      <c r="M717" s="36">
        <f t="shared" si="23"/>
        <v>0</v>
      </c>
      <c r="N717" s="36">
        <v>714</v>
      </c>
      <c r="O717" s="36">
        <v>3140</v>
      </c>
      <c r="P717" s="36">
        <v>9</v>
      </c>
      <c r="Q717" s="36">
        <f t="shared" si="24"/>
        <v>714</v>
      </c>
    </row>
    <row r="718" spans="13:17" x14ac:dyDescent="0.3">
      <c r="M718" s="36">
        <f t="shared" si="23"/>
        <v>0</v>
      </c>
      <c r="N718" s="36">
        <v>715</v>
      </c>
      <c r="O718" s="36">
        <v>3140</v>
      </c>
      <c r="P718" s="36">
        <v>10</v>
      </c>
      <c r="Q718" s="36">
        <f t="shared" si="24"/>
        <v>715</v>
      </c>
    </row>
    <row r="719" spans="13:17" x14ac:dyDescent="0.3">
      <c r="M719" s="36">
        <f t="shared" si="23"/>
        <v>0</v>
      </c>
      <c r="N719" s="36">
        <v>716</v>
      </c>
      <c r="O719" s="36">
        <v>3140</v>
      </c>
      <c r="P719" s="36">
        <v>11</v>
      </c>
      <c r="Q719" s="36">
        <f t="shared" si="24"/>
        <v>716</v>
      </c>
    </row>
    <row r="720" spans="13:17" x14ac:dyDescent="0.3">
      <c r="M720" s="36">
        <f t="shared" si="23"/>
        <v>0</v>
      </c>
      <c r="N720" s="36">
        <v>717</v>
      </c>
      <c r="O720" s="36">
        <v>3140</v>
      </c>
      <c r="P720" s="36">
        <v>12</v>
      </c>
      <c r="Q720" s="36">
        <f t="shared" si="24"/>
        <v>717</v>
      </c>
    </row>
    <row r="721" spans="13:17" x14ac:dyDescent="0.3">
      <c r="M721" s="36">
        <f t="shared" si="23"/>
        <v>0</v>
      </c>
      <c r="N721" s="36">
        <v>718</v>
      </c>
      <c r="O721" s="36">
        <v>3140</v>
      </c>
      <c r="P721" s="36">
        <v>13</v>
      </c>
      <c r="Q721" s="36">
        <f t="shared" si="24"/>
        <v>718</v>
      </c>
    </row>
    <row r="722" spans="13:17" x14ac:dyDescent="0.3">
      <c r="M722" s="36">
        <f t="shared" si="23"/>
        <v>0</v>
      </c>
      <c r="N722" s="36">
        <v>719</v>
      </c>
      <c r="O722" s="36">
        <v>3140</v>
      </c>
      <c r="P722" s="36">
        <v>14</v>
      </c>
      <c r="Q722" s="36">
        <f t="shared" si="24"/>
        <v>719</v>
      </c>
    </row>
    <row r="723" spans="13:17" x14ac:dyDescent="0.3">
      <c r="M723" s="36">
        <f t="shared" si="23"/>
        <v>0</v>
      </c>
      <c r="N723" s="36">
        <v>720</v>
      </c>
      <c r="O723" s="36">
        <v>3140</v>
      </c>
      <c r="P723" s="36">
        <v>15</v>
      </c>
      <c r="Q723" s="36">
        <f t="shared" si="24"/>
        <v>720</v>
      </c>
    </row>
    <row r="724" spans="13:17" x14ac:dyDescent="0.3">
      <c r="M724" s="36">
        <f t="shared" si="23"/>
        <v>0</v>
      </c>
      <c r="N724" s="36">
        <v>721</v>
      </c>
      <c r="O724" s="36">
        <v>3140</v>
      </c>
      <c r="P724" s="36">
        <v>16</v>
      </c>
      <c r="Q724" s="36">
        <f t="shared" si="24"/>
        <v>721</v>
      </c>
    </row>
    <row r="725" spans="13:17" x14ac:dyDescent="0.3">
      <c r="M725" s="36">
        <f t="shared" si="23"/>
        <v>0</v>
      </c>
      <c r="N725" s="36">
        <v>722</v>
      </c>
      <c r="O725" s="36">
        <v>3140</v>
      </c>
      <c r="P725" s="36">
        <v>17</v>
      </c>
      <c r="Q725" s="36">
        <f t="shared" si="24"/>
        <v>722</v>
      </c>
    </row>
    <row r="726" spans="13:17" x14ac:dyDescent="0.3">
      <c r="M726" s="36">
        <f t="shared" si="23"/>
        <v>0</v>
      </c>
      <c r="N726" s="36">
        <v>723</v>
      </c>
      <c r="O726" s="36">
        <v>3140</v>
      </c>
      <c r="P726" s="36">
        <v>18</v>
      </c>
      <c r="Q726" s="36">
        <f t="shared" si="24"/>
        <v>723</v>
      </c>
    </row>
    <row r="727" spans="13:17" x14ac:dyDescent="0.3">
      <c r="M727" s="36">
        <f t="shared" si="23"/>
        <v>0</v>
      </c>
      <c r="N727" s="36">
        <v>724</v>
      </c>
      <c r="O727" s="36">
        <v>3140</v>
      </c>
      <c r="P727" s="36">
        <v>19</v>
      </c>
      <c r="Q727" s="36">
        <f t="shared" si="24"/>
        <v>724</v>
      </c>
    </row>
    <row r="728" spans="13:17" x14ac:dyDescent="0.3">
      <c r="M728" s="36">
        <f t="shared" si="23"/>
        <v>0</v>
      </c>
      <c r="N728" s="36">
        <v>725</v>
      </c>
      <c r="O728" s="36">
        <v>3140</v>
      </c>
      <c r="P728" s="36">
        <v>20</v>
      </c>
      <c r="Q728" s="36">
        <f t="shared" si="24"/>
        <v>725</v>
      </c>
    </row>
    <row r="729" spans="13:17" x14ac:dyDescent="0.3">
      <c r="M729" s="36">
        <f t="shared" si="23"/>
        <v>0</v>
      </c>
      <c r="N729" s="36">
        <v>726</v>
      </c>
      <c r="O729" s="36">
        <v>3140</v>
      </c>
      <c r="P729" s="36">
        <v>21</v>
      </c>
      <c r="Q729" s="36">
        <f t="shared" si="24"/>
        <v>726</v>
      </c>
    </row>
    <row r="730" spans="13:17" x14ac:dyDescent="0.3">
      <c r="M730" s="36">
        <f t="shared" si="23"/>
        <v>0</v>
      </c>
      <c r="N730" s="36">
        <v>727</v>
      </c>
      <c r="O730" s="36">
        <v>3140</v>
      </c>
      <c r="P730" s="36">
        <v>22</v>
      </c>
      <c r="Q730" s="36">
        <f t="shared" si="24"/>
        <v>727</v>
      </c>
    </row>
    <row r="731" spans="13:17" x14ac:dyDescent="0.3">
      <c r="M731" s="36">
        <f t="shared" si="23"/>
        <v>0</v>
      </c>
      <c r="N731" s="36">
        <v>728</v>
      </c>
      <c r="O731" s="36">
        <v>3140</v>
      </c>
      <c r="P731" s="36">
        <v>23</v>
      </c>
      <c r="Q731" s="36">
        <f t="shared" si="24"/>
        <v>728</v>
      </c>
    </row>
    <row r="732" spans="13:17" x14ac:dyDescent="0.3">
      <c r="M732" s="36">
        <f t="shared" si="23"/>
        <v>0</v>
      </c>
      <c r="N732" s="36">
        <v>729</v>
      </c>
      <c r="O732" s="36">
        <v>3140</v>
      </c>
      <c r="P732" s="36">
        <v>24</v>
      </c>
      <c r="Q732" s="36">
        <f t="shared" si="24"/>
        <v>729</v>
      </c>
    </row>
    <row r="733" spans="13:17" x14ac:dyDescent="0.3">
      <c r="M733" s="36">
        <f t="shared" si="23"/>
        <v>0</v>
      </c>
      <c r="N733" s="36">
        <v>730</v>
      </c>
      <c r="O733" s="36">
        <v>3140</v>
      </c>
      <c r="P733" s="36">
        <v>25</v>
      </c>
      <c r="Q733" s="36">
        <f t="shared" si="24"/>
        <v>730</v>
      </c>
    </row>
    <row r="734" spans="13:17" x14ac:dyDescent="0.3">
      <c r="M734" s="36">
        <f t="shared" si="23"/>
        <v>0</v>
      </c>
      <c r="N734" s="36">
        <v>731</v>
      </c>
      <c r="O734" s="36">
        <v>3150</v>
      </c>
      <c r="P734" s="36">
        <v>1</v>
      </c>
      <c r="Q734" s="36">
        <f t="shared" si="24"/>
        <v>731</v>
      </c>
    </row>
    <row r="735" spans="13:17" x14ac:dyDescent="0.3">
      <c r="M735" s="36">
        <f t="shared" si="23"/>
        <v>0</v>
      </c>
      <c r="N735" s="36">
        <v>732</v>
      </c>
      <c r="O735" s="36">
        <v>3150</v>
      </c>
      <c r="P735" s="36">
        <v>2</v>
      </c>
      <c r="Q735" s="36">
        <f t="shared" si="24"/>
        <v>732</v>
      </c>
    </row>
    <row r="736" spans="13:17" x14ac:dyDescent="0.3">
      <c r="M736" s="36">
        <f t="shared" si="23"/>
        <v>0</v>
      </c>
      <c r="N736" s="36">
        <v>733</v>
      </c>
      <c r="O736" s="36">
        <v>3150</v>
      </c>
      <c r="P736" s="36">
        <v>3</v>
      </c>
      <c r="Q736" s="36">
        <f t="shared" si="24"/>
        <v>733</v>
      </c>
    </row>
    <row r="737" spans="13:17" x14ac:dyDescent="0.3">
      <c r="M737" s="36">
        <f t="shared" si="23"/>
        <v>0</v>
      </c>
      <c r="N737" s="36">
        <v>734</v>
      </c>
      <c r="O737" s="36">
        <v>3150</v>
      </c>
      <c r="P737" s="36">
        <v>4</v>
      </c>
      <c r="Q737" s="36">
        <f t="shared" si="24"/>
        <v>734</v>
      </c>
    </row>
    <row r="738" spans="13:17" x14ac:dyDescent="0.3">
      <c r="M738" s="36">
        <f t="shared" si="23"/>
        <v>0</v>
      </c>
      <c r="N738" s="36">
        <v>735</v>
      </c>
      <c r="O738" s="36">
        <v>3150</v>
      </c>
      <c r="P738" s="36">
        <v>5</v>
      </c>
      <c r="Q738" s="36">
        <f t="shared" si="24"/>
        <v>735</v>
      </c>
    </row>
    <row r="739" spans="13:17" x14ac:dyDescent="0.3">
      <c r="M739" s="36">
        <f t="shared" si="23"/>
        <v>0</v>
      </c>
      <c r="N739" s="36">
        <v>736</v>
      </c>
      <c r="O739" s="36">
        <v>3150</v>
      </c>
      <c r="P739" s="36">
        <v>6</v>
      </c>
      <c r="Q739" s="36">
        <f t="shared" si="24"/>
        <v>736</v>
      </c>
    </row>
    <row r="740" spans="13:17" x14ac:dyDescent="0.3">
      <c r="M740" s="36">
        <f t="shared" si="23"/>
        <v>0</v>
      </c>
      <c r="N740" s="36">
        <v>737</v>
      </c>
      <c r="O740" s="36">
        <v>3150</v>
      </c>
      <c r="P740" s="36">
        <v>7</v>
      </c>
      <c r="Q740" s="36">
        <f t="shared" si="24"/>
        <v>737</v>
      </c>
    </row>
    <row r="741" spans="13:17" x14ac:dyDescent="0.3">
      <c r="M741" s="36">
        <f t="shared" si="23"/>
        <v>0</v>
      </c>
      <c r="N741" s="36">
        <v>738</v>
      </c>
      <c r="O741" s="36">
        <v>3150</v>
      </c>
      <c r="P741" s="36">
        <v>8</v>
      </c>
      <c r="Q741" s="36">
        <f t="shared" si="24"/>
        <v>738</v>
      </c>
    </row>
    <row r="742" spans="13:17" x14ac:dyDescent="0.3">
      <c r="M742" s="36">
        <f t="shared" si="23"/>
        <v>0</v>
      </c>
      <c r="N742" s="36">
        <v>739</v>
      </c>
      <c r="O742" s="36">
        <v>3150</v>
      </c>
      <c r="P742" s="36">
        <v>9</v>
      </c>
      <c r="Q742" s="36">
        <f t="shared" si="24"/>
        <v>739</v>
      </c>
    </row>
    <row r="743" spans="13:17" x14ac:dyDescent="0.3">
      <c r="M743" s="36">
        <f t="shared" si="23"/>
        <v>0</v>
      </c>
      <c r="N743" s="36">
        <v>740</v>
      </c>
      <c r="O743" s="36">
        <v>3150</v>
      </c>
      <c r="P743" s="36">
        <v>10</v>
      </c>
      <c r="Q743" s="36">
        <f t="shared" si="24"/>
        <v>740</v>
      </c>
    </row>
    <row r="744" spans="13:17" x14ac:dyDescent="0.3">
      <c r="M744" s="36">
        <f t="shared" si="23"/>
        <v>0</v>
      </c>
      <c r="N744" s="36">
        <v>741</v>
      </c>
      <c r="O744" s="36">
        <v>3150</v>
      </c>
      <c r="P744" s="36">
        <v>11</v>
      </c>
      <c r="Q744" s="36">
        <f t="shared" si="24"/>
        <v>741</v>
      </c>
    </row>
    <row r="745" spans="13:17" x14ac:dyDescent="0.3">
      <c r="M745" s="36">
        <f t="shared" si="23"/>
        <v>0</v>
      </c>
      <c r="N745" s="36">
        <v>742</v>
      </c>
      <c r="O745" s="36">
        <v>3150</v>
      </c>
      <c r="P745" s="36">
        <v>12</v>
      </c>
      <c r="Q745" s="36">
        <f t="shared" si="24"/>
        <v>742</v>
      </c>
    </row>
    <row r="746" spans="13:17" x14ac:dyDescent="0.3">
      <c r="M746" s="36">
        <f t="shared" si="23"/>
        <v>0</v>
      </c>
      <c r="N746" s="36">
        <v>743</v>
      </c>
      <c r="O746" s="36">
        <v>3150</v>
      </c>
      <c r="P746" s="36">
        <v>13</v>
      </c>
      <c r="Q746" s="36">
        <f t="shared" si="24"/>
        <v>743</v>
      </c>
    </row>
    <row r="747" spans="13:17" x14ac:dyDescent="0.3">
      <c r="M747" s="36">
        <f t="shared" si="23"/>
        <v>0</v>
      </c>
      <c r="N747" s="36">
        <v>744</v>
      </c>
      <c r="O747" s="36">
        <v>3150</v>
      </c>
      <c r="P747" s="36">
        <v>14</v>
      </c>
      <c r="Q747" s="36">
        <f t="shared" si="24"/>
        <v>744</v>
      </c>
    </row>
    <row r="748" spans="13:17" x14ac:dyDescent="0.3">
      <c r="M748" s="36">
        <f t="shared" si="23"/>
        <v>0</v>
      </c>
      <c r="N748" s="36">
        <v>745</v>
      </c>
      <c r="O748" s="36">
        <v>3150</v>
      </c>
      <c r="P748" s="36">
        <v>15</v>
      </c>
      <c r="Q748" s="36">
        <f t="shared" si="24"/>
        <v>745</v>
      </c>
    </row>
    <row r="749" spans="13:17" x14ac:dyDescent="0.3">
      <c r="M749" s="36">
        <f t="shared" si="23"/>
        <v>0</v>
      </c>
      <c r="N749" s="36">
        <v>746</v>
      </c>
      <c r="O749" s="36">
        <v>3150</v>
      </c>
      <c r="P749" s="36">
        <v>16</v>
      </c>
      <c r="Q749" s="36">
        <f t="shared" si="24"/>
        <v>746</v>
      </c>
    </row>
    <row r="750" spans="13:17" x14ac:dyDescent="0.3">
      <c r="M750" s="36">
        <f t="shared" si="23"/>
        <v>0</v>
      </c>
      <c r="N750" s="36">
        <v>747</v>
      </c>
      <c r="O750" s="36">
        <v>3150</v>
      </c>
      <c r="P750" s="36">
        <v>17</v>
      </c>
      <c r="Q750" s="36">
        <f t="shared" si="24"/>
        <v>747</v>
      </c>
    </row>
    <row r="751" spans="13:17" x14ac:dyDescent="0.3">
      <c r="M751" s="36">
        <f t="shared" si="23"/>
        <v>0</v>
      </c>
      <c r="N751" s="36">
        <v>748</v>
      </c>
      <c r="O751" s="36">
        <v>3150</v>
      </c>
      <c r="P751" s="36">
        <v>18</v>
      </c>
      <c r="Q751" s="36">
        <f t="shared" si="24"/>
        <v>748</v>
      </c>
    </row>
    <row r="752" spans="13:17" x14ac:dyDescent="0.3">
      <c r="M752" s="36">
        <f t="shared" si="23"/>
        <v>0</v>
      </c>
      <c r="N752" s="36">
        <v>749</v>
      </c>
      <c r="O752" s="36">
        <v>3150</v>
      </c>
      <c r="P752" s="36">
        <v>19</v>
      </c>
      <c r="Q752" s="36">
        <f t="shared" si="24"/>
        <v>749</v>
      </c>
    </row>
    <row r="753" spans="13:17" x14ac:dyDescent="0.3">
      <c r="M753" s="36">
        <f t="shared" si="23"/>
        <v>0</v>
      </c>
      <c r="N753" s="36">
        <v>750</v>
      </c>
      <c r="O753" s="36">
        <v>3150</v>
      </c>
      <c r="P753" s="36">
        <v>20</v>
      </c>
      <c r="Q753" s="36">
        <f t="shared" si="24"/>
        <v>750</v>
      </c>
    </row>
    <row r="754" spans="13:17" x14ac:dyDescent="0.3">
      <c r="M754" s="36">
        <f t="shared" si="23"/>
        <v>0</v>
      </c>
      <c r="N754" s="36">
        <v>751</v>
      </c>
      <c r="O754" s="36">
        <v>3150</v>
      </c>
      <c r="P754" s="36">
        <v>21</v>
      </c>
      <c r="Q754" s="36">
        <f t="shared" si="24"/>
        <v>751</v>
      </c>
    </row>
    <row r="755" spans="13:17" x14ac:dyDescent="0.3">
      <c r="M755" s="36">
        <f t="shared" si="23"/>
        <v>0</v>
      </c>
      <c r="N755" s="36">
        <v>752</v>
      </c>
      <c r="O755" s="36">
        <v>3150</v>
      </c>
      <c r="P755" s="36">
        <v>22</v>
      </c>
      <c r="Q755" s="36">
        <f t="shared" si="24"/>
        <v>752</v>
      </c>
    </row>
    <row r="756" spans="13:17" x14ac:dyDescent="0.3">
      <c r="M756" s="36">
        <f t="shared" si="23"/>
        <v>0</v>
      </c>
      <c r="N756" s="36">
        <v>753</v>
      </c>
      <c r="O756" s="36">
        <v>3150</v>
      </c>
      <c r="P756" s="36">
        <v>23</v>
      </c>
      <c r="Q756" s="36">
        <f t="shared" si="24"/>
        <v>753</v>
      </c>
    </row>
    <row r="757" spans="13:17" x14ac:dyDescent="0.3">
      <c r="M757" s="36">
        <f t="shared" si="23"/>
        <v>0</v>
      </c>
      <c r="N757" s="36">
        <v>754</v>
      </c>
      <c r="O757" s="36">
        <v>3150</v>
      </c>
      <c r="P757" s="36">
        <v>24</v>
      </c>
      <c r="Q757" s="36">
        <f t="shared" si="24"/>
        <v>754</v>
      </c>
    </row>
    <row r="758" spans="13:17" x14ac:dyDescent="0.3">
      <c r="M758" s="36">
        <f t="shared" si="23"/>
        <v>0</v>
      </c>
      <c r="N758" s="36">
        <v>755</v>
      </c>
      <c r="O758" s="36">
        <v>3150</v>
      </c>
      <c r="P758" s="36">
        <v>25</v>
      </c>
      <c r="Q758" s="36">
        <f t="shared" si="24"/>
        <v>755</v>
      </c>
    </row>
    <row r="759" spans="13:17" x14ac:dyDescent="0.3">
      <c r="M759" s="36">
        <f t="shared" si="23"/>
        <v>0</v>
      </c>
      <c r="N759" s="36">
        <v>756</v>
      </c>
      <c r="O759" s="36">
        <v>3160</v>
      </c>
      <c r="P759" s="36">
        <v>1</v>
      </c>
      <c r="Q759" s="36">
        <f t="shared" si="24"/>
        <v>756</v>
      </c>
    </row>
    <row r="760" spans="13:17" x14ac:dyDescent="0.3">
      <c r="M760" s="36">
        <f t="shared" si="23"/>
        <v>0</v>
      </c>
      <c r="N760" s="36">
        <v>757</v>
      </c>
      <c r="O760" s="36">
        <v>3160</v>
      </c>
      <c r="P760" s="36">
        <v>2</v>
      </c>
      <c r="Q760" s="36">
        <f t="shared" si="24"/>
        <v>757</v>
      </c>
    </row>
    <row r="761" spans="13:17" x14ac:dyDescent="0.3">
      <c r="M761" s="36">
        <f t="shared" si="23"/>
        <v>0</v>
      </c>
      <c r="N761" s="36">
        <v>758</v>
      </c>
      <c r="O761" s="36">
        <v>3160</v>
      </c>
      <c r="P761" s="36">
        <v>3</v>
      </c>
      <c r="Q761" s="36">
        <f t="shared" si="24"/>
        <v>758</v>
      </c>
    </row>
    <row r="762" spans="13:17" x14ac:dyDescent="0.3">
      <c r="M762" s="36">
        <f t="shared" si="23"/>
        <v>0</v>
      </c>
      <c r="N762" s="36">
        <v>759</v>
      </c>
      <c r="O762" s="36">
        <v>3160</v>
      </c>
      <c r="P762" s="36">
        <v>4</v>
      </c>
      <c r="Q762" s="36">
        <f t="shared" si="24"/>
        <v>759</v>
      </c>
    </row>
    <row r="763" spans="13:17" x14ac:dyDescent="0.3">
      <c r="M763" s="36">
        <f t="shared" si="23"/>
        <v>0</v>
      </c>
      <c r="N763" s="36">
        <v>760</v>
      </c>
      <c r="O763" s="36">
        <v>3160</v>
      </c>
      <c r="P763" s="36">
        <v>5</v>
      </c>
      <c r="Q763" s="36">
        <f t="shared" si="24"/>
        <v>760</v>
      </c>
    </row>
    <row r="764" spans="13:17" x14ac:dyDescent="0.3">
      <c r="M764" s="36">
        <f t="shared" si="23"/>
        <v>0</v>
      </c>
      <c r="N764" s="36">
        <v>761</v>
      </c>
      <c r="O764" s="36">
        <v>3160</v>
      </c>
      <c r="P764" s="36">
        <v>6</v>
      </c>
      <c r="Q764" s="36">
        <f t="shared" si="24"/>
        <v>761</v>
      </c>
    </row>
    <row r="765" spans="13:17" x14ac:dyDescent="0.3">
      <c r="M765" s="36">
        <f t="shared" si="23"/>
        <v>0</v>
      </c>
      <c r="N765" s="36">
        <v>762</v>
      </c>
      <c r="O765" s="36">
        <v>3160</v>
      </c>
      <c r="P765" s="36">
        <v>7</v>
      </c>
      <c r="Q765" s="36">
        <f t="shared" si="24"/>
        <v>762</v>
      </c>
    </row>
    <row r="766" spans="13:17" x14ac:dyDescent="0.3">
      <c r="M766" s="36">
        <f t="shared" si="23"/>
        <v>0</v>
      </c>
      <c r="N766" s="36">
        <v>763</v>
      </c>
      <c r="O766" s="36">
        <v>3160</v>
      </c>
      <c r="P766" s="36">
        <v>8</v>
      </c>
      <c r="Q766" s="36">
        <f t="shared" si="24"/>
        <v>763</v>
      </c>
    </row>
    <row r="767" spans="13:17" x14ac:dyDescent="0.3">
      <c r="M767" s="36">
        <f t="shared" si="23"/>
        <v>0</v>
      </c>
      <c r="N767" s="36">
        <v>764</v>
      </c>
      <c r="O767" s="36">
        <v>3160</v>
      </c>
      <c r="P767" s="36">
        <v>9</v>
      </c>
      <c r="Q767" s="36">
        <f t="shared" si="24"/>
        <v>764</v>
      </c>
    </row>
    <row r="768" spans="13:17" x14ac:dyDescent="0.3">
      <c r="M768" s="36">
        <f t="shared" si="23"/>
        <v>0</v>
      </c>
      <c r="N768" s="36">
        <v>765</v>
      </c>
      <c r="O768" s="36">
        <v>3160</v>
      </c>
      <c r="P768" s="36">
        <v>10</v>
      </c>
      <c r="Q768" s="36">
        <f t="shared" si="24"/>
        <v>765</v>
      </c>
    </row>
    <row r="769" spans="13:17" x14ac:dyDescent="0.3">
      <c r="M769" s="36">
        <f t="shared" si="23"/>
        <v>0</v>
      </c>
      <c r="N769" s="36">
        <v>766</v>
      </c>
      <c r="O769" s="36">
        <v>3160</v>
      </c>
      <c r="P769" s="36">
        <v>11</v>
      </c>
      <c r="Q769" s="36">
        <f t="shared" si="24"/>
        <v>766</v>
      </c>
    </row>
    <row r="770" spans="13:17" x14ac:dyDescent="0.3">
      <c r="M770" s="36">
        <f t="shared" si="23"/>
        <v>0</v>
      </c>
      <c r="N770" s="36">
        <v>767</v>
      </c>
      <c r="O770" s="36">
        <v>3160</v>
      </c>
      <c r="P770" s="36">
        <v>12</v>
      </c>
      <c r="Q770" s="36">
        <f t="shared" si="24"/>
        <v>767</v>
      </c>
    </row>
    <row r="771" spans="13:17" x14ac:dyDescent="0.3">
      <c r="M771" s="36">
        <f t="shared" si="23"/>
        <v>0</v>
      </c>
      <c r="N771" s="36">
        <v>768</v>
      </c>
      <c r="O771" s="36">
        <v>3160</v>
      </c>
      <c r="P771" s="36">
        <v>13</v>
      </c>
      <c r="Q771" s="36">
        <f t="shared" si="24"/>
        <v>768</v>
      </c>
    </row>
    <row r="772" spans="13:17" x14ac:dyDescent="0.3">
      <c r="M772" s="36">
        <f t="shared" si="23"/>
        <v>0</v>
      </c>
      <c r="N772" s="36">
        <v>769</v>
      </c>
      <c r="O772" s="36">
        <v>3160</v>
      </c>
      <c r="P772" s="36">
        <v>14</v>
      </c>
      <c r="Q772" s="36">
        <f t="shared" si="24"/>
        <v>769</v>
      </c>
    </row>
    <row r="773" spans="13:17" x14ac:dyDescent="0.3">
      <c r="M773" s="36">
        <f t="shared" ref="M773:M836" si="25">J773</f>
        <v>0</v>
      </c>
      <c r="N773" s="36">
        <v>770</v>
      </c>
      <c r="O773" s="36">
        <v>3160</v>
      </c>
      <c r="P773" s="36">
        <v>15</v>
      </c>
      <c r="Q773" s="36">
        <f t="shared" ref="Q773:Q836" si="26">N773</f>
        <v>770</v>
      </c>
    </row>
    <row r="774" spans="13:17" x14ac:dyDescent="0.3">
      <c r="M774" s="36">
        <f t="shared" si="25"/>
        <v>0</v>
      </c>
      <c r="N774" s="36">
        <v>771</v>
      </c>
      <c r="O774" s="36">
        <v>3160</v>
      </c>
      <c r="P774" s="36">
        <v>16</v>
      </c>
      <c r="Q774" s="36">
        <f t="shared" si="26"/>
        <v>771</v>
      </c>
    </row>
    <row r="775" spans="13:17" x14ac:dyDescent="0.3">
      <c r="M775" s="36">
        <f t="shared" si="25"/>
        <v>0</v>
      </c>
      <c r="N775" s="36">
        <v>772</v>
      </c>
      <c r="O775" s="36">
        <v>3160</v>
      </c>
      <c r="P775" s="36">
        <v>17</v>
      </c>
      <c r="Q775" s="36">
        <f t="shared" si="26"/>
        <v>772</v>
      </c>
    </row>
    <row r="776" spans="13:17" x14ac:dyDescent="0.3">
      <c r="M776" s="36">
        <f t="shared" si="25"/>
        <v>0</v>
      </c>
      <c r="N776" s="36">
        <v>773</v>
      </c>
      <c r="O776" s="36">
        <v>3160</v>
      </c>
      <c r="P776" s="36">
        <v>18</v>
      </c>
      <c r="Q776" s="36">
        <f t="shared" si="26"/>
        <v>773</v>
      </c>
    </row>
    <row r="777" spans="13:17" x14ac:dyDescent="0.3">
      <c r="M777" s="36">
        <f t="shared" si="25"/>
        <v>0</v>
      </c>
      <c r="N777" s="36">
        <v>774</v>
      </c>
      <c r="O777" s="36">
        <v>3160</v>
      </c>
      <c r="P777" s="36">
        <v>19</v>
      </c>
      <c r="Q777" s="36">
        <f t="shared" si="26"/>
        <v>774</v>
      </c>
    </row>
    <row r="778" spans="13:17" x14ac:dyDescent="0.3">
      <c r="M778" s="36">
        <f t="shared" si="25"/>
        <v>0</v>
      </c>
      <c r="N778" s="36">
        <v>775</v>
      </c>
      <c r="O778" s="36">
        <v>3160</v>
      </c>
      <c r="P778" s="36">
        <v>20</v>
      </c>
      <c r="Q778" s="36">
        <f t="shared" si="26"/>
        <v>775</v>
      </c>
    </row>
    <row r="779" spans="13:17" x14ac:dyDescent="0.3">
      <c r="M779" s="36">
        <f t="shared" si="25"/>
        <v>0</v>
      </c>
      <c r="N779" s="36">
        <v>776</v>
      </c>
      <c r="O779" s="36">
        <v>3160</v>
      </c>
      <c r="P779" s="36">
        <v>21</v>
      </c>
      <c r="Q779" s="36">
        <f t="shared" si="26"/>
        <v>776</v>
      </c>
    </row>
    <row r="780" spans="13:17" x14ac:dyDescent="0.3">
      <c r="M780" s="36">
        <f t="shared" si="25"/>
        <v>0</v>
      </c>
      <c r="N780" s="36">
        <v>777</v>
      </c>
      <c r="O780" s="36">
        <v>3160</v>
      </c>
      <c r="P780" s="36">
        <v>22</v>
      </c>
      <c r="Q780" s="36">
        <f t="shared" si="26"/>
        <v>777</v>
      </c>
    </row>
    <row r="781" spans="13:17" x14ac:dyDescent="0.3">
      <c r="M781" s="36">
        <f t="shared" si="25"/>
        <v>0</v>
      </c>
      <c r="N781" s="36">
        <v>778</v>
      </c>
      <c r="O781" s="36">
        <v>3160</v>
      </c>
      <c r="P781" s="36">
        <v>23</v>
      </c>
      <c r="Q781" s="36">
        <f t="shared" si="26"/>
        <v>778</v>
      </c>
    </row>
    <row r="782" spans="13:17" x14ac:dyDescent="0.3">
      <c r="M782" s="36">
        <f t="shared" si="25"/>
        <v>0</v>
      </c>
      <c r="N782" s="36">
        <v>779</v>
      </c>
      <c r="O782" s="36">
        <v>3160</v>
      </c>
      <c r="P782" s="36">
        <v>24</v>
      </c>
      <c r="Q782" s="36">
        <f t="shared" si="26"/>
        <v>779</v>
      </c>
    </row>
    <row r="783" spans="13:17" x14ac:dyDescent="0.3">
      <c r="M783" s="36">
        <f t="shared" si="25"/>
        <v>0</v>
      </c>
      <c r="N783" s="36">
        <v>780</v>
      </c>
      <c r="O783" s="36">
        <v>3160</v>
      </c>
      <c r="P783" s="36">
        <v>25</v>
      </c>
      <c r="Q783" s="36">
        <f t="shared" si="26"/>
        <v>780</v>
      </c>
    </row>
    <row r="784" spans="13:17" x14ac:dyDescent="0.3">
      <c r="M784" s="36">
        <f t="shared" si="25"/>
        <v>0</v>
      </c>
      <c r="N784" s="36">
        <v>781</v>
      </c>
      <c r="O784" s="36">
        <v>3210</v>
      </c>
      <c r="P784" s="36">
        <v>1</v>
      </c>
      <c r="Q784" s="36">
        <f t="shared" si="26"/>
        <v>781</v>
      </c>
    </row>
    <row r="785" spans="13:17" x14ac:dyDescent="0.3">
      <c r="M785" s="36">
        <f t="shared" si="25"/>
        <v>0</v>
      </c>
      <c r="N785" s="36">
        <v>782</v>
      </c>
      <c r="O785" s="36">
        <v>3210</v>
      </c>
      <c r="P785" s="36">
        <v>2</v>
      </c>
      <c r="Q785" s="36">
        <f t="shared" si="26"/>
        <v>782</v>
      </c>
    </row>
    <row r="786" spans="13:17" x14ac:dyDescent="0.3">
      <c r="M786" s="36">
        <f t="shared" si="25"/>
        <v>0</v>
      </c>
      <c r="N786" s="36">
        <v>783</v>
      </c>
      <c r="O786" s="36">
        <v>3210</v>
      </c>
      <c r="P786" s="36">
        <v>3</v>
      </c>
      <c r="Q786" s="36">
        <f t="shared" si="26"/>
        <v>783</v>
      </c>
    </row>
    <row r="787" spans="13:17" x14ac:dyDescent="0.3">
      <c r="M787" s="36">
        <f t="shared" si="25"/>
        <v>0</v>
      </c>
      <c r="N787" s="36">
        <v>784</v>
      </c>
      <c r="O787" s="36">
        <v>3210</v>
      </c>
      <c r="P787" s="36">
        <v>4</v>
      </c>
      <c r="Q787" s="36">
        <f t="shared" si="26"/>
        <v>784</v>
      </c>
    </row>
    <row r="788" spans="13:17" x14ac:dyDescent="0.3">
      <c r="M788" s="36">
        <f t="shared" si="25"/>
        <v>0</v>
      </c>
      <c r="N788" s="36">
        <v>785</v>
      </c>
      <c r="O788" s="36">
        <v>3210</v>
      </c>
      <c r="P788" s="36">
        <v>5</v>
      </c>
      <c r="Q788" s="36">
        <f t="shared" si="26"/>
        <v>785</v>
      </c>
    </row>
    <row r="789" spans="13:17" x14ac:dyDescent="0.3">
      <c r="M789" s="36">
        <f t="shared" si="25"/>
        <v>0</v>
      </c>
      <c r="N789" s="36">
        <v>786</v>
      </c>
      <c r="O789" s="36">
        <v>3210</v>
      </c>
      <c r="P789" s="36">
        <v>6</v>
      </c>
      <c r="Q789" s="36">
        <f t="shared" si="26"/>
        <v>786</v>
      </c>
    </row>
    <row r="790" spans="13:17" x14ac:dyDescent="0.3">
      <c r="M790" s="36">
        <f t="shared" si="25"/>
        <v>0</v>
      </c>
      <c r="N790" s="36">
        <v>787</v>
      </c>
      <c r="O790" s="36">
        <v>3210</v>
      </c>
      <c r="P790" s="36">
        <v>7</v>
      </c>
      <c r="Q790" s="36">
        <f t="shared" si="26"/>
        <v>787</v>
      </c>
    </row>
    <row r="791" spans="13:17" x14ac:dyDescent="0.3">
      <c r="M791" s="36">
        <f t="shared" si="25"/>
        <v>0</v>
      </c>
      <c r="N791" s="36">
        <v>788</v>
      </c>
      <c r="O791" s="36">
        <v>3210</v>
      </c>
      <c r="P791" s="36">
        <v>8</v>
      </c>
      <c r="Q791" s="36">
        <f t="shared" si="26"/>
        <v>788</v>
      </c>
    </row>
    <row r="792" spans="13:17" x14ac:dyDescent="0.3">
      <c r="M792" s="36">
        <f t="shared" si="25"/>
        <v>0</v>
      </c>
      <c r="N792" s="36">
        <v>789</v>
      </c>
      <c r="O792" s="36">
        <v>3210</v>
      </c>
      <c r="P792" s="36">
        <v>9</v>
      </c>
      <c r="Q792" s="36">
        <f t="shared" si="26"/>
        <v>789</v>
      </c>
    </row>
    <row r="793" spans="13:17" x14ac:dyDescent="0.3">
      <c r="M793" s="36">
        <f t="shared" si="25"/>
        <v>0</v>
      </c>
      <c r="N793" s="36">
        <v>790</v>
      </c>
      <c r="O793" s="36">
        <v>3210</v>
      </c>
      <c r="P793" s="36">
        <v>10</v>
      </c>
      <c r="Q793" s="36">
        <f t="shared" si="26"/>
        <v>790</v>
      </c>
    </row>
    <row r="794" spans="13:17" x14ac:dyDescent="0.3">
      <c r="M794" s="36">
        <f t="shared" si="25"/>
        <v>0</v>
      </c>
      <c r="N794" s="36">
        <v>791</v>
      </c>
      <c r="O794" s="36">
        <v>3210</v>
      </c>
      <c r="P794" s="36">
        <v>11</v>
      </c>
      <c r="Q794" s="36">
        <f t="shared" si="26"/>
        <v>791</v>
      </c>
    </row>
    <row r="795" spans="13:17" x14ac:dyDescent="0.3">
      <c r="M795" s="36">
        <f t="shared" si="25"/>
        <v>0</v>
      </c>
      <c r="N795" s="36">
        <v>792</v>
      </c>
      <c r="O795" s="36">
        <v>3210</v>
      </c>
      <c r="P795" s="36">
        <v>12</v>
      </c>
      <c r="Q795" s="36">
        <f t="shared" si="26"/>
        <v>792</v>
      </c>
    </row>
    <row r="796" spans="13:17" x14ac:dyDescent="0.3">
      <c r="M796" s="36">
        <f t="shared" si="25"/>
        <v>0</v>
      </c>
      <c r="N796" s="36">
        <v>793</v>
      </c>
      <c r="O796" s="36">
        <v>3210</v>
      </c>
      <c r="P796" s="36">
        <v>13</v>
      </c>
      <c r="Q796" s="36">
        <f t="shared" si="26"/>
        <v>793</v>
      </c>
    </row>
    <row r="797" spans="13:17" x14ac:dyDescent="0.3">
      <c r="M797" s="36">
        <f t="shared" si="25"/>
        <v>0</v>
      </c>
      <c r="N797" s="36">
        <v>794</v>
      </c>
      <c r="O797" s="36">
        <v>3210</v>
      </c>
      <c r="P797" s="36">
        <v>14</v>
      </c>
      <c r="Q797" s="36">
        <f t="shared" si="26"/>
        <v>794</v>
      </c>
    </row>
    <row r="798" spans="13:17" x14ac:dyDescent="0.3">
      <c r="M798" s="36">
        <f t="shared" si="25"/>
        <v>0</v>
      </c>
      <c r="N798" s="36">
        <v>795</v>
      </c>
      <c r="O798" s="36">
        <v>3210</v>
      </c>
      <c r="P798" s="36">
        <v>15</v>
      </c>
      <c r="Q798" s="36">
        <f t="shared" si="26"/>
        <v>795</v>
      </c>
    </row>
    <row r="799" spans="13:17" x14ac:dyDescent="0.3">
      <c r="M799" s="36">
        <f t="shared" si="25"/>
        <v>0</v>
      </c>
      <c r="N799" s="36">
        <v>796</v>
      </c>
      <c r="O799" s="36">
        <v>3210</v>
      </c>
      <c r="P799" s="36">
        <v>16</v>
      </c>
      <c r="Q799" s="36">
        <f t="shared" si="26"/>
        <v>796</v>
      </c>
    </row>
    <row r="800" spans="13:17" x14ac:dyDescent="0.3">
      <c r="M800" s="36">
        <f t="shared" si="25"/>
        <v>0</v>
      </c>
      <c r="N800" s="36">
        <v>797</v>
      </c>
      <c r="O800" s="36">
        <v>3210</v>
      </c>
      <c r="P800" s="36">
        <v>17</v>
      </c>
      <c r="Q800" s="36">
        <f t="shared" si="26"/>
        <v>797</v>
      </c>
    </row>
    <row r="801" spans="13:17" x14ac:dyDescent="0.3">
      <c r="M801" s="36">
        <f t="shared" si="25"/>
        <v>0</v>
      </c>
      <c r="N801" s="36">
        <v>798</v>
      </c>
      <c r="O801" s="36">
        <v>3210</v>
      </c>
      <c r="P801" s="36">
        <v>18</v>
      </c>
      <c r="Q801" s="36">
        <f t="shared" si="26"/>
        <v>798</v>
      </c>
    </row>
    <row r="802" spans="13:17" x14ac:dyDescent="0.3">
      <c r="M802" s="36">
        <f t="shared" si="25"/>
        <v>0</v>
      </c>
      <c r="N802" s="36">
        <v>799</v>
      </c>
      <c r="O802" s="36">
        <v>3210</v>
      </c>
      <c r="P802" s="36">
        <v>19</v>
      </c>
      <c r="Q802" s="36">
        <f t="shared" si="26"/>
        <v>799</v>
      </c>
    </row>
    <row r="803" spans="13:17" x14ac:dyDescent="0.3">
      <c r="M803" s="36">
        <f t="shared" si="25"/>
        <v>0</v>
      </c>
      <c r="N803" s="36">
        <v>800</v>
      </c>
      <c r="O803" s="36">
        <v>3210</v>
      </c>
      <c r="P803" s="36">
        <v>20</v>
      </c>
      <c r="Q803" s="36">
        <f t="shared" si="26"/>
        <v>800</v>
      </c>
    </row>
    <row r="804" spans="13:17" x14ac:dyDescent="0.3">
      <c r="M804" s="36">
        <f t="shared" si="25"/>
        <v>0</v>
      </c>
      <c r="N804" s="36">
        <v>801</v>
      </c>
      <c r="O804" s="36">
        <v>3210</v>
      </c>
      <c r="P804" s="36">
        <v>21</v>
      </c>
      <c r="Q804" s="36">
        <f t="shared" si="26"/>
        <v>801</v>
      </c>
    </row>
    <row r="805" spans="13:17" x14ac:dyDescent="0.3">
      <c r="M805" s="36">
        <f t="shared" si="25"/>
        <v>0</v>
      </c>
      <c r="N805" s="36">
        <v>802</v>
      </c>
      <c r="O805" s="36">
        <v>3210</v>
      </c>
      <c r="P805" s="36">
        <v>22</v>
      </c>
      <c r="Q805" s="36">
        <f t="shared" si="26"/>
        <v>802</v>
      </c>
    </row>
    <row r="806" spans="13:17" x14ac:dyDescent="0.3">
      <c r="M806" s="36">
        <f t="shared" si="25"/>
        <v>0</v>
      </c>
      <c r="N806" s="36">
        <v>803</v>
      </c>
      <c r="O806" s="36">
        <v>3210</v>
      </c>
      <c r="P806" s="36">
        <v>23</v>
      </c>
      <c r="Q806" s="36">
        <f t="shared" si="26"/>
        <v>803</v>
      </c>
    </row>
    <row r="807" spans="13:17" x14ac:dyDescent="0.3">
      <c r="M807" s="36">
        <f t="shared" si="25"/>
        <v>0</v>
      </c>
      <c r="N807" s="36">
        <v>804</v>
      </c>
      <c r="O807" s="36">
        <v>3210</v>
      </c>
      <c r="P807" s="36">
        <v>24</v>
      </c>
      <c r="Q807" s="36">
        <f t="shared" si="26"/>
        <v>804</v>
      </c>
    </row>
    <row r="808" spans="13:17" x14ac:dyDescent="0.3">
      <c r="M808" s="36">
        <f t="shared" si="25"/>
        <v>0</v>
      </c>
      <c r="N808" s="36">
        <v>805</v>
      </c>
      <c r="O808" s="36">
        <v>3210</v>
      </c>
      <c r="P808" s="36">
        <v>25</v>
      </c>
      <c r="Q808" s="36">
        <f t="shared" si="26"/>
        <v>805</v>
      </c>
    </row>
    <row r="809" spans="13:17" x14ac:dyDescent="0.3">
      <c r="M809" s="36">
        <f t="shared" si="25"/>
        <v>0</v>
      </c>
      <c r="N809" s="36">
        <v>806</v>
      </c>
      <c r="O809" s="36">
        <v>3220</v>
      </c>
      <c r="P809" s="36">
        <v>1</v>
      </c>
      <c r="Q809" s="36">
        <f t="shared" si="26"/>
        <v>806</v>
      </c>
    </row>
    <row r="810" spans="13:17" x14ac:dyDescent="0.3">
      <c r="M810" s="36">
        <f t="shared" si="25"/>
        <v>0</v>
      </c>
      <c r="N810" s="36">
        <v>807</v>
      </c>
      <c r="O810" s="36">
        <v>3220</v>
      </c>
      <c r="P810" s="36">
        <v>2</v>
      </c>
      <c r="Q810" s="36">
        <f t="shared" si="26"/>
        <v>807</v>
      </c>
    </row>
    <row r="811" spans="13:17" x14ac:dyDescent="0.3">
      <c r="M811" s="36">
        <f t="shared" si="25"/>
        <v>0</v>
      </c>
      <c r="N811" s="36">
        <v>808</v>
      </c>
      <c r="O811" s="36">
        <v>3220</v>
      </c>
      <c r="P811" s="36">
        <v>3</v>
      </c>
      <c r="Q811" s="36">
        <f t="shared" si="26"/>
        <v>808</v>
      </c>
    </row>
    <row r="812" spans="13:17" x14ac:dyDescent="0.3">
      <c r="M812" s="36">
        <f t="shared" si="25"/>
        <v>0</v>
      </c>
      <c r="N812" s="36">
        <v>809</v>
      </c>
      <c r="O812" s="36">
        <v>3220</v>
      </c>
      <c r="P812" s="36">
        <v>4</v>
      </c>
      <c r="Q812" s="36">
        <f t="shared" si="26"/>
        <v>809</v>
      </c>
    </row>
    <row r="813" spans="13:17" x14ac:dyDescent="0.3">
      <c r="M813" s="36">
        <f t="shared" si="25"/>
        <v>0</v>
      </c>
      <c r="N813" s="36">
        <v>810</v>
      </c>
      <c r="O813" s="36">
        <v>3220</v>
      </c>
      <c r="P813" s="36">
        <v>5</v>
      </c>
      <c r="Q813" s="36">
        <f t="shared" si="26"/>
        <v>810</v>
      </c>
    </row>
    <row r="814" spans="13:17" x14ac:dyDescent="0.3">
      <c r="M814" s="36">
        <f t="shared" si="25"/>
        <v>0</v>
      </c>
      <c r="N814" s="36">
        <v>811</v>
      </c>
      <c r="O814" s="36">
        <v>3220</v>
      </c>
      <c r="P814" s="36">
        <v>6</v>
      </c>
      <c r="Q814" s="36">
        <f t="shared" si="26"/>
        <v>811</v>
      </c>
    </row>
    <row r="815" spans="13:17" x14ac:dyDescent="0.3">
      <c r="M815" s="36">
        <f t="shared" si="25"/>
        <v>0</v>
      </c>
      <c r="N815" s="36">
        <v>812</v>
      </c>
      <c r="O815" s="36">
        <v>3220</v>
      </c>
      <c r="P815" s="36">
        <v>7</v>
      </c>
      <c r="Q815" s="36">
        <f t="shared" si="26"/>
        <v>812</v>
      </c>
    </row>
    <row r="816" spans="13:17" x14ac:dyDescent="0.3">
      <c r="M816" s="36">
        <f t="shared" si="25"/>
        <v>0</v>
      </c>
      <c r="N816" s="36">
        <v>813</v>
      </c>
      <c r="O816" s="36">
        <v>3220</v>
      </c>
      <c r="P816" s="36">
        <v>8</v>
      </c>
      <c r="Q816" s="36">
        <f t="shared" si="26"/>
        <v>813</v>
      </c>
    </row>
    <row r="817" spans="13:17" x14ac:dyDescent="0.3">
      <c r="M817" s="36">
        <f t="shared" si="25"/>
        <v>0</v>
      </c>
      <c r="N817" s="36">
        <v>814</v>
      </c>
      <c r="O817" s="36">
        <v>3220</v>
      </c>
      <c r="P817" s="36">
        <v>9</v>
      </c>
      <c r="Q817" s="36">
        <f t="shared" si="26"/>
        <v>814</v>
      </c>
    </row>
    <row r="818" spans="13:17" x14ac:dyDescent="0.3">
      <c r="M818" s="36">
        <f t="shared" si="25"/>
        <v>0</v>
      </c>
      <c r="N818" s="36">
        <v>815</v>
      </c>
      <c r="O818" s="36">
        <v>3220</v>
      </c>
      <c r="P818" s="36">
        <v>10</v>
      </c>
      <c r="Q818" s="36">
        <f t="shared" si="26"/>
        <v>815</v>
      </c>
    </row>
    <row r="819" spans="13:17" x14ac:dyDescent="0.3">
      <c r="M819" s="36">
        <f t="shared" si="25"/>
        <v>0</v>
      </c>
      <c r="N819" s="36">
        <v>816</v>
      </c>
      <c r="O819" s="36">
        <v>3220</v>
      </c>
      <c r="P819" s="36">
        <v>11</v>
      </c>
      <c r="Q819" s="36">
        <f t="shared" si="26"/>
        <v>816</v>
      </c>
    </row>
    <row r="820" spans="13:17" x14ac:dyDescent="0.3">
      <c r="M820" s="36">
        <f t="shared" si="25"/>
        <v>0</v>
      </c>
      <c r="N820" s="36">
        <v>817</v>
      </c>
      <c r="O820" s="36">
        <v>3220</v>
      </c>
      <c r="P820" s="36">
        <v>12</v>
      </c>
      <c r="Q820" s="36">
        <f t="shared" si="26"/>
        <v>817</v>
      </c>
    </row>
    <row r="821" spans="13:17" x14ac:dyDescent="0.3">
      <c r="M821" s="36">
        <f t="shared" si="25"/>
        <v>0</v>
      </c>
      <c r="N821" s="36">
        <v>818</v>
      </c>
      <c r="O821" s="36">
        <v>3220</v>
      </c>
      <c r="P821" s="36">
        <v>13</v>
      </c>
      <c r="Q821" s="36">
        <f t="shared" si="26"/>
        <v>818</v>
      </c>
    </row>
    <row r="822" spans="13:17" x14ac:dyDescent="0.3">
      <c r="M822" s="36">
        <f t="shared" si="25"/>
        <v>0</v>
      </c>
      <c r="N822" s="36">
        <v>819</v>
      </c>
      <c r="O822" s="36">
        <v>3220</v>
      </c>
      <c r="P822" s="36">
        <v>14</v>
      </c>
      <c r="Q822" s="36">
        <f t="shared" si="26"/>
        <v>819</v>
      </c>
    </row>
    <row r="823" spans="13:17" x14ac:dyDescent="0.3">
      <c r="M823" s="36">
        <f t="shared" si="25"/>
        <v>0</v>
      </c>
      <c r="N823" s="36">
        <v>820</v>
      </c>
      <c r="O823" s="36">
        <v>3220</v>
      </c>
      <c r="P823" s="36">
        <v>15</v>
      </c>
      <c r="Q823" s="36">
        <f t="shared" si="26"/>
        <v>820</v>
      </c>
    </row>
    <row r="824" spans="13:17" x14ac:dyDescent="0.3">
      <c r="M824" s="36">
        <f t="shared" si="25"/>
        <v>0</v>
      </c>
      <c r="N824" s="36">
        <v>821</v>
      </c>
      <c r="O824" s="36">
        <v>3220</v>
      </c>
      <c r="P824" s="36">
        <v>16</v>
      </c>
      <c r="Q824" s="36">
        <f t="shared" si="26"/>
        <v>821</v>
      </c>
    </row>
    <row r="825" spans="13:17" x14ac:dyDescent="0.3">
      <c r="M825" s="36">
        <f t="shared" si="25"/>
        <v>0</v>
      </c>
      <c r="N825" s="36">
        <v>822</v>
      </c>
      <c r="O825" s="36">
        <v>3220</v>
      </c>
      <c r="P825" s="36">
        <v>17</v>
      </c>
      <c r="Q825" s="36">
        <f t="shared" si="26"/>
        <v>822</v>
      </c>
    </row>
    <row r="826" spans="13:17" x14ac:dyDescent="0.3">
      <c r="M826" s="36">
        <f t="shared" si="25"/>
        <v>0</v>
      </c>
      <c r="N826" s="36">
        <v>823</v>
      </c>
      <c r="O826" s="36">
        <v>3220</v>
      </c>
      <c r="P826" s="36">
        <v>18</v>
      </c>
      <c r="Q826" s="36">
        <f t="shared" si="26"/>
        <v>823</v>
      </c>
    </row>
    <row r="827" spans="13:17" x14ac:dyDescent="0.3">
      <c r="M827" s="36">
        <f t="shared" si="25"/>
        <v>0</v>
      </c>
      <c r="N827" s="36">
        <v>824</v>
      </c>
      <c r="O827" s="36">
        <v>3220</v>
      </c>
      <c r="P827" s="36">
        <v>19</v>
      </c>
      <c r="Q827" s="36">
        <f t="shared" si="26"/>
        <v>824</v>
      </c>
    </row>
    <row r="828" spans="13:17" x14ac:dyDescent="0.3">
      <c r="M828" s="36">
        <f t="shared" si="25"/>
        <v>0</v>
      </c>
      <c r="N828" s="36">
        <v>825</v>
      </c>
      <c r="O828" s="36">
        <v>3220</v>
      </c>
      <c r="P828" s="36">
        <v>20</v>
      </c>
      <c r="Q828" s="36">
        <f t="shared" si="26"/>
        <v>825</v>
      </c>
    </row>
    <row r="829" spans="13:17" x14ac:dyDescent="0.3">
      <c r="M829" s="36">
        <f t="shared" si="25"/>
        <v>0</v>
      </c>
      <c r="N829" s="36">
        <v>826</v>
      </c>
      <c r="O829" s="36">
        <v>3220</v>
      </c>
      <c r="P829" s="36">
        <v>21</v>
      </c>
      <c r="Q829" s="36">
        <f t="shared" si="26"/>
        <v>826</v>
      </c>
    </row>
    <row r="830" spans="13:17" x14ac:dyDescent="0.3">
      <c r="M830" s="36">
        <f t="shared" si="25"/>
        <v>0</v>
      </c>
      <c r="N830" s="36">
        <v>827</v>
      </c>
      <c r="O830" s="36">
        <v>3220</v>
      </c>
      <c r="P830" s="36">
        <v>22</v>
      </c>
      <c r="Q830" s="36">
        <f t="shared" si="26"/>
        <v>827</v>
      </c>
    </row>
    <row r="831" spans="13:17" x14ac:dyDescent="0.3">
      <c r="M831" s="36">
        <f t="shared" si="25"/>
        <v>0</v>
      </c>
      <c r="N831" s="36">
        <v>828</v>
      </c>
      <c r="O831" s="36">
        <v>3220</v>
      </c>
      <c r="P831" s="36">
        <v>23</v>
      </c>
      <c r="Q831" s="36">
        <f t="shared" si="26"/>
        <v>828</v>
      </c>
    </row>
    <row r="832" spans="13:17" x14ac:dyDescent="0.3">
      <c r="M832" s="36">
        <f t="shared" si="25"/>
        <v>0</v>
      </c>
      <c r="N832" s="36">
        <v>829</v>
      </c>
      <c r="O832" s="36">
        <v>3220</v>
      </c>
      <c r="P832" s="36">
        <v>24</v>
      </c>
      <c r="Q832" s="36">
        <f t="shared" si="26"/>
        <v>829</v>
      </c>
    </row>
    <row r="833" spans="13:17" x14ac:dyDescent="0.3">
      <c r="M833" s="36">
        <f t="shared" si="25"/>
        <v>0</v>
      </c>
      <c r="N833" s="36">
        <v>830</v>
      </c>
      <c r="O833" s="36">
        <v>3220</v>
      </c>
      <c r="P833" s="36">
        <v>25</v>
      </c>
      <c r="Q833" s="36">
        <f t="shared" si="26"/>
        <v>830</v>
      </c>
    </row>
    <row r="834" spans="13:17" x14ac:dyDescent="0.3">
      <c r="M834" s="36">
        <f t="shared" si="25"/>
        <v>0</v>
      </c>
      <c r="N834" s="36">
        <v>831</v>
      </c>
      <c r="O834" s="36">
        <v>3230</v>
      </c>
      <c r="P834" s="36">
        <v>1</v>
      </c>
      <c r="Q834" s="36">
        <f t="shared" si="26"/>
        <v>831</v>
      </c>
    </row>
    <row r="835" spans="13:17" x14ac:dyDescent="0.3">
      <c r="M835" s="36">
        <f t="shared" si="25"/>
        <v>0</v>
      </c>
      <c r="N835" s="36">
        <v>832</v>
      </c>
      <c r="O835" s="36">
        <v>3230</v>
      </c>
      <c r="P835" s="36">
        <v>2</v>
      </c>
      <c r="Q835" s="36">
        <f t="shared" si="26"/>
        <v>832</v>
      </c>
    </row>
    <row r="836" spans="13:17" x14ac:dyDescent="0.3">
      <c r="M836" s="36">
        <f t="shared" si="25"/>
        <v>0</v>
      </c>
      <c r="N836" s="36">
        <v>833</v>
      </c>
      <c r="O836" s="36">
        <v>3230</v>
      </c>
      <c r="P836" s="36">
        <v>3</v>
      </c>
      <c r="Q836" s="36">
        <f t="shared" si="26"/>
        <v>833</v>
      </c>
    </row>
    <row r="837" spans="13:17" x14ac:dyDescent="0.3">
      <c r="M837" s="36">
        <f t="shared" ref="M837:M900" si="27">J837</f>
        <v>0</v>
      </c>
      <c r="N837" s="36">
        <v>834</v>
      </c>
      <c r="O837" s="36">
        <v>3230</v>
      </c>
      <c r="P837" s="36">
        <v>4</v>
      </c>
      <c r="Q837" s="36">
        <f t="shared" ref="Q837:Q900" si="28">N837</f>
        <v>834</v>
      </c>
    </row>
    <row r="838" spans="13:17" x14ac:dyDescent="0.3">
      <c r="M838" s="36">
        <f t="shared" si="27"/>
        <v>0</v>
      </c>
      <c r="N838" s="36">
        <v>835</v>
      </c>
      <c r="O838" s="36">
        <v>3230</v>
      </c>
      <c r="P838" s="36">
        <v>5</v>
      </c>
      <c r="Q838" s="36">
        <f t="shared" si="28"/>
        <v>835</v>
      </c>
    </row>
    <row r="839" spans="13:17" x14ac:dyDescent="0.3">
      <c r="M839" s="36">
        <f t="shared" si="27"/>
        <v>0</v>
      </c>
      <c r="N839" s="36">
        <v>836</v>
      </c>
      <c r="O839" s="36">
        <v>3230</v>
      </c>
      <c r="P839" s="36">
        <v>6</v>
      </c>
      <c r="Q839" s="36">
        <f t="shared" si="28"/>
        <v>836</v>
      </c>
    </row>
    <row r="840" spans="13:17" x14ac:dyDescent="0.3">
      <c r="M840" s="36">
        <f t="shared" si="27"/>
        <v>0</v>
      </c>
      <c r="N840" s="36">
        <v>837</v>
      </c>
      <c r="O840" s="36">
        <v>3230</v>
      </c>
      <c r="P840" s="36">
        <v>7</v>
      </c>
      <c r="Q840" s="36">
        <f t="shared" si="28"/>
        <v>837</v>
      </c>
    </row>
    <row r="841" spans="13:17" x14ac:dyDescent="0.3">
      <c r="M841" s="36">
        <f t="shared" si="27"/>
        <v>0</v>
      </c>
      <c r="N841" s="36">
        <v>838</v>
      </c>
      <c r="O841" s="36">
        <v>3230</v>
      </c>
      <c r="P841" s="36">
        <v>8</v>
      </c>
      <c r="Q841" s="36">
        <f t="shared" si="28"/>
        <v>838</v>
      </c>
    </row>
    <row r="842" spans="13:17" x14ac:dyDescent="0.3">
      <c r="M842" s="36">
        <f t="shared" si="27"/>
        <v>0</v>
      </c>
      <c r="N842" s="36">
        <v>839</v>
      </c>
      <c r="O842" s="36">
        <v>3230</v>
      </c>
      <c r="P842" s="36">
        <v>9</v>
      </c>
      <c r="Q842" s="36">
        <f t="shared" si="28"/>
        <v>839</v>
      </c>
    </row>
    <row r="843" spans="13:17" x14ac:dyDescent="0.3">
      <c r="M843" s="36">
        <f t="shared" si="27"/>
        <v>0</v>
      </c>
      <c r="N843" s="36">
        <v>840</v>
      </c>
      <c r="O843" s="36">
        <v>3230</v>
      </c>
      <c r="P843" s="36">
        <v>10</v>
      </c>
      <c r="Q843" s="36">
        <f t="shared" si="28"/>
        <v>840</v>
      </c>
    </row>
    <row r="844" spans="13:17" x14ac:dyDescent="0.3">
      <c r="M844" s="36">
        <f t="shared" si="27"/>
        <v>0</v>
      </c>
      <c r="N844" s="36">
        <v>841</v>
      </c>
      <c r="O844" s="36">
        <v>3230</v>
      </c>
      <c r="P844" s="36">
        <v>11</v>
      </c>
      <c r="Q844" s="36">
        <f t="shared" si="28"/>
        <v>841</v>
      </c>
    </row>
    <row r="845" spans="13:17" x14ac:dyDescent="0.3">
      <c r="M845" s="36">
        <f t="shared" si="27"/>
        <v>0</v>
      </c>
      <c r="N845" s="36">
        <v>842</v>
      </c>
      <c r="O845" s="36">
        <v>3230</v>
      </c>
      <c r="P845" s="36">
        <v>12</v>
      </c>
      <c r="Q845" s="36">
        <f t="shared" si="28"/>
        <v>842</v>
      </c>
    </row>
    <row r="846" spans="13:17" x14ac:dyDescent="0.3">
      <c r="M846" s="36">
        <f t="shared" si="27"/>
        <v>0</v>
      </c>
      <c r="N846" s="36">
        <v>843</v>
      </c>
      <c r="O846" s="36">
        <v>3230</v>
      </c>
      <c r="P846" s="36">
        <v>13</v>
      </c>
      <c r="Q846" s="36">
        <f t="shared" si="28"/>
        <v>843</v>
      </c>
    </row>
    <row r="847" spans="13:17" x14ac:dyDescent="0.3">
      <c r="M847" s="36">
        <f t="shared" si="27"/>
        <v>0</v>
      </c>
      <c r="N847" s="36">
        <v>844</v>
      </c>
      <c r="O847" s="36">
        <v>3230</v>
      </c>
      <c r="P847" s="36">
        <v>14</v>
      </c>
      <c r="Q847" s="36">
        <f t="shared" si="28"/>
        <v>844</v>
      </c>
    </row>
    <row r="848" spans="13:17" x14ac:dyDescent="0.3">
      <c r="M848" s="36">
        <f t="shared" si="27"/>
        <v>0</v>
      </c>
      <c r="N848" s="36">
        <v>845</v>
      </c>
      <c r="O848" s="36">
        <v>3230</v>
      </c>
      <c r="P848" s="36">
        <v>15</v>
      </c>
      <c r="Q848" s="36">
        <f t="shared" si="28"/>
        <v>845</v>
      </c>
    </row>
    <row r="849" spans="13:17" x14ac:dyDescent="0.3">
      <c r="M849" s="36">
        <f t="shared" si="27"/>
        <v>0</v>
      </c>
      <c r="N849" s="36">
        <v>846</v>
      </c>
      <c r="O849" s="36">
        <v>3230</v>
      </c>
      <c r="P849" s="36">
        <v>16</v>
      </c>
      <c r="Q849" s="36">
        <f t="shared" si="28"/>
        <v>846</v>
      </c>
    </row>
    <row r="850" spans="13:17" x14ac:dyDescent="0.3">
      <c r="M850" s="36">
        <f t="shared" si="27"/>
        <v>0</v>
      </c>
      <c r="N850" s="36">
        <v>847</v>
      </c>
      <c r="O850" s="36">
        <v>3230</v>
      </c>
      <c r="P850" s="36">
        <v>17</v>
      </c>
      <c r="Q850" s="36">
        <f t="shared" si="28"/>
        <v>847</v>
      </c>
    </row>
    <row r="851" spans="13:17" x14ac:dyDescent="0.3">
      <c r="M851" s="36">
        <f t="shared" si="27"/>
        <v>0</v>
      </c>
      <c r="N851" s="36">
        <v>848</v>
      </c>
      <c r="O851" s="36">
        <v>3230</v>
      </c>
      <c r="P851" s="36">
        <v>18</v>
      </c>
      <c r="Q851" s="36">
        <f t="shared" si="28"/>
        <v>848</v>
      </c>
    </row>
    <row r="852" spans="13:17" x14ac:dyDescent="0.3">
      <c r="M852" s="36">
        <f t="shared" si="27"/>
        <v>0</v>
      </c>
      <c r="N852" s="36">
        <v>849</v>
      </c>
      <c r="O852" s="36">
        <v>3230</v>
      </c>
      <c r="P852" s="36">
        <v>19</v>
      </c>
      <c r="Q852" s="36">
        <f t="shared" si="28"/>
        <v>849</v>
      </c>
    </row>
    <row r="853" spans="13:17" x14ac:dyDescent="0.3">
      <c r="M853" s="36">
        <f t="shared" si="27"/>
        <v>0</v>
      </c>
      <c r="N853" s="36">
        <v>850</v>
      </c>
      <c r="O853" s="36">
        <v>3230</v>
      </c>
      <c r="P853" s="36">
        <v>20</v>
      </c>
      <c r="Q853" s="36">
        <f t="shared" si="28"/>
        <v>850</v>
      </c>
    </row>
    <row r="854" spans="13:17" x14ac:dyDescent="0.3">
      <c r="M854" s="36">
        <f t="shared" si="27"/>
        <v>0</v>
      </c>
      <c r="N854" s="36">
        <v>851</v>
      </c>
      <c r="O854" s="36">
        <v>3230</v>
      </c>
      <c r="P854" s="36">
        <v>21</v>
      </c>
      <c r="Q854" s="36">
        <f t="shared" si="28"/>
        <v>851</v>
      </c>
    </row>
    <row r="855" spans="13:17" x14ac:dyDescent="0.3">
      <c r="M855" s="36">
        <f t="shared" si="27"/>
        <v>0</v>
      </c>
      <c r="N855" s="36">
        <v>852</v>
      </c>
      <c r="O855" s="36">
        <v>3230</v>
      </c>
      <c r="P855" s="36">
        <v>22</v>
      </c>
      <c r="Q855" s="36">
        <f t="shared" si="28"/>
        <v>852</v>
      </c>
    </row>
    <row r="856" spans="13:17" x14ac:dyDescent="0.3">
      <c r="M856" s="36">
        <f t="shared" si="27"/>
        <v>0</v>
      </c>
      <c r="N856" s="36">
        <v>853</v>
      </c>
      <c r="O856" s="36">
        <v>3230</v>
      </c>
      <c r="P856" s="36">
        <v>23</v>
      </c>
      <c r="Q856" s="36">
        <f t="shared" si="28"/>
        <v>853</v>
      </c>
    </row>
    <row r="857" spans="13:17" x14ac:dyDescent="0.3">
      <c r="M857" s="36">
        <f t="shared" si="27"/>
        <v>0</v>
      </c>
      <c r="N857" s="36">
        <v>854</v>
      </c>
      <c r="O857" s="36">
        <v>3230</v>
      </c>
      <c r="P857" s="36">
        <v>24</v>
      </c>
      <c r="Q857" s="36">
        <f t="shared" si="28"/>
        <v>854</v>
      </c>
    </row>
    <row r="858" spans="13:17" x14ac:dyDescent="0.3">
      <c r="M858" s="36">
        <f t="shared" si="27"/>
        <v>0</v>
      </c>
      <c r="N858" s="36">
        <v>855</v>
      </c>
      <c r="O858" s="36">
        <v>3230</v>
      </c>
      <c r="P858" s="36">
        <v>25</v>
      </c>
      <c r="Q858" s="36">
        <f t="shared" si="28"/>
        <v>855</v>
      </c>
    </row>
    <row r="859" spans="13:17" x14ac:dyDescent="0.3">
      <c r="M859" s="36">
        <f t="shared" si="27"/>
        <v>0</v>
      </c>
      <c r="N859" s="36">
        <v>856</v>
      </c>
      <c r="O859" s="36">
        <v>3240</v>
      </c>
      <c r="P859" s="36">
        <v>1</v>
      </c>
      <c r="Q859" s="36">
        <f t="shared" si="28"/>
        <v>856</v>
      </c>
    </row>
    <row r="860" spans="13:17" x14ac:dyDescent="0.3">
      <c r="M860" s="36">
        <f t="shared" si="27"/>
        <v>0</v>
      </c>
      <c r="N860" s="36">
        <v>857</v>
      </c>
      <c r="O860" s="36">
        <v>3240</v>
      </c>
      <c r="P860" s="36">
        <v>2</v>
      </c>
      <c r="Q860" s="36">
        <f t="shared" si="28"/>
        <v>857</v>
      </c>
    </row>
    <row r="861" spans="13:17" x14ac:dyDescent="0.3">
      <c r="M861" s="36">
        <f t="shared" si="27"/>
        <v>0</v>
      </c>
      <c r="N861" s="36">
        <v>858</v>
      </c>
      <c r="O861" s="36">
        <v>3240</v>
      </c>
      <c r="P861" s="36">
        <v>3</v>
      </c>
      <c r="Q861" s="36">
        <f t="shared" si="28"/>
        <v>858</v>
      </c>
    </row>
    <row r="862" spans="13:17" x14ac:dyDescent="0.3">
      <c r="M862" s="36">
        <f t="shared" si="27"/>
        <v>0</v>
      </c>
      <c r="N862" s="36">
        <v>859</v>
      </c>
      <c r="O862" s="36">
        <v>3240</v>
      </c>
      <c r="P862" s="36">
        <v>4</v>
      </c>
      <c r="Q862" s="36">
        <f t="shared" si="28"/>
        <v>859</v>
      </c>
    </row>
    <row r="863" spans="13:17" x14ac:dyDescent="0.3">
      <c r="M863" s="36">
        <f t="shared" si="27"/>
        <v>0</v>
      </c>
      <c r="N863" s="36">
        <v>860</v>
      </c>
      <c r="O863" s="36">
        <v>3240</v>
      </c>
      <c r="P863" s="36">
        <v>5</v>
      </c>
      <c r="Q863" s="36">
        <f t="shared" si="28"/>
        <v>860</v>
      </c>
    </row>
    <row r="864" spans="13:17" x14ac:dyDescent="0.3">
      <c r="M864" s="36">
        <f t="shared" si="27"/>
        <v>0</v>
      </c>
      <c r="N864" s="36">
        <v>861</v>
      </c>
      <c r="O864" s="36">
        <v>3240</v>
      </c>
      <c r="P864" s="36">
        <v>6</v>
      </c>
      <c r="Q864" s="36">
        <f t="shared" si="28"/>
        <v>861</v>
      </c>
    </row>
    <row r="865" spans="13:17" x14ac:dyDescent="0.3">
      <c r="M865" s="36">
        <f t="shared" si="27"/>
        <v>0</v>
      </c>
      <c r="N865" s="36">
        <v>862</v>
      </c>
      <c r="O865" s="36">
        <v>3240</v>
      </c>
      <c r="P865" s="36">
        <v>7</v>
      </c>
      <c r="Q865" s="36">
        <f t="shared" si="28"/>
        <v>862</v>
      </c>
    </row>
    <row r="866" spans="13:17" x14ac:dyDescent="0.3">
      <c r="M866" s="36">
        <f t="shared" si="27"/>
        <v>0</v>
      </c>
      <c r="N866" s="36">
        <v>863</v>
      </c>
      <c r="O866" s="36">
        <v>3240</v>
      </c>
      <c r="P866" s="36">
        <v>8</v>
      </c>
      <c r="Q866" s="36">
        <f t="shared" si="28"/>
        <v>863</v>
      </c>
    </row>
    <row r="867" spans="13:17" x14ac:dyDescent="0.3">
      <c r="M867" s="36">
        <f t="shared" si="27"/>
        <v>0</v>
      </c>
      <c r="N867" s="36">
        <v>864</v>
      </c>
      <c r="O867" s="36">
        <v>3240</v>
      </c>
      <c r="P867" s="36">
        <v>9</v>
      </c>
      <c r="Q867" s="36">
        <f t="shared" si="28"/>
        <v>864</v>
      </c>
    </row>
    <row r="868" spans="13:17" x14ac:dyDescent="0.3">
      <c r="M868" s="36">
        <f t="shared" si="27"/>
        <v>0</v>
      </c>
      <c r="N868" s="36">
        <v>865</v>
      </c>
      <c r="O868" s="36">
        <v>3240</v>
      </c>
      <c r="P868" s="36">
        <v>10</v>
      </c>
      <c r="Q868" s="36">
        <f t="shared" si="28"/>
        <v>865</v>
      </c>
    </row>
    <row r="869" spans="13:17" x14ac:dyDescent="0.3">
      <c r="M869" s="36">
        <f t="shared" si="27"/>
        <v>0</v>
      </c>
      <c r="N869" s="36">
        <v>866</v>
      </c>
      <c r="O869" s="36">
        <v>3240</v>
      </c>
      <c r="P869" s="36">
        <v>11</v>
      </c>
      <c r="Q869" s="36">
        <f t="shared" si="28"/>
        <v>866</v>
      </c>
    </row>
    <row r="870" spans="13:17" x14ac:dyDescent="0.3">
      <c r="M870" s="36">
        <f t="shared" si="27"/>
        <v>0</v>
      </c>
      <c r="N870" s="36">
        <v>867</v>
      </c>
      <c r="O870" s="36">
        <v>3240</v>
      </c>
      <c r="P870" s="36">
        <v>12</v>
      </c>
      <c r="Q870" s="36">
        <f t="shared" si="28"/>
        <v>867</v>
      </c>
    </row>
    <row r="871" spans="13:17" x14ac:dyDescent="0.3">
      <c r="M871" s="36">
        <f t="shared" si="27"/>
        <v>0</v>
      </c>
      <c r="N871" s="36">
        <v>868</v>
      </c>
      <c r="O871" s="36">
        <v>3240</v>
      </c>
      <c r="P871" s="36">
        <v>13</v>
      </c>
      <c r="Q871" s="36">
        <f t="shared" si="28"/>
        <v>868</v>
      </c>
    </row>
    <row r="872" spans="13:17" x14ac:dyDescent="0.3">
      <c r="M872" s="36">
        <f t="shared" si="27"/>
        <v>0</v>
      </c>
      <c r="N872" s="36">
        <v>869</v>
      </c>
      <c r="O872" s="36">
        <v>3240</v>
      </c>
      <c r="P872" s="36">
        <v>14</v>
      </c>
      <c r="Q872" s="36">
        <f t="shared" si="28"/>
        <v>869</v>
      </c>
    </row>
    <row r="873" spans="13:17" x14ac:dyDescent="0.3">
      <c r="M873" s="36">
        <f t="shared" si="27"/>
        <v>0</v>
      </c>
      <c r="N873" s="36">
        <v>870</v>
      </c>
      <c r="O873" s="36">
        <v>3240</v>
      </c>
      <c r="P873" s="36">
        <v>15</v>
      </c>
      <c r="Q873" s="36">
        <f t="shared" si="28"/>
        <v>870</v>
      </c>
    </row>
    <row r="874" spans="13:17" x14ac:dyDescent="0.3">
      <c r="M874" s="36">
        <f t="shared" si="27"/>
        <v>0</v>
      </c>
      <c r="N874" s="36">
        <v>871</v>
      </c>
      <c r="O874" s="36">
        <v>3240</v>
      </c>
      <c r="P874" s="36">
        <v>16</v>
      </c>
      <c r="Q874" s="36">
        <f t="shared" si="28"/>
        <v>871</v>
      </c>
    </row>
    <row r="875" spans="13:17" x14ac:dyDescent="0.3">
      <c r="M875" s="36">
        <f t="shared" si="27"/>
        <v>0</v>
      </c>
      <c r="N875" s="36">
        <v>872</v>
      </c>
      <c r="O875" s="36">
        <v>3240</v>
      </c>
      <c r="P875" s="36">
        <v>17</v>
      </c>
      <c r="Q875" s="36">
        <f t="shared" si="28"/>
        <v>872</v>
      </c>
    </row>
    <row r="876" spans="13:17" x14ac:dyDescent="0.3">
      <c r="M876" s="36">
        <f t="shared" si="27"/>
        <v>0</v>
      </c>
      <c r="N876" s="36">
        <v>873</v>
      </c>
      <c r="O876" s="36">
        <v>3240</v>
      </c>
      <c r="P876" s="36">
        <v>18</v>
      </c>
      <c r="Q876" s="36">
        <f t="shared" si="28"/>
        <v>873</v>
      </c>
    </row>
    <row r="877" spans="13:17" x14ac:dyDescent="0.3">
      <c r="M877" s="36">
        <f t="shared" si="27"/>
        <v>0</v>
      </c>
      <c r="N877" s="36">
        <v>874</v>
      </c>
      <c r="O877" s="36">
        <v>3240</v>
      </c>
      <c r="P877" s="36">
        <v>19</v>
      </c>
      <c r="Q877" s="36">
        <f t="shared" si="28"/>
        <v>874</v>
      </c>
    </row>
    <row r="878" spans="13:17" x14ac:dyDescent="0.3">
      <c r="M878" s="36">
        <f t="shared" si="27"/>
        <v>0</v>
      </c>
      <c r="N878" s="36">
        <v>875</v>
      </c>
      <c r="O878" s="36">
        <v>3240</v>
      </c>
      <c r="P878" s="36">
        <v>20</v>
      </c>
      <c r="Q878" s="36">
        <f t="shared" si="28"/>
        <v>875</v>
      </c>
    </row>
    <row r="879" spans="13:17" x14ac:dyDescent="0.3">
      <c r="M879" s="36">
        <f t="shared" si="27"/>
        <v>0</v>
      </c>
      <c r="N879" s="36">
        <v>876</v>
      </c>
      <c r="O879" s="36">
        <v>3240</v>
      </c>
      <c r="P879" s="36">
        <v>21</v>
      </c>
      <c r="Q879" s="36">
        <f t="shared" si="28"/>
        <v>876</v>
      </c>
    </row>
    <row r="880" spans="13:17" x14ac:dyDescent="0.3">
      <c r="M880" s="36">
        <f t="shared" si="27"/>
        <v>0</v>
      </c>
      <c r="N880" s="36">
        <v>877</v>
      </c>
      <c r="O880" s="36">
        <v>3240</v>
      </c>
      <c r="P880" s="36">
        <v>22</v>
      </c>
      <c r="Q880" s="36">
        <f t="shared" si="28"/>
        <v>877</v>
      </c>
    </row>
    <row r="881" spans="13:17" x14ac:dyDescent="0.3">
      <c r="M881" s="36">
        <f t="shared" si="27"/>
        <v>0</v>
      </c>
      <c r="N881" s="36">
        <v>878</v>
      </c>
      <c r="O881" s="36">
        <v>3240</v>
      </c>
      <c r="P881" s="36">
        <v>23</v>
      </c>
      <c r="Q881" s="36">
        <f t="shared" si="28"/>
        <v>878</v>
      </c>
    </row>
    <row r="882" spans="13:17" x14ac:dyDescent="0.3">
      <c r="M882" s="36">
        <f t="shared" si="27"/>
        <v>0</v>
      </c>
      <c r="N882" s="36">
        <v>879</v>
      </c>
      <c r="O882" s="36">
        <v>3240</v>
      </c>
      <c r="P882" s="36">
        <v>24</v>
      </c>
      <c r="Q882" s="36">
        <f t="shared" si="28"/>
        <v>879</v>
      </c>
    </row>
    <row r="883" spans="13:17" x14ac:dyDescent="0.3">
      <c r="M883" s="36">
        <f t="shared" si="27"/>
        <v>0</v>
      </c>
      <c r="N883" s="36">
        <v>880</v>
      </c>
      <c r="O883" s="36">
        <v>3240</v>
      </c>
      <c r="P883" s="36">
        <v>25</v>
      </c>
      <c r="Q883" s="36">
        <f t="shared" si="28"/>
        <v>880</v>
      </c>
    </row>
    <row r="884" spans="13:17" x14ac:dyDescent="0.3">
      <c r="M884" s="36">
        <f t="shared" si="27"/>
        <v>0</v>
      </c>
      <c r="N884" s="36">
        <v>881</v>
      </c>
      <c r="O884" s="36">
        <v>3250</v>
      </c>
      <c r="P884" s="36">
        <v>1</v>
      </c>
      <c r="Q884" s="36">
        <f t="shared" si="28"/>
        <v>881</v>
      </c>
    </row>
    <row r="885" spans="13:17" x14ac:dyDescent="0.3">
      <c r="M885" s="36">
        <f t="shared" si="27"/>
        <v>0</v>
      </c>
      <c r="N885" s="36">
        <v>882</v>
      </c>
      <c r="O885" s="36">
        <v>3250</v>
      </c>
      <c r="P885" s="36">
        <v>2</v>
      </c>
      <c r="Q885" s="36">
        <f t="shared" si="28"/>
        <v>882</v>
      </c>
    </row>
    <row r="886" spans="13:17" x14ac:dyDescent="0.3">
      <c r="M886" s="36">
        <f t="shared" si="27"/>
        <v>0</v>
      </c>
      <c r="N886" s="36">
        <v>883</v>
      </c>
      <c r="O886" s="36">
        <v>3250</v>
      </c>
      <c r="P886" s="36">
        <v>3</v>
      </c>
      <c r="Q886" s="36">
        <f t="shared" si="28"/>
        <v>883</v>
      </c>
    </row>
    <row r="887" spans="13:17" x14ac:dyDescent="0.3">
      <c r="M887" s="36">
        <f t="shared" si="27"/>
        <v>0</v>
      </c>
      <c r="N887" s="36">
        <v>884</v>
      </c>
      <c r="O887" s="36">
        <v>3250</v>
      </c>
      <c r="P887" s="36">
        <v>4</v>
      </c>
      <c r="Q887" s="36">
        <f t="shared" si="28"/>
        <v>884</v>
      </c>
    </row>
    <row r="888" spans="13:17" x14ac:dyDescent="0.3">
      <c r="M888" s="36">
        <f t="shared" si="27"/>
        <v>0</v>
      </c>
      <c r="N888" s="36">
        <v>885</v>
      </c>
      <c r="O888" s="36">
        <v>3250</v>
      </c>
      <c r="P888" s="36">
        <v>5</v>
      </c>
      <c r="Q888" s="36">
        <f t="shared" si="28"/>
        <v>885</v>
      </c>
    </row>
    <row r="889" spans="13:17" x14ac:dyDescent="0.3">
      <c r="M889" s="36">
        <f t="shared" si="27"/>
        <v>0</v>
      </c>
      <c r="N889" s="36">
        <v>886</v>
      </c>
      <c r="O889" s="36">
        <v>3250</v>
      </c>
      <c r="P889" s="36">
        <v>6</v>
      </c>
      <c r="Q889" s="36">
        <f t="shared" si="28"/>
        <v>886</v>
      </c>
    </row>
    <row r="890" spans="13:17" x14ac:dyDescent="0.3">
      <c r="M890" s="36">
        <f t="shared" si="27"/>
        <v>0</v>
      </c>
      <c r="N890" s="36">
        <v>887</v>
      </c>
      <c r="O890" s="36">
        <v>3250</v>
      </c>
      <c r="P890" s="36">
        <v>7</v>
      </c>
      <c r="Q890" s="36">
        <f t="shared" si="28"/>
        <v>887</v>
      </c>
    </row>
    <row r="891" spans="13:17" x14ac:dyDescent="0.3">
      <c r="M891" s="36">
        <f t="shared" si="27"/>
        <v>0</v>
      </c>
      <c r="N891" s="36">
        <v>888</v>
      </c>
      <c r="O891" s="36">
        <v>3250</v>
      </c>
      <c r="P891" s="36">
        <v>8</v>
      </c>
      <c r="Q891" s="36">
        <f t="shared" si="28"/>
        <v>888</v>
      </c>
    </row>
    <row r="892" spans="13:17" x14ac:dyDescent="0.3">
      <c r="M892" s="36">
        <f t="shared" si="27"/>
        <v>0</v>
      </c>
      <c r="N892" s="36">
        <v>889</v>
      </c>
      <c r="O892" s="36">
        <v>3250</v>
      </c>
      <c r="P892" s="36">
        <v>9</v>
      </c>
      <c r="Q892" s="36">
        <f t="shared" si="28"/>
        <v>889</v>
      </c>
    </row>
    <row r="893" spans="13:17" x14ac:dyDescent="0.3">
      <c r="M893" s="36">
        <f t="shared" si="27"/>
        <v>0</v>
      </c>
      <c r="N893" s="36">
        <v>890</v>
      </c>
      <c r="O893" s="36">
        <v>3250</v>
      </c>
      <c r="P893" s="36">
        <v>10</v>
      </c>
      <c r="Q893" s="36">
        <f t="shared" si="28"/>
        <v>890</v>
      </c>
    </row>
    <row r="894" spans="13:17" x14ac:dyDescent="0.3">
      <c r="M894" s="36">
        <f t="shared" si="27"/>
        <v>0</v>
      </c>
      <c r="N894" s="36">
        <v>891</v>
      </c>
      <c r="O894" s="36">
        <v>3250</v>
      </c>
      <c r="P894" s="36">
        <v>11</v>
      </c>
      <c r="Q894" s="36">
        <f t="shared" si="28"/>
        <v>891</v>
      </c>
    </row>
    <row r="895" spans="13:17" x14ac:dyDescent="0.3">
      <c r="M895" s="36">
        <f t="shared" si="27"/>
        <v>0</v>
      </c>
      <c r="N895" s="36">
        <v>892</v>
      </c>
      <c r="O895" s="36">
        <v>3250</v>
      </c>
      <c r="P895" s="36">
        <v>12</v>
      </c>
      <c r="Q895" s="36">
        <f t="shared" si="28"/>
        <v>892</v>
      </c>
    </row>
    <row r="896" spans="13:17" x14ac:dyDescent="0.3">
      <c r="M896" s="36">
        <f t="shared" si="27"/>
        <v>0</v>
      </c>
      <c r="N896" s="36">
        <v>893</v>
      </c>
      <c r="O896" s="36">
        <v>3250</v>
      </c>
      <c r="P896" s="36">
        <v>13</v>
      </c>
      <c r="Q896" s="36">
        <f t="shared" si="28"/>
        <v>893</v>
      </c>
    </row>
    <row r="897" spans="13:17" x14ac:dyDescent="0.3">
      <c r="M897" s="36">
        <f t="shared" si="27"/>
        <v>0</v>
      </c>
      <c r="N897" s="36">
        <v>894</v>
      </c>
      <c r="O897" s="36">
        <v>3250</v>
      </c>
      <c r="P897" s="36">
        <v>14</v>
      </c>
      <c r="Q897" s="36">
        <f t="shared" si="28"/>
        <v>894</v>
      </c>
    </row>
    <row r="898" spans="13:17" x14ac:dyDescent="0.3">
      <c r="M898" s="36">
        <f t="shared" si="27"/>
        <v>0</v>
      </c>
      <c r="N898" s="36">
        <v>895</v>
      </c>
      <c r="O898" s="36">
        <v>3250</v>
      </c>
      <c r="P898" s="36">
        <v>15</v>
      </c>
      <c r="Q898" s="36">
        <f t="shared" si="28"/>
        <v>895</v>
      </c>
    </row>
    <row r="899" spans="13:17" x14ac:dyDescent="0.3">
      <c r="M899" s="36">
        <f t="shared" si="27"/>
        <v>0</v>
      </c>
      <c r="N899" s="36">
        <v>896</v>
      </c>
      <c r="O899" s="36">
        <v>3250</v>
      </c>
      <c r="P899" s="36">
        <v>16</v>
      </c>
      <c r="Q899" s="36">
        <f t="shared" si="28"/>
        <v>896</v>
      </c>
    </row>
    <row r="900" spans="13:17" x14ac:dyDescent="0.3">
      <c r="M900" s="36">
        <f t="shared" si="27"/>
        <v>0</v>
      </c>
      <c r="N900" s="36">
        <v>897</v>
      </c>
      <c r="O900" s="36">
        <v>3250</v>
      </c>
      <c r="P900" s="36">
        <v>17</v>
      </c>
      <c r="Q900" s="36">
        <f t="shared" si="28"/>
        <v>897</v>
      </c>
    </row>
    <row r="901" spans="13:17" x14ac:dyDescent="0.3">
      <c r="M901" s="36">
        <f t="shared" ref="M901:M964" si="29">J901</f>
        <v>0</v>
      </c>
      <c r="N901" s="36">
        <v>898</v>
      </c>
      <c r="O901" s="36">
        <v>3250</v>
      </c>
      <c r="P901" s="36">
        <v>18</v>
      </c>
      <c r="Q901" s="36">
        <f t="shared" ref="Q901:Q964" si="30">N901</f>
        <v>898</v>
      </c>
    </row>
    <row r="902" spans="13:17" x14ac:dyDescent="0.3">
      <c r="M902" s="36">
        <f t="shared" si="29"/>
        <v>0</v>
      </c>
      <c r="N902" s="36">
        <v>899</v>
      </c>
      <c r="O902" s="36">
        <v>3250</v>
      </c>
      <c r="P902" s="36">
        <v>19</v>
      </c>
      <c r="Q902" s="36">
        <f t="shared" si="30"/>
        <v>899</v>
      </c>
    </row>
    <row r="903" spans="13:17" x14ac:dyDescent="0.3">
      <c r="M903" s="36">
        <f t="shared" si="29"/>
        <v>0</v>
      </c>
      <c r="N903" s="36">
        <v>900</v>
      </c>
      <c r="O903" s="36">
        <v>3250</v>
      </c>
      <c r="P903" s="36">
        <v>20</v>
      </c>
      <c r="Q903" s="36">
        <f t="shared" si="30"/>
        <v>900</v>
      </c>
    </row>
    <row r="904" spans="13:17" x14ac:dyDescent="0.3">
      <c r="M904" s="36">
        <f t="shared" si="29"/>
        <v>0</v>
      </c>
      <c r="N904" s="36">
        <v>901</v>
      </c>
      <c r="O904" s="36">
        <v>3250</v>
      </c>
      <c r="P904" s="36">
        <v>21</v>
      </c>
      <c r="Q904" s="36">
        <f t="shared" si="30"/>
        <v>901</v>
      </c>
    </row>
    <row r="905" spans="13:17" x14ac:dyDescent="0.3">
      <c r="M905" s="36">
        <f t="shared" si="29"/>
        <v>0</v>
      </c>
      <c r="N905" s="36">
        <v>902</v>
      </c>
      <c r="O905" s="36">
        <v>3250</v>
      </c>
      <c r="P905" s="36">
        <v>22</v>
      </c>
      <c r="Q905" s="36">
        <f t="shared" si="30"/>
        <v>902</v>
      </c>
    </row>
    <row r="906" spans="13:17" x14ac:dyDescent="0.3">
      <c r="M906" s="36">
        <f t="shared" si="29"/>
        <v>0</v>
      </c>
      <c r="N906" s="36">
        <v>903</v>
      </c>
      <c r="O906" s="36">
        <v>3250</v>
      </c>
      <c r="P906" s="36">
        <v>23</v>
      </c>
      <c r="Q906" s="36">
        <f t="shared" si="30"/>
        <v>903</v>
      </c>
    </row>
    <row r="907" spans="13:17" x14ac:dyDescent="0.3">
      <c r="M907" s="36">
        <f t="shared" si="29"/>
        <v>0</v>
      </c>
      <c r="N907" s="36">
        <v>904</v>
      </c>
      <c r="O907" s="36">
        <v>3250</v>
      </c>
      <c r="P907" s="36">
        <v>24</v>
      </c>
      <c r="Q907" s="36">
        <f t="shared" si="30"/>
        <v>904</v>
      </c>
    </row>
    <row r="908" spans="13:17" x14ac:dyDescent="0.3">
      <c r="M908" s="36">
        <f t="shared" si="29"/>
        <v>0</v>
      </c>
      <c r="N908" s="36">
        <v>905</v>
      </c>
      <c r="O908" s="36">
        <v>3250</v>
      </c>
      <c r="P908" s="36">
        <v>25</v>
      </c>
      <c r="Q908" s="36">
        <f t="shared" si="30"/>
        <v>905</v>
      </c>
    </row>
    <row r="909" spans="13:17" x14ac:dyDescent="0.3">
      <c r="M909" s="36">
        <f t="shared" si="29"/>
        <v>0</v>
      </c>
      <c r="N909" s="36">
        <v>906</v>
      </c>
      <c r="O909" s="36">
        <v>3260</v>
      </c>
      <c r="P909" s="36">
        <v>1</v>
      </c>
      <c r="Q909" s="36">
        <f t="shared" si="30"/>
        <v>906</v>
      </c>
    </row>
    <row r="910" spans="13:17" x14ac:dyDescent="0.3">
      <c r="M910" s="36">
        <f t="shared" si="29"/>
        <v>0</v>
      </c>
      <c r="N910" s="36">
        <v>907</v>
      </c>
      <c r="O910" s="36">
        <v>3260</v>
      </c>
      <c r="P910" s="36">
        <v>2</v>
      </c>
      <c r="Q910" s="36">
        <f t="shared" si="30"/>
        <v>907</v>
      </c>
    </row>
    <row r="911" spans="13:17" x14ac:dyDescent="0.3">
      <c r="M911" s="36">
        <f t="shared" si="29"/>
        <v>0</v>
      </c>
      <c r="N911" s="36">
        <v>908</v>
      </c>
      <c r="O911" s="36">
        <v>3260</v>
      </c>
      <c r="P911" s="36">
        <v>3</v>
      </c>
      <c r="Q911" s="36">
        <f t="shared" si="30"/>
        <v>908</v>
      </c>
    </row>
    <row r="912" spans="13:17" x14ac:dyDescent="0.3">
      <c r="M912" s="36">
        <f t="shared" si="29"/>
        <v>0</v>
      </c>
      <c r="N912" s="36">
        <v>909</v>
      </c>
      <c r="O912" s="36">
        <v>3260</v>
      </c>
      <c r="P912" s="36">
        <v>4</v>
      </c>
      <c r="Q912" s="36">
        <f t="shared" si="30"/>
        <v>909</v>
      </c>
    </row>
    <row r="913" spans="13:17" x14ac:dyDescent="0.3">
      <c r="M913" s="36">
        <f t="shared" si="29"/>
        <v>0</v>
      </c>
      <c r="N913" s="36">
        <v>910</v>
      </c>
      <c r="O913" s="36">
        <v>3260</v>
      </c>
      <c r="P913" s="36">
        <v>5</v>
      </c>
      <c r="Q913" s="36">
        <f t="shared" si="30"/>
        <v>910</v>
      </c>
    </row>
    <row r="914" spans="13:17" x14ac:dyDescent="0.3">
      <c r="M914" s="36">
        <f t="shared" si="29"/>
        <v>0</v>
      </c>
      <c r="N914" s="36">
        <v>911</v>
      </c>
      <c r="O914" s="36">
        <v>3260</v>
      </c>
      <c r="P914" s="36">
        <v>6</v>
      </c>
      <c r="Q914" s="36">
        <f t="shared" si="30"/>
        <v>911</v>
      </c>
    </row>
    <row r="915" spans="13:17" x14ac:dyDescent="0.3">
      <c r="M915" s="36">
        <f t="shared" si="29"/>
        <v>0</v>
      </c>
      <c r="N915" s="36">
        <v>912</v>
      </c>
      <c r="O915" s="36">
        <v>3260</v>
      </c>
      <c r="P915" s="36">
        <v>7</v>
      </c>
      <c r="Q915" s="36">
        <f t="shared" si="30"/>
        <v>912</v>
      </c>
    </row>
    <row r="916" spans="13:17" x14ac:dyDescent="0.3">
      <c r="M916" s="36">
        <f t="shared" si="29"/>
        <v>0</v>
      </c>
      <c r="N916" s="36">
        <v>913</v>
      </c>
      <c r="O916" s="36">
        <v>3260</v>
      </c>
      <c r="P916" s="36">
        <v>8</v>
      </c>
      <c r="Q916" s="36">
        <f t="shared" si="30"/>
        <v>913</v>
      </c>
    </row>
    <row r="917" spans="13:17" x14ac:dyDescent="0.3">
      <c r="M917" s="36">
        <f t="shared" si="29"/>
        <v>0</v>
      </c>
      <c r="N917" s="36">
        <v>914</v>
      </c>
      <c r="O917" s="36">
        <v>3260</v>
      </c>
      <c r="P917" s="36">
        <v>9</v>
      </c>
      <c r="Q917" s="36">
        <f t="shared" si="30"/>
        <v>914</v>
      </c>
    </row>
    <row r="918" spans="13:17" x14ac:dyDescent="0.3">
      <c r="M918" s="36">
        <f t="shared" si="29"/>
        <v>0</v>
      </c>
      <c r="N918" s="36">
        <v>915</v>
      </c>
      <c r="O918" s="36">
        <v>3260</v>
      </c>
      <c r="P918" s="36">
        <v>10</v>
      </c>
      <c r="Q918" s="36">
        <f t="shared" si="30"/>
        <v>915</v>
      </c>
    </row>
    <row r="919" spans="13:17" x14ac:dyDescent="0.3">
      <c r="M919" s="36">
        <f t="shared" si="29"/>
        <v>0</v>
      </c>
      <c r="N919" s="36">
        <v>916</v>
      </c>
      <c r="O919" s="36">
        <v>3260</v>
      </c>
      <c r="P919" s="36">
        <v>11</v>
      </c>
      <c r="Q919" s="36">
        <f t="shared" si="30"/>
        <v>916</v>
      </c>
    </row>
    <row r="920" spans="13:17" x14ac:dyDescent="0.3">
      <c r="M920" s="36">
        <f t="shared" si="29"/>
        <v>0</v>
      </c>
      <c r="N920" s="36">
        <v>917</v>
      </c>
      <c r="O920" s="36">
        <v>3260</v>
      </c>
      <c r="P920" s="36">
        <v>12</v>
      </c>
      <c r="Q920" s="36">
        <f t="shared" si="30"/>
        <v>917</v>
      </c>
    </row>
    <row r="921" spans="13:17" x14ac:dyDescent="0.3">
      <c r="M921" s="36">
        <f t="shared" si="29"/>
        <v>0</v>
      </c>
      <c r="N921" s="36">
        <v>918</v>
      </c>
      <c r="O921" s="36">
        <v>3260</v>
      </c>
      <c r="P921" s="36">
        <v>13</v>
      </c>
      <c r="Q921" s="36">
        <f t="shared" si="30"/>
        <v>918</v>
      </c>
    </row>
    <row r="922" spans="13:17" x14ac:dyDescent="0.3">
      <c r="M922" s="36">
        <f t="shared" si="29"/>
        <v>0</v>
      </c>
      <c r="N922" s="36">
        <v>919</v>
      </c>
      <c r="O922" s="36">
        <v>3260</v>
      </c>
      <c r="P922" s="36">
        <v>14</v>
      </c>
      <c r="Q922" s="36">
        <f t="shared" si="30"/>
        <v>919</v>
      </c>
    </row>
    <row r="923" spans="13:17" x14ac:dyDescent="0.3">
      <c r="M923" s="36">
        <f t="shared" si="29"/>
        <v>0</v>
      </c>
      <c r="N923" s="36">
        <v>920</v>
      </c>
      <c r="O923" s="36">
        <v>3260</v>
      </c>
      <c r="P923" s="36">
        <v>15</v>
      </c>
      <c r="Q923" s="36">
        <f t="shared" si="30"/>
        <v>920</v>
      </c>
    </row>
    <row r="924" spans="13:17" x14ac:dyDescent="0.3">
      <c r="M924" s="36">
        <f t="shared" si="29"/>
        <v>0</v>
      </c>
      <c r="N924" s="36">
        <v>921</v>
      </c>
      <c r="O924" s="36">
        <v>3260</v>
      </c>
      <c r="P924" s="36">
        <v>16</v>
      </c>
      <c r="Q924" s="36">
        <f t="shared" si="30"/>
        <v>921</v>
      </c>
    </row>
    <row r="925" spans="13:17" x14ac:dyDescent="0.3">
      <c r="M925" s="36">
        <f t="shared" si="29"/>
        <v>0</v>
      </c>
      <c r="N925" s="36">
        <v>922</v>
      </c>
      <c r="O925" s="36">
        <v>3260</v>
      </c>
      <c r="P925" s="36">
        <v>17</v>
      </c>
      <c r="Q925" s="36">
        <f t="shared" si="30"/>
        <v>922</v>
      </c>
    </row>
    <row r="926" spans="13:17" x14ac:dyDescent="0.3">
      <c r="M926" s="36">
        <f t="shared" si="29"/>
        <v>0</v>
      </c>
      <c r="N926" s="36">
        <v>923</v>
      </c>
      <c r="O926" s="36">
        <v>3260</v>
      </c>
      <c r="P926" s="36">
        <v>18</v>
      </c>
      <c r="Q926" s="36">
        <f t="shared" si="30"/>
        <v>923</v>
      </c>
    </row>
    <row r="927" spans="13:17" x14ac:dyDescent="0.3">
      <c r="M927" s="36">
        <f t="shared" si="29"/>
        <v>0</v>
      </c>
      <c r="N927" s="36">
        <v>924</v>
      </c>
      <c r="O927" s="36">
        <v>3260</v>
      </c>
      <c r="P927" s="36">
        <v>19</v>
      </c>
      <c r="Q927" s="36">
        <f t="shared" si="30"/>
        <v>924</v>
      </c>
    </row>
    <row r="928" spans="13:17" x14ac:dyDescent="0.3">
      <c r="M928" s="36">
        <f t="shared" si="29"/>
        <v>0</v>
      </c>
      <c r="N928" s="36">
        <v>925</v>
      </c>
      <c r="O928" s="36">
        <v>3260</v>
      </c>
      <c r="P928" s="36">
        <v>20</v>
      </c>
      <c r="Q928" s="36">
        <f t="shared" si="30"/>
        <v>925</v>
      </c>
    </row>
    <row r="929" spans="13:17" x14ac:dyDescent="0.3">
      <c r="M929" s="36">
        <f t="shared" si="29"/>
        <v>0</v>
      </c>
      <c r="N929" s="36">
        <v>926</v>
      </c>
      <c r="O929" s="36">
        <v>3260</v>
      </c>
      <c r="P929" s="36">
        <v>21</v>
      </c>
      <c r="Q929" s="36">
        <f t="shared" si="30"/>
        <v>926</v>
      </c>
    </row>
    <row r="930" spans="13:17" x14ac:dyDescent="0.3">
      <c r="M930" s="36">
        <f t="shared" si="29"/>
        <v>0</v>
      </c>
      <c r="N930" s="36">
        <v>927</v>
      </c>
      <c r="O930" s="36">
        <v>3260</v>
      </c>
      <c r="P930" s="36">
        <v>22</v>
      </c>
      <c r="Q930" s="36">
        <f t="shared" si="30"/>
        <v>927</v>
      </c>
    </row>
    <row r="931" spans="13:17" x14ac:dyDescent="0.3">
      <c r="M931" s="36">
        <f t="shared" si="29"/>
        <v>0</v>
      </c>
      <c r="N931" s="36">
        <v>928</v>
      </c>
      <c r="O931" s="36">
        <v>3260</v>
      </c>
      <c r="P931" s="36">
        <v>23</v>
      </c>
      <c r="Q931" s="36">
        <f t="shared" si="30"/>
        <v>928</v>
      </c>
    </row>
    <row r="932" spans="13:17" x14ac:dyDescent="0.3">
      <c r="M932" s="36">
        <f t="shared" si="29"/>
        <v>0</v>
      </c>
      <c r="N932" s="36">
        <v>929</v>
      </c>
      <c r="O932" s="36">
        <v>3260</v>
      </c>
      <c r="P932" s="36">
        <v>24</v>
      </c>
      <c r="Q932" s="36">
        <f t="shared" si="30"/>
        <v>929</v>
      </c>
    </row>
    <row r="933" spans="13:17" x14ac:dyDescent="0.3">
      <c r="M933" s="36">
        <f t="shared" si="29"/>
        <v>0</v>
      </c>
      <c r="N933" s="36">
        <v>930</v>
      </c>
      <c r="O933" s="36">
        <v>3260</v>
      </c>
      <c r="P933" s="36">
        <v>25</v>
      </c>
      <c r="Q933" s="36">
        <f t="shared" si="30"/>
        <v>930</v>
      </c>
    </row>
    <row r="934" spans="13:17" x14ac:dyDescent="0.3">
      <c r="M934" s="36">
        <f t="shared" si="29"/>
        <v>0</v>
      </c>
      <c r="N934" s="36">
        <v>931</v>
      </c>
      <c r="O934" s="36">
        <v>3310</v>
      </c>
      <c r="P934" s="36">
        <v>1</v>
      </c>
      <c r="Q934" s="36">
        <f t="shared" si="30"/>
        <v>931</v>
      </c>
    </row>
    <row r="935" spans="13:17" x14ac:dyDescent="0.3">
      <c r="M935" s="36">
        <f t="shared" si="29"/>
        <v>0</v>
      </c>
      <c r="N935" s="36">
        <v>932</v>
      </c>
      <c r="O935" s="36">
        <v>3310</v>
      </c>
      <c r="P935" s="36">
        <v>2</v>
      </c>
      <c r="Q935" s="36">
        <f t="shared" si="30"/>
        <v>932</v>
      </c>
    </row>
    <row r="936" spans="13:17" x14ac:dyDescent="0.3">
      <c r="M936" s="36">
        <f t="shared" si="29"/>
        <v>0</v>
      </c>
      <c r="N936" s="36">
        <v>933</v>
      </c>
      <c r="O936" s="36">
        <v>3310</v>
      </c>
      <c r="P936" s="36">
        <v>3</v>
      </c>
      <c r="Q936" s="36">
        <f t="shared" si="30"/>
        <v>933</v>
      </c>
    </row>
    <row r="937" spans="13:17" x14ac:dyDescent="0.3">
      <c r="M937" s="36">
        <f t="shared" si="29"/>
        <v>0</v>
      </c>
      <c r="N937" s="36">
        <v>934</v>
      </c>
      <c r="O937" s="36">
        <v>3310</v>
      </c>
      <c r="P937" s="36">
        <v>4</v>
      </c>
      <c r="Q937" s="36">
        <f t="shared" si="30"/>
        <v>934</v>
      </c>
    </row>
    <row r="938" spans="13:17" x14ac:dyDescent="0.3">
      <c r="M938" s="36">
        <f t="shared" si="29"/>
        <v>0</v>
      </c>
      <c r="N938" s="36">
        <v>935</v>
      </c>
      <c r="O938" s="36">
        <v>3310</v>
      </c>
      <c r="P938" s="36">
        <v>5</v>
      </c>
      <c r="Q938" s="36">
        <f t="shared" si="30"/>
        <v>935</v>
      </c>
    </row>
    <row r="939" spans="13:17" x14ac:dyDescent="0.3">
      <c r="M939" s="36">
        <f t="shared" si="29"/>
        <v>0</v>
      </c>
      <c r="N939" s="36">
        <v>936</v>
      </c>
      <c r="O939" s="36">
        <v>3310</v>
      </c>
      <c r="P939" s="36">
        <v>6</v>
      </c>
      <c r="Q939" s="36">
        <f t="shared" si="30"/>
        <v>936</v>
      </c>
    </row>
    <row r="940" spans="13:17" x14ac:dyDescent="0.3">
      <c r="M940" s="36">
        <f t="shared" si="29"/>
        <v>0</v>
      </c>
      <c r="N940" s="36">
        <v>937</v>
      </c>
      <c r="O940" s="36">
        <v>3310</v>
      </c>
      <c r="P940" s="36">
        <v>7</v>
      </c>
      <c r="Q940" s="36">
        <f t="shared" si="30"/>
        <v>937</v>
      </c>
    </row>
    <row r="941" spans="13:17" x14ac:dyDescent="0.3">
      <c r="M941" s="36">
        <f t="shared" si="29"/>
        <v>0</v>
      </c>
      <c r="N941" s="36">
        <v>938</v>
      </c>
      <c r="O941" s="36">
        <v>3310</v>
      </c>
      <c r="P941" s="36">
        <v>8</v>
      </c>
      <c r="Q941" s="36">
        <f t="shared" si="30"/>
        <v>938</v>
      </c>
    </row>
    <row r="942" spans="13:17" x14ac:dyDescent="0.3">
      <c r="M942" s="36">
        <f t="shared" si="29"/>
        <v>0</v>
      </c>
      <c r="N942" s="36">
        <v>939</v>
      </c>
      <c r="O942" s="36">
        <v>3310</v>
      </c>
      <c r="P942" s="36">
        <v>9</v>
      </c>
      <c r="Q942" s="36">
        <f t="shared" si="30"/>
        <v>939</v>
      </c>
    </row>
    <row r="943" spans="13:17" x14ac:dyDescent="0.3">
      <c r="M943" s="36">
        <f t="shared" si="29"/>
        <v>0</v>
      </c>
      <c r="N943" s="36">
        <v>940</v>
      </c>
      <c r="O943" s="36">
        <v>3310</v>
      </c>
      <c r="P943" s="36">
        <v>10</v>
      </c>
      <c r="Q943" s="36">
        <f t="shared" si="30"/>
        <v>940</v>
      </c>
    </row>
    <row r="944" spans="13:17" x14ac:dyDescent="0.3">
      <c r="M944" s="36">
        <f t="shared" si="29"/>
        <v>0</v>
      </c>
      <c r="N944" s="36">
        <v>941</v>
      </c>
      <c r="O944" s="36">
        <v>3310</v>
      </c>
      <c r="P944" s="36">
        <v>11</v>
      </c>
      <c r="Q944" s="36">
        <f t="shared" si="30"/>
        <v>941</v>
      </c>
    </row>
    <row r="945" spans="13:17" x14ac:dyDescent="0.3">
      <c r="M945" s="36">
        <f t="shared" si="29"/>
        <v>0</v>
      </c>
      <c r="N945" s="36">
        <v>942</v>
      </c>
      <c r="O945" s="36">
        <v>3310</v>
      </c>
      <c r="P945" s="36">
        <v>12</v>
      </c>
      <c r="Q945" s="36">
        <f t="shared" si="30"/>
        <v>942</v>
      </c>
    </row>
    <row r="946" spans="13:17" x14ac:dyDescent="0.3">
      <c r="M946" s="36">
        <f t="shared" si="29"/>
        <v>0</v>
      </c>
      <c r="N946" s="36">
        <v>943</v>
      </c>
      <c r="O946" s="36">
        <v>3310</v>
      </c>
      <c r="P946" s="36">
        <v>13</v>
      </c>
      <c r="Q946" s="36">
        <f t="shared" si="30"/>
        <v>943</v>
      </c>
    </row>
    <row r="947" spans="13:17" x14ac:dyDescent="0.3">
      <c r="M947" s="36">
        <f t="shared" si="29"/>
        <v>0</v>
      </c>
      <c r="N947" s="36">
        <v>944</v>
      </c>
      <c r="O947" s="36">
        <v>3310</v>
      </c>
      <c r="P947" s="36">
        <v>14</v>
      </c>
      <c r="Q947" s="36">
        <f t="shared" si="30"/>
        <v>944</v>
      </c>
    </row>
    <row r="948" spans="13:17" x14ac:dyDescent="0.3">
      <c r="M948" s="36">
        <f t="shared" si="29"/>
        <v>0</v>
      </c>
      <c r="N948" s="36">
        <v>945</v>
      </c>
      <c r="O948" s="36">
        <v>3310</v>
      </c>
      <c r="P948" s="36">
        <v>15</v>
      </c>
      <c r="Q948" s="36">
        <f t="shared" si="30"/>
        <v>945</v>
      </c>
    </row>
    <row r="949" spans="13:17" x14ac:dyDescent="0.3">
      <c r="M949" s="36">
        <f t="shared" si="29"/>
        <v>0</v>
      </c>
      <c r="N949" s="36">
        <v>946</v>
      </c>
      <c r="O949" s="36">
        <v>3310</v>
      </c>
      <c r="P949" s="36">
        <v>16</v>
      </c>
      <c r="Q949" s="36">
        <f t="shared" si="30"/>
        <v>946</v>
      </c>
    </row>
    <row r="950" spans="13:17" x14ac:dyDescent="0.3">
      <c r="M950" s="36">
        <f t="shared" si="29"/>
        <v>0</v>
      </c>
      <c r="N950" s="36">
        <v>947</v>
      </c>
      <c r="O950" s="36">
        <v>3310</v>
      </c>
      <c r="P950" s="36">
        <v>17</v>
      </c>
      <c r="Q950" s="36">
        <f t="shared" si="30"/>
        <v>947</v>
      </c>
    </row>
    <row r="951" spans="13:17" x14ac:dyDescent="0.3">
      <c r="M951" s="36">
        <f t="shared" si="29"/>
        <v>0</v>
      </c>
      <c r="N951" s="36">
        <v>948</v>
      </c>
      <c r="O951" s="36">
        <v>3310</v>
      </c>
      <c r="P951" s="36">
        <v>18</v>
      </c>
      <c r="Q951" s="36">
        <f t="shared" si="30"/>
        <v>948</v>
      </c>
    </row>
    <row r="952" spans="13:17" x14ac:dyDescent="0.3">
      <c r="M952" s="36">
        <f t="shared" si="29"/>
        <v>0</v>
      </c>
      <c r="N952" s="36">
        <v>949</v>
      </c>
      <c r="O952" s="36">
        <v>3310</v>
      </c>
      <c r="P952" s="36">
        <v>19</v>
      </c>
      <c r="Q952" s="36">
        <f t="shared" si="30"/>
        <v>949</v>
      </c>
    </row>
    <row r="953" spans="13:17" x14ac:dyDescent="0.3">
      <c r="M953" s="36">
        <f t="shared" si="29"/>
        <v>0</v>
      </c>
      <c r="N953" s="36">
        <v>950</v>
      </c>
      <c r="O953" s="36">
        <v>3310</v>
      </c>
      <c r="P953" s="36">
        <v>20</v>
      </c>
      <c r="Q953" s="36">
        <f t="shared" si="30"/>
        <v>950</v>
      </c>
    </row>
    <row r="954" spans="13:17" x14ac:dyDescent="0.3">
      <c r="M954" s="36">
        <f t="shared" si="29"/>
        <v>0</v>
      </c>
      <c r="N954" s="36">
        <v>951</v>
      </c>
      <c r="O954" s="36">
        <v>3310</v>
      </c>
      <c r="P954" s="36">
        <v>21</v>
      </c>
      <c r="Q954" s="36">
        <f t="shared" si="30"/>
        <v>951</v>
      </c>
    </row>
    <row r="955" spans="13:17" x14ac:dyDescent="0.3">
      <c r="M955" s="36">
        <f t="shared" si="29"/>
        <v>0</v>
      </c>
      <c r="N955" s="36">
        <v>952</v>
      </c>
      <c r="O955" s="36">
        <v>3310</v>
      </c>
      <c r="P955" s="36">
        <v>22</v>
      </c>
      <c r="Q955" s="36">
        <f t="shared" si="30"/>
        <v>952</v>
      </c>
    </row>
    <row r="956" spans="13:17" x14ac:dyDescent="0.3">
      <c r="M956" s="36">
        <f t="shared" si="29"/>
        <v>0</v>
      </c>
      <c r="N956" s="36">
        <v>953</v>
      </c>
      <c r="O956" s="36">
        <v>3310</v>
      </c>
      <c r="P956" s="36">
        <v>23</v>
      </c>
      <c r="Q956" s="36">
        <f t="shared" si="30"/>
        <v>953</v>
      </c>
    </row>
    <row r="957" spans="13:17" x14ac:dyDescent="0.3">
      <c r="M957" s="36">
        <f t="shared" si="29"/>
        <v>0</v>
      </c>
      <c r="N957" s="36">
        <v>954</v>
      </c>
      <c r="O957" s="36">
        <v>3310</v>
      </c>
      <c r="P957" s="36">
        <v>24</v>
      </c>
      <c r="Q957" s="36">
        <f t="shared" si="30"/>
        <v>954</v>
      </c>
    </row>
    <row r="958" spans="13:17" x14ac:dyDescent="0.3">
      <c r="M958" s="36">
        <f t="shared" si="29"/>
        <v>0</v>
      </c>
      <c r="N958" s="36">
        <v>955</v>
      </c>
      <c r="O958" s="36">
        <v>3310</v>
      </c>
      <c r="P958" s="36">
        <v>25</v>
      </c>
      <c r="Q958" s="36">
        <f t="shared" si="30"/>
        <v>955</v>
      </c>
    </row>
    <row r="959" spans="13:17" x14ac:dyDescent="0.3">
      <c r="M959" s="36">
        <f t="shared" si="29"/>
        <v>0</v>
      </c>
      <c r="N959" s="36">
        <v>956</v>
      </c>
      <c r="O959" s="36">
        <v>3320</v>
      </c>
      <c r="P959" s="36">
        <v>1</v>
      </c>
      <c r="Q959" s="36">
        <f t="shared" si="30"/>
        <v>956</v>
      </c>
    </row>
    <row r="960" spans="13:17" x14ac:dyDescent="0.3">
      <c r="M960" s="36">
        <f t="shared" si="29"/>
        <v>0</v>
      </c>
      <c r="N960" s="36">
        <v>957</v>
      </c>
      <c r="O960" s="36">
        <v>3320</v>
      </c>
      <c r="P960" s="36">
        <v>2</v>
      </c>
      <c r="Q960" s="36">
        <f t="shared" si="30"/>
        <v>957</v>
      </c>
    </row>
    <row r="961" spans="13:17" x14ac:dyDescent="0.3">
      <c r="M961" s="36">
        <f t="shared" si="29"/>
        <v>0</v>
      </c>
      <c r="N961" s="36">
        <v>958</v>
      </c>
      <c r="O961" s="36">
        <v>3320</v>
      </c>
      <c r="P961" s="36">
        <v>3</v>
      </c>
      <c r="Q961" s="36">
        <f t="shared" si="30"/>
        <v>958</v>
      </c>
    </row>
    <row r="962" spans="13:17" x14ac:dyDescent="0.3">
      <c r="M962" s="36">
        <f t="shared" si="29"/>
        <v>0</v>
      </c>
      <c r="N962" s="36">
        <v>959</v>
      </c>
      <c r="O962" s="36">
        <v>3320</v>
      </c>
      <c r="P962" s="36">
        <v>4</v>
      </c>
      <c r="Q962" s="36">
        <f t="shared" si="30"/>
        <v>959</v>
      </c>
    </row>
    <row r="963" spans="13:17" x14ac:dyDescent="0.3">
      <c r="M963" s="36">
        <f t="shared" si="29"/>
        <v>0</v>
      </c>
      <c r="N963" s="36">
        <v>960</v>
      </c>
      <c r="O963" s="36">
        <v>3320</v>
      </c>
      <c r="P963" s="36">
        <v>5</v>
      </c>
      <c r="Q963" s="36">
        <f t="shared" si="30"/>
        <v>960</v>
      </c>
    </row>
    <row r="964" spans="13:17" x14ac:dyDescent="0.3">
      <c r="M964" s="36">
        <f t="shared" si="29"/>
        <v>0</v>
      </c>
      <c r="N964" s="36">
        <v>961</v>
      </c>
      <c r="O964" s="36">
        <v>3320</v>
      </c>
      <c r="P964" s="36">
        <v>6</v>
      </c>
      <c r="Q964" s="36">
        <f t="shared" si="30"/>
        <v>961</v>
      </c>
    </row>
    <row r="965" spans="13:17" x14ac:dyDescent="0.3">
      <c r="M965" s="36">
        <f t="shared" ref="M965:M1028" si="31">J965</f>
        <v>0</v>
      </c>
      <c r="N965" s="36">
        <v>962</v>
      </c>
      <c r="O965" s="36">
        <v>3320</v>
      </c>
      <c r="P965" s="36">
        <v>7</v>
      </c>
      <c r="Q965" s="36">
        <f t="shared" ref="Q965:Q1028" si="32">N965</f>
        <v>962</v>
      </c>
    </row>
    <row r="966" spans="13:17" x14ac:dyDescent="0.3">
      <c r="M966" s="36">
        <f t="shared" si="31"/>
        <v>0</v>
      </c>
      <c r="N966" s="36">
        <v>963</v>
      </c>
      <c r="O966" s="36">
        <v>3320</v>
      </c>
      <c r="P966" s="36">
        <v>8</v>
      </c>
      <c r="Q966" s="36">
        <f t="shared" si="32"/>
        <v>963</v>
      </c>
    </row>
    <row r="967" spans="13:17" x14ac:dyDescent="0.3">
      <c r="M967" s="36">
        <f t="shared" si="31"/>
        <v>0</v>
      </c>
      <c r="N967" s="36">
        <v>964</v>
      </c>
      <c r="O967" s="36">
        <v>3320</v>
      </c>
      <c r="P967" s="36">
        <v>9</v>
      </c>
      <c r="Q967" s="36">
        <f t="shared" si="32"/>
        <v>964</v>
      </c>
    </row>
    <row r="968" spans="13:17" x14ac:dyDescent="0.3">
      <c r="M968" s="36">
        <f t="shared" si="31"/>
        <v>0</v>
      </c>
      <c r="N968" s="36">
        <v>965</v>
      </c>
      <c r="O968" s="36">
        <v>3320</v>
      </c>
      <c r="P968" s="36">
        <v>10</v>
      </c>
      <c r="Q968" s="36">
        <f t="shared" si="32"/>
        <v>965</v>
      </c>
    </row>
    <row r="969" spans="13:17" x14ac:dyDescent="0.3">
      <c r="M969" s="36">
        <f t="shared" si="31"/>
        <v>0</v>
      </c>
      <c r="N969" s="36">
        <v>966</v>
      </c>
      <c r="O969" s="36">
        <v>3320</v>
      </c>
      <c r="P969" s="36">
        <v>11</v>
      </c>
      <c r="Q969" s="36">
        <f t="shared" si="32"/>
        <v>966</v>
      </c>
    </row>
    <row r="970" spans="13:17" x14ac:dyDescent="0.3">
      <c r="M970" s="36">
        <f t="shared" si="31"/>
        <v>0</v>
      </c>
      <c r="N970" s="36">
        <v>967</v>
      </c>
      <c r="O970" s="36">
        <v>3320</v>
      </c>
      <c r="P970" s="36">
        <v>12</v>
      </c>
      <c r="Q970" s="36">
        <f t="shared" si="32"/>
        <v>967</v>
      </c>
    </row>
    <row r="971" spans="13:17" x14ac:dyDescent="0.3">
      <c r="M971" s="36">
        <f t="shared" si="31"/>
        <v>0</v>
      </c>
      <c r="N971" s="36">
        <v>968</v>
      </c>
      <c r="O971" s="36">
        <v>3320</v>
      </c>
      <c r="P971" s="36">
        <v>13</v>
      </c>
      <c r="Q971" s="36">
        <f t="shared" si="32"/>
        <v>968</v>
      </c>
    </row>
    <row r="972" spans="13:17" x14ac:dyDescent="0.3">
      <c r="M972" s="36">
        <f t="shared" si="31"/>
        <v>0</v>
      </c>
      <c r="N972" s="36">
        <v>969</v>
      </c>
      <c r="O972" s="36">
        <v>3320</v>
      </c>
      <c r="P972" s="36">
        <v>14</v>
      </c>
      <c r="Q972" s="36">
        <f t="shared" si="32"/>
        <v>969</v>
      </c>
    </row>
    <row r="973" spans="13:17" x14ac:dyDescent="0.3">
      <c r="M973" s="36">
        <f t="shared" si="31"/>
        <v>0</v>
      </c>
      <c r="N973" s="36">
        <v>970</v>
      </c>
      <c r="O973" s="36">
        <v>3320</v>
      </c>
      <c r="P973" s="36">
        <v>15</v>
      </c>
      <c r="Q973" s="36">
        <f t="shared" si="32"/>
        <v>970</v>
      </c>
    </row>
    <row r="974" spans="13:17" x14ac:dyDescent="0.3">
      <c r="M974" s="36">
        <f t="shared" si="31"/>
        <v>0</v>
      </c>
      <c r="N974" s="36">
        <v>971</v>
      </c>
      <c r="O974" s="36">
        <v>3320</v>
      </c>
      <c r="P974" s="36">
        <v>16</v>
      </c>
      <c r="Q974" s="36">
        <f t="shared" si="32"/>
        <v>971</v>
      </c>
    </row>
    <row r="975" spans="13:17" x14ac:dyDescent="0.3">
      <c r="M975" s="36">
        <f t="shared" si="31"/>
        <v>0</v>
      </c>
      <c r="N975" s="36">
        <v>972</v>
      </c>
      <c r="O975" s="36">
        <v>3320</v>
      </c>
      <c r="P975" s="36">
        <v>17</v>
      </c>
      <c r="Q975" s="36">
        <f t="shared" si="32"/>
        <v>972</v>
      </c>
    </row>
    <row r="976" spans="13:17" x14ac:dyDescent="0.3">
      <c r="M976" s="36">
        <f t="shared" si="31"/>
        <v>0</v>
      </c>
      <c r="N976" s="36">
        <v>973</v>
      </c>
      <c r="O976" s="36">
        <v>3320</v>
      </c>
      <c r="P976" s="36">
        <v>18</v>
      </c>
      <c r="Q976" s="36">
        <f t="shared" si="32"/>
        <v>973</v>
      </c>
    </row>
    <row r="977" spans="13:17" x14ac:dyDescent="0.3">
      <c r="M977" s="36">
        <f t="shared" si="31"/>
        <v>0</v>
      </c>
      <c r="N977" s="36">
        <v>974</v>
      </c>
      <c r="O977" s="36">
        <v>3320</v>
      </c>
      <c r="P977" s="36">
        <v>19</v>
      </c>
      <c r="Q977" s="36">
        <f t="shared" si="32"/>
        <v>974</v>
      </c>
    </row>
    <row r="978" spans="13:17" x14ac:dyDescent="0.3">
      <c r="M978" s="36">
        <f t="shared" si="31"/>
        <v>0</v>
      </c>
      <c r="N978" s="36">
        <v>975</v>
      </c>
      <c r="O978" s="36">
        <v>3320</v>
      </c>
      <c r="P978" s="36">
        <v>20</v>
      </c>
      <c r="Q978" s="36">
        <f t="shared" si="32"/>
        <v>975</v>
      </c>
    </row>
    <row r="979" spans="13:17" x14ac:dyDescent="0.3">
      <c r="M979" s="36">
        <f t="shared" si="31"/>
        <v>0</v>
      </c>
      <c r="N979" s="36">
        <v>976</v>
      </c>
      <c r="O979" s="36">
        <v>3320</v>
      </c>
      <c r="P979" s="36">
        <v>21</v>
      </c>
      <c r="Q979" s="36">
        <f t="shared" si="32"/>
        <v>976</v>
      </c>
    </row>
    <row r="980" spans="13:17" x14ac:dyDescent="0.3">
      <c r="M980" s="36">
        <f t="shared" si="31"/>
        <v>0</v>
      </c>
      <c r="N980" s="36">
        <v>977</v>
      </c>
      <c r="O980" s="36">
        <v>3320</v>
      </c>
      <c r="P980" s="36">
        <v>22</v>
      </c>
      <c r="Q980" s="36">
        <f t="shared" si="32"/>
        <v>977</v>
      </c>
    </row>
    <row r="981" spans="13:17" x14ac:dyDescent="0.3">
      <c r="M981" s="36">
        <f t="shared" si="31"/>
        <v>0</v>
      </c>
      <c r="N981" s="36">
        <v>978</v>
      </c>
      <c r="O981" s="36">
        <v>3320</v>
      </c>
      <c r="P981" s="36">
        <v>23</v>
      </c>
      <c r="Q981" s="36">
        <f t="shared" si="32"/>
        <v>978</v>
      </c>
    </row>
    <row r="982" spans="13:17" x14ac:dyDescent="0.3">
      <c r="M982" s="36">
        <f t="shared" si="31"/>
        <v>0</v>
      </c>
      <c r="N982" s="36">
        <v>979</v>
      </c>
      <c r="O982" s="36">
        <v>3320</v>
      </c>
      <c r="P982" s="36">
        <v>24</v>
      </c>
      <c r="Q982" s="36">
        <f t="shared" si="32"/>
        <v>979</v>
      </c>
    </row>
    <row r="983" spans="13:17" x14ac:dyDescent="0.3">
      <c r="M983" s="36">
        <f t="shared" si="31"/>
        <v>0</v>
      </c>
      <c r="N983" s="36">
        <v>980</v>
      </c>
      <c r="O983" s="36">
        <v>3320</v>
      </c>
      <c r="P983" s="36">
        <v>25</v>
      </c>
      <c r="Q983" s="36">
        <f t="shared" si="32"/>
        <v>980</v>
      </c>
    </row>
    <row r="984" spans="13:17" x14ac:dyDescent="0.3">
      <c r="M984" s="36">
        <f t="shared" si="31"/>
        <v>0</v>
      </c>
      <c r="N984" s="36">
        <v>981</v>
      </c>
      <c r="O984" s="36">
        <v>3330</v>
      </c>
      <c r="P984" s="36">
        <v>1</v>
      </c>
      <c r="Q984" s="36">
        <f t="shared" si="32"/>
        <v>981</v>
      </c>
    </row>
    <row r="985" spans="13:17" x14ac:dyDescent="0.3">
      <c r="M985" s="36">
        <f t="shared" si="31"/>
        <v>0</v>
      </c>
      <c r="N985" s="36">
        <v>982</v>
      </c>
      <c r="O985" s="36">
        <v>3330</v>
      </c>
      <c r="P985" s="36">
        <v>2</v>
      </c>
      <c r="Q985" s="36">
        <f t="shared" si="32"/>
        <v>982</v>
      </c>
    </row>
    <row r="986" spans="13:17" x14ac:dyDescent="0.3">
      <c r="M986" s="36">
        <f t="shared" si="31"/>
        <v>0</v>
      </c>
      <c r="N986" s="36">
        <v>983</v>
      </c>
      <c r="O986" s="36">
        <v>3330</v>
      </c>
      <c r="P986" s="36">
        <v>3</v>
      </c>
      <c r="Q986" s="36">
        <f t="shared" si="32"/>
        <v>983</v>
      </c>
    </row>
    <row r="987" spans="13:17" x14ac:dyDescent="0.3">
      <c r="M987" s="36">
        <f t="shared" si="31"/>
        <v>0</v>
      </c>
      <c r="N987" s="36">
        <v>984</v>
      </c>
      <c r="O987" s="36">
        <v>3330</v>
      </c>
      <c r="P987" s="36">
        <v>4</v>
      </c>
      <c r="Q987" s="36">
        <f t="shared" si="32"/>
        <v>984</v>
      </c>
    </row>
    <row r="988" spans="13:17" x14ac:dyDescent="0.3">
      <c r="M988" s="36">
        <f t="shared" si="31"/>
        <v>0</v>
      </c>
      <c r="N988" s="36">
        <v>985</v>
      </c>
      <c r="O988" s="36">
        <v>3330</v>
      </c>
      <c r="P988" s="36">
        <v>5</v>
      </c>
      <c r="Q988" s="36">
        <f t="shared" si="32"/>
        <v>985</v>
      </c>
    </row>
    <row r="989" spans="13:17" x14ac:dyDescent="0.3">
      <c r="M989" s="36">
        <f t="shared" si="31"/>
        <v>0</v>
      </c>
      <c r="N989" s="36">
        <v>986</v>
      </c>
      <c r="O989" s="36">
        <v>3330</v>
      </c>
      <c r="P989" s="36">
        <v>6</v>
      </c>
      <c r="Q989" s="36">
        <f t="shared" si="32"/>
        <v>986</v>
      </c>
    </row>
    <row r="990" spans="13:17" x14ac:dyDescent="0.3">
      <c r="M990" s="36">
        <f t="shared" si="31"/>
        <v>0</v>
      </c>
      <c r="N990" s="36">
        <v>987</v>
      </c>
      <c r="O990" s="36">
        <v>3330</v>
      </c>
      <c r="P990" s="36">
        <v>7</v>
      </c>
      <c r="Q990" s="36">
        <f t="shared" si="32"/>
        <v>987</v>
      </c>
    </row>
    <row r="991" spans="13:17" x14ac:dyDescent="0.3">
      <c r="M991" s="36">
        <f t="shared" si="31"/>
        <v>0</v>
      </c>
      <c r="N991" s="36">
        <v>988</v>
      </c>
      <c r="O991" s="36">
        <v>3330</v>
      </c>
      <c r="P991" s="36">
        <v>8</v>
      </c>
      <c r="Q991" s="36">
        <f t="shared" si="32"/>
        <v>988</v>
      </c>
    </row>
    <row r="992" spans="13:17" x14ac:dyDescent="0.3">
      <c r="M992" s="36">
        <f t="shared" si="31"/>
        <v>0</v>
      </c>
      <c r="N992" s="36">
        <v>989</v>
      </c>
      <c r="O992" s="36">
        <v>3330</v>
      </c>
      <c r="P992" s="36">
        <v>9</v>
      </c>
      <c r="Q992" s="36">
        <f t="shared" si="32"/>
        <v>989</v>
      </c>
    </row>
    <row r="993" spans="13:17" x14ac:dyDescent="0.3">
      <c r="M993" s="36">
        <f t="shared" si="31"/>
        <v>0</v>
      </c>
      <c r="N993" s="36">
        <v>990</v>
      </c>
      <c r="O993" s="36">
        <v>3330</v>
      </c>
      <c r="P993" s="36">
        <v>10</v>
      </c>
      <c r="Q993" s="36">
        <f t="shared" si="32"/>
        <v>990</v>
      </c>
    </row>
    <row r="994" spans="13:17" x14ac:dyDescent="0.3">
      <c r="M994" s="36">
        <f t="shared" si="31"/>
        <v>0</v>
      </c>
      <c r="N994" s="36">
        <v>991</v>
      </c>
      <c r="O994" s="36">
        <v>3330</v>
      </c>
      <c r="P994" s="36">
        <v>11</v>
      </c>
      <c r="Q994" s="36">
        <f t="shared" si="32"/>
        <v>991</v>
      </c>
    </row>
    <row r="995" spans="13:17" x14ac:dyDescent="0.3">
      <c r="M995" s="36">
        <f t="shared" si="31"/>
        <v>0</v>
      </c>
      <c r="N995" s="36">
        <v>992</v>
      </c>
      <c r="O995" s="36">
        <v>3330</v>
      </c>
      <c r="P995" s="36">
        <v>12</v>
      </c>
      <c r="Q995" s="36">
        <f t="shared" si="32"/>
        <v>992</v>
      </c>
    </row>
    <row r="996" spans="13:17" x14ac:dyDescent="0.3">
      <c r="M996" s="36">
        <f t="shared" si="31"/>
        <v>0</v>
      </c>
      <c r="N996" s="36">
        <v>993</v>
      </c>
      <c r="O996" s="36">
        <v>3330</v>
      </c>
      <c r="P996" s="36">
        <v>13</v>
      </c>
      <c r="Q996" s="36">
        <f t="shared" si="32"/>
        <v>993</v>
      </c>
    </row>
    <row r="997" spans="13:17" x14ac:dyDescent="0.3">
      <c r="M997" s="36">
        <f t="shared" si="31"/>
        <v>0</v>
      </c>
      <c r="N997" s="36">
        <v>994</v>
      </c>
      <c r="O997" s="36">
        <v>3330</v>
      </c>
      <c r="P997" s="36">
        <v>14</v>
      </c>
      <c r="Q997" s="36">
        <f t="shared" si="32"/>
        <v>994</v>
      </c>
    </row>
    <row r="998" spans="13:17" x14ac:dyDescent="0.3">
      <c r="M998" s="36">
        <f t="shared" si="31"/>
        <v>0</v>
      </c>
      <c r="N998" s="36">
        <v>995</v>
      </c>
      <c r="O998" s="36">
        <v>3330</v>
      </c>
      <c r="P998" s="36">
        <v>15</v>
      </c>
      <c r="Q998" s="36">
        <f t="shared" si="32"/>
        <v>995</v>
      </c>
    </row>
    <row r="999" spans="13:17" x14ac:dyDescent="0.3">
      <c r="M999" s="36">
        <f t="shared" si="31"/>
        <v>0</v>
      </c>
      <c r="N999" s="36">
        <v>996</v>
      </c>
      <c r="O999" s="36">
        <v>3330</v>
      </c>
      <c r="P999" s="36">
        <v>16</v>
      </c>
      <c r="Q999" s="36">
        <f t="shared" si="32"/>
        <v>996</v>
      </c>
    </row>
    <row r="1000" spans="13:17" x14ac:dyDescent="0.3">
      <c r="M1000" s="36">
        <f t="shared" si="31"/>
        <v>0</v>
      </c>
      <c r="N1000" s="36">
        <v>997</v>
      </c>
      <c r="O1000" s="36">
        <v>3330</v>
      </c>
      <c r="P1000" s="36">
        <v>17</v>
      </c>
      <c r="Q1000" s="36">
        <f t="shared" si="32"/>
        <v>997</v>
      </c>
    </row>
    <row r="1001" spans="13:17" x14ac:dyDescent="0.3">
      <c r="M1001" s="36">
        <f t="shared" si="31"/>
        <v>0</v>
      </c>
      <c r="N1001" s="36">
        <v>998</v>
      </c>
      <c r="O1001" s="36">
        <v>3330</v>
      </c>
      <c r="P1001" s="36">
        <v>18</v>
      </c>
      <c r="Q1001" s="36">
        <f t="shared" si="32"/>
        <v>998</v>
      </c>
    </row>
    <row r="1002" spans="13:17" x14ac:dyDescent="0.3">
      <c r="M1002" s="36">
        <f t="shared" si="31"/>
        <v>0</v>
      </c>
      <c r="N1002" s="36">
        <v>999</v>
      </c>
      <c r="O1002" s="36">
        <v>3330</v>
      </c>
      <c r="P1002" s="36">
        <v>19</v>
      </c>
      <c r="Q1002" s="36">
        <f t="shared" si="32"/>
        <v>999</v>
      </c>
    </row>
    <row r="1003" spans="13:17" x14ac:dyDescent="0.3">
      <c r="M1003" s="36">
        <f t="shared" si="31"/>
        <v>0</v>
      </c>
      <c r="N1003" s="36">
        <v>1000</v>
      </c>
      <c r="O1003" s="36">
        <v>3330</v>
      </c>
      <c r="P1003" s="36">
        <v>20</v>
      </c>
      <c r="Q1003" s="36">
        <f t="shared" si="32"/>
        <v>1000</v>
      </c>
    </row>
    <row r="1004" spans="13:17" x14ac:dyDescent="0.3">
      <c r="M1004" s="36">
        <f t="shared" si="31"/>
        <v>0</v>
      </c>
      <c r="N1004" s="36">
        <v>1001</v>
      </c>
      <c r="O1004" s="36">
        <v>3330</v>
      </c>
      <c r="P1004" s="36">
        <v>21</v>
      </c>
      <c r="Q1004" s="36">
        <f t="shared" si="32"/>
        <v>1001</v>
      </c>
    </row>
    <row r="1005" spans="13:17" x14ac:dyDescent="0.3">
      <c r="M1005" s="36">
        <f t="shared" si="31"/>
        <v>0</v>
      </c>
      <c r="N1005" s="36">
        <v>1002</v>
      </c>
      <c r="O1005" s="36">
        <v>3330</v>
      </c>
      <c r="P1005" s="36">
        <v>22</v>
      </c>
      <c r="Q1005" s="36">
        <f t="shared" si="32"/>
        <v>1002</v>
      </c>
    </row>
    <row r="1006" spans="13:17" x14ac:dyDescent="0.3">
      <c r="M1006" s="36">
        <f t="shared" si="31"/>
        <v>0</v>
      </c>
      <c r="N1006" s="36">
        <v>1003</v>
      </c>
      <c r="O1006" s="36">
        <v>3330</v>
      </c>
      <c r="P1006" s="36">
        <v>23</v>
      </c>
      <c r="Q1006" s="36">
        <f t="shared" si="32"/>
        <v>1003</v>
      </c>
    </row>
    <row r="1007" spans="13:17" x14ac:dyDescent="0.3">
      <c r="M1007" s="36">
        <f t="shared" si="31"/>
        <v>0</v>
      </c>
      <c r="N1007" s="36">
        <v>1004</v>
      </c>
      <c r="O1007" s="36">
        <v>3330</v>
      </c>
      <c r="P1007" s="36">
        <v>24</v>
      </c>
      <c r="Q1007" s="36">
        <f t="shared" si="32"/>
        <v>1004</v>
      </c>
    </row>
    <row r="1008" spans="13:17" x14ac:dyDescent="0.3">
      <c r="M1008" s="36">
        <f t="shared" si="31"/>
        <v>0</v>
      </c>
      <c r="N1008" s="36">
        <v>1005</v>
      </c>
      <c r="O1008" s="36">
        <v>3330</v>
      </c>
      <c r="P1008" s="36">
        <v>25</v>
      </c>
      <c r="Q1008" s="36">
        <f t="shared" si="32"/>
        <v>1005</v>
      </c>
    </row>
    <row r="1009" spans="13:17" x14ac:dyDescent="0.3">
      <c r="M1009" s="36">
        <f t="shared" si="31"/>
        <v>0</v>
      </c>
      <c r="N1009" s="36">
        <v>1006</v>
      </c>
      <c r="O1009" s="36">
        <v>3340</v>
      </c>
      <c r="P1009" s="36">
        <v>1</v>
      </c>
      <c r="Q1009" s="36">
        <f t="shared" si="32"/>
        <v>1006</v>
      </c>
    </row>
    <row r="1010" spans="13:17" x14ac:dyDescent="0.3">
      <c r="M1010" s="36">
        <f t="shared" si="31"/>
        <v>0</v>
      </c>
      <c r="N1010" s="36">
        <v>1007</v>
      </c>
      <c r="O1010" s="36">
        <v>3340</v>
      </c>
      <c r="P1010" s="36">
        <v>2</v>
      </c>
      <c r="Q1010" s="36">
        <f t="shared" si="32"/>
        <v>1007</v>
      </c>
    </row>
    <row r="1011" spans="13:17" x14ac:dyDescent="0.3">
      <c r="M1011" s="36">
        <f t="shared" si="31"/>
        <v>0</v>
      </c>
      <c r="N1011" s="36">
        <v>1008</v>
      </c>
      <c r="O1011" s="36">
        <v>3340</v>
      </c>
      <c r="P1011" s="36">
        <v>3</v>
      </c>
      <c r="Q1011" s="36">
        <f t="shared" si="32"/>
        <v>1008</v>
      </c>
    </row>
    <row r="1012" spans="13:17" x14ac:dyDescent="0.3">
      <c r="M1012" s="36">
        <f t="shared" si="31"/>
        <v>0</v>
      </c>
      <c r="N1012" s="36">
        <v>1009</v>
      </c>
      <c r="O1012" s="36">
        <v>3340</v>
      </c>
      <c r="P1012" s="36">
        <v>4</v>
      </c>
      <c r="Q1012" s="36">
        <f t="shared" si="32"/>
        <v>1009</v>
      </c>
    </row>
    <row r="1013" spans="13:17" x14ac:dyDescent="0.3">
      <c r="M1013" s="36">
        <f t="shared" si="31"/>
        <v>0</v>
      </c>
      <c r="N1013" s="36">
        <v>1010</v>
      </c>
      <c r="O1013" s="36">
        <v>3340</v>
      </c>
      <c r="P1013" s="36">
        <v>5</v>
      </c>
      <c r="Q1013" s="36">
        <f t="shared" si="32"/>
        <v>1010</v>
      </c>
    </row>
    <row r="1014" spans="13:17" x14ac:dyDescent="0.3">
      <c r="M1014" s="36">
        <f t="shared" si="31"/>
        <v>0</v>
      </c>
      <c r="N1014" s="36">
        <v>1011</v>
      </c>
      <c r="O1014" s="36">
        <v>3340</v>
      </c>
      <c r="P1014" s="36">
        <v>6</v>
      </c>
      <c r="Q1014" s="36">
        <f t="shared" si="32"/>
        <v>1011</v>
      </c>
    </row>
    <row r="1015" spans="13:17" x14ac:dyDescent="0.3">
      <c r="M1015" s="36">
        <f t="shared" si="31"/>
        <v>0</v>
      </c>
      <c r="N1015" s="36">
        <v>1012</v>
      </c>
      <c r="O1015" s="36">
        <v>3340</v>
      </c>
      <c r="P1015" s="36">
        <v>7</v>
      </c>
      <c r="Q1015" s="36">
        <f t="shared" si="32"/>
        <v>1012</v>
      </c>
    </row>
    <row r="1016" spans="13:17" x14ac:dyDescent="0.3">
      <c r="M1016" s="36">
        <f t="shared" si="31"/>
        <v>0</v>
      </c>
      <c r="N1016" s="36">
        <v>1013</v>
      </c>
      <c r="O1016" s="36">
        <v>3340</v>
      </c>
      <c r="P1016" s="36">
        <v>8</v>
      </c>
      <c r="Q1016" s="36">
        <f t="shared" si="32"/>
        <v>1013</v>
      </c>
    </row>
    <row r="1017" spans="13:17" x14ac:dyDescent="0.3">
      <c r="M1017" s="36">
        <f t="shared" si="31"/>
        <v>0</v>
      </c>
      <c r="N1017" s="36">
        <v>1014</v>
      </c>
      <c r="O1017" s="36">
        <v>3340</v>
      </c>
      <c r="P1017" s="36">
        <v>9</v>
      </c>
      <c r="Q1017" s="36">
        <f t="shared" si="32"/>
        <v>1014</v>
      </c>
    </row>
    <row r="1018" spans="13:17" x14ac:dyDescent="0.3">
      <c r="M1018" s="36">
        <f t="shared" si="31"/>
        <v>0</v>
      </c>
      <c r="N1018" s="36">
        <v>1015</v>
      </c>
      <c r="O1018" s="36">
        <v>3340</v>
      </c>
      <c r="P1018" s="36">
        <v>10</v>
      </c>
      <c r="Q1018" s="36">
        <f t="shared" si="32"/>
        <v>1015</v>
      </c>
    </row>
    <row r="1019" spans="13:17" x14ac:dyDescent="0.3">
      <c r="M1019" s="36">
        <f t="shared" si="31"/>
        <v>0</v>
      </c>
      <c r="N1019" s="36">
        <v>1016</v>
      </c>
      <c r="O1019" s="36">
        <v>3340</v>
      </c>
      <c r="P1019" s="36">
        <v>11</v>
      </c>
      <c r="Q1019" s="36">
        <f t="shared" si="32"/>
        <v>1016</v>
      </c>
    </row>
    <row r="1020" spans="13:17" x14ac:dyDescent="0.3">
      <c r="M1020" s="36">
        <f t="shared" si="31"/>
        <v>0</v>
      </c>
      <c r="N1020" s="36">
        <v>1017</v>
      </c>
      <c r="O1020" s="36">
        <v>3340</v>
      </c>
      <c r="P1020" s="36">
        <v>12</v>
      </c>
      <c r="Q1020" s="36">
        <f t="shared" si="32"/>
        <v>1017</v>
      </c>
    </row>
    <row r="1021" spans="13:17" x14ac:dyDescent="0.3">
      <c r="M1021" s="36">
        <f t="shared" si="31"/>
        <v>0</v>
      </c>
      <c r="N1021" s="36">
        <v>1018</v>
      </c>
      <c r="O1021" s="36">
        <v>3340</v>
      </c>
      <c r="P1021" s="36">
        <v>13</v>
      </c>
      <c r="Q1021" s="36">
        <f t="shared" si="32"/>
        <v>1018</v>
      </c>
    </row>
    <row r="1022" spans="13:17" x14ac:dyDescent="0.3">
      <c r="M1022" s="36">
        <f t="shared" si="31"/>
        <v>0</v>
      </c>
      <c r="N1022" s="36">
        <v>1019</v>
      </c>
      <c r="O1022" s="36">
        <v>3340</v>
      </c>
      <c r="P1022" s="36">
        <v>14</v>
      </c>
      <c r="Q1022" s="36">
        <f t="shared" si="32"/>
        <v>1019</v>
      </c>
    </row>
    <row r="1023" spans="13:17" x14ac:dyDescent="0.3">
      <c r="M1023" s="36">
        <f t="shared" si="31"/>
        <v>0</v>
      </c>
      <c r="N1023" s="36">
        <v>1020</v>
      </c>
      <c r="O1023" s="36">
        <v>3340</v>
      </c>
      <c r="P1023" s="36">
        <v>15</v>
      </c>
      <c r="Q1023" s="36">
        <f t="shared" si="32"/>
        <v>1020</v>
      </c>
    </row>
    <row r="1024" spans="13:17" x14ac:dyDescent="0.3">
      <c r="M1024" s="36">
        <f t="shared" si="31"/>
        <v>0</v>
      </c>
      <c r="N1024" s="36">
        <v>1021</v>
      </c>
      <c r="O1024" s="36">
        <v>3340</v>
      </c>
      <c r="P1024" s="36">
        <v>16</v>
      </c>
      <c r="Q1024" s="36">
        <f t="shared" si="32"/>
        <v>1021</v>
      </c>
    </row>
    <row r="1025" spans="13:17" x14ac:dyDescent="0.3">
      <c r="M1025" s="36">
        <f t="shared" si="31"/>
        <v>0</v>
      </c>
      <c r="N1025" s="36">
        <v>1022</v>
      </c>
      <c r="O1025" s="36">
        <v>3340</v>
      </c>
      <c r="P1025" s="36">
        <v>17</v>
      </c>
      <c r="Q1025" s="36">
        <f t="shared" si="32"/>
        <v>1022</v>
      </c>
    </row>
    <row r="1026" spans="13:17" x14ac:dyDescent="0.3">
      <c r="M1026" s="36">
        <f t="shared" si="31"/>
        <v>0</v>
      </c>
      <c r="N1026" s="36">
        <v>1023</v>
      </c>
      <c r="O1026" s="36">
        <v>3340</v>
      </c>
      <c r="P1026" s="36">
        <v>18</v>
      </c>
      <c r="Q1026" s="36">
        <f t="shared" si="32"/>
        <v>1023</v>
      </c>
    </row>
    <row r="1027" spans="13:17" x14ac:dyDescent="0.3">
      <c r="M1027" s="36">
        <f t="shared" si="31"/>
        <v>0</v>
      </c>
      <c r="N1027" s="36">
        <v>1024</v>
      </c>
      <c r="O1027" s="36">
        <v>3340</v>
      </c>
      <c r="P1027" s="36">
        <v>19</v>
      </c>
      <c r="Q1027" s="36">
        <f t="shared" si="32"/>
        <v>1024</v>
      </c>
    </row>
    <row r="1028" spans="13:17" x14ac:dyDescent="0.3">
      <c r="M1028" s="36">
        <f t="shared" si="31"/>
        <v>0</v>
      </c>
      <c r="N1028" s="36">
        <v>1025</v>
      </c>
      <c r="O1028" s="36">
        <v>3340</v>
      </c>
      <c r="P1028" s="36">
        <v>20</v>
      </c>
      <c r="Q1028" s="36">
        <f t="shared" si="32"/>
        <v>1025</v>
      </c>
    </row>
    <row r="1029" spans="13:17" x14ac:dyDescent="0.3">
      <c r="M1029" s="36">
        <f t="shared" ref="M1029:M1083" si="33">J1029</f>
        <v>0</v>
      </c>
      <c r="N1029" s="36">
        <v>1026</v>
      </c>
      <c r="O1029" s="36">
        <v>3340</v>
      </c>
      <c r="P1029" s="36">
        <v>21</v>
      </c>
      <c r="Q1029" s="36">
        <f t="shared" ref="Q1029:Q1083" si="34">N1029</f>
        <v>1026</v>
      </c>
    </row>
    <row r="1030" spans="13:17" x14ac:dyDescent="0.3">
      <c r="M1030" s="36">
        <f t="shared" si="33"/>
        <v>0</v>
      </c>
      <c r="N1030" s="36">
        <v>1027</v>
      </c>
      <c r="O1030" s="36">
        <v>3340</v>
      </c>
      <c r="P1030" s="36">
        <v>22</v>
      </c>
      <c r="Q1030" s="36">
        <f t="shared" si="34"/>
        <v>1027</v>
      </c>
    </row>
    <row r="1031" spans="13:17" x14ac:dyDescent="0.3">
      <c r="M1031" s="36">
        <f t="shared" si="33"/>
        <v>0</v>
      </c>
      <c r="N1031" s="36">
        <v>1028</v>
      </c>
      <c r="O1031" s="36">
        <v>3340</v>
      </c>
      <c r="P1031" s="36">
        <v>23</v>
      </c>
      <c r="Q1031" s="36">
        <f t="shared" si="34"/>
        <v>1028</v>
      </c>
    </row>
    <row r="1032" spans="13:17" x14ac:dyDescent="0.3">
      <c r="M1032" s="36">
        <f t="shared" si="33"/>
        <v>0</v>
      </c>
      <c r="N1032" s="36">
        <v>1029</v>
      </c>
      <c r="O1032" s="36">
        <v>3340</v>
      </c>
      <c r="P1032" s="36">
        <v>24</v>
      </c>
      <c r="Q1032" s="36">
        <f t="shared" si="34"/>
        <v>1029</v>
      </c>
    </row>
    <row r="1033" spans="13:17" x14ac:dyDescent="0.3">
      <c r="M1033" s="36">
        <f t="shared" si="33"/>
        <v>0</v>
      </c>
      <c r="N1033" s="36">
        <v>1030</v>
      </c>
      <c r="O1033" s="36">
        <v>3340</v>
      </c>
      <c r="P1033" s="36">
        <v>25</v>
      </c>
      <c r="Q1033" s="36">
        <f t="shared" si="34"/>
        <v>1030</v>
      </c>
    </row>
    <row r="1034" spans="13:17" x14ac:dyDescent="0.3">
      <c r="M1034" s="36">
        <f t="shared" si="33"/>
        <v>0</v>
      </c>
      <c r="N1034" s="36">
        <v>1031</v>
      </c>
      <c r="O1034" s="36">
        <v>3350</v>
      </c>
      <c r="P1034" s="36">
        <v>1</v>
      </c>
      <c r="Q1034" s="36">
        <f t="shared" si="34"/>
        <v>1031</v>
      </c>
    </row>
    <row r="1035" spans="13:17" x14ac:dyDescent="0.3">
      <c r="M1035" s="36">
        <f t="shared" si="33"/>
        <v>0</v>
      </c>
      <c r="N1035" s="36">
        <v>1032</v>
      </c>
      <c r="O1035" s="36">
        <v>3350</v>
      </c>
      <c r="P1035" s="36">
        <v>2</v>
      </c>
      <c r="Q1035" s="36">
        <f t="shared" si="34"/>
        <v>1032</v>
      </c>
    </row>
    <row r="1036" spans="13:17" x14ac:dyDescent="0.3">
      <c r="M1036" s="36">
        <f t="shared" si="33"/>
        <v>0</v>
      </c>
      <c r="N1036" s="36">
        <v>1033</v>
      </c>
      <c r="O1036" s="36">
        <v>3350</v>
      </c>
      <c r="P1036" s="36">
        <v>3</v>
      </c>
      <c r="Q1036" s="36">
        <f t="shared" si="34"/>
        <v>1033</v>
      </c>
    </row>
    <row r="1037" spans="13:17" x14ac:dyDescent="0.3">
      <c r="M1037" s="36">
        <f t="shared" si="33"/>
        <v>0</v>
      </c>
      <c r="N1037" s="36">
        <v>1034</v>
      </c>
      <c r="O1037" s="36">
        <v>3350</v>
      </c>
      <c r="P1037" s="36">
        <v>4</v>
      </c>
      <c r="Q1037" s="36">
        <f t="shared" si="34"/>
        <v>1034</v>
      </c>
    </row>
    <row r="1038" spans="13:17" x14ac:dyDescent="0.3">
      <c r="M1038" s="36">
        <f t="shared" si="33"/>
        <v>0</v>
      </c>
      <c r="N1038" s="36">
        <v>1035</v>
      </c>
      <c r="O1038" s="36">
        <v>3350</v>
      </c>
      <c r="P1038" s="36">
        <v>5</v>
      </c>
      <c r="Q1038" s="36">
        <f t="shared" si="34"/>
        <v>1035</v>
      </c>
    </row>
    <row r="1039" spans="13:17" x14ac:dyDescent="0.3">
      <c r="M1039" s="36">
        <f t="shared" si="33"/>
        <v>0</v>
      </c>
      <c r="N1039" s="36">
        <v>1036</v>
      </c>
      <c r="O1039" s="36">
        <v>3350</v>
      </c>
      <c r="P1039" s="36">
        <v>6</v>
      </c>
      <c r="Q1039" s="36">
        <f t="shared" si="34"/>
        <v>1036</v>
      </c>
    </row>
    <row r="1040" spans="13:17" x14ac:dyDescent="0.3">
      <c r="M1040" s="36">
        <f t="shared" si="33"/>
        <v>0</v>
      </c>
      <c r="N1040" s="36">
        <v>1037</v>
      </c>
      <c r="O1040" s="36">
        <v>3350</v>
      </c>
      <c r="P1040" s="36">
        <v>7</v>
      </c>
      <c r="Q1040" s="36">
        <f t="shared" si="34"/>
        <v>1037</v>
      </c>
    </row>
    <row r="1041" spans="13:17" x14ac:dyDescent="0.3">
      <c r="M1041" s="36">
        <f t="shared" si="33"/>
        <v>0</v>
      </c>
      <c r="N1041" s="36">
        <v>1038</v>
      </c>
      <c r="O1041" s="36">
        <v>3350</v>
      </c>
      <c r="P1041" s="36">
        <v>8</v>
      </c>
      <c r="Q1041" s="36">
        <f t="shared" si="34"/>
        <v>1038</v>
      </c>
    </row>
    <row r="1042" spans="13:17" x14ac:dyDescent="0.3">
      <c r="M1042" s="36">
        <f t="shared" si="33"/>
        <v>0</v>
      </c>
      <c r="N1042" s="36">
        <v>1039</v>
      </c>
      <c r="O1042" s="36">
        <v>3350</v>
      </c>
      <c r="P1042" s="36">
        <v>9</v>
      </c>
      <c r="Q1042" s="36">
        <f t="shared" si="34"/>
        <v>1039</v>
      </c>
    </row>
    <row r="1043" spans="13:17" x14ac:dyDescent="0.3">
      <c r="M1043" s="36">
        <f t="shared" si="33"/>
        <v>0</v>
      </c>
      <c r="N1043" s="36">
        <v>1040</v>
      </c>
      <c r="O1043" s="36">
        <v>3350</v>
      </c>
      <c r="P1043" s="36">
        <v>10</v>
      </c>
      <c r="Q1043" s="36">
        <f t="shared" si="34"/>
        <v>1040</v>
      </c>
    </row>
    <row r="1044" spans="13:17" x14ac:dyDescent="0.3">
      <c r="M1044" s="36">
        <f t="shared" si="33"/>
        <v>0</v>
      </c>
      <c r="N1044" s="36">
        <v>1041</v>
      </c>
      <c r="O1044" s="36">
        <v>3350</v>
      </c>
      <c r="P1044" s="36">
        <v>11</v>
      </c>
      <c r="Q1044" s="36">
        <f t="shared" si="34"/>
        <v>1041</v>
      </c>
    </row>
    <row r="1045" spans="13:17" x14ac:dyDescent="0.3">
      <c r="M1045" s="36">
        <f t="shared" si="33"/>
        <v>0</v>
      </c>
      <c r="N1045" s="36">
        <v>1042</v>
      </c>
      <c r="O1045" s="36">
        <v>3350</v>
      </c>
      <c r="P1045" s="36">
        <v>12</v>
      </c>
      <c r="Q1045" s="36">
        <f t="shared" si="34"/>
        <v>1042</v>
      </c>
    </row>
    <row r="1046" spans="13:17" x14ac:dyDescent="0.3">
      <c r="M1046" s="36">
        <f t="shared" si="33"/>
        <v>0</v>
      </c>
      <c r="N1046" s="36">
        <v>1043</v>
      </c>
      <c r="O1046" s="36">
        <v>3350</v>
      </c>
      <c r="P1046" s="36">
        <v>13</v>
      </c>
      <c r="Q1046" s="36">
        <f t="shared" si="34"/>
        <v>1043</v>
      </c>
    </row>
    <row r="1047" spans="13:17" x14ac:dyDescent="0.3">
      <c r="M1047" s="36">
        <f t="shared" si="33"/>
        <v>0</v>
      </c>
      <c r="N1047" s="36">
        <v>1044</v>
      </c>
      <c r="O1047" s="36">
        <v>3350</v>
      </c>
      <c r="P1047" s="36">
        <v>14</v>
      </c>
      <c r="Q1047" s="36">
        <f t="shared" si="34"/>
        <v>1044</v>
      </c>
    </row>
    <row r="1048" spans="13:17" x14ac:dyDescent="0.3">
      <c r="M1048" s="36">
        <f t="shared" si="33"/>
        <v>0</v>
      </c>
      <c r="N1048" s="36">
        <v>1045</v>
      </c>
      <c r="O1048" s="36">
        <v>3350</v>
      </c>
      <c r="P1048" s="36">
        <v>15</v>
      </c>
      <c r="Q1048" s="36">
        <f t="shared" si="34"/>
        <v>1045</v>
      </c>
    </row>
    <row r="1049" spans="13:17" x14ac:dyDescent="0.3">
      <c r="M1049" s="36">
        <f t="shared" si="33"/>
        <v>0</v>
      </c>
      <c r="N1049" s="36">
        <v>1046</v>
      </c>
      <c r="O1049" s="36">
        <v>3350</v>
      </c>
      <c r="P1049" s="36">
        <v>16</v>
      </c>
      <c r="Q1049" s="36">
        <f t="shared" si="34"/>
        <v>1046</v>
      </c>
    </row>
    <row r="1050" spans="13:17" x14ac:dyDescent="0.3">
      <c r="M1050" s="36">
        <f t="shared" si="33"/>
        <v>0</v>
      </c>
      <c r="N1050" s="36">
        <v>1047</v>
      </c>
      <c r="O1050" s="36">
        <v>3350</v>
      </c>
      <c r="P1050" s="36">
        <v>17</v>
      </c>
      <c r="Q1050" s="36">
        <f t="shared" si="34"/>
        <v>1047</v>
      </c>
    </row>
    <row r="1051" spans="13:17" x14ac:dyDescent="0.3">
      <c r="M1051" s="36">
        <f t="shared" si="33"/>
        <v>0</v>
      </c>
      <c r="N1051" s="36">
        <v>1048</v>
      </c>
      <c r="O1051" s="36">
        <v>3350</v>
      </c>
      <c r="P1051" s="36">
        <v>18</v>
      </c>
      <c r="Q1051" s="36">
        <f t="shared" si="34"/>
        <v>1048</v>
      </c>
    </row>
    <row r="1052" spans="13:17" x14ac:dyDescent="0.3">
      <c r="M1052" s="36">
        <f t="shared" si="33"/>
        <v>0</v>
      </c>
      <c r="N1052" s="36">
        <v>1049</v>
      </c>
      <c r="O1052" s="36">
        <v>3350</v>
      </c>
      <c r="P1052" s="36">
        <v>19</v>
      </c>
      <c r="Q1052" s="36">
        <f t="shared" si="34"/>
        <v>1049</v>
      </c>
    </row>
    <row r="1053" spans="13:17" x14ac:dyDescent="0.3">
      <c r="M1053" s="36">
        <f t="shared" si="33"/>
        <v>0</v>
      </c>
      <c r="N1053" s="36">
        <v>1050</v>
      </c>
      <c r="O1053" s="36">
        <v>3350</v>
      </c>
      <c r="P1053" s="36">
        <v>20</v>
      </c>
      <c r="Q1053" s="36">
        <f t="shared" si="34"/>
        <v>1050</v>
      </c>
    </row>
    <row r="1054" spans="13:17" x14ac:dyDescent="0.3">
      <c r="M1054" s="36">
        <f t="shared" si="33"/>
        <v>0</v>
      </c>
      <c r="N1054" s="36">
        <v>1051</v>
      </c>
      <c r="O1054" s="36">
        <v>3350</v>
      </c>
      <c r="P1054" s="36">
        <v>21</v>
      </c>
      <c r="Q1054" s="36">
        <f t="shared" si="34"/>
        <v>1051</v>
      </c>
    </row>
    <row r="1055" spans="13:17" x14ac:dyDescent="0.3">
      <c r="M1055" s="36">
        <f t="shared" si="33"/>
        <v>0</v>
      </c>
      <c r="N1055" s="36">
        <v>1052</v>
      </c>
      <c r="O1055" s="36">
        <v>3350</v>
      </c>
      <c r="P1055" s="36">
        <v>22</v>
      </c>
      <c r="Q1055" s="36">
        <f t="shared" si="34"/>
        <v>1052</v>
      </c>
    </row>
    <row r="1056" spans="13:17" x14ac:dyDescent="0.3">
      <c r="M1056" s="36">
        <f t="shared" si="33"/>
        <v>0</v>
      </c>
      <c r="N1056" s="36">
        <v>1053</v>
      </c>
      <c r="O1056" s="36">
        <v>3350</v>
      </c>
      <c r="P1056" s="36">
        <v>23</v>
      </c>
      <c r="Q1056" s="36">
        <f t="shared" si="34"/>
        <v>1053</v>
      </c>
    </row>
    <row r="1057" spans="13:17" x14ac:dyDescent="0.3">
      <c r="M1057" s="36">
        <f t="shared" si="33"/>
        <v>0</v>
      </c>
      <c r="N1057" s="36">
        <v>1054</v>
      </c>
      <c r="O1057" s="36">
        <v>3350</v>
      </c>
      <c r="P1057" s="36">
        <v>24</v>
      </c>
      <c r="Q1057" s="36">
        <f t="shared" si="34"/>
        <v>1054</v>
      </c>
    </row>
    <row r="1058" spans="13:17" x14ac:dyDescent="0.3">
      <c r="M1058" s="36">
        <f t="shared" si="33"/>
        <v>0</v>
      </c>
      <c r="N1058" s="36">
        <v>1055</v>
      </c>
      <c r="O1058" s="36">
        <v>3350</v>
      </c>
      <c r="P1058" s="36">
        <v>25</v>
      </c>
      <c r="Q1058" s="36">
        <f t="shared" si="34"/>
        <v>1055</v>
      </c>
    </row>
    <row r="1059" spans="13:17" x14ac:dyDescent="0.3">
      <c r="M1059" s="36">
        <f t="shared" si="33"/>
        <v>0</v>
      </c>
      <c r="N1059" s="36">
        <v>1056</v>
      </c>
      <c r="O1059" s="36">
        <v>3360</v>
      </c>
      <c r="P1059" s="36">
        <v>1</v>
      </c>
      <c r="Q1059" s="36">
        <f t="shared" si="34"/>
        <v>1056</v>
      </c>
    </row>
    <row r="1060" spans="13:17" x14ac:dyDescent="0.3">
      <c r="M1060" s="36">
        <f t="shared" si="33"/>
        <v>0</v>
      </c>
      <c r="N1060" s="36">
        <v>1057</v>
      </c>
      <c r="O1060" s="36">
        <v>3360</v>
      </c>
      <c r="P1060" s="36">
        <v>2</v>
      </c>
      <c r="Q1060" s="36">
        <f t="shared" si="34"/>
        <v>1057</v>
      </c>
    </row>
    <row r="1061" spans="13:17" x14ac:dyDescent="0.3">
      <c r="M1061" s="36">
        <f t="shared" si="33"/>
        <v>0</v>
      </c>
      <c r="N1061" s="36">
        <v>1058</v>
      </c>
      <c r="O1061" s="36">
        <v>3360</v>
      </c>
      <c r="P1061" s="36">
        <v>3</v>
      </c>
      <c r="Q1061" s="36">
        <f t="shared" si="34"/>
        <v>1058</v>
      </c>
    </row>
    <row r="1062" spans="13:17" x14ac:dyDescent="0.3">
      <c r="M1062" s="36">
        <f t="shared" si="33"/>
        <v>0</v>
      </c>
      <c r="N1062" s="36">
        <v>1059</v>
      </c>
      <c r="O1062" s="36">
        <v>3360</v>
      </c>
      <c r="P1062" s="36">
        <v>4</v>
      </c>
      <c r="Q1062" s="36">
        <f t="shared" si="34"/>
        <v>1059</v>
      </c>
    </row>
    <row r="1063" spans="13:17" x14ac:dyDescent="0.3">
      <c r="M1063" s="36">
        <f t="shared" si="33"/>
        <v>0</v>
      </c>
      <c r="N1063" s="36">
        <v>1060</v>
      </c>
      <c r="O1063" s="36">
        <v>3360</v>
      </c>
      <c r="P1063" s="36">
        <v>5</v>
      </c>
      <c r="Q1063" s="36">
        <f t="shared" si="34"/>
        <v>1060</v>
      </c>
    </row>
    <row r="1064" spans="13:17" x14ac:dyDescent="0.3">
      <c r="M1064" s="36">
        <f t="shared" si="33"/>
        <v>0</v>
      </c>
      <c r="N1064" s="36">
        <v>1061</v>
      </c>
      <c r="O1064" s="36">
        <v>3360</v>
      </c>
      <c r="P1064" s="36">
        <v>6</v>
      </c>
      <c r="Q1064" s="36">
        <f t="shared" si="34"/>
        <v>1061</v>
      </c>
    </row>
    <row r="1065" spans="13:17" x14ac:dyDescent="0.3">
      <c r="M1065" s="36">
        <f t="shared" si="33"/>
        <v>0</v>
      </c>
      <c r="N1065" s="36">
        <v>1062</v>
      </c>
      <c r="O1065" s="36">
        <v>3360</v>
      </c>
      <c r="P1065" s="36">
        <v>7</v>
      </c>
      <c r="Q1065" s="36">
        <f t="shared" si="34"/>
        <v>1062</v>
      </c>
    </row>
    <row r="1066" spans="13:17" x14ac:dyDescent="0.3">
      <c r="M1066" s="36">
        <f t="shared" si="33"/>
        <v>0</v>
      </c>
      <c r="N1066" s="36">
        <v>1063</v>
      </c>
      <c r="O1066" s="36">
        <v>3360</v>
      </c>
      <c r="P1066" s="36">
        <v>8</v>
      </c>
      <c r="Q1066" s="36">
        <f t="shared" si="34"/>
        <v>1063</v>
      </c>
    </row>
    <row r="1067" spans="13:17" x14ac:dyDescent="0.3">
      <c r="M1067" s="36">
        <f t="shared" si="33"/>
        <v>0</v>
      </c>
      <c r="N1067" s="36">
        <v>1064</v>
      </c>
      <c r="O1067" s="36">
        <v>3360</v>
      </c>
      <c r="P1067" s="36">
        <v>9</v>
      </c>
      <c r="Q1067" s="36">
        <f t="shared" si="34"/>
        <v>1064</v>
      </c>
    </row>
    <row r="1068" spans="13:17" x14ac:dyDescent="0.3">
      <c r="M1068" s="36">
        <f t="shared" si="33"/>
        <v>0</v>
      </c>
      <c r="N1068" s="36">
        <v>1065</v>
      </c>
      <c r="O1068" s="36">
        <v>3360</v>
      </c>
      <c r="P1068" s="36">
        <v>10</v>
      </c>
      <c r="Q1068" s="36">
        <f t="shared" si="34"/>
        <v>1065</v>
      </c>
    </row>
    <row r="1069" spans="13:17" x14ac:dyDescent="0.3">
      <c r="M1069" s="36">
        <f t="shared" si="33"/>
        <v>0</v>
      </c>
      <c r="N1069" s="36">
        <v>1066</v>
      </c>
      <c r="O1069" s="36">
        <v>3360</v>
      </c>
      <c r="P1069" s="36">
        <v>11</v>
      </c>
      <c r="Q1069" s="36">
        <f t="shared" si="34"/>
        <v>1066</v>
      </c>
    </row>
    <row r="1070" spans="13:17" x14ac:dyDescent="0.3">
      <c r="M1070" s="36">
        <f t="shared" si="33"/>
        <v>0</v>
      </c>
      <c r="N1070" s="36">
        <v>1067</v>
      </c>
      <c r="O1070" s="36">
        <v>3360</v>
      </c>
      <c r="P1070" s="36">
        <v>12</v>
      </c>
      <c r="Q1070" s="36">
        <f t="shared" si="34"/>
        <v>1067</v>
      </c>
    </row>
    <row r="1071" spans="13:17" x14ac:dyDescent="0.3">
      <c r="M1071" s="36">
        <f t="shared" si="33"/>
        <v>0</v>
      </c>
      <c r="N1071" s="36">
        <v>1068</v>
      </c>
      <c r="O1071" s="36">
        <v>3360</v>
      </c>
      <c r="P1071" s="36">
        <v>13</v>
      </c>
      <c r="Q1071" s="36">
        <f t="shared" si="34"/>
        <v>1068</v>
      </c>
    </row>
    <row r="1072" spans="13:17" x14ac:dyDescent="0.3">
      <c r="M1072" s="36">
        <f t="shared" si="33"/>
        <v>0</v>
      </c>
      <c r="N1072" s="36">
        <v>1069</v>
      </c>
      <c r="O1072" s="36">
        <v>3360</v>
      </c>
      <c r="P1072" s="36">
        <v>14</v>
      </c>
      <c r="Q1072" s="36">
        <f t="shared" si="34"/>
        <v>1069</v>
      </c>
    </row>
    <row r="1073" spans="13:17" x14ac:dyDescent="0.3">
      <c r="M1073" s="36">
        <f t="shared" si="33"/>
        <v>0</v>
      </c>
      <c r="N1073" s="36">
        <v>1070</v>
      </c>
      <c r="O1073" s="36">
        <v>3360</v>
      </c>
      <c r="P1073" s="36">
        <v>15</v>
      </c>
      <c r="Q1073" s="36">
        <f t="shared" si="34"/>
        <v>1070</v>
      </c>
    </row>
    <row r="1074" spans="13:17" x14ac:dyDescent="0.3">
      <c r="M1074" s="36">
        <f t="shared" si="33"/>
        <v>0</v>
      </c>
      <c r="N1074" s="36">
        <v>1071</v>
      </c>
      <c r="O1074" s="36">
        <v>3360</v>
      </c>
      <c r="P1074" s="36">
        <v>16</v>
      </c>
      <c r="Q1074" s="36">
        <f t="shared" si="34"/>
        <v>1071</v>
      </c>
    </row>
    <row r="1075" spans="13:17" x14ac:dyDescent="0.3">
      <c r="M1075" s="36">
        <f t="shared" si="33"/>
        <v>0</v>
      </c>
      <c r="N1075" s="36">
        <v>1072</v>
      </c>
      <c r="O1075" s="36">
        <v>3360</v>
      </c>
      <c r="P1075" s="36">
        <v>17</v>
      </c>
      <c r="Q1075" s="36">
        <f t="shared" si="34"/>
        <v>1072</v>
      </c>
    </row>
    <row r="1076" spans="13:17" x14ac:dyDescent="0.3">
      <c r="M1076" s="36">
        <f t="shared" si="33"/>
        <v>0</v>
      </c>
      <c r="N1076" s="36">
        <v>1073</v>
      </c>
      <c r="O1076" s="36">
        <v>3360</v>
      </c>
      <c r="P1076" s="36">
        <v>18</v>
      </c>
      <c r="Q1076" s="36">
        <f t="shared" si="34"/>
        <v>1073</v>
      </c>
    </row>
    <row r="1077" spans="13:17" x14ac:dyDescent="0.3">
      <c r="M1077" s="36">
        <f t="shared" si="33"/>
        <v>0</v>
      </c>
      <c r="N1077" s="36">
        <v>1074</v>
      </c>
      <c r="O1077" s="36">
        <v>3360</v>
      </c>
      <c r="P1077" s="36">
        <v>19</v>
      </c>
      <c r="Q1077" s="36">
        <f t="shared" si="34"/>
        <v>1074</v>
      </c>
    </row>
    <row r="1078" spans="13:17" x14ac:dyDescent="0.3">
      <c r="M1078" s="36">
        <f t="shared" si="33"/>
        <v>0</v>
      </c>
      <c r="N1078" s="36">
        <v>1075</v>
      </c>
      <c r="O1078" s="36">
        <v>3360</v>
      </c>
      <c r="P1078" s="36">
        <v>20</v>
      </c>
      <c r="Q1078" s="36">
        <f t="shared" si="34"/>
        <v>1075</v>
      </c>
    </row>
    <row r="1079" spans="13:17" x14ac:dyDescent="0.3">
      <c r="M1079" s="36">
        <f t="shared" si="33"/>
        <v>0</v>
      </c>
      <c r="N1079" s="36">
        <v>1076</v>
      </c>
      <c r="O1079" s="36">
        <v>3360</v>
      </c>
      <c r="P1079" s="36">
        <v>21</v>
      </c>
      <c r="Q1079" s="36">
        <f t="shared" si="34"/>
        <v>1076</v>
      </c>
    </row>
    <row r="1080" spans="13:17" x14ac:dyDescent="0.3">
      <c r="M1080" s="36">
        <f t="shared" si="33"/>
        <v>0</v>
      </c>
      <c r="N1080" s="36">
        <v>1077</v>
      </c>
      <c r="O1080" s="36">
        <v>3360</v>
      </c>
      <c r="P1080" s="36">
        <v>22</v>
      </c>
      <c r="Q1080" s="36">
        <f t="shared" si="34"/>
        <v>1077</v>
      </c>
    </row>
    <row r="1081" spans="13:17" x14ac:dyDescent="0.3">
      <c r="M1081" s="36">
        <f t="shared" si="33"/>
        <v>0</v>
      </c>
      <c r="N1081" s="36">
        <v>1078</v>
      </c>
      <c r="O1081" s="36">
        <v>3360</v>
      </c>
      <c r="P1081" s="36">
        <v>23</v>
      </c>
      <c r="Q1081" s="36">
        <f t="shared" si="34"/>
        <v>1078</v>
      </c>
    </row>
    <row r="1082" spans="13:17" x14ac:dyDescent="0.3">
      <c r="M1082" s="36">
        <f t="shared" si="33"/>
        <v>0</v>
      </c>
      <c r="N1082" s="36">
        <v>1079</v>
      </c>
      <c r="O1082" s="36">
        <v>3360</v>
      </c>
      <c r="P1082" s="36">
        <v>24</v>
      </c>
      <c r="Q1082" s="36">
        <f t="shared" si="34"/>
        <v>1079</v>
      </c>
    </row>
    <row r="1083" spans="13:17" x14ac:dyDescent="0.3">
      <c r="M1083" s="36">
        <f t="shared" si="33"/>
        <v>0</v>
      </c>
      <c r="N1083" s="36">
        <v>1080</v>
      </c>
      <c r="O1083" s="36">
        <v>3360</v>
      </c>
      <c r="P1083" s="36">
        <v>25</v>
      </c>
      <c r="Q1083" s="36">
        <f t="shared" si="34"/>
        <v>1080</v>
      </c>
    </row>
  </sheetData>
  <phoneticPr fontId="14" type="noConversion"/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41" r:id="rId4" name="CommandButton1">
          <controlPr defaultSize="0" autoLine="0" r:id="rId5">
            <anchor moveWithCells="1">
              <from>
                <xdr:col>0</xdr:col>
                <xdr:colOff>85725</xdr:colOff>
                <xdr:row>4</xdr:row>
                <xdr:rowOff>171450</xdr:rowOff>
              </from>
              <to>
                <xdr:col>1</xdr:col>
                <xdr:colOff>504825</xdr:colOff>
                <xdr:row>6</xdr:row>
                <xdr:rowOff>152400</xdr:rowOff>
              </to>
            </anchor>
          </controlPr>
        </control>
      </mc:Choice>
      <mc:Fallback>
        <control shapeId="10241" r:id="rId4" name="Command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K75"/>
  <sheetViews>
    <sheetView topLeftCell="A43" workbookViewId="0">
      <selection activeCell="G58" sqref="G58:G75"/>
    </sheetView>
  </sheetViews>
  <sheetFormatPr defaultRowHeight="13.5" x14ac:dyDescent="0.15"/>
  <cols>
    <col min="1" max="1" width="6.125" bestFit="1" customWidth="1"/>
    <col min="2" max="2" width="22.5" bestFit="1" customWidth="1"/>
    <col min="3" max="3" width="20.5" bestFit="1" customWidth="1"/>
    <col min="4" max="4" width="18.125" bestFit="1" customWidth="1"/>
    <col min="5" max="5" width="7.25" bestFit="1" customWidth="1"/>
    <col min="6" max="6" width="7.875" bestFit="1" customWidth="1"/>
    <col min="7" max="8" width="7.5" bestFit="1" customWidth="1"/>
    <col min="9" max="9" width="9.125" bestFit="1" customWidth="1"/>
    <col min="10" max="10" width="9.75" bestFit="1" customWidth="1"/>
    <col min="11" max="11" width="10.5" bestFit="1" customWidth="1"/>
  </cols>
  <sheetData>
    <row r="1" spans="1:11" ht="15.75" x14ac:dyDescent="0.3">
      <c r="A1" s="3" t="s">
        <v>196</v>
      </c>
      <c r="B1" s="3" t="s">
        <v>351</v>
      </c>
      <c r="C1" s="3" t="s">
        <v>352</v>
      </c>
      <c r="D1" s="3" t="s">
        <v>353</v>
      </c>
      <c r="E1" s="3" t="s">
        <v>198</v>
      </c>
      <c r="F1" s="3" t="s">
        <v>197</v>
      </c>
      <c r="G1" s="3" t="s">
        <v>226</v>
      </c>
      <c r="H1" s="3" t="s">
        <v>345</v>
      </c>
      <c r="I1" s="3" t="s">
        <v>354</v>
      </c>
      <c r="J1" s="3" t="s">
        <v>355</v>
      </c>
      <c r="K1" s="3" t="s">
        <v>582</v>
      </c>
    </row>
    <row r="2" spans="1:11" ht="15.75" x14ac:dyDescent="0.3">
      <c r="A2" s="3" t="s">
        <v>199</v>
      </c>
      <c r="B2" s="3" t="s">
        <v>200</v>
      </c>
      <c r="C2" s="3" t="s">
        <v>200</v>
      </c>
      <c r="D2" s="3" t="s">
        <v>200</v>
      </c>
      <c r="E2" s="3" t="s">
        <v>199</v>
      </c>
      <c r="F2" s="3" t="s">
        <v>199</v>
      </c>
      <c r="G2" s="3" t="s">
        <v>199</v>
      </c>
      <c r="H2" s="3" t="s">
        <v>199</v>
      </c>
      <c r="I2" s="3" t="s">
        <v>199</v>
      </c>
      <c r="J2" s="3" t="s">
        <v>199</v>
      </c>
      <c r="K2" s="3" t="s">
        <v>199</v>
      </c>
    </row>
    <row r="3" spans="1:11" ht="15.75" x14ac:dyDescent="0.3">
      <c r="A3" s="23" t="s">
        <v>227</v>
      </c>
      <c r="B3" s="23" t="s">
        <v>228</v>
      </c>
      <c r="C3" s="23" t="s">
        <v>356</v>
      </c>
      <c r="D3" s="23" t="s">
        <v>229</v>
      </c>
      <c r="E3" s="23" t="s">
        <v>332</v>
      </c>
      <c r="F3" s="23" t="s">
        <v>230</v>
      </c>
      <c r="G3" s="23" t="s">
        <v>357</v>
      </c>
      <c r="H3" s="40" t="s">
        <v>334</v>
      </c>
      <c r="I3" s="40" t="s">
        <v>358</v>
      </c>
      <c r="J3" s="40" t="s">
        <v>359</v>
      </c>
      <c r="K3" s="3" t="s">
        <v>583</v>
      </c>
    </row>
    <row r="4" spans="1:11" ht="15.75" x14ac:dyDescent="0.3">
      <c r="A4" s="3">
        <v>1110</v>
      </c>
      <c r="B4" s="3" t="s">
        <v>384</v>
      </c>
      <c r="C4" s="3" t="s">
        <v>385</v>
      </c>
      <c r="D4" s="3" t="s">
        <v>386</v>
      </c>
      <c r="E4" s="3">
        <v>1</v>
      </c>
      <c r="F4" s="3">
        <v>0</v>
      </c>
      <c r="G4" s="3">
        <v>1</v>
      </c>
      <c r="H4" s="3">
        <f>VLOOKUP(E4,'[1]坦克部件养成-填表'!$B$1:$D$5,3,FALSE)</f>
        <v>3</v>
      </c>
      <c r="I4" s="3">
        <f>VLOOKUP(A4,[2]坦克部件!K:M,3,FALSE)</f>
        <v>1</v>
      </c>
      <c r="J4" s="3">
        <f>VLOOKUP(A4,[2]坦克部件!O:Q,3,FALSE)</f>
        <v>1</v>
      </c>
      <c r="K4" s="3">
        <v>0</v>
      </c>
    </row>
    <row r="5" spans="1:11" ht="15.75" x14ac:dyDescent="0.3">
      <c r="A5" s="3">
        <v>1120</v>
      </c>
      <c r="B5" s="3" t="s">
        <v>387</v>
      </c>
      <c r="C5" s="3" t="s">
        <v>388</v>
      </c>
      <c r="D5" s="3" t="s">
        <v>389</v>
      </c>
      <c r="E5" s="3">
        <v>1</v>
      </c>
      <c r="F5" s="3">
        <v>0</v>
      </c>
      <c r="G5" s="3">
        <v>2</v>
      </c>
      <c r="H5" s="3">
        <f>VLOOKUP(E5,[2]坦克部件!$B$2:$D$4,3,FALSE)</f>
        <v>3</v>
      </c>
      <c r="I5" s="3">
        <f>VLOOKUP(A5,[2]坦克部件!K:M,3,FALSE)</f>
        <v>4</v>
      </c>
      <c r="J5" s="3">
        <f>VLOOKUP(A5,[2]坦克部件!O:Q,3,FALSE)</f>
        <v>16</v>
      </c>
      <c r="K5" s="3">
        <v>0</v>
      </c>
    </row>
    <row r="6" spans="1:11" ht="15.75" x14ac:dyDescent="0.3">
      <c r="A6" s="3">
        <v>1130</v>
      </c>
      <c r="B6" s="3" t="s">
        <v>390</v>
      </c>
      <c r="C6" s="3" t="s">
        <v>391</v>
      </c>
      <c r="D6" s="3" t="s">
        <v>392</v>
      </c>
      <c r="E6" s="3">
        <v>1</v>
      </c>
      <c r="F6" s="3">
        <v>0</v>
      </c>
      <c r="G6" s="3">
        <v>3</v>
      </c>
      <c r="H6" s="3">
        <f>VLOOKUP(E6,[2]坦克部件!$B$2:$D$4,3,FALSE)</f>
        <v>3</v>
      </c>
      <c r="I6" s="3">
        <f>VLOOKUP(A6,[2]坦克部件!K:M,3,FALSE)</f>
        <v>7</v>
      </c>
      <c r="J6" s="3">
        <f>VLOOKUP(A6,[2]坦克部件!O:Q,3,FALSE)</f>
        <v>31</v>
      </c>
      <c r="K6" s="3">
        <v>0</v>
      </c>
    </row>
    <row r="7" spans="1:11" ht="15.75" x14ac:dyDescent="0.3">
      <c r="A7" s="3">
        <v>1140</v>
      </c>
      <c r="B7" s="3" t="s">
        <v>393</v>
      </c>
      <c r="C7" s="3" t="s">
        <v>394</v>
      </c>
      <c r="D7" s="3" t="s">
        <v>395</v>
      </c>
      <c r="E7" s="3">
        <v>1</v>
      </c>
      <c r="F7" s="3">
        <v>0</v>
      </c>
      <c r="G7" s="3">
        <v>4</v>
      </c>
      <c r="H7" s="3">
        <f>VLOOKUP(E7,[2]坦克部件!$B$2:$D$4,3,FALSE)</f>
        <v>3</v>
      </c>
      <c r="I7" s="3">
        <f>VLOOKUP(A7,[2]坦克部件!K:M,3,FALSE)</f>
        <v>10</v>
      </c>
      <c r="J7" s="3">
        <f>VLOOKUP(A7,[2]坦克部件!O:Q,3,FALSE)</f>
        <v>46</v>
      </c>
      <c r="K7" s="3">
        <v>0</v>
      </c>
    </row>
    <row r="8" spans="1:11" ht="15.75" x14ac:dyDescent="0.3">
      <c r="A8" s="3">
        <v>1150</v>
      </c>
      <c r="B8" s="3" t="s">
        <v>396</v>
      </c>
      <c r="C8" s="3" t="s">
        <v>397</v>
      </c>
      <c r="D8" s="3" t="s">
        <v>398</v>
      </c>
      <c r="E8" s="3">
        <v>1</v>
      </c>
      <c r="F8" s="3">
        <v>0</v>
      </c>
      <c r="G8" s="3">
        <v>5</v>
      </c>
      <c r="H8" s="3">
        <f>VLOOKUP(E8,[2]坦克部件!$B$2:$D$4,3,FALSE)</f>
        <v>3</v>
      </c>
      <c r="I8" s="3">
        <f>VLOOKUP(A8,[2]坦克部件!K:M,3,FALSE)</f>
        <v>13</v>
      </c>
      <c r="J8" s="3">
        <f>VLOOKUP(A8,[2]坦克部件!O:Q,3,FALSE)</f>
        <v>61</v>
      </c>
      <c r="K8" s="3">
        <v>0</v>
      </c>
    </row>
    <row r="9" spans="1:11" ht="15.75" x14ac:dyDescent="0.3">
      <c r="A9" s="3">
        <v>1160</v>
      </c>
      <c r="B9" s="3" t="s">
        <v>399</v>
      </c>
      <c r="C9" s="3" t="s">
        <v>400</v>
      </c>
      <c r="D9" s="3" t="s">
        <v>401</v>
      </c>
      <c r="E9" s="3">
        <v>1</v>
      </c>
      <c r="F9" s="3">
        <v>0</v>
      </c>
      <c r="G9" s="3">
        <v>6</v>
      </c>
      <c r="H9" s="3">
        <f>VLOOKUP(E9,[2]坦克部件!$B$2:$D$4,3,FALSE)</f>
        <v>3</v>
      </c>
      <c r="I9" s="3">
        <f>VLOOKUP(A9,[2]坦克部件!K:M,3,FALSE)</f>
        <v>16</v>
      </c>
      <c r="J9" s="3">
        <f>VLOOKUP(A9,[2]坦克部件!O:Q,3,FALSE)</f>
        <v>76</v>
      </c>
      <c r="K9" s="3">
        <v>0</v>
      </c>
    </row>
    <row r="10" spans="1:11" ht="15.75" x14ac:dyDescent="0.3">
      <c r="A10" s="3">
        <v>1210</v>
      </c>
      <c r="B10" s="3" t="s">
        <v>402</v>
      </c>
      <c r="C10" s="3" t="s">
        <v>403</v>
      </c>
      <c r="D10" s="3" t="s">
        <v>404</v>
      </c>
      <c r="E10" s="3">
        <v>1</v>
      </c>
      <c r="F10" s="3">
        <v>1</v>
      </c>
      <c r="G10" s="3">
        <v>1</v>
      </c>
      <c r="H10" s="3">
        <f>VLOOKUP(E10,[2]坦克部件!$B$2:$D$4,3,FALSE)</f>
        <v>3</v>
      </c>
      <c r="I10" s="3">
        <f>VLOOKUP(A10,[2]坦克部件!K:M,3,FALSE)</f>
        <v>19</v>
      </c>
      <c r="J10" s="3">
        <f>VLOOKUP(A10,[2]坦克部件!O:Q,3,FALSE)</f>
        <v>91</v>
      </c>
      <c r="K10" s="3">
        <v>0</v>
      </c>
    </row>
    <row r="11" spans="1:11" ht="15.75" x14ac:dyDescent="0.3">
      <c r="A11" s="3">
        <v>1220</v>
      </c>
      <c r="B11" s="3" t="s">
        <v>405</v>
      </c>
      <c r="C11" s="3" t="s">
        <v>406</v>
      </c>
      <c r="D11" s="3" t="s">
        <v>407</v>
      </c>
      <c r="E11" s="3">
        <v>1</v>
      </c>
      <c r="F11" s="3">
        <v>1</v>
      </c>
      <c r="G11" s="3">
        <v>2</v>
      </c>
      <c r="H11" s="3">
        <f>VLOOKUP(E11,[2]坦克部件!$B$2:$D$4,3,FALSE)</f>
        <v>3</v>
      </c>
      <c r="I11" s="3">
        <f>VLOOKUP(A11,[2]坦克部件!K:M,3,FALSE)</f>
        <v>22</v>
      </c>
      <c r="J11" s="3">
        <f>VLOOKUP(A11,[2]坦克部件!O:Q,3,FALSE)</f>
        <v>106</v>
      </c>
      <c r="K11" s="3">
        <v>0</v>
      </c>
    </row>
    <row r="12" spans="1:11" ht="15.75" x14ac:dyDescent="0.3">
      <c r="A12" s="3">
        <v>1230</v>
      </c>
      <c r="B12" s="3" t="s">
        <v>408</v>
      </c>
      <c r="C12" s="3" t="s">
        <v>409</v>
      </c>
      <c r="D12" s="3" t="s">
        <v>410</v>
      </c>
      <c r="E12" s="3">
        <v>1</v>
      </c>
      <c r="F12" s="3">
        <v>1</v>
      </c>
      <c r="G12" s="3">
        <v>3</v>
      </c>
      <c r="H12" s="3">
        <f>VLOOKUP(E12,[2]坦克部件!$B$2:$D$4,3,FALSE)</f>
        <v>3</v>
      </c>
      <c r="I12" s="3">
        <f>VLOOKUP(A12,[2]坦克部件!K:M,3,FALSE)</f>
        <v>25</v>
      </c>
      <c r="J12" s="3">
        <f>VLOOKUP(A12,[2]坦克部件!O:Q,3,FALSE)</f>
        <v>121</v>
      </c>
      <c r="K12" s="3">
        <v>0</v>
      </c>
    </row>
    <row r="13" spans="1:11" ht="15.75" x14ac:dyDescent="0.3">
      <c r="A13" s="3">
        <v>1240</v>
      </c>
      <c r="B13" s="3" t="s">
        <v>411</v>
      </c>
      <c r="C13" s="3" t="s">
        <v>412</v>
      </c>
      <c r="D13" s="3" t="s">
        <v>413</v>
      </c>
      <c r="E13" s="3">
        <v>1</v>
      </c>
      <c r="F13" s="3">
        <v>1</v>
      </c>
      <c r="G13" s="3">
        <v>4</v>
      </c>
      <c r="H13" s="3">
        <f>VLOOKUP(E13,[2]坦克部件!$B$2:$D$4,3,FALSE)</f>
        <v>3</v>
      </c>
      <c r="I13" s="3">
        <f>VLOOKUP(A13,[2]坦克部件!K:M,3,FALSE)</f>
        <v>28</v>
      </c>
      <c r="J13" s="3">
        <f>VLOOKUP(A13,[2]坦克部件!O:Q,3,FALSE)</f>
        <v>136</v>
      </c>
      <c r="K13" s="3">
        <v>0</v>
      </c>
    </row>
    <row r="14" spans="1:11" ht="15.75" x14ac:dyDescent="0.3">
      <c r="A14" s="3">
        <v>1250</v>
      </c>
      <c r="B14" s="3" t="s">
        <v>414</v>
      </c>
      <c r="C14" s="3" t="s">
        <v>415</v>
      </c>
      <c r="D14" s="3" t="s">
        <v>416</v>
      </c>
      <c r="E14" s="3">
        <v>1</v>
      </c>
      <c r="F14" s="3">
        <v>1</v>
      </c>
      <c r="G14" s="3">
        <v>5</v>
      </c>
      <c r="H14" s="3">
        <f>VLOOKUP(E14,[2]坦克部件!$B$2:$D$4,3,FALSE)</f>
        <v>3</v>
      </c>
      <c r="I14" s="3">
        <f>VLOOKUP(A14,[2]坦克部件!K:M,3,FALSE)</f>
        <v>31</v>
      </c>
      <c r="J14" s="3">
        <f>VLOOKUP(A14,[2]坦克部件!O:Q,3,FALSE)</f>
        <v>151</v>
      </c>
      <c r="K14" s="3">
        <v>0</v>
      </c>
    </row>
    <row r="15" spans="1:11" ht="15.75" x14ac:dyDescent="0.3">
      <c r="A15" s="3">
        <v>1260</v>
      </c>
      <c r="B15" s="3" t="s">
        <v>417</v>
      </c>
      <c r="C15" s="3" t="s">
        <v>418</v>
      </c>
      <c r="D15" s="3" t="s">
        <v>419</v>
      </c>
      <c r="E15" s="3">
        <v>1</v>
      </c>
      <c r="F15" s="3">
        <v>1</v>
      </c>
      <c r="G15" s="3">
        <v>6</v>
      </c>
      <c r="H15" s="3">
        <f>VLOOKUP(E15,[2]坦克部件!$B$2:$D$4,3,FALSE)</f>
        <v>3</v>
      </c>
      <c r="I15" s="3">
        <f>VLOOKUP(A15,[2]坦克部件!K:M,3,FALSE)</f>
        <v>34</v>
      </c>
      <c r="J15" s="3">
        <f>VLOOKUP(A15,[2]坦克部件!O:Q,3,FALSE)</f>
        <v>166</v>
      </c>
      <c r="K15" s="3">
        <v>0</v>
      </c>
    </row>
    <row r="16" spans="1:11" ht="15.75" x14ac:dyDescent="0.3">
      <c r="A16" s="3">
        <v>1310</v>
      </c>
      <c r="B16" s="3" t="s">
        <v>420</v>
      </c>
      <c r="C16" s="3" t="s">
        <v>421</v>
      </c>
      <c r="D16" s="3" t="s">
        <v>422</v>
      </c>
      <c r="E16" s="3">
        <v>1</v>
      </c>
      <c r="F16" s="3">
        <v>2</v>
      </c>
      <c r="G16" s="3">
        <v>1</v>
      </c>
      <c r="H16" s="3">
        <f>VLOOKUP(E16,[2]坦克部件!$B$2:$D$4,3,FALSE)</f>
        <v>3</v>
      </c>
      <c r="I16" s="3">
        <f>VLOOKUP(A16,[2]坦克部件!K:M,3,FALSE)</f>
        <v>37</v>
      </c>
      <c r="J16" s="3">
        <f>VLOOKUP(A16,[2]坦克部件!O:Q,3,FALSE)</f>
        <v>181</v>
      </c>
      <c r="K16" s="3">
        <v>0</v>
      </c>
    </row>
    <row r="17" spans="1:11" ht="15.75" x14ac:dyDescent="0.3">
      <c r="A17" s="3">
        <v>1320</v>
      </c>
      <c r="B17" s="3" t="s">
        <v>423</v>
      </c>
      <c r="C17" s="3" t="s">
        <v>424</v>
      </c>
      <c r="D17" s="3" t="s">
        <v>425</v>
      </c>
      <c r="E17" s="3">
        <v>1</v>
      </c>
      <c r="F17" s="3">
        <v>2</v>
      </c>
      <c r="G17" s="3">
        <v>2</v>
      </c>
      <c r="H17" s="3">
        <f>VLOOKUP(E17,[2]坦克部件!$B$2:$D$4,3,FALSE)</f>
        <v>3</v>
      </c>
      <c r="I17" s="3">
        <f>VLOOKUP(A17,[2]坦克部件!K:M,3,FALSE)</f>
        <v>40</v>
      </c>
      <c r="J17" s="3">
        <f>VLOOKUP(A17,[2]坦克部件!O:Q,3,FALSE)</f>
        <v>196</v>
      </c>
      <c r="K17" s="3">
        <v>0</v>
      </c>
    </row>
    <row r="18" spans="1:11" ht="15.75" x14ac:dyDescent="0.3">
      <c r="A18" s="3">
        <v>1330</v>
      </c>
      <c r="B18" s="3" t="s">
        <v>426</v>
      </c>
      <c r="C18" s="3" t="s">
        <v>427</v>
      </c>
      <c r="D18" s="3" t="s">
        <v>428</v>
      </c>
      <c r="E18" s="3">
        <v>1</v>
      </c>
      <c r="F18" s="3">
        <v>2</v>
      </c>
      <c r="G18" s="3">
        <v>3</v>
      </c>
      <c r="H18" s="3">
        <f>VLOOKUP(E18,[2]坦克部件!$B$2:$D$4,3,FALSE)</f>
        <v>3</v>
      </c>
      <c r="I18" s="3">
        <f>VLOOKUP(A18,[2]坦克部件!K:M,3,FALSE)</f>
        <v>43</v>
      </c>
      <c r="J18" s="3">
        <f>VLOOKUP(A18,[2]坦克部件!O:Q,3,FALSE)</f>
        <v>211</v>
      </c>
      <c r="K18" s="3">
        <v>0</v>
      </c>
    </row>
    <row r="19" spans="1:11" ht="15.75" x14ac:dyDescent="0.3">
      <c r="A19" s="3">
        <v>1340</v>
      </c>
      <c r="B19" s="3" t="s">
        <v>429</v>
      </c>
      <c r="C19" s="3" t="s">
        <v>430</v>
      </c>
      <c r="D19" s="3" t="s">
        <v>431</v>
      </c>
      <c r="E19" s="3">
        <v>1</v>
      </c>
      <c r="F19" s="3">
        <v>2</v>
      </c>
      <c r="G19" s="3">
        <v>4</v>
      </c>
      <c r="H19" s="3">
        <f>VLOOKUP(E19,[2]坦克部件!$B$2:$D$4,3,FALSE)</f>
        <v>3</v>
      </c>
      <c r="I19" s="3">
        <f>VLOOKUP(A19,[2]坦克部件!K:M,3,FALSE)</f>
        <v>46</v>
      </c>
      <c r="J19" s="3">
        <f>VLOOKUP(A19,[2]坦克部件!O:Q,3,FALSE)</f>
        <v>226</v>
      </c>
      <c r="K19" s="3">
        <v>0</v>
      </c>
    </row>
    <row r="20" spans="1:11" ht="15.75" x14ac:dyDescent="0.3">
      <c r="A20" s="3">
        <v>1350</v>
      </c>
      <c r="B20" s="3" t="s">
        <v>432</v>
      </c>
      <c r="C20" s="3" t="s">
        <v>433</v>
      </c>
      <c r="D20" s="3" t="s">
        <v>434</v>
      </c>
      <c r="E20" s="3">
        <v>1</v>
      </c>
      <c r="F20" s="3">
        <v>2</v>
      </c>
      <c r="G20" s="3">
        <v>5</v>
      </c>
      <c r="H20" s="3">
        <f>VLOOKUP(E20,[2]坦克部件!$B$2:$D$4,3,FALSE)</f>
        <v>3</v>
      </c>
      <c r="I20" s="3">
        <f>VLOOKUP(A20,[2]坦克部件!K:M,3,FALSE)</f>
        <v>49</v>
      </c>
      <c r="J20" s="3">
        <f>VLOOKUP(A20,[2]坦克部件!O:Q,3,FALSE)</f>
        <v>241</v>
      </c>
      <c r="K20" s="3">
        <v>0</v>
      </c>
    </row>
    <row r="21" spans="1:11" ht="15.75" x14ac:dyDescent="0.3">
      <c r="A21" s="3">
        <v>1360</v>
      </c>
      <c r="B21" s="3" t="s">
        <v>435</v>
      </c>
      <c r="C21" s="3" t="s">
        <v>436</v>
      </c>
      <c r="D21" s="3" t="s">
        <v>437</v>
      </c>
      <c r="E21" s="3">
        <v>1</v>
      </c>
      <c r="F21" s="3">
        <v>2</v>
      </c>
      <c r="G21" s="3">
        <v>6</v>
      </c>
      <c r="H21" s="3">
        <f>VLOOKUP(E21,[2]坦克部件!$B$2:$D$4,3,FALSE)</f>
        <v>3</v>
      </c>
      <c r="I21" s="3">
        <f>VLOOKUP(A21,[2]坦克部件!K:M,3,FALSE)</f>
        <v>52</v>
      </c>
      <c r="J21" s="3">
        <f>VLOOKUP(A21,[2]坦克部件!O:Q,3,FALSE)</f>
        <v>256</v>
      </c>
      <c r="K21" s="3">
        <v>0</v>
      </c>
    </row>
    <row r="22" spans="1:11" ht="15.75" x14ac:dyDescent="0.3">
      <c r="A22" s="3">
        <v>2110</v>
      </c>
      <c r="B22" s="3" t="s">
        <v>438</v>
      </c>
      <c r="C22" s="3" t="s">
        <v>439</v>
      </c>
      <c r="D22" s="3" t="s">
        <v>440</v>
      </c>
      <c r="E22" s="3">
        <v>2</v>
      </c>
      <c r="F22" s="3">
        <v>0</v>
      </c>
      <c r="G22" s="3">
        <v>1</v>
      </c>
      <c r="H22" s="3">
        <f>VLOOKUP(E22,[2]坦克部件!$B$2:$D$4,3,FALSE)</f>
        <v>4</v>
      </c>
      <c r="I22" s="3">
        <f>VLOOKUP(A22,[2]坦克部件!K:M,3,FALSE)</f>
        <v>55</v>
      </c>
      <c r="J22" s="3">
        <f>VLOOKUP(A22,[2]坦克部件!O:Q,3,FALSE)</f>
        <v>271</v>
      </c>
      <c r="K22" s="3">
        <v>0</v>
      </c>
    </row>
    <row r="23" spans="1:11" ht="15.75" x14ac:dyDescent="0.3">
      <c r="A23" s="3">
        <v>2120</v>
      </c>
      <c r="B23" s="3" t="s">
        <v>441</v>
      </c>
      <c r="C23" s="3" t="s">
        <v>442</v>
      </c>
      <c r="D23" s="3" t="s">
        <v>443</v>
      </c>
      <c r="E23" s="3">
        <v>2</v>
      </c>
      <c r="F23" s="3">
        <v>0</v>
      </c>
      <c r="G23" s="3">
        <v>2</v>
      </c>
      <c r="H23" s="3">
        <f>VLOOKUP(E23,[2]坦克部件!$B$2:$D$4,3,FALSE)</f>
        <v>4</v>
      </c>
      <c r="I23" s="3">
        <f>VLOOKUP(A23,[2]坦克部件!K:M,3,FALSE)</f>
        <v>58</v>
      </c>
      <c r="J23" s="3">
        <f>VLOOKUP(A23,[2]坦克部件!O:Q,3,FALSE)</f>
        <v>291</v>
      </c>
      <c r="K23" s="3">
        <v>0</v>
      </c>
    </row>
    <row r="24" spans="1:11" ht="15.75" x14ac:dyDescent="0.3">
      <c r="A24" s="3">
        <v>2130</v>
      </c>
      <c r="B24" s="3" t="s">
        <v>444</v>
      </c>
      <c r="C24" s="3" t="s">
        <v>445</v>
      </c>
      <c r="D24" s="3" t="s">
        <v>446</v>
      </c>
      <c r="E24" s="3">
        <v>2</v>
      </c>
      <c r="F24" s="3">
        <v>0</v>
      </c>
      <c r="G24" s="3">
        <v>3</v>
      </c>
      <c r="H24" s="3">
        <f>VLOOKUP(E24,[2]坦克部件!$B$2:$D$4,3,FALSE)</f>
        <v>4</v>
      </c>
      <c r="I24" s="3">
        <f>VLOOKUP(A24,[2]坦克部件!K:M,3,FALSE)</f>
        <v>61</v>
      </c>
      <c r="J24" s="3">
        <f>VLOOKUP(A24,[2]坦克部件!O:Q,3,FALSE)</f>
        <v>311</v>
      </c>
      <c r="K24" s="3">
        <v>0</v>
      </c>
    </row>
    <row r="25" spans="1:11" ht="15.75" x14ac:dyDescent="0.3">
      <c r="A25" s="3">
        <v>2140</v>
      </c>
      <c r="B25" s="3" t="s">
        <v>447</v>
      </c>
      <c r="C25" s="3" t="s">
        <v>448</v>
      </c>
      <c r="D25" s="3" t="s">
        <v>449</v>
      </c>
      <c r="E25" s="3">
        <v>2</v>
      </c>
      <c r="F25" s="3">
        <v>0</v>
      </c>
      <c r="G25" s="3">
        <v>4</v>
      </c>
      <c r="H25" s="3">
        <f>VLOOKUP(E25,[2]坦克部件!$B$2:$D$4,3,FALSE)</f>
        <v>4</v>
      </c>
      <c r="I25" s="3">
        <f>VLOOKUP(A25,[2]坦克部件!K:M,3,FALSE)</f>
        <v>64</v>
      </c>
      <c r="J25" s="3">
        <f>VLOOKUP(A25,[2]坦克部件!O:Q,3,FALSE)</f>
        <v>331</v>
      </c>
      <c r="K25" s="3">
        <v>0</v>
      </c>
    </row>
    <row r="26" spans="1:11" ht="15.75" x14ac:dyDescent="0.3">
      <c r="A26" s="3">
        <v>2150</v>
      </c>
      <c r="B26" s="3" t="s">
        <v>450</v>
      </c>
      <c r="C26" s="3" t="s">
        <v>451</v>
      </c>
      <c r="D26" s="3" t="s">
        <v>452</v>
      </c>
      <c r="E26" s="3">
        <v>2</v>
      </c>
      <c r="F26" s="3">
        <v>0</v>
      </c>
      <c r="G26" s="3">
        <v>5</v>
      </c>
      <c r="H26" s="3">
        <f>VLOOKUP(E26,[2]坦克部件!$B$2:$D$4,3,FALSE)</f>
        <v>4</v>
      </c>
      <c r="I26" s="3">
        <f>VLOOKUP(A26,[2]坦克部件!K:M,3,FALSE)</f>
        <v>67</v>
      </c>
      <c r="J26" s="3">
        <f>VLOOKUP(A26,[2]坦克部件!O:Q,3,FALSE)</f>
        <v>351</v>
      </c>
      <c r="K26" s="3">
        <v>0</v>
      </c>
    </row>
    <row r="27" spans="1:11" ht="15.75" x14ac:dyDescent="0.3">
      <c r="A27" s="3">
        <v>2160</v>
      </c>
      <c r="B27" s="3" t="s">
        <v>453</v>
      </c>
      <c r="C27" s="3" t="s">
        <v>454</v>
      </c>
      <c r="D27" s="3" t="s">
        <v>455</v>
      </c>
      <c r="E27" s="3">
        <v>2</v>
      </c>
      <c r="F27" s="3">
        <v>0</v>
      </c>
      <c r="G27" s="3">
        <v>6</v>
      </c>
      <c r="H27" s="3">
        <f>VLOOKUP(E27,[2]坦克部件!$B$2:$D$4,3,FALSE)</f>
        <v>4</v>
      </c>
      <c r="I27" s="3">
        <f>VLOOKUP(A27,[2]坦克部件!K:M,3,FALSE)</f>
        <v>70</v>
      </c>
      <c r="J27" s="3">
        <f>VLOOKUP(A27,[2]坦克部件!O:Q,3,FALSE)</f>
        <v>371</v>
      </c>
      <c r="K27" s="3">
        <v>0</v>
      </c>
    </row>
    <row r="28" spans="1:11" ht="15.75" x14ac:dyDescent="0.3">
      <c r="A28" s="3">
        <v>2210</v>
      </c>
      <c r="B28" s="3" t="s">
        <v>456</v>
      </c>
      <c r="C28" s="3" t="s">
        <v>457</v>
      </c>
      <c r="D28" s="3" t="s">
        <v>458</v>
      </c>
      <c r="E28" s="3">
        <v>2</v>
      </c>
      <c r="F28" s="3">
        <v>1</v>
      </c>
      <c r="G28" s="3">
        <v>1</v>
      </c>
      <c r="H28" s="3">
        <f>VLOOKUP(E28,[2]坦克部件!$B$2:$D$4,3,FALSE)</f>
        <v>4</v>
      </c>
      <c r="I28" s="3">
        <f>VLOOKUP(A28,[2]坦克部件!K:M,3,FALSE)</f>
        <v>73</v>
      </c>
      <c r="J28" s="3">
        <f>VLOOKUP(A28,[2]坦克部件!O:Q,3,FALSE)</f>
        <v>391</v>
      </c>
      <c r="K28" s="3">
        <v>0</v>
      </c>
    </row>
    <row r="29" spans="1:11" ht="15.75" x14ac:dyDescent="0.3">
      <c r="A29" s="3">
        <v>2220</v>
      </c>
      <c r="B29" s="3" t="s">
        <v>459</v>
      </c>
      <c r="C29" s="3" t="s">
        <v>460</v>
      </c>
      <c r="D29" s="3" t="s">
        <v>461</v>
      </c>
      <c r="E29" s="3">
        <v>2</v>
      </c>
      <c r="F29" s="3">
        <v>1</v>
      </c>
      <c r="G29" s="3">
        <v>2</v>
      </c>
      <c r="H29" s="3">
        <f>VLOOKUP(E29,[2]坦克部件!$B$2:$D$4,3,FALSE)</f>
        <v>4</v>
      </c>
      <c r="I29" s="3">
        <f>VLOOKUP(A29,[2]坦克部件!K:M,3,FALSE)</f>
        <v>76</v>
      </c>
      <c r="J29" s="3">
        <f>VLOOKUP(A29,[2]坦克部件!O:Q,3,FALSE)</f>
        <v>411</v>
      </c>
      <c r="K29" s="3">
        <v>0</v>
      </c>
    </row>
    <row r="30" spans="1:11" ht="15.75" x14ac:dyDescent="0.3">
      <c r="A30" s="3">
        <v>2230</v>
      </c>
      <c r="B30" s="3" t="s">
        <v>462</v>
      </c>
      <c r="C30" s="3" t="s">
        <v>463</v>
      </c>
      <c r="D30" s="3" t="s">
        <v>464</v>
      </c>
      <c r="E30" s="3">
        <v>2</v>
      </c>
      <c r="F30" s="3">
        <v>1</v>
      </c>
      <c r="G30" s="3">
        <v>3</v>
      </c>
      <c r="H30" s="3">
        <f>VLOOKUP(E30,[2]坦克部件!$B$2:$D$4,3,FALSE)</f>
        <v>4</v>
      </c>
      <c r="I30" s="3">
        <f>VLOOKUP(A30,[2]坦克部件!K:M,3,FALSE)</f>
        <v>79</v>
      </c>
      <c r="J30" s="3">
        <f>VLOOKUP(A30,[2]坦克部件!O:Q,3,FALSE)</f>
        <v>431</v>
      </c>
      <c r="K30" s="3">
        <v>0</v>
      </c>
    </row>
    <row r="31" spans="1:11" ht="15.75" x14ac:dyDescent="0.3">
      <c r="A31" s="3">
        <v>2240</v>
      </c>
      <c r="B31" s="3" t="s">
        <v>465</v>
      </c>
      <c r="C31" s="3" t="s">
        <v>466</v>
      </c>
      <c r="D31" s="3" t="s">
        <v>467</v>
      </c>
      <c r="E31" s="3">
        <v>2</v>
      </c>
      <c r="F31" s="3">
        <v>1</v>
      </c>
      <c r="G31" s="3">
        <v>4</v>
      </c>
      <c r="H31" s="3">
        <f>VLOOKUP(E31,[2]坦克部件!$B$2:$D$4,3,FALSE)</f>
        <v>4</v>
      </c>
      <c r="I31" s="3">
        <f>VLOOKUP(A31,[2]坦克部件!K:M,3,FALSE)</f>
        <v>82</v>
      </c>
      <c r="J31" s="3">
        <f>VLOOKUP(A31,[2]坦克部件!O:Q,3,FALSE)</f>
        <v>451</v>
      </c>
      <c r="K31" s="3">
        <v>0</v>
      </c>
    </row>
    <row r="32" spans="1:11" ht="15.75" x14ac:dyDescent="0.3">
      <c r="A32" s="3">
        <v>2250</v>
      </c>
      <c r="B32" s="3" t="s">
        <v>468</v>
      </c>
      <c r="C32" s="3" t="s">
        <v>469</v>
      </c>
      <c r="D32" s="3" t="s">
        <v>470</v>
      </c>
      <c r="E32" s="3">
        <v>2</v>
      </c>
      <c r="F32" s="3">
        <v>1</v>
      </c>
      <c r="G32" s="3">
        <v>5</v>
      </c>
      <c r="H32" s="3">
        <f>VLOOKUP(E32,[2]坦克部件!$B$2:$D$4,3,FALSE)</f>
        <v>4</v>
      </c>
      <c r="I32" s="3">
        <f>VLOOKUP(A32,[2]坦克部件!K:M,3,FALSE)</f>
        <v>85</v>
      </c>
      <c r="J32" s="3">
        <f>VLOOKUP(A32,[2]坦克部件!O:Q,3,FALSE)</f>
        <v>471</v>
      </c>
      <c r="K32" s="3">
        <v>0</v>
      </c>
    </row>
    <row r="33" spans="1:11" ht="15.75" x14ac:dyDescent="0.3">
      <c r="A33" s="3">
        <v>2260</v>
      </c>
      <c r="B33" s="3" t="s">
        <v>471</v>
      </c>
      <c r="C33" s="3" t="s">
        <v>472</v>
      </c>
      <c r="D33" s="3" t="s">
        <v>473</v>
      </c>
      <c r="E33" s="3">
        <v>2</v>
      </c>
      <c r="F33" s="3">
        <v>1</v>
      </c>
      <c r="G33" s="3">
        <v>6</v>
      </c>
      <c r="H33" s="3">
        <f>VLOOKUP(E33,[2]坦克部件!$B$2:$D$4,3,FALSE)</f>
        <v>4</v>
      </c>
      <c r="I33" s="3">
        <f>VLOOKUP(A33,[2]坦克部件!K:M,3,FALSE)</f>
        <v>88</v>
      </c>
      <c r="J33" s="3">
        <f>VLOOKUP(A33,[2]坦克部件!O:Q,3,FALSE)</f>
        <v>491</v>
      </c>
      <c r="K33" s="3">
        <v>0</v>
      </c>
    </row>
    <row r="34" spans="1:11" ht="15.75" x14ac:dyDescent="0.3">
      <c r="A34" s="3">
        <v>2310</v>
      </c>
      <c r="B34" s="3" t="s">
        <v>474</v>
      </c>
      <c r="C34" s="3" t="s">
        <v>475</v>
      </c>
      <c r="D34" s="3" t="s">
        <v>476</v>
      </c>
      <c r="E34" s="3">
        <v>2</v>
      </c>
      <c r="F34" s="3">
        <v>2</v>
      </c>
      <c r="G34" s="3">
        <v>1</v>
      </c>
      <c r="H34" s="3">
        <f>VLOOKUP(E34,[2]坦克部件!$B$2:$D$4,3,FALSE)</f>
        <v>4</v>
      </c>
      <c r="I34" s="3">
        <f>VLOOKUP(A34,[2]坦克部件!K:M,3,FALSE)</f>
        <v>91</v>
      </c>
      <c r="J34" s="3">
        <f>VLOOKUP(A34,[2]坦克部件!O:Q,3,FALSE)</f>
        <v>511</v>
      </c>
      <c r="K34" s="3">
        <v>0</v>
      </c>
    </row>
    <row r="35" spans="1:11" ht="15.75" x14ac:dyDescent="0.3">
      <c r="A35" s="3">
        <v>2320</v>
      </c>
      <c r="B35" s="3" t="s">
        <v>477</v>
      </c>
      <c r="C35" s="3" t="s">
        <v>478</v>
      </c>
      <c r="D35" s="3" t="s">
        <v>479</v>
      </c>
      <c r="E35" s="3">
        <v>2</v>
      </c>
      <c r="F35" s="3">
        <v>2</v>
      </c>
      <c r="G35" s="3">
        <v>2</v>
      </c>
      <c r="H35" s="3">
        <f>VLOOKUP(E35,[2]坦克部件!$B$2:$D$4,3,FALSE)</f>
        <v>4</v>
      </c>
      <c r="I35" s="3">
        <f>VLOOKUP(A35,[2]坦克部件!K:M,3,FALSE)</f>
        <v>94</v>
      </c>
      <c r="J35" s="3">
        <f>VLOOKUP(A35,[2]坦克部件!O:Q,3,FALSE)</f>
        <v>531</v>
      </c>
      <c r="K35" s="3">
        <v>0</v>
      </c>
    </row>
    <row r="36" spans="1:11" ht="15.75" x14ac:dyDescent="0.3">
      <c r="A36" s="3">
        <v>2330</v>
      </c>
      <c r="B36" s="3" t="s">
        <v>480</v>
      </c>
      <c r="C36" s="3" t="s">
        <v>481</v>
      </c>
      <c r="D36" s="3" t="s">
        <v>482</v>
      </c>
      <c r="E36" s="3">
        <v>2</v>
      </c>
      <c r="F36" s="3">
        <v>2</v>
      </c>
      <c r="G36" s="3">
        <v>3</v>
      </c>
      <c r="H36" s="3">
        <f>VLOOKUP(E36,[2]坦克部件!$B$2:$D$4,3,FALSE)</f>
        <v>4</v>
      </c>
      <c r="I36" s="3">
        <f>VLOOKUP(A36,[2]坦克部件!K:M,3,FALSE)</f>
        <v>97</v>
      </c>
      <c r="J36" s="3">
        <f>VLOOKUP(A36,[2]坦克部件!O:Q,3,FALSE)</f>
        <v>551</v>
      </c>
      <c r="K36" s="3">
        <v>0</v>
      </c>
    </row>
    <row r="37" spans="1:11" ht="15.75" x14ac:dyDescent="0.3">
      <c r="A37" s="3">
        <v>2340</v>
      </c>
      <c r="B37" s="3" t="s">
        <v>483</v>
      </c>
      <c r="C37" s="3" t="s">
        <v>484</v>
      </c>
      <c r="D37" s="3" t="s">
        <v>485</v>
      </c>
      <c r="E37" s="3">
        <v>2</v>
      </c>
      <c r="F37" s="3">
        <v>2</v>
      </c>
      <c r="G37" s="3">
        <v>4</v>
      </c>
      <c r="H37" s="3">
        <f>VLOOKUP(E37,[2]坦克部件!$B$2:$D$4,3,FALSE)</f>
        <v>4</v>
      </c>
      <c r="I37" s="3">
        <f>VLOOKUP(A37,[2]坦克部件!K:M,3,FALSE)</f>
        <v>100</v>
      </c>
      <c r="J37" s="3">
        <f>VLOOKUP(A37,[2]坦克部件!O:Q,3,FALSE)</f>
        <v>571</v>
      </c>
      <c r="K37" s="3">
        <v>0</v>
      </c>
    </row>
    <row r="38" spans="1:11" ht="15.75" x14ac:dyDescent="0.3">
      <c r="A38" s="3">
        <v>2350</v>
      </c>
      <c r="B38" s="3" t="s">
        <v>486</v>
      </c>
      <c r="C38" s="3" t="s">
        <v>487</v>
      </c>
      <c r="D38" s="3" t="s">
        <v>488</v>
      </c>
      <c r="E38" s="3">
        <v>2</v>
      </c>
      <c r="F38" s="3">
        <v>2</v>
      </c>
      <c r="G38" s="3">
        <v>5</v>
      </c>
      <c r="H38" s="3">
        <f>VLOOKUP(E38,[2]坦克部件!$B$2:$D$4,3,FALSE)</f>
        <v>4</v>
      </c>
      <c r="I38" s="3">
        <f>VLOOKUP(A38,[2]坦克部件!K:M,3,FALSE)</f>
        <v>103</v>
      </c>
      <c r="J38" s="3">
        <f>VLOOKUP(A38,[2]坦克部件!O:Q,3,FALSE)</f>
        <v>591</v>
      </c>
      <c r="K38" s="3">
        <v>0</v>
      </c>
    </row>
    <row r="39" spans="1:11" ht="15.75" x14ac:dyDescent="0.3">
      <c r="A39" s="3">
        <v>2360</v>
      </c>
      <c r="B39" s="3" t="s">
        <v>489</v>
      </c>
      <c r="C39" s="3" t="s">
        <v>490</v>
      </c>
      <c r="D39" s="3" t="s">
        <v>491</v>
      </c>
      <c r="E39" s="3">
        <v>2</v>
      </c>
      <c r="F39" s="3">
        <v>2</v>
      </c>
      <c r="G39" s="3">
        <v>6</v>
      </c>
      <c r="H39" s="3">
        <f>VLOOKUP(E39,[2]坦克部件!$B$2:$D$4,3,FALSE)</f>
        <v>4</v>
      </c>
      <c r="I39" s="3">
        <f>VLOOKUP(A39,[2]坦克部件!K:M,3,FALSE)</f>
        <v>106</v>
      </c>
      <c r="J39" s="3">
        <f>VLOOKUP(A39,[2]坦克部件!O:Q,3,FALSE)</f>
        <v>611</v>
      </c>
      <c r="K39" s="3">
        <v>0</v>
      </c>
    </row>
    <row r="40" spans="1:11" ht="15.75" x14ac:dyDescent="0.3">
      <c r="A40" s="3">
        <v>3110</v>
      </c>
      <c r="B40" s="3" t="s">
        <v>492</v>
      </c>
      <c r="C40" s="3" t="s">
        <v>493</v>
      </c>
      <c r="D40" s="3" t="s">
        <v>494</v>
      </c>
      <c r="E40" s="3">
        <v>3</v>
      </c>
      <c r="F40" s="3">
        <v>0</v>
      </c>
      <c r="G40" s="3">
        <v>1</v>
      </c>
      <c r="H40" s="3">
        <f>VLOOKUP(E40,[2]坦克部件!$B$2:$D$4,3,FALSE)</f>
        <v>5</v>
      </c>
      <c r="I40" s="3">
        <f>VLOOKUP(A40,[2]坦克部件!K:M,3,FALSE)</f>
        <v>109</v>
      </c>
      <c r="J40" s="3">
        <f>VLOOKUP(A40,[2]坦克部件!O:Q,3,FALSE)</f>
        <v>631</v>
      </c>
      <c r="K40" s="41">
        <v>1401</v>
      </c>
    </row>
    <row r="41" spans="1:11" ht="15.75" x14ac:dyDescent="0.3">
      <c r="A41" s="3">
        <v>3120</v>
      </c>
      <c r="B41" s="3" t="s">
        <v>495</v>
      </c>
      <c r="C41" s="3" t="s">
        <v>496</v>
      </c>
      <c r="D41" s="3" t="s">
        <v>497</v>
      </c>
      <c r="E41" s="3">
        <v>3</v>
      </c>
      <c r="F41" s="3">
        <v>0</v>
      </c>
      <c r="G41" s="3">
        <v>2</v>
      </c>
      <c r="H41" s="3">
        <f>VLOOKUP(E41,[2]坦克部件!$B$2:$D$4,3,FALSE)</f>
        <v>5</v>
      </c>
      <c r="I41" s="3">
        <f>VLOOKUP(A41,[2]坦克部件!K:M,3,FALSE)</f>
        <v>112</v>
      </c>
      <c r="J41" s="3">
        <f>VLOOKUP(A41,[2]坦克部件!O:Q,3,FALSE)</f>
        <v>656</v>
      </c>
      <c r="K41" s="3">
        <v>0</v>
      </c>
    </row>
    <row r="42" spans="1:11" ht="15.75" x14ac:dyDescent="0.3">
      <c r="A42" s="3">
        <v>3130</v>
      </c>
      <c r="B42" s="3" t="s">
        <v>498</v>
      </c>
      <c r="C42" s="3" t="s">
        <v>499</v>
      </c>
      <c r="D42" s="3" t="s">
        <v>500</v>
      </c>
      <c r="E42" s="3">
        <v>3</v>
      </c>
      <c r="F42" s="3">
        <v>0</v>
      </c>
      <c r="G42" s="3">
        <v>3</v>
      </c>
      <c r="H42" s="3">
        <f>VLOOKUP(E42,[2]坦克部件!$B$2:$D$4,3,FALSE)</f>
        <v>5</v>
      </c>
      <c r="I42" s="3">
        <f>VLOOKUP(A42,[2]坦克部件!K:M,3,FALSE)</f>
        <v>115</v>
      </c>
      <c r="J42" s="3">
        <f>VLOOKUP(A42,[2]坦克部件!O:Q,3,FALSE)</f>
        <v>681</v>
      </c>
      <c r="K42" s="41">
        <v>1001</v>
      </c>
    </row>
    <row r="43" spans="1:11" ht="15.75" x14ac:dyDescent="0.3">
      <c r="A43" s="3">
        <v>3140</v>
      </c>
      <c r="B43" s="3" t="s">
        <v>501</v>
      </c>
      <c r="C43" s="3" t="s">
        <v>502</v>
      </c>
      <c r="D43" s="3" t="s">
        <v>503</v>
      </c>
      <c r="E43" s="3">
        <v>3</v>
      </c>
      <c r="F43" s="3">
        <v>0</v>
      </c>
      <c r="G43" s="3">
        <v>4</v>
      </c>
      <c r="H43" s="3">
        <f>VLOOKUP(E43,[2]坦克部件!$B$2:$D$4,3,FALSE)</f>
        <v>5</v>
      </c>
      <c r="I43" s="3">
        <f>VLOOKUP(A43,[2]坦克部件!K:M,3,FALSE)</f>
        <v>118</v>
      </c>
      <c r="J43" s="3">
        <f>VLOOKUP(A43,[2]坦克部件!O:Q,3,FALSE)</f>
        <v>706</v>
      </c>
      <c r="K43" s="41">
        <v>601</v>
      </c>
    </row>
    <row r="44" spans="1:11" ht="15.75" x14ac:dyDescent="0.3">
      <c r="A44" s="3">
        <v>3150</v>
      </c>
      <c r="B44" s="3" t="s">
        <v>504</v>
      </c>
      <c r="C44" s="3" t="s">
        <v>505</v>
      </c>
      <c r="D44" s="3" t="s">
        <v>506</v>
      </c>
      <c r="E44" s="3">
        <v>3</v>
      </c>
      <c r="F44" s="3">
        <v>0</v>
      </c>
      <c r="G44" s="3">
        <v>5</v>
      </c>
      <c r="H44" s="3">
        <f>VLOOKUP(E44,[2]坦克部件!$B$2:$D$4,3,FALSE)</f>
        <v>5</v>
      </c>
      <c r="I44" s="3">
        <f>VLOOKUP(A44,[2]坦克部件!K:M,3,FALSE)</f>
        <v>121</v>
      </c>
      <c r="J44" s="3">
        <f>VLOOKUP(A44,[2]坦克部件!O:Q,3,FALSE)</f>
        <v>731</v>
      </c>
      <c r="K44" s="41">
        <v>801</v>
      </c>
    </row>
    <row r="45" spans="1:11" ht="15.75" x14ac:dyDescent="0.3">
      <c r="A45" s="3">
        <v>3160</v>
      </c>
      <c r="B45" s="3" t="s">
        <v>507</v>
      </c>
      <c r="C45" s="3" t="s">
        <v>508</v>
      </c>
      <c r="D45" s="3" t="s">
        <v>509</v>
      </c>
      <c r="E45" s="3">
        <v>3</v>
      </c>
      <c r="F45" s="3">
        <v>0</v>
      </c>
      <c r="G45" s="3">
        <v>6</v>
      </c>
      <c r="H45" s="3">
        <f>VLOOKUP(E45,[2]坦克部件!$B$2:$D$4,3,FALSE)</f>
        <v>5</v>
      </c>
      <c r="I45" s="3">
        <f>VLOOKUP(A45,[2]坦克部件!K:M,3,FALSE)</f>
        <v>124</v>
      </c>
      <c r="J45" s="3">
        <f>VLOOKUP(A45,[2]坦克部件!O:Q,3,FALSE)</f>
        <v>756</v>
      </c>
      <c r="K45" s="41">
        <v>901</v>
      </c>
    </row>
    <row r="46" spans="1:11" ht="15.75" x14ac:dyDescent="0.3">
      <c r="A46" s="3">
        <v>3210</v>
      </c>
      <c r="B46" s="3" t="s">
        <v>510</v>
      </c>
      <c r="C46" s="3" t="s">
        <v>511</v>
      </c>
      <c r="D46" s="3" t="s">
        <v>512</v>
      </c>
      <c r="E46" s="3">
        <v>3</v>
      </c>
      <c r="F46" s="3">
        <v>1</v>
      </c>
      <c r="G46" s="3">
        <v>1</v>
      </c>
      <c r="H46" s="3">
        <f>VLOOKUP(E46,[2]坦克部件!$B$2:$D$4,3,FALSE)</f>
        <v>5</v>
      </c>
      <c r="I46" s="3">
        <f>VLOOKUP(A46,[2]坦克部件!K:M,3,FALSE)</f>
        <v>127</v>
      </c>
      <c r="J46" s="3">
        <f>VLOOKUP(A46,[2]坦克部件!O:Q,3,FALSE)</f>
        <v>781</v>
      </c>
      <c r="K46" s="3">
        <v>501</v>
      </c>
    </row>
    <row r="47" spans="1:11" ht="15.75" x14ac:dyDescent="0.3">
      <c r="A47" s="3">
        <v>3220</v>
      </c>
      <c r="B47" s="3" t="s">
        <v>513</v>
      </c>
      <c r="C47" s="3" t="s">
        <v>514</v>
      </c>
      <c r="D47" s="3" t="s">
        <v>515</v>
      </c>
      <c r="E47" s="3">
        <v>3</v>
      </c>
      <c r="F47" s="3">
        <v>1</v>
      </c>
      <c r="G47" s="3">
        <v>2</v>
      </c>
      <c r="H47" s="3">
        <f>VLOOKUP(E47,[2]坦克部件!$B$2:$D$4,3,FALSE)</f>
        <v>5</v>
      </c>
      <c r="I47" s="3">
        <f>VLOOKUP(A47,[2]坦克部件!K:M,3,FALSE)</f>
        <v>130</v>
      </c>
      <c r="J47" s="3">
        <f>VLOOKUP(A47,[2]坦克部件!O:Q,3,FALSE)</f>
        <v>806</v>
      </c>
      <c r="K47" s="3">
        <v>0</v>
      </c>
    </row>
    <row r="48" spans="1:11" ht="15.75" x14ac:dyDescent="0.3">
      <c r="A48" s="3">
        <v>3230</v>
      </c>
      <c r="B48" s="3" t="s">
        <v>516</v>
      </c>
      <c r="C48" s="3" t="s">
        <v>517</v>
      </c>
      <c r="D48" s="3" t="s">
        <v>518</v>
      </c>
      <c r="E48" s="3">
        <v>3</v>
      </c>
      <c r="F48" s="3">
        <v>1</v>
      </c>
      <c r="G48" s="3">
        <v>3</v>
      </c>
      <c r="H48" s="3">
        <f>VLOOKUP(E48,[2]坦克部件!$B$2:$D$4,3,FALSE)</f>
        <v>5</v>
      </c>
      <c r="I48" s="3">
        <f>VLOOKUP(A48,[2]坦克部件!K:M,3,FALSE)</f>
        <v>133</v>
      </c>
      <c r="J48" s="3">
        <f>VLOOKUP(A48,[2]坦克部件!O:Q,3,FALSE)</f>
        <v>831</v>
      </c>
      <c r="K48" s="3">
        <v>1001</v>
      </c>
    </row>
    <row r="49" spans="1:11" ht="15.75" x14ac:dyDescent="0.3">
      <c r="A49" s="3">
        <v>3240</v>
      </c>
      <c r="B49" s="3" t="s">
        <v>519</v>
      </c>
      <c r="C49" s="3" t="s">
        <v>520</v>
      </c>
      <c r="D49" s="3" t="s">
        <v>521</v>
      </c>
      <c r="E49" s="3">
        <v>3</v>
      </c>
      <c r="F49" s="3">
        <v>1</v>
      </c>
      <c r="G49" s="3">
        <v>4</v>
      </c>
      <c r="H49" s="3">
        <f>VLOOKUP(E49,[2]坦克部件!$B$2:$D$4,3,FALSE)</f>
        <v>5</v>
      </c>
      <c r="I49" s="3">
        <f>VLOOKUP(A49,[2]坦克部件!K:M,3,FALSE)</f>
        <v>136</v>
      </c>
      <c r="J49" s="3">
        <f>VLOOKUP(A49,[2]坦克部件!O:Q,3,FALSE)</f>
        <v>856</v>
      </c>
      <c r="K49" s="3">
        <v>1301</v>
      </c>
    </row>
    <row r="50" spans="1:11" ht="15.75" x14ac:dyDescent="0.3">
      <c r="A50" s="3">
        <v>3250</v>
      </c>
      <c r="B50" s="3" t="s">
        <v>522</v>
      </c>
      <c r="C50" s="3" t="s">
        <v>523</v>
      </c>
      <c r="D50" s="3" t="s">
        <v>524</v>
      </c>
      <c r="E50" s="3">
        <v>3</v>
      </c>
      <c r="F50" s="3">
        <v>1</v>
      </c>
      <c r="G50" s="3">
        <v>5</v>
      </c>
      <c r="H50" s="3">
        <f>VLOOKUP(E50,[2]坦克部件!$B$2:$D$4,3,FALSE)</f>
        <v>5</v>
      </c>
      <c r="I50" s="3">
        <f>VLOOKUP(A50,[2]坦克部件!K:M,3,FALSE)</f>
        <v>139</v>
      </c>
      <c r="J50" s="3">
        <f>VLOOKUP(A50,[2]坦克部件!O:Q,3,FALSE)</f>
        <v>881</v>
      </c>
      <c r="K50" s="3">
        <v>801</v>
      </c>
    </row>
    <row r="51" spans="1:11" ht="15.75" x14ac:dyDescent="0.3">
      <c r="A51" s="3">
        <v>3260</v>
      </c>
      <c r="B51" s="3" t="s">
        <v>525</v>
      </c>
      <c r="C51" s="3" t="s">
        <v>526</v>
      </c>
      <c r="D51" s="3" t="s">
        <v>527</v>
      </c>
      <c r="E51" s="3">
        <v>3</v>
      </c>
      <c r="F51" s="3">
        <v>1</v>
      </c>
      <c r="G51" s="3">
        <v>6</v>
      </c>
      <c r="H51" s="3">
        <f>VLOOKUP(E51,[2]坦克部件!$B$2:$D$4,3,FALSE)</f>
        <v>5</v>
      </c>
      <c r="I51" s="3">
        <f>VLOOKUP(A51,[2]坦克部件!K:M,3,FALSE)</f>
        <v>142</v>
      </c>
      <c r="J51" s="3">
        <f>VLOOKUP(A51,[2]坦克部件!O:Q,3,FALSE)</f>
        <v>906</v>
      </c>
      <c r="K51" s="3">
        <v>1801</v>
      </c>
    </row>
    <row r="52" spans="1:11" ht="15.75" x14ac:dyDescent="0.3">
      <c r="A52" s="3">
        <v>3310</v>
      </c>
      <c r="B52" s="3" t="s">
        <v>528</v>
      </c>
      <c r="C52" s="3" t="s">
        <v>529</v>
      </c>
      <c r="D52" s="3" t="s">
        <v>530</v>
      </c>
      <c r="E52" s="3">
        <v>3</v>
      </c>
      <c r="F52" s="3">
        <v>2</v>
      </c>
      <c r="G52" s="3">
        <v>1</v>
      </c>
      <c r="H52" s="3">
        <f>VLOOKUP(E52,[2]坦克部件!$B$2:$D$4,3,FALSE)</f>
        <v>5</v>
      </c>
      <c r="I52" s="3">
        <f>VLOOKUP(A52,[2]坦克部件!K:M,3,FALSE)</f>
        <v>145</v>
      </c>
      <c r="J52" s="3">
        <f>VLOOKUP(A52,[2]坦克部件!O:Q,3,FALSE)</f>
        <v>931</v>
      </c>
      <c r="K52" s="3">
        <v>1101</v>
      </c>
    </row>
    <row r="53" spans="1:11" ht="15.75" x14ac:dyDescent="0.3">
      <c r="A53" s="3">
        <v>3320</v>
      </c>
      <c r="B53" s="3" t="s">
        <v>531</v>
      </c>
      <c r="C53" s="3" t="s">
        <v>532</v>
      </c>
      <c r="D53" s="3" t="s">
        <v>533</v>
      </c>
      <c r="E53" s="3">
        <v>3</v>
      </c>
      <c r="F53" s="3">
        <v>2</v>
      </c>
      <c r="G53" s="3">
        <v>2</v>
      </c>
      <c r="H53" s="3">
        <f>VLOOKUP(E53,[2]坦克部件!$B$2:$D$4,3,FALSE)</f>
        <v>5</v>
      </c>
      <c r="I53" s="3">
        <f>VLOOKUP(A53,[2]坦克部件!K:M,3,FALSE)</f>
        <v>148</v>
      </c>
      <c r="J53" s="3">
        <f>VLOOKUP(A53,[2]坦克部件!O:Q,3,FALSE)</f>
        <v>956</v>
      </c>
      <c r="K53" s="3">
        <v>0</v>
      </c>
    </row>
    <row r="54" spans="1:11" ht="15.75" x14ac:dyDescent="0.3">
      <c r="A54" s="3">
        <v>3330</v>
      </c>
      <c r="B54" s="3" t="s">
        <v>534</v>
      </c>
      <c r="C54" s="3" t="s">
        <v>535</v>
      </c>
      <c r="D54" s="3" t="s">
        <v>536</v>
      </c>
      <c r="E54" s="3">
        <v>3</v>
      </c>
      <c r="F54" s="3">
        <v>2</v>
      </c>
      <c r="G54" s="3">
        <v>3</v>
      </c>
      <c r="H54" s="3">
        <f>VLOOKUP(E54,[2]坦克部件!$B$2:$D$4,3,FALSE)</f>
        <v>5</v>
      </c>
      <c r="I54" s="3">
        <f>VLOOKUP(A54,[2]坦克部件!K:M,3,FALSE)</f>
        <v>151</v>
      </c>
      <c r="J54" s="3">
        <f>VLOOKUP(A54,[2]坦克部件!O:Q,3,FALSE)</f>
        <v>981</v>
      </c>
      <c r="K54" s="3">
        <v>1001</v>
      </c>
    </row>
    <row r="55" spans="1:11" ht="15.75" x14ac:dyDescent="0.3">
      <c r="A55" s="3">
        <v>3340</v>
      </c>
      <c r="B55" s="3" t="s">
        <v>537</v>
      </c>
      <c r="C55" s="3" t="s">
        <v>538</v>
      </c>
      <c r="D55" s="3" t="s">
        <v>539</v>
      </c>
      <c r="E55" s="3">
        <v>3</v>
      </c>
      <c r="F55" s="3">
        <v>2</v>
      </c>
      <c r="G55" s="3">
        <v>4</v>
      </c>
      <c r="H55" s="3">
        <f>VLOOKUP(E55,[2]坦克部件!$B$2:$D$4,3,FALSE)</f>
        <v>5</v>
      </c>
      <c r="I55" s="3">
        <f>VLOOKUP(A55,[2]坦克部件!K:M,3,FALSE)</f>
        <v>154</v>
      </c>
      <c r="J55" s="3">
        <f>VLOOKUP(A55,[2]坦克部件!O:Q,3,FALSE)</f>
        <v>1006</v>
      </c>
      <c r="K55" s="3">
        <v>1701</v>
      </c>
    </row>
    <row r="56" spans="1:11" ht="15.75" x14ac:dyDescent="0.3">
      <c r="A56" s="3">
        <v>3350</v>
      </c>
      <c r="B56" s="3" t="s">
        <v>540</v>
      </c>
      <c r="C56" s="3" t="s">
        <v>541</v>
      </c>
      <c r="D56" s="3" t="s">
        <v>542</v>
      </c>
      <c r="E56" s="3">
        <v>3</v>
      </c>
      <c r="F56" s="3">
        <v>2</v>
      </c>
      <c r="G56" s="3">
        <v>5</v>
      </c>
      <c r="H56" s="3">
        <f>VLOOKUP(E56,[2]坦克部件!$B$2:$D$4,3,FALSE)</f>
        <v>5</v>
      </c>
      <c r="I56" s="3">
        <f>VLOOKUP(A56,[2]坦克部件!K:M,3,FALSE)</f>
        <v>157</v>
      </c>
      <c r="J56" s="3">
        <f>VLOOKUP(A56,[2]坦克部件!O:Q,3,FALSE)</f>
        <v>1031</v>
      </c>
      <c r="K56" s="3">
        <v>1901</v>
      </c>
    </row>
    <row r="57" spans="1:11" ht="15.75" x14ac:dyDescent="0.3">
      <c r="A57" s="3">
        <v>3360</v>
      </c>
      <c r="B57" s="3" t="s">
        <v>543</v>
      </c>
      <c r="C57" s="3" t="s">
        <v>544</v>
      </c>
      <c r="D57" s="3" t="s">
        <v>545</v>
      </c>
      <c r="E57" s="3">
        <v>3</v>
      </c>
      <c r="F57" s="3">
        <v>2</v>
      </c>
      <c r="G57" s="3">
        <v>6</v>
      </c>
      <c r="H57" s="3">
        <f>VLOOKUP(E57,[2]坦克部件!$B$2:$D$4,3,FALSE)</f>
        <v>5</v>
      </c>
      <c r="I57" s="3">
        <f>VLOOKUP(A57,[2]坦克部件!K:M,3,FALSE)</f>
        <v>160</v>
      </c>
      <c r="J57" s="3">
        <f>VLOOKUP(A57,[2]坦克部件!O:Q,3,FALSE)</f>
        <v>1056</v>
      </c>
      <c r="K57" s="3">
        <v>1201</v>
      </c>
    </row>
    <row r="58" spans="1:11" ht="15.75" x14ac:dyDescent="0.3">
      <c r="A58" s="3">
        <v>4110</v>
      </c>
      <c r="B58" s="3" t="s">
        <v>599</v>
      </c>
      <c r="C58" s="3" t="s">
        <v>600</v>
      </c>
      <c r="D58" s="3" t="s">
        <v>601</v>
      </c>
      <c r="E58" s="3">
        <v>4</v>
      </c>
      <c r="F58" s="3">
        <v>0</v>
      </c>
      <c r="G58" s="3">
        <v>1</v>
      </c>
      <c r="H58" s="3">
        <v>6</v>
      </c>
      <c r="I58" s="3">
        <v>163</v>
      </c>
      <c r="J58" s="3">
        <v>1081</v>
      </c>
      <c r="K58" s="3">
        <v>2010</v>
      </c>
    </row>
    <row r="59" spans="1:11" ht="15.75" x14ac:dyDescent="0.3">
      <c r="A59" s="3">
        <v>4120</v>
      </c>
      <c r="B59" s="3" t="s">
        <v>602</v>
      </c>
      <c r="C59" s="3" t="s">
        <v>603</v>
      </c>
      <c r="D59" s="3" t="s">
        <v>604</v>
      </c>
      <c r="E59" s="3">
        <v>4</v>
      </c>
      <c r="F59" s="3">
        <v>0</v>
      </c>
      <c r="G59" s="3">
        <v>2</v>
      </c>
      <c r="H59" s="3">
        <v>6</v>
      </c>
      <c r="I59" s="3">
        <v>166</v>
      </c>
      <c r="J59" s="3">
        <v>1111</v>
      </c>
      <c r="K59" s="3">
        <v>2010</v>
      </c>
    </row>
    <row r="60" spans="1:11" ht="15.75" x14ac:dyDescent="0.3">
      <c r="A60" s="3">
        <v>4130</v>
      </c>
      <c r="B60" s="3" t="s">
        <v>605</v>
      </c>
      <c r="C60" s="3" t="s">
        <v>606</v>
      </c>
      <c r="D60" s="3" t="s">
        <v>607</v>
      </c>
      <c r="E60" s="3">
        <v>4</v>
      </c>
      <c r="F60" s="3">
        <v>0</v>
      </c>
      <c r="G60" s="3">
        <v>3</v>
      </c>
      <c r="H60" s="3">
        <v>6</v>
      </c>
      <c r="I60" s="3">
        <v>169</v>
      </c>
      <c r="J60" s="3">
        <v>1141</v>
      </c>
      <c r="K60" s="3">
        <v>0</v>
      </c>
    </row>
    <row r="61" spans="1:11" ht="15.75" x14ac:dyDescent="0.3">
      <c r="A61" s="3">
        <v>4140</v>
      </c>
      <c r="B61" s="3" t="s">
        <v>608</v>
      </c>
      <c r="C61" s="3" t="s">
        <v>609</v>
      </c>
      <c r="D61" s="3" t="s">
        <v>610</v>
      </c>
      <c r="E61" s="3">
        <v>4</v>
      </c>
      <c r="F61" s="3">
        <v>0</v>
      </c>
      <c r="G61" s="3">
        <v>4</v>
      </c>
      <c r="H61" s="3">
        <v>6</v>
      </c>
      <c r="I61" s="3">
        <v>172</v>
      </c>
      <c r="J61" s="3">
        <v>1171</v>
      </c>
      <c r="K61" s="3">
        <v>2012</v>
      </c>
    </row>
    <row r="62" spans="1:11" ht="15.75" x14ac:dyDescent="0.3">
      <c r="A62" s="3">
        <v>4150</v>
      </c>
      <c r="B62" s="3" t="s">
        <v>611</v>
      </c>
      <c r="C62" s="3" t="s">
        <v>612</v>
      </c>
      <c r="D62" s="3" t="s">
        <v>613</v>
      </c>
      <c r="E62" s="3">
        <v>4</v>
      </c>
      <c r="F62" s="3">
        <v>0</v>
      </c>
      <c r="G62" s="3">
        <v>5</v>
      </c>
      <c r="H62" s="3">
        <v>6</v>
      </c>
      <c r="I62" s="3">
        <v>175</v>
      </c>
      <c r="J62" s="3">
        <v>1201</v>
      </c>
      <c r="K62" s="3">
        <v>2004</v>
      </c>
    </row>
    <row r="63" spans="1:11" ht="15.75" x14ac:dyDescent="0.3">
      <c r="A63" s="3">
        <v>4160</v>
      </c>
      <c r="B63" s="3" t="s">
        <v>614</v>
      </c>
      <c r="C63" s="3" t="s">
        <v>615</v>
      </c>
      <c r="D63" s="3" t="s">
        <v>616</v>
      </c>
      <c r="E63" s="3">
        <v>4</v>
      </c>
      <c r="F63" s="3">
        <v>0</v>
      </c>
      <c r="G63" s="3">
        <v>6</v>
      </c>
      <c r="H63" s="3">
        <v>6</v>
      </c>
      <c r="I63" s="3">
        <v>178</v>
      </c>
      <c r="J63" s="3">
        <v>1231</v>
      </c>
      <c r="K63" s="3">
        <v>2004</v>
      </c>
    </row>
    <row r="64" spans="1:11" ht="15.75" x14ac:dyDescent="0.3">
      <c r="A64" s="3">
        <v>4210</v>
      </c>
      <c r="B64" s="3" t="s">
        <v>617</v>
      </c>
      <c r="C64" s="3" t="s">
        <v>618</v>
      </c>
      <c r="D64" s="3" t="s">
        <v>619</v>
      </c>
      <c r="E64" s="3">
        <v>4</v>
      </c>
      <c r="F64" s="3">
        <v>1</v>
      </c>
      <c r="G64" s="3">
        <v>1</v>
      </c>
      <c r="H64" s="3">
        <v>6</v>
      </c>
      <c r="I64" s="3">
        <v>181</v>
      </c>
      <c r="J64" s="3">
        <v>1261</v>
      </c>
      <c r="K64" s="3">
        <v>2016</v>
      </c>
    </row>
    <row r="65" spans="1:11" ht="15.75" x14ac:dyDescent="0.3">
      <c r="A65" s="3">
        <v>4220</v>
      </c>
      <c r="B65" s="3" t="s">
        <v>620</v>
      </c>
      <c r="C65" s="3" t="s">
        <v>621</v>
      </c>
      <c r="D65" s="3" t="s">
        <v>622</v>
      </c>
      <c r="E65" s="3">
        <v>4</v>
      </c>
      <c r="F65" s="3">
        <v>1</v>
      </c>
      <c r="G65" s="3">
        <v>2</v>
      </c>
      <c r="H65" s="3">
        <v>6</v>
      </c>
      <c r="I65" s="3">
        <v>184</v>
      </c>
      <c r="J65" s="3">
        <v>1291</v>
      </c>
      <c r="K65" s="3">
        <v>2015</v>
      </c>
    </row>
    <row r="66" spans="1:11" ht="15.75" x14ac:dyDescent="0.3">
      <c r="A66" s="3">
        <v>4230</v>
      </c>
      <c r="B66" s="3" t="s">
        <v>623</v>
      </c>
      <c r="C66" s="3" t="s">
        <v>624</v>
      </c>
      <c r="D66" s="3" t="s">
        <v>625</v>
      </c>
      <c r="E66" s="3">
        <v>4</v>
      </c>
      <c r="F66" s="3">
        <v>1</v>
      </c>
      <c r="G66" s="3">
        <v>3</v>
      </c>
      <c r="H66" s="3">
        <v>6</v>
      </c>
      <c r="I66" s="3">
        <v>187</v>
      </c>
      <c r="J66" s="3">
        <v>1321</v>
      </c>
      <c r="K66" s="3">
        <v>0</v>
      </c>
    </row>
    <row r="67" spans="1:11" ht="15.75" x14ac:dyDescent="0.3">
      <c r="A67" s="3">
        <v>4240</v>
      </c>
      <c r="B67" s="3" t="s">
        <v>626</v>
      </c>
      <c r="C67" s="3" t="s">
        <v>627</v>
      </c>
      <c r="D67" s="3" t="s">
        <v>628</v>
      </c>
      <c r="E67" s="3">
        <v>4</v>
      </c>
      <c r="F67" s="3">
        <v>1</v>
      </c>
      <c r="G67" s="3">
        <v>4</v>
      </c>
      <c r="H67" s="3">
        <v>6</v>
      </c>
      <c r="I67" s="3">
        <v>190</v>
      </c>
      <c r="J67" s="3">
        <v>1351</v>
      </c>
      <c r="K67" s="3">
        <v>2012</v>
      </c>
    </row>
    <row r="68" spans="1:11" ht="15.75" x14ac:dyDescent="0.3">
      <c r="A68" s="3">
        <v>4250</v>
      </c>
      <c r="B68" s="3" t="s">
        <v>629</v>
      </c>
      <c r="C68" s="3" t="s">
        <v>630</v>
      </c>
      <c r="D68" s="3" t="s">
        <v>631</v>
      </c>
      <c r="E68" s="3">
        <v>4</v>
      </c>
      <c r="F68" s="3">
        <v>1</v>
      </c>
      <c r="G68" s="3">
        <v>5</v>
      </c>
      <c r="H68" s="3">
        <v>6</v>
      </c>
      <c r="I68" s="3">
        <v>193</v>
      </c>
      <c r="J68" s="3">
        <v>1381</v>
      </c>
      <c r="K68" s="3">
        <v>2017</v>
      </c>
    </row>
    <row r="69" spans="1:11" ht="15.75" x14ac:dyDescent="0.3">
      <c r="A69" s="3">
        <v>4260</v>
      </c>
      <c r="B69" s="3" t="s">
        <v>632</v>
      </c>
      <c r="C69" s="3" t="s">
        <v>633</v>
      </c>
      <c r="D69" s="3" t="s">
        <v>634</v>
      </c>
      <c r="E69" s="3">
        <v>4</v>
      </c>
      <c r="F69" s="3">
        <v>1</v>
      </c>
      <c r="G69" s="3">
        <v>6</v>
      </c>
      <c r="H69" s="3">
        <v>6</v>
      </c>
      <c r="I69" s="3">
        <v>196</v>
      </c>
      <c r="J69" s="3">
        <v>1411</v>
      </c>
      <c r="K69" s="3">
        <v>2017</v>
      </c>
    </row>
    <row r="70" spans="1:11" ht="15.75" x14ac:dyDescent="0.3">
      <c r="A70" s="3">
        <v>4310</v>
      </c>
      <c r="B70" s="3" t="s">
        <v>635</v>
      </c>
      <c r="C70" s="3" t="s">
        <v>636</v>
      </c>
      <c r="D70" s="3" t="s">
        <v>637</v>
      </c>
      <c r="E70" s="3">
        <v>4</v>
      </c>
      <c r="F70" s="3">
        <v>2</v>
      </c>
      <c r="G70" s="3">
        <v>1</v>
      </c>
      <c r="H70" s="3">
        <v>6</v>
      </c>
      <c r="I70" s="3">
        <v>199</v>
      </c>
      <c r="J70" s="3">
        <v>1441</v>
      </c>
      <c r="K70" s="3">
        <v>2002</v>
      </c>
    </row>
    <row r="71" spans="1:11" ht="15.75" x14ac:dyDescent="0.3">
      <c r="A71" s="3">
        <v>4320</v>
      </c>
      <c r="B71" s="3" t="s">
        <v>638</v>
      </c>
      <c r="C71" s="3" t="s">
        <v>639</v>
      </c>
      <c r="D71" s="3" t="s">
        <v>640</v>
      </c>
      <c r="E71" s="3">
        <v>4</v>
      </c>
      <c r="F71" s="3">
        <v>2</v>
      </c>
      <c r="G71" s="3">
        <v>2</v>
      </c>
      <c r="H71" s="3">
        <v>6</v>
      </c>
      <c r="I71" s="3">
        <v>202</v>
      </c>
      <c r="J71" s="3">
        <v>1471</v>
      </c>
      <c r="K71" s="3">
        <v>2013</v>
      </c>
    </row>
    <row r="72" spans="1:11" ht="15.75" x14ac:dyDescent="0.3">
      <c r="A72" s="3">
        <v>4330</v>
      </c>
      <c r="B72" s="3" t="s">
        <v>641</v>
      </c>
      <c r="C72" s="3" t="s">
        <v>642</v>
      </c>
      <c r="D72" s="3" t="s">
        <v>643</v>
      </c>
      <c r="E72" s="3">
        <v>4</v>
      </c>
      <c r="F72" s="3">
        <v>2</v>
      </c>
      <c r="G72" s="3">
        <v>3</v>
      </c>
      <c r="H72" s="3">
        <v>6</v>
      </c>
      <c r="I72" s="3">
        <v>205</v>
      </c>
      <c r="J72" s="3">
        <v>1501</v>
      </c>
      <c r="K72" s="3">
        <v>0</v>
      </c>
    </row>
    <row r="73" spans="1:11" ht="15.75" x14ac:dyDescent="0.3">
      <c r="A73" s="3">
        <v>4340</v>
      </c>
      <c r="B73" s="3" t="s">
        <v>644</v>
      </c>
      <c r="C73" s="3" t="s">
        <v>645</v>
      </c>
      <c r="D73" s="3" t="s">
        <v>646</v>
      </c>
      <c r="E73" s="3">
        <v>4</v>
      </c>
      <c r="F73" s="3">
        <v>2</v>
      </c>
      <c r="G73" s="3">
        <v>4</v>
      </c>
      <c r="H73" s="3">
        <v>6</v>
      </c>
      <c r="I73" s="3">
        <v>208</v>
      </c>
      <c r="J73" s="3">
        <v>1531</v>
      </c>
      <c r="K73" s="3">
        <v>2012</v>
      </c>
    </row>
    <row r="74" spans="1:11" ht="15.75" x14ac:dyDescent="0.3">
      <c r="A74" s="3">
        <v>4350</v>
      </c>
      <c r="B74" s="3" t="s">
        <v>647</v>
      </c>
      <c r="C74" s="3" t="s">
        <v>648</v>
      </c>
      <c r="D74" s="3" t="s">
        <v>649</v>
      </c>
      <c r="E74" s="3">
        <v>4</v>
      </c>
      <c r="F74" s="3">
        <v>2</v>
      </c>
      <c r="G74" s="3">
        <v>5</v>
      </c>
      <c r="H74" s="3">
        <v>6</v>
      </c>
      <c r="I74" s="3">
        <v>211</v>
      </c>
      <c r="J74" s="3">
        <v>1561</v>
      </c>
      <c r="K74" s="3">
        <v>2002</v>
      </c>
    </row>
    <row r="75" spans="1:11" ht="15.75" x14ac:dyDescent="0.3">
      <c r="A75" s="3">
        <v>4360</v>
      </c>
      <c r="B75" s="3" t="s">
        <v>650</v>
      </c>
      <c r="C75" s="3" t="s">
        <v>651</v>
      </c>
      <c r="D75" s="3" t="s">
        <v>652</v>
      </c>
      <c r="E75" s="3">
        <v>4</v>
      </c>
      <c r="F75" s="3">
        <v>2</v>
      </c>
      <c r="G75" s="3">
        <v>6</v>
      </c>
      <c r="H75" s="3">
        <v>6</v>
      </c>
      <c r="I75" s="3">
        <v>214</v>
      </c>
      <c r="J75" s="3">
        <v>1591</v>
      </c>
      <c r="K75" s="3">
        <v>2002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P21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6" sqref="L16"/>
    </sheetView>
  </sheetViews>
  <sheetFormatPr defaultRowHeight="13.5" x14ac:dyDescent="0.15"/>
  <cols>
    <col min="1" max="2" width="6.125" bestFit="1" customWidth="1"/>
    <col min="3" max="3" width="7.625" bestFit="1" customWidth="1"/>
    <col min="4" max="4" width="7.5" bestFit="1" customWidth="1"/>
    <col min="5" max="5" width="7.875" bestFit="1" customWidth="1"/>
    <col min="6" max="6" width="7.625" bestFit="1" customWidth="1"/>
    <col min="7" max="8" width="10.5" bestFit="1" customWidth="1"/>
    <col min="9" max="9" width="9.5" bestFit="1" customWidth="1"/>
    <col min="10" max="10" width="12.125" bestFit="1" customWidth="1"/>
  </cols>
  <sheetData>
    <row r="1" spans="1:16" ht="15.75" x14ac:dyDescent="0.3">
      <c r="A1" s="3" t="s">
        <v>196</v>
      </c>
      <c r="B1" s="3" t="s">
        <v>337</v>
      </c>
      <c r="C1" s="3" t="s">
        <v>344</v>
      </c>
      <c r="D1" s="3" t="s">
        <v>345</v>
      </c>
      <c r="E1" s="3" t="s">
        <v>584</v>
      </c>
      <c r="F1" s="3" t="s">
        <v>212</v>
      </c>
      <c r="G1" s="3" t="s">
        <v>346</v>
      </c>
      <c r="H1" s="3" t="s">
        <v>338</v>
      </c>
      <c r="I1" s="3" t="s">
        <v>213</v>
      </c>
      <c r="J1" s="3" t="s">
        <v>214</v>
      </c>
    </row>
    <row r="2" spans="1:16" ht="15.75" x14ac:dyDescent="0.3">
      <c r="A2" s="3" t="s">
        <v>199</v>
      </c>
      <c r="B2" s="3" t="s">
        <v>199</v>
      </c>
      <c r="C2" s="3" t="s">
        <v>199</v>
      </c>
      <c r="D2" s="3" t="s">
        <v>199</v>
      </c>
      <c r="E2" s="3" t="s">
        <v>199</v>
      </c>
      <c r="F2" s="3" t="s">
        <v>199</v>
      </c>
      <c r="G2" s="3" t="s">
        <v>199</v>
      </c>
      <c r="H2" s="3" t="s">
        <v>199</v>
      </c>
      <c r="I2" s="3" t="s">
        <v>201</v>
      </c>
      <c r="J2" s="3" t="s">
        <v>215</v>
      </c>
    </row>
    <row r="3" spans="1:16" ht="15.75" x14ac:dyDescent="0.3">
      <c r="A3" s="23" t="s">
        <v>347</v>
      </c>
      <c r="B3" s="23" t="s">
        <v>227</v>
      </c>
      <c r="C3" s="3" t="s">
        <v>333</v>
      </c>
      <c r="D3" s="3" t="s">
        <v>334</v>
      </c>
      <c r="E3" s="3" t="s">
        <v>340</v>
      </c>
      <c r="F3" s="3" t="s">
        <v>348</v>
      </c>
      <c r="G3" s="3" t="s">
        <v>349</v>
      </c>
      <c r="H3" s="3" t="s">
        <v>350</v>
      </c>
      <c r="I3" s="3" t="s">
        <v>220</v>
      </c>
      <c r="J3" s="3" t="s">
        <v>221</v>
      </c>
      <c r="K3" s="3" t="s">
        <v>585</v>
      </c>
      <c r="L3" s="3" t="s">
        <v>586</v>
      </c>
      <c r="M3" s="3" t="s">
        <v>587</v>
      </c>
      <c r="N3" s="3" t="s">
        <v>586</v>
      </c>
    </row>
    <row r="4" spans="1:16" ht="15.75" x14ac:dyDescent="0.3">
      <c r="A4" s="36">
        <v>1</v>
      </c>
      <c r="B4" s="36">
        <v>1110</v>
      </c>
      <c r="C4" s="36">
        <v>1</v>
      </c>
      <c r="D4">
        <f>VLOOKUP(B4,TankPart!A:H,8,FALSE)</f>
        <v>3</v>
      </c>
      <c r="E4">
        <f>C4*5</f>
        <v>5</v>
      </c>
      <c r="F4">
        <f>IF(C5&gt;C4,A5,-1)</f>
        <v>2</v>
      </c>
      <c r="G4">
        <f>IF(F4=-1,0,2)</f>
        <v>2</v>
      </c>
      <c r="H4">
        <f>VLOOKUP(C4,'[1]坦克部件养成-填表'!$F:$H,3,FALSE)</f>
        <v>250</v>
      </c>
      <c r="I4" t="str">
        <f>IF(M4="","["&amp;K4&amp;"]","["&amp;K4&amp;","&amp;M4&amp;"]")</f>
        <v>[101,116]</v>
      </c>
      <c r="J4" t="str">
        <f>IF(M4="","["&amp;L4&amp;"]","["&amp;L4&amp;","&amp;N4&amp;"]")</f>
        <v>[50,-0.024]</v>
      </c>
      <c r="K4">
        <f>VLOOKUP(B4,'[1]坦克部件养成-填表'!$T:$V,3,FALSE)</f>
        <v>101</v>
      </c>
      <c r="L4">
        <f>VLOOKUP(C4,'[1]坦克部件养成-填表'!$F:$I,4,FALSE)</f>
        <v>50</v>
      </c>
      <c r="M4">
        <f>VLOOKUP(MID(B4,3,1)+0,'[1]坦克部件养成-填表'!$AD$1:$AG$7,4,FALSE)</f>
        <v>116</v>
      </c>
      <c r="N4">
        <f>IF(M4="","",ROUNDDOWN(VLOOKUP(C4+0,'[1]坦克部件养成-填表'!$AI$2:$AO$9,MATCH(TankPartStar!M4+0,'[1]坦克部件养成-填表'!$AI$2:$AO$2,0),FALSE),3))</f>
        <v>-2.4E-2</v>
      </c>
      <c r="O4" t="str">
        <f>B4&amp;C4</f>
        <v>11101</v>
      </c>
      <c r="P4">
        <f>A4</f>
        <v>1</v>
      </c>
    </row>
    <row r="5" spans="1:16" ht="15.75" x14ac:dyDescent="0.3">
      <c r="A5" s="36">
        <v>2</v>
      </c>
      <c r="B5" s="36">
        <v>1110</v>
      </c>
      <c r="C5" s="36">
        <v>2</v>
      </c>
      <c r="D5">
        <f>VLOOKUP(B5,TankPart!A:H,8,FALSE)</f>
        <v>3</v>
      </c>
      <c r="E5">
        <f t="shared" ref="E5:E68" si="0">C5*5</f>
        <v>10</v>
      </c>
      <c r="F5">
        <f t="shared" ref="F5:F68" si="1">IF(C6&gt;C5,A6,-1)</f>
        <v>3</v>
      </c>
      <c r="G5">
        <f t="shared" ref="G5:G68" si="2">IF(F5=-1,0,2)</f>
        <v>2</v>
      </c>
      <c r="H5">
        <f>VLOOKUP(C5,'[1]坦克部件养成-填表'!$F:$H,3,FALSE)</f>
        <v>350</v>
      </c>
      <c r="I5" t="str">
        <f t="shared" ref="I5:I68" si="3">IF(M5="","["&amp;K5&amp;"]","["&amp;K5&amp;","&amp;M5&amp;"]")</f>
        <v>[101,116]</v>
      </c>
      <c r="J5" t="str">
        <f t="shared" ref="J5:J68" si="4">IF(M5="","["&amp;L5&amp;"]","["&amp;L5&amp;","&amp;N5&amp;"]")</f>
        <v>[80,-0.048]</v>
      </c>
      <c r="K5">
        <f>VLOOKUP(B5,'[1]坦克部件养成-填表'!$T:$V,3,FALSE)</f>
        <v>101</v>
      </c>
      <c r="L5">
        <f>VLOOKUP(C5,'[1]坦克部件养成-填表'!$F:$I,4,FALSE)</f>
        <v>80</v>
      </c>
      <c r="M5">
        <f>VLOOKUP(MID(B5,3,1)+0,'[1]坦克部件养成-填表'!$AD$1:$AG$7,4,FALSE)</f>
        <v>116</v>
      </c>
      <c r="N5">
        <f>IF(M5="","",ROUNDDOWN(VLOOKUP(C5+0,'[1]坦克部件养成-填表'!$AI$2:$AO$9,MATCH(TankPartStar!M5+0,'[1]坦克部件养成-填表'!$AI$2:$AO$2,0),FALSE),3))</f>
        <v>-4.8000000000000001E-2</v>
      </c>
      <c r="O5" t="str">
        <f t="shared" ref="O5:O68" si="5">B5&amp;C5</f>
        <v>11102</v>
      </c>
      <c r="P5">
        <f t="shared" ref="P5:P68" si="6">A5</f>
        <v>2</v>
      </c>
    </row>
    <row r="6" spans="1:16" ht="15.75" x14ac:dyDescent="0.3">
      <c r="A6" s="36">
        <v>3</v>
      </c>
      <c r="B6" s="36">
        <v>1110</v>
      </c>
      <c r="C6" s="36">
        <v>3</v>
      </c>
      <c r="D6">
        <f>VLOOKUP(B6,TankPart!A:H,8,FALSE)</f>
        <v>3</v>
      </c>
      <c r="E6">
        <f t="shared" si="0"/>
        <v>15</v>
      </c>
      <c r="F6">
        <f t="shared" si="1"/>
        <v>-1</v>
      </c>
      <c r="G6">
        <f t="shared" si="2"/>
        <v>0</v>
      </c>
      <c r="H6">
        <f>VLOOKUP(C6,'[1]坦克部件养成-填表'!$F:$H,3,FALSE)</f>
        <v>2100</v>
      </c>
      <c r="I6" t="str">
        <f t="shared" si="3"/>
        <v>[101,116]</v>
      </c>
      <c r="J6" t="str">
        <f t="shared" si="4"/>
        <v>[170,-0.072]</v>
      </c>
      <c r="K6">
        <f>VLOOKUP(B6,'[1]坦克部件养成-填表'!$T:$V,3,FALSE)</f>
        <v>101</v>
      </c>
      <c r="L6">
        <f>VLOOKUP(C6,'[1]坦克部件养成-填表'!$F:$I,4,FALSE)</f>
        <v>170</v>
      </c>
      <c r="M6">
        <f>VLOOKUP(MID(B6,3,1)+0,'[1]坦克部件养成-填表'!$AD$1:$AG$7,4,FALSE)</f>
        <v>116</v>
      </c>
      <c r="N6">
        <f>IF(M6="","",ROUNDDOWN(VLOOKUP(C6+0,'[1]坦克部件养成-填表'!$AI$2:$AO$9,MATCH(TankPartStar!M6+0,'[1]坦克部件养成-填表'!$AI$2:$AO$2,0),FALSE),3))</f>
        <v>-7.1999999999999995E-2</v>
      </c>
      <c r="O6" t="str">
        <f t="shared" si="5"/>
        <v>11103</v>
      </c>
      <c r="P6">
        <f t="shared" si="6"/>
        <v>3</v>
      </c>
    </row>
    <row r="7" spans="1:16" ht="15.75" x14ac:dyDescent="0.3">
      <c r="A7" s="36">
        <v>4</v>
      </c>
      <c r="B7" s="36">
        <v>1120</v>
      </c>
      <c r="C7" s="36">
        <v>1</v>
      </c>
      <c r="D7">
        <f>VLOOKUP(B7,TankPart!A:H,8,FALSE)</f>
        <v>3</v>
      </c>
      <c r="E7">
        <f t="shared" si="0"/>
        <v>5</v>
      </c>
      <c r="F7">
        <f t="shared" si="1"/>
        <v>5</v>
      </c>
      <c r="G7">
        <f t="shared" si="2"/>
        <v>2</v>
      </c>
      <c r="H7">
        <f>VLOOKUP(C7,'[1]坦克部件养成-填表'!$F:$H,3,FALSE)</f>
        <v>250</v>
      </c>
      <c r="I7" t="str">
        <f t="shared" si="3"/>
        <v>[101,108]</v>
      </c>
      <c r="J7" t="str">
        <f t="shared" si="4"/>
        <v>[50,-0.02]</v>
      </c>
      <c r="K7">
        <f>VLOOKUP(B7,'[1]坦克部件养成-填表'!$T:$V,3,FALSE)</f>
        <v>101</v>
      </c>
      <c r="L7">
        <f>VLOOKUP(C7,'[1]坦克部件养成-填表'!$F:$I,4,FALSE)</f>
        <v>50</v>
      </c>
      <c r="M7">
        <f>VLOOKUP(MID(B7,3,1)+0,'[1]坦克部件养成-填表'!$AD$1:$AG$7,4,FALSE)</f>
        <v>108</v>
      </c>
      <c r="N7">
        <f>IF(M7="","",ROUNDDOWN(VLOOKUP(C7+0,'[1]坦克部件养成-填表'!$AI$2:$AO$9,MATCH(TankPartStar!M7+0,'[1]坦克部件养成-填表'!$AI$2:$AO$2,0),FALSE),3))</f>
        <v>-0.02</v>
      </c>
      <c r="O7" t="str">
        <f t="shared" si="5"/>
        <v>11201</v>
      </c>
      <c r="P7">
        <f t="shared" si="6"/>
        <v>4</v>
      </c>
    </row>
    <row r="8" spans="1:16" ht="15.75" x14ac:dyDescent="0.3">
      <c r="A8" s="36">
        <v>5</v>
      </c>
      <c r="B8" s="36">
        <v>1120</v>
      </c>
      <c r="C8" s="36">
        <v>2</v>
      </c>
      <c r="D8">
        <f>VLOOKUP(B8,TankPart!A:H,8,FALSE)</f>
        <v>3</v>
      </c>
      <c r="E8">
        <f t="shared" si="0"/>
        <v>10</v>
      </c>
      <c r="F8">
        <f t="shared" si="1"/>
        <v>6</v>
      </c>
      <c r="G8">
        <f t="shared" si="2"/>
        <v>2</v>
      </c>
      <c r="H8">
        <f>VLOOKUP(C8,'[1]坦克部件养成-填表'!$F:$H,3,FALSE)</f>
        <v>350</v>
      </c>
      <c r="I8" t="str">
        <f t="shared" si="3"/>
        <v>[101,108]</v>
      </c>
      <c r="J8" t="str">
        <f t="shared" si="4"/>
        <v>[80,-0.04]</v>
      </c>
      <c r="K8">
        <f>VLOOKUP(B8,'[1]坦克部件养成-填表'!$T:$V,3,FALSE)</f>
        <v>101</v>
      </c>
      <c r="L8">
        <f>VLOOKUP(C8,'[1]坦克部件养成-填表'!$F:$I,4,FALSE)</f>
        <v>80</v>
      </c>
      <c r="M8">
        <f>VLOOKUP(MID(B8,3,1)+0,'[1]坦克部件养成-填表'!$AD$1:$AG$7,4,FALSE)</f>
        <v>108</v>
      </c>
      <c r="N8">
        <f>IF(M8="","",ROUNDDOWN(VLOOKUP(C8+0,'[1]坦克部件养成-填表'!$AI$2:$AO$9,MATCH(TankPartStar!M8+0,'[1]坦克部件养成-填表'!$AI$2:$AO$2,0),FALSE),3))</f>
        <v>-0.04</v>
      </c>
      <c r="O8" t="str">
        <f t="shared" si="5"/>
        <v>11202</v>
      </c>
      <c r="P8">
        <f t="shared" si="6"/>
        <v>5</v>
      </c>
    </row>
    <row r="9" spans="1:16" ht="15.75" x14ac:dyDescent="0.3">
      <c r="A9" s="36">
        <v>6</v>
      </c>
      <c r="B9" s="36">
        <v>1120</v>
      </c>
      <c r="C9" s="36">
        <v>3</v>
      </c>
      <c r="D9">
        <f>VLOOKUP(B9,TankPart!A:H,8,FALSE)</f>
        <v>3</v>
      </c>
      <c r="E9">
        <f t="shared" si="0"/>
        <v>15</v>
      </c>
      <c r="F9">
        <f t="shared" si="1"/>
        <v>-1</v>
      </c>
      <c r="G9">
        <f t="shared" si="2"/>
        <v>0</v>
      </c>
      <c r="H9">
        <f>VLOOKUP(C9,'[1]坦克部件养成-填表'!$F:$H,3,FALSE)</f>
        <v>2100</v>
      </c>
      <c r="I9" t="str">
        <f t="shared" si="3"/>
        <v>[101,108]</v>
      </c>
      <c r="J9" t="str">
        <f t="shared" si="4"/>
        <v>[170,-0.06]</v>
      </c>
      <c r="K9">
        <f>VLOOKUP(B9,'[1]坦克部件养成-填表'!$T:$V,3,FALSE)</f>
        <v>101</v>
      </c>
      <c r="L9">
        <f>VLOOKUP(C9,'[1]坦克部件养成-填表'!$F:$I,4,FALSE)</f>
        <v>170</v>
      </c>
      <c r="M9">
        <f>VLOOKUP(MID(B9,3,1)+0,'[1]坦克部件养成-填表'!$AD$1:$AG$7,4,FALSE)</f>
        <v>108</v>
      </c>
      <c r="N9">
        <f>IF(M9="","",ROUNDDOWN(VLOOKUP(C9+0,'[1]坦克部件养成-填表'!$AI$2:$AO$9,MATCH(TankPartStar!M9+0,'[1]坦克部件养成-填表'!$AI$2:$AO$2,0),FALSE),3))</f>
        <v>-0.06</v>
      </c>
      <c r="O9" t="str">
        <f t="shared" si="5"/>
        <v>11203</v>
      </c>
      <c r="P9">
        <f t="shared" si="6"/>
        <v>6</v>
      </c>
    </row>
    <row r="10" spans="1:16" ht="15.75" x14ac:dyDescent="0.3">
      <c r="A10" s="36">
        <v>7</v>
      </c>
      <c r="B10" s="36">
        <v>1130</v>
      </c>
      <c r="C10" s="36">
        <v>1</v>
      </c>
      <c r="D10">
        <f>VLOOKUP(B10,TankPart!A:H,8,FALSE)</f>
        <v>3</v>
      </c>
      <c r="E10">
        <f t="shared" si="0"/>
        <v>5</v>
      </c>
      <c r="F10">
        <f t="shared" si="1"/>
        <v>8</v>
      </c>
      <c r="G10">
        <f t="shared" si="2"/>
        <v>2</v>
      </c>
      <c r="H10">
        <f>VLOOKUP(C10,'[1]坦克部件养成-填表'!$F:$H,3,FALSE)</f>
        <v>250</v>
      </c>
      <c r="I10" t="str">
        <f t="shared" si="3"/>
        <v>[100,106]</v>
      </c>
      <c r="J10" t="str">
        <f t="shared" si="4"/>
        <v>[50,0.035]</v>
      </c>
      <c r="K10">
        <f>VLOOKUP(B10,'[1]坦克部件养成-填表'!$T:$V,3,FALSE)</f>
        <v>100</v>
      </c>
      <c r="L10">
        <f>VLOOKUP(C10,'[1]坦克部件养成-填表'!$F:$I,4,FALSE)</f>
        <v>50</v>
      </c>
      <c r="M10">
        <f>VLOOKUP(MID(B10,3,1)+0,'[1]坦克部件养成-填表'!$AD$1:$AG$7,4,FALSE)</f>
        <v>106</v>
      </c>
      <c r="N10">
        <f>IF(M10="","",ROUNDDOWN(VLOOKUP(C10+0,'[1]坦克部件养成-填表'!$AI$2:$AO$9,MATCH(TankPartStar!M10+0,'[1]坦克部件养成-填表'!$AI$2:$AO$2,0),FALSE),3))</f>
        <v>3.5000000000000003E-2</v>
      </c>
      <c r="O10" t="str">
        <f t="shared" si="5"/>
        <v>11301</v>
      </c>
      <c r="P10">
        <f t="shared" si="6"/>
        <v>7</v>
      </c>
    </row>
    <row r="11" spans="1:16" ht="15.75" x14ac:dyDescent="0.3">
      <c r="A11" s="36">
        <v>8</v>
      </c>
      <c r="B11" s="36">
        <v>1130</v>
      </c>
      <c r="C11" s="36">
        <v>2</v>
      </c>
      <c r="D11">
        <f>VLOOKUP(B11,TankPart!A:H,8,FALSE)</f>
        <v>3</v>
      </c>
      <c r="E11">
        <f t="shared" si="0"/>
        <v>10</v>
      </c>
      <c r="F11">
        <f t="shared" si="1"/>
        <v>9</v>
      </c>
      <c r="G11">
        <f t="shared" si="2"/>
        <v>2</v>
      </c>
      <c r="H11">
        <f>VLOOKUP(C11,'[1]坦克部件养成-填表'!$F:$H,3,FALSE)</f>
        <v>350</v>
      </c>
      <c r="I11" t="str">
        <f t="shared" si="3"/>
        <v>[100,106]</v>
      </c>
      <c r="J11" t="str">
        <f t="shared" si="4"/>
        <v>[80,0.071]</v>
      </c>
      <c r="K11">
        <f>VLOOKUP(B11,'[1]坦克部件养成-填表'!$T:$V,3,FALSE)</f>
        <v>100</v>
      </c>
      <c r="L11">
        <f>VLOOKUP(C11,'[1]坦克部件养成-填表'!$F:$I,4,FALSE)</f>
        <v>80</v>
      </c>
      <c r="M11">
        <f>VLOOKUP(MID(B11,3,1)+0,'[1]坦克部件养成-填表'!$AD$1:$AG$7,4,FALSE)</f>
        <v>106</v>
      </c>
      <c r="N11">
        <f>IF(M11="","",ROUNDDOWN(VLOOKUP(C11+0,'[1]坦克部件养成-填表'!$AI$2:$AO$9,MATCH(TankPartStar!M11+0,'[1]坦克部件养成-填表'!$AI$2:$AO$2,0),FALSE),3))</f>
        <v>7.0999999999999994E-2</v>
      </c>
      <c r="O11" t="str">
        <f t="shared" si="5"/>
        <v>11302</v>
      </c>
      <c r="P11">
        <f t="shared" si="6"/>
        <v>8</v>
      </c>
    </row>
    <row r="12" spans="1:16" ht="15.75" x14ac:dyDescent="0.3">
      <c r="A12" s="36">
        <v>9</v>
      </c>
      <c r="B12" s="36">
        <v>1130</v>
      </c>
      <c r="C12" s="36">
        <v>3</v>
      </c>
      <c r="D12">
        <f>VLOOKUP(B12,TankPart!A:H,8,FALSE)</f>
        <v>3</v>
      </c>
      <c r="E12">
        <f t="shared" si="0"/>
        <v>15</v>
      </c>
      <c r="F12">
        <f t="shared" si="1"/>
        <v>-1</v>
      </c>
      <c r="G12">
        <f t="shared" si="2"/>
        <v>0</v>
      </c>
      <c r="H12">
        <f>VLOOKUP(C12,'[1]坦克部件养成-填表'!$F:$H,3,FALSE)</f>
        <v>2100</v>
      </c>
      <c r="I12" t="str">
        <f t="shared" si="3"/>
        <v>[100,106]</v>
      </c>
      <c r="J12" t="str">
        <f t="shared" si="4"/>
        <v>[170,0.107]</v>
      </c>
      <c r="K12">
        <f>VLOOKUP(B12,'[1]坦克部件养成-填表'!$T:$V,3,FALSE)</f>
        <v>100</v>
      </c>
      <c r="L12">
        <f>VLOOKUP(C12,'[1]坦克部件养成-填表'!$F:$I,4,FALSE)</f>
        <v>170</v>
      </c>
      <c r="M12">
        <f>VLOOKUP(MID(B12,3,1)+0,'[1]坦克部件养成-填表'!$AD$1:$AG$7,4,FALSE)</f>
        <v>106</v>
      </c>
      <c r="N12">
        <f>IF(M12="","",ROUNDDOWN(VLOOKUP(C12+0,'[1]坦克部件养成-填表'!$AI$2:$AO$9,MATCH(TankPartStar!M12+0,'[1]坦克部件养成-填表'!$AI$2:$AO$2,0),FALSE),3))</f>
        <v>0.107</v>
      </c>
      <c r="O12" t="str">
        <f t="shared" si="5"/>
        <v>11303</v>
      </c>
      <c r="P12">
        <f t="shared" si="6"/>
        <v>9</v>
      </c>
    </row>
    <row r="13" spans="1:16" ht="15.75" x14ac:dyDescent="0.3">
      <c r="A13" s="36">
        <v>10</v>
      </c>
      <c r="B13" s="36">
        <v>1140</v>
      </c>
      <c r="C13" s="36">
        <v>1</v>
      </c>
      <c r="D13">
        <f>VLOOKUP(B13,TankPart!A:H,8,FALSE)</f>
        <v>3</v>
      </c>
      <c r="E13">
        <f t="shared" si="0"/>
        <v>5</v>
      </c>
      <c r="F13">
        <f t="shared" si="1"/>
        <v>11</v>
      </c>
      <c r="G13">
        <f t="shared" si="2"/>
        <v>2</v>
      </c>
      <c r="H13">
        <f>VLOOKUP(C13,'[1]坦克部件养成-填表'!$F:$H,3,FALSE)</f>
        <v>250</v>
      </c>
      <c r="I13" t="str">
        <f t="shared" si="3"/>
        <v>[100,109]</v>
      </c>
      <c r="J13" t="str">
        <f t="shared" si="4"/>
        <v>[50,0.047]</v>
      </c>
      <c r="K13">
        <f>VLOOKUP(B13,'[1]坦克部件养成-填表'!$T:$V,3,FALSE)</f>
        <v>100</v>
      </c>
      <c r="L13">
        <f>VLOOKUP(C13,'[1]坦克部件养成-填表'!$F:$I,4,FALSE)</f>
        <v>50</v>
      </c>
      <c r="M13">
        <f>VLOOKUP(MID(B13,3,1)+0,'[1]坦克部件养成-填表'!$AD$1:$AG$7,4,FALSE)</f>
        <v>109</v>
      </c>
      <c r="N13">
        <f>IF(M13="","",ROUNDDOWN(VLOOKUP(C13+0,'[1]坦克部件养成-填表'!$AI$2:$AO$9,MATCH(TankPartStar!M13+0,'[1]坦克部件养成-填表'!$AI$2:$AO$2,0),FALSE),3))</f>
        <v>4.7E-2</v>
      </c>
      <c r="O13" t="str">
        <f t="shared" si="5"/>
        <v>11401</v>
      </c>
      <c r="P13">
        <f t="shared" si="6"/>
        <v>10</v>
      </c>
    </row>
    <row r="14" spans="1:16" ht="15.75" x14ac:dyDescent="0.3">
      <c r="A14" s="36">
        <v>11</v>
      </c>
      <c r="B14" s="36">
        <v>1140</v>
      </c>
      <c r="C14" s="36">
        <v>2</v>
      </c>
      <c r="D14">
        <f>VLOOKUP(B14,TankPart!A:H,8,FALSE)</f>
        <v>3</v>
      </c>
      <c r="E14">
        <f t="shared" si="0"/>
        <v>10</v>
      </c>
      <c r="F14">
        <f t="shared" si="1"/>
        <v>12</v>
      </c>
      <c r="G14">
        <f t="shared" si="2"/>
        <v>2</v>
      </c>
      <c r="H14">
        <f>VLOOKUP(C14,'[1]坦克部件养成-填表'!$F:$H,3,FALSE)</f>
        <v>350</v>
      </c>
      <c r="I14" t="str">
        <f t="shared" si="3"/>
        <v>[100,109]</v>
      </c>
      <c r="J14" t="str">
        <f t="shared" si="4"/>
        <v>[80,0.094]</v>
      </c>
      <c r="K14">
        <f>VLOOKUP(B14,'[1]坦克部件养成-填表'!$T:$V,3,FALSE)</f>
        <v>100</v>
      </c>
      <c r="L14">
        <f>VLOOKUP(C14,'[1]坦克部件养成-填表'!$F:$I,4,FALSE)</f>
        <v>80</v>
      </c>
      <c r="M14">
        <f>VLOOKUP(MID(B14,3,1)+0,'[1]坦克部件养成-填表'!$AD$1:$AG$7,4,FALSE)</f>
        <v>109</v>
      </c>
      <c r="N14">
        <f>IF(M14="","",ROUNDDOWN(VLOOKUP(C14+0,'[1]坦克部件养成-填表'!$AI$2:$AO$9,MATCH(TankPartStar!M14+0,'[1]坦克部件养成-填表'!$AI$2:$AO$2,0),FALSE),3))</f>
        <v>9.4E-2</v>
      </c>
      <c r="O14" t="str">
        <f t="shared" si="5"/>
        <v>11402</v>
      </c>
      <c r="P14">
        <f t="shared" si="6"/>
        <v>11</v>
      </c>
    </row>
    <row r="15" spans="1:16" ht="15.75" x14ac:dyDescent="0.3">
      <c r="A15" s="36">
        <v>12</v>
      </c>
      <c r="B15" s="36">
        <v>1140</v>
      </c>
      <c r="C15" s="36">
        <v>3</v>
      </c>
      <c r="D15">
        <f>VLOOKUP(B15,TankPart!A:H,8,FALSE)</f>
        <v>3</v>
      </c>
      <c r="E15">
        <f t="shared" si="0"/>
        <v>15</v>
      </c>
      <c r="F15">
        <f t="shared" si="1"/>
        <v>-1</v>
      </c>
      <c r="G15">
        <f t="shared" si="2"/>
        <v>0</v>
      </c>
      <c r="H15">
        <f>VLOOKUP(C15,'[1]坦克部件养成-填表'!$F:$H,3,FALSE)</f>
        <v>2100</v>
      </c>
      <c r="I15" t="str">
        <f t="shared" si="3"/>
        <v>[100,109]</v>
      </c>
      <c r="J15" t="str">
        <f t="shared" si="4"/>
        <v>[170,0.141]</v>
      </c>
      <c r="K15">
        <f>VLOOKUP(B15,'[1]坦克部件养成-填表'!$T:$V,3,FALSE)</f>
        <v>100</v>
      </c>
      <c r="L15">
        <f>VLOOKUP(C15,'[1]坦克部件养成-填表'!$F:$I,4,FALSE)</f>
        <v>170</v>
      </c>
      <c r="M15">
        <f>VLOOKUP(MID(B15,3,1)+0,'[1]坦克部件养成-填表'!$AD$1:$AG$7,4,FALSE)</f>
        <v>109</v>
      </c>
      <c r="N15">
        <f>IF(M15="","",ROUNDDOWN(VLOOKUP(C15+0,'[1]坦克部件养成-填表'!$AI$2:$AO$9,MATCH(TankPartStar!M15+0,'[1]坦克部件养成-填表'!$AI$2:$AO$2,0),FALSE),3))</f>
        <v>0.14099999999999999</v>
      </c>
      <c r="O15" t="str">
        <f t="shared" si="5"/>
        <v>11403</v>
      </c>
      <c r="P15">
        <f t="shared" si="6"/>
        <v>12</v>
      </c>
    </row>
    <row r="16" spans="1:16" ht="15.75" x14ac:dyDescent="0.3">
      <c r="A16" s="36">
        <v>13</v>
      </c>
      <c r="B16" s="36">
        <v>1150</v>
      </c>
      <c r="C16" s="36">
        <v>1</v>
      </c>
      <c r="D16">
        <f>VLOOKUP(B16,TankPart!A:H,8,FALSE)</f>
        <v>3</v>
      </c>
      <c r="E16">
        <f t="shared" si="0"/>
        <v>5</v>
      </c>
      <c r="F16">
        <f t="shared" si="1"/>
        <v>14</v>
      </c>
      <c r="G16">
        <f t="shared" si="2"/>
        <v>2</v>
      </c>
      <c r="H16">
        <f>VLOOKUP(C16,'[1]坦克部件养成-填表'!$F:$H,3,FALSE)</f>
        <v>250</v>
      </c>
      <c r="I16" t="str">
        <f t="shared" si="3"/>
        <v>[102,105]</v>
      </c>
      <c r="J16" t="str">
        <f t="shared" si="4"/>
        <v>[50,0.035]</v>
      </c>
      <c r="K16">
        <f>VLOOKUP(B16,'[1]坦克部件养成-填表'!$T:$V,3,FALSE)</f>
        <v>102</v>
      </c>
      <c r="L16">
        <f>VLOOKUP(C16,'[1]坦克部件养成-填表'!$F:$I,4,FALSE)</f>
        <v>50</v>
      </c>
      <c r="M16">
        <f>VLOOKUP(MID(B16,3,1)+0,'[1]坦克部件养成-填表'!$AD$1:$AG$7,4,FALSE)</f>
        <v>105</v>
      </c>
      <c r="N16">
        <f>IF(M16="","",ROUNDDOWN(VLOOKUP(C16+0,'[1]坦克部件养成-填表'!$AI$2:$AO$9,MATCH(TankPartStar!M16+0,'[1]坦克部件养成-填表'!$AI$2:$AO$2,0),FALSE),3))</f>
        <v>3.5000000000000003E-2</v>
      </c>
      <c r="O16" t="str">
        <f t="shared" si="5"/>
        <v>11501</v>
      </c>
      <c r="P16">
        <f t="shared" si="6"/>
        <v>13</v>
      </c>
    </row>
    <row r="17" spans="1:16" ht="15.75" x14ac:dyDescent="0.3">
      <c r="A17" s="36">
        <v>14</v>
      </c>
      <c r="B17" s="36">
        <v>1150</v>
      </c>
      <c r="C17" s="36">
        <v>2</v>
      </c>
      <c r="D17">
        <f>VLOOKUP(B17,TankPart!A:H,8,FALSE)</f>
        <v>3</v>
      </c>
      <c r="E17">
        <f t="shared" si="0"/>
        <v>10</v>
      </c>
      <c r="F17">
        <f t="shared" si="1"/>
        <v>15</v>
      </c>
      <c r="G17">
        <f t="shared" si="2"/>
        <v>2</v>
      </c>
      <c r="H17">
        <f>VLOOKUP(C17,'[1]坦克部件养成-填表'!$F:$H,3,FALSE)</f>
        <v>350</v>
      </c>
      <c r="I17" t="str">
        <f t="shared" si="3"/>
        <v>[102,105]</v>
      </c>
      <c r="J17" t="str">
        <f t="shared" si="4"/>
        <v>[80,0.071]</v>
      </c>
      <c r="K17">
        <f>VLOOKUP(B17,'[1]坦克部件养成-填表'!$T:$V,3,FALSE)</f>
        <v>102</v>
      </c>
      <c r="L17">
        <f>VLOOKUP(C17,'[1]坦克部件养成-填表'!$F:$I,4,FALSE)</f>
        <v>80</v>
      </c>
      <c r="M17">
        <f>VLOOKUP(MID(B17,3,1)+0,'[1]坦克部件养成-填表'!$AD$1:$AG$7,4,FALSE)</f>
        <v>105</v>
      </c>
      <c r="N17">
        <f>IF(M17="","",ROUNDDOWN(VLOOKUP(C17+0,'[1]坦克部件养成-填表'!$AI$2:$AO$9,MATCH(TankPartStar!M17+0,'[1]坦克部件养成-填表'!$AI$2:$AO$2,0),FALSE),3))</f>
        <v>7.0999999999999994E-2</v>
      </c>
      <c r="O17" t="str">
        <f t="shared" si="5"/>
        <v>11502</v>
      </c>
      <c r="P17">
        <f t="shared" si="6"/>
        <v>14</v>
      </c>
    </row>
    <row r="18" spans="1:16" ht="15.75" x14ac:dyDescent="0.3">
      <c r="A18" s="36">
        <v>15</v>
      </c>
      <c r="B18" s="36">
        <v>1150</v>
      </c>
      <c r="C18" s="36">
        <v>3</v>
      </c>
      <c r="D18">
        <f>VLOOKUP(B18,TankPart!A:H,8,FALSE)</f>
        <v>3</v>
      </c>
      <c r="E18">
        <f t="shared" si="0"/>
        <v>15</v>
      </c>
      <c r="F18">
        <f t="shared" si="1"/>
        <v>-1</v>
      </c>
      <c r="G18">
        <f t="shared" si="2"/>
        <v>0</v>
      </c>
      <c r="H18">
        <f>VLOOKUP(C18,'[1]坦克部件养成-填表'!$F:$H,3,FALSE)</f>
        <v>2100</v>
      </c>
      <c r="I18" t="str">
        <f t="shared" si="3"/>
        <v>[102,105]</v>
      </c>
      <c r="J18" t="str">
        <f t="shared" si="4"/>
        <v>[170,0.107]</v>
      </c>
      <c r="K18">
        <f>VLOOKUP(B18,'[1]坦克部件养成-填表'!$T:$V,3,FALSE)</f>
        <v>102</v>
      </c>
      <c r="L18">
        <f>VLOOKUP(C18,'[1]坦克部件养成-填表'!$F:$I,4,FALSE)</f>
        <v>170</v>
      </c>
      <c r="M18">
        <f>VLOOKUP(MID(B18,3,1)+0,'[1]坦克部件养成-填表'!$AD$1:$AG$7,4,FALSE)</f>
        <v>105</v>
      </c>
      <c r="N18">
        <f>IF(M18="","",ROUNDDOWN(VLOOKUP(C18+0,'[1]坦克部件养成-填表'!$AI$2:$AO$9,MATCH(TankPartStar!M18+0,'[1]坦克部件养成-填表'!$AI$2:$AO$2,0),FALSE),3))</f>
        <v>0.107</v>
      </c>
      <c r="O18" t="str">
        <f t="shared" si="5"/>
        <v>11503</v>
      </c>
      <c r="P18">
        <f t="shared" si="6"/>
        <v>15</v>
      </c>
    </row>
    <row r="19" spans="1:16" ht="15.75" x14ac:dyDescent="0.3">
      <c r="A19" s="36">
        <v>16</v>
      </c>
      <c r="B19" s="36">
        <v>1160</v>
      </c>
      <c r="C19" s="36">
        <v>1</v>
      </c>
      <c r="D19">
        <f>VLOOKUP(B19,TankPart!A:H,8,FALSE)</f>
        <v>3</v>
      </c>
      <c r="E19">
        <f t="shared" si="0"/>
        <v>5</v>
      </c>
      <c r="F19">
        <f t="shared" si="1"/>
        <v>17</v>
      </c>
      <c r="G19">
        <f t="shared" si="2"/>
        <v>2</v>
      </c>
      <c r="H19">
        <f>VLOOKUP(C19,'[1]坦克部件养成-填表'!$F:$H,3,FALSE)</f>
        <v>250</v>
      </c>
      <c r="I19" t="str">
        <f t="shared" si="3"/>
        <v>[102,110]</v>
      </c>
      <c r="J19" t="str">
        <f t="shared" si="4"/>
        <v>[50,0.021]</v>
      </c>
      <c r="K19">
        <f>VLOOKUP(B19,'[1]坦克部件养成-填表'!$T:$V,3,FALSE)</f>
        <v>102</v>
      </c>
      <c r="L19">
        <f>VLOOKUP(C19,'[1]坦克部件养成-填表'!$F:$I,4,FALSE)</f>
        <v>50</v>
      </c>
      <c r="M19">
        <f>VLOOKUP(MID(B19,3,1)+0,'[1]坦克部件养成-填表'!$AD$1:$AG$7,4,FALSE)</f>
        <v>110</v>
      </c>
      <c r="N19">
        <f>IF(M19="","",ROUNDDOWN(VLOOKUP(C19+0,'[1]坦克部件养成-填表'!$AI$2:$AO$9,MATCH(TankPartStar!M19+0,'[1]坦克部件养成-填表'!$AI$2:$AO$2,0),FALSE),3))</f>
        <v>2.1000000000000001E-2</v>
      </c>
      <c r="O19" t="str">
        <f t="shared" si="5"/>
        <v>11601</v>
      </c>
      <c r="P19">
        <f t="shared" si="6"/>
        <v>16</v>
      </c>
    </row>
    <row r="20" spans="1:16" ht="15.75" x14ac:dyDescent="0.3">
      <c r="A20" s="36">
        <v>17</v>
      </c>
      <c r="B20" s="36">
        <v>1160</v>
      </c>
      <c r="C20" s="36">
        <v>2</v>
      </c>
      <c r="D20">
        <f>VLOOKUP(B20,TankPart!A:H,8,FALSE)</f>
        <v>3</v>
      </c>
      <c r="E20">
        <f t="shared" si="0"/>
        <v>10</v>
      </c>
      <c r="F20">
        <f t="shared" si="1"/>
        <v>18</v>
      </c>
      <c r="G20">
        <f t="shared" si="2"/>
        <v>2</v>
      </c>
      <c r="H20">
        <f>VLOOKUP(C20,'[1]坦克部件养成-填表'!$F:$H,3,FALSE)</f>
        <v>350</v>
      </c>
      <c r="I20" t="str">
        <f t="shared" si="3"/>
        <v>[102,110]</v>
      </c>
      <c r="J20" t="str">
        <f t="shared" si="4"/>
        <v>[80,0.042]</v>
      </c>
      <c r="K20">
        <f>VLOOKUP(B20,'[1]坦克部件养成-填表'!$T:$V,3,FALSE)</f>
        <v>102</v>
      </c>
      <c r="L20">
        <f>VLOOKUP(C20,'[1]坦克部件养成-填表'!$F:$I,4,FALSE)</f>
        <v>80</v>
      </c>
      <c r="M20">
        <f>VLOOKUP(MID(B20,3,1)+0,'[1]坦克部件养成-填表'!$AD$1:$AG$7,4,FALSE)</f>
        <v>110</v>
      </c>
      <c r="N20">
        <f>IF(M20="","",ROUNDDOWN(VLOOKUP(C20+0,'[1]坦克部件养成-填表'!$AI$2:$AO$9,MATCH(TankPartStar!M20+0,'[1]坦克部件养成-填表'!$AI$2:$AO$2,0),FALSE),3))</f>
        <v>4.2000000000000003E-2</v>
      </c>
      <c r="O20" t="str">
        <f t="shared" si="5"/>
        <v>11602</v>
      </c>
      <c r="P20">
        <f t="shared" si="6"/>
        <v>17</v>
      </c>
    </row>
    <row r="21" spans="1:16" ht="15.75" x14ac:dyDescent="0.3">
      <c r="A21" s="36">
        <v>18</v>
      </c>
      <c r="B21" s="36">
        <v>1160</v>
      </c>
      <c r="C21" s="36">
        <v>3</v>
      </c>
      <c r="D21">
        <f>VLOOKUP(B21,TankPart!A:H,8,FALSE)</f>
        <v>3</v>
      </c>
      <c r="E21">
        <f t="shared" si="0"/>
        <v>15</v>
      </c>
      <c r="F21">
        <f t="shared" si="1"/>
        <v>-1</v>
      </c>
      <c r="G21">
        <f t="shared" si="2"/>
        <v>0</v>
      </c>
      <c r="H21">
        <f>VLOOKUP(C21,'[1]坦克部件养成-填表'!$F:$H,3,FALSE)</f>
        <v>2100</v>
      </c>
      <c r="I21" t="str">
        <f t="shared" si="3"/>
        <v>[102,110]</v>
      </c>
      <c r="J21" t="str">
        <f t="shared" si="4"/>
        <v>[170,0.064]</v>
      </c>
      <c r="K21">
        <f>VLOOKUP(B21,'[1]坦克部件养成-填表'!$T:$V,3,FALSE)</f>
        <v>102</v>
      </c>
      <c r="L21">
        <f>VLOOKUP(C21,'[1]坦克部件养成-填表'!$F:$I,4,FALSE)</f>
        <v>170</v>
      </c>
      <c r="M21">
        <f>VLOOKUP(MID(B21,3,1)+0,'[1]坦克部件养成-填表'!$AD$1:$AG$7,4,FALSE)</f>
        <v>110</v>
      </c>
      <c r="N21">
        <f>IF(M21="","",ROUNDDOWN(VLOOKUP(C21+0,'[1]坦克部件养成-填表'!$AI$2:$AO$9,MATCH(TankPartStar!M21+0,'[1]坦克部件养成-填表'!$AI$2:$AO$2,0),FALSE),3))</f>
        <v>6.4000000000000001E-2</v>
      </c>
      <c r="O21" t="str">
        <f t="shared" si="5"/>
        <v>11603</v>
      </c>
      <c r="P21">
        <f t="shared" si="6"/>
        <v>18</v>
      </c>
    </row>
    <row r="22" spans="1:16" ht="15.75" x14ac:dyDescent="0.3">
      <c r="A22" s="36">
        <v>19</v>
      </c>
      <c r="B22" s="36">
        <v>1210</v>
      </c>
      <c r="C22" s="36">
        <v>1</v>
      </c>
      <c r="D22">
        <f>VLOOKUP(B22,TankPart!A:H,8,FALSE)</f>
        <v>3</v>
      </c>
      <c r="E22">
        <f t="shared" si="0"/>
        <v>5</v>
      </c>
      <c r="F22">
        <f t="shared" si="1"/>
        <v>20</v>
      </c>
      <c r="G22">
        <f t="shared" si="2"/>
        <v>2</v>
      </c>
      <c r="H22">
        <f>VLOOKUP(C22,'[1]坦克部件养成-填表'!$F:$H,3,FALSE)</f>
        <v>250</v>
      </c>
      <c r="I22" t="str">
        <f t="shared" si="3"/>
        <v>[101,116]</v>
      </c>
      <c r="J22" t="str">
        <f t="shared" si="4"/>
        <v>[50,-0.024]</v>
      </c>
      <c r="K22">
        <f>VLOOKUP(B22,'[1]坦克部件养成-填表'!$T:$V,3,FALSE)</f>
        <v>101</v>
      </c>
      <c r="L22">
        <f>VLOOKUP(C22,'[1]坦克部件养成-填表'!$F:$I,4,FALSE)</f>
        <v>50</v>
      </c>
      <c r="M22">
        <f>VLOOKUP(MID(B22,3,1)+0,'[1]坦克部件养成-填表'!$AD$1:$AG$7,4,FALSE)</f>
        <v>116</v>
      </c>
      <c r="N22">
        <f>IF(M22="","",ROUNDDOWN(VLOOKUP(C22+0,'[1]坦克部件养成-填表'!$AI$2:$AO$9,MATCH(TankPartStar!M22+0,'[1]坦克部件养成-填表'!$AI$2:$AO$2,0),FALSE),3))</f>
        <v>-2.4E-2</v>
      </c>
      <c r="O22" t="str">
        <f t="shared" si="5"/>
        <v>12101</v>
      </c>
      <c r="P22">
        <f t="shared" si="6"/>
        <v>19</v>
      </c>
    </row>
    <row r="23" spans="1:16" ht="15.75" x14ac:dyDescent="0.3">
      <c r="A23" s="36">
        <v>20</v>
      </c>
      <c r="B23" s="36">
        <v>1210</v>
      </c>
      <c r="C23" s="36">
        <v>2</v>
      </c>
      <c r="D23">
        <f>VLOOKUP(B23,TankPart!A:H,8,FALSE)</f>
        <v>3</v>
      </c>
      <c r="E23">
        <f t="shared" si="0"/>
        <v>10</v>
      </c>
      <c r="F23">
        <f t="shared" si="1"/>
        <v>21</v>
      </c>
      <c r="G23">
        <f t="shared" si="2"/>
        <v>2</v>
      </c>
      <c r="H23">
        <f>VLOOKUP(C23,'[1]坦克部件养成-填表'!$F:$H,3,FALSE)</f>
        <v>350</v>
      </c>
      <c r="I23" t="str">
        <f t="shared" si="3"/>
        <v>[101,116]</v>
      </c>
      <c r="J23" t="str">
        <f t="shared" si="4"/>
        <v>[80,-0.048]</v>
      </c>
      <c r="K23">
        <f>VLOOKUP(B23,'[1]坦克部件养成-填表'!$T:$V,3,FALSE)</f>
        <v>101</v>
      </c>
      <c r="L23">
        <f>VLOOKUP(C23,'[1]坦克部件养成-填表'!$F:$I,4,FALSE)</f>
        <v>80</v>
      </c>
      <c r="M23">
        <f>VLOOKUP(MID(B23,3,1)+0,'[1]坦克部件养成-填表'!$AD$1:$AG$7,4,FALSE)</f>
        <v>116</v>
      </c>
      <c r="N23">
        <f>IF(M23="","",ROUNDDOWN(VLOOKUP(C23+0,'[1]坦克部件养成-填表'!$AI$2:$AO$9,MATCH(TankPartStar!M23+0,'[1]坦克部件养成-填表'!$AI$2:$AO$2,0),FALSE),3))</f>
        <v>-4.8000000000000001E-2</v>
      </c>
      <c r="O23" t="str">
        <f t="shared" si="5"/>
        <v>12102</v>
      </c>
      <c r="P23">
        <f t="shared" si="6"/>
        <v>20</v>
      </c>
    </row>
    <row r="24" spans="1:16" ht="15.75" x14ac:dyDescent="0.3">
      <c r="A24" s="36">
        <v>21</v>
      </c>
      <c r="B24" s="36">
        <v>1210</v>
      </c>
      <c r="C24" s="36">
        <v>3</v>
      </c>
      <c r="D24">
        <f>VLOOKUP(B24,TankPart!A:H,8,FALSE)</f>
        <v>3</v>
      </c>
      <c r="E24">
        <f t="shared" si="0"/>
        <v>15</v>
      </c>
      <c r="F24">
        <f t="shared" si="1"/>
        <v>-1</v>
      </c>
      <c r="G24">
        <f t="shared" si="2"/>
        <v>0</v>
      </c>
      <c r="H24">
        <f>VLOOKUP(C24,'[1]坦克部件养成-填表'!$F:$H,3,FALSE)</f>
        <v>2100</v>
      </c>
      <c r="I24" t="str">
        <f t="shared" si="3"/>
        <v>[101,116]</v>
      </c>
      <c r="J24" t="str">
        <f t="shared" si="4"/>
        <v>[170,-0.072]</v>
      </c>
      <c r="K24">
        <f>VLOOKUP(B24,'[1]坦克部件养成-填表'!$T:$V,3,FALSE)</f>
        <v>101</v>
      </c>
      <c r="L24">
        <f>VLOOKUP(C24,'[1]坦克部件养成-填表'!$F:$I,4,FALSE)</f>
        <v>170</v>
      </c>
      <c r="M24">
        <f>VLOOKUP(MID(B24,3,1)+0,'[1]坦克部件养成-填表'!$AD$1:$AG$7,4,FALSE)</f>
        <v>116</v>
      </c>
      <c r="N24">
        <f>IF(M24="","",ROUNDDOWN(VLOOKUP(C24+0,'[1]坦克部件养成-填表'!$AI$2:$AO$9,MATCH(TankPartStar!M24+0,'[1]坦克部件养成-填表'!$AI$2:$AO$2,0),FALSE),3))</f>
        <v>-7.1999999999999995E-2</v>
      </c>
      <c r="O24" t="str">
        <f t="shared" si="5"/>
        <v>12103</v>
      </c>
      <c r="P24">
        <f t="shared" si="6"/>
        <v>21</v>
      </c>
    </row>
    <row r="25" spans="1:16" ht="15.75" x14ac:dyDescent="0.3">
      <c r="A25" s="36">
        <v>22</v>
      </c>
      <c r="B25" s="36">
        <v>1220</v>
      </c>
      <c r="C25" s="36">
        <v>1</v>
      </c>
      <c r="D25">
        <f>VLOOKUP(B25,TankPart!A:H,8,FALSE)</f>
        <v>3</v>
      </c>
      <c r="E25">
        <f t="shared" si="0"/>
        <v>5</v>
      </c>
      <c r="F25">
        <f t="shared" si="1"/>
        <v>23</v>
      </c>
      <c r="G25">
        <f t="shared" si="2"/>
        <v>2</v>
      </c>
      <c r="H25">
        <f>VLOOKUP(C25,'[1]坦克部件养成-填表'!$F:$H,3,FALSE)</f>
        <v>250</v>
      </c>
      <c r="I25" t="str">
        <f t="shared" si="3"/>
        <v>[101,108]</v>
      </c>
      <c r="J25" t="str">
        <f t="shared" si="4"/>
        <v>[50,-0.02]</v>
      </c>
      <c r="K25">
        <f>VLOOKUP(B25,'[1]坦克部件养成-填表'!$T:$V,3,FALSE)</f>
        <v>101</v>
      </c>
      <c r="L25">
        <f>VLOOKUP(C25,'[1]坦克部件养成-填表'!$F:$I,4,FALSE)</f>
        <v>50</v>
      </c>
      <c r="M25">
        <f>VLOOKUP(MID(B25,3,1)+0,'[1]坦克部件养成-填表'!$AD$1:$AG$7,4,FALSE)</f>
        <v>108</v>
      </c>
      <c r="N25">
        <f>IF(M25="","",ROUNDDOWN(VLOOKUP(C25+0,'[1]坦克部件养成-填表'!$AI$2:$AO$9,MATCH(TankPartStar!M25+0,'[1]坦克部件养成-填表'!$AI$2:$AO$2,0),FALSE),3))</f>
        <v>-0.02</v>
      </c>
      <c r="O25" t="str">
        <f t="shared" si="5"/>
        <v>12201</v>
      </c>
      <c r="P25">
        <f t="shared" si="6"/>
        <v>22</v>
      </c>
    </row>
    <row r="26" spans="1:16" ht="15.75" x14ac:dyDescent="0.3">
      <c r="A26" s="36">
        <v>23</v>
      </c>
      <c r="B26" s="36">
        <v>1220</v>
      </c>
      <c r="C26" s="36">
        <v>2</v>
      </c>
      <c r="D26">
        <f>VLOOKUP(B26,TankPart!A:H,8,FALSE)</f>
        <v>3</v>
      </c>
      <c r="E26">
        <f t="shared" si="0"/>
        <v>10</v>
      </c>
      <c r="F26">
        <f t="shared" si="1"/>
        <v>24</v>
      </c>
      <c r="G26">
        <f t="shared" si="2"/>
        <v>2</v>
      </c>
      <c r="H26">
        <f>VLOOKUP(C26,'[1]坦克部件养成-填表'!$F:$H,3,FALSE)</f>
        <v>350</v>
      </c>
      <c r="I26" t="str">
        <f t="shared" si="3"/>
        <v>[101,108]</v>
      </c>
      <c r="J26" t="str">
        <f t="shared" si="4"/>
        <v>[80,-0.04]</v>
      </c>
      <c r="K26">
        <f>VLOOKUP(B26,'[1]坦克部件养成-填表'!$T:$V,3,FALSE)</f>
        <v>101</v>
      </c>
      <c r="L26">
        <f>VLOOKUP(C26,'[1]坦克部件养成-填表'!$F:$I,4,FALSE)</f>
        <v>80</v>
      </c>
      <c r="M26">
        <f>VLOOKUP(MID(B26,3,1)+0,'[1]坦克部件养成-填表'!$AD$1:$AG$7,4,FALSE)</f>
        <v>108</v>
      </c>
      <c r="N26">
        <f>IF(M26="","",ROUNDDOWN(VLOOKUP(C26+0,'[1]坦克部件养成-填表'!$AI$2:$AO$9,MATCH(TankPartStar!M26+0,'[1]坦克部件养成-填表'!$AI$2:$AO$2,0),FALSE),3))</f>
        <v>-0.04</v>
      </c>
      <c r="O26" t="str">
        <f t="shared" si="5"/>
        <v>12202</v>
      </c>
      <c r="P26">
        <f t="shared" si="6"/>
        <v>23</v>
      </c>
    </row>
    <row r="27" spans="1:16" ht="15.75" x14ac:dyDescent="0.3">
      <c r="A27" s="36">
        <v>24</v>
      </c>
      <c r="B27" s="36">
        <v>1220</v>
      </c>
      <c r="C27" s="36">
        <v>3</v>
      </c>
      <c r="D27">
        <f>VLOOKUP(B27,TankPart!A:H,8,FALSE)</f>
        <v>3</v>
      </c>
      <c r="E27">
        <f t="shared" si="0"/>
        <v>15</v>
      </c>
      <c r="F27">
        <f t="shared" si="1"/>
        <v>-1</v>
      </c>
      <c r="G27">
        <f t="shared" si="2"/>
        <v>0</v>
      </c>
      <c r="H27">
        <f>VLOOKUP(C27,'[1]坦克部件养成-填表'!$F:$H,3,FALSE)</f>
        <v>2100</v>
      </c>
      <c r="I27" t="str">
        <f t="shared" si="3"/>
        <v>[101,108]</v>
      </c>
      <c r="J27" t="str">
        <f t="shared" si="4"/>
        <v>[170,-0.06]</v>
      </c>
      <c r="K27">
        <f>VLOOKUP(B27,'[1]坦克部件养成-填表'!$T:$V,3,FALSE)</f>
        <v>101</v>
      </c>
      <c r="L27">
        <f>VLOOKUP(C27,'[1]坦克部件养成-填表'!$F:$I,4,FALSE)</f>
        <v>170</v>
      </c>
      <c r="M27">
        <f>VLOOKUP(MID(B27,3,1)+0,'[1]坦克部件养成-填表'!$AD$1:$AG$7,4,FALSE)</f>
        <v>108</v>
      </c>
      <c r="N27">
        <f>IF(M27="","",ROUNDDOWN(VLOOKUP(C27+0,'[1]坦克部件养成-填表'!$AI$2:$AO$9,MATCH(TankPartStar!M27+0,'[1]坦克部件养成-填表'!$AI$2:$AO$2,0),FALSE),3))</f>
        <v>-0.06</v>
      </c>
      <c r="O27" t="str">
        <f t="shared" si="5"/>
        <v>12203</v>
      </c>
      <c r="P27">
        <f t="shared" si="6"/>
        <v>24</v>
      </c>
    </row>
    <row r="28" spans="1:16" ht="15.75" x14ac:dyDescent="0.3">
      <c r="A28" s="36">
        <v>25</v>
      </c>
      <c r="B28" s="36">
        <v>1230</v>
      </c>
      <c r="C28" s="36">
        <v>1</v>
      </c>
      <c r="D28">
        <f>VLOOKUP(B28,TankPart!A:H,8,FALSE)</f>
        <v>3</v>
      </c>
      <c r="E28">
        <f t="shared" si="0"/>
        <v>5</v>
      </c>
      <c r="F28">
        <f t="shared" si="1"/>
        <v>26</v>
      </c>
      <c r="G28">
        <f t="shared" si="2"/>
        <v>2</v>
      </c>
      <c r="H28">
        <f>VLOOKUP(C28,'[1]坦克部件养成-填表'!$F:$H,3,FALSE)</f>
        <v>250</v>
      </c>
      <c r="I28" t="str">
        <f t="shared" si="3"/>
        <v>[100,106]</v>
      </c>
      <c r="J28" t="str">
        <f t="shared" si="4"/>
        <v>[50,0.035]</v>
      </c>
      <c r="K28">
        <f>VLOOKUP(B28,'[1]坦克部件养成-填表'!$T:$V,3,FALSE)</f>
        <v>100</v>
      </c>
      <c r="L28">
        <f>VLOOKUP(C28,'[1]坦克部件养成-填表'!$F:$I,4,FALSE)</f>
        <v>50</v>
      </c>
      <c r="M28">
        <f>VLOOKUP(MID(B28,3,1)+0,'[1]坦克部件养成-填表'!$AD$1:$AG$7,4,FALSE)</f>
        <v>106</v>
      </c>
      <c r="N28">
        <f>IF(M28="","",ROUNDDOWN(VLOOKUP(C28+0,'[1]坦克部件养成-填表'!$AI$2:$AO$9,MATCH(TankPartStar!M28+0,'[1]坦克部件养成-填表'!$AI$2:$AO$2,0),FALSE),3))</f>
        <v>3.5000000000000003E-2</v>
      </c>
      <c r="O28" t="str">
        <f t="shared" si="5"/>
        <v>12301</v>
      </c>
      <c r="P28">
        <f t="shared" si="6"/>
        <v>25</v>
      </c>
    </row>
    <row r="29" spans="1:16" ht="15.75" x14ac:dyDescent="0.3">
      <c r="A29" s="36">
        <v>26</v>
      </c>
      <c r="B29" s="36">
        <v>1230</v>
      </c>
      <c r="C29" s="36">
        <v>2</v>
      </c>
      <c r="D29">
        <f>VLOOKUP(B29,TankPart!A:H,8,FALSE)</f>
        <v>3</v>
      </c>
      <c r="E29">
        <f t="shared" si="0"/>
        <v>10</v>
      </c>
      <c r="F29">
        <f t="shared" si="1"/>
        <v>27</v>
      </c>
      <c r="G29">
        <f t="shared" si="2"/>
        <v>2</v>
      </c>
      <c r="H29">
        <f>VLOOKUP(C29,'[1]坦克部件养成-填表'!$F:$H,3,FALSE)</f>
        <v>350</v>
      </c>
      <c r="I29" t="str">
        <f t="shared" si="3"/>
        <v>[100,106]</v>
      </c>
      <c r="J29" t="str">
        <f t="shared" si="4"/>
        <v>[80,0.071]</v>
      </c>
      <c r="K29">
        <f>VLOOKUP(B29,'[1]坦克部件养成-填表'!$T:$V,3,FALSE)</f>
        <v>100</v>
      </c>
      <c r="L29">
        <f>VLOOKUP(C29,'[1]坦克部件养成-填表'!$F:$I,4,FALSE)</f>
        <v>80</v>
      </c>
      <c r="M29">
        <f>VLOOKUP(MID(B29,3,1)+0,'[1]坦克部件养成-填表'!$AD$1:$AG$7,4,FALSE)</f>
        <v>106</v>
      </c>
      <c r="N29">
        <f>IF(M29="","",ROUNDDOWN(VLOOKUP(C29+0,'[1]坦克部件养成-填表'!$AI$2:$AO$9,MATCH(TankPartStar!M29+0,'[1]坦克部件养成-填表'!$AI$2:$AO$2,0),FALSE),3))</f>
        <v>7.0999999999999994E-2</v>
      </c>
      <c r="O29" t="str">
        <f t="shared" si="5"/>
        <v>12302</v>
      </c>
      <c r="P29">
        <f t="shared" si="6"/>
        <v>26</v>
      </c>
    </row>
    <row r="30" spans="1:16" ht="15.75" x14ac:dyDescent="0.3">
      <c r="A30" s="36">
        <v>27</v>
      </c>
      <c r="B30" s="36">
        <v>1230</v>
      </c>
      <c r="C30" s="36">
        <v>3</v>
      </c>
      <c r="D30">
        <f>VLOOKUP(B30,TankPart!A:H,8,FALSE)</f>
        <v>3</v>
      </c>
      <c r="E30">
        <f t="shared" si="0"/>
        <v>15</v>
      </c>
      <c r="F30">
        <f t="shared" si="1"/>
        <v>-1</v>
      </c>
      <c r="G30">
        <f t="shared" si="2"/>
        <v>0</v>
      </c>
      <c r="H30">
        <f>VLOOKUP(C30,'[1]坦克部件养成-填表'!$F:$H,3,FALSE)</f>
        <v>2100</v>
      </c>
      <c r="I30" t="str">
        <f t="shared" si="3"/>
        <v>[100,106]</v>
      </c>
      <c r="J30" t="str">
        <f t="shared" si="4"/>
        <v>[170,0.107]</v>
      </c>
      <c r="K30">
        <f>VLOOKUP(B30,'[1]坦克部件养成-填表'!$T:$V,3,FALSE)</f>
        <v>100</v>
      </c>
      <c r="L30">
        <f>VLOOKUP(C30,'[1]坦克部件养成-填表'!$F:$I,4,FALSE)</f>
        <v>170</v>
      </c>
      <c r="M30">
        <f>VLOOKUP(MID(B30,3,1)+0,'[1]坦克部件养成-填表'!$AD$1:$AG$7,4,FALSE)</f>
        <v>106</v>
      </c>
      <c r="N30">
        <f>IF(M30="","",ROUNDDOWN(VLOOKUP(C30+0,'[1]坦克部件养成-填表'!$AI$2:$AO$9,MATCH(TankPartStar!M30+0,'[1]坦克部件养成-填表'!$AI$2:$AO$2,0),FALSE),3))</f>
        <v>0.107</v>
      </c>
      <c r="O30" t="str">
        <f t="shared" si="5"/>
        <v>12303</v>
      </c>
      <c r="P30">
        <f t="shared" si="6"/>
        <v>27</v>
      </c>
    </row>
    <row r="31" spans="1:16" ht="15.75" x14ac:dyDescent="0.3">
      <c r="A31" s="36">
        <v>28</v>
      </c>
      <c r="B31" s="36">
        <v>1240</v>
      </c>
      <c r="C31" s="36">
        <v>1</v>
      </c>
      <c r="D31">
        <f>VLOOKUP(B31,TankPart!A:H,8,FALSE)</f>
        <v>3</v>
      </c>
      <c r="E31">
        <f t="shared" si="0"/>
        <v>5</v>
      </c>
      <c r="F31">
        <f t="shared" si="1"/>
        <v>29</v>
      </c>
      <c r="G31">
        <f t="shared" si="2"/>
        <v>2</v>
      </c>
      <c r="H31">
        <f>VLOOKUP(C31,'[1]坦克部件养成-填表'!$F:$H,3,FALSE)</f>
        <v>250</v>
      </c>
      <c r="I31" t="str">
        <f t="shared" si="3"/>
        <v>[100,109]</v>
      </c>
      <c r="J31" t="str">
        <f t="shared" si="4"/>
        <v>[50,0.047]</v>
      </c>
      <c r="K31">
        <f>VLOOKUP(B31,'[1]坦克部件养成-填表'!$T:$V,3,FALSE)</f>
        <v>100</v>
      </c>
      <c r="L31">
        <f>VLOOKUP(C31,'[1]坦克部件养成-填表'!$F:$I,4,FALSE)</f>
        <v>50</v>
      </c>
      <c r="M31">
        <f>VLOOKUP(MID(B31,3,1)+0,'[1]坦克部件养成-填表'!$AD$1:$AG$7,4,FALSE)</f>
        <v>109</v>
      </c>
      <c r="N31">
        <f>IF(M31="","",ROUNDDOWN(VLOOKUP(C31+0,'[1]坦克部件养成-填表'!$AI$2:$AO$9,MATCH(TankPartStar!M31+0,'[1]坦克部件养成-填表'!$AI$2:$AO$2,0),FALSE),3))</f>
        <v>4.7E-2</v>
      </c>
      <c r="O31" t="str">
        <f t="shared" si="5"/>
        <v>12401</v>
      </c>
      <c r="P31">
        <f t="shared" si="6"/>
        <v>28</v>
      </c>
    </row>
    <row r="32" spans="1:16" ht="15.75" x14ac:dyDescent="0.3">
      <c r="A32" s="36">
        <v>29</v>
      </c>
      <c r="B32" s="36">
        <v>1240</v>
      </c>
      <c r="C32" s="36">
        <v>2</v>
      </c>
      <c r="D32">
        <f>VLOOKUP(B32,TankPart!A:H,8,FALSE)</f>
        <v>3</v>
      </c>
      <c r="E32">
        <f t="shared" si="0"/>
        <v>10</v>
      </c>
      <c r="F32">
        <f t="shared" si="1"/>
        <v>30</v>
      </c>
      <c r="G32">
        <f t="shared" si="2"/>
        <v>2</v>
      </c>
      <c r="H32">
        <f>VLOOKUP(C32,'[1]坦克部件养成-填表'!$F:$H,3,FALSE)</f>
        <v>350</v>
      </c>
      <c r="I32" t="str">
        <f t="shared" si="3"/>
        <v>[100,109]</v>
      </c>
      <c r="J32" t="str">
        <f t="shared" si="4"/>
        <v>[80,0.094]</v>
      </c>
      <c r="K32">
        <f>VLOOKUP(B32,'[1]坦克部件养成-填表'!$T:$V,3,FALSE)</f>
        <v>100</v>
      </c>
      <c r="L32">
        <f>VLOOKUP(C32,'[1]坦克部件养成-填表'!$F:$I,4,FALSE)</f>
        <v>80</v>
      </c>
      <c r="M32">
        <f>VLOOKUP(MID(B32,3,1)+0,'[1]坦克部件养成-填表'!$AD$1:$AG$7,4,FALSE)</f>
        <v>109</v>
      </c>
      <c r="N32">
        <f>IF(M32="","",ROUNDDOWN(VLOOKUP(C32+0,'[1]坦克部件养成-填表'!$AI$2:$AO$9,MATCH(TankPartStar!M32+0,'[1]坦克部件养成-填表'!$AI$2:$AO$2,0),FALSE),3))</f>
        <v>9.4E-2</v>
      </c>
      <c r="O32" t="str">
        <f t="shared" si="5"/>
        <v>12402</v>
      </c>
      <c r="P32">
        <f t="shared" si="6"/>
        <v>29</v>
      </c>
    </row>
    <row r="33" spans="1:16" ht="15.75" x14ac:dyDescent="0.3">
      <c r="A33" s="36">
        <v>30</v>
      </c>
      <c r="B33" s="36">
        <v>1240</v>
      </c>
      <c r="C33" s="36">
        <v>3</v>
      </c>
      <c r="D33">
        <f>VLOOKUP(B33,TankPart!A:H,8,FALSE)</f>
        <v>3</v>
      </c>
      <c r="E33">
        <f t="shared" si="0"/>
        <v>15</v>
      </c>
      <c r="F33">
        <f t="shared" si="1"/>
        <v>-1</v>
      </c>
      <c r="G33">
        <f t="shared" si="2"/>
        <v>0</v>
      </c>
      <c r="H33">
        <f>VLOOKUP(C33,'[1]坦克部件养成-填表'!$F:$H,3,FALSE)</f>
        <v>2100</v>
      </c>
      <c r="I33" t="str">
        <f t="shared" si="3"/>
        <v>[100,109]</v>
      </c>
      <c r="J33" t="str">
        <f t="shared" si="4"/>
        <v>[170,0.141]</v>
      </c>
      <c r="K33">
        <f>VLOOKUP(B33,'[1]坦克部件养成-填表'!$T:$V,3,FALSE)</f>
        <v>100</v>
      </c>
      <c r="L33">
        <f>VLOOKUP(C33,'[1]坦克部件养成-填表'!$F:$I,4,FALSE)</f>
        <v>170</v>
      </c>
      <c r="M33">
        <f>VLOOKUP(MID(B33,3,1)+0,'[1]坦克部件养成-填表'!$AD$1:$AG$7,4,FALSE)</f>
        <v>109</v>
      </c>
      <c r="N33">
        <f>IF(M33="","",ROUNDDOWN(VLOOKUP(C33+0,'[1]坦克部件养成-填表'!$AI$2:$AO$9,MATCH(TankPartStar!M33+0,'[1]坦克部件养成-填表'!$AI$2:$AO$2,0),FALSE),3))</f>
        <v>0.14099999999999999</v>
      </c>
      <c r="O33" t="str">
        <f t="shared" si="5"/>
        <v>12403</v>
      </c>
      <c r="P33">
        <f t="shared" si="6"/>
        <v>30</v>
      </c>
    </row>
    <row r="34" spans="1:16" ht="15.75" x14ac:dyDescent="0.3">
      <c r="A34" s="36">
        <v>31</v>
      </c>
      <c r="B34" s="36">
        <v>1250</v>
      </c>
      <c r="C34" s="36">
        <v>1</v>
      </c>
      <c r="D34">
        <f>VLOOKUP(B34,TankPart!A:H,8,FALSE)</f>
        <v>3</v>
      </c>
      <c r="E34">
        <f t="shared" si="0"/>
        <v>5</v>
      </c>
      <c r="F34">
        <f t="shared" si="1"/>
        <v>32</v>
      </c>
      <c r="G34">
        <f t="shared" si="2"/>
        <v>2</v>
      </c>
      <c r="H34">
        <f>VLOOKUP(C34,'[1]坦克部件养成-填表'!$F:$H,3,FALSE)</f>
        <v>250</v>
      </c>
      <c r="I34" t="str">
        <f t="shared" si="3"/>
        <v>[102,105]</v>
      </c>
      <c r="J34" t="str">
        <f t="shared" si="4"/>
        <v>[50,0.035]</v>
      </c>
      <c r="K34">
        <f>VLOOKUP(B34,'[1]坦克部件养成-填表'!$T:$V,3,FALSE)</f>
        <v>102</v>
      </c>
      <c r="L34">
        <f>VLOOKUP(C34,'[1]坦克部件养成-填表'!$F:$I,4,FALSE)</f>
        <v>50</v>
      </c>
      <c r="M34">
        <f>VLOOKUP(MID(B34,3,1)+0,'[1]坦克部件养成-填表'!$AD$1:$AG$7,4,FALSE)</f>
        <v>105</v>
      </c>
      <c r="N34">
        <f>IF(M34="","",ROUNDDOWN(VLOOKUP(C34+0,'[1]坦克部件养成-填表'!$AI$2:$AO$9,MATCH(TankPartStar!M34+0,'[1]坦克部件养成-填表'!$AI$2:$AO$2,0),FALSE),3))</f>
        <v>3.5000000000000003E-2</v>
      </c>
      <c r="O34" t="str">
        <f t="shared" si="5"/>
        <v>12501</v>
      </c>
      <c r="P34">
        <f t="shared" si="6"/>
        <v>31</v>
      </c>
    </row>
    <row r="35" spans="1:16" ht="15.75" x14ac:dyDescent="0.3">
      <c r="A35" s="36">
        <v>32</v>
      </c>
      <c r="B35" s="36">
        <v>1250</v>
      </c>
      <c r="C35" s="36">
        <v>2</v>
      </c>
      <c r="D35">
        <f>VLOOKUP(B35,TankPart!A:H,8,FALSE)</f>
        <v>3</v>
      </c>
      <c r="E35">
        <f t="shared" si="0"/>
        <v>10</v>
      </c>
      <c r="F35">
        <f t="shared" si="1"/>
        <v>33</v>
      </c>
      <c r="G35">
        <f t="shared" si="2"/>
        <v>2</v>
      </c>
      <c r="H35">
        <f>VLOOKUP(C35,'[1]坦克部件养成-填表'!$F:$H,3,FALSE)</f>
        <v>350</v>
      </c>
      <c r="I35" t="str">
        <f t="shared" si="3"/>
        <v>[102,105]</v>
      </c>
      <c r="J35" t="str">
        <f t="shared" si="4"/>
        <v>[80,0.071]</v>
      </c>
      <c r="K35">
        <f>VLOOKUP(B35,'[1]坦克部件养成-填表'!$T:$V,3,FALSE)</f>
        <v>102</v>
      </c>
      <c r="L35">
        <f>VLOOKUP(C35,'[1]坦克部件养成-填表'!$F:$I,4,FALSE)</f>
        <v>80</v>
      </c>
      <c r="M35">
        <f>VLOOKUP(MID(B35,3,1)+0,'[1]坦克部件养成-填表'!$AD$1:$AG$7,4,FALSE)</f>
        <v>105</v>
      </c>
      <c r="N35">
        <f>IF(M35="","",ROUNDDOWN(VLOOKUP(C35+0,'[1]坦克部件养成-填表'!$AI$2:$AO$9,MATCH(TankPartStar!M35+0,'[1]坦克部件养成-填表'!$AI$2:$AO$2,0),FALSE),3))</f>
        <v>7.0999999999999994E-2</v>
      </c>
      <c r="O35" t="str">
        <f t="shared" si="5"/>
        <v>12502</v>
      </c>
      <c r="P35">
        <f t="shared" si="6"/>
        <v>32</v>
      </c>
    </row>
    <row r="36" spans="1:16" ht="15.75" x14ac:dyDescent="0.3">
      <c r="A36" s="36">
        <v>33</v>
      </c>
      <c r="B36" s="36">
        <v>1250</v>
      </c>
      <c r="C36" s="36">
        <v>3</v>
      </c>
      <c r="D36">
        <f>VLOOKUP(B36,TankPart!A:H,8,FALSE)</f>
        <v>3</v>
      </c>
      <c r="E36">
        <f t="shared" si="0"/>
        <v>15</v>
      </c>
      <c r="F36">
        <f t="shared" si="1"/>
        <v>-1</v>
      </c>
      <c r="G36">
        <f t="shared" si="2"/>
        <v>0</v>
      </c>
      <c r="H36">
        <f>VLOOKUP(C36,'[1]坦克部件养成-填表'!$F:$H,3,FALSE)</f>
        <v>2100</v>
      </c>
      <c r="I36" t="str">
        <f t="shared" si="3"/>
        <v>[102,105]</v>
      </c>
      <c r="J36" t="str">
        <f t="shared" si="4"/>
        <v>[170,0.107]</v>
      </c>
      <c r="K36">
        <f>VLOOKUP(B36,'[1]坦克部件养成-填表'!$T:$V,3,FALSE)</f>
        <v>102</v>
      </c>
      <c r="L36">
        <f>VLOOKUP(C36,'[1]坦克部件养成-填表'!$F:$I,4,FALSE)</f>
        <v>170</v>
      </c>
      <c r="M36">
        <f>VLOOKUP(MID(B36,3,1)+0,'[1]坦克部件养成-填表'!$AD$1:$AG$7,4,FALSE)</f>
        <v>105</v>
      </c>
      <c r="N36">
        <f>IF(M36="","",ROUNDDOWN(VLOOKUP(C36+0,'[1]坦克部件养成-填表'!$AI$2:$AO$9,MATCH(TankPartStar!M36+0,'[1]坦克部件养成-填表'!$AI$2:$AO$2,0),FALSE),3))</f>
        <v>0.107</v>
      </c>
      <c r="O36" t="str">
        <f t="shared" si="5"/>
        <v>12503</v>
      </c>
      <c r="P36">
        <f t="shared" si="6"/>
        <v>33</v>
      </c>
    </row>
    <row r="37" spans="1:16" ht="15.75" x14ac:dyDescent="0.3">
      <c r="A37" s="36">
        <v>34</v>
      </c>
      <c r="B37" s="36">
        <v>1260</v>
      </c>
      <c r="C37" s="36">
        <v>1</v>
      </c>
      <c r="D37">
        <f>VLOOKUP(B37,TankPart!A:H,8,FALSE)</f>
        <v>3</v>
      </c>
      <c r="E37">
        <f t="shared" si="0"/>
        <v>5</v>
      </c>
      <c r="F37">
        <f t="shared" si="1"/>
        <v>35</v>
      </c>
      <c r="G37">
        <f t="shared" si="2"/>
        <v>2</v>
      </c>
      <c r="H37">
        <f>VLOOKUP(C37,'[1]坦克部件养成-填表'!$F:$H,3,FALSE)</f>
        <v>250</v>
      </c>
      <c r="I37" t="str">
        <f t="shared" si="3"/>
        <v>[102,110]</v>
      </c>
      <c r="J37" t="str">
        <f t="shared" si="4"/>
        <v>[50,0.021]</v>
      </c>
      <c r="K37">
        <f>VLOOKUP(B37,'[1]坦克部件养成-填表'!$T:$V,3,FALSE)</f>
        <v>102</v>
      </c>
      <c r="L37">
        <f>VLOOKUP(C37,'[1]坦克部件养成-填表'!$F:$I,4,FALSE)</f>
        <v>50</v>
      </c>
      <c r="M37">
        <f>VLOOKUP(MID(B37,3,1)+0,'[1]坦克部件养成-填表'!$AD$1:$AG$7,4,FALSE)</f>
        <v>110</v>
      </c>
      <c r="N37">
        <f>IF(M37="","",ROUNDDOWN(VLOOKUP(C37+0,'[1]坦克部件养成-填表'!$AI$2:$AO$9,MATCH(TankPartStar!M37+0,'[1]坦克部件养成-填表'!$AI$2:$AO$2,0),FALSE),3))</f>
        <v>2.1000000000000001E-2</v>
      </c>
      <c r="O37" t="str">
        <f t="shared" si="5"/>
        <v>12601</v>
      </c>
      <c r="P37">
        <f t="shared" si="6"/>
        <v>34</v>
      </c>
    </row>
    <row r="38" spans="1:16" ht="15.75" x14ac:dyDescent="0.3">
      <c r="A38" s="36">
        <v>35</v>
      </c>
      <c r="B38" s="36">
        <v>1260</v>
      </c>
      <c r="C38" s="36">
        <v>2</v>
      </c>
      <c r="D38">
        <f>VLOOKUP(B38,TankPart!A:H,8,FALSE)</f>
        <v>3</v>
      </c>
      <c r="E38">
        <f t="shared" si="0"/>
        <v>10</v>
      </c>
      <c r="F38">
        <f t="shared" si="1"/>
        <v>36</v>
      </c>
      <c r="G38">
        <f t="shared" si="2"/>
        <v>2</v>
      </c>
      <c r="H38">
        <f>VLOOKUP(C38,'[1]坦克部件养成-填表'!$F:$H,3,FALSE)</f>
        <v>350</v>
      </c>
      <c r="I38" t="str">
        <f t="shared" si="3"/>
        <v>[102,110]</v>
      </c>
      <c r="J38" t="str">
        <f t="shared" si="4"/>
        <v>[80,0.042]</v>
      </c>
      <c r="K38">
        <f>VLOOKUP(B38,'[1]坦克部件养成-填表'!$T:$V,3,FALSE)</f>
        <v>102</v>
      </c>
      <c r="L38">
        <f>VLOOKUP(C38,'[1]坦克部件养成-填表'!$F:$I,4,FALSE)</f>
        <v>80</v>
      </c>
      <c r="M38">
        <f>VLOOKUP(MID(B38,3,1)+0,'[1]坦克部件养成-填表'!$AD$1:$AG$7,4,FALSE)</f>
        <v>110</v>
      </c>
      <c r="N38">
        <f>IF(M38="","",ROUNDDOWN(VLOOKUP(C38+0,'[1]坦克部件养成-填表'!$AI$2:$AO$9,MATCH(TankPartStar!M38+0,'[1]坦克部件养成-填表'!$AI$2:$AO$2,0),FALSE),3))</f>
        <v>4.2000000000000003E-2</v>
      </c>
      <c r="O38" t="str">
        <f t="shared" si="5"/>
        <v>12602</v>
      </c>
      <c r="P38">
        <f t="shared" si="6"/>
        <v>35</v>
      </c>
    </row>
    <row r="39" spans="1:16" ht="15.75" x14ac:dyDescent="0.3">
      <c r="A39" s="36">
        <v>36</v>
      </c>
      <c r="B39" s="36">
        <v>1260</v>
      </c>
      <c r="C39" s="36">
        <v>3</v>
      </c>
      <c r="D39">
        <f>VLOOKUP(B39,TankPart!A:H,8,FALSE)</f>
        <v>3</v>
      </c>
      <c r="E39">
        <f t="shared" si="0"/>
        <v>15</v>
      </c>
      <c r="F39">
        <f t="shared" si="1"/>
        <v>-1</v>
      </c>
      <c r="G39">
        <f t="shared" si="2"/>
        <v>0</v>
      </c>
      <c r="H39">
        <f>VLOOKUP(C39,'[1]坦克部件养成-填表'!$F:$H,3,FALSE)</f>
        <v>2100</v>
      </c>
      <c r="I39" t="str">
        <f t="shared" si="3"/>
        <v>[102,110]</v>
      </c>
      <c r="J39" t="str">
        <f t="shared" si="4"/>
        <v>[170,0.064]</v>
      </c>
      <c r="K39">
        <f>VLOOKUP(B39,'[1]坦克部件养成-填表'!$T:$V,3,FALSE)</f>
        <v>102</v>
      </c>
      <c r="L39">
        <f>VLOOKUP(C39,'[1]坦克部件养成-填表'!$F:$I,4,FALSE)</f>
        <v>170</v>
      </c>
      <c r="M39">
        <f>VLOOKUP(MID(B39,3,1)+0,'[1]坦克部件养成-填表'!$AD$1:$AG$7,4,FALSE)</f>
        <v>110</v>
      </c>
      <c r="N39">
        <f>IF(M39="","",ROUNDDOWN(VLOOKUP(C39+0,'[1]坦克部件养成-填表'!$AI$2:$AO$9,MATCH(TankPartStar!M39+0,'[1]坦克部件养成-填表'!$AI$2:$AO$2,0),FALSE),3))</f>
        <v>6.4000000000000001E-2</v>
      </c>
      <c r="O39" t="str">
        <f t="shared" si="5"/>
        <v>12603</v>
      </c>
      <c r="P39">
        <f t="shared" si="6"/>
        <v>36</v>
      </c>
    </row>
    <row r="40" spans="1:16" ht="15.75" x14ac:dyDescent="0.3">
      <c r="A40" s="36">
        <v>37</v>
      </c>
      <c r="B40" s="36">
        <v>1310</v>
      </c>
      <c r="C40" s="36">
        <v>1</v>
      </c>
      <c r="D40">
        <f>VLOOKUP(B40,TankPart!A:H,8,FALSE)</f>
        <v>3</v>
      </c>
      <c r="E40">
        <f t="shared" si="0"/>
        <v>5</v>
      </c>
      <c r="F40">
        <f t="shared" si="1"/>
        <v>38</v>
      </c>
      <c r="G40">
        <f t="shared" si="2"/>
        <v>2</v>
      </c>
      <c r="H40">
        <f>VLOOKUP(C40,'[1]坦克部件养成-填表'!$F:$H,3,FALSE)</f>
        <v>250</v>
      </c>
      <c r="I40" t="str">
        <f t="shared" si="3"/>
        <v>[101,116]</v>
      </c>
      <c r="J40" t="str">
        <f t="shared" si="4"/>
        <v>[50,-0.024]</v>
      </c>
      <c r="K40">
        <f>VLOOKUP(B40,'[1]坦克部件养成-填表'!$T:$V,3,FALSE)</f>
        <v>101</v>
      </c>
      <c r="L40">
        <f>VLOOKUP(C40,'[1]坦克部件养成-填表'!$F:$I,4,FALSE)</f>
        <v>50</v>
      </c>
      <c r="M40">
        <f>VLOOKUP(MID(B40,3,1)+0,'[1]坦克部件养成-填表'!$AD$1:$AG$7,4,FALSE)</f>
        <v>116</v>
      </c>
      <c r="N40">
        <f>IF(M40="","",ROUNDDOWN(VLOOKUP(C40+0,'[1]坦克部件养成-填表'!$AI$2:$AO$9,MATCH(TankPartStar!M40+0,'[1]坦克部件养成-填表'!$AI$2:$AO$2,0),FALSE),3))</f>
        <v>-2.4E-2</v>
      </c>
      <c r="O40" t="str">
        <f t="shared" si="5"/>
        <v>13101</v>
      </c>
      <c r="P40">
        <f t="shared" si="6"/>
        <v>37</v>
      </c>
    </row>
    <row r="41" spans="1:16" ht="15.75" x14ac:dyDescent="0.3">
      <c r="A41" s="36">
        <v>38</v>
      </c>
      <c r="B41" s="36">
        <v>1310</v>
      </c>
      <c r="C41" s="36">
        <v>2</v>
      </c>
      <c r="D41">
        <f>VLOOKUP(B41,TankPart!A:H,8,FALSE)</f>
        <v>3</v>
      </c>
      <c r="E41">
        <f t="shared" si="0"/>
        <v>10</v>
      </c>
      <c r="F41">
        <f t="shared" si="1"/>
        <v>39</v>
      </c>
      <c r="G41">
        <f t="shared" si="2"/>
        <v>2</v>
      </c>
      <c r="H41">
        <f>VLOOKUP(C41,'[1]坦克部件养成-填表'!$F:$H,3,FALSE)</f>
        <v>350</v>
      </c>
      <c r="I41" t="str">
        <f t="shared" si="3"/>
        <v>[101,116]</v>
      </c>
      <c r="J41" t="str">
        <f t="shared" si="4"/>
        <v>[80,-0.048]</v>
      </c>
      <c r="K41">
        <f>VLOOKUP(B41,'[1]坦克部件养成-填表'!$T:$V,3,FALSE)</f>
        <v>101</v>
      </c>
      <c r="L41">
        <f>VLOOKUP(C41,'[1]坦克部件养成-填表'!$F:$I,4,FALSE)</f>
        <v>80</v>
      </c>
      <c r="M41">
        <f>VLOOKUP(MID(B41,3,1)+0,'[1]坦克部件养成-填表'!$AD$1:$AG$7,4,FALSE)</f>
        <v>116</v>
      </c>
      <c r="N41">
        <f>IF(M41="","",ROUNDDOWN(VLOOKUP(C41+0,'[1]坦克部件养成-填表'!$AI$2:$AO$9,MATCH(TankPartStar!M41+0,'[1]坦克部件养成-填表'!$AI$2:$AO$2,0),FALSE),3))</f>
        <v>-4.8000000000000001E-2</v>
      </c>
      <c r="O41" t="str">
        <f t="shared" si="5"/>
        <v>13102</v>
      </c>
      <c r="P41">
        <f t="shared" si="6"/>
        <v>38</v>
      </c>
    </row>
    <row r="42" spans="1:16" ht="15.75" x14ac:dyDescent="0.3">
      <c r="A42" s="36">
        <v>39</v>
      </c>
      <c r="B42" s="36">
        <v>1310</v>
      </c>
      <c r="C42" s="36">
        <v>3</v>
      </c>
      <c r="D42">
        <f>VLOOKUP(B42,TankPart!A:H,8,FALSE)</f>
        <v>3</v>
      </c>
      <c r="E42">
        <f t="shared" si="0"/>
        <v>15</v>
      </c>
      <c r="F42">
        <f t="shared" si="1"/>
        <v>-1</v>
      </c>
      <c r="G42">
        <f t="shared" si="2"/>
        <v>0</v>
      </c>
      <c r="H42">
        <f>VLOOKUP(C42,'[1]坦克部件养成-填表'!$F:$H,3,FALSE)</f>
        <v>2100</v>
      </c>
      <c r="I42" t="str">
        <f t="shared" si="3"/>
        <v>[101,116]</v>
      </c>
      <c r="J42" t="str">
        <f t="shared" si="4"/>
        <v>[170,-0.072]</v>
      </c>
      <c r="K42">
        <f>VLOOKUP(B42,'[1]坦克部件养成-填表'!$T:$V,3,FALSE)</f>
        <v>101</v>
      </c>
      <c r="L42">
        <f>VLOOKUP(C42,'[1]坦克部件养成-填表'!$F:$I,4,FALSE)</f>
        <v>170</v>
      </c>
      <c r="M42">
        <f>VLOOKUP(MID(B42,3,1)+0,'[1]坦克部件养成-填表'!$AD$1:$AG$7,4,FALSE)</f>
        <v>116</v>
      </c>
      <c r="N42">
        <f>IF(M42="","",ROUNDDOWN(VLOOKUP(C42+0,'[1]坦克部件养成-填表'!$AI$2:$AO$9,MATCH(TankPartStar!M42+0,'[1]坦克部件养成-填表'!$AI$2:$AO$2,0),FALSE),3))</f>
        <v>-7.1999999999999995E-2</v>
      </c>
      <c r="O42" t="str">
        <f t="shared" si="5"/>
        <v>13103</v>
      </c>
      <c r="P42">
        <f t="shared" si="6"/>
        <v>39</v>
      </c>
    </row>
    <row r="43" spans="1:16" ht="15.75" x14ac:dyDescent="0.3">
      <c r="A43" s="36">
        <v>40</v>
      </c>
      <c r="B43" s="36">
        <v>1320</v>
      </c>
      <c r="C43" s="36">
        <v>1</v>
      </c>
      <c r="D43">
        <f>VLOOKUP(B43,TankPart!A:H,8,FALSE)</f>
        <v>3</v>
      </c>
      <c r="E43">
        <f t="shared" si="0"/>
        <v>5</v>
      </c>
      <c r="F43">
        <f t="shared" si="1"/>
        <v>41</v>
      </c>
      <c r="G43">
        <f t="shared" si="2"/>
        <v>2</v>
      </c>
      <c r="H43">
        <f>VLOOKUP(C43,'[1]坦克部件养成-填表'!$F:$H,3,FALSE)</f>
        <v>250</v>
      </c>
      <c r="I43" t="str">
        <f t="shared" si="3"/>
        <v>[101,108]</v>
      </c>
      <c r="J43" t="str">
        <f t="shared" si="4"/>
        <v>[50,-0.02]</v>
      </c>
      <c r="K43">
        <f>VLOOKUP(B43,'[1]坦克部件养成-填表'!$T:$V,3,FALSE)</f>
        <v>101</v>
      </c>
      <c r="L43">
        <f>VLOOKUP(C43,'[1]坦克部件养成-填表'!$F:$I,4,FALSE)</f>
        <v>50</v>
      </c>
      <c r="M43">
        <f>VLOOKUP(MID(B43,3,1)+0,'[1]坦克部件养成-填表'!$AD$1:$AG$7,4,FALSE)</f>
        <v>108</v>
      </c>
      <c r="N43">
        <f>IF(M43="","",ROUNDDOWN(VLOOKUP(C43+0,'[1]坦克部件养成-填表'!$AI$2:$AO$9,MATCH(TankPartStar!M43+0,'[1]坦克部件养成-填表'!$AI$2:$AO$2,0),FALSE),3))</f>
        <v>-0.02</v>
      </c>
      <c r="O43" t="str">
        <f t="shared" si="5"/>
        <v>13201</v>
      </c>
      <c r="P43">
        <f t="shared" si="6"/>
        <v>40</v>
      </c>
    </row>
    <row r="44" spans="1:16" ht="15.75" x14ac:dyDescent="0.3">
      <c r="A44" s="36">
        <v>41</v>
      </c>
      <c r="B44" s="36">
        <v>1320</v>
      </c>
      <c r="C44" s="36">
        <v>2</v>
      </c>
      <c r="D44">
        <f>VLOOKUP(B44,TankPart!A:H,8,FALSE)</f>
        <v>3</v>
      </c>
      <c r="E44">
        <f t="shared" si="0"/>
        <v>10</v>
      </c>
      <c r="F44">
        <f t="shared" si="1"/>
        <v>42</v>
      </c>
      <c r="G44">
        <f t="shared" si="2"/>
        <v>2</v>
      </c>
      <c r="H44">
        <f>VLOOKUP(C44,'[1]坦克部件养成-填表'!$F:$H,3,FALSE)</f>
        <v>350</v>
      </c>
      <c r="I44" t="str">
        <f t="shared" si="3"/>
        <v>[101,108]</v>
      </c>
      <c r="J44" t="str">
        <f t="shared" si="4"/>
        <v>[80,-0.04]</v>
      </c>
      <c r="K44">
        <f>VLOOKUP(B44,'[1]坦克部件养成-填表'!$T:$V,3,FALSE)</f>
        <v>101</v>
      </c>
      <c r="L44">
        <f>VLOOKUP(C44,'[1]坦克部件养成-填表'!$F:$I,4,FALSE)</f>
        <v>80</v>
      </c>
      <c r="M44">
        <f>VLOOKUP(MID(B44,3,1)+0,'[1]坦克部件养成-填表'!$AD$1:$AG$7,4,FALSE)</f>
        <v>108</v>
      </c>
      <c r="N44">
        <f>IF(M44="","",ROUNDDOWN(VLOOKUP(C44+0,'[1]坦克部件养成-填表'!$AI$2:$AO$9,MATCH(TankPartStar!M44+0,'[1]坦克部件养成-填表'!$AI$2:$AO$2,0),FALSE),3))</f>
        <v>-0.04</v>
      </c>
      <c r="O44" t="str">
        <f t="shared" si="5"/>
        <v>13202</v>
      </c>
      <c r="P44">
        <f t="shared" si="6"/>
        <v>41</v>
      </c>
    </row>
    <row r="45" spans="1:16" ht="15.75" x14ac:dyDescent="0.3">
      <c r="A45" s="36">
        <v>42</v>
      </c>
      <c r="B45" s="36">
        <v>1320</v>
      </c>
      <c r="C45" s="36">
        <v>3</v>
      </c>
      <c r="D45">
        <f>VLOOKUP(B45,TankPart!A:H,8,FALSE)</f>
        <v>3</v>
      </c>
      <c r="E45">
        <f t="shared" si="0"/>
        <v>15</v>
      </c>
      <c r="F45">
        <f t="shared" si="1"/>
        <v>-1</v>
      </c>
      <c r="G45">
        <f t="shared" si="2"/>
        <v>0</v>
      </c>
      <c r="H45">
        <f>VLOOKUP(C45,'[1]坦克部件养成-填表'!$F:$H,3,FALSE)</f>
        <v>2100</v>
      </c>
      <c r="I45" t="str">
        <f t="shared" si="3"/>
        <v>[101,108]</v>
      </c>
      <c r="J45" t="str">
        <f t="shared" si="4"/>
        <v>[170,-0.06]</v>
      </c>
      <c r="K45">
        <f>VLOOKUP(B45,'[1]坦克部件养成-填表'!$T:$V,3,FALSE)</f>
        <v>101</v>
      </c>
      <c r="L45">
        <f>VLOOKUP(C45,'[1]坦克部件养成-填表'!$F:$I,4,FALSE)</f>
        <v>170</v>
      </c>
      <c r="M45">
        <f>VLOOKUP(MID(B45,3,1)+0,'[1]坦克部件养成-填表'!$AD$1:$AG$7,4,FALSE)</f>
        <v>108</v>
      </c>
      <c r="N45">
        <f>IF(M45="","",ROUNDDOWN(VLOOKUP(C45+0,'[1]坦克部件养成-填表'!$AI$2:$AO$9,MATCH(TankPartStar!M45+0,'[1]坦克部件养成-填表'!$AI$2:$AO$2,0),FALSE),3))</f>
        <v>-0.06</v>
      </c>
      <c r="O45" t="str">
        <f t="shared" si="5"/>
        <v>13203</v>
      </c>
      <c r="P45">
        <f t="shared" si="6"/>
        <v>42</v>
      </c>
    </row>
    <row r="46" spans="1:16" ht="15.75" x14ac:dyDescent="0.3">
      <c r="A46" s="36">
        <v>43</v>
      </c>
      <c r="B46" s="36">
        <v>1330</v>
      </c>
      <c r="C46" s="36">
        <v>1</v>
      </c>
      <c r="D46">
        <f>VLOOKUP(B46,TankPart!A:H,8,FALSE)</f>
        <v>3</v>
      </c>
      <c r="E46">
        <f t="shared" si="0"/>
        <v>5</v>
      </c>
      <c r="F46">
        <f t="shared" si="1"/>
        <v>44</v>
      </c>
      <c r="G46">
        <f t="shared" si="2"/>
        <v>2</v>
      </c>
      <c r="H46">
        <f>VLOOKUP(C46,'[1]坦克部件养成-填表'!$F:$H,3,FALSE)</f>
        <v>250</v>
      </c>
      <c r="I46" t="str">
        <f t="shared" si="3"/>
        <v>[100,106]</v>
      </c>
      <c r="J46" t="str">
        <f t="shared" si="4"/>
        <v>[50,0.035]</v>
      </c>
      <c r="K46">
        <f>VLOOKUP(B46,'[1]坦克部件养成-填表'!$T:$V,3,FALSE)</f>
        <v>100</v>
      </c>
      <c r="L46">
        <f>VLOOKUP(C46,'[1]坦克部件养成-填表'!$F:$I,4,FALSE)</f>
        <v>50</v>
      </c>
      <c r="M46">
        <f>VLOOKUP(MID(B46,3,1)+0,'[1]坦克部件养成-填表'!$AD$1:$AG$7,4,FALSE)</f>
        <v>106</v>
      </c>
      <c r="N46">
        <f>IF(M46="","",ROUNDDOWN(VLOOKUP(C46+0,'[1]坦克部件养成-填表'!$AI$2:$AO$9,MATCH(TankPartStar!M46+0,'[1]坦克部件养成-填表'!$AI$2:$AO$2,0),FALSE),3))</f>
        <v>3.5000000000000003E-2</v>
      </c>
      <c r="O46" t="str">
        <f t="shared" si="5"/>
        <v>13301</v>
      </c>
      <c r="P46">
        <f t="shared" si="6"/>
        <v>43</v>
      </c>
    </row>
    <row r="47" spans="1:16" ht="15.75" x14ac:dyDescent="0.3">
      <c r="A47" s="36">
        <v>44</v>
      </c>
      <c r="B47" s="36">
        <v>1330</v>
      </c>
      <c r="C47" s="36">
        <v>2</v>
      </c>
      <c r="D47">
        <f>VLOOKUP(B47,TankPart!A:H,8,FALSE)</f>
        <v>3</v>
      </c>
      <c r="E47">
        <f t="shared" si="0"/>
        <v>10</v>
      </c>
      <c r="F47">
        <f t="shared" si="1"/>
        <v>45</v>
      </c>
      <c r="G47">
        <f t="shared" si="2"/>
        <v>2</v>
      </c>
      <c r="H47">
        <f>VLOOKUP(C47,'[1]坦克部件养成-填表'!$F:$H,3,FALSE)</f>
        <v>350</v>
      </c>
      <c r="I47" t="str">
        <f t="shared" si="3"/>
        <v>[100,106]</v>
      </c>
      <c r="J47" t="str">
        <f t="shared" si="4"/>
        <v>[80,0.071]</v>
      </c>
      <c r="K47">
        <f>VLOOKUP(B47,'[1]坦克部件养成-填表'!$T:$V,3,FALSE)</f>
        <v>100</v>
      </c>
      <c r="L47">
        <f>VLOOKUP(C47,'[1]坦克部件养成-填表'!$F:$I,4,FALSE)</f>
        <v>80</v>
      </c>
      <c r="M47">
        <f>VLOOKUP(MID(B47,3,1)+0,'[1]坦克部件养成-填表'!$AD$1:$AG$7,4,FALSE)</f>
        <v>106</v>
      </c>
      <c r="N47">
        <f>IF(M47="","",ROUNDDOWN(VLOOKUP(C47+0,'[1]坦克部件养成-填表'!$AI$2:$AO$9,MATCH(TankPartStar!M47+0,'[1]坦克部件养成-填表'!$AI$2:$AO$2,0),FALSE),3))</f>
        <v>7.0999999999999994E-2</v>
      </c>
      <c r="O47" t="str">
        <f t="shared" si="5"/>
        <v>13302</v>
      </c>
      <c r="P47">
        <f t="shared" si="6"/>
        <v>44</v>
      </c>
    </row>
    <row r="48" spans="1:16" ht="15.75" x14ac:dyDescent="0.3">
      <c r="A48" s="36">
        <v>45</v>
      </c>
      <c r="B48" s="36">
        <v>1330</v>
      </c>
      <c r="C48" s="36">
        <v>3</v>
      </c>
      <c r="D48">
        <f>VLOOKUP(B48,TankPart!A:H,8,FALSE)</f>
        <v>3</v>
      </c>
      <c r="E48">
        <f t="shared" si="0"/>
        <v>15</v>
      </c>
      <c r="F48">
        <f t="shared" si="1"/>
        <v>-1</v>
      </c>
      <c r="G48">
        <f t="shared" si="2"/>
        <v>0</v>
      </c>
      <c r="H48">
        <f>VLOOKUP(C48,'[1]坦克部件养成-填表'!$F:$H,3,FALSE)</f>
        <v>2100</v>
      </c>
      <c r="I48" t="str">
        <f t="shared" si="3"/>
        <v>[100,106]</v>
      </c>
      <c r="J48" t="str">
        <f t="shared" si="4"/>
        <v>[170,0.107]</v>
      </c>
      <c r="K48">
        <f>VLOOKUP(B48,'[1]坦克部件养成-填表'!$T:$V,3,FALSE)</f>
        <v>100</v>
      </c>
      <c r="L48">
        <f>VLOOKUP(C48,'[1]坦克部件养成-填表'!$F:$I,4,FALSE)</f>
        <v>170</v>
      </c>
      <c r="M48">
        <f>VLOOKUP(MID(B48,3,1)+0,'[1]坦克部件养成-填表'!$AD$1:$AG$7,4,FALSE)</f>
        <v>106</v>
      </c>
      <c r="N48">
        <f>IF(M48="","",ROUNDDOWN(VLOOKUP(C48+0,'[1]坦克部件养成-填表'!$AI$2:$AO$9,MATCH(TankPartStar!M48+0,'[1]坦克部件养成-填表'!$AI$2:$AO$2,0),FALSE),3))</f>
        <v>0.107</v>
      </c>
      <c r="O48" t="str">
        <f t="shared" si="5"/>
        <v>13303</v>
      </c>
      <c r="P48">
        <f t="shared" si="6"/>
        <v>45</v>
      </c>
    </row>
    <row r="49" spans="1:16" ht="15.75" x14ac:dyDescent="0.3">
      <c r="A49" s="36">
        <v>46</v>
      </c>
      <c r="B49" s="36">
        <v>1340</v>
      </c>
      <c r="C49" s="36">
        <v>1</v>
      </c>
      <c r="D49">
        <f>VLOOKUP(B49,TankPart!A:H,8,FALSE)</f>
        <v>3</v>
      </c>
      <c r="E49">
        <f t="shared" si="0"/>
        <v>5</v>
      </c>
      <c r="F49">
        <f t="shared" si="1"/>
        <v>47</v>
      </c>
      <c r="G49">
        <f t="shared" si="2"/>
        <v>2</v>
      </c>
      <c r="H49">
        <f>VLOOKUP(C49,'[1]坦克部件养成-填表'!$F:$H,3,FALSE)</f>
        <v>250</v>
      </c>
      <c r="I49" t="str">
        <f t="shared" si="3"/>
        <v>[100,109]</v>
      </c>
      <c r="J49" t="str">
        <f t="shared" si="4"/>
        <v>[50,0.047]</v>
      </c>
      <c r="K49">
        <f>VLOOKUP(B49,'[1]坦克部件养成-填表'!$T:$V,3,FALSE)</f>
        <v>100</v>
      </c>
      <c r="L49">
        <f>VLOOKUP(C49,'[1]坦克部件养成-填表'!$F:$I,4,FALSE)</f>
        <v>50</v>
      </c>
      <c r="M49">
        <f>VLOOKUP(MID(B49,3,1)+0,'[1]坦克部件养成-填表'!$AD$1:$AG$7,4,FALSE)</f>
        <v>109</v>
      </c>
      <c r="N49">
        <f>IF(M49="","",ROUNDDOWN(VLOOKUP(C49+0,'[1]坦克部件养成-填表'!$AI$2:$AO$9,MATCH(TankPartStar!M49+0,'[1]坦克部件养成-填表'!$AI$2:$AO$2,0),FALSE),3))</f>
        <v>4.7E-2</v>
      </c>
      <c r="O49" t="str">
        <f t="shared" si="5"/>
        <v>13401</v>
      </c>
      <c r="P49">
        <f t="shared" si="6"/>
        <v>46</v>
      </c>
    </row>
    <row r="50" spans="1:16" ht="15.75" x14ac:dyDescent="0.3">
      <c r="A50" s="36">
        <v>47</v>
      </c>
      <c r="B50" s="36">
        <v>1340</v>
      </c>
      <c r="C50" s="36">
        <v>2</v>
      </c>
      <c r="D50">
        <f>VLOOKUP(B50,TankPart!A:H,8,FALSE)</f>
        <v>3</v>
      </c>
      <c r="E50">
        <f t="shared" si="0"/>
        <v>10</v>
      </c>
      <c r="F50">
        <f t="shared" si="1"/>
        <v>48</v>
      </c>
      <c r="G50">
        <f t="shared" si="2"/>
        <v>2</v>
      </c>
      <c r="H50">
        <f>VLOOKUP(C50,'[1]坦克部件养成-填表'!$F:$H,3,FALSE)</f>
        <v>350</v>
      </c>
      <c r="I50" t="str">
        <f t="shared" si="3"/>
        <v>[100,109]</v>
      </c>
      <c r="J50" t="str">
        <f t="shared" si="4"/>
        <v>[80,0.094]</v>
      </c>
      <c r="K50">
        <f>VLOOKUP(B50,'[1]坦克部件养成-填表'!$T:$V,3,FALSE)</f>
        <v>100</v>
      </c>
      <c r="L50">
        <f>VLOOKUP(C50,'[1]坦克部件养成-填表'!$F:$I,4,FALSE)</f>
        <v>80</v>
      </c>
      <c r="M50">
        <f>VLOOKUP(MID(B50,3,1)+0,'[1]坦克部件养成-填表'!$AD$1:$AG$7,4,FALSE)</f>
        <v>109</v>
      </c>
      <c r="N50">
        <f>IF(M50="","",ROUNDDOWN(VLOOKUP(C50+0,'[1]坦克部件养成-填表'!$AI$2:$AO$9,MATCH(TankPartStar!M50+0,'[1]坦克部件养成-填表'!$AI$2:$AO$2,0),FALSE),3))</f>
        <v>9.4E-2</v>
      </c>
      <c r="O50" t="str">
        <f t="shared" si="5"/>
        <v>13402</v>
      </c>
      <c r="P50">
        <f t="shared" si="6"/>
        <v>47</v>
      </c>
    </row>
    <row r="51" spans="1:16" ht="15.75" x14ac:dyDescent="0.3">
      <c r="A51" s="36">
        <v>48</v>
      </c>
      <c r="B51" s="36">
        <v>1340</v>
      </c>
      <c r="C51" s="36">
        <v>3</v>
      </c>
      <c r="D51">
        <f>VLOOKUP(B51,TankPart!A:H,8,FALSE)</f>
        <v>3</v>
      </c>
      <c r="E51">
        <f t="shared" si="0"/>
        <v>15</v>
      </c>
      <c r="F51">
        <f t="shared" si="1"/>
        <v>-1</v>
      </c>
      <c r="G51">
        <f t="shared" si="2"/>
        <v>0</v>
      </c>
      <c r="H51">
        <f>VLOOKUP(C51,'[1]坦克部件养成-填表'!$F:$H,3,FALSE)</f>
        <v>2100</v>
      </c>
      <c r="I51" t="str">
        <f t="shared" si="3"/>
        <v>[100,109]</v>
      </c>
      <c r="J51" t="str">
        <f t="shared" si="4"/>
        <v>[170,0.141]</v>
      </c>
      <c r="K51">
        <f>VLOOKUP(B51,'[1]坦克部件养成-填表'!$T:$V,3,FALSE)</f>
        <v>100</v>
      </c>
      <c r="L51">
        <f>VLOOKUP(C51,'[1]坦克部件养成-填表'!$F:$I,4,FALSE)</f>
        <v>170</v>
      </c>
      <c r="M51">
        <f>VLOOKUP(MID(B51,3,1)+0,'[1]坦克部件养成-填表'!$AD$1:$AG$7,4,FALSE)</f>
        <v>109</v>
      </c>
      <c r="N51">
        <f>IF(M51="","",ROUNDDOWN(VLOOKUP(C51+0,'[1]坦克部件养成-填表'!$AI$2:$AO$9,MATCH(TankPartStar!M51+0,'[1]坦克部件养成-填表'!$AI$2:$AO$2,0),FALSE),3))</f>
        <v>0.14099999999999999</v>
      </c>
      <c r="O51" t="str">
        <f t="shared" si="5"/>
        <v>13403</v>
      </c>
      <c r="P51">
        <f t="shared" si="6"/>
        <v>48</v>
      </c>
    </row>
    <row r="52" spans="1:16" ht="15.75" x14ac:dyDescent="0.3">
      <c r="A52" s="36">
        <v>49</v>
      </c>
      <c r="B52" s="36">
        <v>1350</v>
      </c>
      <c r="C52" s="36">
        <v>1</v>
      </c>
      <c r="D52">
        <f>VLOOKUP(B52,TankPart!A:H,8,FALSE)</f>
        <v>3</v>
      </c>
      <c r="E52">
        <f t="shared" si="0"/>
        <v>5</v>
      </c>
      <c r="F52">
        <f t="shared" si="1"/>
        <v>50</v>
      </c>
      <c r="G52">
        <f t="shared" si="2"/>
        <v>2</v>
      </c>
      <c r="H52">
        <f>VLOOKUP(C52,'[1]坦克部件养成-填表'!$F:$H,3,FALSE)</f>
        <v>250</v>
      </c>
      <c r="I52" t="str">
        <f t="shared" si="3"/>
        <v>[102,105]</v>
      </c>
      <c r="J52" t="str">
        <f t="shared" si="4"/>
        <v>[50,0.035]</v>
      </c>
      <c r="K52">
        <f>VLOOKUP(B52,'[1]坦克部件养成-填表'!$T:$V,3,FALSE)</f>
        <v>102</v>
      </c>
      <c r="L52">
        <f>VLOOKUP(C52,'[1]坦克部件养成-填表'!$F:$I,4,FALSE)</f>
        <v>50</v>
      </c>
      <c r="M52">
        <f>VLOOKUP(MID(B52,3,1)+0,'[1]坦克部件养成-填表'!$AD$1:$AG$7,4,FALSE)</f>
        <v>105</v>
      </c>
      <c r="N52">
        <f>IF(M52="","",ROUNDDOWN(VLOOKUP(C52+0,'[1]坦克部件养成-填表'!$AI$2:$AO$9,MATCH(TankPartStar!M52+0,'[1]坦克部件养成-填表'!$AI$2:$AO$2,0),FALSE),3))</f>
        <v>3.5000000000000003E-2</v>
      </c>
      <c r="O52" t="str">
        <f t="shared" si="5"/>
        <v>13501</v>
      </c>
      <c r="P52">
        <f t="shared" si="6"/>
        <v>49</v>
      </c>
    </row>
    <row r="53" spans="1:16" ht="15.75" x14ac:dyDescent="0.3">
      <c r="A53" s="36">
        <v>50</v>
      </c>
      <c r="B53" s="36">
        <v>1350</v>
      </c>
      <c r="C53" s="36">
        <v>2</v>
      </c>
      <c r="D53">
        <f>VLOOKUP(B53,TankPart!A:H,8,FALSE)</f>
        <v>3</v>
      </c>
      <c r="E53">
        <f t="shared" si="0"/>
        <v>10</v>
      </c>
      <c r="F53">
        <f t="shared" si="1"/>
        <v>51</v>
      </c>
      <c r="G53">
        <f t="shared" si="2"/>
        <v>2</v>
      </c>
      <c r="H53">
        <f>VLOOKUP(C53,'[1]坦克部件养成-填表'!$F:$H,3,FALSE)</f>
        <v>350</v>
      </c>
      <c r="I53" t="str">
        <f t="shared" si="3"/>
        <v>[102,105]</v>
      </c>
      <c r="J53" t="str">
        <f t="shared" si="4"/>
        <v>[80,0.071]</v>
      </c>
      <c r="K53">
        <f>VLOOKUP(B53,'[1]坦克部件养成-填表'!$T:$V,3,FALSE)</f>
        <v>102</v>
      </c>
      <c r="L53">
        <f>VLOOKUP(C53,'[1]坦克部件养成-填表'!$F:$I,4,FALSE)</f>
        <v>80</v>
      </c>
      <c r="M53">
        <f>VLOOKUP(MID(B53,3,1)+0,'[1]坦克部件养成-填表'!$AD$1:$AG$7,4,FALSE)</f>
        <v>105</v>
      </c>
      <c r="N53">
        <f>IF(M53="","",ROUNDDOWN(VLOOKUP(C53+0,'[1]坦克部件养成-填表'!$AI$2:$AO$9,MATCH(TankPartStar!M53+0,'[1]坦克部件养成-填表'!$AI$2:$AO$2,0),FALSE),3))</f>
        <v>7.0999999999999994E-2</v>
      </c>
      <c r="O53" t="str">
        <f t="shared" si="5"/>
        <v>13502</v>
      </c>
      <c r="P53">
        <f t="shared" si="6"/>
        <v>50</v>
      </c>
    </row>
    <row r="54" spans="1:16" ht="15.75" x14ac:dyDescent="0.3">
      <c r="A54" s="36">
        <v>51</v>
      </c>
      <c r="B54" s="36">
        <v>1350</v>
      </c>
      <c r="C54" s="36">
        <v>3</v>
      </c>
      <c r="D54">
        <f>VLOOKUP(B54,TankPart!A:H,8,FALSE)</f>
        <v>3</v>
      </c>
      <c r="E54">
        <f t="shared" si="0"/>
        <v>15</v>
      </c>
      <c r="F54">
        <f t="shared" si="1"/>
        <v>-1</v>
      </c>
      <c r="G54">
        <f t="shared" si="2"/>
        <v>0</v>
      </c>
      <c r="H54">
        <f>VLOOKUP(C54,'[1]坦克部件养成-填表'!$F:$H,3,FALSE)</f>
        <v>2100</v>
      </c>
      <c r="I54" t="str">
        <f t="shared" si="3"/>
        <v>[102,105]</v>
      </c>
      <c r="J54" t="str">
        <f t="shared" si="4"/>
        <v>[170,0.107]</v>
      </c>
      <c r="K54">
        <f>VLOOKUP(B54,'[1]坦克部件养成-填表'!$T:$V,3,FALSE)</f>
        <v>102</v>
      </c>
      <c r="L54">
        <f>VLOOKUP(C54,'[1]坦克部件养成-填表'!$F:$I,4,FALSE)</f>
        <v>170</v>
      </c>
      <c r="M54">
        <f>VLOOKUP(MID(B54,3,1)+0,'[1]坦克部件养成-填表'!$AD$1:$AG$7,4,FALSE)</f>
        <v>105</v>
      </c>
      <c r="N54">
        <f>IF(M54="","",ROUNDDOWN(VLOOKUP(C54+0,'[1]坦克部件养成-填表'!$AI$2:$AO$9,MATCH(TankPartStar!M54+0,'[1]坦克部件养成-填表'!$AI$2:$AO$2,0),FALSE),3))</f>
        <v>0.107</v>
      </c>
      <c r="O54" t="str">
        <f t="shared" si="5"/>
        <v>13503</v>
      </c>
      <c r="P54">
        <f t="shared" si="6"/>
        <v>51</v>
      </c>
    </row>
    <row r="55" spans="1:16" ht="15.75" x14ac:dyDescent="0.3">
      <c r="A55" s="36">
        <v>52</v>
      </c>
      <c r="B55" s="36">
        <v>1360</v>
      </c>
      <c r="C55" s="36">
        <v>1</v>
      </c>
      <c r="D55">
        <f>VLOOKUP(B55,TankPart!A:H,8,FALSE)</f>
        <v>3</v>
      </c>
      <c r="E55">
        <f t="shared" si="0"/>
        <v>5</v>
      </c>
      <c r="F55">
        <f t="shared" si="1"/>
        <v>53</v>
      </c>
      <c r="G55">
        <f t="shared" si="2"/>
        <v>2</v>
      </c>
      <c r="H55">
        <f>VLOOKUP(C55,'[1]坦克部件养成-填表'!$F:$H,3,FALSE)</f>
        <v>250</v>
      </c>
      <c r="I55" t="str">
        <f t="shared" si="3"/>
        <v>[102,110]</v>
      </c>
      <c r="J55" t="str">
        <f t="shared" si="4"/>
        <v>[50,0.021]</v>
      </c>
      <c r="K55">
        <f>VLOOKUP(B55,'[1]坦克部件养成-填表'!$T:$V,3,FALSE)</f>
        <v>102</v>
      </c>
      <c r="L55">
        <f>VLOOKUP(C55,'[1]坦克部件养成-填表'!$F:$I,4,FALSE)</f>
        <v>50</v>
      </c>
      <c r="M55">
        <f>VLOOKUP(MID(B55,3,1)+0,'[1]坦克部件养成-填表'!$AD$1:$AG$7,4,FALSE)</f>
        <v>110</v>
      </c>
      <c r="N55">
        <f>IF(M55="","",ROUNDDOWN(VLOOKUP(C55+0,'[1]坦克部件养成-填表'!$AI$2:$AO$9,MATCH(TankPartStar!M55+0,'[1]坦克部件养成-填表'!$AI$2:$AO$2,0),FALSE),3))</f>
        <v>2.1000000000000001E-2</v>
      </c>
      <c r="O55" t="str">
        <f t="shared" si="5"/>
        <v>13601</v>
      </c>
      <c r="P55">
        <f t="shared" si="6"/>
        <v>52</v>
      </c>
    </row>
    <row r="56" spans="1:16" ht="15.75" x14ac:dyDescent="0.3">
      <c r="A56" s="36">
        <v>53</v>
      </c>
      <c r="B56" s="36">
        <v>1360</v>
      </c>
      <c r="C56" s="36">
        <v>2</v>
      </c>
      <c r="D56">
        <f>VLOOKUP(B56,TankPart!A:H,8,FALSE)</f>
        <v>3</v>
      </c>
      <c r="E56">
        <f t="shared" si="0"/>
        <v>10</v>
      </c>
      <c r="F56">
        <f t="shared" si="1"/>
        <v>54</v>
      </c>
      <c r="G56">
        <f t="shared" si="2"/>
        <v>2</v>
      </c>
      <c r="H56">
        <f>VLOOKUP(C56,'[1]坦克部件养成-填表'!$F:$H,3,FALSE)</f>
        <v>350</v>
      </c>
      <c r="I56" t="str">
        <f t="shared" si="3"/>
        <v>[102,110]</v>
      </c>
      <c r="J56" t="str">
        <f t="shared" si="4"/>
        <v>[80,0.042]</v>
      </c>
      <c r="K56">
        <f>VLOOKUP(B56,'[1]坦克部件养成-填表'!$T:$V,3,FALSE)</f>
        <v>102</v>
      </c>
      <c r="L56">
        <f>VLOOKUP(C56,'[1]坦克部件养成-填表'!$F:$I,4,FALSE)</f>
        <v>80</v>
      </c>
      <c r="M56">
        <f>VLOOKUP(MID(B56,3,1)+0,'[1]坦克部件养成-填表'!$AD$1:$AG$7,4,FALSE)</f>
        <v>110</v>
      </c>
      <c r="N56">
        <f>IF(M56="","",ROUNDDOWN(VLOOKUP(C56+0,'[1]坦克部件养成-填表'!$AI$2:$AO$9,MATCH(TankPartStar!M56+0,'[1]坦克部件养成-填表'!$AI$2:$AO$2,0),FALSE),3))</f>
        <v>4.2000000000000003E-2</v>
      </c>
      <c r="O56" t="str">
        <f t="shared" si="5"/>
        <v>13602</v>
      </c>
      <c r="P56">
        <f t="shared" si="6"/>
        <v>53</v>
      </c>
    </row>
    <row r="57" spans="1:16" ht="15.75" x14ac:dyDescent="0.3">
      <c r="A57" s="36">
        <v>54</v>
      </c>
      <c r="B57" s="36">
        <v>1360</v>
      </c>
      <c r="C57" s="36">
        <v>3</v>
      </c>
      <c r="D57">
        <f>VLOOKUP(B57,TankPart!A:H,8,FALSE)</f>
        <v>3</v>
      </c>
      <c r="E57">
        <f t="shared" si="0"/>
        <v>15</v>
      </c>
      <c r="F57">
        <f t="shared" si="1"/>
        <v>-1</v>
      </c>
      <c r="G57">
        <f t="shared" si="2"/>
        <v>0</v>
      </c>
      <c r="H57">
        <f>VLOOKUP(C57,'[1]坦克部件养成-填表'!$F:$H,3,FALSE)</f>
        <v>2100</v>
      </c>
      <c r="I57" t="str">
        <f t="shared" si="3"/>
        <v>[102,110]</v>
      </c>
      <c r="J57" t="str">
        <f t="shared" si="4"/>
        <v>[170,0.064]</v>
      </c>
      <c r="K57">
        <f>VLOOKUP(B57,'[1]坦克部件养成-填表'!$T:$V,3,FALSE)</f>
        <v>102</v>
      </c>
      <c r="L57">
        <f>VLOOKUP(C57,'[1]坦克部件养成-填表'!$F:$I,4,FALSE)</f>
        <v>170</v>
      </c>
      <c r="M57">
        <f>VLOOKUP(MID(B57,3,1)+0,'[1]坦克部件养成-填表'!$AD$1:$AG$7,4,FALSE)</f>
        <v>110</v>
      </c>
      <c r="N57">
        <f>IF(M57="","",ROUNDDOWN(VLOOKUP(C57+0,'[1]坦克部件养成-填表'!$AI$2:$AO$9,MATCH(TankPartStar!M57+0,'[1]坦克部件养成-填表'!$AI$2:$AO$2,0),FALSE),3))</f>
        <v>6.4000000000000001E-2</v>
      </c>
      <c r="O57" t="str">
        <f t="shared" si="5"/>
        <v>13603</v>
      </c>
      <c r="P57">
        <f t="shared" si="6"/>
        <v>54</v>
      </c>
    </row>
    <row r="58" spans="1:16" ht="15.75" x14ac:dyDescent="0.3">
      <c r="A58" s="36">
        <v>55</v>
      </c>
      <c r="B58" s="36">
        <v>2110</v>
      </c>
      <c r="C58" s="36">
        <v>2</v>
      </c>
      <c r="D58">
        <f>VLOOKUP(B58,TankPart!A:H,8,FALSE)</f>
        <v>4</v>
      </c>
      <c r="E58">
        <f t="shared" si="0"/>
        <v>10</v>
      </c>
      <c r="F58">
        <f t="shared" si="1"/>
        <v>56</v>
      </c>
      <c r="G58">
        <f t="shared" si="2"/>
        <v>2</v>
      </c>
      <c r="H58">
        <f>VLOOKUP(C58,'[1]坦克部件养成-填表'!$F:$H,3,FALSE)</f>
        <v>350</v>
      </c>
      <c r="I58" t="str">
        <f t="shared" si="3"/>
        <v>[101,116]</v>
      </c>
      <c r="J58" t="str">
        <f t="shared" si="4"/>
        <v>[80,-0.048]</v>
      </c>
      <c r="K58">
        <f>VLOOKUP(B58,'[1]坦克部件养成-填表'!$T:$V,3,FALSE)</f>
        <v>101</v>
      </c>
      <c r="L58">
        <f>VLOOKUP(C58,'[1]坦克部件养成-填表'!$F:$I,4,FALSE)</f>
        <v>80</v>
      </c>
      <c r="M58">
        <f>VLOOKUP(MID(B58,3,1)+0,'[1]坦克部件养成-填表'!$AD$1:$AG$7,4,FALSE)</f>
        <v>116</v>
      </c>
      <c r="N58">
        <f>IF(M58="","",ROUNDDOWN(VLOOKUP(C58+0,'[1]坦克部件养成-填表'!$AI$2:$AO$9,MATCH(TankPartStar!M58+0,'[1]坦克部件养成-填表'!$AI$2:$AO$2,0),FALSE),3))</f>
        <v>-4.8000000000000001E-2</v>
      </c>
      <c r="O58" t="str">
        <f t="shared" si="5"/>
        <v>21102</v>
      </c>
      <c r="P58">
        <f t="shared" si="6"/>
        <v>55</v>
      </c>
    </row>
    <row r="59" spans="1:16" ht="15.75" x14ac:dyDescent="0.3">
      <c r="A59" s="36">
        <v>56</v>
      </c>
      <c r="B59" s="36">
        <v>2110</v>
      </c>
      <c r="C59" s="36">
        <v>3</v>
      </c>
      <c r="D59">
        <f>VLOOKUP(B59,TankPart!A:H,8,FALSE)</f>
        <v>4</v>
      </c>
      <c r="E59">
        <f t="shared" si="0"/>
        <v>15</v>
      </c>
      <c r="F59">
        <f t="shared" si="1"/>
        <v>57</v>
      </c>
      <c r="G59">
        <f t="shared" si="2"/>
        <v>2</v>
      </c>
      <c r="H59">
        <f>VLOOKUP(C59,'[1]坦克部件养成-填表'!$F:$H,3,FALSE)</f>
        <v>2100</v>
      </c>
      <c r="I59" t="str">
        <f t="shared" si="3"/>
        <v>[101,116]</v>
      </c>
      <c r="J59" t="str">
        <f t="shared" si="4"/>
        <v>[170,-0.072]</v>
      </c>
      <c r="K59">
        <f>VLOOKUP(B59,'[1]坦克部件养成-填表'!$T:$V,3,FALSE)</f>
        <v>101</v>
      </c>
      <c r="L59">
        <f>VLOOKUP(C59,'[1]坦克部件养成-填表'!$F:$I,4,FALSE)</f>
        <v>170</v>
      </c>
      <c r="M59">
        <f>VLOOKUP(MID(B59,3,1)+0,'[1]坦克部件养成-填表'!$AD$1:$AG$7,4,FALSE)</f>
        <v>116</v>
      </c>
      <c r="N59">
        <f>IF(M59="","",ROUNDDOWN(VLOOKUP(C59+0,'[1]坦克部件养成-填表'!$AI$2:$AO$9,MATCH(TankPartStar!M59+0,'[1]坦克部件养成-填表'!$AI$2:$AO$2,0),FALSE),3))</f>
        <v>-7.1999999999999995E-2</v>
      </c>
      <c r="O59" t="str">
        <f t="shared" si="5"/>
        <v>21103</v>
      </c>
      <c r="P59">
        <f t="shared" si="6"/>
        <v>56</v>
      </c>
    </row>
    <row r="60" spans="1:16" ht="15.75" x14ac:dyDescent="0.3">
      <c r="A60" s="36">
        <v>57</v>
      </c>
      <c r="B60" s="36">
        <v>2110</v>
      </c>
      <c r="C60" s="36">
        <v>4</v>
      </c>
      <c r="D60">
        <f>VLOOKUP(B60,TankPart!A:H,8,FALSE)</f>
        <v>4</v>
      </c>
      <c r="E60">
        <f t="shared" si="0"/>
        <v>20</v>
      </c>
      <c r="F60">
        <f t="shared" si="1"/>
        <v>-1</v>
      </c>
      <c r="G60">
        <f t="shared" si="2"/>
        <v>0</v>
      </c>
      <c r="H60">
        <f>VLOOKUP(C60,'[1]坦克部件养成-填表'!$F:$H,3,FALSE)</f>
        <v>7500</v>
      </c>
      <c r="I60" t="str">
        <f t="shared" si="3"/>
        <v>[101,116]</v>
      </c>
      <c r="J60" t="str">
        <f t="shared" si="4"/>
        <v>[290,-0.097]</v>
      </c>
      <c r="K60">
        <f>VLOOKUP(B60,'[1]坦克部件养成-填表'!$T:$V,3,FALSE)</f>
        <v>101</v>
      </c>
      <c r="L60">
        <f>VLOOKUP(C60,'[1]坦克部件养成-填表'!$F:$I,4,FALSE)</f>
        <v>290</v>
      </c>
      <c r="M60">
        <f>VLOOKUP(MID(B60,3,1)+0,'[1]坦克部件养成-填表'!$AD$1:$AG$7,4,FALSE)</f>
        <v>116</v>
      </c>
      <c r="N60">
        <f>IF(M60="","",ROUNDDOWN(VLOOKUP(C60+0,'[1]坦克部件养成-填表'!$AI$2:$AO$9,MATCH(TankPartStar!M60+0,'[1]坦克部件养成-填表'!$AI$2:$AO$2,0),FALSE),3))</f>
        <v>-9.7000000000000003E-2</v>
      </c>
      <c r="O60" t="str">
        <f t="shared" si="5"/>
        <v>21104</v>
      </c>
      <c r="P60">
        <f t="shared" si="6"/>
        <v>57</v>
      </c>
    </row>
    <row r="61" spans="1:16" ht="15.75" x14ac:dyDescent="0.3">
      <c r="A61" s="36">
        <v>58</v>
      </c>
      <c r="B61" s="36">
        <v>2120</v>
      </c>
      <c r="C61" s="36">
        <v>2</v>
      </c>
      <c r="D61">
        <f>VLOOKUP(B61,TankPart!A:H,8,FALSE)</f>
        <v>4</v>
      </c>
      <c r="E61">
        <f t="shared" si="0"/>
        <v>10</v>
      </c>
      <c r="F61">
        <f t="shared" si="1"/>
        <v>59</v>
      </c>
      <c r="G61">
        <f t="shared" si="2"/>
        <v>2</v>
      </c>
      <c r="H61">
        <f>VLOOKUP(C61,'[1]坦克部件养成-填表'!$F:$H,3,FALSE)</f>
        <v>350</v>
      </c>
      <c r="I61" t="str">
        <f t="shared" si="3"/>
        <v>[101,108]</v>
      </c>
      <c r="J61" t="str">
        <f t="shared" si="4"/>
        <v>[80,-0.04]</v>
      </c>
      <c r="K61">
        <f>VLOOKUP(B61,'[1]坦克部件养成-填表'!$T:$V,3,FALSE)</f>
        <v>101</v>
      </c>
      <c r="L61">
        <f>VLOOKUP(C61,'[1]坦克部件养成-填表'!$F:$I,4,FALSE)</f>
        <v>80</v>
      </c>
      <c r="M61">
        <f>VLOOKUP(MID(B61,3,1)+0,'[1]坦克部件养成-填表'!$AD$1:$AG$7,4,FALSE)</f>
        <v>108</v>
      </c>
      <c r="N61">
        <f>IF(M61="","",ROUNDDOWN(VLOOKUP(C61+0,'[1]坦克部件养成-填表'!$AI$2:$AO$9,MATCH(TankPartStar!M61+0,'[1]坦克部件养成-填表'!$AI$2:$AO$2,0),FALSE),3))</f>
        <v>-0.04</v>
      </c>
      <c r="O61" t="str">
        <f t="shared" si="5"/>
        <v>21202</v>
      </c>
      <c r="P61">
        <f t="shared" si="6"/>
        <v>58</v>
      </c>
    </row>
    <row r="62" spans="1:16" ht="15.75" x14ac:dyDescent="0.3">
      <c r="A62" s="36">
        <v>59</v>
      </c>
      <c r="B62" s="36">
        <v>2120</v>
      </c>
      <c r="C62" s="36">
        <v>3</v>
      </c>
      <c r="D62">
        <f>VLOOKUP(B62,TankPart!A:H,8,FALSE)</f>
        <v>4</v>
      </c>
      <c r="E62">
        <f t="shared" si="0"/>
        <v>15</v>
      </c>
      <c r="F62">
        <f t="shared" si="1"/>
        <v>60</v>
      </c>
      <c r="G62">
        <f t="shared" si="2"/>
        <v>2</v>
      </c>
      <c r="H62">
        <f>VLOOKUP(C62,'[1]坦克部件养成-填表'!$F:$H,3,FALSE)</f>
        <v>2100</v>
      </c>
      <c r="I62" t="str">
        <f t="shared" si="3"/>
        <v>[101,108]</v>
      </c>
      <c r="J62" t="str">
        <f t="shared" si="4"/>
        <v>[170,-0.06]</v>
      </c>
      <c r="K62">
        <f>VLOOKUP(B62,'[1]坦克部件养成-填表'!$T:$V,3,FALSE)</f>
        <v>101</v>
      </c>
      <c r="L62">
        <f>VLOOKUP(C62,'[1]坦克部件养成-填表'!$F:$I,4,FALSE)</f>
        <v>170</v>
      </c>
      <c r="M62">
        <f>VLOOKUP(MID(B62,3,1)+0,'[1]坦克部件养成-填表'!$AD$1:$AG$7,4,FALSE)</f>
        <v>108</v>
      </c>
      <c r="N62">
        <f>IF(M62="","",ROUNDDOWN(VLOOKUP(C62+0,'[1]坦克部件养成-填表'!$AI$2:$AO$9,MATCH(TankPartStar!M62+0,'[1]坦克部件养成-填表'!$AI$2:$AO$2,0),FALSE),3))</f>
        <v>-0.06</v>
      </c>
      <c r="O62" t="str">
        <f t="shared" si="5"/>
        <v>21203</v>
      </c>
      <c r="P62">
        <f t="shared" si="6"/>
        <v>59</v>
      </c>
    </row>
    <row r="63" spans="1:16" ht="15.75" x14ac:dyDescent="0.3">
      <c r="A63" s="36">
        <v>60</v>
      </c>
      <c r="B63" s="36">
        <v>2120</v>
      </c>
      <c r="C63" s="36">
        <v>4</v>
      </c>
      <c r="D63">
        <f>VLOOKUP(B63,TankPart!A:H,8,FALSE)</f>
        <v>4</v>
      </c>
      <c r="E63">
        <f t="shared" si="0"/>
        <v>20</v>
      </c>
      <c r="F63">
        <f t="shared" si="1"/>
        <v>-1</v>
      </c>
      <c r="G63">
        <f t="shared" si="2"/>
        <v>0</v>
      </c>
      <c r="H63">
        <f>VLOOKUP(C63,'[1]坦克部件养成-填表'!$F:$H,3,FALSE)</f>
        <v>7500</v>
      </c>
      <c r="I63" t="str">
        <f t="shared" si="3"/>
        <v>[101,108]</v>
      </c>
      <c r="J63" t="str">
        <f t="shared" si="4"/>
        <v>[290,-0.08]</v>
      </c>
      <c r="K63">
        <f>VLOOKUP(B63,'[1]坦克部件养成-填表'!$T:$V,3,FALSE)</f>
        <v>101</v>
      </c>
      <c r="L63">
        <f>VLOOKUP(C63,'[1]坦克部件养成-填表'!$F:$I,4,FALSE)</f>
        <v>290</v>
      </c>
      <c r="M63">
        <f>VLOOKUP(MID(B63,3,1)+0,'[1]坦克部件养成-填表'!$AD$1:$AG$7,4,FALSE)</f>
        <v>108</v>
      </c>
      <c r="N63">
        <f>IF(M63="","",ROUNDDOWN(VLOOKUP(C63+0,'[1]坦克部件养成-填表'!$AI$2:$AO$9,MATCH(TankPartStar!M63+0,'[1]坦克部件养成-填表'!$AI$2:$AO$2,0),FALSE),3))</f>
        <v>-0.08</v>
      </c>
      <c r="O63" t="str">
        <f t="shared" si="5"/>
        <v>21204</v>
      </c>
      <c r="P63">
        <f t="shared" si="6"/>
        <v>60</v>
      </c>
    </row>
    <row r="64" spans="1:16" ht="15.75" x14ac:dyDescent="0.3">
      <c r="A64" s="36">
        <v>61</v>
      </c>
      <c r="B64" s="36">
        <v>2130</v>
      </c>
      <c r="C64" s="36">
        <v>2</v>
      </c>
      <c r="D64">
        <f>VLOOKUP(B64,TankPart!A:H,8,FALSE)</f>
        <v>4</v>
      </c>
      <c r="E64">
        <f t="shared" si="0"/>
        <v>10</v>
      </c>
      <c r="F64">
        <f t="shared" si="1"/>
        <v>62</v>
      </c>
      <c r="G64">
        <f t="shared" si="2"/>
        <v>2</v>
      </c>
      <c r="H64">
        <f>VLOOKUP(C64,'[1]坦克部件养成-填表'!$F:$H,3,FALSE)</f>
        <v>350</v>
      </c>
      <c r="I64" t="str">
        <f t="shared" si="3"/>
        <v>[100,106]</v>
      </c>
      <c r="J64" t="str">
        <f t="shared" si="4"/>
        <v>[80,0.071]</v>
      </c>
      <c r="K64">
        <f>VLOOKUP(B64,'[1]坦克部件养成-填表'!$T:$V,3,FALSE)</f>
        <v>100</v>
      </c>
      <c r="L64">
        <f>VLOOKUP(C64,'[1]坦克部件养成-填表'!$F:$I,4,FALSE)</f>
        <v>80</v>
      </c>
      <c r="M64">
        <f>VLOOKUP(MID(B64,3,1)+0,'[1]坦克部件养成-填表'!$AD$1:$AG$7,4,FALSE)</f>
        <v>106</v>
      </c>
      <c r="N64">
        <f>IF(M64="","",ROUNDDOWN(VLOOKUP(C64+0,'[1]坦克部件养成-填表'!$AI$2:$AO$9,MATCH(TankPartStar!M64+0,'[1]坦克部件养成-填表'!$AI$2:$AO$2,0),FALSE),3))</f>
        <v>7.0999999999999994E-2</v>
      </c>
      <c r="O64" t="str">
        <f t="shared" si="5"/>
        <v>21302</v>
      </c>
      <c r="P64">
        <f t="shared" si="6"/>
        <v>61</v>
      </c>
    </row>
    <row r="65" spans="1:16" ht="15.75" x14ac:dyDescent="0.3">
      <c r="A65" s="36">
        <v>62</v>
      </c>
      <c r="B65" s="36">
        <v>2130</v>
      </c>
      <c r="C65" s="36">
        <v>3</v>
      </c>
      <c r="D65">
        <f>VLOOKUP(B65,TankPart!A:H,8,FALSE)</f>
        <v>4</v>
      </c>
      <c r="E65">
        <f t="shared" si="0"/>
        <v>15</v>
      </c>
      <c r="F65">
        <f t="shared" si="1"/>
        <v>63</v>
      </c>
      <c r="G65">
        <f t="shared" si="2"/>
        <v>2</v>
      </c>
      <c r="H65">
        <f>VLOOKUP(C65,'[1]坦克部件养成-填表'!$F:$H,3,FALSE)</f>
        <v>2100</v>
      </c>
      <c r="I65" t="str">
        <f t="shared" si="3"/>
        <v>[100,106]</v>
      </c>
      <c r="J65" t="str">
        <f t="shared" si="4"/>
        <v>[170,0.107]</v>
      </c>
      <c r="K65">
        <f>VLOOKUP(B65,'[1]坦克部件养成-填表'!$T:$V,3,FALSE)</f>
        <v>100</v>
      </c>
      <c r="L65">
        <f>VLOOKUP(C65,'[1]坦克部件养成-填表'!$F:$I,4,FALSE)</f>
        <v>170</v>
      </c>
      <c r="M65">
        <f>VLOOKUP(MID(B65,3,1)+0,'[1]坦克部件养成-填表'!$AD$1:$AG$7,4,FALSE)</f>
        <v>106</v>
      </c>
      <c r="N65">
        <f>IF(M65="","",ROUNDDOWN(VLOOKUP(C65+0,'[1]坦克部件养成-填表'!$AI$2:$AO$9,MATCH(TankPartStar!M65+0,'[1]坦克部件养成-填表'!$AI$2:$AO$2,0),FALSE),3))</f>
        <v>0.107</v>
      </c>
      <c r="O65" t="str">
        <f t="shared" si="5"/>
        <v>21303</v>
      </c>
      <c r="P65">
        <f t="shared" si="6"/>
        <v>62</v>
      </c>
    </row>
    <row r="66" spans="1:16" ht="15.75" x14ac:dyDescent="0.3">
      <c r="A66" s="36">
        <v>63</v>
      </c>
      <c r="B66" s="36">
        <v>2130</v>
      </c>
      <c r="C66" s="36">
        <v>4</v>
      </c>
      <c r="D66">
        <f>VLOOKUP(B66,TankPart!A:H,8,FALSE)</f>
        <v>4</v>
      </c>
      <c r="E66">
        <f t="shared" si="0"/>
        <v>20</v>
      </c>
      <c r="F66">
        <f t="shared" si="1"/>
        <v>-1</v>
      </c>
      <c r="G66">
        <f t="shared" si="2"/>
        <v>0</v>
      </c>
      <c r="H66">
        <f>VLOOKUP(C66,'[1]坦克部件养成-填表'!$F:$H,3,FALSE)</f>
        <v>7500</v>
      </c>
      <c r="I66" t="str">
        <f t="shared" si="3"/>
        <v>[100,106]</v>
      </c>
      <c r="J66" t="str">
        <f t="shared" si="4"/>
        <v>[290,0.142]</v>
      </c>
      <c r="K66">
        <f>VLOOKUP(B66,'[1]坦克部件养成-填表'!$T:$V,3,FALSE)</f>
        <v>100</v>
      </c>
      <c r="L66">
        <f>VLOOKUP(C66,'[1]坦克部件养成-填表'!$F:$I,4,FALSE)</f>
        <v>290</v>
      </c>
      <c r="M66">
        <f>VLOOKUP(MID(B66,3,1)+0,'[1]坦克部件养成-填表'!$AD$1:$AG$7,4,FALSE)</f>
        <v>106</v>
      </c>
      <c r="N66">
        <f>IF(M66="","",ROUNDDOWN(VLOOKUP(C66+0,'[1]坦克部件养成-填表'!$AI$2:$AO$9,MATCH(TankPartStar!M66+0,'[1]坦克部件养成-填表'!$AI$2:$AO$2,0),FALSE),3))</f>
        <v>0.14199999999999999</v>
      </c>
      <c r="O66" t="str">
        <f t="shared" si="5"/>
        <v>21304</v>
      </c>
      <c r="P66">
        <f t="shared" si="6"/>
        <v>63</v>
      </c>
    </row>
    <row r="67" spans="1:16" ht="15.75" x14ac:dyDescent="0.3">
      <c r="A67" s="36">
        <v>64</v>
      </c>
      <c r="B67" s="36">
        <v>2140</v>
      </c>
      <c r="C67" s="36">
        <v>2</v>
      </c>
      <c r="D67">
        <f>VLOOKUP(B67,TankPart!A:H,8,FALSE)</f>
        <v>4</v>
      </c>
      <c r="E67">
        <f t="shared" si="0"/>
        <v>10</v>
      </c>
      <c r="F67">
        <f t="shared" si="1"/>
        <v>65</v>
      </c>
      <c r="G67">
        <f t="shared" si="2"/>
        <v>2</v>
      </c>
      <c r="H67">
        <f>VLOOKUP(C67,'[1]坦克部件养成-填表'!$F:$H,3,FALSE)</f>
        <v>350</v>
      </c>
      <c r="I67" t="str">
        <f t="shared" si="3"/>
        <v>[100,109]</v>
      </c>
      <c r="J67" t="str">
        <f t="shared" si="4"/>
        <v>[80,0.094]</v>
      </c>
      <c r="K67">
        <f>VLOOKUP(B67,'[1]坦克部件养成-填表'!$T:$V,3,FALSE)</f>
        <v>100</v>
      </c>
      <c r="L67">
        <f>VLOOKUP(C67,'[1]坦克部件养成-填表'!$F:$I,4,FALSE)</f>
        <v>80</v>
      </c>
      <c r="M67">
        <f>VLOOKUP(MID(B67,3,1)+0,'[1]坦克部件养成-填表'!$AD$1:$AG$7,4,FALSE)</f>
        <v>109</v>
      </c>
      <c r="N67">
        <f>IF(M67="","",ROUNDDOWN(VLOOKUP(C67+0,'[1]坦克部件养成-填表'!$AI$2:$AO$9,MATCH(TankPartStar!M67+0,'[1]坦克部件养成-填表'!$AI$2:$AO$2,0),FALSE),3))</f>
        <v>9.4E-2</v>
      </c>
      <c r="O67" t="str">
        <f t="shared" si="5"/>
        <v>21402</v>
      </c>
      <c r="P67">
        <f t="shared" si="6"/>
        <v>64</v>
      </c>
    </row>
    <row r="68" spans="1:16" ht="15.75" x14ac:dyDescent="0.3">
      <c r="A68" s="36">
        <v>65</v>
      </c>
      <c r="B68" s="36">
        <v>2140</v>
      </c>
      <c r="C68" s="36">
        <v>3</v>
      </c>
      <c r="D68">
        <f>VLOOKUP(B68,TankPart!A:H,8,FALSE)</f>
        <v>4</v>
      </c>
      <c r="E68">
        <f t="shared" si="0"/>
        <v>15</v>
      </c>
      <c r="F68">
        <f t="shared" si="1"/>
        <v>66</v>
      </c>
      <c r="G68">
        <f t="shared" si="2"/>
        <v>2</v>
      </c>
      <c r="H68">
        <f>VLOOKUP(C68,'[1]坦克部件养成-填表'!$F:$H,3,FALSE)</f>
        <v>2100</v>
      </c>
      <c r="I68" t="str">
        <f t="shared" si="3"/>
        <v>[100,109]</v>
      </c>
      <c r="J68" t="str">
        <f t="shared" si="4"/>
        <v>[170,0.141]</v>
      </c>
      <c r="K68">
        <f>VLOOKUP(B68,'[1]坦克部件养成-填表'!$T:$V,3,FALSE)</f>
        <v>100</v>
      </c>
      <c r="L68">
        <f>VLOOKUP(C68,'[1]坦克部件养成-填表'!$F:$I,4,FALSE)</f>
        <v>170</v>
      </c>
      <c r="M68">
        <f>VLOOKUP(MID(B68,3,1)+0,'[1]坦克部件养成-填表'!$AD$1:$AG$7,4,FALSE)</f>
        <v>109</v>
      </c>
      <c r="N68">
        <f>IF(M68="","",ROUNDDOWN(VLOOKUP(C68+0,'[1]坦克部件养成-填表'!$AI$2:$AO$9,MATCH(TankPartStar!M68+0,'[1]坦克部件养成-填表'!$AI$2:$AO$2,0),FALSE),3))</f>
        <v>0.14099999999999999</v>
      </c>
      <c r="O68" t="str">
        <f t="shared" si="5"/>
        <v>21403</v>
      </c>
      <c r="P68">
        <f t="shared" si="6"/>
        <v>65</v>
      </c>
    </row>
    <row r="69" spans="1:16" ht="15.75" x14ac:dyDescent="0.3">
      <c r="A69" s="36">
        <v>66</v>
      </c>
      <c r="B69" s="36">
        <v>2140</v>
      </c>
      <c r="C69" s="36">
        <v>4</v>
      </c>
      <c r="D69">
        <f>VLOOKUP(B69,TankPart!A:H,8,FALSE)</f>
        <v>4</v>
      </c>
      <c r="E69">
        <f t="shared" ref="E69:E132" si="7">C69*5</f>
        <v>20</v>
      </c>
      <c r="F69">
        <f t="shared" ref="F69:F132" si="8">IF(C70&gt;C69,A70,-1)</f>
        <v>-1</v>
      </c>
      <c r="G69">
        <f t="shared" ref="G69:G132" si="9">IF(F69=-1,0,2)</f>
        <v>0</v>
      </c>
      <c r="H69">
        <f>VLOOKUP(C69,'[1]坦克部件养成-填表'!$F:$H,3,FALSE)</f>
        <v>7500</v>
      </c>
      <c r="I69" t="str">
        <f t="shared" ref="I69:I132" si="10">IF(M69="","["&amp;K69&amp;"]","["&amp;K69&amp;","&amp;M69&amp;"]")</f>
        <v>[100,109]</v>
      </c>
      <c r="J69" t="str">
        <f t="shared" ref="J69:J132" si="11">IF(M69="","["&amp;L69&amp;"]","["&amp;L69&amp;","&amp;N69&amp;"]")</f>
        <v>[290,0.188]</v>
      </c>
      <c r="K69">
        <f>VLOOKUP(B69,'[1]坦克部件养成-填表'!$T:$V,3,FALSE)</f>
        <v>100</v>
      </c>
      <c r="L69">
        <f>VLOOKUP(C69,'[1]坦克部件养成-填表'!$F:$I,4,FALSE)</f>
        <v>290</v>
      </c>
      <c r="M69">
        <f>VLOOKUP(MID(B69,3,1)+0,'[1]坦克部件养成-填表'!$AD$1:$AG$7,4,FALSE)</f>
        <v>109</v>
      </c>
      <c r="N69">
        <f>IF(M69="","",ROUNDDOWN(VLOOKUP(C69+0,'[1]坦克部件养成-填表'!$AI$2:$AO$9,MATCH(TankPartStar!M69+0,'[1]坦克部件养成-填表'!$AI$2:$AO$2,0),FALSE),3))</f>
        <v>0.188</v>
      </c>
      <c r="O69" t="str">
        <f t="shared" ref="O69:O132" si="12">B69&amp;C69</f>
        <v>21404</v>
      </c>
      <c r="P69">
        <f t="shared" ref="P69:P132" si="13">A69</f>
        <v>66</v>
      </c>
    </row>
    <row r="70" spans="1:16" ht="15.75" x14ac:dyDescent="0.3">
      <c r="A70" s="36">
        <v>67</v>
      </c>
      <c r="B70" s="36">
        <v>2150</v>
      </c>
      <c r="C70" s="36">
        <v>2</v>
      </c>
      <c r="D70">
        <f>VLOOKUP(B70,TankPart!A:H,8,FALSE)</f>
        <v>4</v>
      </c>
      <c r="E70">
        <f t="shared" si="7"/>
        <v>10</v>
      </c>
      <c r="F70">
        <f t="shared" si="8"/>
        <v>68</v>
      </c>
      <c r="G70">
        <f t="shared" si="9"/>
        <v>2</v>
      </c>
      <c r="H70">
        <f>VLOOKUP(C70,'[1]坦克部件养成-填表'!$F:$H,3,FALSE)</f>
        <v>350</v>
      </c>
      <c r="I70" t="str">
        <f t="shared" si="10"/>
        <v>[102,105]</v>
      </c>
      <c r="J70" t="str">
        <f t="shared" si="11"/>
        <v>[80,0.071]</v>
      </c>
      <c r="K70">
        <f>VLOOKUP(B70,'[1]坦克部件养成-填表'!$T:$V,3,FALSE)</f>
        <v>102</v>
      </c>
      <c r="L70">
        <f>VLOOKUP(C70,'[1]坦克部件养成-填表'!$F:$I,4,FALSE)</f>
        <v>80</v>
      </c>
      <c r="M70">
        <f>VLOOKUP(MID(B70,3,1)+0,'[1]坦克部件养成-填表'!$AD$1:$AG$7,4,FALSE)</f>
        <v>105</v>
      </c>
      <c r="N70">
        <f>IF(M70="","",ROUNDDOWN(VLOOKUP(C70+0,'[1]坦克部件养成-填表'!$AI$2:$AO$9,MATCH(TankPartStar!M70+0,'[1]坦克部件养成-填表'!$AI$2:$AO$2,0),FALSE),3))</f>
        <v>7.0999999999999994E-2</v>
      </c>
      <c r="O70" t="str">
        <f t="shared" si="12"/>
        <v>21502</v>
      </c>
      <c r="P70">
        <f t="shared" si="13"/>
        <v>67</v>
      </c>
    </row>
    <row r="71" spans="1:16" ht="15.75" x14ac:dyDescent="0.3">
      <c r="A71" s="36">
        <v>68</v>
      </c>
      <c r="B71" s="36">
        <v>2150</v>
      </c>
      <c r="C71" s="36">
        <v>3</v>
      </c>
      <c r="D71">
        <f>VLOOKUP(B71,TankPart!A:H,8,FALSE)</f>
        <v>4</v>
      </c>
      <c r="E71">
        <f t="shared" si="7"/>
        <v>15</v>
      </c>
      <c r="F71">
        <f t="shared" si="8"/>
        <v>69</v>
      </c>
      <c r="G71">
        <f t="shared" si="9"/>
        <v>2</v>
      </c>
      <c r="H71">
        <f>VLOOKUP(C71,'[1]坦克部件养成-填表'!$F:$H,3,FALSE)</f>
        <v>2100</v>
      </c>
      <c r="I71" t="str">
        <f t="shared" si="10"/>
        <v>[102,105]</v>
      </c>
      <c r="J71" t="str">
        <f t="shared" si="11"/>
        <v>[170,0.107]</v>
      </c>
      <c r="K71">
        <f>VLOOKUP(B71,'[1]坦克部件养成-填表'!$T:$V,3,FALSE)</f>
        <v>102</v>
      </c>
      <c r="L71">
        <f>VLOOKUP(C71,'[1]坦克部件养成-填表'!$F:$I,4,FALSE)</f>
        <v>170</v>
      </c>
      <c r="M71">
        <f>VLOOKUP(MID(B71,3,1)+0,'[1]坦克部件养成-填表'!$AD$1:$AG$7,4,FALSE)</f>
        <v>105</v>
      </c>
      <c r="N71">
        <f>IF(M71="","",ROUNDDOWN(VLOOKUP(C71+0,'[1]坦克部件养成-填表'!$AI$2:$AO$9,MATCH(TankPartStar!M71+0,'[1]坦克部件养成-填表'!$AI$2:$AO$2,0),FALSE),3))</f>
        <v>0.107</v>
      </c>
      <c r="O71" t="str">
        <f t="shared" si="12"/>
        <v>21503</v>
      </c>
      <c r="P71">
        <f t="shared" si="13"/>
        <v>68</v>
      </c>
    </row>
    <row r="72" spans="1:16" ht="15.75" x14ac:dyDescent="0.3">
      <c r="A72" s="36">
        <v>69</v>
      </c>
      <c r="B72" s="36">
        <v>2150</v>
      </c>
      <c r="C72" s="36">
        <v>4</v>
      </c>
      <c r="D72">
        <f>VLOOKUP(B72,TankPart!A:H,8,FALSE)</f>
        <v>4</v>
      </c>
      <c r="E72">
        <f t="shared" si="7"/>
        <v>20</v>
      </c>
      <c r="F72">
        <f t="shared" si="8"/>
        <v>-1</v>
      </c>
      <c r="G72">
        <f t="shared" si="9"/>
        <v>0</v>
      </c>
      <c r="H72">
        <f>VLOOKUP(C72,'[1]坦克部件养成-填表'!$F:$H,3,FALSE)</f>
        <v>7500</v>
      </c>
      <c r="I72" t="str">
        <f t="shared" si="10"/>
        <v>[102,105]</v>
      </c>
      <c r="J72" t="str">
        <f t="shared" si="11"/>
        <v>[290,0.142]</v>
      </c>
      <c r="K72">
        <f>VLOOKUP(B72,'[1]坦克部件养成-填表'!$T:$V,3,FALSE)</f>
        <v>102</v>
      </c>
      <c r="L72">
        <f>VLOOKUP(C72,'[1]坦克部件养成-填表'!$F:$I,4,FALSE)</f>
        <v>290</v>
      </c>
      <c r="M72">
        <f>VLOOKUP(MID(B72,3,1)+0,'[1]坦克部件养成-填表'!$AD$1:$AG$7,4,FALSE)</f>
        <v>105</v>
      </c>
      <c r="N72">
        <f>IF(M72="","",ROUNDDOWN(VLOOKUP(C72+0,'[1]坦克部件养成-填表'!$AI$2:$AO$9,MATCH(TankPartStar!M72+0,'[1]坦克部件养成-填表'!$AI$2:$AO$2,0),FALSE),3))</f>
        <v>0.14199999999999999</v>
      </c>
      <c r="O72" t="str">
        <f t="shared" si="12"/>
        <v>21504</v>
      </c>
      <c r="P72">
        <f t="shared" si="13"/>
        <v>69</v>
      </c>
    </row>
    <row r="73" spans="1:16" ht="15.75" x14ac:dyDescent="0.3">
      <c r="A73" s="36">
        <v>70</v>
      </c>
      <c r="B73" s="36">
        <v>2160</v>
      </c>
      <c r="C73" s="36">
        <v>2</v>
      </c>
      <c r="D73">
        <f>VLOOKUP(B73,TankPart!A:H,8,FALSE)</f>
        <v>4</v>
      </c>
      <c r="E73">
        <f t="shared" si="7"/>
        <v>10</v>
      </c>
      <c r="F73">
        <f t="shared" si="8"/>
        <v>71</v>
      </c>
      <c r="G73">
        <f t="shared" si="9"/>
        <v>2</v>
      </c>
      <c r="H73">
        <f>VLOOKUP(C73,'[1]坦克部件养成-填表'!$F:$H,3,FALSE)</f>
        <v>350</v>
      </c>
      <c r="I73" t="str">
        <f t="shared" si="10"/>
        <v>[102,110]</v>
      </c>
      <c r="J73" t="str">
        <f t="shared" si="11"/>
        <v>[80,0.042]</v>
      </c>
      <c r="K73">
        <f>VLOOKUP(B73,'[1]坦克部件养成-填表'!$T:$V,3,FALSE)</f>
        <v>102</v>
      </c>
      <c r="L73">
        <f>VLOOKUP(C73,'[1]坦克部件养成-填表'!$F:$I,4,FALSE)</f>
        <v>80</v>
      </c>
      <c r="M73">
        <f>VLOOKUP(MID(B73,3,1)+0,'[1]坦克部件养成-填表'!$AD$1:$AG$7,4,FALSE)</f>
        <v>110</v>
      </c>
      <c r="N73">
        <f>IF(M73="","",ROUNDDOWN(VLOOKUP(C73+0,'[1]坦克部件养成-填表'!$AI$2:$AO$9,MATCH(TankPartStar!M73+0,'[1]坦克部件养成-填表'!$AI$2:$AO$2,0),FALSE),3))</f>
        <v>4.2000000000000003E-2</v>
      </c>
      <c r="O73" t="str">
        <f t="shared" si="12"/>
        <v>21602</v>
      </c>
      <c r="P73">
        <f t="shared" si="13"/>
        <v>70</v>
      </c>
    </row>
    <row r="74" spans="1:16" ht="15.75" x14ac:dyDescent="0.3">
      <c r="A74" s="36">
        <v>71</v>
      </c>
      <c r="B74" s="36">
        <v>2160</v>
      </c>
      <c r="C74" s="36">
        <v>3</v>
      </c>
      <c r="D74">
        <f>VLOOKUP(B74,TankPart!A:H,8,FALSE)</f>
        <v>4</v>
      </c>
      <c r="E74">
        <f t="shared" si="7"/>
        <v>15</v>
      </c>
      <c r="F74">
        <f t="shared" si="8"/>
        <v>72</v>
      </c>
      <c r="G74">
        <f t="shared" si="9"/>
        <v>2</v>
      </c>
      <c r="H74">
        <f>VLOOKUP(C74,'[1]坦克部件养成-填表'!$F:$H,3,FALSE)</f>
        <v>2100</v>
      </c>
      <c r="I74" t="str">
        <f t="shared" si="10"/>
        <v>[102,110]</v>
      </c>
      <c r="J74" t="str">
        <f t="shared" si="11"/>
        <v>[170,0.064]</v>
      </c>
      <c r="K74">
        <f>VLOOKUP(B74,'[1]坦克部件养成-填表'!$T:$V,3,FALSE)</f>
        <v>102</v>
      </c>
      <c r="L74">
        <f>VLOOKUP(C74,'[1]坦克部件养成-填表'!$F:$I,4,FALSE)</f>
        <v>170</v>
      </c>
      <c r="M74">
        <f>VLOOKUP(MID(B74,3,1)+0,'[1]坦克部件养成-填表'!$AD$1:$AG$7,4,FALSE)</f>
        <v>110</v>
      </c>
      <c r="N74">
        <f>IF(M74="","",ROUNDDOWN(VLOOKUP(C74+0,'[1]坦克部件养成-填表'!$AI$2:$AO$9,MATCH(TankPartStar!M74+0,'[1]坦克部件养成-填表'!$AI$2:$AO$2,0),FALSE),3))</f>
        <v>6.4000000000000001E-2</v>
      </c>
      <c r="O74" t="str">
        <f t="shared" si="12"/>
        <v>21603</v>
      </c>
      <c r="P74">
        <f t="shared" si="13"/>
        <v>71</v>
      </c>
    </row>
    <row r="75" spans="1:16" ht="15.75" x14ac:dyDescent="0.3">
      <c r="A75" s="36">
        <v>72</v>
      </c>
      <c r="B75" s="36">
        <v>2160</v>
      </c>
      <c r="C75" s="36">
        <v>4</v>
      </c>
      <c r="D75">
        <f>VLOOKUP(B75,TankPart!A:H,8,FALSE)</f>
        <v>4</v>
      </c>
      <c r="E75">
        <f t="shared" si="7"/>
        <v>20</v>
      </c>
      <c r="F75">
        <f t="shared" si="8"/>
        <v>-1</v>
      </c>
      <c r="G75">
        <f t="shared" si="9"/>
        <v>0</v>
      </c>
      <c r="H75">
        <f>VLOOKUP(C75,'[1]坦克部件养成-填表'!$F:$H,3,FALSE)</f>
        <v>7500</v>
      </c>
      <c r="I75" t="str">
        <f t="shared" si="10"/>
        <v>[102,110]</v>
      </c>
      <c r="J75" t="str">
        <f t="shared" si="11"/>
        <v>[290,0.085]</v>
      </c>
      <c r="K75">
        <f>VLOOKUP(B75,'[1]坦克部件养成-填表'!$T:$V,3,FALSE)</f>
        <v>102</v>
      </c>
      <c r="L75">
        <f>VLOOKUP(C75,'[1]坦克部件养成-填表'!$F:$I,4,FALSE)</f>
        <v>290</v>
      </c>
      <c r="M75">
        <f>VLOOKUP(MID(B75,3,1)+0,'[1]坦克部件养成-填表'!$AD$1:$AG$7,4,FALSE)</f>
        <v>110</v>
      </c>
      <c r="N75">
        <f>IF(M75="","",ROUNDDOWN(VLOOKUP(C75+0,'[1]坦克部件养成-填表'!$AI$2:$AO$9,MATCH(TankPartStar!M75+0,'[1]坦克部件养成-填表'!$AI$2:$AO$2,0),FALSE),3))</f>
        <v>8.5000000000000006E-2</v>
      </c>
      <c r="O75" t="str">
        <f t="shared" si="12"/>
        <v>21604</v>
      </c>
      <c r="P75">
        <f t="shared" si="13"/>
        <v>72</v>
      </c>
    </row>
    <row r="76" spans="1:16" ht="15.75" x14ac:dyDescent="0.3">
      <c r="A76" s="36">
        <v>73</v>
      </c>
      <c r="B76" s="36">
        <v>2210</v>
      </c>
      <c r="C76" s="36">
        <v>2</v>
      </c>
      <c r="D76">
        <f>VLOOKUP(B76,TankPart!A:H,8,FALSE)</f>
        <v>4</v>
      </c>
      <c r="E76">
        <f t="shared" si="7"/>
        <v>10</v>
      </c>
      <c r="F76">
        <f t="shared" si="8"/>
        <v>74</v>
      </c>
      <c r="G76">
        <f t="shared" si="9"/>
        <v>2</v>
      </c>
      <c r="H76">
        <f>VLOOKUP(C76,'[1]坦克部件养成-填表'!$F:$H,3,FALSE)</f>
        <v>350</v>
      </c>
      <c r="I76" t="str">
        <f t="shared" si="10"/>
        <v>[101,116]</v>
      </c>
      <c r="J76" t="str">
        <f t="shared" si="11"/>
        <v>[80,-0.048]</v>
      </c>
      <c r="K76">
        <f>VLOOKUP(B76,'[1]坦克部件养成-填表'!$T:$V,3,FALSE)</f>
        <v>101</v>
      </c>
      <c r="L76">
        <f>VLOOKUP(C76,'[1]坦克部件养成-填表'!$F:$I,4,FALSE)</f>
        <v>80</v>
      </c>
      <c r="M76">
        <f>VLOOKUP(MID(B76,3,1)+0,'[1]坦克部件养成-填表'!$AD$1:$AG$7,4,FALSE)</f>
        <v>116</v>
      </c>
      <c r="N76">
        <f>IF(M76="","",ROUNDDOWN(VLOOKUP(C76+0,'[1]坦克部件养成-填表'!$AI$2:$AO$9,MATCH(TankPartStar!M76+0,'[1]坦克部件养成-填表'!$AI$2:$AO$2,0),FALSE),3))</f>
        <v>-4.8000000000000001E-2</v>
      </c>
      <c r="O76" t="str">
        <f t="shared" si="12"/>
        <v>22102</v>
      </c>
      <c r="P76">
        <f t="shared" si="13"/>
        <v>73</v>
      </c>
    </row>
    <row r="77" spans="1:16" ht="15.75" x14ac:dyDescent="0.3">
      <c r="A77" s="36">
        <v>74</v>
      </c>
      <c r="B77" s="36">
        <v>2210</v>
      </c>
      <c r="C77" s="36">
        <v>3</v>
      </c>
      <c r="D77">
        <f>VLOOKUP(B77,TankPart!A:H,8,FALSE)</f>
        <v>4</v>
      </c>
      <c r="E77">
        <f t="shared" si="7"/>
        <v>15</v>
      </c>
      <c r="F77">
        <f t="shared" si="8"/>
        <v>75</v>
      </c>
      <c r="G77">
        <f t="shared" si="9"/>
        <v>2</v>
      </c>
      <c r="H77">
        <f>VLOOKUP(C77,'[1]坦克部件养成-填表'!$F:$H,3,FALSE)</f>
        <v>2100</v>
      </c>
      <c r="I77" t="str">
        <f t="shared" si="10"/>
        <v>[101,116]</v>
      </c>
      <c r="J77" t="str">
        <f t="shared" si="11"/>
        <v>[170,-0.072]</v>
      </c>
      <c r="K77">
        <f>VLOOKUP(B77,'[1]坦克部件养成-填表'!$T:$V,3,FALSE)</f>
        <v>101</v>
      </c>
      <c r="L77">
        <f>VLOOKUP(C77,'[1]坦克部件养成-填表'!$F:$I,4,FALSE)</f>
        <v>170</v>
      </c>
      <c r="M77">
        <f>VLOOKUP(MID(B77,3,1)+0,'[1]坦克部件养成-填表'!$AD$1:$AG$7,4,FALSE)</f>
        <v>116</v>
      </c>
      <c r="N77">
        <f>IF(M77="","",ROUNDDOWN(VLOOKUP(C77+0,'[1]坦克部件养成-填表'!$AI$2:$AO$9,MATCH(TankPartStar!M77+0,'[1]坦克部件养成-填表'!$AI$2:$AO$2,0),FALSE),3))</f>
        <v>-7.1999999999999995E-2</v>
      </c>
      <c r="O77" t="str">
        <f t="shared" si="12"/>
        <v>22103</v>
      </c>
      <c r="P77">
        <f t="shared" si="13"/>
        <v>74</v>
      </c>
    </row>
    <row r="78" spans="1:16" ht="15.75" x14ac:dyDescent="0.3">
      <c r="A78" s="36">
        <v>75</v>
      </c>
      <c r="B78" s="36">
        <v>2210</v>
      </c>
      <c r="C78" s="36">
        <v>4</v>
      </c>
      <c r="D78">
        <f>VLOOKUP(B78,TankPart!A:H,8,FALSE)</f>
        <v>4</v>
      </c>
      <c r="E78">
        <f t="shared" si="7"/>
        <v>20</v>
      </c>
      <c r="F78">
        <f t="shared" si="8"/>
        <v>-1</v>
      </c>
      <c r="G78">
        <f t="shared" si="9"/>
        <v>0</v>
      </c>
      <c r="H78">
        <f>VLOOKUP(C78,'[1]坦克部件养成-填表'!$F:$H,3,FALSE)</f>
        <v>7500</v>
      </c>
      <c r="I78" t="str">
        <f t="shared" si="10"/>
        <v>[101,116]</v>
      </c>
      <c r="J78" t="str">
        <f t="shared" si="11"/>
        <v>[290,-0.097]</v>
      </c>
      <c r="K78">
        <f>VLOOKUP(B78,'[1]坦克部件养成-填表'!$T:$V,3,FALSE)</f>
        <v>101</v>
      </c>
      <c r="L78">
        <f>VLOOKUP(C78,'[1]坦克部件养成-填表'!$F:$I,4,FALSE)</f>
        <v>290</v>
      </c>
      <c r="M78">
        <f>VLOOKUP(MID(B78,3,1)+0,'[1]坦克部件养成-填表'!$AD$1:$AG$7,4,FALSE)</f>
        <v>116</v>
      </c>
      <c r="N78">
        <f>IF(M78="","",ROUNDDOWN(VLOOKUP(C78+0,'[1]坦克部件养成-填表'!$AI$2:$AO$9,MATCH(TankPartStar!M78+0,'[1]坦克部件养成-填表'!$AI$2:$AO$2,0),FALSE),3))</f>
        <v>-9.7000000000000003E-2</v>
      </c>
      <c r="O78" t="str">
        <f t="shared" si="12"/>
        <v>22104</v>
      </c>
      <c r="P78">
        <f t="shared" si="13"/>
        <v>75</v>
      </c>
    </row>
    <row r="79" spans="1:16" ht="15.75" x14ac:dyDescent="0.3">
      <c r="A79" s="36">
        <v>76</v>
      </c>
      <c r="B79" s="36">
        <v>2220</v>
      </c>
      <c r="C79" s="36">
        <v>2</v>
      </c>
      <c r="D79">
        <f>VLOOKUP(B79,TankPart!A:H,8,FALSE)</f>
        <v>4</v>
      </c>
      <c r="E79">
        <f t="shared" si="7"/>
        <v>10</v>
      </c>
      <c r="F79">
        <f t="shared" si="8"/>
        <v>77</v>
      </c>
      <c r="G79">
        <f t="shared" si="9"/>
        <v>2</v>
      </c>
      <c r="H79">
        <f>VLOOKUP(C79,'[1]坦克部件养成-填表'!$F:$H,3,FALSE)</f>
        <v>350</v>
      </c>
      <c r="I79" t="str">
        <f t="shared" si="10"/>
        <v>[101,108]</v>
      </c>
      <c r="J79" t="str">
        <f t="shared" si="11"/>
        <v>[80,-0.04]</v>
      </c>
      <c r="K79">
        <f>VLOOKUP(B79,'[1]坦克部件养成-填表'!$T:$V,3,FALSE)</f>
        <v>101</v>
      </c>
      <c r="L79">
        <f>VLOOKUP(C79,'[1]坦克部件养成-填表'!$F:$I,4,FALSE)</f>
        <v>80</v>
      </c>
      <c r="M79">
        <f>VLOOKUP(MID(B79,3,1)+0,'[1]坦克部件养成-填表'!$AD$1:$AG$7,4,FALSE)</f>
        <v>108</v>
      </c>
      <c r="N79">
        <f>IF(M79="","",ROUNDDOWN(VLOOKUP(C79+0,'[1]坦克部件养成-填表'!$AI$2:$AO$9,MATCH(TankPartStar!M79+0,'[1]坦克部件养成-填表'!$AI$2:$AO$2,0),FALSE),3))</f>
        <v>-0.04</v>
      </c>
      <c r="O79" t="str">
        <f t="shared" si="12"/>
        <v>22202</v>
      </c>
      <c r="P79">
        <f t="shared" si="13"/>
        <v>76</v>
      </c>
    </row>
    <row r="80" spans="1:16" ht="15.75" x14ac:dyDescent="0.3">
      <c r="A80" s="36">
        <v>77</v>
      </c>
      <c r="B80" s="36">
        <v>2220</v>
      </c>
      <c r="C80" s="36">
        <v>3</v>
      </c>
      <c r="D80">
        <f>VLOOKUP(B80,TankPart!A:H,8,FALSE)</f>
        <v>4</v>
      </c>
      <c r="E80">
        <f t="shared" si="7"/>
        <v>15</v>
      </c>
      <c r="F80">
        <f t="shared" si="8"/>
        <v>78</v>
      </c>
      <c r="G80">
        <f t="shared" si="9"/>
        <v>2</v>
      </c>
      <c r="H80">
        <f>VLOOKUP(C80,'[1]坦克部件养成-填表'!$F:$H,3,FALSE)</f>
        <v>2100</v>
      </c>
      <c r="I80" t="str">
        <f t="shared" si="10"/>
        <v>[101,108]</v>
      </c>
      <c r="J80" t="str">
        <f t="shared" si="11"/>
        <v>[170,-0.06]</v>
      </c>
      <c r="K80">
        <f>VLOOKUP(B80,'[1]坦克部件养成-填表'!$T:$V,3,FALSE)</f>
        <v>101</v>
      </c>
      <c r="L80">
        <f>VLOOKUP(C80,'[1]坦克部件养成-填表'!$F:$I,4,FALSE)</f>
        <v>170</v>
      </c>
      <c r="M80">
        <f>VLOOKUP(MID(B80,3,1)+0,'[1]坦克部件养成-填表'!$AD$1:$AG$7,4,FALSE)</f>
        <v>108</v>
      </c>
      <c r="N80">
        <f>IF(M80="","",ROUNDDOWN(VLOOKUP(C80+0,'[1]坦克部件养成-填表'!$AI$2:$AO$9,MATCH(TankPartStar!M80+0,'[1]坦克部件养成-填表'!$AI$2:$AO$2,0),FALSE),3))</f>
        <v>-0.06</v>
      </c>
      <c r="O80" t="str">
        <f t="shared" si="12"/>
        <v>22203</v>
      </c>
      <c r="P80">
        <f t="shared" si="13"/>
        <v>77</v>
      </c>
    </row>
    <row r="81" spans="1:16" ht="15.75" x14ac:dyDescent="0.3">
      <c r="A81" s="36">
        <v>78</v>
      </c>
      <c r="B81" s="36">
        <v>2220</v>
      </c>
      <c r="C81" s="36">
        <v>4</v>
      </c>
      <c r="D81">
        <f>VLOOKUP(B81,TankPart!A:H,8,FALSE)</f>
        <v>4</v>
      </c>
      <c r="E81">
        <f t="shared" si="7"/>
        <v>20</v>
      </c>
      <c r="F81">
        <f t="shared" si="8"/>
        <v>-1</v>
      </c>
      <c r="G81">
        <f t="shared" si="9"/>
        <v>0</v>
      </c>
      <c r="H81">
        <f>VLOOKUP(C81,'[1]坦克部件养成-填表'!$F:$H,3,FALSE)</f>
        <v>7500</v>
      </c>
      <c r="I81" t="str">
        <f t="shared" si="10"/>
        <v>[101,108]</v>
      </c>
      <c r="J81" t="str">
        <f t="shared" si="11"/>
        <v>[290,-0.08]</v>
      </c>
      <c r="K81">
        <f>VLOOKUP(B81,'[1]坦克部件养成-填表'!$T:$V,3,FALSE)</f>
        <v>101</v>
      </c>
      <c r="L81">
        <f>VLOOKUP(C81,'[1]坦克部件养成-填表'!$F:$I,4,FALSE)</f>
        <v>290</v>
      </c>
      <c r="M81">
        <f>VLOOKUP(MID(B81,3,1)+0,'[1]坦克部件养成-填表'!$AD$1:$AG$7,4,FALSE)</f>
        <v>108</v>
      </c>
      <c r="N81">
        <f>IF(M81="","",ROUNDDOWN(VLOOKUP(C81+0,'[1]坦克部件养成-填表'!$AI$2:$AO$9,MATCH(TankPartStar!M81+0,'[1]坦克部件养成-填表'!$AI$2:$AO$2,0),FALSE),3))</f>
        <v>-0.08</v>
      </c>
      <c r="O81" t="str">
        <f t="shared" si="12"/>
        <v>22204</v>
      </c>
      <c r="P81">
        <f t="shared" si="13"/>
        <v>78</v>
      </c>
    </row>
    <row r="82" spans="1:16" ht="15.75" x14ac:dyDescent="0.3">
      <c r="A82" s="36">
        <v>79</v>
      </c>
      <c r="B82" s="36">
        <v>2230</v>
      </c>
      <c r="C82" s="36">
        <v>2</v>
      </c>
      <c r="D82">
        <f>VLOOKUP(B82,TankPart!A:H,8,FALSE)</f>
        <v>4</v>
      </c>
      <c r="E82">
        <f t="shared" si="7"/>
        <v>10</v>
      </c>
      <c r="F82">
        <f t="shared" si="8"/>
        <v>80</v>
      </c>
      <c r="G82">
        <f t="shared" si="9"/>
        <v>2</v>
      </c>
      <c r="H82">
        <f>VLOOKUP(C82,'[1]坦克部件养成-填表'!$F:$H,3,FALSE)</f>
        <v>350</v>
      </c>
      <c r="I82" t="str">
        <f t="shared" si="10"/>
        <v>[100,106]</v>
      </c>
      <c r="J82" t="str">
        <f t="shared" si="11"/>
        <v>[80,0.071]</v>
      </c>
      <c r="K82">
        <f>VLOOKUP(B82,'[1]坦克部件养成-填表'!$T:$V,3,FALSE)</f>
        <v>100</v>
      </c>
      <c r="L82">
        <f>VLOOKUP(C82,'[1]坦克部件养成-填表'!$F:$I,4,FALSE)</f>
        <v>80</v>
      </c>
      <c r="M82">
        <f>VLOOKUP(MID(B82,3,1)+0,'[1]坦克部件养成-填表'!$AD$1:$AG$7,4,FALSE)</f>
        <v>106</v>
      </c>
      <c r="N82">
        <f>IF(M82="","",ROUNDDOWN(VLOOKUP(C82+0,'[1]坦克部件养成-填表'!$AI$2:$AO$9,MATCH(TankPartStar!M82+0,'[1]坦克部件养成-填表'!$AI$2:$AO$2,0),FALSE),3))</f>
        <v>7.0999999999999994E-2</v>
      </c>
      <c r="O82" t="str">
        <f t="shared" si="12"/>
        <v>22302</v>
      </c>
      <c r="P82">
        <f t="shared" si="13"/>
        <v>79</v>
      </c>
    </row>
    <row r="83" spans="1:16" ht="15.75" x14ac:dyDescent="0.3">
      <c r="A83" s="36">
        <v>80</v>
      </c>
      <c r="B83" s="36">
        <v>2230</v>
      </c>
      <c r="C83" s="36">
        <v>3</v>
      </c>
      <c r="D83">
        <f>VLOOKUP(B83,TankPart!A:H,8,FALSE)</f>
        <v>4</v>
      </c>
      <c r="E83">
        <f t="shared" si="7"/>
        <v>15</v>
      </c>
      <c r="F83">
        <f t="shared" si="8"/>
        <v>81</v>
      </c>
      <c r="G83">
        <f t="shared" si="9"/>
        <v>2</v>
      </c>
      <c r="H83">
        <f>VLOOKUP(C83,'[1]坦克部件养成-填表'!$F:$H,3,FALSE)</f>
        <v>2100</v>
      </c>
      <c r="I83" t="str">
        <f t="shared" si="10"/>
        <v>[100,106]</v>
      </c>
      <c r="J83" t="str">
        <f t="shared" si="11"/>
        <v>[170,0.107]</v>
      </c>
      <c r="K83">
        <f>VLOOKUP(B83,'[1]坦克部件养成-填表'!$T:$V,3,FALSE)</f>
        <v>100</v>
      </c>
      <c r="L83">
        <f>VLOOKUP(C83,'[1]坦克部件养成-填表'!$F:$I,4,FALSE)</f>
        <v>170</v>
      </c>
      <c r="M83">
        <f>VLOOKUP(MID(B83,3,1)+0,'[1]坦克部件养成-填表'!$AD$1:$AG$7,4,FALSE)</f>
        <v>106</v>
      </c>
      <c r="N83">
        <f>IF(M83="","",ROUNDDOWN(VLOOKUP(C83+0,'[1]坦克部件养成-填表'!$AI$2:$AO$9,MATCH(TankPartStar!M83+0,'[1]坦克部件养成-填表'!$AI$2:$AO$2,0),FALSE),3))</f>
        <v>0.107</v>
      </c>
      <c r="O83" t="str">
        <f t="shared" si="12"/>
        <v>22303</v>
      </c>
      <c r="P83">
        <f t="shared" si="13"/>
        <v>80</v>
      </c>
    </row>
    <row r="84" spans="1:16" ht="15.75" x14ac:dyDescent="0.3">
      <c r="A84" s="36">
        <v>81</v>
      </c>
      <c r="B84" s="36">
        <v>2230</v>
      </c>
      <c r="C84" s="36">
        <v>4</v>
      </c>
      <c r="D84">
        <f>VLOOKUP(B84,TankPart!A:H,8,FALSE)</f>
        <v>4</v>
      </c>
      <c r="E84">
        <f t="shared" si="7"/>
        <v>20</v>
      </c>
      <c r="F84">
        <f t="shared" si="8"/>
        <v>-1</v>
      </c>
      <c r="G84">
        <f t="shared" si="9"/>
        <v>0</v>
      </c>
      <c r="H84">
        <f>VLOOKUP(C84,'[1]坦克部件养成-填表'!$F:$H,3,FALSE)</f>
        <v>7500</v>
      </c>
      <c r="I84" t="str">
        <f t="shared" si="10"/>
        <v>[100,106]</v>
      </c>
      <c r="J84" t="str">
        <f t="shared" si="11"/>
        <v>[290,0.142]</v>
      </c>
      <c r="K84">
        <f>VLOOKUP(B84,'[1]坦克部件养成-填表'!$T:$V,3,FALSE)</f>
        <v>100</v>
      </c>
      <c r="L84">
        <f>VLOOKUP(C84,'[1]坦克部件养成-填表'!$F:$I,4,FALSE)</f>
        <v>290</v>
      </c>
      <c r="M84">
        <f>VLOOKUP(MID(B84,3,1)+0,'[1]坦克部件养成-填表'!$AD$1:$AG$7,4,FALSE)</f>
        <v>106</v>
      </c>
      <c r="N84">
        <f>IF(M84="","",ROUNDDOWN(VLOOKUP(C84+0,'[1]坦克部件养成-填表'!$AI$2:$AO$9,MATCH(TankPartStar!M84+0,'[1]坦克部件养成-填表'!$AI$2:$AO$2,0),FALSE),3))</f>
        <v>0.14199999999999999</v>
      </c>
      <c r="O84" t="str">
        <f t="shared" si="12"/>
        <v>22304</v>
      </c>
      <c r="P84">
        <f t="shared" si="13"/>
        <v>81</v>
      </c>
    </row>
    <row r="85" spans="1:16" ht="15.75" x14ac:dyDescent="0.3">
      <c r="A85" s="36">
        <v>82</v>
      </c>
      <c r="B85" s="36">
        <v>2240</v>
      </c>
      <c r="C85" s="36">
        <v>2</v>
      </c>
      <c r="D85">
        <f>VLOOKUP(B85,TankPart!A:H,8,FALSE)</f>
        <v>4</v>
      </c>
      <c r="E85">
        <f t="shared" si="7"/>
        <v>10</v>
      </c>
      <c r="F85">
        <f t="shared" si="8"/>
        <v>83</v>
      </c>
      <c r="G85">
        <f t="shared" si="9"/>
        <v>2</v>
      </c>
      <c r="H85">
        <f>VLOOKUP(C85,'[1]坦克部件养成-填表'!$F:$H,3,FALSE)</f>
        <v>350</v>
      </c>
      <c r="I85" t="str">
        <f t="shared" si="10"/>
        <v>[100,109]</v>
      </c>
      <c r="J85" t="str">
        <f t="shared" si="11"/>
        <v>[80,0.094]</v>
      </c>
      <c r="K85">
        <f>VLOOKUP(B85,'[1]坦克部件养成-填表'!$T:$V,3,FALSE)</f>
        <v>100</v>
      </c>
      <c r="L85">
        <f>VLOOKUP(C85,'[1]坦克部件养成-填表'!$F:$I,4,FALSE)</f>
        <v>80</v>
      </c>
      <c r="M85">
        <f>VLOOKUP(MID(B85,3,1)+0,'[1]坦克部件养成-填表'!$AD$1:$AG$7,4,FALSE)</f>
        <v>109</v>
      </c>
      <c r="N85">
        <f>IF(M85="","",ROUNDDOWN(VLOOKUP(C85+0,'[1]坦克部件养成-填表'!$AI$2:$AO$9,MATCH(TankPartStar!M85+0,'[1]坦克部件养成-填表'!$AI$2:$AO$2,0),FALSE),3))</f>
        <v>9.4E-2</v>
      </c>
      <c r="O85" t="str">
        <f t="shared" si="12"/>
        <v>22402</v>
      </c>
      <c r="P85">
        <f t="shared" si="13"/>
        <v>82</v>
      </c>
    </row>
    <row r="86" spans="1:16" ht="15.75" x14ac:dyDescent="0.3">
      <c r="A86" s="36">
        <v>83</v>
      </c>
      <c r="B86" s="36">
        <v>2240</v>
      </c>
      <c r="C86" s="36">
        <v>3</v>
      </c>
      <c r="D86">
        <f>VLOOKUP(B86,TankPart!A:H,8,FALSE)</f>
        <v>4</v>
      </c>
      <c r="E86">
        <f t="shared" si="7"/>
        <v>15</v>
      </c>
      <c r="F86">
        <f t="shared" si="8"/>
        <v>84</v>
      </c>
      <c r="G86">
        <f t="shared" si="9"/>
        <v>2</v>
      </c>
      <c r="H86">
        <f>VLOOKUP(C86,'[1]坦克部件养成-填表'!$F:$H,3,FALSE)</f>
        <v>2100</v>
      </c>
      <c r="I86" t="str">
        <f t="shared" si="10"/>
        <v>[100,109]</v>
      </c>
      <c r="J86" t="str">
        <f t="shared" si="11"/>
        <v>[170,0.141]</v>
      </c>
      <c r="K86">
        <f>VLOOKUP(B86,'[1]坦克部件养成-填表'!$T:$V,3,FALSE)</f>
        <v>100</v>
      </c>
      <c r="L86">
        <f>VLOOKUP(C86,'[1]坦克部件养成-填表'!$F:$I,4,FALSE)</f>
        <v>170</v>
      </c>
      <c r="M86">
        <f>VLOOKUP(MID(B86,3,1)+0,'[1]坦克部件养成-填表'!$AD$1:$AG$7,4,FALSE)</f>
        <v>109</v>
      </c>
      <c r="N86">
        <f>IF(M86="","",ROUNDDOWN(VLOOKUP(C86+0,'[1]坦克部件养成-填表'!$AI$2:$AO$9,MATCH(TankPartStar!M86+0,'[1]坦克部件养成-填表'!$AI$2:$AO$2,0),FALSE),3))</f>
        <v>0.14099999999999999</v>
      </c>
      <c r="O86" t="str">
        <f t="shared" si="12"/>
        <v>22403</v>
      </c>
      <c r="P86">
        <f t="shared" si="13"/>
        <v>83</v>
      </c>
    </row>
    <row r="87" spans="1:16" ht="15.75" x14ac:dyDescent="0.3">
      <c r="A87" s="36">
        <v>84</v>
      </c>
      <c r="B87" s="36">
        <v>2240</v>
      </c>
      <c r="C87" s="36">
        <v>4</v>
      </c>
      <c r="D87">
        <f>VLOOKUP(B87,TankPart!A:H,8,FALSE)</f>
        <v>4</v>
      </c>
      <c r="E87">
        <f t="shared" si="7"/>
        <v>20</v>
      </c>
      <c r="F87">
        <f t="shared" si="8"/>
        <v>-1</v>
      </c>
      <c r="G87">
        <f t="shared" si="9"/>
        <v>0</v>
      </c>
      <c r="H87">
        <f>VLOOKUP(C87,'[1]坦克部件养成-填表'!$F:$H,3,FALSE)</f>
        <v>7500</v>
      </c>
      <c r="I87" t="str">
        <f t="shared" si="10"/>
        <v>[100,109]</v>
      </c>
      <c r="J87" t="str">
        <f t="shared" si="11"/>
        <v>[290,0.188]</v>
      </c>
      <c r="K87">
        <f>VLOOKUP(B87,'[1]坦克部件养成-填表'!$T:$V,3,FALSE)</f>
        <v>100</v>
      </c>
      <c r="L87">
        <f>VLOOKUP(C87,'[1]坦克部件养成-填表'!$F:$I,4,FALSE)</f>
        <v>290</v>
      </c>
      <c r="M87">
        <f>VLOOKUP(MID(B87,3,1)+0,'[1]坦克部件养成-填表'!$AD$1:$AG$7,4,FALSE)</f>
        <v>109</v>
      </c>
      <c r="N87">
        <f>IF(M87="","",ROUNDDOWN(VLOOKUP(C87+0,'[1]坦克部件养成-填表'!$AI$2:$AO$9,MATCH(TankPartStar!M87+0,'[1]坦克部件养成-填表'!$AI$2:$AO$2,0),FALSE),3))</f>
        <v>0.188</v>
      </c>
      <c r="O87" t="str">
        <f t="shared" si="12"/>
        <v>22404</v>
      </c>
      <c r="P87">
        <f t="shared" si="13"/>
        <v>84</v>
      </c>
    </row>
    <row r="88" spans="1:16" ht="15.75" x14ac:dyDescent="0.3">
      <c r="A88" s="36">
        <v>85</v>
      </c>
      <c r="B88" s="36">
        <v>2250</v>
      </c>
      <c r="C88" s="36">
        <v>2</v>
      </c>
      <c r="D88">
        <f>VLOOKUP(B88,TankPart!A:H,8,FALSE)</f>
        <v>4</v>
      </c>
      <c r="E88">
        <f t="shared" si="7"/>
        <v>10</v>
      </c>
      <c r="F88">
        <f t="shared" si="8"/>
        <v>86</v>
      </c>
      <c r="G88">
        <f t="shared" si="9"/>
        <v>2</v>
      </c>
      <c r="H88">
        <f>VLOOKUP(C88,'[1]坦克部件养成-填表'!$F:$H,3,FALSE)</f>
        <v>350</v>
      </c>
      <c r="I88" t="str">
        <f t="shared" si="10"/>
        <v>[102,105]</v>
      </c>
      <c r="J88" t="str">
        <f t="shared" si="11"/>
        <v>[80,0.071]</v>
      </c>
      <c r="K88">
        <f>VLOOKUP(B88,'[1]坦克部件养成-填表'!$T:$V,3,FALSE)</f>
        <v>102</v>
      </c>
      <c r="L88">
        <f>VLOOKUP(C88,'[1]坦克部件养成-填表'!$F:$I,4,FALSE)</f>
        <v>80</v>
      </c>
      <c r="M88">
        <f>VLOOKUP(MID(B88,3,1)+0,'[1]坦克部件养成-填表'!$AD$1:$AG$7,4,FALSE)</f>
        <v>105</v>
      </c>
      <c r="N88">
        <f>IF(M88="","",ROUNDDOWN(VLOOKUP(C88+0,'[1]坦克部件养成-填表'!$AI$2:$AO$9,MATCH(TankPartStar!M88+0,'[1]坦克部件养成-填表'!$AI$2:$AO$2,0),FALSE),3))</f>
        <v>7.0999999999999994E-2</v>
      </c>
      <c r="O88" t="str">
        <f t="shared" si="12"/>
        <v>22502</v>
      </c>
      <c r="P88">
        <f t="shared" si="13"/>
        <v>85</v>
      </c>
    </row>
    <row r="89" spans="1:16" ht="15.75" x14ac:dyDescent="0.3">
      <c r="A89" s="36">
        <v>86</v>
      </c>
      <c r="B89" s="36">
        <v>2250</v>
      </c>
      <c r="C89" s="36">
        <v>3</v>
      </c>
      <c r="D89">
        <f>VLOOKUP(B89,TankPart!A:H,8,FALSE)</f>
        <v>4</v>
      </c>
      <c r="E89">
        <f t="shared" si="7"/>
        <v>15</v>
      </c>
      <c r="F89">
        <f t="shared" si="8"/>
        <v>87</v>
      </c>
      <c r="G89">
        <f t="shared" si="9"/>
        <v>2</v>
      </c>
      <c r="H89">
        <f>VLOOKUP(C89,'[1]坦克部件养成-填表'!$F:$H,3,FALSE)</f>
        <v>2100</v>
      </c>
      <c r="I89" t="str">
        <f t="shared" si="10"/>
        <v>[102,105]</v>
      </c>
      <c r="J89" t="str">
        <f t="shared" si="11"/>
        <v>[170,0.107]</v>
      </c>
      <c r="K89">
        <f>VLOOKUP(B89,'[1]坦克部件养成-填表'!$T:$V,3,FALSE)</f>
        <v>102</v>
      </c>
      <c r="L89">
        <f>VLOOKUP(C89,'[1]坦克部件养成-填表'!$F:$I,4,FALSE)</f>
        <v>170</v>
      </c>
      <c r="M89">
        <f>VLOOKUP(MID(B89,3,1)+0,'[1]坦克部件养成-填表'!$AD$1:$AG$7,4,FALSE)</f>
        <v>105</v>
      </c>
      <c r="N89">
        <f>IF(M89="","",ROUNDDOWN(VLOOKUP(C89+0,'[1]坦克部件养成-填表'!$AI$2:$AO$9,MATCH(TankPartStar!M89+0,'[1]坦克部件养成-填表'!$AI$2:$AO$2,0),FALSE),3))</f>
        <v>0.107</v>
      </c>
      <c r="O89" t="str">
        <f t="shared" si="12"/>
        <v>22503</v>
      </c>
      <c r="P89">
        <f t="shared" si="13"/>
        <v>86</v>
      </c>
    </row>
    <row r="90" spans="1:16" ht="15.75" x14ac:dyDescent="0.3">
      <c r="A90" s="36">
        <v>87</v>
      </c>
      <c r="B90" s="36">
        <v>2250</v>
      </c>
      <c r="C90" s="36">
        <v>4</v>
      </c>
      <c r="D90">
        <f>VLOOKUP(B90,TankPart!A:H,8,FALSE)</f>
        <v>4</v>
      </c>
      <c r="E90">
        <f t="shared" si="7"/>
        <v>20</v>
      </c>
      <c r="F90">
        <f t="shared" si="8"/>
        <v>-1</v>
      </c>
      <c r="G90">
        <f t="shared" si="9"/>
        <v>0</v>
      </c>
      <c r="H90">
        <f>VLOOKUP(C90,'[1]坦克部件养成-填表'!$F:$H,3,FALSE)</f>
        <v>7500</v>
      </c>
      <c r="I90" t="str">
        <f t="shared" si="10"/>
        <v>[102,105]</v>
      </c>
      <c r="J90" t="str">
        <f t="shared" si="11"/>
        <v>[290,0.142]</v>
      </c>
      <c r="K90">
        <f>VLOOKUP(B90,'[1]坦克部件养成-填表'!$T:$V,3,FALSE)</f>
        <v>102</v>
      </c>
      <c r="L90">
        <f>VLOOKUP(C90,'[1]坦克部件养成-填表'!$F:$I,4,FALSE)</f>
        <v>290</v>
      </c>
      <c r="M90">
        <f>VLOOKUP(MID(B90,3,1)+0,'[1]坦克部件养成-填表'!$AD$1:$AG$7,4,FALSE)</f>
        <v>105</v>
      </c>
      <c r="N90">
        <f>IF(M90="","",ROUNDDOWN(VLOOKUP(C90+0,'[1]坦克部件养成-填表'!$AI$2:$AO$9,MATCH(TankPartStar!M90+0,'[1]坦克部件养成-填表'!$AI$2:$AO$2,0),FALSE),3))</f>
        <v>0.14199999999999999</v>
      </c>
      <c r="O90" t="str">
        <f t="shared" si="12"/>
        <v>22504</v>
      </c>
      <c r="P90">
        <f t="shared" si="13"/>
        <v>87</v>
      </c>
    </row>
    <row r="91" spans="1:16" ht="15.75" x14ac:dyDescent="0.3">
      <c r="A91" s="36">
        <v>88</v>
      </c>
      <c r="B91" s="36">
        <v>2260</v>
      </c>
      <c r="C91" s="36">
        <v>2</v>
      </c>
      <c r="D91">
        <f>VLOOKUP(B91,TankPart!A:H,8,FALSE)</f>
        <v>4</v>
      </c>
      <c r="E91">
        <f t="shared" si="7"/>
        <v>10</v>
      </c>
      <c r="F91">
        <f t="shared" si="8"/>
        <v>89</v>
      </c>
      <c r="G91">
        <f t="shared" si="9"/>
        <v>2</v>
      </c>
      <c r="H91">
        <f>VLOOKUP(C91,'[1]坦克部件养成-填表'!$F:$H,3,FALSE)</f>
        <v>350</v>
      </c>
      <c r="I91" t="str">
        <f t="shared" si="10"/>
        <v>[102,110]</v>
      </c>
      <c r="J91" t="str">
        <f t="shared" si="11"/>
        <v>[80,0.042]</v>
      </c>
      <c r="K91">
        <f>VLOOKUP(B91,'[1]坦克部件养成-填表'!$T:$V,3,FALSE)</f>
        <v>102</v>
      </c>
      <c r="L91">
        <f>VLOOKUP(C91,'[1]坦克部件养成-填表'!$F:$I,4,FALSE)</f>
        <v>80</v>
      </c>
      <c r="M91">
        <f>VLOOKUP(MID(B91,3,1)+0,'[1]坦克部件养成-填表'!$AD$1:$AG$7,4,FALSE)</f>
        <v>110</v>
      </c>
      <c r="N91">
        <f>IF(M91="","",ROUNDDOWN(VLOOKUP(C91+0,'[1]坦克部件养成-填表'!$AI$2:$AO$9,MATCH(TankPartStar!M91+0,'[1]坦克部件养成-填表'!$AI$2:$AO$2,0),FALSE),3))</f>
        <v>4.2000000000000003E-2</v>
      </c>
      <c r="O91" t="str">
        <f t="shared" si="12"/>
        <v>22602</v>
      </c>
      <c r="P91">
        <f t="shared" si="13"/>
        <v>88</v>
      </c>
    </row>
    <row r="92" spans="1:16" ht="15.75" x14ac:dyDescent="0.3">
      <c r="A92" s="36">
        <v>89</v>
      </c>
      <c r="B92" s="36">
        <v>2260</v>
      </c>
      <c r="C92" s="36">
        <v>3</v>
      </c>
      <c r="D92">
        <f>VLOOKUP(B92,TankPart!A:H,8,FALSE)</f>
        <v>4</v>
      </c>
      <c r="E92">
        <f t="shared" si="7"/>
        <v>15</v>
      </c>
      <c r="F92">
        <f t="shared" si="8"/>
        <v>90</v>
      </c>
      <c r="G92">
        <f t="shared" si="9"/>
        <v>2</v>
      </c>
      <c r="H92">
        <f>VLOOKUP(C92,'[1]坦克部件养成-填表'!$F:$H,3,FALSE)</f>
        <v>2100</v>
      </c>
      <c r="I92" t="str">
        <f t="shared" si="10"/>
        <v>[102,110]</v>
      </c>
      <c r="J92" t="str">
        <f t="shared" si="11"/>
        <v>[170,0.064]</v>
      </c>
      <c r="K92">
        <f>VLOOKUP(B92,'[1]坦克部件养成-填表'!$T:$V,3,FALSE)</f>
        <v>102</v>
      </c>
      <c r="L92">
        <f>VLOOKUP(C92,'[1]坦克部件养成-填表'!$F:$I,4,FALSE)</f>
        <v>170</v>
      </c>
      <c r="M92">
        <f>VLOOKUP(MID(B92,3,1)+0,'[1]坦克部件养成-填表'!$AD$1:$AG$7,4,FALSE)</f>
        <v>110</v>
      </c>
      <c r="N92">
        <f>IF(M92="","",ROUNDDOWN(VLOOKUP(C92+0,'[1]坦克部件养成-填表'!$AI$2:$AO$9,MATCH(TankPartStar!M92+0,'[1]坦克部件养成-填表'!$AI$2:$AO$2,0),FALSE),3))</f>
        <v>6.4000000000000001E-2</v>
      </c>
      <c r="O92" t="str">
        <f t="shared" si="12"/>
        <v>22603</v>
      </c>
      <c r="P92">
        <f t="shared" si="13"/>
        <v>89</v>
      </c>
    </row>
    <row r="93" spans="1:16" ht="15.75" x14ac:dyDescent="0.3">
      <c r="A93" s="36">
        <v>90</v>
      </c>
      <c r="B93" s="36">
        <v>2260</v>
      </c>
      <c r="C93" s="36">
        <v>4</v>
      </c>
      <c r="D93">
        <f>VLOOKUP(B93,TankPart!A:H,8,FALSE)</f>
        <v>4</v>
      </c>
      <c r="E93">
        <f t="shared" si="7"/>
        <v>20</v>
      </c>
      <c r="F93">
        <f t="shared" si="8"/>
        <v>-1</v>
      </c>
      <c r="G93">
        <f t="shared" si="9"/>
        <v>0</v>
      </c>
      <c r="H93">
        <f>VLOOKUP(C93,'[1]坦克部件养成-填表'!$F:$H,3,FALSE)</f>
        <v>7500</v>
      </c>
      <c r="I93" t="str">
        <f t="shared" si="10"/>
        <v>[102,110]</v>
      </c>
      <c r="J93" t="str">
        <f t="shared" si="11"/>
        <v>[290,0.085]</v>
      </c>
      <c r="K93">
        <f>VLOOKUP(B93,'[1]坦克部件养成-填表'!$T:$V,3,FALSE)</f>
        <v>102</v>
      </c>
      <c r="L93">
        <f>VLOOKUP(C93,'[1]坦克部件养成-填表'!$F:$I,4,FALSE)</f>
        <v>290</v>
      </c>
      <c r="M93">
        <f>VLOOKUP(MID(B93,3,1)+0,'[1]坦克部件养成-填表'!$AD$1:$AG$7,4,FALSE)</f>
        <v>110</v>
      </c>
      <c r="N93">
        <f>IF(M93="","",ROUNDDOWN(VLOOKUP(C93+0,'[1]坦克部件养成-填表'!$AI$2:$AO$9,MATCH(TankPartStar!M93+0,'[1]坦克部件养成-填表'!$AI$2:$AO$2,0),FALSE),3))</f>
        <v>8.5000000000000006E-2</v>
      </c>
      <c r="O93" t="str">
        <f t="shared" si="12"/>
        <v>22604</v>
      </c>
      <c r="P93">
        <f t="shared" si="13"/>
        <v>90</v>
      </c>
    </row>
    <row r="94" spans="1:16" ht="15.75" x14ac:dyDescent="0.3">
      <c r="A94" s="36">
        <v>91</v>
      </c>
      <c r="B94" s="36">
        <v>2310</v>
      </c>
      <c r="C94" s="36">
        <v>2</v>
      </c>
      <c r="D94">
        <f>VLOOKUP(B94,TankPart!A:H,8,FALSE)</f>
        <v>4</v>
      </c>
      <c r="E94">
        <f t="shared" si="7"/>
        <v>10</v>
      </c>
      <c r="F94">
        <f t="shared" si="8"/>
        <v>92</v>
      </c>
      <c r="G94">
        <f t="shared" si="9"/>
        <v>2</v>
      </c>
      <c r="H94">
        <f>VLOOKUP(C94,'[1]坦克部件养成-填表'!$F:$H,3,FALSE)</f>
        <v>350</v>
      </c>
      <c r="I94" t="str">
        <f t="shared" si="10"/>
        <v>[101,116]</v>
      </c>
      <c r="J94" t="str">
        <f t="shared" si="11"/>
        <v>[80,-0.048]</v>
      </c>
      <c r="K94">
        <f>VLOOKUP(B94,'[1]坦克部件养成-填表'!$T:$V,3,FALSE)</f>
        <v>101</v>
      </c>
      <c r="L94">
        <f>VLOOKUP(C94,'[1]坦克部件养成-填表'!$F:$I,4,FALSE)</f>
        <v>80</v>
      </c>
      <c r="M94">
        <f>VLOOKUP(MID(B94,3,1)+0,'[1]坦克部件养成-填表'!$AD$1:$AG$7,4,FALSE)</f>
        <v>116</v>
      </c>
      <c r="N94">
        <f>IF(M94="","",ROUNDDOWN(VLOOKUP(C94+0,'[1]坦克部件养成-填表'!$AI$2:$AO$9,MATCH(TankPartStar!M94+0,'[1]坦克部件养成-填表'!$AI$2:$AO$2,0),FALSE),3))</f>
        <v>-4.8000000000000001E-2</v>
      </c>
      <c r="O94" t="str">
        <f t="shared" si="12"/>
        <v>23102</v>
      </c>
      <c r="P94">
        <f t="shared" si="13"/>
        <v>91</v>
      </c>
    </row>
    <row r="95" spans="1:16" ht="15.75" x14ac:dyDescent="0.3">
      <c r="A95" s="36">
        <v>92</v>
      </c>
      <c r="B95" s="36">
        <v>2310</v>
      </c>
      <c r="C95" s="36">
        <v>3</v>
      </c>
      <c r="D95">
        <f>VLOOKUP(B95,TankPart!A:H,8,FALSE)</f>
        <v>4</v>
      </c>
      <c r="E95">
        <f t="shared" si="7"/>
        <v>15</v>
      </c>
      <c r="F95">
        <f t="shared" si="8"/>
        <v>93</v>
      </c>
      <c r="G95">
        <f t="shared" si="9"/>
        <v>2</v>
      </c>
      <c r="H95">
        <f>VLOOKUP(C95,'[1]坦克部件养成-填表'!$F:$H,3,FALSE)</f>
        <v>2100</v>
      </c>
      <c r="I95" t="str">
        <f t="shared" si="10"/>
        <v>[101,116]</v>
      </c>
      <c r="J95" t="str">
        <f t="shared" si="11"/>
        <v>[170,-0.072]</v>
      </c>
      <c r="K95">
        <f>VLOOKUP(B95,'[1]坦克部件养成-填表'!$T:$V,3,FALSE)</f>
        <v>101</v>
      </c>
      <c r="L95">
        <f>VLOOKUP(C95,'[1]坦克部件养成-填表'!$F:$I,4,FALSE)</f>
        <v>170</v>
      </c>
      <c r="M95">
        <f>VLOOKUP(MID(B95,3,1)+0,'[1]坦克部件养成-填表'!$AD$1:$AG$7,4,FALSE)</f>
        <v>116</v>
      </c>
      <c r="N95">
        <f>IF(M95="","",ROUNDDOWN(VLOOKUP(C95+0,'[1]坦克部件养成-填表'!$AI$2:$AO$9,MATCH(TankPartStar!M95+0,'[1]坦克部件养成-填表'!$AI$2:$AO$2,0),FALSE),3))</f>
        <v>-7.1999999999999995E-2</v>
      </c>
      <c r="O95" t="str">
        <f t="shared" si="12"/>
        <v>23103</v>
      </c>
      <c r="P95">
        <f t="shared" si="13"/>
        <v>92</v>
      </c>
    </row>
    <row r="96" spans="1:16" ht="15.75" x14ac:dyDescent="0.3">
      <c r="A96" s="36">
        <v>93</v>
      </c>
      <c r="B96" s="36">
        <v>2310</v>
      </c>
      <c r="C96" s="36">
        <v>4</v>
      </c>
      <c r="D96">
        <f>VLOOKUP(B96,TankPart!A:H,8,FALSE)</f>
        <v>4</v>
      </c>
      <c r="E96">
        <f t="shared" si="7"/>
        <v>20</v>
      </c>
      <c r="F96">
        <f t="shared" si="8"/>
        <v>-1</v>
      </c>
      <c r="G96">
        <f t="shared" si="9"/>
        <v>0</v>
      </c>
      <c r="H96">
        <f>VLOOKUP(C96,'[1]坦克部件养成-填表'!$F:$H,3,FALSE)</f>
        <v>7500</v>
      </c>
      <c r="I96" t="str">
        <f t="shared" si="10"/>
        <v>[101,116]</v>
      </c>
      <c r="J96" t="str">
        <f t="shared" si="11"/>
        <v>[290,-0.097]</v>
      </c>
      <c r="K96">
        <f>VLOOKUP(B96,'[1]坦克部件养成-填表'!$T:$V,3,FALSE)</f>
        <v>101</v>
      </c>
      <c r="L96">
        <f>VLOOKUP(C96,'[1]坦克部件养成-填表'!$F:$I,4,FALSE)</f>
        <v>290</v>
      </c>
      <c r="M96">
        <f>VLOOKUP(MID(B96,3,1)+0,'[1]坦克部件养成-填表'!$AD$1:$AG$7,4,FALSE)</f>
        <v>116</v>
      </c>
      <c r="N96">
        <f>IF(M96="","",ROUNDDOWN(VLOOKUP(C96+0,'[1]坦克部件养成-填表'!$AI$2:$AO$9,MATCH(TankPartStar!M96+0,'[1]坦克部件养成-填表'!$AI$2:$AO$2,0),FALSE),3))</f>
        <v>-9.7000000000000003E-2</v>
      </c>
      <c r="O96" t="str">
        <f t="shared" si="12"/>
        <v>23104</v>
      </c>
      <c r="P96">
        <f t="shared" si="13"/>
        <v>93</v>
      </c>
    </row>
    <row r="97" spans="1:16" ht="15.75" x14ac:dyDescent="0.3">
      <c r="A97" s="36">
        <v>94</v>
      </c>
      <c r="B97" s="36">
        <v>2320</v>
      </c>
      <c r="C97" s="36">
        <v>2</v>
      </c>
      <c r="D97">
        <f>VLOOKUP(B97,TankPart!A:H,8,FALSE)</f>
        <v>4</v>
      </c>
      <c r="E97">
        <f t="shared" si="7"/>
        <v>10</v>
      </c>
      <c r="F97">
        <f t="shared" si="8"/>
        <v>95</v>
      </c>
      <c r="G97">
        <f t="shared" si="9"/>
        <v>2</v>
      </c>
      <c r="H97">
        <f>VLOOKUP(C97,'[1]坦克部件养成-填表'!$F:$H,3,FALSE)</f>
        <v>350</v>
      </c>
      <c r="I97" t="str">
        <f t="shared" si="10"/>
        <v>[101,108]</v>
      </c>
      <c r="J97" t="str">
        <f t="shared" si="11"/>
        <v>[80,-0.04]</v>
      </c>
      <c r="K97">
        <f>VLOOKUP(B97,'[1]坦克部件养成-填表'!$T:$V,3,FALSE)</f>
        <v>101</v>
      </c>
      <c r="L97">
        <f>VLOOKUP(C97,'[1]坦克部件养成-填表'!$F:$I,4,FALSE)</f>
        <v>80</v>
      </c>
      <c r="M97">
        <f>VLOOKUP(MID(B97,3,1)+0,'[1]坦克部件养成-填表'!$AD$1:$AG$7,4,FALSE)</f>
        <v>108</v>
      </c>
      <c r="N97">
        <f>IF(M97="","",ROUNDDOWN(VLOOKUP(C97+0,'[1]坦克部件养成-填表'!$AI$2:$AO$9,MATCH(TankPartStar!M97+0,'[1]坦克部件养成-填表'!$AI$2:$AO$2,0),FALSE),3))</f>
        <v>-0.04</v>
      </c>
      <c r="O97" t="str">
        <f t="shared" si="12"/>
        <v>23202</v>
      </c>
      <c r="P97">
        <f t="shared" si="13"/>
        <v>94</v>
      </c>
    </row>
    <row r="98" spans="1:16" ht="15.75" x14ac:dyDescent="0.3">
      <c r="A98" s="36">
        <v>95</v>
      </c>
      <c r="B98" s="36">
        <v>2320</v>
      </c>
      <c r="C98" s="36">
        <v>3</v>
      </c>
      <c r="D98">
        <f>VLOOKUP(B98,TankPart!A:H,8,FALSE)</f>
        <v>4</v>
      </c>
      <c r="E98">
        <f t="shared" si="7"/>
        <v>15</v>
      </c>
      <c r="F98">
        <f t="shared" si="8"/>
        <v>96</v>
      </c>
      <c r="G98">
        <f t="shared" si="9"/>
        <v>2</v>
      </c>
      <c r="H98">
        <f>VLOOKUP(C98,'[1]坦克部件养成-填表'!$F:$H,3,FALSE)</f>
        <v>2100</v>
      </c>
      <c r="I98" t="str">
        <f t="shared" si="10"/>
        <v>[101,108]</v>
      </c>
      <c r="J98" t="str">
        <f t="shared" si="11"/>
        <v>[170,-0.06]</v>
      </c>
      <c r="K98">
        <f>VLOOKUP(B98,'[1]坦克部件养成-填表'!$T:$V,3,FALSE)</f>
        <v>101</v>
      </c>
      <c r="L98">
        <f>VLOOKUP(C98,'[1]坦克部件养成-填表'!$F:$I,4,FALSE)</f>
        <v>170</v>
      </c>
      <c r="M98">
        <f>VLOOKUP(MID(B98,3,1)+0,'[1]坦克部件养成-填表'!$AD$1:$AG$7,4,FALSE)</f>
        <v>108</v>
      </c>
      <c r="N98">
        <f>IF(M98="","",ROUNDDOWN(VLOOKUP(C98+0,'[1]坦克部件养成-填表'!$AI$2:$AO$9,MATCH(TankPartStar!M98+0,'[1]坦克部件养成-填表'!$AI$2:$AO$2,0),FALSE),3))</f>
        <v>-0.06</v>
      </c>
      <c r="O98" t="str">
        <f t="shared" si="12"/>
        <v>23203</v>
      </c>
      <c r="P98">
        <f t="shared" si="13"/>
        <v>95</v>
      </c>
    </row>
    <row r="99" spans="1:16" ht="15.75" x14ac:dyDescent="0.3">
      <c r="A99" s="36">
        <v>96</v>
      </c>
      <c r="B99" s="36">
        <v>2320</v>
      </c>
      <c r="C99" s="36">
        <v>4</v>
      </c>
      <c r="D99">
        <f>VLOOKUP(B99,TankPart!A:H,8,FALSE)</f>
        <v>4</v>
      </c>
      <c r="E99">
        <f t="shared" si="7"/>
        <v>20</v>
      </c>
      <c r="F99">
        <f t="shared" si="8"/>
        <v>-1</v>
      </c>
      <c r="G99">
        <f t="shared" si="9"/>
        <v>0</v>
      </c>
      <c r="H99">
        <f>VLOOKUP(C99,'[1]坦克部件养成-填表'!$F:$H,3,FALSE)</f>
        <v>7500</v>
      </c>
      <c r="I99" t="str">
        <f t="shared" si="10"/>
        <v>[101,108]</v>
      </c>
      <c r="J99" t="str">
        <f t="shared" si="11"/>
        <v>[290,-0.08]</v>
      </c>
      <c r="K99">
        <f>VLOOKUP(B99,'[1]坦克部件养成-填表'!$T:$V,3,FALSE)</f>
        <v>101</v>
      </c>
      <c r="L99">
        <f>VLOOKUP(C99,'[1]坦克部件养成-填表'!$F:$I,4,FALSE)</f>
        <v>290</v>
      </c>
      <c r="M99">
        <f>VLOOKUP(MID(B99,3,1)+0,'[1]坦克部件养成-填表'!$AD$1:$AG$7,4,FALSE)</f>
        <v>108</v>
      </c>
      <c r="N99">
        <f>IF(M99="","",ROUNDDOWN(VLOOKUP(C99+0,'[1]坦克部件养成-填表'!$AI$2:$AO$9,MATCH(TankPartStar!M99+0,'[1]坦克部件养成-填表'!$AI$2:$AO$2,0),FALSE),3))</f>
        <v>-0.08</v>
      </c>
      <c r="O99" t="str">
        <f t="shared" si="12"/>
        <v>23204</v>
      </c>
      <c r="P99">
        <f t="shared" si="13"/>
        <v>96</v>
      </c>
    </row>
    <row r="100" spans="1:16" ht="15.75" x14ac:dyDescent="0.3">
      <c r="A100" s="36">
        <v>97</v>
      </c>
      <c r="B100" s="36">
        <v>2330</v>
      </c>
      <c r="C100" s="36">
        <v>2</v>
      </c>
      <c r="D100">
        <f>VLOOKUP(B100,TankPart!A:H,8,FALSE)</f>
        <v>4</v>
      </c>
      <c r="E100">
        <f t="shared" si="7"/>
        <v>10</v>
      </c>
      <c r="F100">
        <f t="shared" si="8"/>
        <v>98</v>
      </c>
      <c r="G100">
        <f t="shared" si="9"/>
        <v>2</v>
      </c>
      <c r="H100">
        <f>VLOOKUP(C100,'[1]坦克部件养成-填表'!$F:$H,3,FALSE)</f>
        <v>350</v>
      </c>
      <c r="I100" t="str">
        <f t="shared" si="10"/>
        <v>[100,106]</v>
      </c>
      <c r="J100" t="str">
        <f t="shared" si="11"/>
        <v>[80,0.071]</v>
      </c>
      <c r="K100">
        <f>VLOOKUP(B100,'[1]坦克部件养成-填表'!$T:$V,3,FALSE)</f>
        <v>100</v>
      </c>
      <c r="L100">
        <f>VLOOKUP(C100,'[1]坦克部件养成-填表'!$F:$I,4,FALSE)</f>
        <v>80</v>
      </c>
      <c r="M100">
        <f>VLOOKUP(MID(B100,3,1)+0,'[1]坦克部件养成-填表'!$AD$1:$AG$7,4,FALSE)</f>
        <v>106</v>
      </c>
      <c r="N100">
        <f>IF(M100="","",ROUNDDOWN(VLOOKUP(C100+0,'[1]坦克部件养成-填表'!$AI$2:$AO$9,MATCH(TankPartStar!M100+0,'[1]坦克部件养成-填表'!$AI$2:$AO$2,0),FALSE),3))</f>
        <v>7.0999999999999994E-2</v>
      </c>
      <c r="O100" t="str">
        <f t="shared" si="12"/>
        <v>23302</v>
      </c>
      <c r="P100">
        <f t="shared" si="13"/>
        <v>97</v>
      </c>
    </row>
    <row r="101" spans="1:16" ht="15.75" x14ac:dyDescent="0.3">
      <c r="A101" s="36">
        <v>98</v>
      </c>
      <c r="B101" s="36">
        <v>2330</v>
      </c>
      <c r="C101" s="36">
        <v>3</v>
      </c>
      <c r="D101">
        <f>VLOOKUP(B101,TankPart!A:H,8,FALSE)</f>
        <v>4</v>
      </c>
      <c r="E101">
        <f t="shared" si="7"/>
        <v>15</v>
      </c>
      <c r="F101">
        <f t="shared" si="8"/>
        <v>99</v>
      </c>
      <c r="G101">
        <f t="shared" si="9"/>
        <v>2</v>
      </c>
      <c r="H101">
        <f>VLOOKUP(C101,'[1]坦克部件养成-填表'!$F:$H,3,FALSE)</f>
        <v>2100</v>
      </c>
      <c r="I101" t="str">
        <f t="shared" si="10"/>
        <v>[100,106]</v>
      </c>
      <c r="J101" t="str">
        <f t="shared" si="11"/>
        <v>[170,0.107]</v>
      </c>
      <c r="K101">
        <f>VLOOKUP(B101,'[1]坦克部件养成-填表'!$T:$V,3,FALSE)</f>
        <v>100</v>
      </c>
      <c r="L101">
        <f>VLOOKUP(C101,'[1]坦克部件养成-填表'!$F:$I,4,FALSE)</f>
        <v>170</v>
      </c>
      <c r="M101">
        <f>VLOOKUP(MID(B101,3,1)+0,'[1]坦克部件养成-填表'!$AD$1:$AG$7,4,FALSE)</f>
        <v>106</v>
      </c>
      <c r="N101">
        <f>IF(M101="","",ROUNDDOWN(VLOOKUP(C101+0,'[1]坦克部件养成-填表'!$AI$2:$AO$9,MATCH(TankPartStar!M101+0,'[1]坦克部件养成-填表'!$AI$2:$AO$2,0),FALSE),3))</f>
        <v>0.107</v>
      </c>
      <c r="O101" t="str">
        <f t="shared" si="12"/>
        <v>23303</v>
      </c>
      <c r="P101">
        <f t="shared" si="13"/>
        <v>98</v>
      </c>
    </row>
    <row r="102" spans="1:16" ht="15.75" x14ac:dyDescent="0.3">
      <c r="A102" s="36">
        <v>99</v>
      </c>
      <c r="B102" s="36">
        <v>2330</v>
      </c>
      <c r="C102" s="36">
        <v>4</v>
      </c>
      <c r="D102">
        <f>VLOOKUP(B102,TankPart!A:H,8,FALSE)</f>
        <v>4</v>
      </c>
      <c r="E102">
        <f t="shared" si="7"/>
        <v>20</v>
      </c>
      <c r="F102">
        <f t="shared" si="8"/>
        <v>-1</v>
      </c>
      <c r="G102">
        <f t="shared" si="9"/>
        <v>0</v>
      </c>
      <c r="H102">
        <f>VLOOKUP(C102,'[1]坦克部件养成-填表'!$F:$H,3,FALSE)</f>
        <v>7500</v>
      </c>
      <c r="I102" t="str">
        <f t="shared" si="10"/>
        <v>[100,106]</v>
      </c>
      <c r="J102" t="str">
        <f t="shared" si="11"/>
        <v>[290,0.142]</v>
      </c>
      <c r="K102">
        <f>VLOOKUP(B102,'[1]坦克部件养成-填表'!$T:$V,3,FALSE)</f>
        <v>100</v>
      </c>
      <c r="L102">
        <f>VLOOKUP(C102,'[1]坦克部件养成-填表'!$F:$I,4,FALSE)</f>
        <v>290</v>
      </c>
      <c r="M102">
        <f>VLOOKUP(MID(B102,3,1)+0,'[1]坦克部件养成-填表'!$AD$1:$AG$7,4,FALSE)</f>
        <v>106</v>
      </c>
      <c r="N102">
        <f>IF(M102="","",ROUNDDOWN(VLOOKUP(C102+0,'[1]坦克部件养成-填表'!$AI$2:$AO$9,MATCH(TankPartStar!M102+0,'[1]坦克部件养成-填表'!$AI$2:$AO$2,0),FALSE),3))</f>
        <v>0.14199999999999999</v>
      </c>
      <c r="O102" t="str">
        <f t="shared" si="12"/>
        <v>23304</v>
      </c>
      <c r="P102">
        <f t="shared" si="13"/>
        <v>99</v>
      </c>
    </row>
    <row r="103" spans="1:16" ht="15.75" x14ac:dyDescent="0.3">
      <c r="A103" s="36">
        <v>100</v>
      </c>
      <c r="B103" s="36">
        <v>2340</v>
      </c>
      <c r="C103" s="36">
        <v>2</v>
      </c>
      <c r="D103">
        <f>VLOOKUP(B103,TankPart!A:H,8,FALSE)</f>
        <v>4</v>
      </c>
      <c r="E103">
        <f t="shared" si="7"/>
        <v>10</v>
      </c>
      <c r="F103">
        <f t="shared" si="8"/>
        <v>101</v>
      </c>
      <c r="G103">
        <f t="shared" si="9"/>
        <v>2</v>
      </c>
      <c r="H103">
        <f>VLOOKUP(C103,'[1]坦克部件养成-填表'!$F:$H,3,FALSE)</f>
        <v>350</v>
      </c>
      <c r="I103" t="str">
        <f t="shared" si="10"/>
        <v>[100,109]</v>
      </c>
      <c r="J103" t="str">
        <f t="shared" si="11"/>
        <v>[80,0.094]</v>
      </c>
      <c r="K103">
        <f>VLOOKUP(B103,'[1]坦克部件养成-填表'!$T:$V,3,FALSE)</f>
        <v>100</v>
      </c>
      <c r="L103">
        <f>VLOOKUP(C103,'[1]坦克部件养成-填表'!$F:$I,4,FALSE)</f>
        <v>80</v>
      </c>
      <c r="M103">
        <f>VLOOKUP(MID(B103,3,1)+0,'[1]坦克部件养成-填表'!$AD$1:$AG$7,4,FALSE)</f>
        <v>109</v>
      </c>
      <c r="N103">
        <f>IF(M103="","",ROUNDDOWN(VLOOKUP(C103+0,'[1]坦克部件养成-填表'!$AI$2:$AO$9,MATCH(TankPartStar!M103+0,'[1]坦克部件养成-填表'!$AI$2:$AO$2,0),FALSE),3))</f>
        <v>9.4E-2</v>
      </c>
      <c r="O103" t="str">
        <f t="shared" si="12"/>
        <v>23402</v>
      </c>
      <c r="P103">
        <f t="shared" si="13"/>
        <v>100</v>
      </c>
    </row>
    <row r="104" spans="1:16" ht="15.75" x14ac:dyDescent="0.3">
      <c r="A104" s="36">
        <v>101</v>
      </c>
      <c r="B104" s="36">
        <v>2340</v>
      </c>
      <c r="C104" s="36">
        <v>3</v>
      </c>
      <c r="D104">
        <f>VLOOKUP(B104,TankPart!A:H,8,FALSE)</f>
        <v>4</v>
      </c>
      <c r="E104">
        <f t="shared" si="7"/>
        <v>15</v>
      </c>
      <c r="F104">
        <f t="shared" si="8"/>
        <v>102</v>
      </c>
      <c r="G104">
        <f t="shared" si="9"/>
        <v>2</v>
      </c>
      <c r="H104">
        <f>VLOOKUP(C104,'[1]坦克部件养成-填表'!$F:$H,3,FALSE)</f>
        <v>2100</v>
      </c>
      <c r="I104" t="str">
        <f t="shared" si="10"/>
        <v>[100,109]</v>
      </c>
      <c r="J104" t="str">
        <f t="shared" si="11"/>
        <v>[170,0.141]</v>
      </c>
      <c r="K104">
        <f>VLOOKUP(B104,'[1]坦克部件养成-填表'!$T:$V,3,FALSE)</f>
        <v>100</v>
      </c>
      <c r="L104">
        <f>VLOOKUP(C104,'[1]坦克部件养成-填表'!$F:$I,4,FALSE)</f>
        <v>170</v>
      </c>
      <c r="M104">
        <f>VLOOKUP(MID(B104,3,1)+0,'[1]坦克部件养成-填表'!$AD$1:$AG$7,4,FALSE)</f>
        <v>109</v>
      </c>
      <c r="N104">
        <f>IF(M104="","",ROUNDDOWN(VLOOKUP(C104+0,'[1]坦克部件养成-填表'!$AI$2:$AO$9,MATCH(TankPartStar!M104+0,'[1]坦克部件养成-填表'!$AI$2:$AO$2,0),FALSE),3))</f>
        <v>0.14099999999999999</v>
      </c>
      <c r="O104" t="str">
        <f t="shared" si="12"/>
        <v>23403</v>
      </c>
      <c r="P104">
        <f t="shared" si="13"/>
        <v>101</v>
      </c>
    </row>
    <row r="105" spans="1:16" ht="15.75" x14ac:dyDescent="0.3">
      <c r="A105" s="36">
        <v>102</v>
      </c>
      <c r="B105" s="36">
        <v>2340</v>
      </c>
      <c r="C105" s="36">
        <v>4</v>
      </c>
      <c r="D105">
        <f>VLOOKUP(B105,TankPart!A:H,8,FALSE)</f>
        <v>4</v>
      </c>
      <c r="E105">
        <f t="shared" si="7"/>
        <v>20</v>
      </c>
      <c r="F105">
        <f t="shared" si="8"/>
        <v>-1</v>
      </c>
      <c r="G105">
        <f t="shared" si="9"/>
        <v>0</v>
      </c>
      <c r="H105">
        <f>VLOOKUP(C105,'[1]坦克部件养成-填表'!$F:$H,3,FALSE)</f>
        <v>7500</v>
      </c>
      <c r="I105" t="str">
        <f t="shared" si="10"/>
        <v>[100,109]</v>
      </c>
      <c r="J105" t="str">
        <f t="shared" si="11"/>
        <v>[290,0.188]</v>
      </c>
      <c r="K105">
        <f>VLOOKUP(B105,'[1]坦克部件养成-填表'!$T:$V,3,FALSE)</f>
        <v>100</v>
      </c>
      <c r="L105">
        <f>VLOOKUP(C105,'[1]坦克部件养成-填表'!$F:$I,4,FALSE)</f>
        <v>290</v>
      </c>
      <c r="M105">
        <f>VLOOKUP(MID(B105,3,1)+0,'[1]坦克部件养成-填表'!$AD$1:$AG$7,4,FALSE)</f>
        <v>109</v>
      </c>
      <c r="N105">
        <f>IF(M105="","",ROUNDDOWN(VLOOKUP(C105+0,'[1]坦克部件养成-填表'!$AI$2:$AO$9,MATCH(TankPartStar!M105+0,'[1]坦克部件养成-填表'!$AI$2:$AO$2,0),FALSE),3))</f>
        <v>0.188</v>
      </c>
      <c r="O105" t="str">
        <f t="shared" si="12"/>
        <v>23404</v>
      </c>
      <c r="P105">
        <f t="shared" si="13"/>
        <v>102</v>
      </c>
    </row>
    <row r="106" spans="1:16" ht="15.75" x14ac:dyDescent="0.3">
      <c r="A106" s="36">
        <v>103</v>
      </c>
      <c r="B106" s="36">
        <v>2350</v>
      </c>
      <c r="C106" s="36">
        <v>2</v>
      </c>
      <c r="D106">
        <f>VLOOKUP(B106,TankPart!A:H,8,FALSE)</f>
        <v>4</v>
      </c>
      <c r="E106">
        <f t="shared" si="7"/>
        <v>10</v>
      </c>
      <c r="F106">
        <f t="shared" si="8"/>
        <v>104</v>
      </c>
      <c r="G106">
        <f t="shared" si="9"/>
        <v>2</v>
      </c>
      <c r="H106">
        <f>VLOOKUP(C106,'[1]坦克部件养成-填表'!$F:$H,3,FALSE)</f>
        <v>350</v>
      </c>
      <c r="I106" t="str">
        <f t="shared" si="10"/>
        <v>[102,105]</v>
      </c>
      <c r="J106" t="str">
        <f t="shared" si="11"/>
        <v>[80,0.071]</v>
      </c>
      <c r="K106">
        <f>VLOOKUP(B106,'[1]坦克部件养成-填表'!$T:$V,3,FALSE)</f>
        <v>102</v>
      </c>
      <c r="L106">
        <f>VLOOKUP(C106,'[1]坦克部件养成-填表'!$F:$I,4,FALSE)</f>
        <v>80</v>
      </c>
      <c r="M106">
        <f>VLOOKUP(MID(B106,3,1)+0,'[1]坦克部件养成-填表'!$AD$1:$AG$7,4,FALSE)</f>
        <v>105</v>
      </c>
      <c r="N106">
        <f>IF(M106="","",ROUNDDOWN(VLOOKUP(C106+0,'[1]坦克部件养成-填表'!$AI$2:$AO$9,MATCH(TankPartStar!M106+0,'[1]坦克部件养成-填表'!$AI$2:$AO$2,0),FALSE),3))</f>
        <v>7.0999999999999994E-2</v>
      </c>
      <c r="O106" t="str">
        <f t="shared" si="12"/>
        <v>23502</v>
      </c>
      <c r="P106">
        <f t="shared" si="13"/>
        <v>103</v>
      </c>
    </row>
    <row r="107" spans="1:16" ht="15.75" x14ac:dyDescent="0.3">
      <c r="A107" s="36">
        <v>104</v>
      </c>
      <c r="B107" s="36">
        <v>2350</v>
      </c>
      <c r="C107" s="36">
        <v>3</v>
      </c>
      <c r="D107">
        <f>VLOOKUP(B107,TankPart!A:H,8,FALSE)</f>
        <v>4</v>
      </c>
      <c r="E107">
        <f t="shared" si="7"/>
        <v>15</v>
      </c>
      <c r="F107">
        <f t="shared" si="8"/>
        <v>105</v>
      </c>
      <c r="G107">
        <f t="shared" si="9"/>
        <v>2</v>
      </c>
      <c r="H107">
        <f>VLOOKUP(C107,'[1]坦克部件养成-填表'!$F:$H,3,FALSE)</f>
        <v>2100</v>
      </c>
      <c r="I107" t="str">
        <f t="shared" si="10"/>
        <v>[102,105]</v>
      </c>
      <c r="J107" t="str">
        <f t="shared" si="11"/>
        <v>[170,0.107]</v>
      </c>
      <c r="K107">
        <f>VLOOKUP(B107,'[1]坦克部件养成-填表'!$T:$V,3,FALSE)</f>
        <v>102</v>
      </c>
      <c r="L107">
        <f>VLOOKUP(C107,'[1]坦克部件养成-填表'!$F:$I,4,FALSE)</f>
        <v>170</v>
      </c>
      <c r="M107">
        <f>VLOOKUP(MID(B107,3,1)+0,'[1]坦克部件养成-填表'!$AD$1:$AG$7,4,FALSE)</f>
        <v>105</v>
      </c>
      <c r="N107">
        <f>IF(M107="","",ROUNDDOWN(VLOOKUP(C107+0,'[1]坦克部件养成-填表'!$AI$2:$AO$9,MATCH(TankPartStar!M107+0,'[1]坦克部件养成-填表'!$AI$2:$AO$2,0),FALSE),3))</f>
        <v>0.107</v>
      </c>
      <c r="O107" t="str">
        <f t="shared" si="12"/>
        <v>23503</v>
      </c>
      <c r="P107">
        <f t="shared" si="13"/>
        <v>104</v>
      </c>
    </row>
    <row r="108" spans="1:16" ht="15.75" x14ac:dyDescent="0.3">
      <c r="A108" s="36">
        <v>105</v>
      </c>
      <c r="B108" s="36">
        <v>2350</v>
      </c>
      <c r="C108" s="36">
        <v>4</v>
      </c>
      <c r="D108">
        <f>VLOOKUP(B108,TankPart!A:H,8,FALSE)</f>
        <v>4</v>
      </c>
      <c r="E108">
        <f t="shared" si="7"/>
        <v>20</v>
      </c>
      <c r="F108">
        <f t="shared" si="8"/>
        <v>-1</v>
      </c>
      <c r="G108">
        <f t="shared" si="9"/>
        <v>0</v>
      </c>
      <c r="H108">
        <f>VLOOKUP(C108,'[1]坦克部件养成-填表'!$F:$H,3,FALSE)</f>
        <v>7500</v>
      </c>
      <c r="I108" t="str">
        <f t="shared" si="10"/>
        <v>[102,105]</v>
      </c>
      <c r="J108" t="str">
        <f t="shared" si="11"/>
        <v>[290,0.142]</v>
      </c>
      <c r="K108">
        <f>VLOOKUP(B108,'[1]坦克部件养成-填表'!$T:$V,3,FALSE)</f>
        <v>102</v>
      </c>
      <c r="L108">
        <f>VLOOKUP(C108,'[1]坦克部件养成-填表'!$F:$I,4,FALSE)</f>
        <v>290</v>
      </c>
      <c r="M108">
        <f>VLOOKUP(MID(B108,3,1)+0,'[1]坦克部件养成-填表'!$AD$1:$AG$7,4,FALSE)</f>
        <v>105</v>
      </c>
      <c r="N108">
        <f>IF(M108="","",ROUNDDOWN(VLOOKUP(C108+0,'[1]坦克部件养成-填表'!$AI$2:$AO$9,MATCH(TankPartStar!M108+0,'[1]坦克部件养成-填表'!$AI$2:$AO$2,0),FALSE),3))</f>
        <v>0.14199999999999999</v>
      </c>
      <c r="O108" t="str">
        <f t="shared" si="12"/>
        <v>23504</v>
      </c>
      <c r="P108">
        <f t="shared" si="13"/>
        <v>105</v>
      </c>
    </row>
    <row r="109" spans="1:16" ht="15.75" x14ac:dyDescent="0.3">
      <c r="A109" s="36">
        <v>106</v>
      </c>
      <c r="B109" s="36">
        <v>2360</v>
      </c>
      <c r="C109" s="36">
        <v>2</v>
      </c>
      <c r="D109">
        <f>VLOOKUP(B109,TankPart!A:H,8,FALSE)</f>
        <v>4</v>
      </c>
      <c r="E109">
        <f t="shared" si="7"/>
        <v>10</v>
      </c>
      <c r="F109">
        <f t="shared" si="8"/>
        <v>107</v>
      </c>
      <c r="G109">
        <f t="shared" si="9"/>
        <v>2</v>
      </c>
      <c r="H109">
        <f>VLOOKUP(C109,'[1]坦克部件养成-填表'!$F:$H,3,FALSE)</f>
        <v>350</v>
      </c>
      <c r="I109" t="str">
        <f t="shared" si="10"/>
        <v>[102,110]</v>
      </c>
      <c r="J109" t="str">
        <f t="shared" si="11"/>
        <v>[80,0.042]</v>
      </c>
      <c r="K109">
        <f>VLOOKUP(B109,'[1]坦克部件养成-填表'!$T:$V,3,FALSE)</f>
        <v>102</v>
      </c>
      <c r="L109">
        <f>VLOOKUP(C109,'[1]坦克部件养成-填表'!$F:$I,4,FALSE)</f>
        <v>80</v>
      </c>
      <c r="M109">
        <f>VLOOKUP(MID(B109,3,1)+0,'[1]坦克部件养成-填表'!$AD$1:$AG$7,4,FALSE)</f>
        <v>110</v>
      </c>
      <c r="N109">
        <f>IF(M109="","",ROUNDDOWN(VLOOKUP(C109+0,'[1]坦克部件养成-填表'!$AI$2:$AO$9,MATCH(TankPartStar!M109+0,'[1]坦克部件养成-填表'!$AI$2:$AO$2,0),FALSE),3))</f>
        <v>4.2000000000000003E-2</v>
      </c>
      <c r="O109" t="str">
        <f t="shared" si="12"/>
        <v>23602</v>
      </c>
      <c r="P109">
        <f t="shared" si="13"/>
        <v>106</v>
      </c>
    </row>
    <row r="110" spans="1:16" ht="15.75" x14ac:dyDescent="0.3">
      <c r="A110" s="36">
        <v>107</v>
      </c>
      <c r="B110" s="36">
        <v>2360</v>
      </c>
      <c r="C110" s="36">
        <v>3</v>
      </c>
      <c r="D110">
        <f>VLOOKUP(B110,TankPart!A:H,8,FALSE)</f>
        <v>4</v>
      </c>
      <c r="E110">
        <f t="shared" si="7"/>
        <v>15</v>
      </c>
      <c r="F110">
        <f t="shared" si="8"/>
        <v>108</v>
      </c>
      <c r="G110">
        <f t="shared" si="9"/>
        <v>2</v>
      </c>
      <c r="H110">
        <f>VLOOKUP(C110,'[1]坦克部件养成-填表'!$F:$H,3,FALSE)</f>
        <v>2100</v>
      </c>
      <c r="I110" t="str">
        <f t="shared" si="10"/>
        <v>[102,110]</v>
      </c>
      <c r="J110" t="str">
        <f t="shared" si="11"/>
        <v>[170,0.064]</v>
      </c>
      <c r="K110">
        <f>VLOOKUP(B110,'[1]坦克部件养成-填表'!$T:$V,3,FALSE)</f>
        <v>102</v>
      </c>
      <c r="L110">
        <f>VLOOKUP(C110,'[1]坦克部件养成-填表'!$F:$I,4,FALSE)</f>
        <v>170</v>
      </c>
      <c r="M110">
        <f>VLOOKUP(MID(B110,3,1)+0,'[1]坦克部件养成-填表'!$AD$1:$AG$7,4,FALSE)</f>
        <v>110</v>
      </c>
      <c r="N110">
        <f>IF(M110="","",ROUNDDOWN(VLOOKUP(C110+0,'[1]坦克部件养成-填表'!$AI$2:$AO$9,MATCH(TankPartStar!M110+0,'[1]坦克部件养成-填表'!$AI$2:$AO$2,0),FALSE),3))</f>
        <v>6.4000000000000001E-2</v>
      </c>
      <c r="O110" t="str">
        <f t="shared" si="12"/>
        <v>23603</v>
      </c>
      <c r="P110">
        <f t="shared" si="13"/>
        <v>107</v>
      </c>
    </row>
    <row r="111" spans="1:16" ht="15.75" x14ac:dyDescent="0.3">
      <c r="A111" s="36">
        <v>108</v>
      </c>
      <c r="B111" s="36">
        <v>2360</v>
      </c>
      <c r="C111" s="36">
        <v>4</v>
      </c>
      <c r="D111">
        <f>VLOOKUP(B111,TankPart!A:H,8,FALSE)</f>
        <v>4</v>
      </c>
      <c r="E111">
        <f t="shared" si="7"/>
        <v>20</v>
      </c>
      <c r="F111">
        <f t="shared" si="8"/>
        <v>-1</v>
      </c>
      <c r="G111">
        <f t="shared" si="9"/>
        <v>0</v>
      </c>
      <c r="H111">
        <f>VLOOKUP(C111,'[1]坦克部件养成-填表'!$F:$H,3,FALSE)</f>
        <v>7500</v>
      </c>
      <c r="I111" t="str">
        <f t="shared" si="10"/>
        <v>[102,110]</v>
      </c>
      <c r="J111" t="str">
        <f t="shared" si="11"/>
        <v>[290,0.085]</v>
      </c>
      <c r="K111">
        <f>VLOOKUP(B111,'[1]坦克部件养成-填表'!$T:$V,3,FALSE)</f>
        <v>102</v>
      </c>
      <c r="L111">
        <f>VLOOKUP(C111,'[1]坦克部件养成-填表'!$F:$I,4,FALSE)</f>
        <v>290</v>
      </c>
      <c r="M111">
        <f>VLOOKUP(MID(B111,3,1)+0,'[1]坦克部件养成-填表'!$AD$1:$AG$7,4,FALSE)</f>
        <v>110</v>
      </c>
      <c r="N111">
        <f>IF(M111="","",ROUNDDOWN(VLOOKUP(C111+0,'[1]坦克部件养成-填表'!$AI$2:$AO$9,MATCH(TankPartStar!M111+0,'[1]坦克部件养成-填表'!$AI$2:$AO$2,0),FALSE),3))</f>
        <v>8.5000000000000006E-2</v>
      </c>
      <c r="O111" t="str">
        <f t="shared" si="12"/>
        <v>23604</v>
      </c>
      <c r="P111">
        <f t="shared" si="13"/>
        <v>108</v>
      </c>
    </row>
    <row r="112" spans="1:16" ht="15.75" x14ac:dyDescent="0.3">
      <c r="A112" s="36">
        <v>109</v>
      </c>
      <c r="B112" s="36">
        <v>3110</v>
      </c>
      <c r="C112" s="36">
        <v>3</v>
      </c>
      <c r="D112">
        <f>VLOOKUP(B112,TankPart!A:H,8,FALSE)</f>
        <v>5</v>
      </c>
      <c r="E112">
        <f t="shared" si="7"/>
        <v>15</v>
      </c>
      <c r="F112">
        <f t="shared" si="8"/>
        <v>110</v>
      </c>
      <c r="G112">
        <f t="shared" si="9"/>
        <v>2</v>
      </c>
      <c r="H112">
        <f>VLOOKUP(C112,'[1]坦克部件养成-填表'!$F:$H,3,FALSE)</f>
        <v>2100</v>
      </c>
      <c r="I112" t="str">
        <f t="shared" si="10"/>
        <v>[101,116]</v>
      </c>
      <c r="J112" t="str">
        <f t="shared" si="11"/>
        <v>[170,-0.072]</v>
      </c>
      <c r="K112">
        <f>VLOOKUP(B112,'[1]坦克部件养成-填表'!$T:$V,3,FALSE)</f>
        <v>101</v>
      </c>
      <c r="L112">
        <f>VLOOKUP(C112,'[1]坦克部件养成-填表'!$F:$I,4,FALSE)</f>
        <v>170</v>
      </c>
      <c r="M112">
        <f>VLOOKUP(MID(B112,3,1)+0,'[1]坦克部件养成-填表'!$AD$1:$AG$7,4,FALSE)</f>
        <v>116</v>
      </c>
      <c r="N112">
        <f>IF(M112="","",ROUNDDOWN(VLOOKUP(C112+0,'[1]坦克部件养成-填表'!$AI$2:$AO$9,MATCH(TankPartStar!M112+0,'[1]坦克部件养成-填表'!$AI$2:$AO$2,0),FALSE),3))</f>
        <v>-7.1999999999999995E-2</v>
      </c>
      <c r="O112" t="str">
        <f t="shared" si="12"/>
        <v>31103</v>
      </c>
      <c r="P112">
        <f t="shared" si="13"/>
        <v>109</v>
      </c>
    </row>
    <row r="113" spans="1:16" ht="15.75" x14ac:dyDescent="0.3">
      <c r="A113" s="36">
        <v>110</v>
      </c>
      <c r="B113" s="36">
        <v>3110</v>
      </c>
      <c r="C113" s="36">
        <v>4</v>
      </c>
      <c r="D113">
        <f>VLOOKUP(B113,TankPart!A:H,8,FALSE)</f>
        <v>5</v>
      </c>
      <c r="E113">
        <f t="shared" si="7"/>
        <v>20</v>
      </c>
      <c r="F113">
        <f t="shared" si="8"/>
        <v>111</v>
      </c>
      <c r="G113">
        <f t="shared" si="9"/>
        <v>2</v>
      </c>
      <c r="H113">
        <f>VLOOKUP(C113,'[1]坦克部件养成-填表'!$F:$H,3,FALSE)</f>
        <v>7500</v>
      </c>
      <c r="I113" t="str">
        <f t="shared" si="10"/>
        <v>[101,116]</v>
      </c>
      <c r="J113" t="str">
        <f t="shared" si="11"/>
        <v>[290,-0.097]</v>
      </c>
      <c r="K113">
        <f>VLOOKUP(B113,'[1]坦克部件养成-填表'!$T:$V,3,FALSE)</f>
        <v>101</v>
      </c>
      <c r="L113">
        <f>VLOOKUP(C113,'[1]坦克部件养成-填表'!$F:$I,4,FALSE)</f>
        <v>290</v>
      </c>
      <c r="M113">
        <f>VLOOKUP(MID(B113,3,1)+0,'[1]坦克部件养成-填表'!$AD$1:$AG$7,4,FALSE)</f>
        <v>116</v>
      </c>
      <c r="N113">
        <f>IF(M113="","",ROUNDDOWN(VLOOKUP(C113+0,'[1]坦克部件养成-填表'!$AI$2:$AO$9,MATCH(TankPartStar!M113+0,'[1]坦克部件养成-填表'!$AI$2:$AO$2,0),FALSE),3))</f>
        <v>-9.7000000000000003E-2</v>
      </c>
      <c r="O113" t="str">
        <f t="shared" si="12"/>
        <v>31104</v>
      </c>
      <c r="P113">
        <f t="shared" si="13"/>
        <v>110</v>
      </c>
    </row>
    <row r="114" spans="1:16" ht="15.75" x14ac:dyDescent="0.3">
      <c r="A114" s="36">
        <v>111</v>
      </c>
      <c r="B114" s="36">
        <v>3110</v>
      </c>
      <c r="C114" s="36">
        <v>5</v>
      </c>
      <c r="D114">
        <f>VLOOKUP(B114,TankPart!A:H,8,FALSE)</f>
        <v>5</v>
      </c>
      <c r="E114">
        <f t="shared" si="7"/>
        <v>25</v>
      </c>
      <c r="F114">
        <f t="shared" si="8"/>
        <v>-1</v>
      </c>
      <c r="G114">
        <f t="shared" si="9"/>
        <v>0</v>
      </c>
      <c r="H114">
        <f>VLOOKUP(C114,'[1]坦克部件养成-填表'!$F:$H,3,FALSE)</f>
        <v>12850</v>
      </c>
      <c r="I114" t="str">
        <f t="shared" si="10"/>
        <v>[101,116]</v>
      </c>
      <c r="J114" t="str">
        <f t="shared" si="11"/>
        <v>[400,-0.121]</v>
      </c>
      <c r="K114">
        <f>VLOOKUP(B114,'[1]坦克部件养成-填表'!$T:$V,3,FALSE)</f>
        <v>101</v>
      </c>
      <c r="L114">
        <f>VLOOKUP(C114,'[1]坦克部件养成-填表'!$F:$I,4,FALSE)</f>
        <v>400</v>
      </c>
      <c r="M114">
        <f>VLOOKUP(MID(B114,3,1)+0,'[1]坦克部件养成-填表'!$AD$1:$AG$7,4,FALSE)</f>
        <v>116</v>
      </c>
      <c r="N114">
        <f>IF(M114="","",ROUNDDOWN(VLOOKUP(C114+0,'[1]坦克部件养成-填表'!$AI$2:$AO$9,MATCH(TankPartStar!M114+0,'[1]坦克部件养成-填表'!$AI$2:$AO$2,0),FALSE),3))</f>
        <v>-0.121</v>
      </c>
      <c r="O114" t="str">
        <f t="shared" si="12"/>
        <v>31105</v>
      </c>
      <c r="P114">
        <f t="shared" si="13"/>
        <v>111</v>
      </c>
    </row>
    <row r="115" spans="1:16" ht="15.75" x14ac:dyDescent="0.3">
      <c r="A115" s="36">
        <v>112</v>
      </c>
      <c r="B115" s="36">
        <v>3120</v>
      </c>
      <c r="C115" s="36">
        <v>3</v>
      </c>
      <c r="D115">
        <f>VLOOKUP(B115,TankPart!A:H,8,FALSE)</f>
        <v>5</v>
      </c>
      <c r="E115">
        <f t="shared" si="7"/>
        <v>15</v>
      </c>
      <c r="F115">
        <f t="shared" si="8"/>
        <v>113</v>
      </c>
      <c r="G115">
        <f t="shared" si="9"/>
        <v>2</v>
      </c>
      <c r="H115">
        <f>VLOOKUP(C115,'[1]坦克部件养成-填表'!$F:$H,3,FALSE)</f>
        <v>2100</v>
      </c>
      <c r="I115" t="str">
        <f t="shared" si="10"/>
        <v>[101,108]</v>
      </c>
      <c r="J115" t="str">
        <f t="shared" si="11"/>
        <v>[170,-0.06]</v>
      </c>
      <c r="K115">
        <f>VLOOKUP(B115,'[1]坦克部件养成-填表'!$T:$V,3,FALSE)</f>
        <v>101</v>
      </c>
      <c r="L115">
        <f>VLOOKUP(C115,'[1]坦克部件养成-填表'!$F:$I,4,FALSE)</f>
        <v>170</v>
      </c>
      <c r="M115">
        <f>VLOOKUP(MID(B115,3,1)+0,'[1]坦克部件养成-填表'!$AD$1:$AG$7,4,FALSE)</f>
        <v>108</v>
      </c>
      <c r="N115">
        <f>IF(M115="","",ROUNDDOWN(VLOOKUP(C115+0,'[1]坦克部件养成-填表'!$AI$2:$AO$9,MATCH(TankPartStar!M115+0,'[1]坦克部件养成-填表'!$AI$2:$AO$2,0),FALSE),3))</f>
        <v>-0.06</v>
      </c>
      <c r="O115" t="str">
        <f t="shared" si="12"/>
        <v>31203</v>
      </c>
      <c r="P115">
        <f t="shared" si="13"/>
        <v>112</v>
      </c>
    </row>
    <row r="116" spans="1:16" ht="15.75" x14ac:dyDescent="0.3">
      <c r="A116" s="36">
        <v>113</v>
      </c>
      <c r="B116" s="36">
        <v>3120</v>
      </c>
      <c r="C116" s="36">
        <v>4</v>
      </c>
      <c r="D116">
        <f>VLOOKUP(B116,TankPart!A:H,8,FALSE)</f>
        <v>5</v>
      </c>
      <c r="E116">
        <f t="shared" si="7"/>
        <v>20</v>
      </c>
      <c r="F116">
        <f t="shared" si="8"/>
        <v>114</v>
      </c>
      <c r="G116">
        <f t="shared" si="9"/>
        <v>2</v>
      </c>
      <c r="H116">
        <f>VLOOKUP(C116,'[1]坦克部件养成-填表'!$F:$H,3,FALSE)</f>
        <v>7500</v>
      </c>
      <c r="I116" t="str">
        <f t="shared" si="10"/>
        <v>[101,108]</v>
      </c>
      <c r="J116" t="str">
        <f t="shared" si="11"/>
        <v>[290,-0.08]</v>
      </c>
      <c r="K116">
        <f>VLOOKUP(B116,'[1]坦克部件养成-填表'!$T:$V,3,FALSE)</f>
        <v>101</v>
      </c>
      <c r="L116">
        <f>VLOOKUP(C116,'[1]坦克部件养成-填表'!$F:$I,4,FALSE)</f>
        <v>290</v>
      </c>
      <c r="M116">
        <f>VLOOKUP(MID(B116,3,1)+0,'[1]坦克部件养成-填表'!$AD$1:$AG$7,4,FALSE)</f>
        <v>108</v>
      </c>
      <c r="N116">
        <f>IF(M116="","",ROUNDDOWN(VLOOKUP(C116+0,'[1]坦克部件养成-填表'!$AI$2:$AO$9,MATCH(TankPartStar!M116+0,'[1]坦克部件养成-填表'!$AI$2:$AO$2,0),FALSE),3))</f>
        <v>-0.08</v>
      </c>
      <c r="O116" t="str">
        <f t="shared" si="12"/>
        <v>31204</v>
      </c>
      <c r="P116">
        <f t="shared" si="13"/>
        <v>113</v>
      </c>
    </row>
    <row r="117" spans="1:16" ht="15.75" x14ac:dyDescent="0.3">
      <c r="A117" s="36">
        <v>114</v>
      </c>
      <c r="B117" s="36">
        <v>3120</v>
      </c>
      <c r="C117" s="36">
        <v>5</v>
      </c>
      <c r="D117">
        <f>VLOOKUP(B117,TankPart!A:H,8,FALSE)</f>
        <v>5</v>
      </c>
      <c r="E117">
        <f t="shared" si="7"/>
        <v>25</v>
      </c>
      <c r="F117">
        <f t="shared" si="8"/>
        <v>-1</v>
      </c>
      <c r="G117">
        <f t="shared" si="9"/>
        <v>0</v>
      </c>
      <c r="H117">
        <f>VLOOKUP(C117,'[1]坦克部件养成-填表'!$F:$H,3,FALSE)</f>
        <v>12850</v>
      </c>
      <c r="I117" t="str">
        <f t="shared" si="10"/>
        <v>[101,108]</v>
      </c>
      <c r="J117" t="str">
        <f t="shared" si="11"/>
        <v>[400,-0.1]</v>
      </c>
      <c r="K117">
        <f>VLOOKUP(B117,'[1]坦克部件养成-填表'!$T:$V,3,FALSE)</f>
        <v>101</v>
      </c>
      <c r="L117">
        <f>VLOOKUP(C117,'[1]坦克部件养成-填表'!$F:$I,4,FALSE)</f>
        <v>400</v>
      </c>
      <c r="M117">
        <f>VLOOKUP(MID(B117,3,1)+0,'[1]坦克部件养成-填表'!$AD$1:$AG$7,4,FALSE)</f>
        <v>108</v>
      </c>
      <c r="N117">
        <f>IF(M117="","",ROUNDDOWN(VLOOKUP(C117+0,'[1]坦克部件养成-填表'!$AI$2:$AO$9,MATCH(TankPartStar!M117+0,'[1]坦克部件养成-填表'!$AI$2:$AO$2,0),FALSE),3))</f>
        <v>-0.1</v>
      </c>
      <c r="O117" t="str">
        <f t="shared" si="12"/>
        <v>31205</v>
      </c>
      <c r="P117">
        <f t="shared" si="13"/>
        <v>114</v>
      </c>
    </row>
    <row r="118" spans="1:16" ht="15.75" x14ac:dyDescent="0.3">
      <c r="A118" s="36">
        <v>115</v>
      </c>
      <c r="B118" s="36">
        <v>3130</v>
      </c>
      <c r="C118" s="36">
        <v>3</v>
      </c>
      <c r="D118">
        <f>VLOOKUP(B118,TankPart!A:H,8,FALSE)</f>
        <v>5</v>
      </c>
      <c r="E118">
        <f t="shared" si="7"/>
        <v>15</v>
      </c>
      <c r="F118">
        <f t="shared" si="8"/>
        <v>116</v>
      </c>
      <c r="G118">
        <f t="shared" si="9"/>
        <v>2</v>
      </c>
      <c r="H118">
        <f>VLOOKUP(C118,'[1]坦克部件养成-填表'!$F:$H,3,FALSE)</f>
        <v>2100</v>
      </c>
      <c r="I118" t="str">
        <f t="shared" si="10"/>
        <v>[100,106]</v>
      </c>
      <c r="J118" t="str">
        <f t="shared" si="11"/>
        <v>[170,0.107]</v>
      </c>
      <c r="K118">
        <f>VLOOKUP(B118,'[1]坦克部件养成-填表'!$T:$V,3,FALSE)</f>
        <v>100</v>
      </c>
      <c r="L118">
        <f>VLOOKUP(C118,'[1]坦克部件养成-填表'!$F:$I,4,FALSE)</f>
        <v>170</v>
      </c>
      <c r="M118">
        <f>VLOOKUP(MID(B118,3,1)+0,'[1]坦克部件养成-填表'!$AD$1:$AG$7,4,FALSE)</f>
        <v>106</v>
      </c>
      <c r="N118">
        <f>IF(M118="","",ROUNDDOWN(VLOOKUP(C118+0,'[1]坦克部件养成-填表'!$AI$2:$AO$9,MATCH(TankPartStar!M118+0,'[1]坦克部件养成-填表'!$AI$2:$AO$2,0),FALSE),3))</f>
        <v>0.107</v>
      </c>
      <c r="O118" t="str">
        <f t="shared" si="12"/>
        <v>31303</v>
      </c>
      <c r="P118">
        <f t="shared" si="13"/>
        <v>115</v>
      </c>
    </row>
    <row r="119" spans="1:16" ht="15.75" x14ac:dyDescent="0.3">
      <c r="A119" s="36">
        <v>116</v>
      </c>
      <c r="B119" s="36">
        <v>3130</v>
      </c>
      <c r="C119" s="36">
        <v>4</v>
      </c>
      <c r="D119">
        <f>VLOOKUP(B119,TankPart!A:H,8,FALSE)</f>
        <v>5</v>
      </c>
      <c r="E119">
        <f t="shared" si="7"/>
        <v>20</v>
      </c>
      <c r="F119">
        <f t="shared" si="8"/>
        <v>117</v>
      </c>
      <c r="G119">
        <f t="shared" si="9"/>
        <v>2</v>
      </c>
      <c r="H119">
        <f>VLOOKUP(C119,'[1]坦克部件养成-填表'!$F:$H,3,FALSE)</f>
        <v>7500</v>
      </c>
      <c r="I119" t="str">
        <f t="shared" si="10"/>
        <v>[100,106]</v>
      </c>
      <c r="J119" t="str">
        <f t="shared" si="11"/>
        <v>[290,0.142]</v>
      </c>
      <c r="K119">
        <f>VLOOKUP(B119,'[1]坦克部件养成-填表'!$T:$V,3,FALSE)</f>
        <v>100</v>
      </c>
      <c r="L119">
        <f>VLOOKUP(C119,'[1]坦克部件养成-填表'!$F:$I,4,FALSE)</f>
        <v>290</v>
      </c>
      <c r="M119">
        <f>VLOOKUP(MID(B119,3,1)+0,'[1]坦克部件养成-填表'!$AD$1:$AG$7,4,FALSE)</f>
        <v>106</v>
      </c>
      <c r="N119">
        <f>IF(M119="","",ROUNDDOWN(VLOOKUP(C119+0,'[1]坦克部件养成-填表'!$AI$2:$AO$9,MATCH(TankPartStar!M119+0,'[1]坦克部件养成-填表'!$AI$2:$AO$2,0),FALSE),3))</f>
        <v>0.14199999999999999</v>
      </c>
      <c r="O119" t="str">
        <f t="shared" si="12"/>
        <v>31304</v>
      </c>
      <c r="P119">
        <f t="shared" si="13"/>
        <v>116</v>
      </c>
    </row>
    <row r="120" spans="1:16" ht="15.75" x14ac:dyDescent="0.3">
      <c r="A120" s="36">
        <v>117</v>
      </c>
      <c r="B120" s="36">
        <v>3130</v>
      </c>
      <c r="C120" s="36">
        <v>5</v>
      </c>
      <c r="D120">
        <f>VLOOKUP(B120,TankPart!A:H,8,FALSE)</f>
        <v>5</v>
      </c>
      <c r="E120">
        <f t="shared" si="7"/>
        <v>25</v>
      </c>
      <c r="F120">
        <f t="shared" si="8"/>
        <v>-1</v>
      </c>
      <c r="G120">
        <f t="shared" si="9"/>
        <v>0</v>
      </c>
      <c r="H120">
        <f>VLOOKUP(C120,'[1]坦克部件养成-填表'!$F:$H,3,FALSE)</f>
        <v>12850</v>
      </c>
      <c r="I120" t="str">
        <f t="shared" si="10"/>
        <v>[100,106]</v>
      </c>
      <c r="J120" t="str">
        <f t="shared" si="11"/>
        <v>[400,0.178]</v>
      </c>
      <c r="K120">
        <f>VLOOKUP(B120,'[1]坦克部件养成-填表'!$T:$V,3,FALSE)</f>
        <v>100</v>
      </c>
      <c r="L120">
        <f>VLOOKUP(C120,'[1]坦克部件养成-填表'!$F:$I,4,FALSE)</f>
        <v>400</v>
      </c>
      <c r="M120">
        <f>VLOOKUP(MID(B120,3,1)+0,'[1]坦克部件养成-填表'!$AD$1:$AG$7,4,FALSE)</f>
        <v>106</v>
      </c>
      <c r="N120">
        <f>IF(M120="","",ROUNDDOWN(VLOOKUP(C120+0,'[1]坦克部件养成-填表'!$AI$2:$AO$9,MATCH(TankPartStar!M120+0,'[1]坦克部件养成-填表'!$AI$2:$AO$2,0),FALSE),3))</f>
        <v>0.17799999999999999</v>
      </c>
      <c r="O120" t="str">
        <f t="shared" si="12"/>
        <v>31305</v>
      </c>
      <c r="P120">
        <f t="shared" si="13"/>
        <v>117</v>
      </c>
    </row>
    <row r="121" spans="1:16" ht="15.75" x14ac:dyDescent="0.3">
      <c r="A121" s="36">
        <v>118</v>
      </c>
      <c r="B121" s="36">
        <v>3140</v>
      </c>
      <c r="C121" s="36">
        <v>3</v>
      </c>
      <c r="D121">
        <f>VLOOKUP(B121,TankPart!A:H,8,FALSE)</f>
        <v>5</v>
      </c>
      <c r="E121">
        <f t="shared" si="7"/>
        <v>15</v>
      </c>
      <c r="F121">
        <f t="shared" si="8"/>
        <v>119</v>
      </c>
      <c r="G121">
        <f t="shared" si="9"/>
        <v>2</v>
      </c>
      <c r="H121">
        <f>VLOOKUP(C121,'[1]坦克部件养成-填表'!$F:$H,3,FALSE)</f>
        <v>2100</v>
      </c>
      <c r="I121" t="str">
        <f t="shared" si="10"/>
        <v>[100,109]</v>
      </c>
      <c r="J121" t="str">
        <f t="shared" si="11"/>
        <v>[170,0.141]</v>
      </c>
      <c r="K121">
        <f>VLOOKUP(B121,'[1]坦克部件养成-填表'!$T:$V,3,FALSE)</f>
        <v>100</v>
      </c>
      <c r="L121">
        <f>VLOOKUP(C121,'[1]坦克部件养成-填表'!$F:$I,4,FALSE)</f>
        <v>170</v>
      </c>
      <c r="M121">
        <f>VLOOKUP(MID(B121,3,1)+0,'[1]坦克部件养成-填表'!$AD$1:$AG$7,4,FALSE)</f>
        <v>109</v>
      </c>
      <c r="N121">
        <f>IF(M121="","",ROUNDDOWN(VLOOKUP(C121+0,'[1]坦克部件养成-填表'!$AI$2:$AO$9,MATCH(TankPartStar!M121+0,'[1]坦克部件养成-填表'!$AI$2:$AO$2,0),FALSE),3))</f>
        <v>0.14099999999999999</v>
      </c>
      <c r="O121" t="str">
        <f t="shared" si="12"/>
        <v>31403</v>
      </c>
      <c r="P121">
        <f t="shared" si="13"/>
        <v>118</v>
      </c>
    </row>
    <row r="122" spans="1:16" ht="15.75" x14ac:dyDescent="0.3">
      <c r="A122" s="36">
        <v>119</v>
      </c>
      <c r="B122" s="36">
        <v>3140</v>
      </c>
      <c r="C122" s="36">
        <v>4</v>
      </c>
      <c r="D122">
        <f>VLOOKUP(B122,TankPart!A:H,8,FALSE)</f>
        <v>5</v>
      </c>
      <c r="E122">
        <f t="shared" si="7"/>
        <v>20</v>
      </c>
      <c r="F122">
        <f t="shared" si="8"/>
        <v>120</v>
      </c>
      <c r="G122">
        <f t="shared" si="9"/>
        <v>2</v>
      </c>
      <c r="H122">
        <f>VLOOKUP(C122,'[1]坦克部件养成-填表'!$F:$H,3,FALSE)</f>
        <v>7500</v>
      </c>
      <c r="I122" t="str">
        <f t="shared" si="10"/>
        <v>[100,109]</v>
      </c>
      <c r="J122" t="str">
        <f t="shared" si="11"/>
        <v>[290,0.188]</v>
      </c>
      <c r="K122">
        <f>VLOOKUP(B122,'[1]坦克部件养成-填表'!$T:$V,3,FALSE)</f>
        <v>100</v>
      </c>
      <c r="L122">
        <f>VLOOKUP(C122,'[1]坦克部件养成-填表'!$F:$I,4,FALSE)</f>
        <v>290</v>
      </c>
      <c r="M122">
        <f>VLOOKUP(MID(B122,3,1)+0,'[1]坦克部件养成-填表'!$AD$1:$AG$7,4,FALSE)</f>
        <v>109</v>
      </c>
      <c r="N122">
        <f>IF(M122="","",ROUNDDOWN(VLOOKUP(C122+0,'[1]坦克部件养成-填表'!$AI$2:$AO$9,MATCH(TankPartStar!M122+0,'[1]坦克部件养成-填表'!$AI$2:$AO$2,0),FALSE),3))</f>
        <v>0.188</v>
      </c>
      <c r="O122" t="str">
        <f t="shared" si="12"/>
        <v>31404</v>
      </c>
      <c r="P122">
        <f t="shared" si="13"/>
        <v>119</v>
      </c>
    </row>
    <row r="123" spans="1:16" ht="15.75" x14ac:dyDescent="0.3">
      <c r="A123" s="36">
        <v>120</v>
      </c>
      <c r="B123" s="36">
        <v>3140</v>
      </c>
      <c r="C123" s="36">
        <v>5</v>
      </c>
      <c r="D123">
        <f>VLOOKUP(B123,TankPart!A:H,8,FALSE)</f>
        <v>5</v>
      </c>
      <c r="E123">
        <f t="shared" si="7"/>
        <v>25</v>
      </c>
      <c r="F123">
        <f t="shared" si="8"/>
        <v>-1</v>
      </c>
      <c r="G123">
        <f t="shared" si="9"/>
        <v>0</v>
      </c>
      <c r="H123">
        <f>VLOOKUP(C123,'[1]坦克部件养成-填表'!$F:$H,3,FALSE)</f>
        <v>12850</v>
      </c>
      <c r="I123" t="str">
        <f t="shared" si="10"/>
        <v>[100,109]</v>
      </c>
      <c r="J123" t="str">
        <f t="shared" si="11"/>
        <v>[400,0.235]</v>
      </c>
      <c r="K123">
        <f>VLOOKUP(B123,'[1]坦克部件养成-填表'!$T:$V,3,FALSE)</f>
        <v>100</v>
      </c>
      <c r="L123">
        <f>VLOOKUP(C123,'[1]坦克部件养成-填表'!$F:$I,4,FALSE)</f>
        <v>400</v>
      </c>
      <c r="M123">
        <f>VLOOKUP(MID(B123,3,1)+0,'[1]坦克部件养成-填表'!$AD$1:$AG$7,4,FALSE)</f>
        <v>109</v>
      </c>
      <c r="N123">
        <f>IF(M123="","",ROUNDDOWN(VLOOKUP(C123+0,'[1]坦克部件养成-填表'!$AI$2:$AO$9,MATCH(TankPartStar!M123+0,'[1]坦克部件养成-填表'!$AI$2:$AO$2,0),FALSE),3))</f>
        <v>0.23499999999999999</v>
      </c>
      <c r="O123" t="str">
        <f t="shared" si="12"/>
        <v>31405</v>
      </c>
      <c r="P123">
        <f t="shared" si="13"/>
        <v>120</v>
      </c>
    </row>
    <row r="124" spans="1:16" ht="15.75" x14ac:dyDescent="0.3">
      <c r="A124" s="36">
        <v>121</v>
      </c>
      <c r="B124" s="36">
        <v>3150</v>
      </c>
      <c r="C124" s="36">
        <v>3</v>
      </c>
      <c r="D124">
        <f>VLOOKUP(B124,TankPart!A:H,8,FALSE)</f>
        <v>5</v>
      </c>
      <c r="E124">
        <f t="shared" si="7"/>
        <v>15</v>
      </c>
      <c r="F124">
        <f t="shared" si="8"/>
        <v>122</v>
      </c>
      <c r="G124">
        <f t="shared" si="9"/>
        <v>2</v>
      </c>
      <c r="H124">
        <f>VLOOKUP(C124,'[1]坦克部件养成-填表'!$F:$H,3,FALSE)</f>
        <v>2100</v>
      </c>
      <c r="I124" t="str">
        <f t="shared" si="10"/>
        <v>[102,105]</v>
      </c>
      <c r="J124" t="str">
        <f t="shared" si="11"/>
        <v>[170,0.107]</v>
      </c>
      <c r="K124">
        <f>VLOOKUP(B124,'[1]坦克部件养成-填表'!$T:$V,3,FALSE)</f>
        <v>102</v>
      </c>
      <c r="L124">
        <f>VLOOKUP(C124,'[1]坦克部件养成-填表'!$F:$I,4,FALSE)</f>
        <v>170</v>
      </c>
      <c r="M124">
        <f>VLOOKUP(MID(B124,3,1)+0,'[1]坦克部件养成-填表'!$AD$1:$AG$7,4,FALSE)</f>
        <v>105</v>
      </c>
      <c r="N124">
        <f>IF(M124="","",ROUNDDOWN(VLOOKUP(C124+0,'[1]坦克部件养成-填表'!$AI$2:$AO$9,MATCH(TankPartStar!M124+0,'[1]坦克部件养成-填表'!$AI$2:$AO$2,0),FALSE),3))</f>
        <v>0.107</v>
      </c>
      <c r="O124" t="str">
        <f t="shared" si="12"/>
        <v>31503</v>
      </c>
      <c r="P124">
        <f t="shared" si="13"/>
        <v>121</v>
      </c>
    </row>
    <row r="125" spans="1:16" ht="15.75" x14ac:dyDescent="0.3">
      <c r="A125" s="36">
        <v>122</v>
      </c>
      <c r="B125" s="36">
        <v>3150</v>
      </c>
      <c r="C125" s="36">
        <v>4</v>
      </c>
      <c r="D125">
        <f>VLOOKUP(B125,TankPart!A:H,8,FALSE)</f>
        <v>5</v>
      </c>
      <c r="E125">
        <f t="shared" si="7"/>
        <v>20</v>
      </c>
      <c r="F125">
        <f t="shared" si="8"/>
        <v>123</v>
      </c>
      <c r="G125">
        <f t="shared" si="9"/>
        <v>2</v>
      </c>
      <c r="H125">
        <f>VLOOKUP(C125,'[1]坦克部件养成-填表'!$F:$H,3,FALSE)</f>
        <v>7500</v>
      </c>
      <c r="I125" t="str">
        <f t="shared" si="10"/>
        <v>[102,105]</v>
      </c>
      <c r="J125" t="str">
        <f t="shared" si="11"/>
        <v>[290,0.142]</v>
      </c>
      <c r="K125">
        <f>VLOOKUP(B125,'[1]坦克部件养成-填表'!$T:$V,3,FALSE)</f>
        <v>102</v>
      </c>
      <c r="L125">
        <f>VLOOKUP(C125,'[1]坦克部件养成-填表'!$F:$I,4,FALSE)</f>
        <v>290</v>
      </c>
      <c r="M125">
        <f>VLOOKUP(MID(B125,3,1)+0,'[1]坦克部件养成-填表'!$AD$1:$AG$7,4,FALSE)</f>
        <v>105</v>
      </c>
      <c r="N125">
        <f>IF(M125="","",ROUNDDOWN(VLOOKUP(C125+0,'[1]坦克部件养成-填表'!$AI$2:$AO$9,MATCH(TankPartStar!M125+0,'[1]坦克部件养成-填表'!$AI$2:$AO$2,0),FALSE),3))</f>
        <v>0.14199999999999999</v>
      </c>
      <c r="O125" t="str">
        <f t="shared" si="12"/>
        <v>31504</v>
      </c>
      <c r="P125">
        <f t="shared" si="13"/>
        <v>122</v>
      </c>
    </row>
    <row r="126" spans="1:16" ht="15.75" x14ac:dyDescent="0.3">
      <c r="A126" s="36">
        <v>123</v>
      </c>
      <c r="B126" s="36">
        <v>3150</v>
      </c>
      <c r="C126" s="36">
        <v>5</v>
      </c>
      <c r="D126">
        <f>VLOOKUP(B126,TankPart!A:H,8,FALSE)</f>
        <v>5</v>
      </c>
      <c r="E126">
        <f t="shared" si="7"/>
        <v>25</v>
      </c>
      <c r="F126">
        <f t="shared" si="8"/>
        <v>-1</v>
      </c>
      <c r="G126">
        <f t="shared" si="9"/>
        <v>0</v>
      </c>
      <c r="H126">
        <f>VLOOKUP(C126,'[1]坦克部件养成-填表'!$F:$H,3,FALSE)</f>
        <v>12850</v>
      </c>
      <c r="I126" t="str">
        <f t="shared" si="10"/>
        <v>[102,105]</v>
      </c>
      <c r="J126" t="str">
        <f t="shared" si="11"/>
        <v>[400,0.178]</v>
      </c>
      <c r="K126">
        <f>VLOOKUP(B126,'[1]坦克部件养成-填表'!$T:$V,3,FALSE)</f>
        <v>102</v>
      </c>
      <c r="L126">
        <f>VLOOKUP(C126,'[1]坦克部件养成-填表'!$F:$I,4,FALSE)</f>
        <v>400</v>
      </c>
      <c r="M126">
        <f>VLOOKUP(MID(B126,3,1)+0,'[1]坦克部件养成-填表'!$AD$1:$AG$7,4,FALSE)</f>
        <v>105</v>
      </c>
      <c r="N126">
        <f>IF(M126="","",ROUNDDOWN(VLOOKUP(C126+0,'[1]坦克部件养成-填表'!$AI$2:$AO$9,MATCH(TankPartStar!M126+0,'[1]坦克部件养成-填表'!$AI$2:$AO$2,0),FALSE),3))</f>
        <v>0.17799999999999999</v>
      </c>
      <c r="O126" t="str">
        <f t="shared" si="12"/>
        <v>31505</v>
      </c>
      <c r="P126">
        <f t="shared" si="13"/>
        <v>123</v>
      </c>
    </row>
    <row r="127" spans="1:16" ht="15.75" x14ac:dyDescent="0.3">
      <c r="A127" s="36">
        <v>124</v>
      </c>
      <c r="B127" s="36">
        <v>3160</v>
      </c>
      <c r="C127" s="36">
        <v>3</v>
      </c>
      <c r="D127">
        <f>VLOOKUP(B127,TankPart!A:H,8,FALSE)</f>
        <v>5</v>
      </c>
      <c r="E127">
        <f t="shared" si="7"/>
        <v>15</v>
      </c>
      <c r="F127">
        <f t="shared" si="8"/>
        <v>125</v>
      </c>
      <c r="G127">
        <f t="shared" si="9"/>
        <v>2</v>
      </c>
      <c r="H127">
        <f>VLOOKUP(C127,'[1]坦克部件养成-填表'!$F:$H,3,FALSE)</f>
        <v>2100</v>
      </c>
      <c r="I127" t="str">
        <f t="shared" si="10"/>
        <v>[102,110]</v>
      </c>
      <c r="J127" t="str">
        <f t="shared" si="11"/>
        <v>[170,0.064]</v>
      </c>
      <c r="K127">
        <f>VLOOKUP(B127,'[1]坦克部件养成-填表'!$T:$V,3,FALSE)</f>
        <v>102</v>
      </c>
      <c r="L127">
        <f>VLOOKUP(C127,'[1]坦克部件养成-填表'!$F:$I,4,FALSE)</f>
        <v>170</v>
      </c>
      <c r="M127">
        <f>VLOOKUP(MID(B127,3,1)+0,'[1]坦克部件养成-填表'!$AD$1:$AG$7,4,FALSE)</f>
        <v>110</v>
      </c>
      <c r="N127">
        <f>IF(M127="","",ROUNDDOWN(VLOOKUP(C127+0,'[1]坦克部件养成-填表'!$AI$2:$AO$9,MATCH(TankPartStar!M127+0,'[1]坦克部件养成-填表'!$AI$2:$AO$2,0),FALSE),3))</f>
        <v>6.4000000000000001E-2</v>
      </c>
      <c r="O127" t="str">
        <f t="shared" si="12"/>
        <v>31603</v>
      </c>
      <c r="P127">
        <f t="shared" si="13"/>
        <v>124</v>
      </c>
    </row>
    <row r="128" spans="1:16" ht="15.75" x14ac:dyDescent="0.3">
      <c r="A128" s="36">
        <v>125</v>
      </c>
      <c r="B128" s="36">
        <v>3160</v>
      </c>
      <c r="C128" s="36">
        <v>4</v>
      </c>
      <c r="D128">
        <f>VLOOKUP(B128,TankPart!A:H,8,FALSE)</f>
        <v>5</v>
      </c>
      <c r="E128">
        <f t="shared" si="7"/>
        <v>20</v>
      </c>
      <c r="F128">
        <f t="shared" si="8"/>
        <v>126</v>
      </c>
      <c r="G128">
        <f t="shared" si="9"/>
        <v>2</v>
      </c>
      <c r="H128">
        <f>VLOOKUP(C128,'[1]坦克部件养成-填表'!$F:$H,3,FALSE)</f>
        <v>7500</v>
      </c>
      <c r="I128" t="str">
        <f t="shared" si="10"/>
        <v>[102,110]</v>
      </c>
      <c r="J128" t="str">
        <f t="shared" si="11"/>
        <v>[290,0.085]</v>
      </c>
      <c r="K128">
        <f>VLOOKUP(B128,'[1]坦克部件养成-填表'!$T:$V,3,FALSE)</f>
        <v>102</v>
      </c>
      <c r="L128">
        <f>VLOOKUP(C128,'[1]坦克部件养成-填表'!$F:$I,4,FALSE)</f>
        <v>290</v>
      </c>
      <c r="M128">
        <f>VLOOKUP(MID(B128,3,1)+0,'[1]坦克部件养成-填表'!$AD$1:$AG$7,4,FALSE)</f>
        <v>110</v>
      </c>
      <c r="N128">
        <f>IF(M128="","",ROUNDDOWN(VLOOKUP(C128+0,'[1]坦克部件养成-填表'!$AI$2:$AO$9,MATCH(TankPartStar!M128+0,'[1]坦克部件养成-填表'!$AI$2:$AO$2,0),FALSE),3))</f>
        <v>8.5000000000000006E-2</v>
      </c>
      <c r="O128" t="str">
        <f t="shared" si="12"/>
        <v>31604</v>
      </c>
      <c r="P128">
        <f t="shared" si="13"/>
        <v>125</v>
      </c>
    </row>
    <row r="129" spans="1:16" ht="15.75" x14ac:dyDescent="0.3">
      <c r="A129" s="36">
        <v>126</v>
      </c>
      <c r="B129" s="36">
        <v>3160</v>
      </c>
      <c r="C129" s="36">
        <v>5</v>
      </c>
      <c r="D129">
        <f>VLOOKUP(B129,TankPart!A:H,8,FALSE)</f>
        <v>5</v>
      </c>
      <c r="E129">
        <f t="shared" si="7"/>
        <v>25</v>
      </c>
      <c r="F129">
        <f t="shared" si="8"/>
        <v>-1</v>
      </c>
      <c r="G129">
        <f t="shared" si="9"/>
        <v>0</v>
      </c>
      <c r="H129">
        <f>VLOOKUP(C129,'[1]坦克部件养成-填表'!$F:$H,3,FALSE)</f>
        <v>12850</v>
      </c>
      <c r="I129" t="str">
        <f t="shared" si="10"/>
        <v>[102,110]</v>
      </c>
      <c r="J129" t="str">
        <f t="shared" si="11"/>
        <v>[400,0.107]</v>
      </c>
      <c r="K129">
        <f>VLOOKUP(B129,'[1]坦克部件养成-填表'!$T:$V,3,FALSE)</f>
        <v>102</v>
      </c>
      <c r="L129">
        <f>VLOOKUP(C129,'[1]坦克部件养成-填表'!$F:$I,4,FALSE)</f>
        <v>400</v>
      </c>
      <c r="M129">
        <f>VLOOKUP(MID(B129,3,1)+0,'[1]坦克部件养成-填表'!$AD$1:$AG$7,4,FALSE)</f>
        <v>110</v>
      </c>
      <c r="N129">
        <f>IF(M129="","",ROUNDDOWN(VLOOKUP(C129+0,'[1]坦克部件养成-填表'!$AI$2:$AO$9,MATCH(TankPartStar!M129+0,'[1]坦克部件养成-填表'!$AI$2:$AO$2,0),FALSE),3))</f>
        <v>0.107</v>
      </c>
      <c r="O129" t="str">
        <f t="shared" si="12"/>
        <v>31605</v>
      </c>
      <c r="P129">
        <f t="shared" si="13"/>
        <v>126</v>
      </c>
    </row>
    <row r="130" spans="1:16" ht="15.75" x14ac:dyDescent="0.3">
      <c r="A130" s="36">
        <v>127</v>
      </c>
      <c r="B130" s="36">
        <v>3210</v>
      </c>
      <c r="C130" s="36">
        <v>3</v>
      </c>
      <c r="D130">
        <f>VLOOKUP(B130,TankPart!A:H,8,FALSE)</f>
        <v>5</v>
      </c>
      <c r="E130">
        <f t="shared" si="7"/>
        <v>15</v>
      </c>
      <c r="F130">
        <f t="shared" si="8"/>
        <v>128</v>
      </c>
      <c r="G130">
        <f t="shared" si="9"/>
        <v>2</v>
      </c>
      <c r="H130">
        <f>VLOOKUP(C130,'[1]坦克部件养成-填表'!$F:$H,3,FALSE)</f>
        <v>2100</v>
      </c>
      <c r="I130" t="str">
        <f t="shared" si="10"/>
        <v>[101,116]</v>
      </c>
      <c r="J130" t="str">
        <f t="shared" si="11"/>
        <v>[170,-0.072]</v>
      </c>
      <c r="K130">
        <f>VLOOKUP(B130,'[1]坦克部件养成-填表'!$T:$V,3,FALSE)</f>
        <v>101</v>
      </c>
      <c r="L130">
        <f>VLOOKUP(C130,'[1]坦克部件养成-填表'!$F:$I,4,FALSE)</f>
        <v>170</v>
      </c>
      <c r="M130">
        <f>VLOOKUP(MID(B130,3,1)+0,'[1]坦克部件养成-填表'!$AD$1:$AG$7,4,FALSE)</f>
        <v>116</v>
      </c>
      <c r="N130">
        <f>IF(M130="","",ROUNDDOWN(VLOOKUP(C130+0,'[1]坦克部件养成-填表'!$AI$2:$AO$9,MATCH(TankPartStar!M130+0,'[1]坦克部件养成-填表'!$AI$2:$AO$2,0),FALSE),3))</f>
        <v>-7.1999999999999995E-2</v>
      </c>
      <c r="O130" t="str">
        <f t="shared" si="12"/>
        <v>32103</v>
      </c>
      <c r="P130">
        <f t="shared" si="13"/>
        <v>127</v>
      </c>
    </row>
    <row r="131" spans="1:16" ht="15.75" x14ac:dyDescent="0.3">
      <c r="A131" s="36">
        <v>128</v>
      </c>
      <c r="B131" s="36">
        <v>3210</v>
      </c>
      <c r="C131" s="36">
        <v>4</v>
      </c>
      <c r="D131">
        <f>VLOOKUP(B131,TankPart!A:H,8,FALSE)</f>
        <v>5</v>
      </c>
      <c r="E131">
        <f t="shared" si="7"/>
        <v>20</v>
      </c>
      <c r="F131">
        <f t="shared" si="8"/>
        <v>129</v>
      </c>
      <c r="G131">
        <f t="shared" si="9"/>
        <v>2</v>
      </c>
      <c r="H131">
        <f>VLOOKUP(C131,'[1]坦克部件养成-填表'!$F:$H,3,FALSE)</f>
        <v>7500</v>
      </c>
      <c r="I131" t="str">
        <f t="shared" si="10"/>
        <v>[101,116]</v>
      </c>
      <c r="J131" t="str">
        <f t="shared" si="11"/>
        <v>[290,-0.097]</v>
      </c>
      <c r="K131">
        <f>VLOOKUP(B131,'[1]坦克部件养成-填表'!$T:$V,3,FALSE)</f>
        <v>101</v>
      </c>
      <c r="L131">
        <f>VLOOKUP(C131,'[1]坦克部件养成-填表'!$F:$I,4,FALSE)</f>
        <v>290</v>
      </c>
      <c r="M131">
        <f>VLOOKUP(MID(B131,3,1)+0,'[1]坦克部件养成-填表'!$AD$1:$AG$7,4,FALSE)</f>
        <v>116</v>
      </c>
      <c r="N131">
        <f>IF(M131="","",ROUNDDOWN(VLOOKUP(C131+0,'[1]坦克部件养成-填表'!$AI$2:$AO$9,MATCH(TankPartStar!M131+0,'[1]坦克部件养成-填表'!$AI$2:$AO$2,0),FALSE),3))</f>
        <v>-9.7000000000000003E-2</v>
      </c>
      <c r="O131" t="str">
        <f t="shared" si="12"/>
        <v>32104</v>
      </c>
      <c r="P131">
        <f t="shared" si="13"/>
        <v>128</v>
      </c>
    </row>
    <row r="132" spans="1:16" ht="15.75" x14ac:dyDescent="0.3">
      <c r="A132" s="36">
        <v>129</v>
      </c>
      <c r="B132" s="36">
        <v>3210</v>
      </c>
      <c r="C132" s="36">
        <v>5</v>
      </c>
      <c r="D132">
        <f>VLOOKUP(B132,TankPart!A:H,8,FALSE)</f>
        <v>5</v>
      </c>
      <c r="E132">
        <f t="shared" si="7"/>
        <v>25</v>
      </c>
      <c r="F132">
        <f t="shared" si="8"/>
        <v>-1</v>
      </c>
      <c r="G132">
        <f t="shared" si="9"/>
        <v>0</v>
      </c>
      <c r="H132">
        <f>VLOOKUP(C132,'[1]坦克部件养成-填表'!$F:$H,3,FALSE)</f>
        <v>12850</v>
      </c>
      <c r="I132" t="str">
        <f t="shared" si="10"/>
        <v>[101,116]</v>
      </c>
      <c r="J132" t="str">
        <f t="shared" si="11"/>
        <v>[400,-0.121]</v>
      </c>
      <c r="K132">
        <f>VLOOKUP(B132,'[1]坦克部件养成-填表'!$T:$V,3,FALSE)</f>
        <v>101</v>
      </c>
      <c r="L132">
        <f>VLOOKUP(C132,'[1]坦克部件养成-填表'!$F:$I,4,FALSE)</f>
        <v>400</v>
      </c>
      <c r="M132">
        <f>VLOOKUP(MID(B132,3,1)+0,'[1]坦克部件养成-填表'!$AD$1:$AG$7,4,FALSE)</f>
        <v>116</v>
      </c>
      <c r="N132">
        <f>IF(M132="","",ROUNDDOWN(VLOOKUP(C132+0,'[1]坦克部件养成-填表'!$AI$2:$AO$9,MATCH(TankPartStar!M132+0,'[1]坦克部件养成-填表'!$AI$2:$AO$2,0),FALSE),3))</f>
        <v>-0.121</v>
      </c>
      <c r="O132" t="str">
        <f t="shared" si="12"/>
        <v>32105</v>
      </c>
      <c r="P132">
        <f t="shared" si="13"/>
        <v>129</v>
      </c>
    </row>
    <row r="133" spans="1:16" ht="15.75" x14ac:dyDescent="0.3">
      <c r="A133" s="36">
        <v>130</v>
      </c>
      <c r="B133" s="36">
        <v>3220</v>
      </c>
      <c r="C133" s="36">
        <v>3</v>
      </c>
      <c r="D133">
        <f>VLOOKUP(B133,TankPart!A:H,8,FALSE)</f>
        <v>5</v>
      </c>
      <c r="E133">
        <f t="shared" ref="E133:E165" si="14">C133*5</f>
        <v>15</v>
      </c>
      <c r="F133">
        <f t="shared" ref="F133:F165" si="15">IF(C134&gt;C133,A134,-1)</f>
        <v>131</v>
      </c>
      <c r="G133">
        <f t="shared" ref="G133:G165" si="16">IF(F133=-1,0,2)</f>
        <v>2</v>
      </c>
      <c r="H133">
        <f>VLOOKUP(C133,'[1]坦克部件养成-填表'!$F:$H,3,FALSE)</f>
        <v>2100</v>
      </c>
      <c r="I133" t="str">
        <f t="shared" ref="I133:I165" si="17">IF(M133="","["&amp;K133&amp;"]","["&amp;K133&amp;","&amp;M133&amp;"]")</f>
        <v>[101,108]</v>
      </c>
      <c r="J133" t="str">
        <f t="shared" ref="J133:J165" si="18">IF(M133="","["&amp;L133&amp;"]","["&amp;L133&amp;","&amp;N133&amp;"]")</f>
        <v>[170,-0.06]</v>
      </c>
      <c r="K133">
        <f>VLOOKUP(B133,'[1]坦克部件养成-填表'!$T:$V,3,FALSE)</f>
        <v>101</v>
      </c>
      <c r="L133">
        <f>VLOOKUP(C133,'[1]坦克部件养成-填表'!$F:$I,4,FALSE)</f>
        <v>170</v>
      </c>
      <c r="M133">
        <f>VLOOKUP(MID(B133,3,1)+0,'[1]坦克部件养成-填表'!$AD$1:$AG$7,4,FALSE)</f>
        <v>108</v>
      </c>
      <c r="N133">
        <f>IF(M133="","",ROUNDDOWN(VLOOKUP(C133+0,'[1]坦克部件养成-填表'!$AI$2:$AO$9,MATCH(TankPartStar!M133+0,'[1]坦克部件养成-填表'!$AI$2:$AO$2,0),FALSE),3))</f>
        <v>-0.06</v>
      </c>
      <c r="O133" t="str">
        <f t="shared" ref="O133:O165" si="19">B133&amp;C133</f>
        <v>32203</v>
      </c>
      <c r="P133">
        <f t="shared" ref="P133:P165" si="20">A133</f>
        <v>130</v>
      </c>
    </row>
    <row r="134" spans="1:16" ht="15.75" x14ac:dyDescent="0.3">
      <c r="A134" s="36">
        <v>131</v>
      </c>
      <c r="B134" s="36">
        <v>3220</v>
      </c>
      <c r="C134" s="36">
        <v>4</v>
      </c>
      <c r="D134">
        <f>VLOOKUP(B134,TankPart!A:H,8,FALSE)</f>
        <v>5</v>
      </c>
      <c r="E134">
        <f t="shared" si="14"/>
        <v>20</v>
      </c>
      <c r="F134">
        <f t="shared" si="15"/>
        <v>132</v>
      </c>
      <c r="G134">
        <f t="shared" si="16"/>
        <v>2</v>
      </c>
      <c r="H134">
        <f>VLOOKUP(C134,'[1]坦克部件养成-填表'!$F:$H,3,FALSE)</f>
        <v>7500</v>
      </c>
      <c r="I134" t="str">
        <f t="shared" si="17"/>
        <v>[101,108]</v>
      </c>
      <c r="J134" t="str">
        <f t="shared" si="18"/>
        <v>[290,-0.08]</v>
      </c>
      <c r="K134">
        <f>VLOOKUP(B134,'[1]坦克部件养成-填表'!$T:$V,3,FALSE)</f>
        <v>101</v>
      </c>
      <c r="L134">
        <f>VLOOKUP(C134,'[1]坦克部件养成-填表'!$F:$I,4,FALSE)</f>
        <v>290</v>
      </c>
      <c r="M134">
        <f>VLOOKUP(MID(B134,3,1)+0,'[1]坦克部件养成-填表'!$AD$1:$AG$7,4,FALSE)</f>
        <v>108</v>
      </c>
      <c r="N134">
        <f>IF(M134="","",ROUNDDOWN(VLOOKUP(C134+0,'[1]坦克部件养成-填表'!$AI$2:$AO$9,MATCH(TankPartStar!M134+0,'[1]坦克部件养成-填表'!$AI$2:$AO$2,0),FALSE),3))</f>
        <v>-0.08</v>
      </c>
      <c r="O134" t="str">
        <f t="shared" si="19"/>
        <v>32204</v>
      </c>
      <c r="P134">
        <f t="shared" si="20"/>
        <v>131</v>
      </c>
    </row>
    <row r="135" spans="1:16" ht="15.75" x14ac:dyDescent="0.3">
      <c r="A135" s="36">
        <v>132</v>
      </c>
      <c r="B135" s="36">
        <v>3220</v>
      </c>
      <c r="C135" s="36">
        <v>5</v>
      </c>
      <c r="D135">
        <f>VLOOKUP(B135,TankPart!A:H,8,FALSE)</f>
        <v>5</v>
      </c>
      <c r="E135">
        <f t="shared" si="14"/>
        <v>25</v>
      </c>
      <c r="F135">
        <f t="shared" si="15"/>
        <v>-1</v>
      </c>
      <c r="G135">
        <f t="shared" si="16"/>
        <v>0</v>
      </c>
      <c r="H135">
        <f>VLOOKUP(C135,'[1]坦克部件养成-填表'!$F:$H,3,FALSE)</f>
        <v>12850</v>
      </c>
      <c r="I135" t="str">
        <f t="shared" si="17"/>
        <v>[101,108]</v>
      </c>
      <c r="J135" t="str">
        <f t="shared" si="18"/>
        <v>[400,-0.1]</v>
      </c>
      <c r="K135">
        <f>VLOOKUP(B135,'[1]坦克部件养成-填表'!$T:$V,3,FALSE)</f>
        <v>101</v>
      </c>
      <c r="L135">
        <f>VLOOKUP(C135,'[1]坦克部件养成-填表'!$F:$I,4,FALSE)</f>
        <v>400</v>
      </c>
      <c r="M135">
        <f>VLOOKUP(MID(B135,3,1)+0,'[1]坦克部件养成-填表'!$AD$1:$AG$7,4,FALSE)</f>
        <v>108</v>
      </c>
      <c r="N135">
        <f>IF(M135="","",ROUNDDOWN(VLOOKUP(C135+0,'[1]坦克部件养成-填表'!$AI$2:$AO$9,MATCH(TankPartStar!M135+0,'[1]坦克部件养成-填表'!$AI$2:$AO$2,0),FALSE),3))</f>
        <v>-0.1</v>
      </c>
      <c r="O135" t="str">
        <f t="shared" si="19"/>
        <v>32205</v>
      </c>
      <c r="P135">
        <f t="shared" si="20"/>
        <v>132</v>
      </c>
    </row>
    <row r="136" spans="1:16" ht="15.75" x14ac:dyDescent="0.3">
      <c r="A136" s="36">
        <v>133</v>
      </c>
      <c r="B136" s="36">
        <v>3230</v>
      </c>
      <c r="C136" s="36">
        <v>3</v>
      </c>
      <c r="D136">
        <f>VLOOKUP(B136,TankPart!A:H,8,FALSE)</f>
        <v>5</v>
      </c>
      <c r="E136">
        <f t="shared" si="14"/>
        <v>15</v>
      </c>
      <c r="F136">
        <f t="shared" si="15"/>
        <v>134</v>
      </c>
      <c r="G136">
        <f t="shared" si="16"/>
        <v>2</v>
      </c>
      <c r="H136">
        <f>VLOOKUP(C136,'[1]坦克部件养成-填表'!$F:$H,3,FALSE)</f>
        <v>2100</v>
      </c>
      <c r="I136" t="str">
        <f t="shared" si="17"/>
        <v>[100,106]</v>
      </c>
      <c r="J136" t="str">
        <f t="shared" si="18"/>
        <v>[170,0.107]</v>
      </c>
      <c r="K136">
        <f>VLOOKUP(B136,'[1]坦克部件养成-填表'!$T:$V,3,FALSE)</f>
        <v>100</v>
      </c>
      <c r="L136">
        <f>VLOOKUP(C136,'[1]坦克部件养成-填表'!$F:$I,4,FALSE)</f>
        <v>170</v>
      </c>
      <c r="M136">
        <f>VLOOKUP(MID(B136,3,1)+0,'[1]坦克部件养成-填表'!$AD$1:$AG$7,4,FALSE)</f>
        <v>106</v>
      </c>
      <c r="N136">
        <f>IF(M136="","",ROUNDDOWN(VLOOKUP(C136+0,'[1]坦克部件养成-填表'!$AI$2:$AO$9,MATCH(TankPartStar!M136+0,'[1]坦克部件养成-填表'!$AI$2:$AO$2,0),FALSE),3))</f>
        <v>0.107</v>
      </c>
      <c r="O136" t="str">
        <f t="shared" si="19"/>
        <v>32303</v>
      </c>
      <c r="P136">
        <f t="shared" si="20"/>
        <v>133</v>
      </c>
    </row>
    <row r="137" spans="1:16" ht="15.75" x14ac:dyDescent="0.3">
      <c r="A137" s="36">
        <v>134</v>
      </c>
      <c r="B137" s="36">
        <v>3230</v>
      </c>
      <c r="C137" s="36">
        <v>4</v>
      </c>
      <c r="D137">
        <f>VLOOKUP(B137,TankPart!A:H,8,FALSE)</f>
        <v>5</v>
      </c>
      <c r="E137">
        <f t="shared" si="14"/>
        <v>20</v>
      </c>
      <c r="F137">
        <f t="shared" si="15"/>
        <v>135</v>
      </c>
      <c r="G137">
        <f t="shared" si="16"/>
        <v>2</v>
      </c>
      <c r="H137">
        <f>VLOOKUP(C137,'[1]坦克部件养成-填表'!$F:$H,3,FALSE)</f>
        <v>7500</v>
      </c>
      <c r="I137" t="str">
        <f t="shared" si="17"/>
        <v>[100,106]</v>
      </c>
      <c r="J137" t="str">
        <f t="shared" si="18"/>
        <v>[290,0.142]</v>
      </c>
      <c r="K137">
        <f>VLOOKUP(B137,'[1]坦克部件养成-填表'!$T:$V,3,FALSE)</f>
        <v>100</v>
      </c>
      <c r="L137">
        <f>VLOOKUP(C137,'[1]坦克部件养成-填表'!$F:$I,4,FALSE)</f>
        <v>290</v>
      </c>
      <c r="M137">
        <f>VLOOKUP(MID(B137,3,1)+0,'[1]坦克部件养成-填表'!$AD$1:$AG$7,4,FALSE)</f>
        <v>106</v>
      </c>
      <c r="N137">
        <f>IF(M137="","",ROUNDDOWN(VLOOKUP(C137+0,'[1]坦克部件养成-填表'!$AI$2:$AO$9,MATCH(TankPartStar!M137+0,'[1]坦克部件养成-填表'!$AI$2:$AO$2,0),FALSE),3))</f>
        <v>0.14199999999999999</v>
      </c>
      <c r="O137" t="str">
        <f t="shared" si="19"/>
        <v>32304</v>
      </c>
      <c r="P137">
        <f t="shared" si="20"/>
        <v>134</v>
      </c>
    </row>
    <row r="138" spans="1:16" ht="15.75" x14ac:dyDescent="0.3">
      <c r="A138" s="36">
        <v>135</v>
      </c>
      <c r="B138" s="36">
        <v>3230</v>
      </c>
      <c r="C138" s="36">
        <v>5</v>
      </c>
      <c r="D138">
        <f>VLOOKUP(B138,TankPart!A:H,8,FALSE)</f>
        <v>5</v>
      </c>
      <c r="E138">
        <f t="shared" si="14"/>
        <v>25</v>
      </c>
      <c r="F138">
        <f t="shared" si="15"/>
        <v>-1</v>
      </c>
      <c r="G138">
        <f t="shared" si="16"/>
        <v>0</v>
      </c>
      <c r="H138">
        <f>VLOOKUP(C138,'[1]坦克部件养成-填表'!$F:$H,3,FALSE)</f>
        <v>12850</v>
      </c>
      <c r="I138" t="str">
        <f t="shared" si="17"/>
        <v>[100,106]</v>
      </c>
      <c r="J138" t="str">
        <f t="shared" si="18"/>
        <v>[400,0.178]</v>
      </c>
      <c r="K138">
        <f>VLOOKUP(B138,'[1]坦克部件养成-填表'!$T:$V,3,FALSE)</f>
        <v>100</v>
      </c>
      <c r="L138">
        <f>VLOOKUP(C138,'[1]坦克部件养成-填表'!$F:$I,4,FALSE)</f>
        <v>400</v>
      </c>
      <c r="M138">
        <f>VLOOKUP(MID(B138,3,1)+0,'[1]坦克部件养成-填表'!$AD$1:$AG$7,4,FALSE)</f>
        <v>106</v>
      </c>
      <c r="N138">
        <f>IF(M138="","",ROUNDDOWN(VLOOKUP(C138+0,'[1]坦克部件养成-填表'!$AI$2:$AO$9,MATCH(TankPartStar!M138+0,'[1]坦克部件养成-填表'!$AI$2:$AO$2,0),FALSE),3))</f>
        <v>0.17799999999999999</v>
      </c>
      <c r="O138" t="str">
        <f t="shared" si="19"/>
        <v>32305</v>
      </c>
      <c r="P138">
        <f t="shared" si="20"/>
        <v>135</v>
      </c>
    </row>
    <row r="139" spans="1:16" ht="15.75" x14ac:dyDescent="0.3">
      <c r="A139" s="36">
        <v>136</v>
      </c>
      <c r="B139" s="36">
        <v>3240</v>
      </c>
      <c r="C139" s="36">
        <v>3</v>
      </c>
      <c r="D139">
        <f>VLOOKUP(B139,TankPart!A:H,8,FALSE)</f>
        <v>5</v>
      </c>
      <c r="E139">
        <f t="shared" si="14"/>
        <v>15</v>
      </c>
      <c r="F139">
        <f t="shared" si="15"/>
        <v>137</v>
      </c>
      <c r="G139">
        <f t="shared" si="16"/>
        <v>2</v>
      </c>
      <c r="H139">
        <f>VLOOKUP(C139,'[1]坦克部件养成-填表'!$F:$H,3,FALSE)</f>
        <v>2100</v>
      </c>
      <c r="I139" t="str">
        <f t="shared" si="17"/>
        <v>[100,109]</v>
      </c>
      <c r="J139" t="str">
        <f t="shared" si="18"/>
        <v>[170,0.141]</v>
      </c>
      <c r="K139">
        <f>VLOOKUP(B139,'[1]坦克部件养成-填表'!$T:$V,3,FALSE)</f>
        <v>100</v>
      </c>
      <c r="L139">
        <f>VLOOKUP(C139,'[1]坦克部件养成-填表'!$F:$I,4,FALSE)</f>
        <v>170</v>
      </c>
      <c r="M139">
        <f>VLOOKUP(MID(B139,3,1)+0,'[1]坦克部件养成-填表'!$AD$1:$AG$7,4,FALSE)</f>
        <v>109</v>
      </c>
      <c r="N139">
        <f>IF(M139="","",ROUNDDOWN(VLOOKUP(C139+0,'[1]坦克部件养成-填表'!$AI$2:$AO$9,MATCH(TankPartStar!M139+0,'[1]坦克部件养成-填表'!$AI$2:$AO$2,0),FALSE),3))</f>
        <v>0.14099999999999999</v>
      </c>
      <c r="O139" t="str">
        <f t="shared" si="19"/>
        <v>32403</v>
      </c>
      <c r="P139">
        <f t="shared" si="20"/>
        <v>136</v>
      </c>
    </row>
    <row r="140" spans="1:16" ht="15.75" x14ac:dyDescent="0.3">
      <c r="A140" s="36">
        <v>137</v>
      </c>
      <c r="B140" s="36">
        <v>3240</v>
      </c>
      <c r="C140" s="36">
        <v>4</v>
      </c>
      <c r="D140">
        <f>VLOOKUP(B140,TankPart!A:H,8,FALSE)</f>
        <v>5</v>
      </c>
      <c r="E140">
        <f t="shared" si="14"/>
        <v>20</v>
      </c>
      <c r="F140">
        <f t="shared" si="15"/>
        <v>138</v>
      </c>
      <c r="G140">
        <f t="shared" si="16"/>
        <v>2</v>
      </c>
      <c r="H140">
        <f>VLOOKUP(C140,'[1]坦克部件养成-填表'!$F:$H,3,FALSE)</f>
        <v>7500</v>
      </c>
      <c r="I140" t="str">
        <f t="shared" si="17"/>
        <v>[100,109]</v>
      </c>
      <c r="J140" t="str">
        <f t="shared" si="18"/>
        <v>[290,0.188]</v>
      </c>
      <c r="K140">
        <f>VLOOKUP(B140,'[1]坦克部件养成-填表'!$T:$V,3,FALSE)</f>
        <v>100</v>
      </c>
      <c r="L140">
        <f>VLOOKUP(C140,'[1]坦克部件养成-填表'!$F:$I,4,FALSE)</f>
        <v>290</v>
      </c>
      <c r="M140">
        <f>VLOOKUP(MID(B140,3,1)+0,'[1]坦克部件养成-填表'!$AD$1:$AG$7,4,FALSE)</f>
        <v>109</v>
      </c>
      <c r="N140">
        <f>IF(M140="","",ROUNDDOWN(VLOOKUP(C140+0,'[1]坦克部件养成-填表'!$AI$2:$AO$9,MATCH(TankPartStar!M140+0,'[1]坦克部件养成-填表'!$AI$2:$AO$2,0),FALSE),3))</f>
        <v>0.188</v>
      </c>
      <c r="O140" t="str">
        <f t="shared" si="19"/>
        <v>32404</v>
      </c>
      <c r="P140">
        <f t="shared" si="20"/>
        <v>137</v>
      </c>
    </row>
    <row r="141" spans="1:16" ht="15.75" x14ac:dyDescent="0.3">
      <c r="A141" s="36">
        <v>138</v>
      </c>
      <c r="B141" s="36">
        <v>3240</v>
      </c>
      <c r="C141" s="36">
        <v>5</v>
      </c>
      <c r="D141">
        <f>VLOOKUP(B141,TankPart!A:H,8,FALSE)</f>
        <v>5</v>
      </c>
      <c r="E141">
        <f t="shared" si="14"/>
        <v>25</v>
      </c>
      <c r="F141">
        <f t="shared" si="15"/>
        <v>-1</v>
      </c>
      <c r="G141">
        <f t="shared" si="16"/>
        <v>0</v>
      </c>
      <c r="H141">
        <f>VLOOKUP(C141,'[1]坦克部件养成-填表'!$F:$H,3,FALSE)</f>
        <v>12850</v>
      </c>
      <c r="I141" t="str">
        <f t="shared" si="17"/>
        <v>[100,109]</v>
      </c>
      <c r="J141" t="str">
        <f t="shared" si="18"/>
        <v>[400,0.235]</v>
      </c>
      <c r="K141">
        <f>VLOOKUP(B141,'[1]坦克部件养成-填表'!$T:$V,3,FALSE)</f>
        <v>100</v>
      </c>
      <c r="L141">
        <f>VLOOKUP(C141,'[1]坦克部件养成-填表'!$F:$I,4,FALSE)</f>
        <v>400</v>
      </c>
      <c r="M141">
        <f>VLOOKUP(MID(B141,3,1)+0,'[1]坦克部件养成-填表'!$AD$1:$AG$7,4,FALSE)</f>
        <v>109</v>
      </c>
      <c r="N141">
        <f>IF(M141="","",ROUNDDOWN(VLOOKUP(C141+0,'[1]坦克部件养成-填表'!$AI$2:$AO$9,MATCH(TankPartStar!M141+0,'[1]坦克部件养成-填表'!$AI$2:$AO$2,0),FALSE),3))</f>
        <v>0.23499999999999999</v>
      </c>
      <c r="O141" t="str">
        <f t="shared" si="19"/>
        <v>32405</v>
      </c>
      <c r="P141">
        <f t="shared" si="20"/>
        <v>138</v>
      </c>
    </row>
    <row r="142" spans="1:16" ht="15.75" x14ac:dyDescent="0.3">
      <c r="A142" s="36">
        <v>139</v>
      </c>
      <c r="B142" s="36">
        <v>3250</v>
      </c>
      <c r="C142" s="36">
        <v>3</v>
      </c>
      <c r="D142">
        <f>VLOOKUP(B142,TankPart!A:H,8,FALSE)</f>
        <v>5</v>
      </c>
      <c r="E142">
        <f t="shared" si="14"/>
        <v>15</v>
      </c>
      <c r="F142">
        <f t="shared" si="15"/>
        <v>140</v>
      </c>
      <c r="G142">
        <f t="shared" si="16"/>
        <v>2</v>
      </c>
      <c r="H142">
        <f>VLOOKUP(C142,'[1]坦克部件养成-填表'!$F:$H,3,FALSE)</f>
        <v>2100</v>
      </c>
      <c r="I142" t="str">
        <f t="shared" si="17"/>
        <v>[102,105]</v>
      </c>
      <c r="J142" t="str">
        <f t="shared" si="18"/>
        <v>[170,0.107]</v>
      </c>
      <c r="K142">
        <f>VLOOKUP(B142,'[1]坦克部件养成-填表'!$T:$V,3,FALSE)</f>
        <v>102</v>
      </c>
      <c r="L142">
        <f>VLOOKUP(C142,'[1]坦克部件养成-填表'!$F:$I,4,FALSE)</f>
        <v>170</v>
      </c>
      <c r="M142">
        <f>VLOOKUP(MID(B142,3,1)+0,'[1]坦克部件养成-填表'!$AD$1:$AG$7,4,FALSE)</f>
        <v>105</v>
      </c>
      <c r="N142">
        <f>IF(M142="","",ROUNDDOWN(VLOOKUP(C142+0,'[1]坦克部件养成-填表'!$AI$2:$AO$9,MATCH(TankPartStar!M142+0,'[1]坦克部件养成-填表'!$AI$2:$AO$2,0),FALSE),3))</f>
        <v>0.107</v>
      </c>
      <c r="O142" t="str">
        <f t="shared" si="19"/>
        <v>32503</v>
      </c>
      <c r="P142">
        <f t="shared" si="20"/>
        <v>139</v>
      </c>
    </row>
    <row r="143" spans="1:16" ht="15.75" x14ac:dyDescent="0.3">
      <c r="A143" s="36">
        <v>140</v>
      </c>
      <c r="B143" s="36">
        <v>3250</v>
      </c>
      <c r="C143" s="36">
        <v>4</v>
      </c>
      <c r="D143">
        <f>VLOOKUP(B143,TankPart!A:H,8,FALSE)</f>
        <v>5</v>
      </c>
      <c r="E143">
        <f t="shared" si="14"/>
        <v>20</v>
      </c>
      <c r="F143">
        <f t="shared" si="15"/>
        <v>141</v>
      </c>
      <c r="G143">
        <f t="shared" si="16"/>
        <v>2</v>
      </c>
      <c r="H143">
        <f>VLOOKUP(C143,'[1]坦克部件养成-填表'!$F:$H,3,FALSE)</f>
        <v>7500</v>
      </c>
      <c r="I143" t="str">
        <f t="shared" si="17"/>
        <v>[102,105]</v>
      </c>
      <c r="J143" t="str">
        <f t="shared" si="18"/>
        <v>[290,0.142]</v>
      </c>
      <c r="K143">
        <f>VLOOKUP(B143,'[1]坦克部件养成-填表'!$T:$V,3,FALSE)</f>
        <v>102</v>
      </c>
      <c r="L143">
        <f>VLOOKUP(C143,'[1]坦克部件养成-填表'!$F:$I,4,FALSE)</f>
        <v>290</v>
      </c>
      <c r="M143">
        <f>VLOOKUP(MID(B143,3,1)+0,'[1]坦克部件养成-填表'!$AD$1:$AG$7,4,FALSE)</f>
        <v>105</v>
      </c>
      <c r="N143">
        <f>IF(M143="","",ROUNDDOWN(VLOOKUP(C143+0,'[1]坦克部件养成-填表'!$AI$2:$AO$9,MATCH(TankPartStar!M143+0,'[1]坦克部件养成-填表'!$AI$2:$AO$2,0),FALSE),3))</f>
        <v>0.14199999999999999</v>
      </c>
      <c r="O143" t="str">
        <f t="shared" si="19"/>
        <v>32504</v>
      </c>
      <c r="P143">
        <f t="shared" si="20"/>
        <v>140</v>
      </c>
    </row>
    <row r="144" spans="1:16" ht="15.75" x14ac:dyDescent="0.3">
      <c r="A144" s="36">
        <v>141</v>
      </c>
      <c r="B144" s="36">
        <v>3250</v>
      </c>
      <c r="C144" s="36">
        <v>5</v>
      </c>
      <c r="D144">
        <f>VLOOKUP(B144,TankPart!A:H,8,FALSE)</f>
        <v>5</v>
      </c>
      <c r="E144">
        <f t="shared" si="14"/>
        <v>25</v>
      </c>
      <c r="F144">
        <f t="shared" si="15"/>
        <v>-1</v>
      </c>
      <c r="G144">
        <f t="shared" si="16"/>
        <v>0</v>
      </c>
      <c r="H144">
        <f>VLOOKUP(C144,'[1]坦克部件养成-填表'!$F:$H,3,FALSE)</f>
        <v>12850</v>
      </c>
      <c r="I144" t="str">
        <f t="shared" si="17"/>
        <v>[102,105]</v>
      </c>
      <c r="J144" t="str">
        <f t="shared" si="18"/>
        <v>[400,0.178]</v>
      </c>
      <c r="K144">
        <f>VLOOKUP(B144,'[1]坦克部件养成-填表'!$T:$V,3,FALSE)</f>
        <v>102</v>
      </c>
      <c r="L144">
        <f>VLOOKUP(C144,'[1]坦克部件养成-填表'!$F:$I,4,FALSE)</f>
        <v>400</v>
      </c>
      <c r="M144">
        <f>VLOOKUP(MID(B144,3,1)+0,'[1]坦克部件养成-填表'!$AD$1:$AG$7,4,FALSE)</f>
        <v>105</v>
      </c>
      <c r="N144">
        <f>IF(M144="","",ROUNDDOWN(VLOOKUP(C144+0,'[1]坦克部件养成-填表'!$AI$2:$AO$9,MATCH(TankPartStar!M144+0,'[1]坦克部件养成-填表'!$AI$2:$AO$2,0),FALSE),3))</f>
        <v>0.17799999999999999</v>
      </c>
      <c r="O144" t="str">
        <f t="shared" si="19"/>
        <v>32505</v>
      </c>
      <c r="P144">
        <f t="shared" si="20"/>
        <v>141</v>
      </c>
    </row>
    <row r="145" spans="1:16" ht="15.75" x14ac:dyDescent="0.3">
      <c r="A145" s="36">
        <v>142</v>
      </c>
      <c r="B145" s="36">
        <v>3260</v>
      </c>
      <c r="C145" s="36">
        <v>3</v>
      </c>
      <c r="D145">
        <f>VLOOKUP(B145,TankPart!A:H,8,FALSE)</f>
        <v>5</v>
      </c>
      <c r="E145">
        <f t="shared" si="14"/>
        <v>15</v>
      </c>
      <c r="F145">
        <f t="shared" si="15"/>
        <v>143</v>
      </c>
      <c r="G145">
        <f t="shared" si="16"/>
        <v>2</v>
      </c>
      <c r="H145">
        <f>VLOOKUP(C145,'[1]坦克部件养成-填表'!$F:$H,3,FALSE)</f>
        <v>2100</v>
      </c>
      <c r="I145" t="str">
        <f t="shared" si="17"/>
        <v>[102,110]</v>
      </c>
      <c r="J145" t="str">
        <f t="shared" si="18"/>
        <v>[170,0.064]</v>
      </c>
      <c r="K145">
        <f>VLOOKUP(B145,'[1]坦克部件养成-填表'!$T:$V,3,FALSE)</f>
        <v>102</v>
      </c>
      <c r="L145">
        <f>VLOOKUP(C145,'[1]坦克部件养成-填表'!$F:$I,4,FALSE)</f>
        <v>170</v>
      </c>
      <c r="M145">
        <f>VLOOKUP(MID(B145,3,1)+0,'[1]坦克部件养成-填表'!$AD$1:$AG$7,4,FALSE)</f>
        <v>110</v>
      </c>
      <c r="N145">
        <f>IF(M145="","",ROUNDDOWN(VLOOKUP(C145+0,'[1]坦克部件养成-填表'!$AI$2:$AO$9,MATCH(TankPartStar!M145+0,'[1]坦克部件养成-填表'!$AI$2:$AO$2,0),FALSE),3))</f>
        <v>6.4000000000000001E-2</v>
      </c>
      <c r="O145" t="str">
        <f t="shared" si="19"/>
        <v>32603</v>
      </c>
      <c r="P145">
        <f t="shared" si="20"/>
        <v>142</v>
      </c>
    </row>
    <row r="146" spans="1:16" ht="15.75" x14ac:dyDescent="0.3">
      <c r="A146" s="36">
        <v>143</v>
      </c>
      <c r="B146" s="36">
        <v>3260</v>
      </c>
      <c r="C146" s="36">
        <v>4</v>
      </c>
      <c r="D146">
        <f>VLOOKUP(B146,TankPart!A:H,8,FALSE)</f>
        <v>5</v>
      </c>
      <c r="E146">
        <f t="shared" si="14"/>
        <v>20</v>
      </c>
      <c r="F146">
        <f t="shared" si="15"/>
        <v>144</v>
      </c>
      <c r="G146">
        <f t="shared" si="16"/>
        <v>2</v>
      </c>
      <c r="H146">
        <f>VLOOKUP(C146,'[1]坦克部件养成-填表'!$F:$H,3,FALSE)</f>
        <v>7500</v>
      </c>
      <c r="I146" t="str">
        <f t="shared" si="17"/>
        <v>[102,110]</v>
      </c>
      <c r="J146" t="str">
        <f t="shared" si="18"/>
        <v>[290,0.085]</v>
      </c>
      <c r="K146">
        <f>VLOOKUP(B146,'[1]坦克部件养成-填表'!$T:$V,3,FALSE)</f>
        <v>102</v>
      </c>
      <c r="L146">
        <f>VLOOKUP(C146,'[1]坦克部件养成-填表'!$F:$I,4,FALSE)</f>
        <v>290</v>
      </c>
      <c r="M146">
        <f>VLOOKUP(MID(B146,3,1)+0,'[1]坦克部件养成-填表'!$AD$1:$AG$7,4,FALSE)</f>
        <v>110</v>
      </c>
      <c r="N146">
        <f>IF(M146="","",ROUNDDOWN(VLOOKUP(C146+0,'[1]坦克部件养成-填表'!$AI$2:$AO$9,MATCH(TankPartStar!M146+0,'[1]坦克部件养成-填表'!$AI$2:$AO$2,0),FALSE),3))</f>
        <v>8.5000000000000006E-2</v>
      </c>
      <c r="O146" t="str">
        <f t="shared" si="19"/>
        <v>32604</v>
      </c>
      <c r="P146">
        <f t="shared" si="20"/>
        <v>143</v>
      </c>
    </row>
    <row r="147" spans="1:16" ht="15.75" x14ac:dyDescent="0.3">
      <c r="A147" s="36">
        <v>144</v>
      </c>
      <c r="B147" s="36">
        <v>3260</v>
      </c>
      <c r="C147" s="36">
        <v>5</v>
      </c>
      <c r="D147">
        <f>VLOOKUP(B147,TankPart!A:H,8,FALSE)</f>
        <v>5</v>
      </c>
      <c r="E147">
        <f t="shared" si="14"/>
        <v>25</v>
      </c>
      <c r="F147">
        <f t="shared" si="15"/>
        <v>-1</v>
      </c>
      <c r="G147">
        <f t="shared" si="16"/>
        <v>0</v>
      </c>
      <c r="H147">
        <f>VLOOKUP(C147,'[1]坦克部件养成-填表'!$F:$H,3,FALSE)</f>
        <v>12850</v>
      </c>
      <c r="I147" t="str">
        <f t="shared" si="17"/>
        <v>[102,110]</v>
      </c>
      <c r="J147" t="str">
        <f t="shared" si="18"/>
        <v>[400,0.107]</v>
      </c>
      <c r="K147">
        <f>VLOOKUP(B147,'[1]坦克部件养成-填表'!$T:$V,3,FALSE)</f>
        <v>102</v>
      </c>
      <c r="L147">
        <f>VLOOKUP(C147,'[1]坦克部件养成-填表'!$F:$I,4,FALSE)</f>
        <v>400</v>
      </c>
      <c r="M147">
        <f>VLOOKUP(MID(B147,3,1)+0,'[1]坦克部件养成-填表'!$AD$1:$AG$7,4,FALSE)</f>
        <v>110</v>
      </c>
      <c r="N147">
        <f>IF(M147="","",ROUNDDOWN(VLOOKUP(C147+0,'[1]坦克部件养成-填表'!$AI$2:$AO$9,MATCH(TankPartStar!M147+0,'[1]坦克部件养成-填表'!$AI$2:$AO$2,0),FALSE),3))</f>
        <v>0.107</v>
      </c>
      <c r="O147" t="str">
        <f t="shared" si="19"/>
        <v>32605</v>
      </c>
      <c r="P147">
        <f t="shared" si="20"/>
        <v>144</v>
      </c>
    </row>
    <row r="148" spans="1:16" ht="15.75" x14ac:dyDescent="0.3">
      <c r="A148" s="36">
        <v>145</v>
      </c>
      <c r="B148" s="36">
        <v>3310</v>
      </c>
      <c r="C148" s="36">
        <v>3</v>
      </c>
      <c r="D148">
        <f>VLOOKUP(B148,TankPart!A:H,8,FALSE)</f>
        <v>5</v>
      </c>
      <c r="E148">
        <f t="shared" si="14"/>
        <v>15</v>
      </c>
      <c r="F148">
        <f t="shared" si="15"/>
        <v>146</v>
      </c>
      <c r="G148">
        <f t="shared" si="16"/>
        <v>2</v>
      </c>
      <c r="H148">
        <f>VLOOKUP(C148,'[1]坦克部件养成-填表'!$F:$H,3,FALSE)</f>
        <v>2100</v>
      </c>
      <c r="I148" t="str">
        <f t="shared" si="17"/>
        <v>[101,116]</v>
      </c>
      <c r="J148" t="str">
        <f t="shared" si="18"/>
        <v>[170,-0.072]</v>
      </c>
      <c r="K148">
        <f>VLOOKUP(B148,'[1]坦克部件养成-填表'!$T:$V,3,FALSE)</f>
        <v>101</v>
      </c>
      <c r="L148">
        <f>VLOOKUP(C148,'[1]坦克部件养成-填表'!$F:$I,4,FALSE)</f>
        <v>170</v>
      </c>
      <c r="M148">
        <f>VLOOKUP(MID(B148,3,1)+0,'[1]坦克部件养成-填表'!$AD$1:$AG$7,4,FALSE)</f>
        <v>116</v>
      </c>
      <c r="N148">
        <f>IF(M148="","",ROUNDDOWN(VLOOKUP(C148+0,'[1]坦克部件养成-填表'!$AI$2:$AO$9,MATCH(TankPartStar!M148+0,'[1]坦克部件养成-填表'!$AI$2:$AO$2,0),FALSE),3))</f>
        <v>-7.1999999999999995E-2</v>
      </c>
      <c r="O148" t="str">
        <f t="shared" si="19"/>
        <v>33103</v>
      </c>
      <c r="P148">
        <f t="shared" si="20"/>
        <v>145</v>
      </c>
    </row>
    <row r="149" spans="1:16" ht="15.75" x14ac:dyDescent="0.3">
      <c r="A149" s="36">
        <v>146</v>
      </c>
      <c r="B149" s="36">
        <v>3310</v>
      </c>
      <c r="C149" s="36">
        <v>4</v>
      </c>
      <c r="D149">
        <f>VLOOKUP(B149,TankPart!A:H,8,FALSE)</f>
        <v>5</v>
      </c>
      <c r="E149">
        <f t="shared" si="14"/>
        <v>20</v>
      </c>
      <c r="F149">
        <f t="shared" si="15"/>
        <v>147</v>
      </c>
      <c r="G149">
        <f t="shared" si="16"/>
        <v>2</v>
      </c>
      <c r="H149">
        <f>VLOOKUP(C149,'[1]坦克部件养成-填表'!$F:$H,3,FALSE)</f>
        <v>7500</v>
      </c>
      <c r="I149" t="str">
        <f t="shared" si="17"/>
        <v>[101,116]</v>
      </c>
      <c r="J149" t="str">
        <f t="shared" si="18"/>
        <v>[290,-0.097]</v>
      </c>
      <c r="K149">
        <f>VLOOKUP(B149,'[1]坦克部件养成-填表'!$T:$V,3,FALSE)</f>
        <v>101</v>
      </c>
      <c r="L149">
        <f>VLOOKUP(C149,'[1]坦克部件养成-填表'!$F:$I,4,FALSE)</f>
        <v>290</v>
      </c>
      <c r="M149">
        <f>VLOOKUP(MID(B149,3,1)+0,'[1]坦克部件养成-填表'!$AD$1:$AG$7,4,FALSE)</f>
        <v>116</v>
      </c>
      <c r="N149">
        <f>IF(M149="","",ROUNDDOWN(VLOOKUP(C149+0,'[1]坦克部件养成-填表'!$AI$2:$AO$9,MATCH(TankPartStar!M149+0,'[1]坦克部件养成-填表'!$AI$2:$AO$2,0),FALSE),3))</f>
        <v>-9.7000000000000003E-2</v>
      </c>
      <c r="O149" t="str">
        <f t="shared" si="19"/>
        <v>33104</v>
      </c>
      <c r="P149">
        <f t="shared" si="20"/>
        <v>146</v>
      </c>
    </row>
    <row r="150" spans="1:16" ht="15.75" x14ac:dyDescent="0.3">
      <c r="A150" s="36">
        <v>147</v>
      </c>
      <c r="B150" s="36">
        <v>3310</v>
      </c>
      <c r="C150" s="36">
        <v>5</v>
      </c>
      <c r="D150">
        <f>VLOOKUP(B150,TankPart!A:H,8,FALSE)</f>
        <v>5</v>
      </c>
      <c r="E150">
        <f t="shared" si="14"/>
        <v>25</v>
      </c>
      <c r="F150">
        <f t="shared" si="15"/>
        <v>-1</v>
      </c>
      <c r="G150">
        <f t="shared" si="16"/>
        <v>0</v>
      </c>
      <c r="H150">
        <f>VLOOKUP(C150,'[1]坦克部件养成-填表'!$F:$H,3,FALSE)</f>
        <v>12850</v>
      </c>
      <c r="I150" t="str">
        <f t="shared" si="17"/>
        <v>[101,116]</v>
      </c>
      <c r="J150" t="str">
        <f t="shared" si="18"/>
        <v>[400,-0.121]</v>
      </c>
      <c r="K150">
        <f>VLOOKUP(B150,'[1]坦克部件养成-填表'!$T:$V,3,FALSE)</f>
        <v>101</v>
      </c>
      <c r="L150">
        <f>VLOOKUP(C150,'[1]坦克部件养成-填表'!$F:$I,4,FALSE)</f>
        <v>400</v>
      </c>
      <c r="M150">
        <f>VLOOKUP(MID(B150,3,1)+0,'[1]坦克部件养成-填表'!$AD$1:$AG$7,4,FALSE)</f>
        <v>116</v>
      </c>
      <c r="N150">
        <f>IF(M150="","",ROUNDDOWN(VLOOKUP(C150+0,'[1]坦克部件养成-填表'!$AI$2:$AO$9,MATCH(TankPartStar!M150+0,'[1]坦克部件养成-填表'!$AI$2:$AO$2,0),FALSE),3))</f>
        <v>-0.121</v>
      </c>
      <c r="O150" t="str">
        <f t="shared" si="19"/>
        <v>33105</v>
      </c>
      <c r="P150">
        <f t="shared" si="20"/>
        <v>147</v>
      </c>
    </row>
    <row r="151" spans="1:16" ht="15.75" x14ac:dyDescent="0.3">
      <c r="A151" s="36">
        <v>148</v>
      </c>
      <c r="B151" s="36">
        <v>3320</v>
      </c>
      <c r="C151" s="36">
        <v>3</v>
      </c>
      <c r="D151">
        <f>VLOOKUP(B151,TankPart!A:H,8,FALSE)</f>
        <v>5</v>
      </c>
      <c r="E151">
        <f t="shared" si="14"/>
        <v>15</v>
      </c>
      <c r="F151">
        <f t="shared" si="15"/>
        <v>149</v>
      </c>
      <c r="G151">
        <f t="shared" si="16"/>
        <v>2</v>
      </c>
      <c r="H151">
        <f>VLOOKUP(C151,'[1]坦克部件养成-填表'!$F:$H,3,FALSE)</f>
        <v>2100</v>
      </c>
      <c r="I151" t="str">
        <f t="shared" si="17"/>
        <v>[101,108]</v>
      </c>
      <c r="J151" t="str">
        <f t="shared" si="18"/>
        <v>[170,-0.06]</v>
      </c>
      <c r="K151">
        <f>VLOOKUP(B151,'[1]坦克部件养成-填表'!$T:$V,3,FALSE)</f>
        <v>101</v>
      </c>
      <c r="L151">
        <f>VLOOKUP(C151,'[1]坦克部件养成-填表'!$F:$I,4,FALSE)</f>
        <v>170</v>
      </c>
      <c r="M151">
        <f>VLOOKUP(MID(B151,3,1)+0,'[1]坦克部件养成-填表'!$AD$1:$AG$7,4,FALSE)</f>
        <v>108</v>
      </c>
      <c r="N151">
        <f>IF(M151="","",ROUNDDOWN(VLOOKUP(C151+0,'[1]坦克部件养成-填表'!$AI$2:$AO$9,MATCH(TankPartStar!M151+0,'[1]坦克部件养成-填表'!$AI$2:$AO$2,0),FALSE),3))</f>
        <v>-0.06</v>
      </c>
      <c r="O151" t="str">
        <f t="shared" si="19"/>
        <v>33203</v>
      </c>
      <c r="P151">
        <f t="shared" si="20"/>
        <v>148</v>
      </c>
    </row>
    <row r="152" spans="1:16" ht="15.75" x14ac:dyDescent="0.3">
      <c r="A152" s="36">
        <v>149</v>
      </c>
      <c r="B152" s="36">
        <v>3320</v>
      </c>
      <c r="C152" s="36">
        <v>4</v>
      </c>
      <c r="D152">
        <f>VLOOKUP(B152,TankPart!A:H,8,FALSE)</f>
        <v>5</v>
      </c>
      <c r="E152">
        <f t="shared" si="14"/>
        <v>20</v>
      </c>
      <c r="F152">
        <f t="shared" si="15"/>
        <v>150</v>
      </c>
      <c r="G152">
        <f t="shared" si="16"/>
        <v>2</v>
      </c>
      <c r="H152">
        <f>VLOOKUP(C152,'[1]坦克部件养成-填表'!$F:$H,3,FALSE)</f>
        <v>7500</v>
      </c>
      <c r="I152" t="str">
        <f t="shared" si="17"/>
        <v>[101,108]</v>
      </c>
      <c r="J152" t="str">
        <f t="shared" si="18"/>
        <v>[290,-0.08]</v>
      </c>
      <c r="K152">
        <f>VLOOKUP(B152,'[1]坦克部件养成-填表'!$T:$V,3,FALSE)</f>
        <v>101</v>
      </c>
      <c r="L152">
        <f>VLOOKUP(C152,'[1]坦克部件养成-填表'!$F:$I,4,FALSE)</f>
        <v>290</v>
      </c>
      <c r="M152">
        <f>VLOOKUP(MID(B152,3,1)+0,'[1]坦克部件养成-填表'!$AD$1:$AG$7,4,FALSE)</f>
        <v>108</v>
      </c>
      <c r="N152">
        <f>IF(M152="","",ROUNDDOWN(VLOOKUP(C152+0,'[1]坦克部件养成-填表'!$AI$2:$AO$9,MATCH(TankPartStar!M152+0,'[1]坦克部件养成-填表'!$AI$2:$AO$2,0),FALSE),3))</f>
        <v>-0.08</v>
      </c>
      <c r="O152" t="str">
        <f t="shared" si="19"/>
        <v>33204</v>
      </c>
      <c r="P152">
        <f t="shared" si="20"/>
        <v>149</v>
      </c>
    </row>
    <row r="153" spans="1:16" ht="15.75" x14ac:dyDescent="0.3">
      <c r="A153" s="36">
        <v>150</v>
      </c>
      <c r="B153" s="36">
        <v>3320</v>
      </c>
      <c r="C153" s="36">
        <v>5</v>
      </c>
      <c r="D153">
        <f>VLOOKUP(B153,TankPart!A:H,8,FALSE)</f>
        <v>5</v>
      </c>
      <c r="E153">
        <f t="shared" si="14"/>
        <v>25</v>
      </c>
      <c r="F153">
        <f t="shared" si="15"/>
        <v>-1</v>
      </c>
      <c r="G153">
        <f t="shared" si="16"/>
        <v>0</v>
      </c>
      <c r="H153">
        <f>VLOOKUP(C153,'[1]坦克部件养成-填表'!$F:$H,3,FALSE)</f>
        <v>12850</v>
      </c>
      <c r="I153" t="str">
        <f t="shared" si="17"/>
        <v>[101,108]</v>
      </c>
      <c r="J153" t="str">
        <f t="shared" si="18"/>
        <v>[400,-0.1]</v>
      </c>
      <c r="K153">
        <f>VLOOKUP(B153,'[1]坦克部件养成-填表'!$T:$V,3,FALSE)</f>
        <v>101</v>
      </c>
      <c r="L153">
        <f>VLOOKUP(C153,'[1]坦克部件养成-填表'!$F:$I,4,FALSE)</f>
        <v>400</v>
      </c>
      <c r="M153">
        <f>VLOOKUP(MID(B153,3,1)+0,'[1]坦克部件养成-填表'!$AD$1:$AG$7,4,FALSE)</f>
        <v>108</v>
      </c>
      <c r="N153">
        <f>IF(M153="","",ROUNDDOWN(VLOOKUP(C153+0,'[1]坦克部件养成-填表'!$AI$2:$AO$9,MATCH(TankPartStar!M153+0,'[1]坦克部件养成-填表'!$AI$2:$AO$2,0),FALSE),3))</f>
        <v>-0.1</v>
      </c>
      <c r="O153" t="str">
        <f t="shared" si="19"/>
        <v>33205</v>
      </c>
      <c r="P153">
        <f t="shared" si="20"/>
        <v>150</v>
      </c>
    </row>
    <row r="154" spans="1:16" ht="15.75" x14ac:dyDescent="0.3">
      <c r="A154" s="36">
        <v>151</v>
      </c>
      <c r="B154" s="36">
        <v>3330</v>
      </c>
      <c r="C154" s="36">
        <v>3</v>
      </c>
      <c r="D154">
        <f>VLOOKUP(B154,TankPart!A:H,8,FALSE)</f>
        <v>5</v>
      </c>
      <c r="E154">
        <f t="shared" si="14"/>
        <v>15</v>
      </c>
      <c r="F154">
        <f t="shared" si="15"/>
        <v>152</v>
      </c>
      <c r="G154">
        <f t="shared" si="16"/>
        <v>2</v>
      </c>
      <c r="H154">
        <f>VLOOKUP(C154,'[1]坦克部件养成-填表'!$F:$H,3,FALSE)</f>
        <v>2100</v>
      </c>
      <c r="I154" t="str">
        <f t="shared" si="17"/>
        <v>[100,106]</v>
      </c>
      <c r="J154" t="str">
        <f t="shared" si="18"/>
        <v>[170,0.107]</v>
      </c>
      <c r="K154">
        <f>VLOOKUP(B154,'[1]坦克部件养成-填表'!$T:$V,3,FALSE)</f>
        <v>100</v>
      </c>
      <c r="L154">
        <f>VLOOKUP(C154,'[1]坦克部件养成-填表'!$F:$I,4,FALSE)</f>
        <v>170</v>
      </c>
      <c r="M154">
        <f>VLOOKUP(MID(B154,3,1)+0,'[1]坦克部件养成-填表'!$AD$1:$AG$7,4,FALSE)</f>
        <v>106</v>
      </c>
      <c r="N154">
        <f>IF(M154="","",ROUNDDOWN(VLOOKUP(C154+0,'[1]坦克部件养成-填表'!$AI$2:$AO$9,MATCH(TankPartStar!M154+0,'[1]坦克部件养成-填表'!$AI$2:$AO$2,0),FALSE),3))</f>
        <v>0.107</v>
      </c>
      <c r="O154" t="str">
        <f t="shared" si="19"/>
        <v>33303</v>
      </c>
      <c r="P154">
        <f t="shared" si="20"/>
        <v>151</v>
      </c>
    </row>
    <row r="155" spans="1:16" ht="15.75" x14ac:dyDescent="0.3">
      <c r="A155" s="36">
        <v>152</v>
      </c>
      <c r="B155" s="36">
        <v>3330</v>
      </c>
      <c r="C155" s="36">
        <v>4</v>
      </c>
      <c r="D155">
        <f>VLOOKUP(B155,TankPart!A:H,8,FALSE)</f>
        <v>5</v>
      </c>
      <c r="E155">
        <f t="shared" si="14"/>
        <v>20</v>
      </c>
      <c r="F155">
        <f t="shared" si="15"/>
        <v>153</v>
      </c>
      <c r="G155">
        <f t="shared" si="16"/>
        <v>2</v>
      </c>
      <c r="H155">
        <f>VLOOKUP(C155,'[1]坦克部件养成-填表'!$F:$H,3,FALSE)</f>
        <v>7500</v>
      </c>
      <c r="I155" t="str">
        <f t="shared" si="17"/>
        <v>[100,106]</v>
      </c>
      <c r="J155" t="str">
        <f t="shared" si="18"/>
        <v>[290,0.142]</v>
      </c>
      <c r="K155">
        <f>VLOOKUP(B155,'[1]坦克部件养成-填表'!$T:$V,3,FALSE)</f>
        <v>100</v>
      </c>
      <c r="L155">
        <f>VLOOKUP(C155,'[1]坦克部件养成-填表'!$F:$I,4,FALSE)</f>
        <v>290</v>
      </c>
      <c r="M155">
        <f>VLOOKUP(MID(B155,3,1)+0,'[1]坦克部件养成-填表'!$AD$1:$AG$7,4,FALSE)</f>
        <v>106</v>
      </c>
      <c r="N155">
        <f>IF(M155="","",ROUNDDOWN(VLOOKUP(C155+0,'[1]坦克部件养成-填表'!$AI$2:$AO$9,MATCH(TankPartStar!M155+0,'[1]坦克部件养成-填表'!$AI$2:$AO$2,0),FALSE),3))</f>
        <v>0.14199999999999999</v>
      </c>
      <c r="O155" t="str">
        <f t="shared" si="19"/>
        <v>33304</v>
      </c>
      <c r="P155">
        <f t="shared" si="20"/>
        <v>152</v>
      </c>
    </row>
    <row r="156" spans="1:16" ht="15.75" x14ac:dyDescent="0.3">
      <c r="A156" s="36">
        <v>153</v>
      </c>
      <c r="B156" s="36">
        <v>3330</v>
      </c>
      <c r="C156" s="36">
        <v>5</v>
      </c>
      <c r="D156">
        <f>VLOOKUP(B156,TankPart!A:H,8,FALSE)</f>
        <v>5</v>
      </c>
      <c r="E156">
        <f t="shared" si="14"/>
        <v>25</v>
      </c>
      <c r="F156">
        <f t="shared" si="15"/>
        <v>-1</v>
      </c>
      <c r="G156">
        <f t="shared" si="16"/>
        <v>0</v>
      </c>
      <c r="H156">
        <f>VLOOKUP(C156,'[1]坦克部件养成-填表'!$F:$H,3,FALSE)</f>
        <v>12850</v>
      </c>
      <c r="I156" t="str">
        <f t="shared" si="17"/>
        <v>[100,106]</v>
      </c>
      <c r="J156" t="str">
        <f t="shared" si="18"/>
        <v>[400,0.178]</v>
      </c>
      <c r="K156">
        <f>VLOOKUP(B156,'[1]坦克部件养成-填表'!$T:$V,3,FALSE)</f>
        <v>100</v>
      </c>
      <c r="L156">
        <f>VLOOKUP(C156,'[1]坦克部件养成-填表'!$F:$I,4,FALSE)</f>
        <v>400</v>
      </c>
      <c r="M156">
        <f>VLOOKUP(MID(B156,3,1)+0,'[1]坦克部件养成-填表'!$AD$1:$AG$7,4,FALSE)</f>
        <v>106</v>
      </c>
      <c r="N156">
        <f>IF(M156="","",ROUNDDOWN(VLOOKUP(C156+0,'[1]坦克部件养成-填表'!$AI$2:$AO$9,MATCH(TankPartStar!M156+0,'[1]坦克部件养成-填表'!$AI$2:$AO$2,0),FALSE),3))</f>
        <v>0.17799999999999999</v>
      </c>
      <c r="O156" t="str">
        <f t="shared" si="19"/>
        <v>33305</v>
      </c>
      <c r="P156">
        <f t="shared" si="20"/>
        <v>153</v>
      </c>
    </row>
    <row r="157" spans="1:16" ht="15.75" x14ac:dyDescent="0.3">
      <c r="A157" s="36">
        <v>154</v>
      </c>
      <c r="B157" s="36">
        <v>3340</v>
      </c>
      <c r="C157" s="36">
        <v>3</v>
      </c>
      <c r="D157">
        <f>VLOOKUP(B157,TankPart!A:H,8,FALSE)</f>
        <v>5</v>
      </c>
      <c r="E157">
        <f t="shared" si="14"/>
        <v>15</v>
      </c>
      <c r="F157">
        <f t="shared" si="15"/>
        <v>155</v>
      </c>
      <c r="G157">
        <f t="shared" si="16"/>
        <v>2</v>
      </c>
      <c r="H157">
        <f>VLOOKUP(C157,'[1]坦克部件养成-填表'!$F:$H,3,FALSE)</f>
        <v>2100</v>
      </c>
      <c r="I157" t="str">
        <f t="shared" si="17"/>
        <v>[100,109]</v>
      </c>
      <c r="J157" t="str">
        <f t="shared" si="18"/>
        <v>[170,0.141]</v>
      </c>
      <c r="K157">
        <f>VLOOKUP(B157,'[1]坦克部件养成-填表'!$T:$V,3,FALSE)</f>
        <v>100</v>
      </c>
      <c r="L157">
        <f>VLOOKUP(C157,'[1]坦克部件养成-填表'!$F:$I,4,FALSE)</f>
        <v>170</v>
      </c>
      <c r="M157">
        <f>VLOOKUP(MID(B157,3,1)+0,'[1]坦克部件养成-填表'!$AD$1:$AG$7,4,FALSE)</f>
        <v>109</v>
      </c>
      <c r="N157">
        <f>IF(M157="","",ROUNDDOWN(VLOOKUP(C157+0,'[1]坦克部件养成-填表'!$AI$2:$AO$9,MATCH(TankPartStar!M157+0,'[1]坦克部件养成-填表'!$AI$2:$AO$2,0),FALSE),3))</f>
        <v>0.14099999999999999</v>
      </c>
      <c r="O157" t="str">
        <f t="shared" si="19"/>
        <v>33403</v>
      </c>
      <c r="P157">
        <f t="shared" si="20"/>
        <v>154</v>
      </c>
    </row>
    <row r="158" spans="1:16" ht="15.75" x14ac:dyDescent="0.3">
      <c r="A158" s="36">
        <v>155</v>
      </c>
      <c r="B158" s="36">
        <v>3340</v>
      </c>
      <c r="C158" s="36">
        <v>4</v>
      </c>
      <c r="D158">
        <f>VLOOKUP(B158,TankPart!A:H,8,FALSE)</f>
        <v>5</v>
      </c>
      <c r="E158">
        <f t="shared" si="14"/>
        <v>20</v>
      </c>
      <c r="F158">
        <f t="shared" si="15"/>
        <v>156</v>
      </c>
      <c r="G158">
        <f t="shared" si="16"/>
        <v>2</v>
      </c>
      <c r="H158">
        <f>VLOOKUP(C158,'[1]坦克部件养成-填表'!$F:$H,3,FALSE)</f>
        <v>7500</v>
      </c>
      <c r="I158" t="str">
        <f t="shared" si="17"/>
        <v>[100,109]</v>
      </c>
      <c r="J158" t="str">
        <f t="shared" si="18"/>
        <v>[290,0.188]</v>
      </c>
      <c r="K158">
        <f>VLOOKUP(B158,'[1]坦克部件养成-填表'!$T:$V,3,FALSE)</f>
        <v>100</v>
      </c>
      <c r="L158">
        <f>VLOOKUP(C158,'[1]坦克部件养成-填表'!$F:$I,4,FALSE)</f>
        <v>290</v>
      </c>
      <c r="M158">
        <f>VLOOKUP(MID(B158,3,1)+0,'[1]坦克部件养成-填表'!$AD$1:$AG$7,4,FALSE)</f>
        <v>109</v>
      </c>
      <c r="N158">
        <f>IF(M158="","",ROUNDDOWN(VLOOKUP(C158+0,'[1]坦克部件养成-填表'!$AI$2:$AO$9,MATCH(TankPartStar!M158+0,'[1]坦克部件养成-填表'!$AI$2:$AO$2,0),FALSE),3))</f>
        <v>0.188</v>
      </c>
      <c r="O158" t="str">
        <f t="shared" si="19"/>
        <v>33404</v>
      </c>
      <c r="P158">
        <f t="shared" si="20"/>
        <v>155</v>
      </c>
    </row>
    <row r="159" spans="1:16" ht="15.75" x14ac:dyDescent="0.3">
      <c r="A159" s="36">
        <v>156</v>
      </c>
      <c r="B159" s="36">
        <v>3340</v>
      </c>
      <c r="C159" s="36">
        <v>5</v>
      </c>
      <c r="D159">
        <f>VLOOKUP(B159,TankPart!A:H,8,FALSE)</f>
        <v>5</v>
      </c>
      <c r="E159">
        <f t="shared" si="14"/>
        <v>25</v>
      </c>
      <c r="F159">
        <f t="shared" si="15"/>
        <v>-1</v>
      </c>
      <c r="G159">
        <f t="shared" si="16"/>
        <v>0</v>
      </c>
      <c r="H159">
        <f>VLOOKUP(C159,'[1]坦克部件养成-填表'!$F:$H,3,FALSE)</f>
        <v>12850</v>
      </c>
      <c r="I159" t="str">
        <f t="shared" si="17"/>
        <v>[100,109]</v>
      </c>
      <c r="J159" t="str">
        <f t="shared" si="18"/>
        <v>[400,0.235]</v>
      </c>
      <c r="K159">
        <f>VLOOKUP(B159,'[1]坦克部件养成-填表'!$T:$V,3,FALSE)</f>
        <v>100</v>
      </c>
      <c r="L159">
        <f>VLOOKUP(C159,'[1]坦克部件养成-填表'!$F:$I,4,FALSE)</f>
        <v>400</v>
      </c>
      <c r="M159">
        <f>VLOOKUP(MID(B159,3,1)+0,'[1]坦克部件养成-填表'!$AD$1:$AG$7,4,FALSE)</f>
        <v>109</v>
      </c>
      <c r="N159">
        <f>IF(M159="","",ROUNDDOWN(VLOOKUP(C159+0,'[1]坦克部件养成-填表'!$AI$2:$AO$9,MATCH(TankPartStar!M159+0,'[1]坦克部件养成-填表'!$AI$2:$AO$2,0),FALSE),3))</f>
        <v>0.23499999999999999</v>
      </c>
      <c r="O159" t="str">
        <f t="shared" si="19"/>
        <v>33405</v>
      </c>
      <c r="P159">
        <f t="shared" si="20"/>
        <v>156</v>
      </c>
    </row>
    <row r="160" spans="1:16" ht="15.75" x14ac:dyDescent="0.3">
      <c r="A160" s="36">
        <v>157</v>
      </c>
      <c r="B160" s="36">
        <v>3350</v>
      </c>
      <c r="C160" s="36">
        <v>3</v>
      </c>
      <c r="D160">
        <f>VLOOKUP(B160,TankPart!A:H,8,FALSE)</f>
        <v>5</v>
      </c>
      <c r="E160">
        <f t="shared" si="14"/>
        <v>15</v>
      </c>
      <c r="F160">
        <f t="shared" si="15"/>
        <v>158</v>
      </c>
      <c r="G160">
        <f t="shared" si="16"/>
        <v>2</v>
      </c>
      <c r="H160">
        <f>VLOOKUP(C160,'[1]坦克部件养成-填表'!$F:$H,3,FALSE)</f>
        <v>2100</v>
      </c>
      <c r="I160" t="str">
        <f t="shared" si="17"/>
        <v>[102,105]</v>
      </c>
      <c r="J160" t="str">
        <f t="shared" si="18"/>
        <v>[170,0.107]</v>
      </c>
      <c r="K160">
        <f>VLOOKUP(B160,'[1]坦克部件养成-填表'!$T:$V,3,FALSE)</f>
        <v>102</v>
      </c>
      <c r="L160">
        <f>VLOOKUP(C160,'[1]坦克部件养成-填表'!$F:$I,4,FALSE)</f>
        <v>170</v>
      </c>
      <c r="M160">
        <f>VLOOKUP(MID(B160,3,1)+0,'[1]坦克部件养成-填表'!$AD$1:$AG$7,4,FALSE)</f>
        <v>105</v>
      </c>
      <c r="N160">
        <f>IF(M160="","",ROUNDDOWN(VLOOKUP(C160+0,'[1]坦克部件养成-填表'!$AI$2:$AO$9,MATCH(TankPartStar!M160+0,'[1]坦克部件养成-填表'!$AI$2:$AO$2,0),FALSE),3))</f>
        <v>0.107</v>
      </c>
      <c r="O160" t="str">
        <f t="shared" si="19"/>
        <v>33503</v>
      </c>
      <c r="P160">
        <f t="shared" si="20"/>
        <v>157</v>
      </c>
    </row>
    <row r="161" spans="1:16" ht="15.75" x14ac:dyDescent="0.3">
      <c r="A161" s="36">
        <v>158</v>
      </c>
      <c r="B161" s="36">
        <v>3350</v>
      </c>
      <c r="C161" s="36">
        <v>4</v>
      </c>
      <c r="D161">
        <f>VLOOKUP(B161,TankPart!A:H,8,FALSE)</f>
        <v>5</v>
      </c>
      <c r="E161">
        <f t="shared" si="14"/>
        <v>20</v>
      </c>
      <c r="F161">
        <f t="shared" si="15"/>
        <v>159</v>
      </c>
      <c r="G161">
        <f t="shared" si="16"/>
        <v>2</v>
      </c>
      <c r="H161">
        <f>VLOOKUP(C161,'[1]坦克部件养成-填表'!$F:$H,3,FALSE)</f>
        <v>7500</v>
      </c>
      <c r="I161" t="str">
        <f t="shared" si="17"/>
        <v>[102,105]</v>
      </c>
      <c r="J161" t="str">
        <f t="shared" si="18"/>
        <v>[290,0.142]</v>
      </c>
      <c r="K161">
        <f>VLOOKUP(B161,'[1]坦克部件养成-填表'!$T:$V,3,FALSE)</f>
        <v>102</v>
      </c>
      <c r="L161">
        <f>VLOOKUP(C161,'[1]坦克部件养成-填表'!$F:$I,4,FALSE)</f>
        <v>290</v>
      </c>
      <c r="M161">
        <f>VLOOKUP(MID(B161,3,1)+0,'[1]坦克部件养成-填表'!$AD$1:$AG$7,4,FALSE)</f>
        <v>105</v>
      </c>
      <c r="N161">
        <f>IF(M161="","",ROUNDDOWN(VLOOKUP(C161+0,'[1]坦克部件养成-填表'!$AI$2:$AO$9,MATCH(TankPartStar!M161+0,'[1]坦克部件养成-填表'!$AI$2:$AO$2,0),FALSE),3))</f>
        <v>0.14199999999999999</v>
      </c>
      <c r="O161" t="str">
        <f t="shared" si="19"/>
        <v>33504</v>
      </c>
      <c r="P161">
        <f t="shared" si="20"/>
        <v>158</v>
      </c>
    </row>
    <row r="162" spans="1:16" ht="15.75" x14ac:dyDescent="0.3">
      <c r="A162" s="36">
        <v>159</v>
      </c>
      <c r="B162" s="36">
        <v>3350</v>
      </c>
      <c r="C162" s="36">
        <v>5</v>
      </c>
      <c r="D162">
        <f>VLOOKUP(B162,TankPart!A:H,8,FALSE)</f>
        <v>5</v>
      </c>
      <c r="E162">
        <f t="shared" si="14"/>
        <v>25</v>
      </c>
      <c r="F162">
        <f t="shared" si="15"/>
        <v>-1</v>
      </c>
      <c r="G162">
        <f t="shared" si="16"/>
        <v>0</v>
      </c>
      <c r="H162">
        <f>VLOOKUP(C162,'[1]坦克部件养成-填表'!$F:$H,3,FALSE)</f>
        <v>12850</v>
      </c>
      <c r="I162" t="str">
        <f t="shared" si="17"/>
        <v>[102,105]</v>
      </c>
      <c r="J162" t="str">
        <f t="shared" si="18"/>
        <v>[400,0.178]</v>
      </c>
      <c r="K162">
        <f>VLOOKUP(B162,'[1]坦克部件养成-填表'!$T:$V,3,FALSE)</f>
        <v>102</v>
      </c>
      <c r="L162">
        <f>VLOOKUP(C162,'[1]坦克部件养成-填表'!$F:$I,4,FALSE)</f>
        <v>400</v>
      </c>
      <c r="M162">
        <f>VLOOKUP(MID(B162,3,1)+0,'[1]坦克部件养成-填表'!$AD$1:$AG$7,4,FALSE)</f>
        <v>105</v>
      </c>
      <c r="N162">
        <f>IF(M162="","",ROUNDDOWN(VLOOKUP(C162+0,'[1]坦克部件养成-填表'!$AI$2:$AO$9,MATCH(TankPartStar!M162+0,'[1]坦克部件养成-填表'!$AI$2:$AO$2,0),FALSE),3))</f>
        <v>0.17799999999999999</v>
      </c>
      <c r="O162" t="str">
        <f t="shared" si="19"/>
        <v>33505</v>
      </c>
      <c r="P162">
        <f t="shared" si="20"/>
        <v>159</v>
      </c>
    </row>
    <row r="163" spans="1:16" ht="15.75" x14ac:dyDescent="0.3">
      <c r="A163" s="36">
        <v>160</v>
      </c>
      <c r="B163" s="36">
        <v>3360</v>
      </c>
      <c r="C163" s="36">
        <v>3</v>
      </c>
      <c r="D163">
        <f>VLOOKUP(B163,TankPart!A:H,8,FALSE)</f>
        <v>5</v>
      </c>
      <c r="E163">
        <f t="shared" si="14"/>
        <v>15</v>
      </c>
      <c r="F163">
        <f t="shared" si="15"/>
        <v>161</v>
      </c>
      <c r="G163">
        <f t="shared" si="16"/>
        <v>2</v>
      </c>
      <c r="H163">
        <f>VLOOKUP(C163,'[1]坦克部件养成-填表'!$F:$H,3,FALSE)</f>
        <v>2100</v>
      </c>
      <c r="I163" t="str">
        <f t="shared" si="17"/>
        <v>[102,110]</v>
      </c>
      <c r="J163" t="str">
        <f t="shared" si="18"/>
        <v>[170,0.064]</v>
      </c>
      <c r="K163">
        <f>VLOOKUP(B163,'[1]坦克部件养成-填表'!$T:$V,3,FALSE)</f>
        <v>102</v>
      </c>
      <c r="L163">
        <f>VLOOKUP(C163,'[1]坦克部件养成-填表'!$F:$I,4,FALSE)</f>
        <v>170</v>
      </c>
      <c r="M163">
        <f>VLOOKUP(MID(B163,3,1)+0,'[1]坦克部件养成-填表'!$AD$1:$AG$7,4,FALSE)</f>
        <v>110</v>
      </c>
      <c r="N163">
        <f>IF(M163="","",ROUNDDOWN(VLOOKUP(C163+0,'[1]坦克部件养成-填表'!$AI$2:$AO$9,MATCH(TankPartStar!M163+0,'[1]坦克部件养成-填表'!$AI$2:$AO$2,0),FALSE),3))</f>
        <v>6.4000000000000001E-2</v>
      </c>
      <c r="O163" t="str">
        <f t="shared" si="19"/>
        <v>33603</v>
      </c>
      <c r="P163">
        <f t="shared" si="20"/>
        <v>160</v>
      </c>
    </row>
    <row r="164" spans="1:16" ht="15.75" x14ac:dyDescent="0.3">
      <c r="A164" s="36">
        <v>161</v>
      </c>
      <c r="B164" s="36">
        <v>3360</v>
      </c>
      <c r="C164" s="36">
        <v>4</v>
      </c>
      <c r="D164">
        <f>VLOOKUP(B164,TankPart!A:H,8,FALSE)</f>
        <v>5</v>
      </c>
      <c r="E164">
        <f t="shared" si="14"/>
        <v>20</v>
      </c>
      <c r="F164">
        <f t="shared" si="15"/>
        <v>162</v>
      </c>
      <c r="G164">
        <f t="shared" si="16"/>
        <v>2</v>
      </c>
      <c r="H164">
        <f>VLOOKUP(C164,'[1]坦克部件养成-填表'!$F:$H,3,FALSE)</f>
        <v>7500</v>
      </c>
      <c r="I164" t="str">
        <f t="shared" si="17"/>
        <v>[102,110]</v>
      </c>
      <c r="J164" t="str">
        <f t="shared" si="18"/>
        <v>[290,0.085]</v>
      </c>
      <c r="K164">
        <f>VLOOKUP(B164,'[1]坦克部件养成-填表'!$T:$V,3,FALSE)</f>
        <v>102</v>
      </c>
      <c r="L164">
        <f>VLOOKUP(C164,'[1]坦克部件养成-填表'!$F:$I,4,FALSE)</f>
        <v>290</v>
      </c>
      <c r="M164">
        <f>VLOOKUP(MID(B164,3,1)+0,'[1]坦克部件养成-填表'!$AD$1:$AG$7,4,FALSE)</f>
        <v>110</v>
      </c>
      <c r="N164">
        <f>IF(M164="","",ROUNDDOWN(VLOOKUP(C164+0,'[1]坦克部件养成-填表'!$AI$2:$AO$9,MATCH(TankPartStar!M164+0,'[1]坦克部件养成-填表'!$AI$2:$AO$2,0),FALSE),3))</f>
        <v>8.5000000000000006E-2</v>
      </c>
      <c r="O164" t="str">
        <f t="shared" si="19"/>
        <v>33604</v>
      </c>
      <c r="P164">
        <f t="shared" si="20"/>
        <v>161</v>
      </c>
    </row>
    <row r="165" spans="1:16" ht="15.75" x14ac:dyDescent="0.3">
      <c r="A165" s="36">
        <v>162</v>
      </c>
      <c r="B165" s="36">
        <v>3360</v>
      </c>
      <c r="C165" s="36">
        <v>5</v>
      </c>
      <c r="D165">
        <f>VLOOKUP(B165,TankPart!A:H,8,FALSE)</f>
        <v>5</v>
      </c>
      <c r="E165">
        <f t="shared" si="14"/>
        <v>25</v>
      </c>
      <c r="F165">
        <f t="shared" si="15"/>
        <v>-1</v>
      </c>
      <c r="G165">
        <f t="shared" si="16"/>
        <v>0</v>
      </c>
      <c r="H165">
        <f>VLOOKUP(C165,'[1]坦克部件养成-填表'!$F:$H,3,FALSE)</f>
        <v>12850</v>
      </c>
      <c r="I165" t="str">
        <f t="shared" si="17"/>
        <v>[102,110]</v>
      </c>
      <c r="J165" t="str">
        <f t="shared" si="18"/>
        <v>[400,0.107]</v>
      </c>
      <c r="K165">
        <f>VLOOKUP(B165,'[1]坦克部件养成-填表'!$T:$V,3,FALSE)</f>
        <v>102</v>
      </c>
      <c r="L165">
        <f>VLOOKUP(C165,'[1]坦克部件养成-填表'!$F:$I,4,FALSE)</f>
        <v>400</v>
      </c>
      <c r="M165">
        <f>VLOOKUP(MID(B165,3,1)+0,'[1]坦克部件养成-填表'!$AD$1:$AG$7,4,FALSE)</f>
        <v>110</v>
      </c>
      <c r="N165">
        <f>IF(M165="","",ROUNDDOWN(VLOOKUP(C165+0,'[1]坦克部件养成-填表'!$AI$2:$AO$9,MATCH(TankPartStar!M165+0,'[1]坦克部件养成-填表'!$AI$2:$AO$2,0),FALSE),3))</f>
        <v>0.107</v>
      </c>
      <c r="O165" t="str">
        <f t="shared" si="19"/>
        <v>33605</v>
      </c>
      <c r="P165">
        <f t="shared" si="20"/>
        <v>162</v>
      </c>
    </row>
    <row r="166" spans="1:16" x14ac:dyDescent="0.15">
      <c r="A166">
        <v>163</v>
      </c>
      <c r="B166">
        <v>4110</v>
      </c>
      <c r="C166">
        <v>4</v>
      </c>
      <c r="D166">
        <v>6</v>
      </c>
      <c r="E166">
        <v>20</v>
      </c>
      <c r="F166">
        <v>164</v>
      </c>
      <c r="G166">
        <v>2</v>
      </c>
      <c r="H166">
        <f>VLOOKUP(C166,'[1]坦克部件养成-填表'!$F:$H,3,FALSE)</f>
        <v>7500</v>
      </c>
      <c r="I166" t="str">
        <f>IF(M166="","["&amp;K166&amp;"]","["&amp;K166&amp;","&amp;M166&amp;"]")</f>
        <v>[101,116]</v>
      </c>
      <c r="J166" t="str">
        <f>IF(M166="","["&amp;L166&amp;"]","["&amp;L166&amp;","&amp;N166&amp;"]")</f>
        <v>[290,-0.097]</v>
      </c>
      <c r="K166">
        <f>VLOOKUP(B166,'[1]坦克部件养成-填表'!$T:$V,3,FALSE)</f>
        <v>101</v>
      </c>
      <c r="L166">
        <f>VLOOKUP(C166,'[1]坦克部件养成-填表'!$F:$I,4,FALSE)</f>
        <v>290</v>
      </c>
      <c r="M166">
        <f>VLOOKUP(MID(B166,3,1)+0,'[1]坦克部件养成-填表'!$AD$1:$AG$7,4,FALSE)</f>
        <v>116</v>
      </c>
      <c r="N166">
        <f>IF(M166="","",ROUNDDOWN(VLOOKUP(C166+0,'[1]坦克部件养成-填表'!$AI$2:$AO$9,MATCH(TankPartStar!M166+0,'[1]坦克部件养成-填表'!$AI$2:$AO$2,0),FALSE),3))</f>
        <v>-9.7000000000000003E-2</v>
      </c>
      <c r="O166" t="str">
        <f>B166&amp;C166</f>
        <v>41104</v>
      </c>
      <c r="P166">
        <f>A166</f>
        <v>163</v>
      </c>
    </row>
    <row r="167" spans="1:16" x14ac:dyDescent="0.15">
      <c r="A167">
        <v>164</v>
      </c>
      <c r="B167">
        <v>4110</v>
      </c>
      <c r="C167">
        <v>5</v>
      </c>
      <c r="D167">
        <v>6</v>
      </c>
      <c r="E167">
        <v>25</v>
      </c>
      <c r="F167">
        <v>165</v>
      </c>
      <c r="G167">
        <v>2</v>
      </c>
      <c r="H167">
        <f>VLOOKUP(C167,'[1]坦克部件养成-填表'!$F:$H,3,FALSE)</f>
        <v>12850</v>
      </c>
      <c r="I167" t="str">
        <f t="shared" ref="I167:I179" si="21">IF(M167="","["&amp;K167&amp;"]","["&amp;K167&amp;","&amp;M167&amp;"]")</f>
        <v>[101,116]</v>
      </c>
      <c r="J167" t="str">
        <f t="shared" ref="J167:J179" si="22">IF(M167="","["&amp;L167&amp;"]","["&amp;L167&amp;","&amp;N167&amp;"]")</f>
        <v>[400,-0.121]</v>
      </c>
      <c r="K167">
        <f>VLOOKUP(B167,'[1]坦克部件养成-填表'!$T:$V,3,FALSE)</f>
        <v>101</v>
      </c>
      <c r="L167">
        <f>VLOOKUP(C167,'[1]坦克部件养成-填表'!$F:$I,4,FALSE)</f>
        <v>400</v>
      </c>
      <c r="M167">
        <f>VLOOKUP(MID(B167,3,1)+0,'[1]坦克部件养成-填表'!$AD$1:$AG$7,4,FALSE)</f>
        <v>116</v>
      </c>
      <c r="N167">
        <f>IF(M167="","",ROUNDDOWN(VLOOKUP(C167+0,'[1]坦克部件养成-填表'!$AI$2:$AO$9,MATCH(TankPartStar!M167+0,'[1]坦克部件养成-填表'!$AI$2:$AO$2,0),FALSE),3))</f>
        <v>-0.121</v>
      </c>
      <c r="O167" t="str">
        <f t="shared" ref="O167:O179" si="23">B167&amp;C167</f>
        <v>41105</v>
      </c>
      <c r="P167">
        <f t="shared" ref="P167:P179" si="24">A167</f>
        <v>164</v>
      </c>
    </row>
    <row r="168" spans="1:16" x14ac:dyDescent="0.15">
      <c r="A168">
        <v>165</v>
      </c>
      <c r="B168">
        <v>4110</v>
      </c>
      <c r="C168">
        <v>6</v>
      </c>
      <c r="D168">
        <v>6</v>
      </c>
      <c r="E168">
        <v>30</v>
      </c>
      <c r="F168">
        <v>-1</v>
      </c>
      <c r="G168">
        <v>0</v>
      </c>
      <c r="H168">
        <f>VLOOKUP(C168,'[1]坦克部件养成-填表'!$F:$H,3,FALSE)</f>
        <v>25000</v>
      </c>
      <c r="I168" t="str">
        <f t="shared" si="21"/>
        <v>[101,116]</v>
      </c>
      <c r="J168" t="str">
        <f t="shared" si="22"/>
        <v>[550,-0.145]</v>
      </c>
      <c r="K168">
        <f>VLOOKUP(B168,'[1]坦克部件养成-填表'!$T:$V,3,FALSE)</f>
        <v>101</v>
      </c>
      <c r="L168">
        <f>VLOOKUP(C168,'[1]坦克部件养成-填表'!$F:$I,4,FALSE)</f>
        <v>550</v>
      </c>
      <c r="M168">
        <f>VLOOKUP(MID(B168,3,1)+0,'[1]坦克部件养成-填表'!$AD$1:$AG$7,4,FALSE)</f>
        <v>116</v>
      </c>
      <c r="N168">
        <f>IF(M168="","",ROUNDDOWN(VLOOKUP(C168+0,'[1]坦克部件养成-填表'!$AI$2:$AO$9,MATCH(TankPartStar!M168+0,'[1]坦克部件养成-填表'!$AI$2:$AO$2,0),FALSE),3))</f>
        <v>-0.14499999999999999</v>
      </c>
      <c r="O168" t="str">
        <f t="shared" si="23"/>
        <v>41106</v>
      </c>
      <c r="P168">
        <f t="shared" si="24"/>
        <v>165</v>
      </c>
    </row>
    <row r="169" spans="1:16" x14ac:dyDescent="0.15">
      <c r="A169">
        <v>166</v>
      </c>
      <c r="B169">
        <v>4120</v>
      </c>
      <c r="C169">
        <v>4</v>
      </c>
      <c r="D169">
        <v>6</v>
      </c>
      <c r="E169">
        <v>20</v>
      </c>
      <c r="F169">
        <v>167</v>
      </c>
      <c r="G169">
        <v>2</v>
      </c>
      <c r="H169">
        <f>VLOOKUP(C169,'[1]坦克部件养成-填表'!$F:$H,3,FALSE)</f>
        <v>7500</v>
      </c>
      <c r="I169" t="str">
        <f t="shared" si="21"/>
        <v>[101,108]</v>
      </c>
      <c r="J169" t="str">
        <f t="shared" si="22"/>
        <v>[290,-0.08]</v>
      </c>
      <c r="K169">
        <f>VLOOKUP(B169,'[1]坦克部件养成-填表'!$T:$V,3,FALSE)</f>
        <v>101</v>
      </c>
      <c r="L169">
        <f>VLOOKUP(C169,'[1]坦克部件养成-填表'!$F:$I,4,FALSE)</f>
        <v>290</v>
      </c>
      <c r="M169">
        <f>VLOOKUP(MID(B169,3,1)+0,'[1]坦克部件养成-填表'!$AD$1:$AG$7,4,FALSE)</f>
        <v>108</v>
      </c>
      <c r="N169">
        <f>IF(M169="","",ROUNDDOWN(VLOOKUP(C169+0,'[1]坦克部件养成-填表'!$AI$2:$AO$9,MATCH(TankPartStar!M169+0,'[1]坦克部件养成-填表'!$AI$2:$AO$2,0),FALSE),3))</f>
        <v>-0.08</v>
      </c>
      <c r="O169" t="str">
        <f t="shared" si="23"/>
        <v>41204</v>
      </c>
      <c r="P169">
        <f t="shared" si="24"/>
        <v>166</v>
      </c>
    </row>
    <row r="170" spans="1:16" x14ac:dyDescent="0.15">
      <c r="A170">
        <v>167</v>
      </c>
      <c r="B170">
        <v>4120</v>
      </c>
      <c r="C170">
        <v>5</v>
      </c>
      <c r="D170">
        <v>6</v>
      </c>
      <c r="E170">
        <v>25</v>
      </c>
      <c r="F170">
        <v>168</v>
      </c>
      <c r="G170">
        <v>2</v>
      </c>
      <c r="H170">
        <f>VLOOKUP(C170,'[1]坦克部件养成-填表'!$F:$H,3,FALSE)</f>
        <v>12850</v>
      </c>
      <c r="I170" t="str">
        <f t="shared" si="21"/>
        <v>[101,108]</v>
      </c>
      <c r="J170" t="str">
        <f t="shared" si="22"/>
        <v>[400,-0.1]</v>
      </c>
      <c r="K170">
        <f>VLOOKUP(B170,'[1]坦克部件养成-填表'!$T:$V,3,FALSE)</f>
        <v>101</v>
      </c>
      <c r="L170">
        <f>VLOOKUP(C170,'[1]坦克部件养成-填表'!$F:$I,4,FALSE)</f>
        <v>400</v>
      </c>
      <c r="M170">
        <f>VLOOKUP(MID(B170,3,1)+0,'[1]坦克部件养成-填表'!$AD$1:$AG$7,4,FALSE)</f>
        <v>108</v>
      </c>
      <c r="N170">
        <f>IF(M170="","",ROUNDDOWN(VLOOKUP(C170+0,'[1]坦克部件养成-填表'!$AI$2:$AO$9,MATCH(TankPartStar!M170+0,'[1]坦克部件养成-填表'!$AI$2:$AO$2,0),FALSE),3))</f>
        <v>-0.1</v>
      </c>
      <c r="O170" t="str">
        <f t="shared" si="23"/>
        <v>41205</v>
      </c>
      <c r="P170">
        <f t="shared" si="24"/>
        <v>167</v>
      </c>
    </row>
    <row r="171" spans="1:16" x14ac:dyDescent="0.15">
      <c r="A171">
        <v>168</v>
      </c>
      <c r="B171">
        <v>4120</v>
      </c>
      <c r="C171">
        <v>6</v>
      </c>
      <c r="D171">
        <v>6</v>
      </c>
      <c r="E171">
        <v>30</v>
      </c>
      <c r="F171">
        <v>-1</v>
      </c>
      <c r="G171">
        <v>0</v>
      </c>
      <c r="H171">
        <f>VLOOKUP(C171,'[1]坦克部件养成-填表'!$F:$H,3,FALSE)</f>
        <v>25000</v>
      </c>
      <c r="I171" t="str">
        <f t="shared" si="21"/>
        <v>[101,108]</v>
      </c>
      <c r="J171" t="str">
        <f t="shared" si="22"/>
        <v>[550,-0.12]</v>
      </c>
      <c r="K171">
        <f>VLOOKUP(B171,'[1]坦克部件养成-填表'!$T:$V,3,FALSE)</f>
        <v>101</v>
      </c>
      <c r="L171">
        <f>VLOOKUP(C171,'[1]坦克部件养成-填表'!$F:$I,4,FALSE)</f>
        <v>550</v>
      </c>
      <c r="M171">
        <f>VLOOKUP(MID(B171,3,1)+0,'[1]坦克部件养成-填表'!$AD$1:$AG$7,4,FALSE)</f>
        <v>108</v>
      </c>
      <c r="N171">
        <f>IF(M171="","",ROUNDDOWN(VLOOKUP(C171+0,'[1]坦克部件养成-填表'!$AI$2:$AO$9,MATCH(TankPartStar!M171+0,'[1]坦克部件养成-填表'!$AI$2:$AO$2,0),FALSE),3))</f>
        <v>-0.12</v>
      </c>
      <c r="O171" t="str">
        <f t="shared" si="23"/>
        <v>41206</v>
      </c>
      <c r="P171">
        <f t="shared" si="24"/>
        <v>168</v>
      </c>
    </row>
    <row r="172" spans="1:16" x14ac:dyDescent="0.15">
      <c r="A172">
        <v>169</v>
      </c>
      <c r="B172">
        <v>4130</v>
      </c>
      <c r="C172">
        <v>4</v>
      </c>
      <c r="D172">
        <v>6</v>
      </c>
      <c r="E172">
        <v>20</v>
      </c>
      <c r="F172">
        <v>170</v>
      </c>
      <c r="G172">
        <v>2</v>
      </c>
      <c r="H172">
        <f>VLOOKUP(C172,'[1]坦克部件养成-填表'!$F:$H,3,FALSE)</f>
        <v>7500</v>
      </c>
      <c r="I172" t="str">
        <f t="shared" si="21"/>
        <v>[100,106]</v>
      </c>
      <c r="J172" t="str">
        <f t="shared" si="22"/>
        <v>[290,0.142]</v>
      </c>
      <c r="K172">
        <f>VLOOKUP(B172,'[1]坦克部件养成-填表'!$T:$V,3,FALSE)</f>
        <v>100</v>
      </c>
      <c r="L172">
        <f>VLOOKUP(C172,'[1]坦克部件养成-填表'!$F:$I,4,FALSE)</f>
        <v>290</v>
      </c>
      <c r="M172">
        <f>VLOOKUP(MID(B172,3,1)+0,'[1]坦克部件养成-填表'!$AD$1:$AG$7,4,FALSE)</f>
        <v>106</v>
      </c>
      <c r="N172">
        <f>IF(M172="","",ROUNDDOWN(VLOOKUP(C172+0,'[1]坦克部件养成-填表'!$AI$2:$AO$9,MATCH(TankPartStar!M172+0,'[1]坦克部件养成-填表'!$AI$2:$AO$2,0),FALSE),3))</f>
        <v>0.14199999999999999</v>
      </c>
      <c r="O172" t="str">
        <f t="shared" si="23"/>
        <v>41304</v>
      </c>
      <c r="P172">
        <f t="shared" si="24"/>
        <v>169</v>
      </c>
    </row>
    <row r="173" spans="1:16" x14ac:dyDescent="0.15">
      <c r="A173">
        <v>170</v>
      </c>
      <c r="B173">
        <v>4130</v>
      </c>
      <c r="C173">
        <v>5</v>
      </c>
      <c r="D173">
        <v>6</v>
      </c>
      <c r="E173">
        <v>25</v>
      </c>
      <c r="F173">
        <v>171</v>
      </c>
      <c r="G173">
        <v>2</v>
      </c>
      <c r="H173">
        <f>VLOOKUP(C173,'[1]坦克部件养成-填表'!$F:$H,3,FALSE)</f>
        <v>12850</v>
      </c>
      <c r="I173" t="str">
        <f t="shared" si="21"/>
        <v>[100,106]</v>
      </c>
      <c r="J173" t="str">
        <f t="shared" si="22"/>
        <v>[400,0.178]</v>
      </c>
      <c r="K173">
        <f>VLOOKUP(B173,'[1]坦克部件养成-填表'!$T:$V,3,FALSE)</f>
        <v>100</v>
      </c>
      <c r="L173">
        <f>VLOOKUP(C173,'[1]坦克部件养成-填表'!$F:$I,4,FALSE)</f>
        <v>400</v>
      </c>
      <c r="M173">
        <f>VLOOKUP(MID(B173,3,1)+0,'[1]坦克部件养成-填表'!$AD$1:$AG$7,4,FALSE)</f>
        <v>106</v>
      </c>
      <c r="N173">
        <f>IF(M173="","",ROUNDDOWN(VLOOKUP(C173+0,'[1]坦克部件养成-填表'!$AI$2:$AO$9,MATCH(TankPartStar!M173+0,'[1]坦克部件养成-填表'!$AI$2:$AO$2,0),FALSE),3))</f>
        <v>0.17799999999999999</v>
      </c>
      <c r="O173" t="str">
        <f t="shared" si="23"/>
        <v>41305</v>
      </c>
      <c r="P173">
        <f t="shared" si="24"/>
        <v>170</v>
      </c>
    </row>
    <row r="174" spans="1:16" x14ac:dyDescent="0.15">
      <c r="A174">
        <v>171</v>
      </c>
      <c r="B174">
        <v>4130</v>
      </c>
      <c r="C174">
        <v>6</v>
      </c>
      <c r="D174">
        <v>6</v>
      </c>
      <c r="E174">
        <v>30</v>
      </c>
      <c r="F174">
        <v>-1</v>
      </c>
      <c r="G174">
        <v>0</v>
      </c>
      <c r="H174">
        <f>VLOOKUP(C174,'[1]坦克部件养成-填表'!$F:$H,3,FALSE)</f>
        <v>25000</v>
      </c>
      <c r="I174" t="str">
        <f t="shared" si="21"/>
        <v>[100,106]</v>
      </c>
      <c r="J174" t="str">
        <f t="shared" si="22"/>
        <v>[550,0.214]</v>
      </c>
      <c r="K174">
        <f>VLOOKUP(B174,'[1]坦克部件养成-填表'!$T:$V,3,FALSE)</f>
        <v>100</v>
      </c>
      <c r="L174">
        <f>VLOOKUP(C174,'[1]坦克部件养成-填表'!$F:$I,4,FALSE)</f>
        <v>550</v>
      </c>
      <c r="M174">
        <f>VLOOKUP(MID(B174,3,1)+0,'[1]坦克部件养成-填表'!$AD$1:$AG$7,4,FALSE)</f>
        <v>106</v>
      </c>
      <c r="N174">
        <f>IF(M174="","",ROUNDDOWN(VLOOKUP(C174+0,'[1]坦克部件养成-填表'!$AI$2:$AO$9,MATCH(TankPartStar!M174+0,'[1]坦克部件养成-填表'!$AI$2:$AO$2,0),FALSE),3))</f>
        <v>0.214</v>
      </c>
      <c r="O174" t="str">
        <f t="shared" si="23"/>
        <v>41306</v>
      </c>
      <c r="P174">
        <f t="shared" si="24"/>
        <v>171</v>
      </c>
    </row>
    <row r="175" spans="1:16" x14ac:dyDescent="0.15">
      <c r="A175">
        <v>172</v>
      </c>
      <c r="B175">
        <v>4140</v>
      </c>
      <c r="C175">
        <v>4</v>
      </c>
      <c r="D175">
        <v>6</v>
      </c>
      <c r="E175">
        <v>20</v>
      </c>
      <c r="F175">
        <v>173</v>
      </c>
      <c r="G175">
        <v>2</v>
      </c>
      <c r="H175">
        <f>VLOOKUP(C175,'[1]坦克部件养成-填表'!$F:$H,3,FALSE)</f>
        <v>7500</v>
      </c>
      <c r="I175" t="str">
        <f t="shared" si="21"/>
        <v>[100,109]</v>
      </c>
      <c r="J175" t="str">
        <f t="shared" si="22"/>
        <v>[290,0.188]</v>
      </c>
      <c r="K175">
        <f>VLOOKUP(B175,'[1]坦克部件养成-填表'!$T:$V,3,FALSE)</f>
        <v>100</v>
      </c>
      <c r="L175">
        <f>VLOOKUP(C175,'[1]坦克部件养成-填表'!$F:$I,4,FALSE)</f>
        <v>290</v>
      </c>
      <c r="M175">
        <f>VLOOKUP(MID(B175,3,1)+0,'[1]坦克部件养成-填表'!$AD$1:$AG$7,4,FALSE)</f>
        <v>109</v>
      </c>
      <c r="N175">
        <f>IF(M175="","",ROUNDDOWN(VLOOKUP(C175+0,'[1]坦克部件养成-填表'!$AI$2:$AO$9,MATCH(TankPartStar!M175+0,'[1]坦克部件养成-填表'!$AI$2:$AO$2,0),FALSE),3))</f>
        <v>0.188</v>
      </c>
      <c r="O175" t="str">
        <f t="shared" si="23"/>
        <v>41404</v>
      </c>
      <c r="P175">
        <f t="shared" si="24"/>
        <v>172</v>
      </c>
    </row>
    <row r="176" spans="1:16" x14ac:dyDescent="0.15">
      <c r="A176">
        <v>173</v>
      </c>
      <c r="B176">
        <v>4140</v>
      </c>
      <c r="C176">
        <v>5</v>
      </c>
      <c r="D176">
        <v>6</v>
      </c>
      <c r="E176">
        <v>25</v>
      </c>
      <c r="F176">
        <v>174</v>
      </c>
      <c r="G176">
        <v>2</v>
      </c>
      <c r="H176">
        <f>VLOOKUP(C176,'[1]坦克部件养成-填表'!$F:$H,3,FALSE)</f>
        <v>12850</v>
      </c>
      <c r="I176" t="str">
        <f t="shared" si="21"/>
        <v>[100,109]</v>
      </c>
      <c r="J176" t="str">
        <f t="shared" si="22"/>
        <v>[400,0.235]</v>
      </c>
      <c r="K176">
        <f>VLOOKUP(B176,'[1]坦克部件养成-填表'!$T:$V,3,FALSE)</f>
        <v>100</v>
      </c>
      <c r="L176">
        <f>VLOOKUP(C176,'[1]坦克部件养成-填表'!$F:$I,4,FALSE)</f>
        <v>400</v>
      </c>
      <c r="M176">
        <f>VLOOKUP(MID(B176,3,1)+0,'[1]坦克部件养成-填表'!$AD$1:$AG$7,4,FALSE)</f>
        <v>109</v>
      </c>
      <c r="N176">
        <f>IF(M176="","",ROUNDDOWN(VLOOKUP(C176+0,'[1]坦克部件养成-填表'!$AI$2:$AO$9,MATCH(TankPartStar!M176+0,'[1]坦克部件养成-填表'!$AI$2:$AO$2,0),FALSE),3))</f>
        <v>0.23499999999999999</v>
      </c>
      <c r="O176" t="str">
        <f t="shared" si="23"/>
        <v>41405</v>
      </c>
      <c r="P176">
        <f t="shared" si="24"/>
        <v>173</v>
      </c>
    </row>
    <row r="177" spans="1:16" x14ac:dyDescent="0.15">
      <c r="A177">
        <v>174</v>
      </c>
      <c r="B177">
        <v>4140</v>
      </c>
      <c r="C177">
        <v>6</v>
      </c>
      <c r="D177">
        <v>6</v>
      </c>
      <c r="E177">
        <v>30</v>
      </c>
      <c r="F177">
        <v>-1</v>
      </c>
      <c r="G177">
        <v>0</v>
      </c>
      <c r="H177">
        <f>VLOOKUP(C177,'[1]坦克部件养成-填表'!$F:$H,3,FALSE)</f>
        <v>25000</v>
      </c>
      <c r="I177" t="str">
        <f t="shared" si="21"/>
        <v>[100,109]</v>
      </c>
      <c r="J177" t="str">
        <f t="shared" si="22"/>
        <v>[550,0.282]</v>
      </c>
      <c r="K177">
        <f>VLOOKUP(B177,'[1]坦克部件养成-填表'!$T:$V,3,FALSE)</f>
        <v>100</v>
      </c>
      <c r="L177">
        <f>VLOOKUP(C177,'[1]坦克部件养成-填表'!$F:$I,4,FALSE)</f>
        <v>550</v>
      </c>
      <c r="M177">
        <f>VLOOKUP(MID(B177,3,1)+0,'[1]坦克部件养成-填表'!$AD$1:$AG$7,4,FALSE)</f>
        <v>109</v>
      </c>
      <c r="N177">
        <f>IF(M177="","",ROUNDDOWN(VLOOKUP(C177+0,'[1]坦克部件养成-填表'!$AI$2:$AO$9,MATCH(TankPartStar!M177+0,'[1]坦克部件养成-填表'!$AI$2:$AO$2,0),FALSE),3))</f>
        <v>0.28199999999999997</v>
      </c>
      <c r="O177" t="str">
        <f t="shared" si="23"/>
        <v>41406</v>
      </c>
      <c r="P177">
        <f t="shared" si="24"/>
        <v>174</v>
      </c>
    </row>
    <row r="178" spans="1:16" x14ac:dyDescent="0.15">
      <c r="A178">
        <v>175</v>
      </c>
      <c r="B178">
        <v>4150</v>
      </c>
      <c r="C178">
        <v>4</v>
      </c>
      <c r="D178">
        <v>6</v>
      </c>
      <c r="E178">
        <v>20</v>
      </c>
      <c r="F178">
        <v>176</v>
      </c>
      <c r="G178">
        <v>2</v>
      </c>
      <c r="H178">
        <f>VLOOKUP(C178,'[1]坦克部件养成-填表'!$F:$H,3,FALSE)</f>
        <v>7500</v>
      </c>
      <c r="I178" t="str">
        <f t="shared" si="21"/>
        <v>[102,105]</v>
      </c>
      <c r="J178" t="str">
        <f t="shared" si="22"/>
        <v>[290,0.142]</v>
      </c>
      <c r="K178">
        <f>VLOOKUP(B178,'[1]坦克部件养成-填表'!$T:$V,3,FALSE)</f>
        <v>102</v>
      </c>
      <c r="L178">
        <f>VLOOKUP(C178,'[1]坦克部件养成-填表'!$F:$I,4,FALSE)</f>
        <v>290</v>
      </c>
      <c r="M178">
        <f>VLOOKUP(MID(B178,3,1)+0,'[1]坦克部件养成-填表'!$AD$1:$AG$7,4,FALSE)</f>
        <v>105</v>
      </c>
      <c r="N178">
        <f>IF(M178="","",ROUNDDOWN(VLOOKUP(C178+0,'[1]坦克部件养成-填表'!$AI$2:$AO$9,MATCH(TankPartStar!M178+0,'[1]坦克部件养成-填表'!$AI$2:$AO$2,0),FALSE),3))</f>
        <v>0.14199999999999999</v>
      </c>
      <c r="O178" t="str">
        <f t="shared" si="23"/>
        <v>41504</v>
      </c>
      <c r="P178">
        <f t="shared" si="24"/>
        <v>175</v>
      </c>
    </row>
    <row r="179" spans="1:16" x14ac:dyDescent="0.15">
      <c r="A179">
        <v>176</v>
      </c>
      <c r="B179">
        <v>4150</v>
      </c>
      <c r="C179">
        <v>5</v>
      </c>
      <c r="D179">
        <v>6</v>
      </c>
      <c r="E179">
        <v>25</v>
      </c>
      <c r="F179">
        <v>177</v>
      </c>
      <c r="G179">
        <v>2</v>
      </c>
      <c r="H179">
        <f>VLOOKUP(C179,'[1]坦克部件养成-填表'!$F:$H,3,FALSE)</f>
        <v>12850</v>
      </c>
      <c r="I179" t="str">
        <f t="shared" si="21"/>
        <v>[102,105]</v>
      </c>
      <c r="J179" t="str">
        <f t="shared" si="22"/>
        <v>[400,0.178]</v>
      </c>
      <c r="K179">
        <f>VLOOKUP(B179,'[1]坦克部件养成-填表'!$T:$V,3,FALSE)</f>
        <v>102</v>
      </c>
      <c r="L179">
        <f>VLOOKUP(C179,'[1]坦克部件养成-填表'!$F:$I,4,FALSE)</f>
        <v>400</v>
      </c>
      <c r="M179">
        <f>VLOOKUP(MID(B179,3,1)+0,'[1]坦克部件养成-填表'!$AD$1:$AG$7,4,FALSE)</f>
        <v>105</v>
      </c>
      <c r="N179">
        <f>IF(M179="","",ROUNDDOWN(VLOOKUP(C179+0,'[1]坦克部件养成-填表'!$AI$2:$AO$9,MATCH(TankPartStar!M179+0,'[1]坦克部件养成-填表'!$AI$2:$AO$2,0),FALSE),3))</f>
        <v>0.17799999999999999</v>
      </c>
      <c r="O179" t="str">
        <f t="shared" si="23"/>
        <v>41505</v>
      </c>
      <c r="P179">
        <f t="shared" si="24"/>
        <v>176</v>
      </c>
    </row>
    <row r="180" spans="1:16" x14ac:dyDescent="0.15">
      <c r="A180">
        <v>177</v>
      </c>
      <c r="B180">
        <v>4150</v>
      </c>
      <c r="C180">
        <v>6</v>
      </c>
      <c r="D180">
        <v>6</v>
      </c>
      <c r="E180">
        <v>30</v>
      </c>
      <c r="F180">
        <v>-1</v>
      </c>
      <c r="G180">
        <v>0</v>
      </c>
      <c r="H180">
        <f>VLOOKUP(C180,'[1]坦克部件养成-填表'!$F:$H,3,FALSE)</f>
        <v>25000</v>
      </c>
      <c r="I180" t="str">
        <f>IF(M180="","["&amp;K180&amp;"]","["&amp;K180&amp;","&amp;M180&amp;"]")</f>
        <v>[102,105]</v>
      </c>
      <c r="J180" t="str">
        <f>IF(M180="","["&amp;L180&amp;"]","["&amp;L180&amp;","&amp;N180&amp;"]")</f>
        <v>[550,0.214]</v>
      </c>
      <c r="K180">
        <f>VLOOKUP(B180,'[1]坦克部件养成-填表'!$T:$V,3,FALSE)</f>
        <v>102</v>
      </c>
      <c r="L180">
        <f>VLOOKUP(C180,'[1]坦克部件养成-填表'!$F:$I,4,FALSE)</f>
        <v>550</v>
      </c>
      <c r="M180">
        <f>VLOOKUP(MID(B180,3,1)+0,'[1]坦克部件养成-填表'!$AD$1:$AG$7,4,FALSE)</f>
        <v>105</v>
      </c>
      <c r="N180">
        <f>IF(M180="","",ROUNDDOWN(VLOOKUP(C180+0,'[1]坦克部件养成-填表'!$AI$2:$AO$9,MATCH(TankPartStar!M180+0,'[1]坦克部件养成-填表'!$AI$2:$AO$2,0),FALSE),3))</f>
        <v>0.214</v>
      </c>
      <c r="O180" t="str">
        <f>B180&amp;C180</f>
        <v>41506</v>
      </c>
      <c r="P180">
        <f>A180</f>
        <v>177</v>
      </c>
    </row>
    <row r="181" spans="1:16" x14ac:dyDescent="0.15">
      <c r="A181">
        <v>178</v>
      </c>
      <c r="B181">
        <v>4160</v>
      </c>
      <c r="C181">
        <v>4</v>
      </c>
      <c r="D181">
        <v>6</v>
      </c>
      <c r="E181">
        <v>20</v>
      </c>
      <c r="F181">
        <v>179</v>
      </c>
      <c r="G181">
        <v>2</v>
      </c>
      <c r="H181">
        <f>VLOOKUP(C181,'[1]坦克部件养成-填表'!$F:$H,3,FALSE)</f>
        <v>7500</v>
      </c>
      <c r="I181" t="str">
        <f t="shared" ref="I181:I219" si="25">IF(M181="","["&amp;K181&amp;"]","["&amp;K181&amp;","&amp;M181&amp;"]")</f>
        <v>[102,110]</v>
      </c>
      <c r="J181" t="str">
        <f t="shared" ref="J181:J219" si="26">IF(M181="","["&amp;L181&amp;"]","["&amp;L181&amp;","&amp;N181&amp;"]")</f>
        <v>[290,0.085]</v>
      </c>
      <c r="K181">
        <f>VLOOKUP(B181,'[1]坦克部件养成-填表'!$T:$V,3,FALSE)</f>
        <v>102</v>
      </c>
      <c r="L181">
        <f>VLOOKUP(C181,'[1]坦克部件养成-填表'!$F:$I,4,FALSE)</f>
        <v>290</v>
      </c>
      <c r="M181">
        <f>VLOOKUP(MID(B181,3,1)+0,'[1]坦克部件养成-填表'!$AD$1:$AG$7,4,FALSE)</f>
        <v>110</v>
      </c>
      <c r="N181">
        <f>IF(M181="","",ROUNDDOWN(VLOOKUP(C181+0,'[1]坦克部件养成-填表'!$AI$2:$AO$9,MATCH(TankPartStar!M181+0,'[1]坦克部件养成-填表'!$AI$2:$AO$2,0),FALSE),3))</f>
        <v>8.5000000000000006E-2</v>
      </c>
      <c r="O181" t="str">
        <f t="shared" ref="O181:O219" si="27">B181&amp;C181</f>
        <v>41604</v>
      </c>
      <c r="P181">
        <f t="shared" ref="P181:P219" si="28">A181</f>
        <v>178</v>
      </c>
    </row>
    <row r="182" spans="1:16" x14ac:dyDescent="0.15">
      <c r="A182">
        <v>179</v>
      </c>
      <c r="B182">
        <v>4160</v>
      </c>
      <c r="C182">
        <v>5</v>
      </c>
      <c r="D182">
        <v>6</v>
      </c>
      <c r="E182">
        <v>25</v>
      </c>
      <c r="F182">
        <v>180</v>
      </c>
      <c r="G182">
        <v>2</v>
      </c>
      <c r="H182">
        <f>VLOOKUP(C182,'[1]坦克部件养成-填表'!$F:$H,3,FALSE)</f>
        <v>12850</v>
      </c>
      <c r="I182" t="str">
        <f t="shared" si="25"/>
        <v>[102,110]</v>
      </c>
      <c r="J182" t="str">
        <f t="shared" si="26"/>
        <v>[400,0.107]</v>
      </c>
      <c r="K182">
        <f>VLOOKUP(B182,'[1]坦克部件养成-填表'!$T:$V,3,FALSE)</f>
        <v>102</v>
      </c>
      <c r="L182">
        <f>VLOOKUP(C182,'[1]坦克部件养成-填表'!$F:$I,4,FALSE)</f>
        <v>400</v>
      </c>
      <c r="M182">
        <f>VLOOKUP(MID(B182,3,1)+0,'[1]坦克部件养成-填表'!$AD$1:$AG$7,4,FALSE)</f>
        <v>110</v>
      </c>
      <c r="N182">
        <f>IF(M182="","",ROUNDDOWN(VLOOKUP(C182+0,'[1]坦克部件养成-填表'!$AI$2:$AO$9,MATCH(TankPartStar!M182+0,'[1]坦克部件养成-填表'!$AI$2:$AO$2,0),FALSE),3))</f>
        <v>0.107</v>
      </c>
      <c r="O182" t="str">
        <f t="shared" si="27"/>
        <v>41605</v>
      </c>
      <c r="P182">
        <f t="shared" si="28"/>
        <v>179</v>
      </c>
    </row>
    <row r="183" spans="1:16" x14ac:dyDescent="0.15">
      <c r="A183">
        <v>180</v>
      </c>
      <c r="B183">
        <v>4160</v>
      </c>
      <c r="C183">
        <v>6</v>
      </c>
      <c r="D183">
        <v>6</v>
      </c>
      <c r="E183">
        <v>30</v>
      </c>
      <c r="F183">
        <v>-1</v>
      </c>
      <c r="G183">
        <v>0</v>
      </c>
      <c r="H183">
        <f>VLOOKUP(C183,'[1]坦克部件养成-填表'!$F:$H,3,FALSE)</f>
        <v>25000</v>
      </c>
      <c r="I183" t="str">
        <f t="shared" si="25"/>
        <v>[102,110]</v>
      </c>
      <c r="J183" t="str">
        <f t="shared" si="26"/>
        <v>[550,0.128]</v>
      </c>
      <c r="K183">
        <f>VLOOKUP(B183,'[1]坦克部件养成-填表'!$T:$V,3,FALSE)</f>
        <v>102</v>
      </c>
      <c r="L183">
        <f>VLOOKUP(C183,'[1]坦克部件养成-填表'!$F:$I,4,FALSE)</f>
        <v>550</v>
      </c>
      <c r="M183">
        <f>VLOOKUP(MID(B183,3,1)+0,'[1]坦克部件养成-填表'!$AD$1:$AG$7,4,FALSE)</f>
        <v>110</v>
      </c>
      <c r="N183">
        <f>IF(M183="","",ROUNDDOWN(VLOOKUP(C183+0,'[1]坦克部件养成-填表'!$AI$2:$AO$9,MATCH(TankPartStar!M183+0,'[1]坦克部件养成-填表'!$AI$2:$AO$2,0),FALSE),3))</f>
        <v>0.128</v>
      </c>
      <c r="O183" t="str">
        <f t="shared" si="27"/>
        <v>41606</v>
      </c>
      <c r="P183">
        <f t="shared" si="28"/>
        <v>180</v>
      </c>
    </row>
    <row r="184" spans="1:16" x14ac:dyDescent="0.15">
      <c r="A184">
        <v>181</v>
      </c>
      <c r="B184">
        <v>4210</v>
      </c>
      <c r="C184">
        <v>4</v>
      </c>
      <c r="D184">
        <v>6</v>
      </c>
      <c r="E184">
        <v>20</v>
      </c>
      <c r="F184">
        <v>182</v>
      </c>
      <c r="G184">
        <v>2</v>
      </c>
      <c r="H184">
        <f>VLOOKUP(C184,'[1]坦克部件养成-填表'!$F:$H,3,FALSE)</f>
        <v>7500</v>
      </c>
      <c r="I184" t="str">
        <f t="shared" si="25"/>
        <v>[101,116]</v>
      </c>
      <c r="J184" t="str">
        <f t="shared" si="26"/>
        <v>[290,-0.097]</v>
      </c>
      <c r="K184">
        <f>VLOOKUP(B184,'[1]坦克部件养成-填表'!$T:$V,3,FALSE)</f>
        <v>101</v>
      </c>
      <c r="L184">
        <f>VLOOKUP(C184,'[1]坦克部件养成-填表'!$F:$I,4,FALSE)</f>
        <v>290</v>
      </c>
      <c r="M184">
        <f>VLOOKUP(MID(B184,3,1)+0,'[1]坦克部件养成-填表'!$AD$1:$AG$7,4,FALSE)</f>
        <v>116</v>
      </c>
      <c r="N184">
        <f>IF(M184="","",ROUNDDOWN(VLOOKUP(C184+0,'[1]坦克部件养成-填表'!$AI$2:$AO$9,MATCH(TankPartStar!M184+0,'[1]坦克部件养成-填表'!$AI$2:$AO$2,0),FALSE),3))</f>
        <v>-9.7000000000000003E-2</v>
      </c>
      <c r="O184" t="str">
        <f t="shared" si="27"/>
        <v>42104</v>
      </c>
      <c r="P184">
        <f t="shared" si="28"/>
        <v>181</v>
      </c>
    </row>
    <row r="185" spans="1:16" x14ac:dyDescent="0.15">
      <c r="A185">
        <v>182</v>
      </c>
      <c r="B185">
        <v>4210</v>
      </c>
      <c r="C185">
        <v>5</v>
      </c>
      <c r="D185">
        <v>6</v>
      </c>
      <c r="E185">
        <v>25</v>
      </c>
      <c r="F185">
        <v>183</v>
      </c>
      <c r="G185">
        <v>2</v>
      </c>
      <c r="H185">
        <f>VLOOKUP(C185,'[1]坦克部件养成-填表'!$F:$H,3,FALSE)</f>
        <v>12850</v>
      </c>
      <c r="I185" t="str">
        <f t="shared" si="25"/>
        <v>[101,116]</v>
      </c>
      <c r="J185" t="str">
        <f t="shared" si="26"/>
        <v>[400,-0.121]</v>
      </c>
      <c r="K185">
        <f>VLOOKUP(B185,'[1]坦克部件养成-填表'!$T:$V,3,FALSE)</f>
        <v>101</v>
      </c>
      <c r="L185">
        <f>VLOOKUP(C185,'[1]坦克部件养成-填表'!$F:$I,4,FALSE)</f>
        <v>400</v>
      </c>
      <c r="M185">
        <f>VLOOKUP(MID(B185,3,1)+0,'[1]坦克部件养成-填表'!$AD$1:$AG$7,4,FALSE)</f>
        <v>116</v>
      </c>
      <c r="N185">
        <f>IF(M185="","",ROUNDDOWN(VLOOKUP(C185+0,'[1]坦克部件养成-填表'!$AI$2:$AO$9,MATCH(TankPartStar!M185+0,'[1]坦克部件养成-填表'!$AI$2:$AO$2,0),FALSE),3))</f>
        <v>-0.121</v>
      </c>
      <c r="O185" t="str">
        <f t="shared" si="27"/>
        <v>42105</v>
      </c>
      <c r="P185">
        <f t="shared" si="28"/>
        <v>182</v>
      </c>
    </row>
    <row r="186" spans="1:16" x14ac:dyDescent="0.15">
      <c r="A186">
        <v>183</v>
      </c>
      <c r="B186">
        <v>4210</v>
      </c>
      <c r="C186">
        <v>6</v>
      </c>
      <c r="D186">
        <v>6</v>
      </c>
      <c r="E186">
        <v>30</v>
      </c>
      <c r="F186">
        <v>-1</v>
      </c>
      <c r="G186">
        <v>0</v>
      </c>
      <c r="H186">
        <f>VLOOKUP(C186,'[1]坦克部件养成-填表'!$F:$H,3,FALSE)</f>
        <v>25000</v>
      </c>
      <c r="I186" t="str">
        <f t="shared" si="25"/>
        <v>[101,116]</v>
      </c>
      <c r="J186" t="str">
        <f t="shared" si="26"/>
        <v>[550,-0.145]</v>
      </c>
      <c r="K186">
        <f>VLOOKUP(B186,'[1]坦克部件养成-填表'!$T:$V,3,FALSE)</f>
        <v>101</v>
      </c>
      <c r="L186">
        <f>VLOOKUP(C186,'[1]坦克部件养成-填表'!$F:$I,4,FALSE)</f>
        <v>550</v>
      </c>
      <c r="M186">
        <f>VLOOKUP(MID(B186,3,1)+0,'[1]坦克部件养成-填表'!$AD$1:$AG$7,4,FALSE)</f>
        <v>116</v>
      </c>
      <c r="N186">
        <f>IF(M186="","",ROUNDDOWN(VLOOKUP(C186+0,'[1]坦克部件养成-填表'!$AI$2:$AO$9,MATCH(TankPartStar!M186+0,'[1]坦克部件养成-填表'!$AI$2:$AO$2,0),FALSE),3))</f>
        <v>-0.14499999999999999</v>
      </c>
      <c r="O186" t="str">
        <f t="shared" si="27"/>
        <v>42106</v>
      </c>
      <c r="P186">
        <f t="shared" si="28"/>
        <v>183</v>
      </c>
    </row>
    <row r="187" spans="1:16" x14ac:dyDescent="0.15">
      <c r="A187">
        <v>184</v>
      </c>
      <c r="B187">
        <v>4220</v>
      </c>
      <c r="C187">
        <v>4</v>
      </c>
      <c r="D187">
        <v>6</v>
      </c>
      <c r="E187">
        <v>20</v>
      </c>
      <c r="F187">
        <v>185</v>
      </c>
      <c r="G187">
        <v>2</v>
      </c>
      <c r="H187">
        <f>VLOOKUP(C187,'[1]坦克部件养成-填表'!$F:$H,3,FALSE)</f>
        <v>7500</v>
      </c>
      <c r="I187" t="str">
        <f t="shared" si="25"/>
        <v>[101,108]</v>
      </c>
      <c r="J187" t="str">
        <f t="shared" si="26"/>
        <v>[290,-0.08]</v>
      </c>
      <c r="K187">
        <f>VLOOKUP(B187,'[1]坦克部件养成-填表'!$T:$V,3,FALSE)</f>
        <v>101</v>
      </c>
      <c r="L187">
        <f>VLOOKUP(C187,'[1]坦克部件养成-填表'!$F:$I,4,FALSE)</f>
        <v>290</v>
      </c>
      <c r="M187">
        <f>VLOOKUP(MID(B187,3,1)+0,'[1]坦克部件养成-填表'!$AD$1:$AG$7,4,FALSE)</f>
        <v>108</v>
      </c>
      <c r="N187">
        <f>IF(M187="","",ROUNDDOWN(VLOOKUP(C187+0,'[1]坦克部件养成-填表'!$AI$2:$AO$9,MATCH(TankPartStar!M187+0,'[1]坦克部件养成-填表'!$AI$2:$AO$2,0),FALSE),3))</f>
        <v>-0.08</v>
      </c>
      <c r="O187" t="str">
        <f t="shared" si="27"/>
        <v>42204</v>
      </c>
      <c r="P187">
        <f t="shared" si="28"/>
        <v>184</v>
      </c>
    </row>
    <row r="188" spans="1:16" x14ac:dyDescent="0.15">
      <c r="A188">
        <v>185</v>
      </c>
      <c r="B188">
        <v>4220</v>
      </c>
      <c r="C188">
        <v>5</v>
      </c>
      <c r="D188">
        <v>6</v>
      </c>
      <c r="E188">
        <v>25</v>
      </c>
      <c r="F188">
        <v>186</v>
      </c>
      <c r="G188">
        <v>2</v>
      </c>
      <c r="H188">
        <f>VLOOKUP(C188,'[1]坦克部件养成-填表'!$F:$H,3,FALSE)</f>
        <v>12850</v>
      </c>
      <c r="I188" t="str">
        <f t="shared" si="25"/>
        <v>[101,108]</v>
      </c>
      <c r="J188" t="str">
        <f t="shared" si="26"/>
        <v>[400,-0.1]</v>
      </c>
      <c r="K188">
        <f>VLOOKUP(B188,'[1]坦克部件养成-填表'!$T:$V,3,FALSE)</f>
        <v>101</v>
      </c>
      <c r="L188">
        <f>VLOOKUP(C188,'[1]坦克部件养成-填表'!$F:$I,4,FALSE)</f>
        <v>400</v>
      </c>
      <c r="M188">
        <f>VLOOKUP(MID(B188,3,1)+0,'[1]坦克部件养成-填表'!$AD$1:$AG$7,4,FALSE)</f>
        <v>108</v>
      </c>
      <c r="N188">
        <f>IF(M188="","",ROUNDDOWN(VLOOKUP(C188+0,'[1]坦克部件养成-填表'!$AI$2:$AO$9,MATCH(TankPartStar!M188+0,'[1]坦克部件养成-填表'!$AI$2:$AO$2,0),FALSE),3))</f>
        <v>-0.1</v>
      </c>
      <c r="O188" t="str">
        <f t="shared" si="27"/>
        <v>42205</v>
      </c>
      <c r="P188">
        <f t="shared" si="28"/>
        <v>185</v>
      </c>
    </row>
    <row r="189" spans="1:16" x14ac:dyDescent="0.15">
      <c r="A189">
        <v>186</v>
      </c>
      <c r="B189">
        <v>4220</v>
      </c>
      <c r="C189">
        <v>6</v>
      </c>
      <c r="D189">
        <v>6</v>
      </c>
      <c r="E189">
        <v>30</v>
      </c>
      <c r="F189">
        <v>-1</v>
      </c>
      <c r="G189">
        <v>0</v>
      </c>
      <c r="H189">
        <f>VLOOKUP(C189,'[1]坦克部件养成-填表'!$F:$H,3,FALSE)</f>
        <v>25000</v>
      </c>
      <c r="I189" t="str">
        <f t="shared" si="25"/>
        <v>[101,108]</v>
      </c>
      <c r="J189" t="str">
        <f t="shared" si="26"/>
        <v>[550,-0.12]</v>
      </c>
      <c r="K189">
        <f>VLOOKUP(B189,'[1]坦克部件养成-填表'!$T:$V,3,FALSE)</f>
        <v>101</v>
      </c>
      <c r="L189">
        <f>VLOOKUP(C189,'[1]坦克部件养成-填表'!$F:$I,4,FALSE)</f>
        <v>550</v>
      </c>
      <c r="M189">
        <f>VLOOKUP(MID(B189,3,1)+0,'[1]坦克部件养成-填表'!$AD$1:$AG$7,4,FALSE)</f>
        <v>108</v>
      </c>
      <c r="N189">
        <f>IF(M189="","",ROUNDDOWN(VLOOKUP(C189+0,'[1]坦克部件养成-填表'!$AI$2:$AO$9,MATCH(TankPartStar!M189+0,'[1]坦克部件养成-填表'!$AI$2:$AO$2,0),FALSE),3))</f>
        <v>-0.12</v>
      </c>
      <c r="O189" t="str">
        <f t="shared" si="27"/>
        <v>42206</v>
      </c>
      <c r="P189">
        <f t="shared" si="28"/>
        <v>186</v>
      </c>
    </row>
    <row r="190" spans="1:16" x14ac:dyDescent="0.15">
      <c r="A190">
        <v>187</v>
      </c>
      <c r="B190">
        <v>4230</v>
      </c>
      <c r="C190">
        <v>4</v>
      </c>
      <c r="D190">
        <v>6</v>
      </c>
      <c r="E190">
        <v>20</v>
      </c>
      <c r="F190">
        <v>188</v>
      </c>
      <c r="G190">
        <v>2</v>
      </c>
      <c r="H190">
        <f>VLOOKUP(C190,'[1]坦克部件养成-填表'!$F:$H,3,FALSE)</f>
        <v>7500</v>
      </c>
      <c r="I190" t="str">
        <f t="shared" si="25"/>
        <v>[100,106]</v>
      </c>
      <c r="J190" t="str">
        <f t="shared" si="26"/>
        <v>[290,0.142]</v>
      </c>
      <c r="K190">
        <f>VLOOKUP(B190,'[1]坦克部件养成-填表'!$T:$V,3,FALSE)</f>
        <v>100</v>
      </c>
      <c r="L190">
        <f>VLOOKUP(C190,'[1]坦克部件养成-填表'!$F:$I,4,FALSE)</f>
        <v>290</v>
      </c>
      <c r="M190">
        <f>VLOOKUP(MID(B190,3,1)+0,'[1]坦克部件养成-填表'!$AD$1:$AG$7,4,FALSE)</f>
        <v>106</v>
      </c>
      <c r="N190">
        <f>IF(M190="","",ROUNDDOWN(VLOOKUP(C190+0,'[1]坦克部件养成-填表'!$AI$2:$AO$9,MATCH(TankPartStar!M190+0,'[1]坦克部件养成-填表'!$AI$2:$AO$2,0),FALSE),3))</f>
        <v>0.14199999999999999</v>
      </c>
      <c r="O190" t="str">
        <f t="shared" si="27"/>
        <v>42304</v>
      </c>
      <c r="P190">
        <f t="shared" si="28"/>
        <v>187</v>
      </c>
    </row>
    <row r="191" spans="1:16" x14ac:dyDescent="0.15">
      <c r="A191">
        <v>188</v>
      </c>
      <c r="B191">
        <v>4230</v>
      </c>
      <c r="C191">
        <v>5</v>
      </c>
      <c r="D191">
        <v>6</v>
      </c>
      <c r="E191">
        <v>25</v>
      </c>
      <c r="F191">
        <v>189</v>
      </c>
      <c r="G191">
        <v>2</v>
      </c>
      <c r="H191">
        <f>VLOOKUP(C191,'[1]坦克部件养成-填表'!$F:$H,3,FALSE)</f>
        <v>12850</v>
      </c>
      <c r="I191" t="str">
        <f t="shared" si="25"/>
        <v>[100,106]</v>
      </c>
      <c r="J191" t="str">
        <f t="shared" si="26"/>
        <v>[400,0.178]</v>
      </c>
      <c r="K191">
        <f>VLOOKUP(B191,'[1]坦克部件养成-填表'!$T:$V,3,FALSE)</f>
        <v>100</v>
      </c>
      <c r="L191">
        <f>VLOOKUP(C191,'[1]坦克部件养成-填表'!$F:$I,4,FALSE)</f>
        <v>400</v>
      </c>
      <c r="M191">
        <f>VLOOKUP(MID(B191,3,1)+0,'[1]坦克部件养成-填表'!$AD$1:$AG$7,4,FALSE)</f>
        <v>106</v>
      </c>
      <c r="N191">
        <f>IF(M191="","",ROUNDDOWN(VLOOKUP(C191+0,'[1]坦克部件养成-填表'!$AI$2:$AO$9,MATCH(TankPartStar!M191+0,'[1]坦克部件养成-填表'!$AI$2:$AO$2,0),FALSE),3))</f>
        <v>0.17799999999999999</v>
      </c>
      <c r="O191" t="str">
        <f t="shared" si="27"/>
        <v>42305</v>
      </c>
      <c r="P191">
        <f t="shared" si="28"/>
        <v>188</v>
      </c>
    </row>
    <row r="192" spans="1:16" x14ac:dyDescent="0.15">
      <c r="A192">
        <v>189</v>
      </c>
      <c r="B192">
        <v>4230</v>
      </c>
      <c r="C192">
        <v>6</v>
      </c>
      <c r="D192">
        <v>6</v>
      </c>
      <c r="E192">
        <v>30</v>
      </c>
      <c r="F192">
        <v>-1</v>
      </c>
      <c r="G192">
        <v>0</v>
      </c>
      <c r="H192">
        <f>VLOOKUP(C192,'[1]坦克部件养成-填表'!$F:$H,3,FALSE)</f>
        <v>25000</v>
      </c>
      <c r="I192" t="str">
        <f t="shared" si="25"/>
        <v>[100,106]</v>
      </c>
      <c r="J192" t="str">
        <f t="shared" si="26"/>
        <v>[550,0.214]</v>
      </c>
      <c r="K192">
        <f>VLOOKUP(B192,'[1]坦克部件养成-填表'!$T:$V,3,FALSE)</f>
        <v>100</v>
      </c>
      <c r="L192">
        <f>VLOOKUP(C192,'[1]坦克部件养成-填表'!$F:$I,4,FALSE)</f>
        <v>550</v>
      </c>
      <c r="M192">
        <f>VLOOKUP(MID(B192,3,1)+0,'[1]坦克部件养成-填表'!$AD$1:$AG$7,4,FALSE)</f>
        <v>106</v>
      </c>
      <c r="N192">
        <f>IF(M192="","",ROUNDDOWN(VLOOKUP(C192+0,'[1]坦克部件养成-填表'!$AI$2:$AO$9,MATCH(TankPartStar!M192+0,'[1]坦克部件养成-填表'!$AI$2:$AO$2,0),FALSE),3))</f>
        <v>0.214</v>
      </c>
      <c r="O192" t="str">
        <f t="shared" si="27"/>
        <v>42306</v>
      </c>
      <c r="P192">
        <f t="shared" si="28"/>
        <v>189</v>
      </c>
    </row>
    <row r="193" spans="1:16" x14ac:dyDescent="0.15">
      <c r="A193">
        <v>190</v>
      </c>
      <c r="B193">
        <v>4240</v>
      </c>
      <c r="C193">
        <v>4</v>
      </c>
      <c r="D193">
        <v>6</v>
      </c>
      <c r="E193">
        <v>20</v>
      </c>
      <c r="F193">
        <v>191</v>
      </c>
      <c r="G193">
        <v>2</v>
      </c>
      <c r="H193">
        <f>VLOOKUP(C193,'[1]坦克部件养成-填表'!$F:$H,3,FALSE)</f>
        <v>7500</v>
      </c>
      <c r="I193" t="str">
        <f t="shared" si="25"/>
        <v>[100,109]</v>
      </c>
      <c r="J193" t="str">
        <f t="shared" si="26"/>
        <v>[290,0.188]</v>
      </c>
      <c r="K193">
        <f>VLOOKUP(B193,'[1]坦克部件养成-填表'!$T:$V,3,FALSE)</f>
        <v>100</v>
      </c>
      <c r="L193">
        <f>VLOOKUP(C193,'[1]坦克部件养成-填表'!$F:$I,4,FALSE)</f>
        <v>290</v>
      </c>
      <c r="M193">
        <f>VLOOKUP(MID(B193,3,1)+0,'[1]坦克部件养成-填表'!$AD$1:$AG$7,4,FALSE)</f>
        <v>109</v>
      </c>
      <c r="N193">
        <f>IF(M193="","",ROUNDDOWN(VLOOKUP(C193+0,'[1]坦克部件养成-填表'!$AI$2:$AO$9,MATCH(TankPartStar!M193+0,'[1]坦克部件养成-填表'!$AI$2:$AO$2,0),FALSE),3))</f>
        <v>0.188</v>
      </c>
      <c r="O193" t="str">
        <f t="shared" si="27"/>
        <v>42404</v>
      </c>
      <c r="P193">
        <f t="shared" si="28"/>
        <v>190</v>
      </c>
    </row>
    <row r="194" spans="1:16" x14ac:dyDescent="0.15">
      <c r="A194">
        <v>191</v>
      </c>
      <c r="B194">
        <v>4240</v>
      </c>
      <c r="C194">
        <v>5</v>
      </c>
      <c r="D194">
        <v>6</v>
      </c>
      <c r="E194">
        <v>25</v>
      </c>
      <c r="F194">
        <v>192</v>
      </c>
      <c r="G194">
        <v>2</v>
      </c>
      <c r="H194">
        <f>VLOOKUP(C194,'[1]坦克部件养成-填表'!$F:$H,3,FALSE)</f>
        <v>12850</v>
      </c>
      <c r="I194" t="str">
        <f t="shared" si="25"/>
        <v>[100,109]</v>
      </c>
      <c r="J194" t="str">
        <f t="shared" si="26"/>
        <v>[400,0.235]</v>
      </c>
      <c r="K194">
        <f>VLOOKUP(B194,'[1]坦克部件养成-填表'!$T:$V,3,FALSE)</f>
        <v>100</v>
      </c>
      <c r="L194">
        <f>VLOOKUP(C194,'[1]坦克部件养成-填表'!$F:$I,4,FALSE)</f>
        <v>400</v>
      </c>
      <c r="M194">
        <f>VLOOKUP(MID(B194,3,1)+0,'[1]坦克部件养成-填表'!$AD$1:$AG$7,4,FALSE)</f>
        <v>109</v>
      </c>
      <c r="N194">
        <f>IF(M194="","",ROUNDDOWN(VLOOKUP(C194+0,'[1]坦克部件养成-填表'!$AI$2:$AO$9,MATCH(TankPartStar!M194+0,'[1]坦克部件养成-填表'!$AI$2:$AO$2,0),FALSE),3))</f>
        <v>0.23499999999999999</v>
      </c>
      <c r="O194" t="str">
        <f t="shared" si="27"/>
        <v>42405</v>
      </c>
      <c r="P194">
        <f t="shared" si="28"/>
        <v>191</v>
      </c>
    </row>
    <row r="195" spans="1:16" x14ac:dyDescent="0.15">
      <c r="A195">
        <v>192</v>
      </c>
      <c r="B195">
        <v>4240</v>
      </c>
      <c r="C195">
        <v>6</v>
      </c>
      <c r="D195">
        <v>6</v>
      </c>
      <c r="E195">
        <v>30</v>
      </c>
      <c r="F195">
        <v>-1</v>
      </c>
      <c r="G195">
        <v>0</v>
      </c>
      <c r="H195">
        <f>VLOOKUP(C195,'[1]坦克部件养成-填表'!$F:$H,3,FALSE)</f>
        <v>25000</v>
      </c>
      <c r="I195" t="str">
        <f t="shared" si="25"/>
        <v>[100,109]</v>
      </c>
      <c r="J195" t="str">
        <f t="shared" si="26"/>
        <v>[550,0.282]</v>
      </c>
      <c r="K195">
        <f>VLOOKUP(B195,'[1]坦克部件养成-填表'!$T:$V,3,FALSE)</f>
        <v>100</v>
      </c>
      <c r="L195">
        <f>VLOOKUP(C195,'[1]坦克部件养成-填表'!$F:$I,4,FALSE)</f>
        <v>550</v>
      </c>
      <c r="M195">
        <f>VLOOKUP(MID(B195,3,1)+0,'[1]坦克部件养成-填表'!$AD$1:$AG$7,4,FALSE)</f>
        <v>109</v>
      </c>
      <c r="N195">
        <f>IF(M195="","",ROUNDDOWN(VLOOKUP(C195+0,'[1]坦克部件养成-填表'!$AI$2:$AO$9,MATCH(TankPartStar!M195+0,'[1]坦克部件养成-填表'!$AI$2:$AO$2,0),FALSE),3))</f>
        <v>0.28199999999999997</v>
      </c>
      <c r="O195" t="str">
        <f t="shared" si="27"/>
        <v>42406</v>
      </c>
      <c r="P195">
        <f t="shared" si="28"/>
        <v>192</v>
      </c>
    </row>
    <row r="196" spans="1:16" x14ac:dyDescent="0.15">
      <c r="A196">
        <v>193</v>
      </c>
      <c r="B196">
        <v>4250</v>
      </c>
      <c r="C196">
        <v>4</v>
      </c>
      <c r="D196">
        <v>6</v>
      </c>
      <c r="E196">
        <v>20</v>
      </c>
      <c r="F196">
        <v>194</v>
      </c>
      <c r="G196">
        <v>2</v>
      </c>
      <c r="H196">
        <f>VLOOKUP(C196,'[1]坦克部件养成-填表'!$F:$H,3,FALSE)</f>
        <v>7500</v>
      </c>
      <c r="I196" t="str">
        <f t="shared" si="25"/>
        <v>[102,105]</v>
      </c>
      <c r="J196" t="str">
        <f t="shared" si="26"/>
        <v>[290,0.142]</v>
      </c>
      <c r="K196">
        <f>VLOOKUP(B196,'[1]坦克部件养成-填表'!$T:$V,3,FALSE)</f>
        <v>102</v>
      </c>
      <c r="L196">
        <f>VLOOKUP(C196,'[1]坦克部件养成-填表'!$F:$I,4,FALSE)</f>
        <v>290</v>
      </c>
      <c r="M196">
        <f>VLOOKUP(MID(B196,3,1)+0,'[1]坦克部件养成-填表'!$AD$1:$AG$7,4,FALSE)</f>
        <v>105</v>
      </c>
      <c r="N196">
        <f>IF(M196="","",ROUNDDOWN(VLOOKUP(C196+0,'[1]坦克部件养成-填表'!$AI$2:$AO$9,MATCH(TankPartStar!M196+0,'[1]坦克部件养成-填表'!$AI$2:$AO$2,0),FALSE),3))</f>
        <v>0.14199999999999999</v>
      </c>
      <c r="O196" t="str">
        <f t="shared" si="27"/>
        <v>42504</v>
      </c>
      <c r="P196">
        <f t="shared" si="28"/>
        <v>193</v>
      </c>
    </row>
    <row r="197" spans="1:16" x14ac:dyDescent="0.15">
      <c r="A197">
        <v>194</v>
      </c>
      <c r="B197">
        <v>4250</v>
      </c>
      <c r="C197">
        <v>5</v>
      </c>
      <c r="D197">
        <v>6</v>
      </c>
      <c r="E197">
        <v>25</v>
      </c>
      <c r="F197">
        <v>195</v>
      </c>
      <c r="G197">
        <v>2</v>
      </c>
      <c r="H197">
        <f>VLOOKUP(C197,'[1]坦克部件养成-填表'!$F:$H,3,FALSE)</f>
        <v>12850</v>
      </c>
      <c r="I197" t="str">
        <f t="shared" si="25"/>
        <v>[102,105]</v>
      </c>
      <c r="J197" t="str">
        <f t="shared" si="26"/>
        <v>[400,0.178]</v>
      </c>
      <c r="K197">
        <f>VLOOKUP(B197,'[1]坦克部件养成-填表'!$T:$V,3,FALSE)</f>
        <v>102</v>
      </c>
      <c r="L197">
        <f>VLOOKUP(C197,'[1]坦克部件养成-填表'!$F:$I,4,FALSE)</f>
        <v>400</v>
      </c>
      <c r="M197">
        <f>VLOOKUP(MID(B197,3,1)+0,'[1]坦克部件养成-填表'!$AD$1:$AG$7,4,FALSE)</f>
        <v>105</v>
      </c>
      <c r="N197">
        <f>IF(M197="","",ROUNDDOWN(VLOOKUP(C197+0,'[1]坦克部件养成-填表'!$AI$2:$AO$9,MATCH(TankPartStar!M197+0,'[1]坦克部件养成-填表'!$AI$2:$AO$2,0),FALSE),3))</f>
        <v>0.17799999999999999</v>
      </c>
      <c r="O197" t="str">
        <f t="shared" si="27"/>
        <v>42505</v>
      </c>
      <c r="P197">
        <f t="shared" si="28"/>
        <v>194</v>
      </c>
    </row>
    <row r="198" spans="1:16" x14ac:dyDescent="0.15">
      <c r="A198">
        <v>195</v>
      </c>
      <c r="B198">
        <v>4250</v>
      </c>
      <c r="C198">
        <v>6</v>
      </c>
      <c r="D198">
        <v>6</v>
      </c>
      <c r="E198">
        <v>30</v>
      </c>
      <c r="F198">
        <v>-1</v>
      </c>
      <c r="G198">
        <v>0</v>
      </c>
      <c r="H198">
        <f>VLOOKUP(C198,'[1]坦克部件养成-填表'!$F:$H,3,FALSE)</f>
        <v>25000</v>
      </c>
      <c r="I198" t="str">
        <f t="shared" si="25"/>
        <v>[102,105]</v>
      </c>
      <c r="J198" t="str">
        <f t="shared" si="26"/>
        <v>[550,0.214]</v>
      </c>
      <c r="K198">
        <f>VLOOKUP(B198,'[1]坦克部件养成-填表'!$T:$V,3,FALSE)</f>
        <v>102</v>
      </c>
      <c r="L198">
        <f>VLOOKUP(C198,'[1]坦克部件养成-填表'!$F:$I,4,FALSE)</f>
        <v>550</v>
      </c>
      <c r="M198">
        <f>VLOOKUP(MID(B198,3,1)+0,'[1]坦克部件养成-填表'!$AD$1:$AG$7,4,FALSE)</f>
        <v>105</v>
      </c>
      <c r="N198">
        <f>IF(M198="","",ROUNDDOWN(VLOOKUP(C198+0,'[1]坦克部件养成-填表'!$AI$2:$AO$9,MATCH(TankPartStar!M198+0,'[1]坦克部件养成-填表'!$AI$2:$AO$2,0),FALSE),3))</f>
        <v>0.214</v>
      </c>
      <c r="O198" t="str">
        <f t="shared" si="27"/>
        <v>42506</v>
      </c>
      <c r="P198">
        <f t="shared" si="28"/>
        <v>195</v>
      </c>
    </row>
    <row r="199" spans="1:16" x14ac:dyDescent="0.15">
      <c r="A199">
        <v>196</v>
      </c>
      <c r="B199">
        <v>4260</v>
      </c>
      <c r="C199">
        <v>4</v>
      </c>
      <c r="D199">
        <v>6</v>
      </c>
      <c r="E199">
        <v>20</v>
      </c>
      <c r="F199">
        <v>197</v>
      </c>
      <c r="G199">
        <v>2</v>
      </c>
      <c r="H199">
        <f>VLOOKUP(C199,'[1]坦克部件养成-填表'!$F:$H,3,FALSE)</f>
        <v>7500</v>
      </c>
      <c r="I199" t="str">
        <f t="shared" si="25"/>
        <v>[102,110]</v>
      </c>
      <c r="J199" t="str">
        <f t="shared" si="26"/>
        <v>[290,0.085]</v>
      </c>
      <c r="K199">
        <f>VLOOKUP(B199,'[1]坦克部件养成-填表'!$T:$V,3,FALSE)</f>
        <v>102</v>
      </c>
      <c r="L199">
        <f>VLOOKUP(C199,'[1]坦克部件养成-填表'!$F:$I,4,FALSE)</f>
        <v>290</v>
      </c>
      <c r="M199">
        <f>VLOOKUP(MID(B199,3,1)+0,'[1]坦克部件养成-填表'!$AD$1:$AG$7,4,FALSE)</f>
        <v>110</v>
      </c>
      <c r="N199">
        <f>IF(M199="","",ROUNDDOWN(VLOOKUP(C199+0,'[1]坦克部件养成-填表'!$AI$2:$AO$9,MATCH(TankPartStar!M199+0,'[1]坦克部件养成-填表'!$AI$2:$AO$2,0),FALSE),3))</f>
        <v>8.5000000000000006E-2</v>
      </c>
      <c r="O199" t="str">
        <f t="shared" si="27"/>
        <v>42604</v>
      </c>
      <c r="P199">
        <f t="shared" si="28"/>
        <v>196</v>
      </c>
    </row>
    <row r="200" spans="1:16" x14ac:dyDescent="0.15">
      <c r="A200">
        <v>197</v>
      </c>
      <c r="B200">
        <v>4260</v>
      </c>
      <c r="C200">
        <v>5</v>
      </c>
      <c r="D200">
        <v>6</v>
      </c>
      <c r="E200">
        <v>25</v>
      </c>
      <c r="F200">
        <v>198</v>
      </c>
      <c r="G200">
        <v>2</v>
      </c>
      <c r="H200">
        <f>VLOOKUP(C200,'[1]坦克部件养成-填表'!$F:$H,3,FALSE)</f>
        <v>12850</v>
      </c>
      <c r="I200" t="str">
        <f t="shared" si="25"/>
        <v>[102,110]</v>
      </c>
      <c r="J200" t="str">
        <f t="shared" si="26"/>
        <v>[400,0.107]</v>
      </c>
      <c r="K200">
        <f>VLOOKUP(B200,'[1]坦克部件养成-填表'!$T:$V,3,FALSE)</f>
        <v>102</v>
      </c>
      <c r="L200">
        <f>VLOOKUP(C200,'[1]坦克部件养成-填表'!$F:$I,4,FALSE)</f>
        <v>400</v>
      </c>
      <c r="M200">
        <f>VLOOKUP(MID(B200,3,1)+0,'[1]坦克部件养成-填表'!$AD$1:$AG$7,4,FALSE)</f>
        <v>110</v>
      </c>
      <c r="N200">
        <f>IF(M200="","",ROUNDDOWN(VLOOKUP(C200+0,'[1]坦克部件养成-填表'!$AI$2:$AO$9,MATCH(TankPartStar!M200+0,'[1]坦克部件养成-填表'!$AI$2:$AO$2,0),FALSE),3))</f>
        <v>0.107</v>
      </c>
      <c r="O200" t="str">
        <f t="shared" si="27"/>
        <v>42605</v>
      </c>
      <c r="P200">
        <f t="shared" si="28"/>
        <v>197</v>
      </c>
    </row>
    <row r="201" spans="1:16" x14ac:dyDescent="0.15">
      <c r="A201">
        <v>198</v>
      </c>
      <c r="B201">
        <v>4260</v>
      </c>
      <c r="C201">
        <v>6</v>
      </c>
      <c r="D201">
        <v>6</v>
      </c>
      <c r="E201">
        <v>30</v>
      </c>
      <c r="F201">
        <v>-1</v>
      </c>
      <c r="G201">
        <v>0</v>
      </c>
      <c r="H201">
        <f>VLOOKUP(C201,'[1]坦克部件养成-填表'!$F:$H,3,FALSE)</f>
        <v>25000</v>
      </c>
      <c r="I201" t="str">
        <f t="shared" si="25"/>
        <v>[102,110]</v>
      </c>
      <c r="J201" t="str">
        <f t="shared" si="26"/>
        <v>[550,0.128]</v>
      </c>
      <c r="K201">
        <f>VLOOKUP(B201,'[1]坦克部件养成-填表'!$T:$V,3,FALSE)</f>
        <v>102</v>
      </c>
      <c r="L201">
        <f>VLOOKUP(C201,'[1]坦克部件养成-填表'!$F:$I,4,FALSE)</f>
        <v>550</v>
      </c>
      <c r="M201">
        <f>VLOOKUP(MID(B201,3,1)+0,'[1]坦克部件养成-填表'!$AD$1:$AG$7,4,FALSE)</f>
        <v>110</v>
      </c>
      <c r="N201">
        <f>IF(M201="","",ROUNDDOWN(VLOOKUP(C201+0,'[1]坦克部件养成-填表'!$AI$2:$AO$9,MATCH(TankPartStar!M201+0,'[1]坦克部件养成-填表'!$AI$2:$AO$2,0),FALSE),3))</f>
        <v>0.128</v>
      </c>
      <c r="O201" t="str">
        <f t="shared" si="27"/>
        <v>42606</v>
      </c>
      <c r="P201">
        <f t="shared" si="28"/>
        <v>198</v>
      </c>
    </row>
    <row r="202" spans="1:16" x14ac:dyDescent="0.15">
      <c r="A202">
        <v>199</v>
      </c>
      <c r="B202">
        <v>4310</v>
      </c>
      <c r="C202">
        <v>4</v>
      </c>
      <c r="D202">
        <v>6</v>
      </c>
      <c r="E202">
        <v>20</v>
      </c>
      <c r="F202">
        <v>200</v>
      </c>
      <c r="G202">
        <v>2</v>
      </c>
      <c r="H202">
        <f>VLOOKUP(C202,'[1]坦克部件养成-填表'!$F:$H,3,FALSE)</f>
        <v>7500</v>
      </c>
      <c r="I202" t="str">
        <f t="shared" si="25"/>
        <v>[101,116]</v>
      </c>
      <c r="J202" t="str">
        <f t="shared" si="26"/>
        <v>[290,-0.097]</v>
      </c>
      <c r="K202">
        <f>VLOOKUP(B202,'[1]坦克部件养成-填表'!$T:$V,3,FALSE)</f>
        <v>101</v>
      </c>
      <c r="L202">
        <f>VLOOKUP(C202,'[1]坦克部件养成-填表'!$F:$I,4,FALSE)</f>
        <v>290</v>
      </c>
      <c r="M202">
        <f>VLOOKUP(MID(B202,3,1)+0,'[1]坦克部件养成-填表'!$AD$1:$AG$7,4,FALSE)</f>
        <v>116</v>
      </c>
      <c r="N202">
        <f>IF(M202="","",ROUNDDOWN(VLOOKUP(C202+0,'[1]坦克部件养成-填表'!$AI$2:$AO$9,MATCH(TankPartStar!M202+0,'[1]坦克部件养成-填表'!$AI$2:$AO$2,0),FALSE),3))</f>
        <v>-9.7000000000000003E-2</v>
      </c>
      <c r="O202" t="str">
        <f t="shared" si="27"/>
        <v>43104</v>
      </c>
      <c r="P202">
        <f t="shared" si="28"/>
        <v>199</v>
      </c>
    </row>
    <row r="203" spans="1:16" x14ac:dyDescent="0.15">
      <c r="A203">
        <v>200</v>
      </c>
      <c r="B203">
        <v>4310</v>
      </c>
      <c r="C203">
        <v>5</v>
      </c>
      <c r="D203">
        <v>6</v>
      </c>
      <c r="E203">
        <v>25</v>
      </c>
      <c r="F203">
        <v>201</v>
      </c>
      <c r="G203">
        <v>2</v>
      </c>
      <c r="H203">
        <f>VLOOKUP(C203,'[1]坦克部件养成-填表'!$F:$H,3,FALSE)</f>
        <v>12850</v>
      </c>
      <c r="I203" t="str">
        <f t="shared" si="25"/>
        <v>[101,116]</v>
      </c>
      <c r="J203" t="str">
        <f t="shared" si="26"/>
        <v>[400,-0.121]</v>
      </c>
      <c r="K203">
        <f>VLOOKUP(B203,'[1]坦克部件养成-填表'!$T:$V,3,FALSE)</f>
        <v>101</v>
      </c>
      <c r="L203">
        <f>VLOOKUP(C203,'[1]坦克部件养成-填表'!$F:$I,4,FALSE)</f>
        <v>400</v>
      </c>
      <c r="M203">
        <f>VLOOKUP(MID(B203,3,1)+0,'[1]坦克部件养成-填表'!$AD$1:$AG$7,4,FALSE)</f>
        <v>116</v>
      </c>
      <c r="N203">
        <f>IF(M203="","",ROUNDDOWN(VLOOKUP(C203+0,'[1]坦克部件养成-填表'!$AI$2:$AO$9,MATCH(TankPartStar!M203+0,'[1]坦克部件养成-填表'!$AI$2:$AO$2,0),FALSE),3))</f>
        <v>-0.121</v>
      </c>
      <c r="O203" t="str">
        <f t="shared" si="27"/>
        <v>43105</v>
      </c>
      <c r="P203">
        <f t="shared" si="28"/>
        <v>200</v>
      </c>
    </row>
    <row r="204" spans="1:16" x14ac:dyDescent="0.15">
      <c r="A204">
        <v>201</v>
      </c>
      <c r="B204">
        <v>4310</v>
      </c>
      <c r="C204">
        <v>6</v>
      </c>
      <c r="D204">
        <v>6</v>
      </c>
      <c r="E204">
        <v>30</v>
      </c>
      <c r="F204">
        <v>-1</v>
      </c>
      <c r="G204">
        <v>0</v>
      </c>
      <c r="H204">
        <f>VLOOKUP(C204,'[1]坦克部件养成-填表'!$F:$H,3,FALSE)</f>
        <v>25000</v>
      </c>
      <c r="I204" t="str">
        <f t="shared" si="25"/>
        <v>[101,116]</v>
      </c>
      <c r="J204" t="str">
        <f t="shared" si="26"/>
        <v>[550,-0.145]</v>
      </c>
      <c r="K204">
        <f>VLOOKUP(B204,'[1]坦克部件养成-填表'!$T:$V,3,FALSE)</f>
        <v>101</v>
      </c>
      <c r="L204">
        <f>VLOOKUP(C204,'[1]坦克部件养成-填表'!$F:$I,4,FALSE)</f>
        <v>550</v>
      </c>
      <c r="M204">
        <f>VLOOKUP(MID(B204,3,1)+0,'[1]坦克部件养成-填表'!$AD$1:$AG$7,4,FALSE)</f>
        <v>116</v>
      </c>
      <c r="N204">
        <f>IF(M204="","",ROUNDDOWN(VLOOKUP(C204+0,'[1]坦克部件养成-填表'!$AI$2:$AO$9,MATCH(TankPartStar!M204+0,'[1]坦克部件养成-填表'!$AI$2:$AO$2,0),FALSE),3))</f>
        <v>-0.14499999999999999</v>
      </c>
      <c r="O204" t="str">
        <f t="shared" si="27"/>
        <v>43106</v>
      </c>
      <c r="P204">
        <f t="shared" si="28"/>
        <v>201</v>
      </c>
    </row>
    <row r="205" spans="1:16" x14ac:dyDescent="0.15">
      <c r="A205">
        <v>202</v>
      </c>
      <c r="B205">
        <v>4320</v>
      </c>
      <c r="C205">
        <v>4</v>
      </c>
      <c r="D205">
        <v>6</v>
      </c>
      <c r="E205">
        <v>20</v>
      </c>
      <c r="F205">
        <v>203</v>
      </c>
      <c r="G205">
        <v>2</v>
      </c>
      <c r="H205">
        <f>VLOOKUP(C205,'[1]坦克部件养成-填表'!$F:$H,3,FALSE)</f>
        <v>7500</v>
      </c>
      <c r="I205" t="str">
        <f t="shared" si="25"/>
        <v>[101,108]</v>
      </c>
      <c r="J205" t="str">
        <f t="shared" si="26"/>
        <v>[290,-0.08]</v>
      </c>
      <c r="K205">
        <f>VLOOKUP(B205,'[1]坦克部件养成-填表'!$T:$V,3,FALSE)</f>
        <v>101</v>
      </c>
      <c r="L205">
        <f>VLOOKUP(C205,'[1]坦克部件养成-填表'!$F:$I,4,FALSE)</f>
        <v>290</v>
      </c>
      <c r="M205">
        <f>VLOOKUP(MID(B205,3,1)+0,'[1]坦克部件养成-填表'!$AD$1:$AG$7,4,FALSE)</f>
        <v>108</v>
      </c>
      <c r="N205">
        <f>IF(M205="","",ROUNDDOWN(VLOOKUP(C205+0,'[1]坦克部件养成-填表'!$AI$2:$AO$9,MATCH(TankPartStar!M205+0,'[1]坦克部件养成-填表'!$AI$2:$AO$2,0),FALSE),3))</f>
        <v>-0.08</v>
      </c>
      <c r="O205" t="str">
        <f t="shared" si="27"/>
        <v>43204</v>
      </c>
      <c r="P205">
        <f t="shared" si="28"/>
        <v>202</v>
      </c>
    </row>
    <row r="206" spans="1:16" x14ac:dyDescent="0.15">
      <c r="A206">
        <v>203</v>
      </c>
      <c r="B206">
        <v>4320</v>
      </c>
      <c r="C206">
        <v>5</v>
      </c>
      <c r="D206">
        <v>6</v>
      </c>
      <c r="E206">
        <v>25</v>
      </c>
      <c r="F206">
        <v>204</v>
      </c>
      <c r="G206">
        <v>2</v>
      </c>
      <c r="H206">
        <f>VLOOKUP(C206,'[1]坦克部件养成-填表'!$F:$H,3,FALSE)</f>
        <v>12850</v>
      </c>
      <c r="I206" t="str">
        <f t="shared" si="25"/>
        <v>[101,108]</v>
      </c>
      <c r="J206" t="str">
        <f t="shared" si="26"/>
        <v>[400,-0.1]</v>
      </c>
      <c r="K206">
        <f>VLOOKUP(B206,'[1]坦克部件养成-填表'!$T:$V,3,FALSE)</f>
        <v>101</v>
      </c>
      <c r="L206">
        <f>VLOOKUP(C206,'[1]坦克部件养成-填表'!$F:$I,4,FALSE)</f>
        <v>400</v>
      </c>
      <c r="M206">
        <f>VLOOKUP(MID(B206,3,1)+0,'[1]坦克部件养成-填表'!$AD$1:$AG$7,4,FALSE)</f>
        <v>108</v>
      </c>
      <c r="N206">
        <f>IF(M206="","",ROUNDDOWN(VLOOKUP(C206+0,'[1]坦克部件养成-填表'!$AI$2:$AO$9,MATCH(TankPartStar!M206+0,'[1]坦克部件养成-填表'!$AI$2:$AO$2,0),FALSE),3))</f>
        <v>-0.1</v>
      </c>
      <c r="O206" t="str">
        <f t="shared" si="27"/>
        <v>43205</v>
      </c>
      <c r="P206">
        <f t="shared" si="28"/>
        <v>203</v>
      </c>
    </row>
    <row r="207" spans="1:16" x14ac:dyDescent="0.15">
      <c r="A207">
        <v>204</v>
      </c>
      <c r="B207">
        <v>4320</v>
      </c>
      <c r="C207">
        <v>6</v>
      </c>
      <c r="D207">
        <v>6</v>
      </c>
      <c r="E207">
        <v>30</v>
      </c>
      <c r="F207">
        <v>-1</v>
      </c>
      <c r="G207">
        <v>0</v>
      </c>
      <c r="H207">
        <f>VLOOKUP(C207,'[1]坦克部件养成-填表'!$F:$H,3,FALSE)</f>
        <v>25000</v>
      </c>
      <c r="I207" t="str">
        <f t="shared" si="25"/>
        <v>[101,108]</v>
      </c>
      <c r="J207" t="str">
        <f t="shared" si="26"/>
        <v>[550,-0.12]</v>
      </c>
      <c r="K207">
        <f>VLOOKUP(B207,'[1]坦克部件养成-填表'!$T:$V,3,FALSE)</f>
        <v>101</v>
      </c>
      <c r="L207">
        <f>VLOOKUP(C207,'[1]坦克部件养成-填表'!$F:$I,4,FALSE)</f>
        <v>550</v>
      </c>
      <c r="M207">
        <f>VLOOKUP(MID(B207,3,1)+0,'[1]坦克部件养成-填表'!$AD$1:$AG$7,4,FALSE)</f>
        <v>108</v>
      </c>
      <c r="N207">
        <f>IF(M207="","",ROUNDDOWN(VLOOKUP(C207+0,'[1]坦克部件养成-填表'!$AI$2:$AO$9,MATCH(TankPartStar!M207+0,'[1]坦克部件养成-填表'!$AI$2:$AO$2,0),FALSE),3))</f>
        <v>-0.12</v>
      </c>
      <c r="O207" t="str">
        <f t="shared" si="27"/>
        <v>43206</v>
      </c>
      <c r="P207">
        <f t="shared" si="28"/>
        <v>204</v>
      </c>
    </row>
    <row r="208" spans="1:16" x14ac:dyDescent="0.15">
      <c r="A208">
        <v>205</v>
      </c>
      <c r="B208">
        <v>4330</v>
      </c>
      <c r="C208">
        <v>4</v>
      </c>
      <c r="D208">
        <v>6</v>
      </c>
      <c r="E208">
        <v>20</v>
      </c>
      <c r="F208">
        <v>206</v>
      </c>
      <c r="G208">
        <v>2</v>
      </c>
      <c r="H208">
        <f>VLOOKUP(C208,'[1]坦克部件养成-填表'!$F:$H,3,FALSE)</f>
        <v>7500</v>
      </c>
      <c r="I208" t="str">
        <f t="shared" si="25"/>
        <v>[100,106]</v>
      </c>
      <c r="J208" t="str">
        <f t="shared" si="26"/>
        <v>[290,0.142]</v>
      </c>
      <c r="K208">
        <f>VLOOKUP(B208,'[1]坦克部件养成-填表'!$T:$V,3,FALSE)</f>
        <v>100</v>
      </c>
      <c r="L208">
        <f>VLOOKUP(C208,'[1]坦克部件养成-填表'!$F:$I,4,FALSE)</f>
        <v>290</v>
      </c>
      <c r="M208">
        <f>VLOOKUP(MID(B208,3,1)+0,'[1]坦克部件养成-填表'!$AD$1:$AG$7,4,FALSE)</f>
        <v>106</v>
      </c>
      <c r="N208">
        <f>IF(M208="","",ROUNDDOWN(VLOOKUP(C208+0,'[1]坦克部件养成-填表'!$AI$2:$AO$9,MATCH(TankPartStar!M208+0,'[1]坦克部件养成-填表'!$AI$2:$AO$2,0),FALSE),3))</f>
        <v>0.14199999999999999</v>
      </c>
      <c r="O208" t="str">
        <f t="shared" si="27"/>
        <v>43304</v>
      </c>
      <c r="P208">
        <f t="shared" si="28"/>
        <v>205</v>
      </c>
    </row>
    <row r="209" spans="1:16" x14ac:dyDescent="0.15">
      <c r="A209">
        <v>206</v>
      </c>
      <c r="B209">
        <v>4330</v>
      </c>
      <c r="C209">
        <v>5</v>
      </c>
      <c r="D209">
        <v>6</v>
      </c>
      <c r="E209">
        <v>25</v>
      </c>
      <c r="F209">
        <v>207</v>
      </c>
      <c r="G209">
        <v>2</v>
      </c>
      <c r="H209">
        <f>VLOOKUP(C209,'[1]坦克部件养成-填表'!$F:$H,3,FALSE)</f>
        <v>12850</v>
      </c>
      <c r="I209" t="str">
        <f t="shared" si="25"/>
        <v>[100,106]</v>
      </c>
      <c r="J209" t="str">
        <f t="shared" si="26"/>
        <v>[400,0.178]</v>
      </c>
      <c r="K209">
        <f>VLOOKUP(B209,'[1]坦克部件养成-填表'!$T:$V,3,FALSE)</f>
        <v>100</v>
      </c>
      <c r="L209">
        <f>VLOOKUP(C209,'[1]坦克部件养成-填表'!$F:$I,4,FALSE)</f>
        <v>400</v>
      </c>
      <c r="M209">
        <f>VLOOKUP(MID(B209,3,1)+0,'[1]坦克部件养成-填表'!$AD$1:$AG$7,4,FALSE)</f>
        <v>106</v>
      </c>
      <c r="N209">
        <f>IF(M209="","",ROUNDDOWN(VLOOKUP(C209+0,'[1]坦克部件养成-填表'!$AI$2:$AO$9,MATCH(TankPartStar!M209+0,'[1]坦克部件养成-填表'!$AI$2:$AO$2,0),FALSE),3))</f>
        <v>0.17799999999999999</v>
      </c>
      <c r="O209" t="str">
        <f t="shared" si="27"/>
        <v>43305</v>
      </c>
      <c r="P209">
        <f t="shared" si="28"/>
        <v>206</v>
      </c>
    </row>
    <row r="210" spans="1:16" x14ac:dyDescent="0.15">
      <c r="A210">
        <v>207</v>
      </c>
      <c r="B210">
        <v>4330</v>
      </c>
      <c r="C210">
        <v>6</v>
      </c>
      <c r="D210">
        <v>6</v>
      </c>
      <c r="E210">
        <v>30</v>
      </c>
      <c r="F210">
        <v>-1</v>
      </c>
      <c r="G210">
        <v>0</v>
      </c>
      <c r="H210">
        <f>VLOOKUP(C210,'[1]坦克部件养成-填表'!$F:$H,3,FALSE)</f>
        <v>25000</v>
      </c>
      <c r="I210" t="str">
        <f t="shared" si="25"/>
        <v>[100,106]</v>
      </c>
      <c r="J210" t="str">
        <f t="shared" si="26"/>
        <v>[550,0.214]</v>
      </c>
      <c r="K210">
        <f>VLOOKUP(B210,'[1]坦克部件养成-填表'!$T:$V,3,FALSE)</f>
        <v>100</v>
      </c>
      <c r="L210">
        <f>VLOOKUP(C210,'[1]坦克部件养成-填表'!$F:$I,4,FALSE)</f>
        <v>550</v>
      </c>
      <c r="M210">
        <f>VLOOKUP(MID(B210,3,1)+0,'[1]坦克部件养成-填表'!$AD$1:$AG$7,4,FALSE)</f>
        <v>106</v>
      </c>
      <c r="N210">
        <f>IF(M210="","",ROUNDDOWN(VLOOKUP(C210+0,'[1]坦克部件养成-填表'!$AI$2:$AO$9,MATCH(TankPartStar!M210+0,'[1]坦克部件养成-填表'!$AI$2:$AO$2,0),FALSE),3))</f>
        <v>0.214</v>
      </c>
      <c r="O210" t="str">
        <f t="shared" si="27"/>
        <v>43306</v>
      </c>
      <c r="P210">
        <f t="shared" si="28"/>
        <v>207</v>
      </c>
    </row>
    <row r="211" spans="1:16" x14ac:dyDescent="0.15">
      <c r="A211">
        <v>208</v>
      </c>
      <c r="B211">
        <v>4340</v>
      </c>
      <c r="C211">
        <v>4</v>
      </c>
      <c r="D211">
        <v>6</v>
      </c>
      <c r="E211">
        <v>20</v>
      </c>
      <c r="F211">
        <v>209</v>
      </c>
      <c r="G211">
        <v>2</v>
      </c>
      <c r="H211">
        <f>VLOOKUP(C211,'[1]坦克部件养成-填表'!$F:$H,3,FALSE)</f>
        <v>7500</v>
      </c>
      <c r="I211" t="str">
        <f t="shared" si="25"/>
        <v>[100,109]</v>
      </c>
      <c r="J211" t="str">
        <f t="shared" si="26"/>
        <v>[290,0.188]</v>
      </c>
      <c r="K211">
        <f>VLOOKUP(B211,'[1]坦克部件养成-填表'!$T:$V,3,FALSE)</f>
        <v>100</v>
      </c>
      <c r="L211">
        <f>VLOOKUP(C211,'[1]坦克部件养成-填表'!$F:$I,4,FALSE)</f>
        <v>290</v>
      </c>
      <c r="M211">
        <f>VLOOKUP(MID(B211,3,1)+0,'[1]坦克部件养成-填表'!$AD$1:$AG$7,4,FALSE)</f>
        <v>109</v>
      </c>
      <c r="N211">
        <f>IF(M211="","",ROUNDDOWN(VLOOKUP(C211+0,'[1]坦克部件养成-填表'!$AI$2:$AO$9,MATCH(TankPartStar!M211+0,'[1]坦克部件养成-填表'!$AI$2:$AO$2,0),FALSE),3))</f>
        <v>0.188</v>
      </c>
      <c r="O211" t="str">
        <f t="shared" si="27"/>
        <v>43404</v>
      </c>
      <c r="P211">
        <f t="shared" si="28"/>
        <v>208</v>
      </c>
    </row>
    <row r="212" spans="1:16" x14ac:dyDescent="0.15">
      <c r="A212">
        <v>209</v>
      </c>
      <c r="B212">
        <v>4340</v>
      </c>
      <c r="C212">
        <v>5</v>
      </c>
      <c r="D212">
        <v>6</v>
      </c>
      <c r="E212">
        <v>25</v>
      </c>
      <c r="F212">
        <v>210</v>
      </c>
      <c r="G212">
        <v>2</v>
      </c>
      <c r="H212">
        <f>VLOOKUP(C212,'[1]坦克部件养成-填表'!$F:$H,3,FALSE)</f>
        <v>12850</v>
      </c>
      <c r="I212" t="str">
        <f t="shared" si="25"/>
        <v>[100,109]</v>
      </c>
      <c r="J212" t="str">
        <f t="shared" si="26"/>
        <v>[400,0.235]</v>
      </c>
      <c r="K212">
        <f>VLOOKUP(B212,'[1]坦克部件养成-填表'!$T:$V,3,FALSE)</f>
        <v>100</v>
      </c>
      <c r="L212">
        <f>VLOOKUP(C212,'[1]坦克部件养成-填表'!$F:$I,4,FALSE)</f>
        <v>400</v>
      </c>
      <c r="M212">
        <f>VLOOKUP(MID(B212,3,1)+0,'[1]坦克部件养成-填表'!$AD$1:$AG$7,4,FALSE)</f>
        <v>109</v>
      </c>
      <c r="N212">
        <f>IF(M212="","",ROUNDDOWN(VLOOKUP(C212+0,'[1]坦克部件养成-填表'!$AI$2:$AO$9,MATCH(TankPartStar!M212+0,'[1]坦克部件养成-填表'!$AI$2:$AO$2,0),FALSE),3))</f>
        <v>0.23499999999999999</v>
      </c>
      <c r="O212" t="str">
        <f t="shared" si="27"/>
        <v>43405</v>
      </c>
      <c r="P212">
        <f t="shared" si="28"/>
        <v>209</v>
      </c>
    </row>
    <row r="213" spans="1:16" x14ac:dyDescent="0.15">
      <c r="A213">
        <v>210</v>
      </c>
      <c r="B213">
        <v>4340</v>
      </c>
      <c r="C213">
        <v>6</v>
      </c>
      <c r="D213">
        <v>6</v>
      </c>
      <c r="E213">
        <v>30</v>
      </c>
      <c r="F213">
        <v>-1</v>
      </c>
      <c r="G213">
        <v>0</v>
      </c>
      <c r="H213">
        <f>VLOOKUP(C213,'[1]坦克部件养成-填表'!$F:$H,3,FALSE)</f>
        <v>25000</v>
      </c>
      <c r="I213" t="str">
        <f t="shared" si="25"/>
        <v>[100,109]</v>
      </c>
      <c r="J213" t="str">
        <f t="shared" si="26"/>
        <v>[550,0.282]</v>
      </c>
      <c r="K213">
        <f>VLOOKUP(B213,'[1]坦克部件养成-填表'!$T:$V,3,FALSE)</f>
        <v>100</v>
      </c>
      <c r="L213">
        <f>VLOOKUP(C213,'[1]坦克部件养成-填表'!$F:$I,4,FALSE)</f>
        <v>550</v>
      </c>
      <c r="M213">
        <f>VLOOKUP(MID(B213,3,1)+0,'[1]坦克部件养成-填表'!$AD$1:$AG$7,4,FALSE)</f>
        <v>109</v>
      </c>
      <c r="N213">
        <f>IF(M213="","",ROUNDDOWN(VLOOKUP(C213+0,'[1]坦克部件养成-填表'!$AI$2:$AO$9,MATCH(TankPartStar!M213+0,'[1]坦克部件养成-填表'!$AI$2:$AO$2,0),FALSE),3))</f>
        <v>0.28199999999999997</v>
      </c>
      <c r="O213" t="str">
        <f t="shared" si="27"/>
        <v>43406</v>
      </c>
      <c r="P213">
        <f t="shared" si="28"/>
        <v>210</v>
      </c>
    </row>
    <row r="214" spans="1:16" x14ac:dyDescent="0.15">
      <c r="A214">
        <v>211</v>
      </c>
      <c r="B214">
        <v>4350</v>
      </c>
      <c r="C214">
        <v>4</v>
      </c>
      <c r="D214">
        <v>6</v>
      </c>
      <c r="E214">
        <v>20</v>
      </c>
      <c r="F214">
        <v>212</v>
      </c>
      <c r="G214">
        <v>2</v>
      </c>
      <c r="H214">
        <f>VLOOKUP(C214,'[1]坦克部件养成-填表'!$F:$H,3,FALSE)</f>
        <v>7500</v>
      </c>
      <c r="I214" t="str">
        <f t="shared" si="25"/>
        <v>[102,105]</v>
      </c>
      <c r="J214" t="str">
        <f t="shared" si="26"/>
        <v>[290,0.142]</v>
      </c>
      <c r="K214">
        <f>VLOOKUP(B214,'[1]坦克部件养成-填表'!$T:$V,3,FALSE)</f>
        <v>102</v>
      </c>
      <c r="L214">
        <f>VLOOKUP(C214,'[1]坦克部件养成-填表'!$F:$I,4,FALSE)</f>
        <v>290</v>
      </c>
      <c r="M214">
        <f>VLOOKUP(MID(B214,3,1)+0,'[1]坦克部件养成-填表'!$AD$1:$AG$7,4,FALSE)</f>
        <v>105</v>
      </c>
      <c r="N214">
        <f>IF(M214="","",ROUNDDOWN(VLOOKUP(C214+0,'[1]坦克部件养成-填表'!$AI$2:$AO$9,MATCH(TankPartStar!M214+0,'[1]坦克部件养成-填表'!$AI$2:$AO$2,0),FALSE),3))</f>
        <v>0.14199999999999999</v>
      </c>
      <c r="O214" t="str">
        <f t="shared" si="27"/>
        <v>43504</v>
      </c>
      <c r="P214">
        <f t="shared" si="28"/>
        <v>211</v>
      </c>
    </row>
    <row r="215" spans="1:16" x14ac:dyDescent="0.15">
      <c r="A215">
        <v>212</v>
      </c>
      <c r="B215">
        <v>4350</v>
      </c>
      <c r="C215">
        <v>5</v>
      </c>
      <c r="D215">
        <v>6</v>
      </c>
      <c r="E215">
        <v>25</v>
      </c>
      <c r="F215">
        <v>213</v>
      </c>
      <c r="G215">
        <v>2</v>
      </c>
      <c r="H215">
        <f>VLOOKUP(C215,'[1]坦克部件养成-填表'!$F:$H,3,FALSE)</f>
        <v>12850</v>
      </c>
      <c r="I215" t="str">
        <f t="shared" si="25"/>
        <v>[102,105]</v>
      </c>
      <c r="J215" t="str">
        <f t="shared" si="26"/>
        <v>[400,0.178]</v>
      </c>
      <c r="K215">
        <f>VLOOKUP(B215,'[1]坦克部件养成-填表'!$T:$V,3,FALSE)</f>
        <v>102</v>
      </c>
      <c r="L215">
        <f>VLOOKUP(C215,'[1]坦克部件养成-填表'!$F:$I,4,FALSE)</f>
        <v>400</v>
      </c>
      <c r="M215">
        <f>VLOOKUP(MID(B215,3,1)+0,'[1]坦克部件养成-填表'!$AD$1:$AG$7,4,FALSE)</f>
        <v>105</v>
      </c>
      <c r="N215">
        <f>IF(M215="","",ROUNDDOWN(VLOOKUP(C215+0,'[1]坦克部件养成-填表'!$AI$2:$AO$9,MATCH(TankPartStar!M215+0,'[1]坦克部件养成-填表'!$AI$2:$AO$2,0),FALSE),3))</f>
        <v>0.17799999999999999</v>
      </c>
      <c r="O215" t="str">
        <f t="shared" si="27"/>
        <v>43505</v>
      </c>
      <c r="P215">
        <f t="shared" si="28"/>
        <v>212</v>
      </c>
    </row>
    <row r="216" spans="1:16" x14ac:dyDescent="0.15">
      <c r="A216">
        <v>213</v>
      </c>
      <c r="B216">
        <v>4350</v>
      </c>
      <c r="C216">
        <v>6</v>
      </c>
      <c r="D216">
        <v>6</v>
      </c>
      <c r="E216">
        <v>30</v>
      </c>
      <c r="F216">
        <v>-1</v>
      </c>
      <c r="G216">
        <v>0</v>
      </c>
      <c r="H216">
        <f>VLOOKUP(C216,'[1]坦克部件养成-填表'!$F:$H,3,FALSE)</f>
        <v>25000</v>
      </c>
      <c r="I216" t="str">
        <f t="shared" si="25"/>
        <v>[102,105]</v>
      </c>
      <c r="J216" t="str">
        <f t="shared" si="26"/>
        <v>[550,0.214]</v>
      </c>
      <c r="K216">
        <f>VLOOKUP(B216,'[1]坦克部件养成-填表'!$T:$V,3,FALSE)</f>
        <v>102</v>
      </c>
      <c r="L216">
        <f>VLOOKUP(C216,'[1]坦克部件养成-填表'!$F:$I,4,FALSE)</f>
        <v>550</v>
      </c>
      <c r="M216">
        <f>VLOOKUP(MID(B216,3,1)+0,'[1]坦克部件养成-填表'!$AD$1:$AG$7,4,FALSE)</f>
        <v>105</v>
      </c>
      <c r="N216">
        <f>IF(M216="","",ROUNDDOWN(VLOOKUP(C216+0,'[1]坦克部件养成-填表'!$AI$2:$AO$9,MATCH(TankPartStar!M216+0,'[1]坦克部件养成-填表'!$AI$2:$AO$2,0),FALSE),3))</f>
        <v>0.214</v>
      </c>
      <c r="O216" t="str">
        <f t="shared" si="27"/>
        <v>43506</v>
      </c>
      <c r="P216">
        <f t="shared" si="28"/>
        <v>213</v>
      </c>
    </row>
    <row r="217" spans="1:16" x14ac:dyDescent="0.15">
      <c r="A217">
        <v>214</v>
      </c>
      <c r="B217">
        <v>4360</v>
      </c>
      <c r="C217">
        <v>4</v>
      </c>
      <c r="D217">
        <v>6</v>
      </c>
      <c r="E217">
        <v>20</v>
      </c>
      <c r="F217">
        <v>215</v>
      </c>
      <c r="G217">
        <v>2</v>
      </c>
      <c r="H217">
        <f>VLOOKUP(C217,'[1]坦克部件养成-填表'!$F:$H,3,FALSE)</f>
        <v>7500</v>
      </c>
      <c r="I217" t="str">
        <f t="shared" si="25"/>
        <v>[102,110]</v>
      </c>
      <c r="J217" t="str">
        <f t="shared" si="26"/>
        <v>[290,0.085]</v>
      </c>
      <c r="K217">
        <f>VLOOKUP(B217,'[1]坦克部件养成-填表'!$T:$V,3,FALSE)</f>
        <v>102</v>
      </c>
      <c r="L217">
        <f>VLOOKUP(C217,'[1]坦克部件养成-填表'!$F:$I,4,FALSE)</f>
        <v>290</v>
      </c>
      <c r="M217">
        <f>VLOOKUP(MID(B217,3,1)+0,'[1]坦克部件养成-填表'!$AD$1:$AG$7,4,FALSE)</f>
        <v>110</v>
      </c>
      <c r="N217">
        <f>IF(M217="","",ROUNDDOWN(VLOOKUP(C217+0,'[1]坦克部件养成-填表'!$AI$2:$AO$9,MATCH(TankPartStar!M217+0,'[1]坦克部件养成-填表'!$AI$2:$AO$2,0),FALSE),3))</f>
        <v>8.5000000000000006E-2</v>
      </c>
      <c r="O217" t="str">
        <f t="shared" si="27"/>
        <v>43604</v>
      </c>
      <c r="P217">
        <f t="shared" si="28"/>
        <v>214</v>
      </c>
    </row>
    <row r="218" spans="1:16" x14ac:dyDescent="0.15">
      <c r="A218">
        <v>215</v>
      </c>
      <c r="B218">
        <v>4360</v>
      </c>
      <c r="C218">
        <v>5</v>
      </c>
      <c r="D218">
        <v>6</v>
      </c>
      <c r="E218">
        <v>25</v>
      </c>
      <c r="F218">
        <v>216</v>
      </c>
      <c r="G218">
        <v>2</v>
      </c>
      <c r="H218">
        <f>VLOOKUP(C218,'[1]坦克部件养成-填表'!$F:$H,3,FALSE)</f>
        <v>12850</v>
      </c>
      <c r="I218" t="str">
        <f t="shared" si="25"/>
        <v>[102,110]</v>
      </c>
      <c r="J218" t="str">
        <f t="shared" si="26"/>
        <v>[400,0.107]</v>
      </c>
      <c r="K218">
        <f>VLOOKUP(B218,'[1]坦克部件养成-填表'!$T:$V,3,FALSE)</f>
        <v>102</v>
      </c>
      <c r="L218">
        <f>VLOOKUP(C218,'[1]坦克部件养成-填表'!$F:$I,4,FALSE)</f>
        <v>400</v>
      </c>
      <c r="M218">
        <f>VLOOKUP(MID(B218,3,1)+0,'[1]坦克部件养成-填表'!$AD$1:$AG$7,4,FALSE)</f>
        <v>110</v>
      </c>
      <c r="N218">
        <f>IF(M218="","",ROUNDDOWN(VLOOKUP(C218+0,'[1]坦克部件养成-填表'!$AI$2:$AO$9,MATCH(TankPartStar!M218+0,'[1]坦克部件养成-填表'!$AI$2:$AO$2,0),FALSE),3))</f>
        <v>0.107</v>
      </c>
      <c r="O218" t="str">
        <f t="shared" si="27"/>
        <v>43605</v>
      </c>
      <c r="P218">
        <f t="shared" si="28"/>
        <v>215</v>
      </c>
    </row>
    <row r="219" spans="1:16" x14ac:dyDescent="0.15">
      <c r="A219">
        <v>216</v>
      </c>
      <c r="B219">
        <v>4360</v>
      </c>
      <c r="C219">
        <v>6</v>
      </c>
      <c r="D219">
        <v>6</v>
      </c>
      <c r="E219">
        <v>30</v>
      </c>
      <c r="F219">
        <v>-1</v>
      </c>
      <c r="G219">
        <v>0</v>
      </c>
      <c r="H219">
        <f>VLOOKUP(C219,'[1]坦克部件养成-填表'!$F:$H,3,FALSE)</f>
        <v>25000</v>
      </c>
      <c r="I219" t="str">
        <f t="shared" si="25"/>
        <v>[102,110]</v>
      </c>
      <c r="J219" t="str">
        <f t="shared" si="26"/>
        <v>[550,0.128]</v>
      </c>
      <c r="K219">
        <f>VLOOKUP(B219,'[1]坦克部件养成-填表'!$T:$V,3,FALSE)</f>
        <v>102</v>
      </c>
      <c r="L219">
        <f>VLOOKUP(C219,'[1]坦克部件养成-填表'!$F:$I,4,FALSE)</f>
        <v>550</v>
      </c>
      <c r="M219">
        <f>VLOOKUP(MID(B219,3,1)+0,'[1]坦克部件养成-填表'!$AD$1:$AG$7,4,FALSE)</f>
        <v>110</v>
      </c>
      <c r="N219">
        <f>IF(M219="","",ROUNDDOWN(VLOOKUP(C219+0,'[1]坦克部件养成-填表'!$AI$2:$AO$9,MATCH(TankPartStar!M219+0,'[1]坦克部件养成-填表'!$AI$2:$AO$2,0),FALSE),3))</f>
        <v>0.128</v>
      </c>
      <c r="O219" t="str">
        <f t="shared" si="27"/>
        <v>43606</v>
      </c>
      <c r="P219">
        <f t="shared" si="28"/>
        <v>216</v>
      </c>
    </row>
  </sheetData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1623"/>
  <sheetViews>
    <sheetView workbookViewId="0">
      <pane xSplit="2" ySplit="3" topLeftCell="C1044" activePane="bottomRight" state="frozen"/>
      <selection pane="topRight" activeCell="C1" sqref="C1"/>
      <selection pane="bottomLeft" activeCell="A4" sqref="A4"/>
      <selection pane="bottomRight" activeCell="I1056" sqref="I1056"/>
    </sheetView>
  </sheetViews>
  <sheetFormatPr defaultRowHeight="13.5" x14ac:dyDescent="0.15"/>
  <cols>
    <col min="1" max="1" width="7.5" bestFit="1" customWidth="1"/>
    <col min="2" max="2" width="6.125" bestFit="1" customWidth="1"/>
    <col min="3" max="3" width="7.5" bestFit="1" customWidth="1"/>
    <col min="4" max="4" width="9.5" bestFit="1" customWidth="1"/>
    <col min="5" max="5" width="12.125" bestFit="1" customWidth="1"/>
    <col min="6" max="6" width="8" bestFit="1" customWidth="1"/>
    <col min="7" max="7" width="11.375" bestFit="1" customWidth="1"/>
  </cols>
  <sheetData>
    <row r="1" spans="1:9" ht="14.25" x14ac:dyDescent="0.15">
      <c r="A1" s="21" t="s">
        <v>196</v>
      </c>
      <c r="B1" s="21" t="s">
        <v>337</v>
      </c>
      <c r="C1" s="5" t="s">
        <v>231</v>
      </c>
      <c r="D1" s="5" t="s">
        <v>213</v>
      </c>
      <c r="E1" s="5" t="s">
        <v>214</v>
      </c>
      <c r="F1" s="5" t="s">
        <v>338</v>
      </c>
      <c r="G1" s="5" t="s">
        <v>232</v>
      </c>
    </row>
    <row r="2" spans="1:9" ht="14.25" x14ac:dyDescent="0.15">
      <c r="A2" s="8" t="s">
        <v>199</v>
      </c>
      <c r="B2" s="8" t="s">
        <v>199</v>
      </c>
      <c r="C2" s="5" t="s">
        <v>199</v>
      </c>
      <c r="D2" s="5" t="s">
        <v>201</v>
      </c>
      <c r="E2" s="5" t="s">
        <v>215</v>
      </c>
      <c r="F2" s="5" t="s">
        <v>199</v>
      </c>
      <c r="G2" s="5" t="s">
        <v>199</v>
      </c>
    </row>
    <row r="3" spans="1:9" ht="14.25" x14ac:dyDescent="0.15">
      <c r="A3" s="22" t="s">
        <v>339</v>
      </c>
      <c r="B3" s="22" t="s">
        <v>227</v>
      </c>
      <c r="C3" s="5" t="s">
        <v>233</v>
      </c>
      <c r="D3" s="5" t="s">
        <v>220</v>
      </c>
      <c r="E3" s="5" t="s">
        <v>221</v>
      </c>
      <c r="F3" s="5" t="s">
        <v>273</v>
      </c>
      <c r="G3" s="5" t="s">
        <v>234</v>
      </c>
    </row>
    <row r="4" spans="1:9" ht="15.75" x14ac:dyDescent="0.3">
      <c r="A4" s="36">
        <v>1</v>
      </c>
      <c r="B4" s="36">
        <v>1110</v>
      </c>
      <c r="C4" s="36">
        <v>1</v>
      </c>
      <c r="D4" t="str">
        <f>"["&amp;VLOOKUP(B4,'[1]坦克部件养成-填表'!$T:$V,3,FALSE)&amp;"]"</f>
        <v>[101]</v>
      </c>
      <c r="E4" t="str">
        <f>"["&amp;VLOOKUP(C4,'[1]坦克部件养成-填表'!$X:$AB,3,FALSE)&amp;"]"</f>
        <v>[10]</v>
      </c>
      <c r="F4">
        <f>VLOOKUP(C4,'[1]坦克部件养成-填表'!$X:$AB,5,FALSE)</f>
        <v>70</v>
      </c>
      <c r="G4">
        <f>VLOOKUP(C4,'[1]坦克部件养成-填表'!$X:$AB,4,FALSE)</f>
        <v>180</v>
      </c>
      <c r="H4" t="str">
        <f>B4&amp;C4</f>
        <v>11101</v>
      </c>
      <c r="I4">
        <f>A4</f>
        <v>1</v>
      </c>
    </row>
    <row r="5" spans="1:9" ht="15.75" x14ac:dyDescent="0.3">
      <c r="A5" s="36">
        <v>2</v>
      </c>
      <c r="B5" s="36">
        <v>1110</v>
      </c>
      <c r="C5" s="36">
        <v>2</v>
      </c>
      <c r="D5" t="str">
        <f>"["&amp;VLOOKUP(B5,'[1]坦克部件养成-填表'!$T:$V,3,FALSE)&amp;"]"</f>
        <v>[101]</v>
      </c>
      <c r="E5" t="str">
        <f>"["&amp;VLOOKUP(C5,'[1]坦克部件养成-填表'!$X:$AB,3,FALSE)&amp;"]"</f>
        <v>[20]</v>
      </c>
      <c r="F5">
        <f>VLOOKUP(C5,'[1]坦克部件养成-填表'!$X:$AB,5,FALSE)</f>
        <v>100</v>
      </c>
      <c r="G5">
        <f>VLOOKUP(C5,'[1]坦克部件养成-填表'!$X:$AB,4,FALSE)</f>
        <v>1740</v>
      </c>
      <c r="H5" t="str">
        <f t="shared" ref="H5:H68" si="0">B5&amp;C5</f>
        <v>11102</v>
      </c>
      <c r="I5">
        <f t="shared" ref="I5:I68" si="1">A5</f>
        <v>2</v>
      </c>
    </row>
    <row r="6" spans="1:9" ht="15.75" x14ac:dyDescent="0.3">
      <c r="A6" s="36">
        <v>3</v>
      </c>
      <c r="B6" s="36">
        <v>1110</v>
      </c>
      <c r="C6" s="36">
        <v>3</v>
      </c>
      <c r="D6" t="str">
        <f>"["&amp;VLOOKUP(B6,'[1]坦克部件养成-填表'!$T:$V,3,FALSE)&amp;"]"</f>
        <v>[101]</v>
      </c>
      <c r="E6" t="str">
        <f>"["&amp;VLOOKUP(C6,'[1]坦克部件养成-填表'!$X:$AB,3,FALSE)&amp;"]"</f>
        <v>[30]</v>
      </c>
      <c r="F6">
        <f>VLOOKUP(C6,'[1]坦克部件养成-填表'!$X:$AB,5,FALSE)</f>
        <v>140</v>
      </c>
      <c r="G6">
        <f>VLOOKUP(C6,'[1]坦克部件养成-填表'!$X:$AB,4,FALSE)</f>
        <v>3450</v>
      </c>
      <c r="H6" t="str">
        <f t="shared" si="0"/>
        <v>11103</v>
      </c>
      <c r="I6">
        <f t="shared" si="1"/>
        <v>3</v>
      </c>
    </row>
    <row r="7" spans="1:9" ht="15.75" x14ac:dyDescent="0.3">
      <c r="A7" s="36">
        <v>4</v>
      </c>
      <c r="B7" s="36">
        <v>1110</v>
      </c>
      <c r="C7" s="36">
        <v>4</v>
      </c>
      <c r="D7" t="str">
        <f>"["&amp;VLOOKUP(B7,'[1]坦克部件养成-填表'!$T:$V,3,FALSE)&amp;"]"</f>
        <v>[101]</v>
      </c>
      <c r="E7" t="str">
        <f>"["&amp;VLOOKUP(C7,'[1]坦克部件养成-填表'!$X:$AB,3,FALSE)&amp;"]"</f>
        <v>[40]</v>
      </c>
      <c r="F7">
        <f>VLOOKUP(C7,'[1]坦克部件养成-填表'!$X:$AB,5,FALSE)</f>
        <v>170</v>
      </c>
      <c r="G7">
        <f>VLOOKUP(C7,'[1]坦克部件养成-填表'!$X:$AB,4,FALSE)</f>
        <v>5190</v>
      </c>
      <c r="H7" t="str">
        <f t="shared" si="0"/>
        <v>11104</v>
      </c>
      <c r="I7">
        <f t="shared" si="1"/>
        <v>4</v>
      </c>
    </row>
    <row r="8" spans="1:9" ht="15.75" x14ac:dyDescent="0.3">
      <c r="A8" s="36">
        <v>5</v>
      </c>
      <c r="B8" s="36">
        <v>1110</v>
      </c>
      <c r="C8" s="36">
        <v>5</v>
      </c>
      <c r="D8" t="str">
        <f>"["&amp;VLOOKUP(B8,'[1]坦克部件养成-填表'!$T:$V,3,FALSE)&amp;"]"</f>
        <v>[101]</v>
      </c>
      <c r="E8" t="str">
        <f>"["&amp;VLOOKUP(C8,'[1]坦克部件养成-填表'!$X:$AB,3,FALSE)&amp;"]"</f>
        <v>[50]</v>
      </c>
      <c r="F8">
        <f>VLOOKUP(C8,'[1]坦克部件养成-填表'!$X:$AB,5,FALSE)</f>
        <v>210</v>
      </c>
      <c r="G8">
        <f>VLOOKUP(C8,'[1]坦克部件养成-填表'!$X:$AB,4,FALSE)</f>
        <v>6750</v>
      </c>
      <c r="H8" t="str">
        <f t="shared" si="0"/>
        <v>11105</v>
      </c>
      <c r="I8">
        <f t="shared" si="1"/>
        <v>5</v>
      </c>
    </row>
    <row r="9" spans="1:9" ht="15.75" x14ac:dyDescent="0.3">
      <c r="A9" s="36">
        <v>6</v>
      </c>
      <c r="B9" s="36">
        <v>1110</v>
      </c>
      <c r="C9" s="36">
        <v>6</v>
      </c>
      <c r="D9" t="str">
        <f>"["&amp;VLOOKUP(B9,'[1]坦克部件养成-填表'!$T:$V,3,FALSE)&amp;"]"</f>
        <v>[101]</v>
      </c>
      <c r="E9" t="str">
        <f>"["&amp;VLOOKUP(C9,'[1]坦克部件养成-填表'!$X:$AB,3,FALSE)&amp;"]"</f>
        <v>[65]</v>
      </c>
      <c r="F9">
        <f>VLOOKUP(C9,'[1]坦克部件养成-填表'!$X:$AB,5,FALSE)</f>
        <v>600</v>
      </c>
      <c r="G9">
        <f>VLOOKUP(C9,'[1]坦克部件养成-填表'!$X:$AB,4,FALSE)</f>
        <v>7620</v>
      </c>
      <c r="H9" t="str">
        <f t="shared" si="0"/>
        <v>11106</v>
      </c>
      <c r="I9">
        <f t="shared" si="1"/>
        <v>6</v>
      </c>
    </row>
    <row r="10" spans="1:9" ht="15.75" x14ac:dyDescent="0.3">
      <c r="A10" s="36">
        <v>7</v>
      </c>
      <c r="B10" s="36">
        <v>1110</v>
      </c>
      <c r="C10" s="36">
        <v>7</v>
      </c>
      <c r="D10" t="str">
        <f>"["&amp;VLOOKUP(B10,'[1]坦克部件养成-填表'!$T:$V,3,FALSE)&amp;"]"</f>
        <v>[101]</v>
      </c>
      <c r="E10" t="str">
        <f>"["&amp;VLOOKUP(C10,'[1]坦克部件养成-填表'!$X:$AB,3,FALSE)&amp;"]"</f>
        <v>[80]</v>
      </c>
      <c r="F10">
        <f>VLOOKUP(C10,'[1]坦克部件养成-填表'!$X:$AB,5,FALSE)</f>
        <v>900</v>
      </c>
      <c r="G10">
        <f>VLOOKUP(C10,'[1]坦克部件养成-填表'!$X:$AB,4,FALSE)</f>
        <v>11430</v>
      </c>
      <c r="H10" t="str">
        <f t="shared" si="0"/>
        <v>11107</v>
      </c>
      <c r="I10">
        <f t="shared" si="1"/>
        <v>7</v>
      </c>
    </row>
    <row r="11" spans="1:9" ht="15.75" x14ac:dyDescent="0.3">
      <c r="A11" s="36">
        <v>8</v>
      </c>
      <c r="B11" s="36">
        <v>1110</v>
      </c>
      <c r="C11" s="36">
        <v>8</v>
      </c>
      <c r="D11" t="str">
        <f>"["&amp;VLOOKUP(B11,'[1]坦克部件养成-填表'!$T:$V,3,FALSE)&amp;"]"</f>
        <v>[101]</v>
      </c>
      <c r="E11" t="str">
        <f>"["&amp;VLOOKUP(C11,'[1]坦克部件养成-填表'!$X:$AB,3,FALSE)&amp;"]"</f>
        <v>[95]</v>
      </c>
      <c r="F11">
        <f>VLOOKUP(C11,'[1]坦克部件养成-填表'!$X:$AB,5,FALSE)</f>
        <v>1200</v>
      </c>
      <c r="G11">
        <f>VLOOKUP(C11,'[1]坦克部件养成-填表'!$X:$AB,4,FALSE)</f>
        <v>15240</v>
      </c>
      <c r="H11" t="str">
        <f t="shared" si="0"/>
        <v>11108</v>
      </c>
      <c r="I11">
        <f t="shared" si="1"/>
        <v>8</v>
      </c>
    </row>
    <row r="12" spans="1:9" ht="15.75" x14ac:dyDescent="0.3">
      <c r="A12" s="36">
        <v>9</v>
      </c>
      <c r="B12" s="36">
        <v>1110</v>
      </c>
      <c r="C12" s="36">
        <v>9</v>
      </c>
      <c r="D12" t="str">
        <f>"["&amp;VLOOKUP(B12,'[1]坦克部件养成-填表'!$T:$V,3,FALSE)&amp;"]"</f>
        <v>[101]</v>
      </c>
      <c r="E12" t="str">
        <f>"["&amp;VLOOKUP(C12,'[1]坦克部件养成-填表'!$X:$AB,3,FALSE)&amp;"]"</f>
        <v>[110]</v>
      </c>
      <c r="F12">
        <f>VLOOKUP(C12,'[1]坦克部件养成-填表'!$X:$AB,5,FALSE)</f>
        <v>1500</v>
      </c>
      <c r="G12">
        <f>VLOOKUP(C12,'[1]坦克部件养成-填表'!$X:$AB,4,FALSE)</f>
        <v>19050</v>
      </c>
      <c r="H12" t="str">
        <f t="shared" si="0"/>
        <v>11109</v>
      </c>
      <c r="I12">
        <f t="shared" si="1"/>
        <v>9</v>
      </c>
    </row>
    <row r="13" spans="1:9" ht="15.75" x14ac:dyDescent="0.3">
      <c r="A13" s="36">
        <v>10</v>
      </c>
      <c r="B13" s="36">
        <v>1110</v>
      </c>
      <c r="C13" s="36">
        <v>10</v>
      </c>
      <c r="D13" t="str">
        <f>"["&amp;VLOOKUP(B13,'[1]坦克部件养成-填表'!$T:$V,3,FALSE)&amp;"]"</f>
        <v>[101]</v>
      </c>
      <c r="E13" t="str">
        <f>"["&amp;VLOOKUP(C13,'[1]坦克部件养成-填表'!$X:$AB,3,FALSE)&amp;"]"</f>
        <v>[125]</v>
      </c>
      <c r="F13">
        <f>VLOOKUP(C13,'[1]坦克部件养成-填表'!$X:$AB,5,FALSE)</f>
        <v>1750</v>
      </c>
      <c r="G13">
        <f>VLOOKUP(C13,'[1]坦克部件养成-填表'!$X:$AB,4,FALSE)</f>
        <v>22860</v>
      </c>
      <c r="H13" t="str">
        <f t="shared" si="0"/>
        <v>111010</v>
      </c>
      <c r="I13">
        <f t="shared" si="1"/>
        <v>10</v>
      </c>
    </row>
    <row r="14" spans="1:9" ht="15.75" x14ac:dyDescent="0.3">
      <c r="A14" s="36">
        <v>11</v>
      </c>
      <c r="B14" s="36">
        <v>1110</v>
      </c>
      <c r="C14" s="36">
        <v>11</v>
      </c>
      <c r="D14" t="str">
        <f>"["&amp;VLOOKUP(B14,'[1]坦克部件养成-填表'!$T:$V,3,FALSE)&amp;"]"</f>
        <v>[101]</v>
      </c>
      <c r="E14" t="str">
        <f>"["&amp;VLOOKUP(C14,'[1]坦克部件养成-填表'!$X:$AB,3,FALSE)&amp;"]"</f>
        <v>[145]</v>
      </c>
      <c r="F14">
        <f>VLOOKUP(C14,'[1]坦克部件养成-填表'!$X:$AB,5,FALSE)</f>
        <v>3650</v>
      </c>
      <c r="G14">
        <f>VLOOKUP(C14,'[1]坦克部件养成-填表'!$X:$AB,4,FALSE)</f>
        <v>31710</v>
      </c>
      <c r="H14" t="str">
        <f t="shared" si="0"/>
        <v>111011</v>
      </c>
      <c r="I14">
        <f t="shared" si="1"/>
        <v>11</v>
      </c>
    </row>
    <row r="15" spans="1:9" ht="15.75" x14ac:dyDescent="0.3">
      <c r="A15" s="36">
        <v>12</v>
      </c>
      <c r="B15" s="36">
        <v>1110</v>
      </c>
      <c r="C15" s="36">
        <v>12</v>
      </c>
      <c r="D15" t="str">
        <f>"["&amp;VLOOKUP(B15,'[1]坦克部件养成-填表'!$T:$V,3,FALSE)&amp;"]"</f>
        <v>[101]</v>
      </c>
      <c r="E15" t="str">
        <f>"["&amp;VLOOKUP(C15,'[1]坦克部件养成-填表'!$X:$AB,3,FALSE)&amp;"]"</f>
        <v>[165]</v>
      </c>
      <c r="F15">
        <f>VLOOKUP(C15,'[1]坦克部件养成-填表'!$X:$AB,5,FALSE)</f>
        <v>5500</v>
      </c>
      <c r="G15">
        <f>VLOOKUP(C15,'[1]坦克部件养成-填表'!$X:$AB,4,FALSE)</f>
        <v>47580</v>
      </c>
      <c r="H15" t="str">
        <f t="shared" si="0"/>
        <v>111012</v>
      </c>
      <c r="I15">
        <f t="shared" si="1"/>
        <v>12</v>
      </c>
    </row>
    <row r="16" spans="1:9" ht="15.75" x14ac:dyDescent="0.3">
      <c r="A16" s="36">
        <v>13</v>
      </c>
      <c r="B16" s="36">
        <v>1110</v>
      </c>
      <c r="C16" s="36">
        <v>13</v>
      </c>
      <c r="D16" t="str">
        <f>"["&amp;VLOOKUP(B16,'[1]坦克部件养成-填表'!$T:$V,3,FALSE)&amp;"]"</f>
        <v>[101]</v>
      </c>
      <c r="E16" t="str">
        <f>"["&amp;VLOOKUP(C16,'[1]坦克部件养成-填表'!$X:$AB,3,FALSE)&amp;"]"</f>
        <v>[185]</v>
      </c>
      <c r="F16">
        <f>VLOOKUP(C16,'[1]坦克部件养成-填表'!$X:$AB,5,FALSE)</f>
        <v>7300</v>
      </c>
      <c r="G16">
        <f>VLOOKUP(C16,'[1]坦克部件养成-填表'!$X:$AB,4,FALSE)</f>
        <v>63420</v>
      </c>
      <c r="H16" t="str">
        <f t="shared" si="0"/>
        <v>111013</v>
      </c>
      <c r="I16">
        <f t="shared" si="1"/>
        <v>13</v>
      </c>
    </row>
    <row r="17" spans="1:9" ht="15.75" x14ac:dyDescent="0.3">
      <c r="A17" s="36">
        <v>14</v>
      </c>
      <c r="B17" s="36">
        <v>1110</v>
      </c>
      <c r="C17" s="36">
        <v>14</v>
      </c>
      <c r="D17" t="str">
        <f>"["&amp;VLOOKUP(B17,'[1]坦克部件养成-填表'!$T:$V,3,FALSE)&amp;"]"</f>
        <v>[101]</v>
      </c>
      <c r="E17" t="str">
        <f>"["&amp;VLOOKUP(C17,'[1]坦克部件养成-填表'!$X:$AB,3,FALSE)&amp;"]"</f>
        <v>[205]</v>
      </c>
      <c r="F17">
        <f>VLOOKUP(C17,'[1]坦克部件养成-填表'!$X:$AB,5,FALSE)</f>
        <v>9100</v>
      </c>
      <c r="G17">
        <f>VLOOKUP(C17,'[1]坦克部件养成-填表'!$X:$AB,4,FALSE)</f>
        <v>79290</v>
      </c>
      <c r="H17" t="str">
        <f t="shared" si="0"/>
        <v>111014</v>
      </c>
      <c r="I17">
        <f t="shared" si="1"/>
        <v>14</v>
      </c>
    </row>
    <row r="18" spans="1:9" ht="15.75" x14ac:dyDescent="0.3">
      <c r="A18" s="36">
        <v>15</v>
      </c>
      <c r="B18" s="36">
        <v>1110</v>
      </c>
      <c r="C18" s="36">
        <v>15</v>
      </c>
      <c r="D18" t="str">
        <f>"["&amp;VLOOKUP(B18,'[1]坦克部件养成-填表'!$T:$V,3,FALSE)&amp;"]"</f>
        <v>[101]</v>
      </c>
      <c r="E18" t="str">
        <f>"["&amp;VLOOKUP(C18,'[1]坦克部件养成-填表'!$X:$AB,3,FALSE)&amp;"]"</f>
        <v>[225]</v>
      </c>
      <c r="F18">
        <f>VLOOKUP(C18,'[1]坦克部件养成-填表'!$X:$AB,5,FALSE)</f>
        <v>11000</v>
      </c>
      <c r="G18">
        <f>VLOOKUP(C18,'[1]坦克部件养成-填表'!$X:$AB,4,FALSE)</f>
        <v>95160</v>
      </c>
      <c r="H18" t="str">
        <f t="shared" si="0"/>
        <v>111015</v>
      </c>
      <c r="I18">
        <f t="shared" si="1"/>
        <v>15</v>
      </c>
    </row>
    <row r="19" spans="1:9" ht="15.75" x14ac:dyDescent="0.3">
      <c r="A19" s="36">
        <v>16</v>
      </c>
      <c r="B19" s="36">
        <v>1120</v>
      </c>
      <c r="C19" s="36">
        <v>1</v>
      </c>
      <c r="D19" t="str">
        <f>"["&amp;VLOOKUP(B19,'[1]坦克部件养成-填表'!$T:$V,3,FALSE)&amp;"]"</f>
        <v>[101]</v>
      </c>
      <c r="E19" t="str">
        <f>"["&amp;VLOOKUP(C19,'[1]坦克部件养成-填表'!$X:$AB,3,FALSE)&amp;"]"</f>
        <v>[10]</v>
      </c>
      <c r="F19">
        <f>VLOOKUP(C19,'[1]坦克部件养成-填表'!$X:$AB,5,FALSE)</f>
        <v>70</v>
      </c>
      <c r="G19">
        <f>VLOOKUP(C19,'[1]坦克部件养成-填表'!$X:$AB,4,FALSE)</f>
        <v>180</v>
      </c>
      <c r="H19" t="str">
        <f t="shared" si="0"/>
        <v>11201</v>
      </c>
      <c r="I19">
        <f t="shared" si="1"/>
        <v>16</v>
      </c>
    </row>
    <row r="20" spans="1:9" ht="15.75" x14ac:dyDescent="0.3">
      <c r="A20" s="36">
        <v>17</v>
      </c>
      <c r="B20" s="36">
        <v>1120</v>
      </c>
      <c r="C20" s="36">
        <v>2</v>
      </c>
      <c r="D20" t="str">
        <f>"["&amp;VLOOKUP(B20,'[1]坦克部件养成-填表'!$T:$V,3,FALSE)&amp;"]"</f>
        <v>[101]</v>
      </c>
      <c r="E20" t="str">
        <f>"["&amp;VLOOKUP(C20,'[1]坦克部件养成-填表'!$X:$AB,3,FALSE)&amp;"]"</f>
        <v>[20]</v>
      </c>
      <c r="F20">
        <f>VLOOKUP(C20,'[1]坦克部件养成-填表'!$X:$AB,5,FALSE)</f>
        <v>100</v>
      </c>
      <c r="G20">
        <f>VLOOKUP(C20,'[1]坦克部件养成-填表'!$X:$AB,4,FALSE)</f>
        <v>1740</v>
      </c>
      <c r="H20" t="str">
        <f t="shared" si="0"/>
        <v>11202</v>
      </c>
      <c r="I20">
        <f t="shared" si="1"/>
        <v>17</v>
      </c>
    </row>
    <row r="21" spans="1:9" ht="15.75" x14ac:dyDescent="0.3">
      <c r="A21" s="36">
        <v>18</v>
      </c>
      <c r="B21" s="36">
        <v>1120</v>
      </c>
      <c r="C21" s="36">
        <v>3</v>
      </c>
      <c r="D21" t="str">
        <f>"["&amp;VLOOKUP(B21,'[1]坦克部件养成-填表'!$T:$V,3,FALSE)&amp;"]"</f>
        <v>[101]</v>
      </c>
      <c r="E21" t="str">
        <f>"["&amp;VLOOKUP(C21,'[1]坦克部件养成-填表'!$X:$AB,3,FALSE)&amp;"]"</f>
        <v>[30]</v>
      </c>
      <c r="F21">
        <f>VLOOKUP(C21,'[1]坦克部件养成-填表'!$X:$AB,5,FALSE)</f>
        <v>140</v>
      </c>
      <c r="G21">
        <f>VLOOKUP(C21,'[1]坦克部件养成-填表'!$X:$AB,4,FALSE)</f>
        <v>3450</v>
      </c>
      <c r="H21" t="str">
        <f t="shared" si="0"/>
        <v>11203</v>
      </c>
      <c r="I21">
        <f t="shared" si="1"/>
        <v>18</v>
      </c>
    </row>
    <row r="22" spans="1:9" ht="15.75" x14ac:dyDescent="0.3">
      <c r="A22" s="36">
        <v>19</v>
      </c>
      <c r="B22" s="36">
        <v>1120</v>
      </c>
      <c r="C22" s="36">
        <v>4</v>
      </c>
      <c r="D22" t="str">
        <f>"["&amp;VLOOKUP(B22,'[1]坦克部件养成-填表'!$T:$V,3,FALSE)&amp;"]"</f>
        <v>[101]</v>
      </c>
      <c r="E22" t="str">
        <f>"["&amp;VLOOKUP(C22,'[1]坦克部件养成-填表'!$X:$AB,3,FALSE)&amp;"]"</f>
        <v>[40]</v>
      </c>
      <c r="F22">
        <f>VLOOKUP(C22,'[1]坦克部件养成-填表'!$X:$AB,5,FALSE)</f>
        <v>170</v>
      </c>
      <c r="G22">
        <f>VLOOKUP(C22,'[1]坦克部件养成-填表'!$X:$AB,4,FALSE)</f>
        <v>5190</v>
      </c>
      <c r="H22" t="str">
        <f t="shared" si="0"/>
        <v>11204</v>
      </c>
      <c r="I22">
        <f t="shared" si="1"/>
        <v>19</v>
      </c>
    </row>
    <row r="23" spans="1:9" ht="15.75" x14ac:dyDescent="0.3">
      <c r="A23" s="36">
        <v>20</v>
      </c>
      <c r="B23" s="36">
        <v>1120</v>
      </c>
      <c r="C23" s="36">
        <v>5</v>
      </c>
      <c r="D23" t="str">
        <f>"["&amp;VLOOKUP(B23,'[1]坦克部件养成-填表'!$T:$V,3,FALSE)&amp;"]"</f>
        <v>[101]</v>
      </c>
      <c r="E23" t="str">
        <f>"["&amp;VLOOKUP(C23,'[1]坦克部件养成-填表'!$X:$AB,3,FALSE)&amp;"]"</f>
        <v>[50]</v>
      </c>
      <c r="F23">
        <f>VLOOKUP(C23,'[1]坦克部件养成-填表'!$X:$AB,5,FALSE)</f>
        <v>210</v>
      </c>
      <c r="G23">
        <f>VLOOKUP(C23,'[1]坦克部件养成-填表'!$X:$AB,4,FALSE)</f>
        <v>6750</v>
      </c>
      <c r="H23" t="str">
        <f t="shared" si="0"/>
        <v>11205</v>
      </c>
      <c r="I23">
        <f t="shared" si="1"/>
        <v>20</v>
      </c>
    </row>
    <row r="24" spans="1:9" ht="15.75" x14ac:dyDescent="0.3">
      <c r="A24" s="36">
        <v>21</v>
      </c>
      <c r="B24" s="36">
        <v>1120</v>
      </c>
      <c r="C24" s="36">
        <v>6</v>
      </c>
      <c r="D24" t="str">
        <f>"["&amp;VLOOKUP(B24,'[1]坦克部件养成-填表'!$T:$V,3,FALSE)&amp;"]"</f>
        <v>[101]</v>
      </c>
      <c r="E24" t="str">
        <f>"["&amp;VLOOKUP(C24,'[1]坦克部件养成-填表'!$X:$AB,3,FALSE)&amp;"]"</f>
        <v>[65]</v>
      </c>
      <c r="F24">
        <f>VLOOKUP(C24,'[1]坦克部件养成-填表'!$X:$AB,5,FALSE)</f>
        <v>600</v>
      </c>
      <c r="G24">
        <f>VLOOKUP(C24,'[1]坦克部件养成-填表'!$X:$AB,4,FALSE)</f>
        <v>7620</v>
      </c>
      <c r="H24" t="str">
        <f t="shared" si="0"/>
        <v>11206</v>
      </c>
      <c r="I24">
        <f t="shared" si="1"/>
        <v>21</v>
      </c>
    </row>
    <row r="25" spans="1:9" ht="15.75" x14ac:dyDescent="0.3">
      <c r="A25" s="36">
        <v>22</v>
      </c>
      <c r="B25" s="36">
        <v>1120</v>
      </c>
      <c r="C25" s="36">
        <v>7</v>
      </c>
      <c r="D25" t="str">
        <f>"["&amp;VLOOKUP(B25,'[1]坦克部件养成-填表'!$T:$V,3,FALSE)&amp;"]"</f>
        <v>[101]</v>
      </c>
      <c r="E25" t="str">
        <f>"["&amp;VLOOKUP(C25,'[1]坦克部件养成-填表'!$X:$AB,3,FALSE)&amp;"]"</f>
        <v>[80]</v>
      </c>
      <c r="F25">
        <f>VLOOKUP(C25,'[1]坦克部件养成-填表'!$X:$AB,5,FALSE)</f>
        <v>900</v>
      </c>
      <c r="G25">
        <f>VLOOKUP(C25,'[1]坦克部件养成-填表'!$X:$AB,4,FALSE)</f>
        <v>11430</v>
      </c>
      <c r="H25" t="str">
        <f t="shared" si="0"/>
        <v>11207</v>
      </c>
      <c r="I25">
        <f t="shared" si="1"/>
        <v>22</v>
      </c>
    </row>
    <row r="26" spans="1:9" ht="15.75" x14ac:dyDescent="0.3">
      <c r="A26" s="36">
        <v>23</v>
      </c>
      <c r="B26" s="36">
        <v>1120</v>
      </c>
      <c r="C26" s="36">
        <v>8</v>
      </c>
      <c r="D26" t="str">
        <f>"["&amp;VLOOKUP(B26,'[1]坦克部件养成-填表'!$T:$V,3,FALSE)&amp;"]"</f>
        <v>[101]</v>
      </c>
      <c r="E26" t="str">
        <f>"["&amp;VLOOKUP(C26,'[1]坦克部件养成-填表'!$X:$AB,3,FALSE)&amp;"]"</f>
        <v>[95]</v>
      </c>
      <c r="F26">
        <f>VLOOKUP(C26,'[1]坦克部件养成-填表'!$X:$AB,5,FALSE)</f>
        <v>1200</v>
      </c>
      <c r="G26">
        <f>VLOOKUP(C26,'[1]坦克部件养成-填表'!$X:$AB,4,FALSE)</f>
        <v>15240</v>
      </c>
      <c r="H26" t="str">
        <f t="shared" si="0"/>
        <v>11208</v>
      </c>
      <c r="I26">
        <f t="shared" si="1"/>
        <v>23</v>
      </c>
    </row>
    <row r="27" spans="1:9" ht="15.75" x14ac:dyDescent="0.3">
      <c r="A27" s="36">
        <v>24</v>
      </c>
      <c r="B27" s="36">
        <v>1120</v>
      </c>
      <c r="C27" s="36">
        <v>9</v>
      </c>
      <c r="D27" t="str">
        <f>"["&amp;VLOOKUP(B27,'[1]坦克部件养成-填表'!$T:$V,3,FALSE)&amp;"]"</f>
        <v>[101]</v>
      </c>
      <c r="E27" t="str">
        <f>"["&amp;VLOOKUP(C27,'[1]坦克部件养成-填表'!$X:$AB,3,FALSE)&amp;"]"</f>
        <v>[110]</v>
      </c>
      <c r="F27">
        <f>VLOOKUP(C27,'[1]坦克部件养成-填表'!$X:$AB,5,FALSE)</f>
        <v>1500</v>
      </c>
      <c r="G27">
        <f>VLOOKUP(C27,'[1]坦克部件养成-填表'!$X:$AB,4,FALSE)</f>
        <v>19050</v>
      </c>
      <c r="H27" t="str">
        <f t="shared" si="0"/>
        <v>11209</v>
      </c>
      <c r="I27">
        <f t="shared" si="1"/>
        <v>24</v>
      </c>
    </row>
    <row r="28" spans="1:9" ht="15.75" x14ac:dyDescent="0.3">
      <c r="A28" s="36">
        <v>25</v>
      </c>
      <c r="B28" s="36">
        <v>1120</v>
      </c>
      <c r="C28" s="36">
        <v>10</v>
      </c>
      <c r="D28" t="str">
        <f>"["&amp;VLOOKUP(B28,'[1]坦克部件养成-填表'!$T:$V,3,FALSE)&amp;"]"</f>
        <v>[101]</v>
      </c>
      <c r="E28" t="str">
        <f>"["&amp;VLOOKUP(C28,'[1]坦克部件养成-填表'!$X:$AB,3,FALSE)&amp;"]"</f>
        <v>[125]</v>
      </c>
      <c r="F28">
        <f>VLOOKUP(C28,'[1]坦克部件养成-填表'!$X:$AB,5,FALSE)</f>
        <v>1750</v>
      </c>
      <c r="G28">
        <f>VLOOKUP(C28,'[1]坦克部件养成-填表'!$X:$AB,4,FALSE)</f>
        <v>22860</v>
      </c>
      <c r="H28" t="str">
        <f t="shared" si="0"/>
        <v>112010</v>
      </c>
      <c r="I28">
        <f t="shared" si="1"/>
        <v>25</v>
      </c>
    </row>
    <row r="29" spans="1:9" ht="15.75" x14ac:dyDescent="0.3">
      <c r="A29" s="36">
        <v>26</v>
      </c>
      <c r="B29" s="36">
        <v>1120</v>
      </c>
      <c r="C29" s="36">
        <v>11</v>
      </c>
      <c r="D29" t="str">
        <f>"["&amp;VLOOKUP(B29,'[1]坦克部件养成-填表'!$T:$V,3,FALSE)&amp;"]"</f>
        <v>[101]</v>
      </c>
      <c r="E29" t="str">
        <f>"["&amp;VLOOKUP(C29,'[1]坦克部件养成-填表'!$X:$AB,3,FALSE)&amp;"]"</f>
        <v>[145]</v>
      </c>
      <c r="F29">
        <f>VLOOKUP(C29,'[1]坦克部件养成-填表'!$X:$AB,5,FALSE)</f>
        <v>3650</v>
      </c>
      <c r="G29">
        <f>VLOOKUP(C29,'[1]坦克部件养成-填表'!$X:$AB,4,FALSE)</f>
        <v>31710</v>
      </c>
      <c r="H29" t="str">
        <f t="shared" si="0"/>
        <v>112011</v>
      </c>
      <c r="I29">
        <f t="shared" si="1"/>
        <v>26</v>
      </c>
    </row>
    <row r="30" spans="1:9" ht="15.75" x14ac:dyDescent="0.3">
      <c r="A30" s="36">
        <v>27</v>
      </c>
      <c r="B30" s="36">
        <v>1120</v>
      </c>
      <c r="C30" s="36">
        <v>12</v>
      </c>
      <c r="D30" t="str">
        <f>"["&amp;VLOOKUP(B30,'[1]坦克部件养成-填表'!$T:$V,3,FALSE)&amp;"]"</f>
        <v>[101]</v>
      </c>
      <c r="E30" t="str">
        <f>"["&amp;VLOOKUP(C30,'[1]坦克部件养成-填表'!$X:$AB,3,FALSE)&amp;"]"</f>
        <v>[165]</v>
      </c>
      <c r="F30">
        <f>VLOOKUP(C30,'[1]坦克部件养成-填表'!$X:$AB,5,FALSE)</f>
        <v>5500</v>
      </c>
      <c r="G30">
        <f>VLOOKUP(C30,'[1]坦克部件养成-填表'!$X:$AB,4,FALSE)</f>
        <v>47580</v>
      </c>
      <c r="H30" t="str">
        <f t="shared" si="0"/>
        <v>112012</v>
      </c>
      <c r="I30">
        <f t="shared" si="1"/>
        <v>27</v>
      </c>
    </row>
    <row r="31" spans="1:9" ht="15.75" x14ac:dyDescent="0.3">
      <c r="A31" s="36">
        <v>28</v>
      </c>
      <c r="B31" s="36">
        <v>1120</v>
      </c>
      <c r="C31" s="36">
        <v>13</v>
      </c>
      <c r="D31" t="str">
        <f>"["&amp;VLOOKUP(B31,'[1]坦克部件养成-填表'!$T:$V,3,FALSE)&amp;"]"</f>
        <v>[101]</v>
      </c>
      <c r="E31" t="str">
        <f>"["&amp;VLOOKUP(C31,'[1]坦克部件养成-填表'!$X:$AB,3,FALSE)&amp;"]"</f>
        <v>[185]</v>
      </c>
      <c r="F31">
        <f>VLOOKUP(C31,'[1]坦克部件养成-填表'!$X:$AB,5,FALSE)</f>
        <v>7300</v>
      </c>
      <c r="G31">
        <f>VLOOKUP(C31,'[1]坦克部件养成-填表'!$X:$AB,4,FALSE)</f>
        <v>63420</v>
      </c>
      <c r="H31" t="str">
        <f t="shared" si="0"/>
        <v>112013</v>
      </c>
      <c r="I31">
        <f t="shared" si="1"/>
        <v>28</v>
      </c>
    </row>
    <row r="32" spans="1:9" ht="15.75" x14ac:dyDescent="0.3">
      <c r="A32" s="36">
        <v>29</v>
      </c>
      <c r="B32" s="36">
        <v>1120</v>
      </c>
      <c r="C32" s="36">
        <v>14</v>
      </c>
      <c r="D32" t="str">
        <f>"["&amp;VLOOKUP(B32,'[1]坦克部件养成-填表'!$T:$V,3,FALSE)&amp;"]"</f>
        <v>[101]</v>
      </c>
      <c r="E32" t="str">
        <f>"["&amp;VLOOKUP(C32,'[1]坦克部件养成-填表'!$X:$AB,3,FALSE)&amp;"]"</f>
        <v>[205]</v>
      </c>
      <c r="F32">
        <f>VLOOKUP(C32,'[1]坦克部件养成-填表'!$X:$AB,5,FALSE)</f>
        <v>9100</v>
      </c>
      <c r="G32">
        <f>VLOOKUP(C32,'[1]坦克部件养成-填表'!$X:$AB,4,FALSE)</f>
        <v>79290</v>
      </c>
      <c r="H32" t="str">
        <f t="shared" si="0"/>
        <v>112014</v>
      </c>
      <c r="I32">
        <f t="shared" si="1"/>
        <v>29</v>
      </c>
    </row>
    <row r="33" spans="1:9" ht="15.75" x14ac:dyDescent="0.3">
      <c r="A33" s="36">
        <v>30</v>
      </c>
      <c r="B33" s="36">
        <v>1120</v>
      </c>
      <c r="C33" s="36">
        <v>15</v>
      </c>
      <c r="D33" t="str">
        <f>"["&amp;VLOOKUP(B33,'[1]坦克部件养成-填表'!$T:$V,3,FALSE)&amp;"]"</f>
        <v>[101]</v>
      </c>
      <c r="E33" t="str">
        <f>"["&amp;VLOOKUP(C33,'[1]坦克部件养成-填表'!$X:$AB,3,FALSE)&amp;"]"</f>
        <v>[225]</v>
      </c>
      <c r="F33">
        <f>VLOOKUP(C33,'[1]坦克部件养成-填表'!$X:$AB,5,FALSE)</f>
        <v>11000</v>
      </c>
      <c r="G33">
        <f>VLOOKUP(C33,'[1]坦克部件养成-填表'!$X:$AB,4,FALSE)</f>
        <v>95160</v>
      </c>
      <c r="H33" t="str">
        <f t="shared" si="0"/>
        <v>112015</v>
      </c>
      <c r="I33">
        <f t="shared" si="1"/>
        <v>30</v>
      </c>
    </row>
    <row r="34" spans="1:9" ht="15.75" x14ac:dyDescent="0.3">
      <c r="A34" s="36">
        <v>31</v>
      </c>
      <c r="B34" s="36">
        <v>1130</v>
      </c>
      <c r="C34" s="36">
        <v>1</v>
      </c>
      <c r="D34" t="str">
        <f>"["&amp;VLOOKUP(B34,'[1]坦克部件养成-填表'!$T:$V,3,FALSE)&amp;"]"</f>
        <v>[100]</v>
      </c>
      <c r="E34" t="str">
        <f>"["&amp;VLOOKUP(C34,'[1]坦克部件养成-填表'!$X:$AB,3,FALSE)&amp;"]"</f>
        <v>[10]</v>
      </c>
      <c r="F34">
        <f>VLOOKUP(C34,'[1]坦克部件养成-填表'!$X:$AB,5,FALSE)</f>
        <v>70</v>
      </c>
      <c r="G34">
        <f>VLOOKUP(C34,'[1]坦克部件养成-填表'!$X:$AB,4,FALSE)</f>
        <v>180</v>
      </c>
      <c r="H34" t="str">
        <f t="shared" si="0"/>
        <v>11301</v>
      </c>
      <c r="I34">
        <f t="shared" si="1"/>
        <v>31</v>
      </c>
    </row>
    <row r="35" spans="1:9" ht="15.75" x14ac:dyDescent="0.3">
      <c r="A35" s="36">
        <v>32</v>
      </c>
      <c r="B35" s="36">
        <v>1130</v>
      </c>
      <c r="C35" s="36">
        <v>2</v>
      </c>
      <c r="D35" t="str">
        <f>"["&amp;VLOOKUP(B35,'[1]坦克部件养成-填表'!$T:$V,3,FALSE)&amp;"]"</f>
        <v>[100]</v>
      </c>
      <c r="E35" t="str">
        <f>"["&amp;VLOOKUP(C35,'[1]坦克部件养成-填表'!$X:$AB,3,FALSE)&amp;"]"</f>
        <v>[20]</v>
      </c>
      <c r="F35">
        <f>VLOOKUP(C35,'[1]坦克部件养成-填表'!$X:$AB,5,FALSE)</f>
        <v>100</v>
      </c>
      <c r="G35">
        <f>VLOOKUP(C35,'[1]坦克部件养成-填表'!$X:$AB,4,FALSE)</f>
        <v>1740</v>
      </c>
      <c r="H35" t="str">
        <f t="shared" si="0"/>
        <v>11302</v>
      </c>
      <c r="I35">
        <f t="shared" si="1"/>
        <v>32</v>
      </c>
    </row>
    <row r="36" spans="1:9" ht="15.75" x14ac:dyDescent="0.3">
      <c r="A36" s="36">
        <v>33</v>
      </c>
      <c r="B36" s="36">
        <v>1130</v>
      </c>
      <c r="C36" s="36">
        <v>3</v>
      </c>
      <c r="D36" t="str">
        <f>"["&amp;VLOOKUP(B36,'[1]坦克部件养成-填表'!$T:$V,3,FALSE)&amp;"]"</f>
        <v>[100]</v>
      </c>
      <c r="E36" t="str">
        <f>"["&amp;VLOOKUP(C36,'[1]坦克部件养成-填表'!$X:$AB,3,FALSE)&amp;"]"</f>
        <v>[30]</v>
      </c>
      <c r="F36">
        <f>VLOOKUP(C36,'[1]坦克部件养成-填表'!$X:$AB,5,FALSE)</f>
        <v>140</v>
      </c>
      <c r="G36">
        <f>VLOOKUP(C36,'[1]坦克部件养成-填表'!$X:$AB,4,FALSE)</f>
        <v>3450</v>
      </c>
      <c r="H36" t="str">
        <f t="shared" si="0"/>
        <v>11303</v>
      </c>
      <c r="I36">
        <f t="shared" si="1"/>
        <v>33</v>
      </c>
    </row>
    <row r="37" spans="1:9" ht="15.75" x14ac:dyDescent="0.3">
      <c r="A37" s="36">
        <v>34</v>
      </c>
      <c r="B37" s="36">
        <v>1130</v>
      </c>
      <c r="C37" s="36">
        <v>4</v>
      </c>
      <c r="D37" t="str">
        <f>"["&amp;VLOOKUP(B37,'[1]坦克部件养成-填表'!$T:$V,3,FALSE)&amp;"]"</f>
        <v>[100]</v>
      </c>
      <c r="E37" t="str">
        <f>"["&amp;VLOOKUP(C37,'[1]坦克部件养成-填表'!$X:$AB,3,FALSE)&amp;"]"</f>
        <v>[40]</v>
      </c>
      <c r="F37">
        <f>VLOOKUP(C37,'[1]坦克部件养成-填表'!$X:$AB,5,FALSE)</f>
        <v>170</v>
      </c>
      <c r="G37">
        <f>VLOOKUP(C37,'[1]坦克部件养成-填表'!$X:$AB,4,FALSE)</f>
        <v>5190</v>
      </c>
      <c r="H37" t="str">
        <f t="shared" si="0"/>
        <v>11304</v>
      </c>
      <c r="I37">
        <f t="shared" si="1"/>
        <v>34</v>
      </c>
    </row>
    <row r="38" spans="1:9" ht="15.75" x14ac:dyDescent="0.3">
      <c r="A38" s="36">
        <v>35</v>
      </c>
      <c r="B38" s="36">
        <v>1130</v>
      </c>
      <c r="C38" s="36">
        <v>5</v>
      </c>
      <c r="D38" t="str">
        <f>"["&amp;VLOOKUP(B38,'[1]坦克部件养成-填表'!$T:$V,3,FALSE)&amp;"]"</f>
        <v>[100]</v>
      </c>
      <c r="E38" t="str">
        <f>"["&amp;VLOOKUP(C38,'[1]坦克部件养成-填表'!$X:$AB,3,FALSE)&amp;"]"</f>
        <v>[50]</v>
      </c>
      <c r="F38">
        <f>VLOOKUP(C38,'[1]坦克部件养成-填表'!$X:$AB,5,FALSE)</f>
        <v>210</v>
      </c>
      <c r="G38">
        <f>VLOOKUP(C38,'[1]坦克部件养成-填表'!$X:$AB,4,FALSE)</f>
        <v>6750</v>
      </c>
      <c r="H38" t="str">
        <f t="shared" si="0"/>
        <v>11305</v>
      </c>
      <c r="I38">
        <f t="shared" si="1"/>
        <v>35</v>
      </c>
    </row>
    <row r="39" spans="1:9" ht="15.75" x14ac:dyDescent="0.3">
      <c r="A39" s="36">
        <v>36</v>
      </c>
      <c r="B39" s="36">
        <v>1130</v>
      </c>
      <c r="C39" s="36">
        <v>6</v>
      </c>
      <c r="D39" t="str">
        <f>"["&amp;VLOOKUP(B39,'[1]坦克部件养成-填表'!$T:$V,3,FALSE)&amp;"]"</f>
        <v>[100]</v>
      </c>
      <c r="E39" t="str">
        <f>"["&amp;VLOOKUP(C39,'[1]坦克部件养成-填表'!$X:$AB,3,FALSE)&amp;"]"</f>
        <v>[65]</v>
      </c>
      <c r="F39">
        <f>VLOOKUP(C39,'[1]坦克部件养成-填表'!$X:$AB,5,FALSE)</f>
        <v>600</v>
      </c>
      <c r="G39">
        <f>VLOOKUP(C39,'[1]坦克部件养成-填表'!$X:$AB,4,FALSE)</f>
        <v>7620</v>
      </c>
      <c r="H39" t="str">
        <f t="shared" si="0"/>
        <v>11306</v>
      </c>
      <c r="I39">
        <f t="shared" si="1"/>
        <v>36</v>
      </c>
    </row>
    <row r="40" spans="1:9" ht="15.75" x14ac:dyDescent="0.3">
      <c r="A40" s="36">
        <v>37</v>
      </c>
      <c r="B40" s="36">
        <v>1130</v>
      </c>
      <c r="C40" s="36">
        <v>7</v>
      </c>
      <c r="D40" t="str">
        <f>"["&amp;VLOOKUP(B40,'[1]坦克部件养成-填表'!$T:$V,3,FALSE)&amp;"]"</f>
        <v>[100]</v>
      </c>
      <c r="E40" t="str">
        <f>"["&amp;VLOOKUP(C40,'[1]坦克部件养成-填表'!$X:$AB,3,FALSE)&amp;"]"</f>
        <v>[80]</v>
      </c>
      <c r="F40">
        <f>VLOOKUP(C40,'[1]坦克部件养成-填表'!$X:$AB,5,FALSE)</f>
        <v>900</v>
      </c>
      <c r="G40">
        <f>VLOOKUP(C40,'[1]坦克部件养成-填表'!$X:$AB,4,FALSE)</f>
        <v>11430</v>
      </c>
      <c r="H40" t="str">
        <f t="shared" si="0"/>
        <v>11307</v>
      </c>
      <c r="I40">
        <f t="shared" si="1"/>
        <v>37</v>
      </c>
    </row>
    <row r="41" spans="1:9" ht="15.75" x14ac:dyDescent="0.3">
      <c r="A41" s="36">
        <v>38</v>
      </c>
      <c r="B41" s="36">
        <v>1130</v>
      </c>
      <c r="C41" s="36">
        <v>8</v>
      </c>
      <c r="D41" t="str">
        <f>"["&amp;VLOOKUP(B41,'[1]坦克部件养成-填表'!$T:$V,3,FALSE)&amp;"]"</f>
        <v>[100]</v>
      </c>
      <c r="E41" t="str">
        <f>"["&amp;VLOOKUP(C41,'[1]坦克部件养成-填表'!$X:$AB,3,FALSE)&amp;"]"</f>
        <v>[95]</v>
      </c>
      <c r="F41">
        <f>VLOOKUP(C41,'[1]坦克部件养成-填表'!$X:$AB,5,FALSE)</f>
        <v>1200</v>
      </c>
      <c r="G41">
        <f>VLOOKUP(C41,'[1]坦克部件养成-填表'!$X:$AB,4,FALSE)</f>
        <v>15240</v>
      </c>
      <c r="H41" t="str">
        <f t="shared" si="0"/>
        <v>11308</v>
      </c>
      <c r="I41">
        <f t="shared" si="1"/>
        <v>38</v>
      </c>
    </row>
    <row r="42" spans="1:9" ht="15.75" x14ac:dyDescent="0.3">
      <c r="A42" s="36">
        <v>39</v>
      </c>
      <c r="B42" s="36">
        <v>1130</v>
      </c>
      <c r="C42" s="36">
        <v>9</v>
      </c>
      <c r="D42" t="str">
        <f>"["&amp;VLOOKUP(B42,'[1]坦克部件养成-填表'!$T:$V,3,FALSE)&amp;"]"</f>
        <v>[100]</v>
      </c>
      <c r="E42" t="str">
        <f>"["&amp;VLOOKUP(C42,'[1]坦克部件养成-填表'!$X:$AB,3,FALSE)&amp;"]"</f>
        <v>[110]</v>
      </c>
      <c r="F42">
        <f>VLOOKUP(C42,'[1]坦克部件养成-填表'!$X:$AB,5,FALSE)</f>
        <v>1500</v>
      </c>
      <c r="G42">
        <f>VLOOKUP(C42,'[1]坦克部件养成-填表'!$X:$AB,4,FALSE)</f>
        <v>19050</v>
      </c>
      <c r="H42" t="str">
        <f t="shared" si="0"/>
        <v>11309</v>
      </c>
      <c r="I42">
        <f t="shared" si="1"/>
        <v>39</v>
      </c>
    </row>
    <row r="43" spans="1:9" ht="15.75" x14ac:dyDescent="0.3">
      <c r="A43" s="36">
        <v>40</v>
      </c>
      <c r="B43" s="36">
        <v>1130</v>
      </c>
      <c r="C43" s="36">
        <v>10</v>
      </c>
      <c r="D43" t="str">
        <f>"["&amp;VLOOKUP(B43,'[1]坦克部件养成-填表'!$T:$V,3,FALSE)&amp;"]"</f>
        <v>[100]</v>
      </c>
      <c r="E43" t="str">
        <f>"["&amp;VLOOKUP(C43,'[1]坦克部件养成-填表'!$X:$AB,3,FALSE)&amp;"]"</f>
        <v>[125]</v>
      </c>
      <c r="F43">
        <f>VLOOKUP(C43,'[1]坦克部件养成-填表'!$X:$AB,5,FALSE)</f>
        <v>1750</v>
      </c>
      <c r="G43">
        <f>VLOOKUP(C43,'[1]坦克部件养成-填表'!$X:$AB,4,FALSE)</f>
        <v>22860</v>
      </c>
      <c r="H43" t="str">
        <f t="shared" si="0"/>
        <v>113010</v>
      </c>
      <c r="I43">
        <f t="shared" si="1"/>
        <v>40</v>
      </c>
    </row>
    <row r="44" spans="1:9" ht="15.75" x14ac:dyDescent="0.3">
      <c r="A44" s="36">
        <v>41</v>
      </c>
      <c r="B44" s="36">
        <v>1130</v>
      </c>
      <c r="C44" s="36">
        <v>11</v>
      </c>
      <c r="D44" t="str">
        <f>"["&amp;VLOOKUP(B44,'[1]坦克部件养成-填表'!$T:$V,3,FALSE)&amp;"]"</f>
        <v>[100]</v>
      </c>
      <c r="E44" t="str">
        <f>"["&amp;VLOOKUP(C44,'[1]坦克部件养成-填表'!$X:$AB,3,FALSE)&amp;"]"</f>
        <v>[145]</v>
      </c>
      <c r="F44">
        <f>VLOOKUP(C44,'[1]坦克部件养成-填表'!$X:$AB,5,FALSE)</f>
        <v>3650</v>
      </c>
      <c r="G44">
        <f>VLOOKUP(C44,'[1]坦克部件养成-填表'!$X:$AB,4,FALSE)</f>
        <v>31710</v>
      </c>
      <c r="H44" t="str">
        <f t="shared" si="0"/>
        <v>113011</v>
      </c>
      <c r="I44">
        <f t="shared" si="1"/>
        <v>41</v>
      </c>
    </row>
    <row r="45" spans="1:9" ht="15.75" x14ac:dyDescent="0.3">
      <c r="A45" s="36">
        <v>42</v>
      </c>
      <c r="B45" s="36">
        <v>1130</v>
      </c>
      <c r="C45" s="36">
        <v>12</v>
      </c>
      <c r="D45" t="str">
        <f>"["&amp;VLOOKUP(B45,'[1]坦克部件养成-填表'!$T:$V,3,FALSE)&amp;"]"</f>
        <v>[100]</v>
      </c>
      <c r="E45" t="str">
        <f>"["&amp;VLOOKUP(C45,'[1]坦克部件养成-填表'!$X:$AB,3,FALSE)&amp;"]"</f>
        <v>[165]</v>
      </c>
      <c r="F45">
        <f>VLOOKUP(C45,'[1]坦克部件养成-填表'!$X:$AB,5,FALSE)</f>
        <v>5500</v>
      </c>
      <c r="G45">
        <f>VLOOKUP(C45,'[1]坦克部件养成-填表'!$X:$AB,4,FALSE)</f>
        <v>47580</v>
      </c>
      <c r="H45" t="str">
        <f t="shared" si="0"/>
        <v>113012</v>
      </c>
      <c r="I45">
        <f t="shared" si="1"/>
        <v>42</v>
      </c>
    </row>
    <row r="46" spans="1:9" ht="15.75" x14ac:dyDescent="0.3">
      <c r="A46" s="36">
        <v>43</v>
      </c>
      <c r="B46" s="36">
        <v>1130</v>
      </c>
      <c r="C46" s="36">
        <v>13</v>
      </c>
      <c r="D46" t="str">
        <f>"["&amp;VLOOKUP(B46,'[1]坦克部件养成-填表'!$T:$V,3,FALSE)&amp;"]"</f>
        <v>[100]</v>
      </c>
      <c r="E46" t="str">
        <f>"["&amp;VLOOKUP(C46,'[1]坦克部件养成-填表'!$X:$AB,3,FALSE)&amp;"]"</f>
        <v>[185]</v>
      </c>
      <c r="F46">
        <f>VLOOKUP(C46,'[1]坦克部件养成-填表'!$X:$AB,5,FALSE)</f>
        <v>7300</v>
      </c>
      <c r="G46">
        <f>VLOOKUP(C46,'[1]坦克部件养成-填表'!$X:$AB,4,FALSE)</f>
        <v>63420</v>
      </c>
      <c r="H46" t="str">
        <f t="shared" si="0"/>
        <v>113013</v>
      </c>
      <c r="I46">
        <f t="shared" si="1"/>
        <v>43</v>
      </c>
    </row>
    <row r="47" spans="1:9" ht="15.75" x14ac:dyDescent="0.3">
      <c r="A47" s="36">
        <v>44</v>
      </c>
      <c r="B47" s="36">
        <v>1130</v>
      </c>
      <c r="C47" s="36">
        <v>14</v>
      </c>
      <c r="D47" t="str">
        <f>"["&amp;VLOOKUP(B47,'[1]坦克部件养成-填表'!$T:$V,3,FALSE)&amp;"]"</f>
        <v>[100]</v>
      </c>
      <c r="E47" t="str">
        <f>"["&amp;VLOOKUP(C47,'[1]坦克部件养成-填表'!$X:$AB,3,FALSE)&amp;"]"</f>
        <v>[205]</v>
      </c>
      <c r="F47">
        <f>VLOOKUP(C47,'[1]坦克部件养成-填表'!$X:$AB,5,FALSE)</f>
        <v>9100</v>
      </c>
      <c r="G47">
        <f>VLOOKUP(C47,'[1]坦克部件养成-填表'!$X:$AB,4,FALSE)</f>
        <v>79290</v>
      </c>
      <c r="H47" t="str">
        <f t="shared" si="0"/>
        <v>113014</v>
      </c>
      <c r="I47">
        <f t="shared" si="1"/>
        <v>44</v>
      </c>
    </row>
    <row r="48" spans="1:9" ht="15.75" x14ac:dyDescent="0.3">
      <c r="A48" s="36">
        <v>45</v>
      </c>
      <c r="B48" s="36">
        <v>1130</v>
      </c>
      <c r="C48" s="36">
        <v>15</v>
      </c>
      <c r="D48" t="str">
        <f>"["&amp;VLOOKUP(B48,'[1]坦克部件养成-填表'!$T:$V,3,FALSE)&amp;"]"</f>
        <v>[100]</v>
      </c>
      <c r="E48" t="str">
        <f>"["&amp;VLOOKUP(C48,'[1]坦克部件养成-填表'!$X:$AB,3,FALSE)&amp;"]"</f>
        <v>[225]</v>
      </c>
      <c r="F48">
        <f>VLOOKUP(C48,'[1]坦克部件养成-填表'!$X:$AB,5,FALSE)</f>
        <v>11000</v>
      </c>
      <c r="G48">
        <f>VLOOKUP(C48,'[1]坦克部件养成-填表'!$X:$AB,4,FALSE)</f>
        <v>95160</v>
      </c>
      <c r="H48" t="str">
        <f t="shared" si="0"/>
        <v>113015</v>
      </c>
      <c r="I48">
        <f t="shared" si="1"/>
        <v>45</v>
      </c>
    </row>
    <row r="49" spans="1:9" ht="15.75" x14ac:dyDescent="0.3">
      <c r="A49" s="36">
        <v>46</v>
      </c>
      <c r="B49" s="36">
        <v>1140</v>
      </c>
      <c r="C49" s="36">
        <v>1</v>
      </c>
      <c r="D49" t="str">
        <f>"["&amp;VLOOKUP(B49,'[1]坦克部件养成-填表'!$T:$V,3,FALSE)&amp;"]"</f>
        <v>[100]</v>
      </c>
      <c r="E49" t="str">
        <f>"["&amp;VLOOKUP(C49,'[1]坦克部件养成-填表'!$X:$AB,3,FALSE)&amp;"]"</f>
        <v>[10]</v>
      </c>
      <c r="F49">
        <f>VLOOKUP(C49,'[1]坦克部件养成-填表'!$X:$AB,5,FALSE)</f>
        <v>70</v>
      </c>
      <c r="G49">
        <f>VLOOKUP(C49,'[1]坦克部件养成-填表'!$X:$AB,4,FALSE)</f>
        <v>180</v>
      </c>
      <c r="H49" t="str">
        <f t="shared" si="0"/>
        <v>11401</v>
      </c>
      <c r="I49">
        <f t="shared" si="1"/>
        <v>46</v>
      </c>
    </row>
    <row r="50" spans="1:9" ht="15.75" x14ac:dyDescent="0.3">
      <c r="A50" s="36">
        <v>47</v>
      </c>
      <c r="B50" s="36">
        <v>1140</v>
      </c>
      <c r="C50" s="36">
        <v>2</v>
      </c>
      <c r="D50" t="str">
        <f>"["&amp;VLOOKUP(B50,'[1]坦克部件养成-填表'!$T:$V,3,FALSE)&amp;"]"</f>
        <v>[100]</v>
      </c>
      <c r="E50" t="str">
        <f>"["&amp;VLOOKUP(C50,'[1]坦克部件养成-填表'!$X:$AB,3,FALSE)&amp;"]"</f>
        <v>[20]</v>
      </c>
      <c r="F50">
        <f>VLOOKUP(C50,'[1]坦克部件养成-填表'!$X:$AB,5,FALSE)</f>
        <v>100</v>
      </c>
      <c r="G50">
        <f>VLOOKUP(C50,'[1]坦克部件养成-填表'!$X:$AB,4,FALSE)</f>
        <v>1740</v>
      </c>
      <c r="H50" t="str">
        <f t="shared" si="0"/>
        <v>11402</v>
      </c>
      <c r="I50">
        <f t="shared" si="1"/>
        <v>47</v>
      </c>
    </row>
    <row r="51" spans="1:9" ht="15.75" x14ac:dyDescent="0.3">
      <c r="A51" s="36">
        <v>48</v>
      </c>
      <c r="B51" s="36">
        <v>1140</v>
      </c>
      <c r="C51" s="36">
        <v>3</v>
      </c>
      <c r="D51" t="str">
        <f>"["&amp;VLOOKUP(B51,'[1]坦克部件养成-填表'!$T:$V,3,FALSE)&amp;"]"</f>
        <v>[100]</v>
      </c>
      <c r="E51" t="str">
        <f>"["&amp;VLOOKUP(C51,'[1]坦克部件养成-填表'!$X:$AB,3,FALSE)&amp;"]"</f>
        <v>[30]</v>
      </c>
      <c r="F51">
        <f>VLOOKUP(C51,'[1]坦克部件养成-填表'!$X:$AB,5,FALSE)</f>
        <v>140</v>
      </c>
      <c r="G51">
        <f>VLOOKUP(C51,'[1]坦克部件养成-填表'!$X:$AB,4,FALSE)</f>
        <v>3450</v>
      </c>
      <c r="H51" t="str">
        <f t="shared" si="0"/>
        <v>11403</v>
      </c>
      <c r="I51">
        <f t="shared" si="1"/>
        <v>48</v>
      </c>
    </row>
    <row r="52" spans="1:9" ht="15.75" x14ac:dyDescent="0.3">
      <c r="A52" s="36">
        <v>49</v>
      </c>
      <c r="B52" s="36">
        <v>1140</v>
      </c>
      <c r="C52" s="36">
        <v>4</v>
      </c>
      <c r="D52" t="str">
        <f>"["&amp;VLOOKUP(B52,'[1]坦克部件养成-填表'!$T:$V,3,FALSE)&amp;"]"</f>
        <v>[100]</v>
      </c>
      <c r="E52" t="str">
        <f>"["&amp;VLOOKUP(C52,'[1]坦克部件养成-填表'!$X:$AB,3,FALSE)&amp;"]"</f>
        <v>[40]</v>
      </c>
      <c r="F52">
        <f>VLOOKUP(C52,'[1]坦克部件养成-填表'!$X:$AB,5,FALSE)</f>
        <v>170</v>
      </c>
      <c r="G52">
        <f>VLOOKUP(C52,'[1]坦克部件养成-填表'!$X:$AB,4,FALSE)</f>
        <v>5190</v>
      </c>
      <c r="H52" t="str">
        <f t="shared" si="0"/>
        <v>11404</v>
      </c>
      <c r="I52">
        <f t="shared" si="1"/>
        <v>49</v>
      </c>
    </row>
    <row r="53" spans="1:9" ht="15.75" x14ac:dyDescent="0.3">
      <c r="A53" s="36">
        <v>50</v>
      </c>
      <c r="B53" s="36">
        <v>1140</v>
      </c>
      <c r="C53" s="36">
        <v>5</v>
      </c>
      <c r="D53" t="str">
        <f>"["&amp;VLOOKUP(B53,'[1]坦克部件养成-填表'!$T:$V,3,FALSE)&amp;"]"</f>
        <v>[100]</v>
      </c>
      <c r="E53" t="str">
        <f>"["&amp;VLOOKUP(C53,'[1]坦克部件养成-填表'!$X:$AB,3,FALSE)&amp;"]"</f>
        <v>[50]</v>
      </c>
      <c r="F53">
        <f>VLOOKUP(C53,'[1]坦克部件养成-填表'!$X:$AB,5,FALSE)</f>
        <v>210</v>
      </c>
      <c r="G53">
        <f>VLOOKUP(C53,'[1]坦克部件养成-填表'!$X:$AB,4,FALSE)</f>
        <v>6750</v>
      </c>
      <c r="H53" t="str">
        <f t="shared" si="0"/>
        <v>11405</v>
      </c>
      <c r="I53">
        <f t="shared" si="1"/>
        <v>50</v>
      </c>
    </row>
    <row r="54" spans="1:9" ht="15.75" x14ac:dyDescent="0.3">
      <c r="A54" s="36">
        <v>51</v>
      </c>
      <c r="B54" s="36">
        <v>1140</v>
      </c>
      <c r="C54" s="36">
        <v>6</v>
      </c>
      <c r="D54" t="str">
        <f>"["&amp;VLOOKUP(B54,'[1]坦克部件养成-填表'!$T:$V,3,FALSE)&amp;"]"</f>
        <v>[100]</v>
      </c>
      <c r="E54" t="str">
        <f>"["&amp;VLOOKUP(C54,'[1]坦克部件养成-填表'!$X:$AB,3,FALSE)&amp;"]"</f>
        <v>[65]</v>
      </c>
      <c r="F54">
        <f>VLOOKUP(C54,'[1]坦克部件养成-填表'!$X:$AB,5,FALSE)</f>
        <v>600</v>
      </c>
      <c r="G54">
        <f>VLOOKUP(C54,'[1]坦克部件养成-填表'!$X:$AB,4,FALSE)</f>
        <v>7620</v>
      </c>
      <c r="H54" t="str">
        <f t="shared" si="0"/>
        <v>11406</v>
      </c>
      <c r="I54">
        <f t="shared" si="1"/>
        <v>51</v>
      </c>
    </row>
    <row r="55" spans="1:9" ht="15.75" x14ac:dyDescent="0.3">
      <c r="A55" s="36">
        <v>52</v>
      </c>
      <c r="B55" s="36">
        <v>1140</v>
      </c>
      <c r="C55" s="36">
        <v>7</v>
      </c>
      <c r="D55" t="str">
        <f>"["&amp;VLOOKUP(B55,'[1]坦克部件养成-填表'!$T:$V,3,FALSE)&amp;"]"</f>
        <v>[100]</v>
      </c>
      <c r="E55" t="str">
        <f>"["&amp;VLOOKUP(C55,'[1]坦克部件养成-填表'!$X:$AB,3,FALSE)&amp;"]"</f>
        <v>[80]</v>
      </c>
      <c r="F55">
        <f>VLOOKUP(C55,'[1]坦克部件养成-填表'!$X:$AB,5,FALSE)</f>
        <v>900</v>
      </c>
      <c r="G55">
        <f>VLOOKUP(C55,'[1]坦克部件养成-填表'!$X:$AB,4,FALSE)</f>
        <v>11430</v>
      </c>
      <c r="H55" t="str">
        <f t="shared" si="0"/>
        <v>11407</v>
      </c>
      <c r="I55">
        <f t="shared" si="1"/>
        <v>52</v>
      </c>
    </row>
    <row r="56" spans="1:9" ht="15.75" x14ac:dyDescent="0.3">
      <c r="A56" s="36">
        <v>53</v>
      </c>
      <c r="B56" s="36">
        <v>1140</v>
      </c>
      <c r="C56" s="36">
        <v>8</v>
      </c>
      <c r="D56" t="str">
        <f>"["&amp;VLOOKUP(B56,'[1]坦克部件养成-填表'!$T:$V,3,FALSE)&amp;"]"</f>
        <v>[100]</v>
      </c>
      <c r="E56" t="str">
        <f>"["&amp;VLOOKUP(C56,'[1]坦克部件养成-填表'!$X:$AB,3,FALSE)&amp;"]"</f>
        <v>[95]</v>
      </c>
      <c r="F56">
        <f>VLOOKUP(C56,'[1]坦克部件养成-填表'!$X:$AB,5,FALSE)</f>
        <v>1200</v>
      </c>
      <c r="G56">
        <f>VLOOKUP(C56,'[1]坦克部件养成-填表'!$X:$AB,4,FALSE)</f>
        <v>15240</v>
      </c>
      <c r="H56" t="str">
        <f t="shared" si="0"/>
        <v>11408</v>
      </c>
      <c r="I56">
        <f t="shared" si="1"/>
        <v>53</v>
      </c>
    </row>
    <row r="57" spans="1:9" ht="15.75" x14ac:dyDescent="0.3">
      <c r="A57" s="36">
        <v>54</v>
      </c>
      <c r="B57" s="36">
        <v>1140</v>
      </c>
      <c r="C57" s="36">
        <v>9</v>
      </c>
      <c r="D57" t="str">
        <f>"["&amp;VLOOKUP(B57,'[1]坦克部件养成-填表'!$T:$V,3,FALSE)&amp;"]"</f>
        <v>[100]</v>
      </c>
      <c r="E57" t="str">
        <f>"["&amp;VLOOKUP(C57,'[1]坦克部件养成-填表'!$X:$AB,3,FALSE)&amp;"]"</f>
        <v>[110]</v>
      </c>
      <c r="F57">
        <f>VLOOKUP(C57,'[1]坦克部件养成-填表'!$X:$AB,5,FALSE)</f>
        <v>1500</v>
      </c>
      <c r="G57">
        <f>VLOOKUP(C57,'[1]坦克部件养成-填表'!$X:$AB,4,FALSE)</f>
        <v>19050</v>
      </c>
      <c r="H57" t="str">
        <f t="shared" si="0"/>
        <v>11409</v>
      </c>
      <c r="I57">
        <f t="shared" si="1"/>
        <v>54</v>
      </c>
    </row>
    <row r="58" spans="1:9" ht="15.75" x14ac:dyDescent="0.3">
      <c r="A58" s="36">
        <v>55</v>
      </c>
      <c r="B58" s="36">
        <v>1140</v>
      </c>
      <c r="C58" s="36">
        <v>10</v>
      </c>
      <c r="D58" t="str">
        <f>"["&amp;VLOOKUP(B58,'[1]坦克部件养成-填表'!$T:$V,3,FALSE)&amp;"]"</f>
        <v>[100]</v>
      </c>
      <c r="E58" t="str">
        <f>"["&amp;VLOOKUP(C58,'[1]坦克部件养成-填表'!$X:$AB,3,FALSE)&amp;"]"</f>
        <v>[125]</v>
      </c>
      <c r="F58">
        <f>VLOOKUP(C58,'[1]坦克部件养成-填表'!$X:$AB,5,FALSE)</f>
        <v>1750</v>
      </c>
      <c r="G58">
        <f>VLOOKUP(C58,'[1]坦克部件养成-填表'!$X:$AB,4,FALSE)</f>
        <v>22860</v>
      </c>
      <c r="H58" t="str">
        <f t="shared" si="0"/>
        <v>114010</v>
      </c>
      <c r="I58">
        <f t="shared" si="1"/>
        <v>55</v>
      </c>
    </row>
    <row r="59" spans="1:9" ht="15.75" x14ac:dyDescent="0.3">
      <c r="A59" s="36">
        <v>56</v>
      </c>
      <c r="B59" s="36">
        <v>1140</v>
      </c>
      <c r="C59" s="36">
        <v>11</v>
      </c>
      <c r="D59" t="str">
        <f>"["&amp;VLOOKUP(B59,'[1]坦克部件养成-填表'!$T:$V,3,FALSE)&amp;"]"</f>
        <v>[100]</v>
      </c>
      <c r="E59" t="str">
        <f>"["&amp;VLOOKUP(C59,'[1]坦克部件养成-填表'!$X:$AB,3,FALSE)&amp;"]"</f>
        <v>[145]</v>
      </c>
      <c r="F59">
        <f>VLOOKUP(C59,'[1]坦克部件养成-填表'!$X:$AB,5,FALSE)</f>
        <v>3650</v>
      </c>
      <c r="G59">
        <f>VLOOKUP(C59,'[1]坦克部件养成-填表'!$X:$AB,4,FALSE)</f>
        <v>31710</v>
      </c>
      <c r="H59" t="str">
        <f t="shared" si="0"/>
        <v>114011</v>
      </c>
      <c r="I59">
        <f t="shared" si="1"/>
        <v>56</v>
      </c>
    </row>
    <row r="60" spans="1:9" ht="15.75" x14ac:dyDescent="0.3">
      <c r="A60" s="36">
        <v>57</v>
      </c>
      <c r="B60" s="36">
        <v>1140</v>
      </c>
      <c r="C60" s="36">
        <v>12</v>
      </c>
      <c r="D60" t="str">
        <f>"["&amp;VLOOKUP(B60,'[1]坦克部件养成-填表'!$T:$V,3,FALSE)&amp;"]"</f>
        <v>[100]</v>
      </c>
      <c r="E60" t="str">
        <f>"["&amp;VLOOKUP(C60,'[1]坦克部件养成-填表'!$X:$AB,3,FALSE)&amp;"]"</f>
        <v>[165]</v>
      </c>
      <c r="F60">
        <f>VLOOKUP(C60,'[1]坦克部件养成-填表'!$X:$AB,5,FALSE)</f>
        <v>5500</v>
      </c>
      <c r="G60">
        <f>VLOOKUP(C60,'[1]坦克部件养成-填表'!$X:$AB,4,FALSE)</f>
        <v>47580</v>
      </c>
      <c r="H60" t="str">
        <f t="shared" si="0"/>
        <v>114012</v>
      </c>
      <c r="I60">
        <f t="shared" si="1"/>
        <v>57</v>
      </c>
    </row>
    <row r="61" spans="1:9" ht="15.75" x14ac:dyDescent="0.3">
      <c r="A61" s="36">
        <v>58</v>
      </c>
      <c r="B61" s="36">
        <v>1140</v>
      </c>
      <c r="C61" s="36">
        <v>13</v>
      </c>
      <c r="D61" t="str">
        <f>"["&amp;VLOOKUP(B61,'[1]坦克部件养成-填表'!$T:$V,3,FALSE)&amp;"]"</f>
        <v>[100]</v>
      </c>
      <c r="E61" t="str">
        <f>"["&amp;VLOOKUP(C61,'[1]坦克部件养成-填表'!$X:$AB,3,FALSE)&amp;"]"</f>
        <v>[185]</v>
      </c>
      <c r="F61">
        <f>VLOOKUP(C61,'[1]坦克部件养成-填表'!$X:$AB,5,FALSE)</f>
        <v>7300</v>
      </c>
      <c r="G61">
        <f>VLOOKUP(C61,'[1]坦克部件养成-填表'!$X:$AB,4,FALSE)</f>
        <v>63420</v>
      </c>
      <c r="H61" t="str">
        <f t="shared" si="0"/>
        <v>114013</v>
      </c>
      <c r="I61">
        <f t="shared" si="1"/>
        <v>58</v>
      </c>
    </row>
    <row r="62" spans="1:9" ht="15.75" x14ac:dyDescent="0.3">
      <c r="A62" s="36">
        <v>59</v>
      </c>
      <c r="B62" s="36">
        <v>1140</v>
      </c>
      <c r="C62" s="36">
        <v>14</v>
      </c>
      <c r="D62" t="str">
        <f>"["&amp;VLOOKUP(B62,'[1]坦克部件养成-填表'!$T:$V,3,FALSE)&amp;"]"</f>
        <v>[100]</v>
      </c>
      <c r="E62" t="str">
        <f>"["&amp;VLOOKUP(C62,'[1]坦克部件养成-填表'!$X:$AB,3,FALSE)&amp;"]"</f>
        <v>[205]</v>
      </c>
      <c r="F62">
        <f>VLOOKUP(C62,'[1]坦克部件养成-填表'!$X:$AB,5,FALSE)</f>
        <v>9100</v>
      </c>
      <c r="G62">
        <f>VLOOKUP(C62,'[1]坦克部件养成-填表'!$X:$AB,4,FALSE)</f>
        <v>79290</v>
      </c>
      <c r="H62" t="str">
        <f t="shared" si="0"/>
        <v>114014</v>
      </c>
      <c r="I62">
        <f t="shared" si="1"/>
        <v>59</v>
      </c>
    </row>
    <row r="63" spans="1:9" ht="15.75" x14ac:dyDescent="0.3">
      <c r="A63" s="36">
        <v>60</v>
      </c>
      <c r="B63" s="36">
        <v>1140</v>
      </c>
      <c r="C63" s="36">
        <v>15</v>
      </c>
      <c r="D63" t="str">
        <f>"["&amp;VLOOKUP(B63,'[1]坦克部件养成-填表'!$T:$V,3,FALSE)&amp;"]"</f>
        <v>[100]</v>
      </c>
      <c r="E63" t="str">
        <f>"["&amp;VLOOKUP(C63,'[1]坦克部件养成-填表'!$X:$AB,3,FALSE)&amp;"]"</f>
        <v>[225]</v>
      </c>
      <c r="F63">
        <f>VLOOKUP(C63,'[1]坦克部件养成-填表'!$X:$AB,5,FALSE)</f>
        <v>11000</v>
      </c>
      <c r="G63">
        <f>VLOOKUP(C63,'[1]坦克部件养成-填表'!$X:$AB,4,FALSE)</f>
        <v>95160</v>
      </c>
      <c r="H63" t="str">
        <f t="shared" si="0"/>
        <v>114015</v>
      </c>
      <c r="I63">
        <f t="shared" si="1"/>
        <v>60</v>
      </c>
    </row>
    <row r="64" spans="1:9" ht="15.75" x14ac:dyDescent="0.3">
      <c r="A64" s="36">
        <v>61</v>
      </c>
      <c r="B64" s="36">
        <v>1150</v>
      </c>
      <c r="C64" s="36">
        <v>1</v>
      </c>
      <c r="D64" t="str">
        <f>"["&amp;VLOOKUP(B64,'[1]坦克部件养成-填表'!$T:$V,3,FALSE)&amp;"]"</f>
        <v>[102]</v>
      </c>
      <c r="E64" t="str">
        <f>"["&amp;VLOOKUP(C64,'[1]坦克部件养成-填表'!$X:$AB,3,FALSE)&amp;"]"</f>
        <v>[10]</v>
      </c>
      <c r="F64">
        <f>VLOOKUP(C64,'[1]坦克部件养成-填表'!$X:$AB,5,FALSE)</f>
        <v>70</v>
      </c>
      <c r="G64">
        <f>VLOOKUP(C64,'[1]坦克部件养成-填表'!$X:$AB,4,FALSE)</f>
        <v>180</v>
      </c>
      <c r="H64" t="str">
        <f t="shared" si="0"/>
        <v>11501</v>
      </c>
      <c r="I64">
        <f t="shared" si="1"/>
        <v>61</v>
      </c>
    </row>
    <row r="65" spans="1:9" ht="15.75" x14ac:dyDescent="0.3">
      <c r="A65" s="36">
        <v>62</v>
      </c>
      <c r="B65" s="36">
        <v>1150</v>
      </c>
      <c r="C65" s="36">
        <v>2</v>
      </c>
      <c r="D65" t="str">
        <f>"["&amp;VLOOKUP(B65,'[1]坦克部件养成-填表'!$T:$V,3,FALSE)&amp;"]"</f>
        <v>[102]</v>
      </c>
      <c r="E65" t="str">
        <f>"["&amp;VLOOKUP(C65,'[1]坦克部件养成-填表'!$X:$AB,3,FALSE)&amp;"]"</f>
        <v>[20]</v>
      </c>
      <c r="F65">
        <f>VLOOKUP(C65,'[1]坦克部件养成-填表'!$X:$AB,5,FALSE)</f>
        <v>100</v>
      </c>
      <c r="G65">
        <f>VLOOKUP(C65,'[1]坦克部件养成-填表'!$X:$AB,4,FALSE)</f>
        <v>1740</v>
      </c>
      <c r="H65" t="str">
        <f t="shared" si="0"/>
        <v>11502</v>
      </c>
      <c r="I65">
        <f t="shared" si="1"/>
        <v>62</v>
      </c>
    </row>
    <row r="66" spans="1:9" ht="15.75" x14ac:dyDescent="0.3">
      <c r="A66" s="36">
        <v>63</v>
      </c>
      <c r="B66" s="36">
        <v>1150</v>
      </c>
      <c r="C66" s="36">
        <v>3</v>
      </c>
      <c r="D66" t="str">
        <f>"["&amp;VLOOKUP(B66,'[1]坦克部件养成-填表'!$T:$V,3,FALSE)&amp;"]"</f>
        <v>[102]</v>
      </c>
      <c r="E66" t="str">
        <f>"["&amp;VLOOKUP(C66,'[1]坦克部件养成-填表'!$X:$AB,3,FALSE)&amp;"]"</f>
        <v>[30]</v>
      </c>
      <c r="F66">
        <f>VLOOKUP(C66,'[1]坦克部件养成-填表'!$X:$AB,5,FALSE)</f>
        <v>140</v>
      </c>
      <c r="G66">
        <f>VLOOKUP(C66,'[1]坦克部件养成-填表'!$X:$AB,4,FALSE)</f>
        <v>3450</v>
      </c>
      <c r="H66" t="str">
        <f t="shared" si="0"/>
        <v>11503</v>
      </c>
      <c r="I66">
        <f t="shared" si="1"/>
        <v>63</v>
      </c>
    </row>
    <row r="67" spans="1:9" ht="15.75" x14ac:dyDescent="0.3">
      <c r="A67" s="36">
        <v>64</v>
      </c>
      <c r="B67" s="36">
        <v>1150</v>
      </c>
      <c r="C67" s="36">
        <v>4</v>
      </c>
      <c r="D67" t="str">
        <f>"["&amp;VLOOKUP(B67,'[1]坦克部件养成-填表'!$T:$V,3,FALSE)&amp;"]"</f>
        <v>[102]</v>
      </c>
      <c r="E67" t="str">
        <f>"["&amp;VLOOKUP(C67,'[1]坦克部件养成-填表'!$X:$AB,3,FALSE)&amp;"]"</f>
        <v>[40]</v>
      </c>
      <c r="F67">
        <f>VLOOKUP(C67,'[1]坦克部件养成-填表'!$X:$AB,5,FALSE)</f>
        <v>170</v>
      </c>
      <c r="G67">
        <f>VLOOKUP(C67,'[1]坦克部件养成-填表'!$X:$AB,4,FALSE)</f>
        <v>5190</v>
      </c>
      <c r="H67" t="str">
        <f t="shared" si="0"/>
        <v>11504</v>
      </c>
      <c r="I67">
        <f t="shared" si="1"/>
        <v>64</v>
      </c>
    </row>
    <row r="68" spans="1:9" ht="15.75" x14ac:dyDescent="0.3">
      <c r="A68" s="36">
        <v>65</v>
      </c>
      <c r="B68" s="36">
        <v>1150</v>
      </c>
      <c r="C68" s="36">
        <v>5</v>
      </c>
      <c r="D68" t="str">
        <f>"["&amp;VLOOKUP(B68,'[1]坦克部件养成-填表'!$T:$V,3,FALSE)&amp;"]"</f>
        <v>[102]</v>
      </c>
      <c r="E68" t="str">
        <f>"["&amp;VLOOKUP(C68,'[1]坦克部件养成-填表'!$X:$AB,3,FALSE)&amp;"]"</f>
        <v>[50]</v>
      </c>
      <c r="F68">
        <f>VLOOKUP(C68,'[1]坦克部件养成-填表'!$X:$AB,5,FALSE)</f>
        <v>210</v>
      </c>
      <c r="G68">
        <f>VLOOKUP(C68,'[1]坦克部件养成-填表'!$X:$AB,4,FALSE)</f>
        <v>6750</v>
      </c>
      <c r="H68" t="str">
        <f t="shared" si="0"/>
        <v>11505</v>
      </c>
      <c r="I68">
        <f t="shared" si="1"/>
        <v>65</v>
      </c>
    </row>
    <row r="69" spans="1:9" ht="15.75" x14ac:dyDescent="0.3">
      <c r="A69" s="36">
        <v>66</v>
      </c>
      <c r="B69" s="36">
        <v>1150</v>
      </c>
      <c r="C69" s="36">
        <v>6</v>
      </c>
      <c r="D69" t="str">
        <f>"["&amp;VLOOKUP(B69,'[1]坦克部件养成-填表'!$T:$V,3,FALSE)&amp;"]"</f>
        <v>[102]</v>
      </c>
      <c r="E69" t="str">
        <f>"["&amp;VLOOKUP(C69,'[1]坦克部件养成-填表'!$X:$AB,3,FALSE)&amp;"]"</f>
        <v>[65]</v>
      </c>
      <c r="F69">
        <f>VLOOKUP(C69,'[1]坦克部件养成-填表'!$X:$AB,5,FALSE)</f>
        <v>600</v>
      </c>
      <c r="G69">
        <f>VLOOKUP(C69,'[1]坦克部件养成-填表'!$X:$AB,4,FALSE)</f>
        <v>7620</v>
      </c>
      <c r="H69" t="str">
        <f t="shared" ref="H69:H132" si="2">B69&amp;C69</f>
        <v>11506</v>
      </c>
      <c r="I69">
        <f t="shared" ref="I69:I132" si="3">A69</f>
        <v>66</v>
      </c>
    </row>
    <row r="70" spans="1:9" ht="15.75" x14ac:dyDescent="0.3">
      <c r="A70" s="36">
        <v>67</v>
      </c>
      <c r="B70" s="36">
        <v>1150</v>
      </c>
      <c r="C70" s="36">
        <v>7</v>
      </c>
      <c r="D70" t="str">
        <f>"["&amp;VLOOKUP(B70,'[1]坦克部件养成-填表'!$T:$V,3,FALSE)&amp;"]"</f>
        <v>[102]</v>
      </c>
      <c r="E70" t="str">
        <f>"["&amp;VLOOKUP(C70,'[1]坦克部件养成-填表'!$X:$AB,3,FALSE)&amp;"]"</f>
        <v>[80]</v>
      </c>
      <c r="F70">
        <f>VLOOKUP(C70,'[1]坦克部件养成-填表'!$X:$AB,5,FALSE)</f>
        <v>900</v>
      </c>
      <c r="G70">
        <f>VLOOKUP(C70,'[1]坦克部件养成-填表'!$X:$AB,4,FALSE)</f>
        <v>11430</v>
      </c>
      <c r="H70" t="str">
        <f t="shared" si="2"/>
        <v>11507</v>
      </c>
      <c r="I70">
        <f t="shared" si="3"/>
        <v>67</v>
      </c>
    </row>
    <row r="71" spans="1:9" ht="15.75" x14ac:dyDescent="0.3">
      <c r="A71" s="36">
        <v>68</v>
      </c>
      <c r="B71" s="36">
        <v>1150</v>
      </c>
      <c r="C71" s="36">
        <v>8</v>
      </c>
      <c r="D71" t="str">
        <f>"["&amp;VLOOKUP(B71,'[1]坦克部件养成-填表'!$T:$V,3,FALSE)&amp;"]"</f>
        <v>[102]</v>
      </c>
      <c r="E71" t="str">
        <f>"["&amp;VLOOKUP(C71,'[1]坦克部件养成-填表'!$X:$AB,3,FALSE)&amp;"]"</f>
        <v>[95]</v>
      </c>
      <c r="F71">
        <f>VLOOKUP(C71,'[1]坦克部件养成-填表'!$X:$AB,5,FALSE)</f>
        <v>1200</v>
      </c>
      <c r="G71">
        <f>VLOOKUP(C71,'[1]坦克部件养成-填表'!$X:$AB,4,FALSE)</f>
        <v>15240</v>
      </c>
      <c r="H71" t="str">
        <f t="shared" si="2"/>
        <v>11508</v>
      </c>
      <c r="I71">
        <f t="shared" si="3"/>
        <v>68</v>
      </c>
    </row>
    <row r="72" spans="1:9" ht="15.75" x14ac:dyDescent="0.3">
      <c r="A72" s="36">
        <v>69</v>
      </c>
      <c r="B72" s="36">
        <v>1150</v>
      </c>
      <c r="C72" s="36">
        <v>9</v>
      </c>
      <c r="D72" t="str">
        <f>"["&amp;VLOOKUP(B72,'[1]坦克部件养成-填表'!$T:$V,3,FALSE)&amp;"]"</f>
        <v>[102]</v>
      </c>
      <c r="E72" t="str">
        <f>"["&amp;VLOOKUP(C72,'[1]坦克部件养成-填表'!$X:$AB,3,FALSE)&amp;"]"</f>
        <v>[110]</v>
      </c>
      <c r="F72">
        <f>VLOOKUP(C72,'[1]坦克部件养成-填表'!$X:$AB,5,FALSE)</f>
        <v>1500</v>
      </c>
      <c r="G72">
        <f>VLOOKUP(C72,'[1]坦克部件养成-填表'!$X:$AB,4,FALSE)</f>
        <v>19050</v>
      </c>
      <c r="H72" t="str">
        <f t="shared" si="2"/>
        <v>11509</v>
      </c>
      <c r="I72">
        <f t="shared" si="3"/>
        <v>69</v>
      </c>
    </row>
    <row r="73" spans="1:9" ht="15.75" x14ac:dyDescent="0.3">
      <c r="A73" s="36">
        <v>70</v>
      </c>
      <c r="B73" s="36">
        <v>1150</v>
      </c>
      <c r="C73" s="36">
        <v>10</v>
      </c>
      <c r="D73" t="str">
        <f>"["&amp;VLOOKUP(B73,'[1]坦克部件养成-填表'!$T:$V,3,FALSE)&amp;"]"</f>
        <v>[102]</v>
      </c>
      <c r="E73" t="str">
        <f>"["&amp;VLOOKUP(C73,'[1]坦克部件养成-填表'!$X:$AB,3,FALSE)&amp;"]"</f>
        <v>[125]</v>
      </c>
      <c r="F73">
        <f>VLOOKUP(C73,'[1]坦克部件养成-填表'!$X:$AB,5,FALSE)</f>
        <v>1750</v>
      </c>
      <c r="G73">
        <f>VLOOKUP(C73,'[1]坦克部件养成-填表'!$X:$AB,4,FALSE)</f>
        <v>22860</v>
      </c>
      <c r="H73" t="str">
        <f t="shared" si="2"/>
        <v>115010</v>
      </c>
      <c r="I73">
        <f t="shared" si="3"/>
        <v>70</v>
      </c>
    </row>
    <row r="74" spans="1:9" ht="15.75" x14ac:dyDescent="0.3">
      <c r="A74" s="36">
        <v>71</v>
      </c>
      <c r="B74" s="36">
        <v>1150</v>
      </c>
      <c r="C74" s="36">
        <v>11</v>
      </c>
      <c r="D74" t="str">
        <f>"["&amp;VLOOKUP(B74,'[1]坦克部件养成-填表'!$T:$V,3,FALSE)&amp;"]"</f>
        <v>[102]</v>
      </c>
      <c r="E74" t="str">
        <f>"["&amp;VLOOKUP(C74,'[1]坦克部件养成-填表'!$X:$AB,3,FALSE)&amp;"]"</f>
        <v>[145]</v>
      </c>
      <c r="F74">
        <f>VLOOKUP(C74,'[1]坦克部件养成-填表'!$X:$AB,5,FALSE)</f>
        <v>3650</v>
      </c>
      <c r="G74">
        <f>VLOOKUP(C74,'[1]坦克部件养成-填表'!$X:$AB,4,FALSE)</f>
        <v>31710</v>
      </c>
      <c r="H74" t="str">
        <f t="shared" si="2"/>
        <v>115011</v>
      </c>
      <c r="I74">
        <f t="shared" si="3"/>
        <v>71</v>
      </c>
    </row>
    <row r="75" spans="1:9" ht="15.75" x14ac:dyDescent="0.3">
      <c r="A75" s="36">
        <v>72</v>
      </c>
      <c r="B75" s="36">
        <v>1150</v>
      </c>
      <c r="C75" s="36">
        <v>12</v>
      </c>
      <c r="D75" t="str">
        <f>"["&amp;VLOOKUP(B75,'[1]坦克部件养成-填表'!$T:$V,3,FALSE)&amp;"]"</f>
        <v>[102]</v>
      </c>
      <c r="E75" t="str">
        <f>"["&amp;VLOOKUP(C75,'[1]坦克部件养成-填表'!$X:$AB,3,FALSE)&amp;"]"</f>
        <v>[165]</v>
      </c>
      <c r="F75">
        <f>VLOOKUP(C75,'[1]坦克部件养成-填表'!$X:$AB,5,FALSE)</f>
        <v>5500</v>
      </c>
      <c r="G75">
        <f>VLOOKUP(C75,'[1]坦克部件养成-填表'!$X:$AB,4,FALSE)</f>
        <v>47580</v>
      </c>
      <c r="H75" t="str">
        <f t="shared" si="2"/>
        <v>115012</v>
      </c>
      <c r="I75">
        <f t="shared" si="3"/>
        <v>72</v>
      </c>
    </row>
    <row r="76" spans="1:9" ht="15.75" x14ac:dyDescent="0.3">
      <c r="A76" s="36">
        <v>73</v>
      </c>
      <c r="B76" s="36">
        <v>1150</v>
      </c>
      <c r="C76" s="36">
        <v>13</v>
      </c>
      <c r="D76" t="str">
        <f>"["&amp;VLOOKUP(B76,'[1]坦克部件养成-填表'!$T:$V,3,FALSE)&amp;"]"</f>
        <v>[102]</v>
      </c>
      <c r="E76" t="str">
        <f>"["&amp;VLOOKUP(C76,'[1]坦克部件养成-填表'!$X:$AB,3,FALSE)&amp;"]"</f>
        <v>[185]</v>
      </c>
      <c r="F76">
        <f>VLOOKUP(C76,'[1]坦克部件养成-填表'!$X:$AB,5,FALSE)</f>
        <v>7300</v>
      </c>
      <c r="G76">
        <f>VLOOKUP(C76,'[1]坦克部件养成-填表'!$X:$AB,4,FALSE)</f>
        <v>63420</v>
      </c>
      <c r="H76" t="str">
        <f t="shared" si="2"/>
        <v>115013</v>
      </c>
      <c r="I76">
        <f t="shared" si="3"/>
        <v>73</v>
      </c>
    </row>
    <row r="77" spans="1:9" ht="15.75" x14ac:dyDescent="0.3">
      <c r="A77" s="36">
        <v>74</v>
      </c>
      <c r="B77" s="36">
        <v>1150</v>
      </c>
      <c r="C77" s="36">
        <v>14</v>
      </c>
      <c r="D77" t="str">
        <f>"["&amp;VLOOKUP(B77,'[1]坦克部件养成-填表'!$T:$V,3,FALSE)&amp;"]"</f>
        <v>[102]</v>
      </c>
      <c r="E77" t="str">
        <f>"["&amp;VLOOKUP(C77,'[1]坦克部件养成-填表'!$X:$AB,3,FALSE)&amp;"]"</f>
        <v>[205]</v>
      </c>
      <c r="F77">
        <f>VLOOKUP(C77,'[1]坦克部件养成-填表'!$X:$AB,5,FALSE)</f>
        <v>9100</v>
      </c>
      <c r="G77">
        <f>VLOOKUP(C77,'[1]坦克部件养成-填表'!$X:$AB,4,FALSE)</f>
        <v>79290</v>
      </c>
      <c r="H77" t="str">
        <f t="shared" si="2"/>
        <v>115014</v>
      </c>
      <c r="I77">
        <f t="shared" si="3"/>
        <v>74</v>
      </c>
    </row>
    <row r="78" spans="1:9" ht="15.75" x14ac:dyDescent="0.3">
      <c r="A78" s="36">
        <v>75</v>
      </c>
      <c r="B78" s="36">
        <v>1150</v>
      </c>
      <c r="C78" s="36">
        <v>15</v>
      </c>
      <c r="D78" t="str">
        <f>"["&amp;VLOOKUP(B78,'[1]坦克部件养成-填表'!$T:$V,3,FALSE)&amp;"]"</f>
        <v>[102]</v>
      </c>
      <c r="E78" t="str">
        <f>"["&amp;VLOOKUP(C78,'[1]坦克部件养成-填表'!$X:$AB,3,FALSE)&amp;"]"</f>
        <v>[225]</v>
      </c>
      <c r="F78">
        <f>VLOOKUP(C78,'[1]坦克部件养成-填表'!$X:$AB,5,FALSE)</f>
        <v>11000</v>
      </c>
      <c r="G78">
        <f>VLOOKUP(C78,'[1]坦克部件养成-填表'!$X:$AB,4,FALSE)</f>
        <v>95160</v>
      </c>
      <c r="H78" t="str">
        <f t="shared" si="2"/>
        <v>115015</v>
      </c>
      <c r="I78">
        <f t="shared" si="3"/>
        <v>75</v>
      </c>
    </row>
    <row r="79" spans="1:9" ht="15.75" x14ac:dyDescent="0.3">
      <c r="A79" s="36">
        <v>76</v>
      </c>
      <c r="B79" s="36">
        <v>1160</v>
      </c>
      <c r="C79" s="36">
        <v>1</v>
      </c>
      <c r="D79" t="str">
        <f>"["&amp;VLOOKUP(B79,'[1]坦克部件养成-填表'!$T:$V,3,FALSE)&amp;"]"</f>
        <v>[102]</v>
      </c>
      <c r="E79" t="str">
        <f>"["&amp;VLOOKUP(C79,'[1]坦克部件养成-填表'!$X:$AB,3,FALSE)&amp;"]"</f>
        <v>[10]</v>
      </c>
      <c r="F79">
        <f>VLOOKUP(C79,'[1]坦克部件养成-填表'!$X:$AB,5,FALSE)</f>
        <v>70</v>
      </c>
      <c r="G79">
        <f>VLOOKUP(C79,'[1]坦克部件养成-填表'!$X:$AB,4,FALSE)</f>
        <v>180</v>
      </c>
      <c r="H79" t="str">
        <f t="shared" si="2"/>
        <v>11601</v>
      </c>
      <c r="I79">
        <f t="shared" si="3"/>
        <v>76</v>
      </c>
    </row>
    <row r="80" spans="1:9" ht="15.75" x14ac:dyDescent="0.3">
      <c r="A80" s="36">
        <v>77</v>
      </c>
      <c r="B80" s="36">
        <v>1160</v>
      </c>
      <c r="C80" s="36">
        <v>2</v>
      </c>
      <c r="D80" t="str">
        <f>"["&amp;VLOOKUP(B80,'[1]坦克部件养成-填表'!$T:$V,3,FALSE)&amp;"]"</f>
        <v>[102]</v>
      </c>
      <c r="E80" t="str">
        <f>"["&amp;VLOOKUP(C80,'[1]坦克部件养成-填表'!$X:$AB,3,FALSE)&amp;"]"</f>
        <v>[20]</v>
      </c>
      <c r="F80">
        <f>VLOOKUP(C80,'[1]坦克部件养成-填表'!$X:$AB,5,FALSE)</f>
        <v>100</v>
      </c>
      <c r="G80">
        <f>VLOOKUP(C80,'[1]坦克部件养成-填表'!$X:$AB,4,FALSE)</f>
        <v>1740</v>
      </c>
      <c r="H80" t="str">
        <f t="shared" si="2"/>
        <v>11602</v>
      </c>
      <c r="I80">
        <f t="shared" si="3"/>
        <v>77</v>
      </c>
    </row>
    <row r="81" spans="1:9" ht="15.75" x14ac:dyDescent="0.3">
      <c r="A81" s="36">
        <v>78</v>
      </c>
      <c r="B81" s="36">
        <v>1160</v>
      </c>
      <c r="C81" s="36">
        <v>3</v>
      </c>
      <c r="D81" t="str">
        <f>"["&amp;VLOOKUP(B81,'[1]坦克部件养成-填表'!$T:$V,3,FALSE)&amp;"]"</f>
        <v>[102]</v>
      </c>
      <c r="E81" t="str">
        <f>"["&amp;VLOOKUP(C81,'[1]坦克部件养成-填表'!$X:$AB,3,FALSE)&amp;"]"</f>
        <v>[30]</v>
      </c>
      <c r="F81">
        <f>VLOOKUP(C81,'[1]坦克部件养成-填表'!$X:$AB,5,FALSE)</f>
        <v>140</v>
      </c>
      <c r="G81">
        <f>VLOOKUP(C81,'[1]坦克部件养成-填表'!$X:$AB,4,FALSE)</f>
        <v>3450</v>
      </c>
      <c r="H81" t="str">
        <f t="shared" si="2"/>
        <v>11603</v>
      </c>
      <c r="I81">
        <f t="shared" si="3"/>
        <v>78</v>
      </c>
    </row>
    <row r="82" spans="1:9" ht="15.75" x14ac:dyDescent="0.3">
      <c r="A82" s="36">
        <v>79</v>
      </c>
      <c r="B82" s="36">
        <v>1160</v>
      </c>
      <c r="C82" s="36">
        <v>4</v>
      </c>
      <c r="D82" t="str">
        <f>"["&amp;VLOOKUP(B82,'[1]坦克部件养成-填表'!$T:$V,3,FALSE)&amp;"]"</f>
        <v>[102]</v>
      </c>
      <c r="E82" t="str">
        <f>"["&amp;VLOOKUP(C82,'[1]坦克部件养成-填表'!$X:$AB,3,FALSE)&amp;"]"</f>
        <v>[40]</v>
      </c>
      <c r="F82">
        <f>VLOOKUP(C82,'[1]坦克部件养成-填表'!$X:$AB,5,FALSE)</f>
        <v>170</v>
      </c>
      <c r="G82">
        <f>VLOOKUP(C82,'[1]坦克部件养成-填表'!$X:$AB,4,FALSE)</f>
        <v>5190</v>
      </c>
      <c r="H82" t="str">
        <f t="shared" si="2"/>
        <v>11604</v>
      </c>
      <c r="I82">
        <f t="shared" si="3"/>
        <v>79</v>
      </c>
    </row>
    <row r="83" spans="1:9" ht="15.75" x14ac:dyDescent="0.3">
      <c r="A83" s="36">
        <v>80</v>
      </c>
      <c r="B83" s="36">
        <v>1160</v>
      </c>
      <c r="C83" s="36">
        <v>5</v>
      </c>
      <c r="D83" t="str">
        <f>"["&amp;VLOOKUP(B83,'[1]坦克部件养成-填表'!$T:$V,3,FALSE)&amp;"]"</f>
        <v>[102]</v>
      </c>
      <c r="E83" t="str">
        <f>"["&amp;VLOOKUP(C83,'[1]坦克部件养成-填表'!$X:$AB,3,FALSE)&amp;"]"</f>
        <v>[50]</v>
      </c>
      <c r="F83">
        <f>VLOOKUP(C83,'[1]坦克部件养成-填表'!$X:$AB,5,FALSE)</f>
        <v>210</v>
      </c>
      <c r="G83">
        <f>VLOOKUP(C83,'[1]坦克部件养成-填表'!$X:$AB,4,FALSE)</f>
        <v>6750</v>
      </c>
      <c r="H83" t="str">
        <f t="shared" si="2"/>
        <v>11605</v>
      </c>
      <c r="I83">
        <f t="shared" si="3"/>
        <v>80</v>
      </c>
    </row>
    <row r="84" spans="1:9" ht="15.75" x14ac:dyDescent="0.3">
      <c r="A84" s="36">
        <v>81</v>
      </c>
      <c r="B84" s="36">
        <v>1160</v>
      </c>
      <c r="C84" s="36">
        <v>6</v>
      </c>
      <c r="D84" t="str">
        <f>"["&amp;VLOOKUP(B84,'[1]坦克部件养成-填表'!$T:$V,3,FALSE)&amp;"]"</f>
        <v>[102]</v>
      </c>
      <c r="E84" t="str">
        <f>"["&amp;VLOOKUP(C84,'[1]坦克部件养成-填表'!$X:$AB,3,FALSE)&amp;"]"</f>
        <v>[65]</v>
      </c>
      <c r="F84">
        <f>VLOOKUP(C84,'[1]坦克部件养成-填表'!$X:$AB,5,FALSE)</f>
        <v>600</v>
      </c>
      <c r="G84">
        <f>VLOOKUP(C84,'[1]坦克部件养成-填表'!$X:$AB,4,FALSE)</f>
        <v>7620</v>
      </c>
      <c r="H84" t="str">
        <f t="shared" si="2"/>
        <v>11606</v>
      </c>
      <c r="I84">
        <f t="shared" si="3"/>
        <v>81</v>
      </c>
    </row>
    <row r="85" spans="1:9" ht="15.75" x14ac:dyDescent="0.3">
      <c r="A85" s="36">
        <v>82</v>
      </c>
      <c r="B85" s="36">
        <v>1160</v>
      </c>
      <c r="C85" s="36">
        <v>7</v>
      </c>
      <c r="D85" t="str">
        <f>"["&amp;VLOOKUP(B85,'[1]坦克部件养成-填表'!$T:$V,3,FALSE)&amp;"]"</f>
        <v>[102]</v>
      </c>
      <c r="E85" t="str">
        <f>"["&amp;VLOOKUP(C85,'[1]坦克部件养成-填表'!$X:$AB,3,FALSE)&amp;"]"</f>
        <v>[80]</v>
      </c>
      <c r="F85">
        <f>VLOOKUP(C85,'[1]坦克部件养成-填表'!$X:$AB,5,FALSE)</f>
        <v>900</v>
      </c>
      <c r="G85">
        <f>VLOOKUP(C85,'[1]坦克部件养成-填表'!$X:$AB,4,FALSE)</f>
        <v>11430</v>
      </c>
      <c r="H85" t="str">
        <f t="shared" si="2"/>
        <v>11607</v>
      </c>
      <c r="I85">
        <f t="shared" si="3"/>
        <v>82</v>
      </c>
    </row>
    <row r="86" spans="1:9" ht="15.75" x14ac:dyDescent="0.3">
      <c r="A86" s="36">
        <v>83</v>
      </c>
      <c r="B86" s="36">
        <v>1160</v>
      </c>
      <c r="C86" s="36">
        <v>8</v>
      </c>
      <c r="D86" t="str">
        <f>"["&amp;VLOOKUP(B86,'[1]坦克部件养成-填表'!$T:$V,3,FALSE)&amp;"]"</f>
        <v>[102]</v>
      </c>
      <c r="E86" t="str">
        <f>"["&amp;VLOOKUP(C86,'[1]坦克部件养成-填表'!$X:$AB,3,FALSE)&amp;"]"</f>
        <v>[95]</v>
      </c>
      <c r="F86">
        <f>VLOOKUP(C86,'[1]坦克部件养成-填表'!$X:$AB,5,FALSE)</f>
        <v>1200</v>
      </c>
      <c r="G86">
        <f>VLOOKUP(C86,'[1]坦克部件养成-填表'!$X:$AB,4,FALSE)</f>
        <v>15240</v>
      </c>
      <c r="H86" t="str">
        <f t="shared" si="2"/>
        <v>11608</v>
      </c>
      <c r="I86">
        <f t="shared" si="3"/>
        <v>83</v>
      </c>
    </row>
    <row r="87" spans="1:9" ht="15.75" x14ac:dyDescent="0.3">
      <c r="A87" s="36">
        <v>84</v>
      </c>
      <c r="B87" s="36">
        <v>1160</v>
      </c>
      <c r="C87" s="36">
        <v>9</v>
      </c>
      <c r="D87" t="str">
        <f>"["&amp;VLOOKUP(B87,'[1]坦克部件养成-填表'!$T:$V,3,FALSE)&amp;"]"</f>
        <v>[102]</v>
      </c>
      <c r="E87" t="str">
        <f>"["&amp;VLOOKUP(C87,'[1]坦克部件养成-填表'!$X:$AB,3,FALSE)&amp;"]"</f>
        <v>[110]</v>
      </c>
      <c r="F87">
        <f>VLOOKUP(C87,'[1]坦克部件养成-填表'!$X:$AB,5,FALSE)</f>
        <v>1500</v>
      </c>
      <c r="G87">
        <f>VLOOKUP(C87,'[1]坦克部件养成-填表'!$X:$AB,4,FALSE)</f>
        <v>19050</v>
      </c>
      <c r="H87" t="str">
        <f t="shared" si="2"/>
        <v>11609</v>
      </c>
      <c r="I87">
        <f t="shared" si="3"/>
        <v>84</v>
      </c>
    </row>
    <row r="88" spans="1:9" ht="15.75" x14ac:dyDescent="0.3">
      <c r="A88" s="36">
        <v>85</v>
      </c>
      <c r="B88" s="36">
        <v>1160</v>
      </c>
      <c r="C88" s="36">
        <v>10</v>
      </c>
      <c r="D88" t="str">
        <f>"["&amp;VLOOKUP(B88,'[1]坦克部件养成-填表'!$T:$V,3,FALSE)&amp;"]"</f>
        <v>[102]</v>
      </c>
      <c r="E88" t="str">
        <f>"["&amp;VLOOKUP(C88,'[1]坦克部件养成-填表'!$X:$AB,3,FALSE)&amp;"]"</f>
        <v>[125]</v>
      </c>
      <c r="F88">
        <f>VLOOKUP(C88,'[1]坦克部件养成-填表'!$X:$AB,5,FALSE)</f>
        <v>1750</v>
      </c>
      <c r="G88">
        <f>VLOOKUP(C88,'[1]坦克部件养成-填表'!$X:$AB,4,FALSE)</f>
        <v>22860</v>
      </c>
      <c r="H88" t="str">
        <f t="shared" si="2"/>
        <v>116010</v>
      </c>
      <c r="I88">
        <f t="shared" si="3"/>
        <v>85</v>
      </c>
    </row>
    <row r="89" spans="1:9" ht="15.75" x14ac:dyDescent="0.3">
      <c r="A89" s="36">
        <v>86</v>
      </c>
      <c r="B89" s="36">
        <v>1160</v>
      </c>
      <c r="C89" s="36">
        <v>11</v>
      </c>
      <c r="D89" t="str">
        <f>"["&amp;VLOOKUP(B89,'[1]坦克部件养成-填表'!$T:$V,3,FALSE)&amp;"]"</f>
        <v>[102]</v>
      </c>
      <c r="E89" t="str">
        <f>"["&amp;VLOOKUP(C89,'[1]坦克部件养成-填表'!$X:$AB,3,FALSE)&amp;"]"</f>
        <v>[145]</v>
      </c>
      <c r="F89">
        <f>VLOOKUP(C89,'[1]坦克部件养成-填表'!$X:$AB,5,FALSE)</f>
        <v>3650</v>
      </c>
      <c r="G89">
        <f>VLOOKUP(C89,'[1]坦克部件养成-填表'!$X:$AB,4,FALSE)</f>
        <v>31710</v>
      </c>
      <c r="H89" t="str">
        <f t="shared" si="2"/>
        <v>116011</v>
      </c>
      <c r="I89">
        <f t="shared" si="3"/>
        <v>86</v>
      </c>
    </row>
    <row r="90" spans="1:9" ht="15.75" x14ac:dyDescent="0.3">
      <c r="A90" s="36">
        <v>87</v>
      </c>
      <c r="B90" s="36">
        <v>1160</v>
      </c>
      <c r="C90" s="36">
        <v>12</v>
      </c>
      <c r="D90" t="str">
        <f>"["&amp;VLOOKUP(B90,'[1]坦克部件养成-填表'!$T:$V,3,FALSE)&amp;"]"</f>
        <v>[102]</v>
      </c>
      <c r="E90" t="str">
        <f>"["&amp;VLOOKUP(C90,'[1]坦克部件养成-填表'!$X:$AB,3,FALSE)&amp;"]"</f>
        <v>[165]</v>
      </c>
      <c r="F90">
        <f>VLOOKUP(C90,'[1]坦克部件养成-填表'!$X:$AB,5,FALSE)</f>
        <v>5500</v>
      </c>
      <c r="G90">
        <f>VLOOKUP(C90,'[1]坦克部件养成-填表'!$X:$AB,4,FALSE)</f>
        <v>47580</v>
      </c>
      <c r="H90" t="str">
        <f t="shared" si="2"/>
        <v>116012</v>
      </c>
      <c r="I90">
        <f t="shared" si="3"/>
        <v>87</v>
      </c>
    </row>
    <row r="91" spans="1:9" ht="15.75" x14ac:dyDescent="0.3">
      <c r="A91" s="36">
        <v>88</v>
      </c>
      <c r="B91" s="36">
        <v>1160</v>
      </c>
      <c r="C91" s="36">
        <v>13</v>
      </c>
      <c r="D91" t="str">
        <f>"["&amp;VLOOKUP(B91,'[1]坦克部件养成-填表'!$T:$V,3,FALSE)&amp;"]"</f>
        <v>[102]</v>
      </c>
      <c r="E91" t="str">
        <f>"["&amp;VLOOKUP(C91,'[1]坦克部件养成-填表'!$X:$AB,3,FALSE)&amp;"]"</f>
        <v>[185]</v>
      </c>
      <c r="F91">
        <f>VLOOKUP(C91,'[1]坦克部件养成-填表'!$X:$AB,5,FALSE)</f>
        <v>7300</v>
      </c>
      <c r="G91">
        <f>VLOOKUP(C91,'[1]坦克部件养成-填表'!$X:$AB,4,FALSE)</f>
        <v>63420</v>
      </c>
      <c r="H91" t="str">
        <f t="shared" si="2"/>
        <v>116013</v>
      </c>
      <c r="I91">
        <f t="shared" si="3"/>
        <v>88</v>
      </c>
    </row>
    <row r="92" spans="1:9" ht="15.75" x14ac:dyDescent="0.3">
      <c r="A92" s="36">
        <v>89</v>
      </c>
      <c r="B92" s="36">
        <v>1160</v>
      </c>
      <c r="C92" s="36">
        <v>14</v>
      </c>
      <c r="D92" t="str">
        <f>"["&amp;VLOOKUP(B92,'[1]坦克部件养成-填表'!$T:$V,3,FALSE)&amp;"]"</f>
        <v>[102]</v>
      </c>
      <c r="E92" t="str">
        <f>"["&amp;VLOOKUP(C92,'[1]坦克部件养成-填表'!$X:$AB,3,FALSE)&amp;"]"</f>
        <v>[205]</v>
      </c>
      <c r="F92">
        <f>VLOOKUP(C92,'[1]坦克部件养成-填表'!$X:$AB,5,FALSE)</f>
        <v>9100</v>
      </c>
      <c r="G92">
        <f>VLOOKUP(C92,'[1]坦克部件养成-填表'!$X:$AB,4,FALSE)</f>
        <v>79290</v>
      </c>
      <c r="H92" t="str">
        <f t="shared" si="2"/>
        <v>116014</v>
      </c>
      <c r="I92">
        <f t="shared" si="3"/>
        <v>89</v>
      </c>
    </row>
    <row r="93" spans="1:9" ht="15.75" x14ac:dyDescent="0.3">
      <c r="A93" s="36">
        <v>90</v>
      </c>
      <c r="B93" s="36">
        <v>1160</v>
      </c>
      <c r="C93" s="36">
        <v>15</v>
      </c>
      <c r="D93" t="str">
        <f>"["&amp;VLOOKUP(B93,'[1]坦克部件养成-填表'!$T:$V,3,FALSE)&amp;"]"</f>
        <v>[102]</v>
      </c>
      <c r="E93" t="str">
        <f>"["&amp;VLOOKUP(C93,'[1]坦克部件养成-填表'!$X:$AB,3,FALSE)&amp;"]"</f>
        <v>[225]</v>
      </c>
      <c r="F93">
        <f>VLOOKUP(C93,'[1]坦克部件养成-填表'!$X:$AB,5,FALSE)</f>
        <v>11000</v>
      </c>
      <c r="G93">
        <f>VLOOKUP(C93,'[1]坦克部件养成-填表'!$X:$AB,4,FALSE)</f>
        <v>95160</v>
      </c>
      <c r="H93" t="str">
        <f t="shared" si="2"/>
        <v>116015</v>
      </c>
      <c r="I93">
        <f t="shared" si="3"/>
        <v>90</v>
      </c>
    </row>
    <row r="94" spans="1:9" ht="15.75" x14ac:dyDescent="0.3">
      <c r="A94" s="36">
        <v>91</v>
      </c>
      <c r="B94" s="36">
        <v>1210</v>
      </c>
      <c r="C94" s="36">
        <v>1</v>
      </c>
      <c r="D94" t="str">
        <f>"["&amp;VLOOKUP(B94,'[1]坦克部件养成-填表'!$T:$V,3,FALSE)&amp;"]"</f>
        <v>[101]</v>
      </c>
      <c r="E94" t="str">
        <f>"["&amp;VLOOKUP(C94,'[1]坦克部件养成-填表'!$X:$AB,3,FALSE)&amp;"]"</f>
        <v>[10]</v>
      </c>
      <c r="F94">
        <f>VLOOKUP(C94,'[1]坦克部件养成-填表'!$X:$AB,5,FALSE)</f>
        <v>70</v>
      </c>
      <c r="G94">
        <f>VLOOKUP(C94,'[1]坦克部件养成-填表'!$X:$AB,4,FALSE)</f>
        <v>180</v>
      </c>
      <c r="H94" t="str">
        <f t="shared" si="2"/>
        <v>12101</v>
      </c>
      <c r="I94">
        <f t="shared" si="3"/>
        <v>91</v>
      </c>
    </row>
    <row r="95" spans="1:9" ht="15.75" x14ac:dyDescent="0.3">
      <c r="A95" s="36">
        <v>92</v>
      </c>
      <c r="B95" s="36">
        <v>1210</v>
      </c>
      <c r="C95" s="36">
        <v>2</v>
      </c>
      <c r="D95" t="str">
        <f>"["&amp;VLOOKUP(B95,'[1]坦克部件养成-填表'!$T:$V,3,FALSE)&amp;"]"</f>
        <v>[101]</v>
      </c>
      <c r="E95" t="str">
        <f>"["&amp;VLOOKUP(C95,'[1]坦克部件养成-填表'!$X:$AB,3,FALSE)&amp;"]"</f>
        <v>[20]</v>
      </c>
      <c r="F95">
        <f>VLOOKUP(C95,'[1]坦克部件养成-填表'!$X:$AB,5,FALSE)</f>
        <v>100</v>
      </c>
      <c r="G95">
        <f>VLOOKUP(C95,'[1]坦克部件养成-填表'!$X:$AB,4,FALSE)</f>
        <v>1740</v>
      </c>
      <c r="H95" t="str">
        <f t="shared" si="2"/>
        <v>12102</v>
      </c>
      <c r="I95">
        <f t="shared" si="3"/>
        <v>92</v>
      </c>
    </row>
    <row r="96" spans="1:9" ht="15.75" x14ac:dyDescent="0.3">
      <c r="A96" s="36">
        <v>93</v>
      </c>
      <c r="B96" s="36">
        <v>1210</v>
      </c>
      <c r="C96" s="36">
        <v>3</v>
      </c>
      <c r="D96" t="str">
        <f>"["&amp;VLOOKUP(B96,'[1]坦克部件养成-填表'!$T:$V,3,FALSE)&amp;"]"</f>
        <v>[101]</v>
      </c>
      <c r="E96" t="str">
        <f>"["&amp;VLOOKUP(C96,'[1]坦克部件养成-填表'!$X:$AB,3,FALSE)&amp;"]"</f>
        <v>[30]</v>
      </c>
      <c r="F96">
        <f>VLOOKUP(C96,'[1]坦克部件养成-填表'!$X:$AB,5,FALSE)</f>
        <v>140</v>
      </c>
      <c r="G96">
        <f>VLOOKUP(C96,'[1]坦克部件养成-填表'!$X:$AB,4,FALSE)</f>
        <v>3450</v>
      </c>
      <c r="H96" t="str">
        <f t="shared" si="2"/>
        <v>12103</v>
      </c>
      <c r="I96">
        <f t="shared" si="3"/>
        <v>93</v>
      </c>
    </row>
    <row r="97" spans="1:9" ht="15.75" x14ac:dyDescent="0.3">
      <c r="A97" s="36">
        <v>94</v>
      </c>
      <c r="B97" s="36">
        <v>1210</v>
      </c>
      <c r="C97" s="36">
        <v>4</v>
      </c>
      <c r="D97" t="str">
        <f>"["&amp;VLOOKUP(B97,'[1]坦克部件养成-填表'!$T:$V,3,FALSE)&amp;"]"</f>
        <v>[101]</v>
      </c>
      <c r="E97" t="str">
        <f>"["&amp;VLOOKUP(C97,'[1]坦克部件养成-填表'!$X:$AB,3,FALSE)&amp;"]"</f>
        <v>[40]</v>
      </c>
      <c r="F97">
        <f>VLOOKUP(C97,'[1]坦克部件养成-填表'!$X:$AB,5,FALSE)</f>
        <v>170</v>
      </c>
      <c r="G97">
        <f>VLOOKUP(C97,'[1]坦克部件养成-填表'!$X:$AB,4,FALSE)</f>
        <v>5190</v>
      </c>
      <c r="H97" t="str">
        <f t="shared" si="2"/>
        <v>12104</v>
      </c>
      <c r="I97">
        <f t="shared" si="3"/>
        <v>94</v>
      </c>
    </row>
    <row r="98" spans="1:9" ht="15.75" x14ac:dyDescent="0.3">
      <c r="A98" s="36">
        <v>95</v>
      </c>
      <c r="B98" s="36">
        <v>1210</v>
      </c>
      <c r="C98" s="36">
        <v>5</v>
      </c>
      <c r="D98" t="str">
        <f>"["&amp;VLOOKUP(B98,'[1]坦克部件养成-填表'!$T:$V,3,FALSE)&amp;"]"</f>
        <v>[101]</v>
      </c>
      <c r="E98" t="str">
        <f>"["&amp;VLOOKUP(C98,'[1]坦克部件养成-填表'!$X:$AB,3,FALSE)&amp;"]"</f>
        <v>[50]</v>
      </c>
      <c r="F98">
        <f>VLOOKUP(C98,'[1]坦克部件养成-填表'!$X:$AB,5,FALSE)</f>
        <v>210</v>
      </c>
      <c r="G98">
        <f>VLOOKUP(C98,'[1]坦克部件养成-填表'!$X:$AB,4,FALSE)</f>
        <v>6750</v>
      </c>
      <c r="H98" t="str">
        <f t="shared" si="2"/>
        <v>12105</v>
      </c>
      <c r="I98">
        <f t="shared" si="3"/>
        <v>95</v>
      </c>
    </row>
    <row r="99" spans="1:9" ht="15.75" x14ac:dyDescent="0.3">
      <c r="A99" s="36">
        <v>96</v>
      </c>
      <c r="B99" s="36">
        <v>1210</v>
      </c>
      <c r="C99" s="36">
        <v>6</v>
      </c>
      <c r="D99" t="str">
        <f>"["&amp;VLOOKUP(B99,'[1]坦克部件养成-填表'!$T:$V,3,FALSE)&amp;"]"</f>
        <v>[101]</v>
      </c>
      <c r="E99" t="str">
        <f>"["&amp;VLOOKUP(C99,'[1]坦克部件养成-填表'!$X:$AB,3,FALSE)&amp;"]"</f>
        <v>[65]</v>
      </c>
      <c r="F99">
        <f>VLOOKUP(C99,'[1]坦克部件养成-填表'!$X:$AB,5,FALSE)</f>
        <v>600</v>
      </c>
      <c r="G99">
        <f>VLOOKUP(C99,'[1]坦克部件养成-填表'!$X:$AB,4,FALSE)</f>
        <v>7620</v>
      </c>
      <c r="H99" t="str">
        <f t="shared" si="2"/>
        <v>12106</v>
      </c>
      <c r="I99">
        <f t="shared" si="3"/>
        <v>96</v>
      </c>
    </row>
    <row r="100" spans="1:9" ht="15.75" x14ac:dyDescent="0.3">
      <c r="A100" s="36">
        <v>97</v>
      </c>
      <c r="B100" s="36">
        <v>1210</v>
      </c>
      <c r="C100" s="36">
        <v>7</v>
      </c>
      <c r="D100" t="str">
        <f>"["&amp;VLOOKUP(B100,'[1]坦克部件养成-填表'!$T:$V,3,FALSE)&amp;"]"</f>
        <v>[101]</v>
      </c>
      <c r="E100" t="str">
        <f>"["&amp;VLOOKUP(C100,'[1]坦克部件养成-填表'!$X:$AB,3,FALSE)&amp;"]"</f>
        <v>[80]</v>
      </c>
      <c r="F100">
        <f>VLOOKUP(C100,'[1]坦克部件养成-填表'!$X:$AB,5,FALSE)</f>
        <v>900</v>
      </c>
      <c r="G100">
        <f>VLOOKUP(C100,'[1]坦克部件养成-填表'!$X:$AB,4,FALSE)</f>
        <v>11430</v>
      </c>
      <c r="H100" t="str">
        <f t="shared" si="2"/>
        <v>12107</v>
      </c>
      <c r="I100">
        <f t="shared" si="3"/>
        <v>97</v>
      </c>
    </row>
    <row r="101" spans="1:9" ht="15.75" x14ac:dyDescent="0.3">
      <c r="A101" s="36">
        <v>98</v>
      </c>
      <c r="B101" s="36">
        <v>1210</v>
      </c>
      <c r="C101" s="36">
        <v>8</v>
      </c>
      <c r="D101" t="str">
        <f>"["&amp;VLOOKUP(B101,'[1]坦克部件养成-填表'!$T:$V,3,FALSE)&amp;"]"</f>
        <v>[101]</v>
      </c>
      <c r="E101" t="str">
        <f>"["&amp;VLOOKUP(C101,'[1]坦克部件养成-填表'!$X:$AB,3,FALSE)&amp;"]"</f>
        <v>[95]</v>
      </c>
      <c r="F101">
        <f>VLOOKUP(C101,'[1]坦克部件养成-填表'!$X:$AB,5,FALSE)</f>
        <v>1200</v>
      </c>
      <c r="G101">
        <f>VLOOKUP(C101,'[1]坦克部件养成-填表'!$X:$AB,4,FALSE)</f>
        <v>15240</v>
      </c>
      <c r="H101" t="str">
        <f t="shared" si="2"/>
        <v>12108</v>
      </c>
      <c r="I101">
        <f t="shared" si="3"/>
        <v>98</v>
      </c>
    </row>
    <row r="102" spans="1:9" ht="15.75" x14ac:dyDescent="0.3">
      <c r="A102" s="36">
        <v>99</v>
      </c>
      <c r="B102" s="36">
        <v>1210</v>
      </c>
      <c r="C102" s="36">
        <v>9</v>
      </c>
      <c r="D102" t="str">
        <f>"["&amp;VLOOKUP(B102,'[1]坦克部件养成-填表'!$T:$V,3,FALSE)&amp;"]"</f>
        <v>[101]</v>
      </c>
      <c r="E102" t="str">
        <f>"["&amp;VLOOKUP(C102,'[1]坦克部件养成-填表'!$X:$AB,3,FALSE)&amp;"]"</f>
        <v>[110]</v>
      </c>
      <c r="F102">
        <f>VLOOKUP(C102,'[1]坦克部件养成-填表'!$X:$AB,5,FALSE)</f>
        <v>1500</v>
      </c>
      <c r="G102">
        <f>VLOOKUP(C102,'[1]坦克部件养成-填表'!$X:$AB,4,FALSE)</f>
        <v>19050</v>
      </c>
      <c r="H102" t="str">
        <f t="shared" si="2"/>
        <v>12109</v>
      </c>
      <c r="I102">
        <f t="shared" si="3"/>
        <v>99</v>
      </c>
    </row>
    <row r="103" spans="1:9" ht="15.75" x14ac:dyDescent="0.3">
      <c r="A103" s="36">
        <v>100</v>
      </c>
      <c r="B103" s="36">
        <v>1210</v>
      </c>
      <c r="C103" s="36">
        <v>10</v>
      </c>
      <c r="D103" t="str">
        <f>"["&amp;VLOOKUP(B103,'[1]坦克部件养成-填表'!$T:$V,3,FALSE)&amp;"]"</f>
        <v>[101]</v>
      </c>
      <c r="E103" t="str">
        <f>"["&amp;VLOOKUP(C103,'[1]坦克部件养成-填表'!$X:$AB,3,FALSE)&amp;"]"</f>
        <v>[125]</v>
      </c>
      <c r="F103">
        <f>VLOOKUP(C103,'[1]坦克部件养成-填表'!$X:$AB,5,FALSE)</f>
        <v>1750</v>
      </c>
      <c r="G103">
        <f>VLOOKUP(C103,'[1]坦克部件养成-填表'!$X:$AB,4,FALSE)</f>
        <v>22860</v>
      </c>
      <c r="H103" t="str">
        <f t="shared" si="2"/>
        <v>121010</v>
      </c>
      <c r="I103">
        <f t="shared" si="3"/>
        <v>100</v>
      </c>
    </row>
    <row r="104" spans="1:9" ht="15.75" x14ac:dyDescent="0.3">
      <c r="A104" s="36">
        <v>101</v>
      </c>
      <c r="B104" s="36">
        <v>1210</v>
      </c>
      <c r="C104" s="36">
        <v>11</v>
      </c>
      <c r="D104" t="str">
        <f>"["&amp;VLOOKUP(B104,'[1]坦克部件养成-填表'!$T:$V,3,FALSE)&amp;"]"</f>
        <v>[101]</v>
      </c>
      <c r="E104" t="str">
        <f>"["&amp;VLOOKUP(C104,'[1]坦克部件养成-填表'!$X:$AB,3,FALSE)&amp;"]"</f>
        <v>[145]</v>
      </c>
      <c r="F104">
        <f>VLOOKUP(C104,'[1]坦克部件养成-填表'!$X:$AB,5,FALSE)</f>
        <v>3650</v>
      </c>
      <c r="G104">
        <f>VLOOKUP(C104,'[1]坦克部件养成-填表'!$X:$AB,4,FALSE)</f>
        <v>31710</v>
      </c>
      <c r="H104" t="str">
        <f t="shared" si="2"/>
        <v>121011</v>
      </c>
      <c r="I104">
        <f t="shared" si="3"/>
        <v>101</v>
      </c>
    </row>
    <row r="105" spans="1:9" ht="15.75" x14ac:dyDescent="0.3">
      <c r="A105" s="36">
        <v>102</v>
      </c>
      <c r="B105" s="36">
        <v>1210</v>
      </c>
      <c r="C105" s="36">
        <v>12</v>
      </c>
      <c r="D105" t="str">
        <f>"["&amp;VLOOKUP(B105,'[1]坦克部件养成-填表'!$T:$V,3,FALSE)&amp;"]"</f>
        <v>[101]</v>
      </c>
      <c r="E105" t="str">
        <f>"["&amp;VLOOKUP(C105,'[1]坦克部件养成-填表'!$X:$AB,3,FALSE)&amp;"]"</f>
        <v>[165]</v>
      </c>
      <c r="F105">
        <f>VLOOKUP(C105,'[1]坦克部件养成-填表'!$X:$AB,5,FALSE)</f>
        <v>5500</v>
      </c>
      <c r="G105">
        <f>VLOOKUP(C105,'[1]坦克部件养成-填表'!$X:$AB,4,FALSE)</f>
        <v>47580</v>
      </c>
      <c r="H105" t="str">
        <f t="shared" si="2"/>
        <v>121012</v>
      </c>
      <c r="I105">
        <f t="shared" si="3"/>
        <v>102</v>
      </c>
    </row>
    <row r="106" spans="1:9" ht="15.75" x14ac:dyDescent="0.3">
      <c r="A106" s="36">
        <v>103</v>
      </c>
      <c r="B106" s="36">
        <v>1210</v>
      </c>
      <c r="C106" s="36">
        <v>13</v>
      </c>
      <c r="D106" t="str">
        <f>"["&amp;VLOOKUP(B106,'[1]坦克部件养成-填表'!$T:$V,3,FALSE)&amp;"]"</f>
        <v>[101]</v>
      </c>
      <c r="E106" t="str">
        <f>"["&amp;VLOOKUP(C106,'[1]坦克部件养成-填表'!$X:$AB,3,FALSE)&amp;"]"</f>
        <v>[185]</v>
      </c>
      <c r="F106">
        <f>VLOOKUP(C106,'[1]坦克部件养成-填表'!$X:$AB,5,FALSE)</f>
        <v>7300</v>
      </c>
      <c r="G106">
        <f>VLOOKUP(C106,'[1]坦克部件养成-填表'!$X:$AB,4,FALSE)</f>
        <v>63420</v>
      </c>
      <c r="H106" t="str">
        <f t="shared" si="2"/>
        <v>121013</v>
      </c>
      <c r="I106">
        <f t="shared" si="3"/>
        <v>103</v>
      </c>
    </row>
    <row r="107" spans="1:9" ht="15.75" x14ac:dyDescent="0.3">
      <c r="A107" s="36">
        <v>104</v>
      </c>
      <c r="B107" s="36">
        <v>1210</v>
      </c>
      <c r="C107" s="36">
        <v>14</v>
      </c>
      <c r="D107" t="str">
        <f>"["&amp;VLOOKUP(B107,'[1]坦克部件养成-填表'!$T:$V,3,FALSE)&amp;"]"</f>
        <v>[101]</v>
      </c>
      <c r="E107" t="str">
        <f>"["&amp;VLOOKUP(C107,'[1]坦克部件养成-填表'!$X:$AB,3,FALSE)&amp;"]"</f>
        <v>[205]</v>
      </c>
      <c r="F107">
        <f>VLOOKUP(C107,'[1]坦克部件养成-填表'!$X:$AB,5,FALSE)</f>
        <v>9100</v>
      </c>
      <c r="G107">
        <f>VLOOKUP(C107,'[1]坦克部件养成-填表'!$X:$AB,4,FALSE)</f>
        <v>79290</v>
      </c>
      <c r="H107" t="str">
        <f t="shared" si="2"/>
        <v>121014</v>
      </c>
      <c r="I107">
        <f t="shared" si="3"/>
        <v>104</v>
      </c>
    </row>
    <row r="108" spans="1:9" ht="15.75" x14ac:dyDescent="0.3">
      <c r="A108" s="36">
        <v>105</v>
      </c>
      <c r="B108" s="36">
        <v>1210</v>
      </c>
      <c r="C108" s="36">
        <v>15</v>
      </c>
      <c r="D108" t="str">
        <f>"["&amp;VLOOKUP(B108,'[1]坦克部件养成-填表'!$T:$V,3,FALSE)&amp;"]"</f>
        <v>[101]</v>
      </c>
      <c r="E108" t="str">
        <f>"["&amp;VLOOKUP(C108,'[1]坦克部件养成-填表'!$X:$AB,3,FALSE)&amp;"]"</f>
        <v>[225]</v>
      </c>
      <c r="F108">
        <f>VLOOKUP(C108,'[1]坦克部件养成-填表'!$X:$AB,5,FALSE)</f>
        <v>11000</v>
      </c>
      <c r="G108">
        <f>VLOOKUP(C108,'[1]坦克部件养成-填表'!$X:$AB,4,FALSE)</f>
        <v>95160</v>
      </c>
      <c r="H108" t="str">
        <f t="shared" si="2"/>
        <v>121015</v>
      </c>
      <c r="I108">
        <f t="shared" si="3"/>
        <v>105</v>
      </c>
    </row>
    <row r="109" spans="1:9" ht="15.75" x14ac:dyDescent="0.3">
      <c r="A109" s="36">
        <v>106</v>
      </c>
      <c r="B109" s="36">
        <v>1220</v>
      </c>
      <c r="C109" s="36">
        <v>1</v>
      </c>
      <c r="D109" t="str">
        <f>"["&amp;VLOOKUP(B109,'[1]坦克部件养成-填表'!$T:$V,3,FALSE)&amp;"]"</f>
        <v>[101]</v>
      </c>
      <c r="E109" t="str">
        <f>"["&amp;VLOOKUP(C109,'[1]坦克部件养成-填表'!$X:$AB,3,FALSE)&amp;"]"</f>
        <v>[10]</v>
      </c>
      <c r="F109">
        <f>VLOOKUP(C109,'[1]坦克部件养成-填表'!$X:$AB,5,FALSE)</f>
        <v>70</v>
      </c>
      <c r="G109">
        <f>VLOOKUP(C109,'[1]坦克部件养成-填表'!$X:$AB,4,FALSE)</f>
        <v>180</v>
      </c>
      <c r="H109" t="str">
        <f t="shared" si="2"/>
        <v>12201</v>
      </c>
      <c r="I109">
        <f t="shared" si="3"/>
        <v>106</v>
      </c>
    </row>
    <row r="110" spans="1:9" ht="15.75" x14ac:dyDescent="0.3">
      <c r="A110" s="36">
        <v>107</v>
      </c>
      <c r="B110" s="36">
        <v>1220</v>
      </c>
      <c r="C110" s="36">
        <v>2</v>
      </c>
      <c r="D110" t="str">
        <f>"["&amp;VLOOKUP(B110,'[1]坦克部件养成-填表'!$T:$V,3,FALSE)&amp;"]"</f>
        <v>[101]</v>
      </c>
      <c r="E110" t="str">
        <f>"["&amp;VLOOKUP(C110,'[1]坦克部件养成-填表'!$X:$AB,3,FALSE)&amp;"]"</f>
        <v>[20]</v>
      </c>
      <c r="F110">
        <f>VLOOKUP(C110,'[1]坦克部件养成-填表'!$X:$AB,5,FALSE)</f>
        <v>100</v>
      </c>
      <c r="G110">
        <f>VLOOKUP(C110,'[1]坦克部件养成-填表'!$X:$AB,4,FALSE)</f>
        <v>1740</v>
      </c>
      <c r="H110" t="str">
        <f t="shared" si="2"/>
        <v>12202</v>
      </c>
      <c r="I110">
        <f t="shared" si="3"/>
        <v>107</v>
      </c>
    </row>
    <row r="111" spans="1:9" ht="15.75" x14ac:dyDescent="0.3">
      <c r="A111" s="36">
        <v>108</v>
      </c>
      <c r="B111" s="36">
        <v>1220</v>
      </c>
      <c r="C111" s="36">
        <v>3</v>
      </c>
      <c r="D111" t="str">
        <f>"["&amp;VLOOKUP(B111,'[1]坦克部件养成-填表'!$T:$V,3,FALSE)&amp;"]"</f>
        <v>[101]</v>
      </c>
      <c r="E111" t="str">
        <f>"["&amp;VLOOKUP(C111,'[1]坦克部件养成-填表'!$X:$AB,3,FALSE)&amp;"]"</f>
        <v>[30]</v>
      </c>
      <c r="F111">
        <f>VLOOKUP(C111,'[1]坦克部件养成-填表'!$X:$AB,5,FALSE)</f>
        <v>140</v>
      </c>
      <c r="G111">
        <f>VLOOKUP(C111,'[1]坦克部件养成-填表'!$X:$AB,4,FALSE)</f>
        <v>3450</v>
      </c>
      <c r="H111" t="str">
        <f t="shared" si="2"/>
        <v>12203</v>
      </c>
      <c r="I111">
        <f t="shared" si="3"/>
        <v>108</v>
      </c>
    </row>
    <row r="112" spans="1:9" ht="15.75" x14ac:dyDescent="0.3">
      <c r="A112" s="36">
        <v>109</v>
      </c>
      <c r="B112" s="36">
        <v>1220</v>
      </c>
      <c r="C112" s="36">
        <v>4</v>
      </c>
      <c r="D112" t="str">
        <f>"["&amp;VLOOKUP(B112,'[1]坦克部件养成-填表'!$T:$V,3,FALSE)&amp;"]"</f>
        <v>[101]</v>
      </c>
      <c r="E112" t="str">
        <f>"["&amp;VLOOKUP(C112,'[1]坦克部件养成-填表'!$X:$AB,3,FALSE)&amp;"]"</f>
        <v>[40]</v>
      </c>
      <c r="F112">
        <f>VLOOKUP(C112,'[1]坦克部件养成-填表'!$X:$AB,5,FALSE)</f>
        <v>170</v>
      </c>
      <c r="G112">
        <f>VLOOKUP(C112,'[1]坦克部件养成-填表'!$X:$AB,4,FALSE)</f>
        <v>5190</v>
      </c>
      <c r="H112" t="str">
        <f t="shared" si="2"/>
        <v>12204</v>
      </c>
      <c r="I112">
        <f t="shared" si="3"/>
        <v>109</v>
      </c>
    </row>
    <row r="113" spans="1:9" ht="15.75" x14ac:dyDescent="0.3">
      <c r="A113" s="36">
        <v>110</v>
      </c>
      <c r="B113" s="36">
        <v>1220</v>
      </c>
      <c r="C113" s="36">
        <v>5</v>
      </c>
      <c r="D113" t="str">
        <f>"["&amp;VLOOKUP(B113,'[1]坦克部件养成-填表'!$T:$V,3,FALSE)&amp;"]"</f>
        <v>[101]</v>
      </c>
      <c r="E113" t="str">
        <f>"["&amp;VLOOKUP(C113,'[1]坦克部件养成-填表'!$X:$AB,3,FALSE)&amp;"]"</f>
        <v>[50]</v>
      </c>
      <c r="F113">
        <f>VLOOKUP(C113,'[1]坦克部件养成-填表'!$X:$AB,5,FALSE)</f>
        <v>210</v>
      </c>
      <c r="G113">
        <f>VLOOKUP(C113,'[1]坦克部件养成-填表'!$X:$AB,4,FALSE)</f>
        <v>6750</v>
      </c>
      <c r="H113" t="str">
        <f t="shared" si="2"/>
        <v>12205</v>
      </c>
      <c r="I113">
        <f t="shared" si="3"/>
        <v>110</v>
      </c>
    </row>
    <row r="114" spans="1:9" ht="15.75" x14ac:dyDescent="0.3">
      <c r="A114" s="36">
        <v>111</v>
      </c>
      <c r="B114" s="36">
        <v>1220</v>
      </c>
      <c r="C114" s="36">
        <v>6</v>
      </c>
      <c r="D114" t="str">
        <f>"["&amp;VLOOKUP(B114,'[1]坦克部件养成-填表'!$T:$V,3,FALSE)&amp;"]"</f>
        <v>[101]</v>
      </c>
      <c r="E114" t="str">
        <f>"["&amp;VLOOKUP(C114,'[1]坦克部件养成-填表'!$X:$AB,3,FALSE)&amp;"]"</f>
        <v>[65]</v>
      </c>
      <c r="F114">
        <f>VLOOKUP(C114,'[1]坦克部件养成-填表'!$X:$AB,5,FALSE)</f>
        <v>600</v>
      </c>
      <c r="G114">
        <f>VLOOKUP(C114,'[1]坦克部件养成-填表'!$X:$AB,4,FALSE)</f>
        <v>7620</v>
      </c>
      <c r="H114" t="str">
        <f t="shared" si="2"/>
        <v>12206</v>
      </c>
      <c r="I114">
        <f t="shared" si="3"/>
        <v>111</v>
      </c>
    </row>
    <row r="115" spans="1:9" ht="15.75" x14ac:dyDescent="0.3">
      <c r="A115" s="36">
        <v>112</v>
      </c>
      <c r="B115" s="36">
        <v>1220</v>
      </c>
      <c r="C115" s="36">
        <v>7</v>
      </c>
      <c r="D115" t="str">
        <f>"["&amp;VLOOKUP(B115,'[1]坦克部件养成-填表'!$T:$V,3,FALSE)&amp;"]"</f>
        <v>[101]</v>
      </c>
      <c r="E115" t="str">
        <f>"["&amp;VLOOKUP(C115,'[1]坦克部件养成-填表'!$X:$AB,3,FALSE)&amp;"]"</f>
        <v>[80]</v>
      </c>
      <c r="F115">
        <f>VLOOKUP(C115,'[1]坦克部件养成-填表'!$X:$AB,5,FALSE)</f>
        <v>900</v>
      </c>
      <c r="G115">
        <f>VLOOKUP(C115,'[1]坦克部件养成-填表'!$X:$AB,4,FALSE)</f>
        <v>11430</v>
      </c>
      <c r="H115" t="str">
        <f t="shared" si="2"/>
        <v>12207</v>
      </c>
      <c r="I115">
        <f t="shared" si="3"/>
        <v>112</v>
      </c>
    </row>
    <row r="116" spans="1:9" ht="15.75" x14ac:dyDescent="0.3">
      <c r="A116" s="36">
        <v>113</v>
      </c>
      <c r="B116" s="36">
        <v>1220</v>
      </c>
      <c r="C116" s="36">
        <v>8</v>
      </c>
      <c r="D116" t="str">
        <f>"["&amp;VLOOKUP(B116,'[1]坦克部件养成-填表'!$T:$V,3,FALSE)&amp;"]"</f>
        <v>[101]</v>
      </c>
      <c r="E116" t="str">
        <f>"["&amp;VLOOKUP(C116,'[1]坦克部件养成-填表'!$X:$AB,3,FALSE)&amp;"]"</f>
        <v>[95]</v>
      </c>
      <c r="F116">
        <f>VLOOKUP(C116,'[1]坦克部件养成-填表'!$X:$AB,5,FALSE)</f>
        <v>1200</v>
      </c>
      <c r="G116">
        <f>VLOOKUP(C116,'[1]坦克部件养成-填表'!$X:$AB,4,FALSE)</f>
        <v>15240</v>
      </c>
      <c r="H116" t="str">
        <f t="shared" si="2"/>
        <v>12208</v>
      </c>
      <c r="I116">
        <f t="shared" si="3"/>
        <v>113</v>
      </c>
    </row>
    <row r="117" spans="1:9" ht="15.75" x14ac:dyDescent="0.3">
      <c r="A117" s="36">
        <v>114</v>
      </c>
      <c r="B117" s="36">
        <v>1220</v>
      </c>
      <c r="C117" s="36">
        <v>9</v>
      </c>
      <c r="D117" t="str">
        <f>"["&amp;VLOOKUP(B117,'[1]坦克部件养成-填表'!$T:$V,3,FALSE)&amp;"]"</f>
        <v>[101]</v>
      </c>
      <c r="E117" t="str">
        <f>"["&amp;VLOOKUP(C117,'[1]坦克部件养成-填表'!$X:$AB,3,FALSE)&amp;"]"</f>
        <v>[110]</v>
      </c>
      <c r="F117">
        <f>VLOOKUP(C117,'[1]坦克部件养成-填表'!$X:$AB,5,FALSE)</f>
        <v>1500</v>
      </c>
      <c r="G117">
        <f>VLOOKUP(C117,'[1]坦克部件养成-填表'!$X:$AB,4,FALSE)</f>
        <v>19050</v>
      </c>
      <c r="H117" t="str">
        <f t="shared" si="2"/>
        <v>12209</v>
      </c>
      <c r="I117">
        <f t="shared" si="3"/>
        <v>114</v>
      </c>
    </row>
    <row r="118" spans="1:9" ht="15.75" x14ac:dyDescent="0.3">
      <c r="A118" s="36">
        <v>115</v>
      </c>
      <c r="B118" s="36">
        <v>1220</v>
      </c>
      <c r="C118" s="36">
        <v>10</v>
      </c>
      <c r="D118" t="str">
        <f>"["&amp;VLOOKUP(B118,'[1]坦克部件养成-填表'!$T:$V,3,FALSE)&amp;"]"</f>
        <v>[101]</v>
      </c>
      <c r="E118" t="str">
        <f>"["&amp;VLOOKUP(C118,'[1]坦克部件养成-填表'!$X:$AB,3,FALSE)&amp;"]"</f>
        <v>[125]</v>
      </c>
      <c r="F118">
        <f>VLOOKUP(C118,'[1]坦克部件养成-填表'!$X:$AB,5,FALSE)</f>
        <v>1750</v>
      </c>
      <c r="G118">
        <f>VLOOKUP(C118,'[1]坦克部件养成-填表'!$X:$AB,4,FALSE)</f>
        <v>22860</v>
      </c>
      <c r="H118" t="str">
        <f t="shared" si="2"/>
        <v>122010</v>
      </c>
      <c r="I118">
        <f t="shared" si="3"/>
        <v>115</v>
      </c>
    </row>
    <row r="119" spans="1:9" ht="15.75" x14ac:dyDescent="0.3">
      <c r="A119" s="36">
        <v>116</v>
      </c>
      <c r="B119" s="36">
        <v>1220</v>
      </c>
      <c r="C119" s="36">
        <v>11</v>
      </c>
      <c r="D119" t="str">
        <f>"["&amp;VLOOKUP(B119,'[1]坦克部件养成-填表'!$T:$V,3,FALSE)&amp;"]"</f>
        <v>[101]</v>
      </c>
      <c r="E119" t="str">
        <f>"["&amp;VLOOKUP(C119,'[1]坦克部件养成-填表'!$X:$AB,3,FALSE)&amp;"]"</f>
        <v>[145]</v>
      </c>
      <c r="F119">
        <f>VLOOKUP(C119,'[1]坦克部件养成-填表'!$X:$AB,5,FALSE)</f>
        <v>3650</v>
      </c>
      <c r="G119">
        <f>VLOOKUP(C119,'[1]坦克部件养成-填表'!$X:$AB,4,FALSE)</f>
        <v>31710</v>
      </c>
      <c r="H119" t="str">
        <f t="shared" si="2"/>
        <v>122011</v>
      </c>
      <c r="I119">
        <f t="shared" si="3"/>
        <v>116</v>
      </c>
    </row>
    <row r="120" spans="1:9" ht="15.75" x14ac:dyDescent="0.3">
      <c r="A120" s="36">
        <v>117</v>
      </c>
      <c r="B120" s="36">
        <v>1220</v>
      </c>
      <c r="C120" s="36">
        <v>12</v>
      </c>
      <c r="D120" t="str">
        <f>"["&amp;VLOOKUP(B120,'[1]坦克部件养成-填表'!$T:$V,3,FALSE)&amp;"]"</f>
        <v>[101]</v>
      </c>
      <c r="E120" t="str">
        <f>"["&amp;VLOOKUP(C120,'[1]坦克部件养成-填表'!$X:$AB,3,FALSE)&amp;"]"</f>
        <v>[165]</v>
      </c>
      <c r="F120">
        <f>VLOOKUP(C120,'[1]坦克部件养成-填表'!$X:$AB,5,FALSE)</f>
        <v>5500</v>
      </c>
      <c r="G120">
        <f>VLOOKUP(C120,'[1]坦克部件养成-填表'!$X:$AB,4,FALSE)</f>
        <v>47580</v>
      </c>
      <c r="H120" t="str">
        <f t="shared" si="2"/>
        <v>122012</v>
      </c>
      <c r="I120">
        <f t="shared" si="3"/>
        <v>117</v>
      </c>
    </row>
    <row r="121" spans="1:9" ht="15.75" x14ac:dyDescent="0.3">
      <c r="A121" s="36">
        <v>118</v>
      </c>
      <c r="B121" s="36">
        <v>1220</v>
      </c>
      <c r="C121" s="36">
        <v>13</v>
      </c>
      <c r="D121" t="str">
        <f>"["&amp;VLOOKUP(B121,'[1]坦克部件养成-填表'!$T:$V,3,FALSE)&amp;"]"</f>
        <v>[101]</v>
      </c>
      <c r="E121" t="str">
        <f>"["&amp;VLOOKUP(C121,'[1]坦克部件养成-填表'!$X:$AB,3,FALSE)&amp;"]"</f>
        <v>[185]</v>
      </c>
      <c r="F121">
        <f>VLOOKUP(C121,'[1]坦克部件养成-填表'!$X:$AB,5,FALSE)</f>
        <v>7300</v>
      </c>
      <c r="G121">
        <f>VLOOKUP(C121,'[1]坦克部件养成-填表'!$X:$AB,4,FALSE)</f>
        <v>63420</v>
      </c>
      <c r="H121" t="str">
        <f t="shared" si="2"/>
        <v>122013</v>
      </c>
      <c r="I121">
        <f t="shared" si="3"/>
        <v>118</v>
      </c>
    </row>
    <row r="122" spans="1:9" ht="15.75" x14ac:dyDescent="0.3">
      <c r="A122" s="36">
        <v>119</v>
      </c>
      <c r="B122" s="36">
        <v>1220</v>
      </c>
      <c r="C122" s="36">
        <v>14</v>
      </c>
      <c r="D122" t="str">
        <f>"["&amp;VLOOKUP(B122,'[1]坦克部件养成-填表'!$T:$V,3,FALSE)&amp;"]"</f>
        <v>[101]</v>
      </c>
      <c r="E122" t="str">
        <f>"["&amp;VLOOKUP(C122,'[1]坦克部件养成-填表'!$X:$AB,3,FALSE)&amp;"]"</f>
        <v>[205]</v>
      </c>
      <c r="F122">
        <f>VLOOKUP(C122,'[1]坦克部件养成-填表'!$X:$AB,5,FALSE)</f>
        <v>9100</v>
      </c>
      <c r="G122">
        <f>VLOOKUP(C122,'[1]坦克部件养成-填表'!$X:$AB,4,FALSE)</f>
        <v>79290</v>
      </c>
      <c r="H122" t="str">
        <f t="shared" si="2"/>
        <v>122014</v>
      </c>
      <c r="I122">
        <f t="shared" si="3"/>
        <v>119</v>
      </c>
    </row>
    <row r="123" spans="1:9" ht="15.75" x14ac:dyDescent="0.3">
      <c r="A123" s="36">
        <v>120</v>
      </c>
      <c r="B123" s="36">
        <v>1220</v>
      </c>
      <c r="C123" s="36">
        <v>15</v>
      </c>
      <c r="D123" t="str">
        <f>"["&amp;VLOOKUP(B123,'[1]坦克部件养成-填表'!$T:$V,3,FALSE)&amp;"]"</f>
        <v>[101]</v>
      </c>
      <c r="E123" t="str">
        <f>"["&amp;VLOOKUP(C123,'[1]坦克部件养成-填表'!$X:$AB,3,FALSE)&amp;"]"</f>
        <v>[225]</v>
      </c>
      <c r="F123">
        <f>VLOOKUP(C123,'[1]坦克部件养成-填表'!$X:$AB,5,FALSE)</f>
        <v>11000</v>
      </c>
      <c r="G123">
        <f>VLOOKUP(C123,'[1]坦克部件养成-填表'!$X:$AB,4,FALSE)</f>
        <v>95160</v>
      </c>
      <c r="H123" t="str">
        <f t="shared" si="2"/>
        <v>122015</v>
      </c>
      <c r="I123">
        <f t="shared" si="3"/>
        <v>120</v>
      </c>
    </row>
    <row r="124" spans="1:9" ht="15.75" x14ac:dyDescent="0.3">
      <c r="A124" s="36">
        <v>121</v>
      </c>
      <c r="B124" s="36">
        <v>1230</v>
      </c>
      <c r="C124" s="36">
        <v>1</v>
      </c>
      <c r="D124" t="str">
        <f>"["&amp;VLOOKUP(B124,'[1]坦克部件养成-填表'!$T:$V,3,FALSE)&amp;"]"</f>
        <v>[100]</v>
      </c>
      <c r="E124" t="str">
        <f>"["&amp;VLOOKUP(C124,'[1]坦克部件养成-填表'!$X:$AB,3,FALSE)&amp;"]"</f>
        <v>[10]</v>
      </c>
      <c r="F124">
        <f>VLOOKUP(C124,'[1]坦克部件养成-填表'!$X:$AB,5,FALSE)</f>
        <v>70</v>
      </c>
      <c r="G124">
        <f>VLOOKUP(C124,'[1]坦克部件养成-填表'!$X:$AB,4,FALSE)</f>
        <v>180</v>
      </c>
      <c r="H124" t="str">
        <f t="shared" si="2"/>
        <v>12301</v>
      </c>
      <c r="I124">
        <f t="shared" si="3"/>
        <v>121</v>
      </c>
    </row>
    <row r="125" spans="1:9" ht="15.75" x14ac:dyDescent="0.3">
      <c r="A125" s="36">
        <v>122</v>
      </c>
      <c r="B125" s="36">
        <v>1230</v>
      </c>
      <c r="C125" s="36">
        <v>2</v>
      </c>
      <c r="D125" t="str">
        <f>"["&amp;VLOOKUP(B125,'[1]坦克部件养成-填表'!$T:$V,3,FALSE)&amp;"]"</f>
        <v>[100]</v>
      </c>
      <c r="E125" t="str">
        <f>"["&amp;VLOOKUP(C125,'[1]坦克部件养成-填表'!$X:$AB,3,FALSE)&amp;"]"</f>
        <v>[20]</v>
      </c>
      <c r="F125">
        <f>VLOOKUP(C125,'[1]坦克部件养成-填表'!$X:$AB,5,FALSE)</f>
        <v>100</v>
      </c>
      <c r="G125">
        <f>VLOOKUP(C125,'[1]坦克部件养成-填表'!$X:$AB,4,FALSE)</f>
        <v>1740</v>
      </c>
      <c r="H125" t="str">
        <f t="shared" si="2"/>
        <v>12302</v>
      </c>
      <c r="I125">
        <f t="shared" si="3"/>
        <v>122</v>
      </c>
    </row>
    <row r="126" spans="1:9" ht="15.75" x14ac:dyDescent="0.3">
      <c r="A126" s="36">
        <v>123</v>
      </c>
      <c r="B126" s="36">
        <v>1230</v>
      </c>
      <c r="C126" s="36">
        <v>3</v>
      </c>
      <c r="D126" t="str">
        <f>"["&amp;VLOOKUP(B126,'[1]坦克部件养成-填表'!$T:$V,3,FALSE)&amp;"]"</f>
        <v>[100]</v>
      </c>
      <c r="E126" t="str">
        <f>"["&amp;VLOOKUP(C126,'[1]坦克部件养成-填表'!$X:$AB,3,FALSE)&amp;"]"</f>
        <v>[30]</v>
      </c>
      <c r="F126">
        <f>VLOOKUP(C126,'[1]坦克部件养成-填表'!$X:$AB,5,FALSE)</f>
        <v>140</v>
      </c>
      <c r="G126">
        <f>VLOOKUP(C126,'[1]坦克部件养成-填表'!$X:$AB,4,FALSE)</f>
        <v>3450</v>
      </c>
      <c r="H126" t="str">
        <f t="shared" si="2"/>
        <v>12303</v>
      </c>
      <c r="I126">
        <f t="shared" si="3"/>
        <v>123</v>
      </c>
    </row>
    <row r="127" spans="1:9" ht="15.75" x14ac:dyDescent="0.3">
      <c r="A127" s="36">
        <v>124</v>
      </c>
      <c r="B127" s="36">
        <v>1230</v>
      </c>
      <c r="C127" s="36">
        <v>4</v>
      </c>
      <c r="D127" t="str">
        <f>"["&amp;VLOOKUP(B127,'[1]坦克部件养成-填表'!$T:$V,3,FALSE)&amp;"]"</f>
        <v>[100]</v>
      </c>
      <c r="E127" t="str">
        <f>"["&amp;VLOOKUP(C127,'[1]坦克部件养成-填表'!$X:$AB,3,FALSE)&amp;"]"</f>
        <v>[40]</v>
      </c>
      <c r="F127">
        <f>VLOOKUP(C127,'[1]坦克部件养成-填表'!$X:$AB,5,FALSE)</f>
        <v>170</v>
      </c>
      <c r="G127">
        <f>VLOOKUP(C127,'[1]坦克部件养成-填表'!$X:$AB,4,FALSE)</f>
        <v>5190</v>
      </c>
      <c r="H127" t="str">
        <f t="shared" si="2"/>
        <v>12304</v>
      </c>
      <c r="I127">
        <f t="shared" si="3"/>
        <v>124</v>
      </c>
    </row>
    <row r="128" spans="1:9" ht="15.75" x14ac:dyDescent="0.3">
      <c r="A128" s="36">
        <v>125</v>
      </c>
      <c r="B128" s="36">
        <v>1230</v>
      </c>
      <c r="C128" s="36">
        <v>5</v>
      </c>
      <c r="D128" t="str">
        <f>"["&amp;VLOOKUP(B128,'[1]坦克部件养成-填表'!$T:$V,3,FALSE)&amp;"]"</f>
        <v>[100]</v>
      </c>
      <c r="E128" t="str">
        <f>"["&amp;VLOOKUP(C128,'[1]坦克部件养成-填表'!$X:$AB,3,FALSE)&amp;"]"</f>
        <v>[50]</v>
      </c>
      <c r="F128">
        <f>VLOOKUP(C128,'[1]坦克部件养成-填表'!$X:$AB,5,FALSE)</f>
        <v>210</v>
      </c>
      <c r="G128">
        <f>VLOOKUP(C128,'[1]坦克部件养成-填表'!$X:$AB,4,FALSE)</f>
        <v>6750</v>
      </c>
      <c r="H128" t="str">
        <f t="shared" si="2"/>
        <v>12305</v>
      </c>
      <c r="I128">
        <f t="shared" si="3"/>
        <v>125</v>
      </c>
    </row>
    <row r="129" spans="1:9" ht="15.75" x14ac:dyDescent="0.3">
      <c r="A129" s="36">
        <v>126</v>
      </c>
      <c r="B129" s="36">
        <v>1230</v>
      </c>
      <c r="C129" s="36">
        <v>6</v>
      </c>
      <c r="D129" t="str">
        <f>"["&amp;VLOOKUP(B129,'[1]坦克部件养成-填表'!$T:$V,3,FALSE)&amp;"]"</f>
        <v>[100]</v>
      </c>
      <c r="E129" t="str">
        <f>"["&amp;VLOOKUP(C129,'[1]坦克部件养成-填表'!$X:$AB,3,FALSE)&amp;"]"</f>
        <v>[65]</v>
      </c>
      <c r="F129">
        <f>VLOOKUP(C129,'[1]坦克部件养成-填表'!$X:$AB,5,FALSE)</f>
        <v>600</v>
      </c>
      <c r="G129">
        <f>VLOOKUP(C129,'[1]坦克部件养成-填表'!$X:$AB,4,FALSE)</f>
        <v>7620</v>
      </c>
      <c r="H129" t="str">
        <f t="shared" si="2"/>
        <v>12306</v>
      </c>
      <c r="I129">
        <f t="shared" si="3"/>
        <v>126</v>
      </c>
    </row>
    <row r="130" spans="1:9" ht="15.75" x14ac:dyDescent="0.3">
      <c r="A130" s="36">
        <v>127</v>
      </c>
      <c r="B130" s="36">
        <v>1230</v>
      </c>
      <c r="C130" s="36">
        <v>7</v>
      </c>
      <c r="D130" t="str">
        <f>"["&amp;VLOOKUP(B130,'[1]坦克部件养成-填表'!$T:$V,3,FALSE)&amp;"]"</f>
        <v>[100]</v>
      </c>
      <c r="E130" t="str">
        <f>"["&amp;VLOOKUP(C130,'[1]坦克部件养成-填表'!$X:$AB,3,FALSE)&amp;"]"</f>
        <v>[80]</v>
      </c>
      <c r="F130">
        <f>VLOOKUP(C130,'[1]坦克部件养成-填表'!$X:$AB,5,FALSE)</f>
        <v>900</v>
      </c>
      <c r="G130">
        <f>VLOOKUP(C130,'[1]坦克部件养成-填表'!$X:$AB,4,FALSE)</f>
        <v>11430</v>
      </c>
      <c r="H130" t="str">
        <f t="shared" si="2"/>
        <v>12307</v>
      </c>
      <c r="I130">
        <f t="shared" si="3"/>
        <v>127</v>
      </c>
    </row>
    <row r="131" spans="1:9" ht="15.75" x14ac:dyDescent="0.3">
      <c r="A131" s="36">
        <v>128</v>
      </c>
      <c r="B131" s="36">
        <v>1230</v>
      </c>
      <c r="C131" s="36">
        <v>8</v>
      </c>
      <c r="D131" t="str">
        <f>"["&amp;VLOOKUP(B131,'[1]坦克部件养成-填表'!$T:$V,3,FALSE)&amp;"]"</f>
        <v>[100]</v>
      </c>
      <c r="E131" t="str">
        <f>"["&amp;VLOOKUP(C131,'[1]坦克部件养成-填表'!$X:$AB,3,FALSE)&amp;"]"</f>
        <v>[95]</v>
      </c>
      <c r="F131">
        <f>VLOOKUP(C131,'[1]坦克部件养成-填表'!$X:$AB,5,FALSE)</f>
        <v>1200</v>
      </c>
      <c r="G131">
        <f>VLOOKUP(C131,'[1]坦克部件养成-填表'!$X:$AB,4,FALSE)</f>
        <v>15240</v>
      </c>
      <c r="H131" t="str">
        <f t="shared" si="2"/>
        <v>12308</v>
      </c>
      <c r="I131">
        <f t="shared" si="3"/>
        <v>128</v>
      </c>
    </row>
    <row r="132" spans="1:9" ht="15.75" x14ac:dyDescent="0.3">
      <c r="A132" s="36">
        <v>129</v>
      </c>
      <c r="B132" s="36">
        <v>1230</v>
      </c>
      <c r="C132" s="36">
        <v>9</v>
      </c>
      <c r="D132" t="str">
        <f>"["&amp;VLOOKUP(B132,'[1]坦克部件养成-填表'!$T:$V,3,FALSE)&amp;"]"</f>
        <v>[100]</v>
      </c>
      <c r="E132" t="str">
        <f>"["&amp;VLOOKUP(C132,'[1]坦克部件养成-填表'!$X:$AB,3,FALSE)&amp;"]"</f>
        <v>[110]</v>
      </c>
      <c r="F132">
        <f>VLOOKUP(C132,'[1]坦克部件养成-填表'!$X:$AB,5,FALSE)</f>
        <v>1500</v>
      </c>
      <c r="G132">
        <f>VLOOKUP(C132,'[1]坦克部件养成-填表'!$X:$AB,4,FALSE)</f>
        <v>19050</v>
      </c>
      <c r="H132" t="str">
        <f t="shared" si="2"/>
        <v>12309</v>
      </c>
      <c r="I132">
        <f t="shared" si="3"/>
        <v>129</v>
      </c>
    </row>
    <row r="133" spans="1:9" ht="15.75" x14ac:dyDescent="0.3">
      <c r="A133" s="36">
        <v>130</v>
      </c>
      <c r="B133" s="36">
        <v>1230</v>
      </c>
      <c r="C133" s="36">
        <v>10</v>
      </c>
      <c r="D133" t="str">
        <f>"["&amp;VLOOKUP(B133,'[1]坦克部件养成-填表'!$T:$V,3,FALSE)&amp;"]"</f>
        <v>[100]</v>
      </c>
      <c r="E133" t="str">
        <f>"["&amp;VLOOKUP(C133,'[1]坦克部件养成-填表'!$X:$AB,3,FALSE)&amp;"]"</f>
        <v>[125]</v>
      </c>
      <c r="F133">
        <f>VLOOKUP(C133,'[1]坦克部件养成-填表'!$X:$AB,5,FALSE)</f>
        <v>1750</v>
      </c>
      <c r="G133">
        <f>VLOOKUP(C133,'[1]坦克部件养成-填表'!$X:$AB,4,FALSE)</f>
        <v>22860</v>
      </c>
      <c r="H133" t="str">
        <f t="shared" ref="H133:H196" si="4">B133&amp;C133</f>
        <v>123010</v>
      </c>
      <c r="I133">
        <f t="shared" ref="I133:I196" si="5">A133</f>
        <v>130</v>
      </c>
    </row>
    <row r="134" spans="1:9" ht="15.75" x14ac:dyDescent="0.3">
      <c r="A134" s="36">
        <v>131</v>
      </c>
      <c r="B134" s="36">
        <v>1230</v>
      </c>
      <c r="C134" s="36">
        <v>11</v>
      </c>
      <c r="D134" t="str">
        <f>"["&amp;VLOOKUP(B134,'[1]坦克部件养成-填表'!$T:$V,3,FALSE)&amp;"]"</f>
        <v>[100]</v>
      </c>
      <c r="E134" t="str">
        <f>"["&amp;VLOOKUP(C134,'[1]坦克部件养成-填表'!$X:$AB,3,FALSE)&amp;"]"</f>
        <v>[145]</v>
      </c>
      <c r="F134">
        <f>VLOOKUP(C134,'[1]坦克部件养成-填表'!$X:$AB,5,FALSE)</f>
        <v>3650</v>
      </c>
      <c r="G134">
        <f>VLOOKUP(C134,'[1]坦克部件养成-填表'!$X:$AB,4,FALSE)</f>
        <v>31710</v>
      </c>
      <c r="H134" t="str">
        <f t="shared" si="4"/>
        <v>123011</v>
      </c>
      <c r="I134">
        <f t="shared" si="5"/>
        <v>131</v>
      </c>
    </row>
    <row r="135" spans="1:9" ht="15.75" x14ac:dyDescent="0.3">
      <c r="A135" s="36">
        <v>132</v>
      </c>
      <c r="B135" s="36">
        <v>1230</v>
      </c>
      <c r="C135" s="36">
        <v>12</v>
      </c>
      <c r="D135" t="str">
        <f>"["&amp;VLOOKUP(B135,'[1]坦克部件养成-填表'!$T:$V,3,FALSE)&amp;"]"</f>
        <v>[100]</v>
      </c>
      <c r="E135" t="str">
        <f>"["&amp;VLOOKUP(C135,'[1]坦克部件养成-填表'!$X:$AB,3,FALSE)&amp;"]"</f>
        <v>[165]</v>
      </c>
      <c r="F135">
        <f>VLOOKUP(C135,'[1]坦克部件养成-填表'!$X:$AB,5,FALSE)</f>
        <v>5500</v>
      </c>
      <c r="G135">
        <f>VLOOKUP(C135,'[1]坦克部件养成-填表'!$X:$AB,4,FALSE)</f>
        <v>47580</v>
      </c>
      <c r="H135" t="str">
        <f t="shared" si="4"/>
        <v>123012</v>
      </c>
      <c r="I135">
        <f t="shared" si="5"/>
        <v>132</v>
      </c>
    </row>
    <row r="136" spans="1:9" ht="15.75" x14ac:dyDescent="0.3">
      <c r="A136" s="36">
        <v>133</v>
      </c>
      <c r="B136" s="36">
        <v>1230</v>
      </c>
      <c r="C136" s="36">
        <v>13</v>
      </c>
      <c r="D136" t="str">
        <f>"["&amp;VLOOKUP(B136,'[1]坦克部件养成-填表'!$T:$V,3,FALSE)&amp;"]"</f>
        <v>[100]</v>
      </c>
      <c r="E136" t="str">
        <f>"["&amp;VLOOKUP(C136,'[1]坦克部件养成-填表'!$X:$AB,3,FALSE)&amp;"]"</f>
        <v>[185]</v>
      </c>
      <c r="F136">
        <f>VLOOKUP(C136,'[1]坦克部件养成-填表'!$X:$AB,5,FALSE)</f>
        <v>7300</v>
      </c>
      <c r="G136">
        <f>VLOOKUP(C136,'[1]坦克部件养成-填表'!$X:$AB,4,FALSE)</f>
        <v>63420</v>
      </c>
      <c r="H136" t="str">
        <f t="shared" si="4"/>
        <v>123013</v>
      </c>
      <c r="I136">
        <f t="shared" si="5"/>
        <v>133</v>
      </c>
    </row>
    <row r="137" spans="1:9" ht="15.75" x14ac:dyDescent="0.3">
      <c r="A137" s="36">
        <v>134</v>
      </c>
      <c r="B137" s="36">
        <v>1230</v>
      </c>
      <c r="C137" s="36">
        <v>14</v>
      </c>
      <c r="D137" t="str">
        <f>"["&amp;VLOOKUP(B137,'[1]坦克部件养成-填表'!$T:$V,3,FALSE)&amp;"]"</f>
        <v>[100]</v>
      </c>
      <c r="E137" t="str">
        <f>"["&amp;VLOOKUP(C137,'[1]坦克部件养成-填表'!$X:$AB,3,FALSE)&amp;"]"</f>
        <v>[205]</v>
      </c>
      <c r="F137">
        <f>VLOOKUP(C137,'[1]坦克部件养成-填表'!$X:$AB,5,FALSE)</f>
        <v>9100</v>
      </c>
      <c r="G137">
        <f>VLOOKUP(C137,'[1]坦克部件养成-填表'!$X:$AB,4,FALSE)</f>
        <v>79290</v>
      </c>
      <c r="H137" t="str">
        <f t="shared" si="4"/>
        <v>123014</v>
      </c>
      <c r="I137">
        <f t="shared" si="5"/>
        <v>134</v>
      </c>
    </row>
    <row r="138" spans="1:9" ht="15.75" x14ac:dyDescent="0.3">
      <c r="A138" s="36">
        <v>135</v>
      </c>
      <c r="B138" s="36">
        <v>1230</v>
      </c>
      <c r="C138" s="36">
        <v>15</v>
      </c>
      <c r="D138" t="str">
        <f>"["&amp;VLOOKUP(B138,'[1]坦克部件养成-填表'!$T:$V,3,FALSE)&amp;"]"</f>
        <v>[100]</v>
      </c>
      <c r="E138" t="str">
        <f>"["&amp;VLOOKUP(C138,'[1]坦克部件养成-填表'!$X:$AB,3,FALSE)&amp;"]"</f>
        <v>[225]</v>
      </c>
      <c r="F138">
        <f>VLOOKUP(C138,'[1]坦克部件养成-填表'!$X:$AB,5,FALSE)</f>
        <v>11000</v>
      </c>
      <c r="G138">
        <f>VLOOKUP(C138,'[1]坦克部件养成-填表'!$X:$AB,4,FALSE)</f>
        <v>95160</v>
      </c>
      <c r="H138" t="str">
        <f t="shared" si="4"/>
        <v>123015</v>
      </c>
      <c r="I138">
        <f t="shared" si="5"/>
        <v>135</v>
      </c>
    </row>
    <row r="139" spans="1:9" ht="15.75" x14ac:dyDescent="0.3">
      <c r="A139" s="36">
        <v>136</v>
      </c>
      <c r="B139" s="36">
        <v>1240</v>
      </c>
      <c r="C139" s="36">
        <v>1</v>
      </c>
      <c r="D139" t="str">
        <f>"["&amp;VLOOKUP(B139,'[1]坦克部件养成-填表'!$T:$V,3,FALSE)&amp;"]"</f>
        <v>[100]</v>
      </c>
      <c r="E139" t="str">
        <f>"["&amp;VLOOKUP(C139,'[1]坦克部件养成-填表'!$X:$AB,3,FALSE)&amp;"]"</f>
        <v>[10]</v>
      </c>
      <c r="F139">
        <f>VLOOKUP(C139,'[1]坦克部件养成-填表'!$X:$AB,5,FALSE)</f>
        <v>70</v>
      </c>
      <c r="G139">
        <f>VLOOKUP(C139,'[1]坦克部件养成-填表'!$X:$AB,4,FALSE)</f>
        <v>180</v>
      </c>
      <c r="H139" t="str">
        <f t="shared" si="4"/>
        <v>12401</v>
      </c>
      <c r="I139">
        <f t="shared" si="5"/>
        <v>136</v>
      </c>
    </row>
    <row r="140" spans="1:9" ht="15.75" x14ac:dyDescent="0.3">
      <c r="A140" s="36">
        <v>137</v>
      </c>
      <c r="B140" s="36">
        <v>1240</v>
      </c>
      <c r="C140" s="36">
        <v>2</v>
      </c>
      <c r="D140" t="str">
        <f>"["&amp;VLOOKUP(B140,'[1]坦克部件养成-填表'!$T:$V,3,FALSE)&amp;"]"</f>
        <v>[100]</v>
      </c>
      <c r="E140" t="str">
        <f>"["&amp;VLOOKUP(C140,'[1]坦克部件养成-填表'!$X:$AB,3,FALSE)&amp;"]"</f>
        <v>[20]</v>
      </c>
      <c r="F140">
        <f>VLOOKUP(C140,'[1]坦克部件养成-填表'!$X:$AB,5,FALSE)</f>
        <v>100</v>
      </c>
      <c r="G140">
        <f>VLOOKUP(C140,'[1]坦克部件养成-填表'!$X:$AB,4,FALSE)</f>
        <v>1740</v>
      </c>
      <c r="H140" t="str">
        <f t="shared" si="4"/>
        <v>12402</v>
      </c>
      <c r="I140">
        <f t="shared" si="5"/>
        <v>137</v>
      </c>
    </row>
    <row r="141" spans="1:9" ht="15.75" x14ac:dyDescent="0.3">
      <c r="A141" s="36">
        <v>138</v>
      </c>
      <c r="B141" s="36">
        <v>1240</v>
      </c>
      <c r="C141" s="36">
        <v>3</v>
      </c>
      <c r="D141" t="str">
        <f>"["&amp;VLOOKUP(B141,'[1]坦克部件养成-填表'!$T:$V,3,FALSE)&amp;"]"</f>
        <v>[100]</v>
      </c>
      <c r="E141" t="str">
        <f>"["&amp;VLOOKUP(C141,'[1]坦克部件养成-填表'!$X:$AB,3,FALSE)&amp;"]"</f>
        <v>[30]</v>
      </c>
      <c r="F141">
        <f>VLOOKUP(C141,'[1]坦克部件养成-填表'!$X:$AB,5,FALSE)</f>
        <v>140</v>
      </c>
      <c r="G141">
        <f>VLOOKUP(C141,'[1]坦克部件养成-填表'!$X:$AB,4,FALSE)</f>
        <v>3450</v>
      </c>
      <c r="H141" t="str">
        <f t="shared" si="4"/>
        <v>12403</v>
      </c>
      <c r="I141">
        <f t="shared" si="5"/>
        <v>138</v>
      </c>
    </row>
    <row r="142" spans="1:9" ht="15.75" x14ac:dyDescent="0.3">
      <c r="A142" s="36">
        <v>139</v>
      </c>
      <c r="B142" s="36">
        <v>1240</v>
      </c>
      <c r="C142" s="36">
        <v>4</v>
      </c>
      <c r="D142" t="str">
        <f>"["&amp;VLOOKUP(B142,'[1]坦克部件养成-填表'!$T:$V,3,FALSE)&amp;"]"</f>
        <v>[100]</v>
      </c>
      <c r="E142" t="str">
        <f>"["&amp;VLOOKUP(C142,'[1]坦克部件养成-填表'!$X:$AB,3,FALSE)&amp;"]"</f>
        <v>[40]</v>
      </c>
      <c r="F142">
        <f>VLOOKUP(C142,'[1]坦克部件养成-填表'!$X:$AB,5,FALSE)</f>
        <v>170</v>
      </c>
      <c r="G142">
        <f>VLOOKUP(C142,'[1]坦克部件养成-填表'!$X:$AB,4,FALSE)</f>
        <v>5190</v>
      </c>
      <c r="H142" t="str">
        <f t="shared" si="4"/>
        <v>12404</v>
      </c>
      <c r="I142">
        <f t="shared" si="5"/>
        <v>139</v>
      </c>
    </row>
    <row r="143" spans="1:9" ht="15.75" x14ac:dyDescent="0.3">
      <c r="A143" s="36">
        <v>140</v>
      </c>
      <c r="B143" s="36">
        <v>1240</v>
      </c>
      <c r="C143" s="36">
        <v>5</v>
      </c>
      <c r="D143" t="str">
        <f>"["&amp;VLOOKUP(B143,'[1]坦克部件养成-填表'!$T:$V,3,FALSE)&amp;"]"</f>
        <v>[100]</v>
      </c>
      <c r="E143" t="str">
        <f>"["&amp;VLOOKUP(C143,'[1]坦克部件养成-填表'!$X:$AB,3,FALSE)&amp;"]"</f>
        <v>[50]</v>
      </c>
      <c r="F143">
        <f>VLOOKUP(C143,'[1]坦克部件养成-填表'!$X:$AB,5,FALSE)</f>
        <v>210</v>
      </c>
      <c r="G143">
        <f>VLOOKUP(C143,'[1]坦克部件养成-填表'!$X:$AB,4,FALSE)</f>
        <v>6750</v>
      </c>
      <c r="H143" t="str">
        <f t="shared" si="4"/>
        <v>12405</v>
      </c>
      <c r="I143">
        <f t="shared" si="5"/>
        <v>140</v>
      </c>
    </row>
    <row r="144" spans="1:9" ht="15.75" x14ac:dyDescent="0.3">
      <c r="A144" s="36">
        <v>141</v>
      </c>
      <c r="B144" s="36">
        <v>1240</v>
      </c>
      <c r="C144" s="36">
        <v>6</v>
      </c>
      <c r="D144" t="str">
        <f>"["&amp;VLOOKUP(B144,'[1]坦克部件养成-填表'!$T:$V,3,FALSE)&amp;"]"</f>
        <v>[100]</v>
      </c>
      <c r="E144" t="str">
        <f>"["&amp;VLOOKUP(C144,'[1]坦克部件养成-填表'!$X:$AB,3,FALSE)&amp;"]"</f>
        <v>[65]</v>
      </c>
      <c r="F144">
        <f>VLOOKUP(C144,'[1]坦克部件养成-填表'!$X:$AB,5,FALSE)</f>
        <v>600</v>
      </c>
      <c r="G144">
        <f>VLOOKUP(C144,'[1]坦克部件养成-填表'!$X:$AB,4,FALSE)</f>
        <v>7620</v>
      </c>
      <c r="H144" t="str">
        <f t="shared" si="4"/>
        <v>12406</v>
      </c>
      <c r="I144">
        <f t="shared" si="5"/>
        <v>141</v>
      </c>
    </row>
    <row r="145" spans="1:9" ht="15.75" x14ac:dyDescent="0.3">
      <c r="A145" s="36">
        <v>142</v>
      </c>
      <c r="B145" s="36">
        <v>1240</v>
      </c>
      <c r="C145" s="36">
        <v>7</v>
      </c>
      <c r="D145" t="str">
        <f>"["&amp;VLOOKUP(B145,'[1]坦克部件养成-填表'!$T:$V,3,FALSE)&amp;"]"</f>
        <v>[100]</v>
      </c>
      <c r="E145" t="str">
        <f>"["&amp;VLOOKUP(C145,'[1]坦克部件养成-填表'!$X:$AB,3,FALSE)&amp;"]"</f>
        <v>[80]</v>
      </c>
      <c r="F145">
        <f>VLOOKUP(C145,'[1]坦克部件养成-填表'!$X:$AB,5,FALSE)</f>
        <v>900</v>
      </c>
      <c r="G145">
        <f>VLOOKUP(C145,'[1]坦克部件养成-填表'!$X:$AB,4,FALSE)</f>
        <v>11430</v>
      </c>
      <c r="H145" t="str">
        <f t="shared" si="4"/>
        <v>12407</v>
      </c>
      <c r="I145">
        <f t="shared" si="5"/>
        <v>142</v>
      </c>
    </row>
    <row r="146" spans="1:9" ht="15.75" x14ac:dyDescent="0.3">
      <c r="A146" s="36">
        <v>143</v>
      </c>
      <c r="B146" s="36">
        <v>1240</v>
      </c>
      <c r="C146" s="36">
        <v>8</v>
      </c>
      <c r="D146" t="str">
        <f>"["&amp;VLOOKUP(B146,'[1]坦克部件养成-填表'!$T:$V,3,FALSE)&amp;"]"</f>
        <v>[100]</v>
      </c>
      <c r="E146" t="str">
        <f>"["&amp;VLOOKUP(C146,'[1]坦克部件养成-填表'!$X:$AB,3,FALSE)&amp;"]"</f>
        <v>[95]</v>
      </c>
      <c r="F146">
        <f>VLOOKUP(C146,'[1]坦克部件养成-填表'!$X:$AB,5,FALSE)</f>
        <v>1200</v>
      </c>
      <c r="G146">
        <f>VLOOKUP(C146,'[1]坦克部件养成-填表'!$X:$AB,4,FALSE)</f>
        <v>15240</v>
      </c>
      <c r="H146" t="str">
        <f t="shared" si="4"/>
        <v>12408</v>
      </c>
      <c r="I146">
        <f t="shared" si="5"/>
        <v>143</v>
      </c>
    </row>
    <row r="147" spans="1:9" ht="15.75" x14ac:dyDescent="0.3">
      <c r="A147" s="36">
        <v>144</v>
      </c>
      <c r="B147" s="36">
        <v>1240</v>
      </c>
      <c r="C147" s="36">
        <v>9</v>
      </c>
      <c r="D147" t="str">
        <f>"["&amp;VLOOKUP(B147,'[1]坦克部件养成-填表'!$T:$V,3,FALSE)&amp;"]"</f>
        <v>[100]</v>
      </c>
      <c r="E147" t="str">
        <f>"["&amp;VLOOKUP(C147,'[1]坦克部件养成-填表'!$X:$AB,3,FALSE)&amp;"]"</f>
        <v>[110]</v>
      </c>
      <c r="F147">
        <f>VLOOKUP(C147,'[1]坦克部件养成-填表'!$X:$AB,5,FALSE)</f>
        <v>1500</v>
      </c>
      <c r="G147">
        <f>VLOOKUP(C147,'[1]坦克部件养成-填表'!$X:$AB,4,FALSE)</f>
        <v>19050</v>
      </c>
      <c r="H147" t="str">
        <f t="shared" si="4"/>
        <v>12409</v>
      </c>
      <c r="I147">
        <f t="shared" si="5"/>
        <v>144</v>
      </c>
    </row>
    <row r="148" spans="1:9" ht="15.75" x14ac:dyDescent="0.3">
      <c r="A148" s="36">
        <v>145</v>
      </c>
      <c r="B148" s="36">
        <v>1240</v>
      </c>
      <c r="C148" s="36">
        <v>10</v>
      </c>
      <c r="D148" t="str">
        <f>"["&amp;VLOOKUP(B148,'[1]坦克部件养成-填表'!$T:$V,3,FALSE)&amp;"]"</f>
        <v>[100]</v>
      </c>
      <c r="E148" t="str">
        <f>"["&amp;VLOOKUP(C148,'[1]坦克部件养成-填表'!$X:$AB,3,FALSE)&amp;"]"</f>
        <v>[125]</v>
      </c>
      <c r="F148">
        <f>VLOOKUP(C148,'[1]坦克部件养成-填表'!$X:$AB,5,FALSE)</f>
        <v>1750</v>
      </c>
      <c r="G148">
        <f>VLOOKUP(C148,'[1]坦克部件养成-填表'!$X:$AB,4,FALSE)</f>
        <v>22860</v>
      </c>
      <c r="H148" t="str">
        <f t="shared" si="4"/>
        <v>124010</v>
      </c>
      <c r="I148">
        <f t="shared" si="5"/>
        <v>145</v>
      </c>
    </row>
    <row r="149" spans="1:9" ht="15.75" x14ac:dyDescent="0.3">
      <c r="A149" s="36">
        <v>146</v>
      </c>
      <c r="B149" s="36">
        <v>1240</v>
      </c>
      <c r="C149" s="36">
        <v>11</v>
      </c>
      <c r="D149" t="str">
        <f>"["&amp;VLOOKUP(B149,'[1]坦克部件养成-填表'!$T:$V,3,FALSE)&amp;"]"</f>
        <v>[100]</v>
      </c>
      <c r="E149" t="str">
        <f>"["&amp;VLOOKUP(C149,'[1]坦克部件养成-填表'!$X:$AB,3,FALSE)&amp;"]"</f>
        <v>[145]</v>
      </c>
      <c r="F149">
        <f>VLOOKUP(C149,'[1]坦克部件养成-填表'!$X:$AB,5,FALSE)</f>
        <v>3650</v>
      </c>
      <c r="G149">
        <f>VLOOKUP(C149,'[1]坦克部件养成-填表'!$X:$AB,4,FALSE)</f>
        <v>31710</v>
      </c>
      <c r="H149" t="str">
        <f t="shared" si="4"/>
        <v>124011</v>
      </c>
      <c r="I149">
        <f t="shared" si="5"/>
        <v>146</v>
      </c>
    </row>
    <row r="150" spans="1:9" ht="15.75" x14ac:dyDescent="0.3">
      <c r="A150" s="36">
        <v>147</v>
      </c>
      <c r="B150" s="36">
        <v>1240</v>
      </c>
      <c r="C150" s="36">
        <v>12</v>
      </c>
      <c r="D150" t="str">
        <f>"["&amp;VLOOKUP(B150,'[1]坦克部件养成-填表'!$T:$V,3,FALSE)&amp;"]"</f>
        <v>[100]</v>
      </c>
      <c r="E150" t="str">
        <f>"["&amp;VLOOKUP(C150,'[1]坦克部件养成-填表'!$X:$AB,3,FALSE)&amp;"]"</f>
        <v>[165]</v>
      </c>
      <c r="F150">
        <f>VLOOKUP(C150,'[1]坦克部件养成-填表'!$X:$AB,5,FALSE)</f>
        <v>5500</v>
      </c>
      <c r="G150">
        <f>VLOOKUP(C150,'[1]坦克部件养成-填表'!$X:$AB,4,FALSE)</f>
        <v>47580</v>
      </c>
      <c r="H150" t="str">
        <f t="shared" si="4"/>
        <v>124012</v>
      </c>
      <c r="I150">
        <f t="shared" si="5"/>
        <v>147</v>
      </c>
    </row>
    <row r="151" spans="1:9" ht="15.75" x14ac:dyDescent="0.3">
      <c r="A151" s="36">
        <v>148</v>
      </c>
      <c r="B151" s="36">
        <v>1240</v>
      </c>
      <c r="C151" s="36">
        <v>13</v>
      </c>
      <c r="D151" t="str">
        <f>"["&amp;VLOOKUP(B151,'[1]坦克部件养成-填表'!$T:$V,3,FALSE)&amp;"]"</f>
        <v>[100]</v>
      </c>
      <c r="E151" t="str">
        <f>"["&amp;VLOOKUP(C151,'[1]坦克部件养成-填表'!$X:$AB,3,FALSE)&amp;"]"</f>
        <v>[185]</v>
      </c>
      <c r="F151">
        <f>VLOOKUP(C151,'[1]坦克部件养成-填表'!$X:$AB,5,FALSE)</f>
        <v>7300</v>
      </c>
      <c r="G151">
        <f>VLOOKUP(C151,'[1]坦克部件养成-填表'!$X:$AB,4,FALSE)</f>
        <v>63420</v>
      </c>
      <c r="H151" t="str">
        <f t="shared" si="4"/>
        <v>124013</v>
      </c>
      <c r="I151">
        <f t="shared" si="5"/>
        <v>148</v>
      </c>
    </row>
    <row r="152" spans="1:9" ht="15.75" x14ac:dyDescent="0.3">
      <c r="A152" s="36">
        <v>149</v>
      </c>
      <c r="B152" s="36">
        <v>1240</v>
      </c>
      <c r="C152" s="36">
        <v>14</v>
      </c>
      <c r="D152" t="str">
        <f>"["&amp;VLOOKUP(B152,'[1]坦克部件养成-填表'!$T:$V,3,FALSE)&amp;"]"</f>
        <v>[100]</v>
      </c>
      <c r="E152" t="str">
        <f>"["&amp;VLOOKUP(C152,'[1]坦克部件养成-填表'!$X:$AB,3,FALSE)&amp;"]"</f>
        <v>[205]</v>
      </c>
      <c r="F152">
        <f>VLOOKUP(C152,'[1]坦克部件养成-填表'!$X:$AB,5,FALSE)</f>
        <v>9100</v>
      </c>
      <c r="G152">
        <f>VLOOKUP(C152,'[1]坦克部件养成-填表'!$X:$AB,4,FALSE)</f>
        <v>79290</v>
      </c>
      <c r="H152" t="str">
        <f t="shared" si="4"/>
        <v>124014</v>
      </c>
      <c r="I152">
        <f t="shared" si="5"/>
        <v>149</v>
      </c>
    </row>
    <row r="153" spans="1:9" ht="15.75" x14ac:dyDescent="0.3">
      <c r="A153" s="36">
        <v>150</v>
      </c>
      <c r="B153" s="36">
        <v>1240</v>
      </c>
      <c r="C153" s="36">
        <v>15</v>
      </c>
      <c r="D153" t="str">
        <f>"["&amp;VLOOKUP(B153,'[1]坦克部件养成-填表'!$T:$V,3,FALSE)&amp;"]"</f>
        <v>[100]</v>
      </c>
      <c r="E153" t="str">
        <f>"["&amp;VLOOKUP(C153,'[1]坦克部件养成-填表'!$X:$AB,3,FALSE)&amp;"]"</f>
        <v>[225]</v>
      </c>
      <c r="F153">
        <f>VLOOKUP(C153,'[1]坦克部件养成-填表'!$X:$AB,5,FALSE)</f>
        <v>11000</v>
      </c>
      <c r="G153">
        <f>VLOOKUP(C153,'[1]坦克部件养成-填表'!$X:$AB,4,FALSE)</f>
        <v>95160</v>
      </c>
      <c r="H153" t="str">
        <f t="shared" si="4"/>
        <v>124015</v>
      </c>
      <c r="I153">
        <f t="shared" si="5"/>
        <v>150</v>
      </c>
    </row>
    <row r="154" spans="1:9" ht="15.75" x14ac:dyDescent="0.3">
      <c r="A154" s="36">
        <v>151</v>
      </c>
      <c r="B154" s="36">
        <v>1250</v>
      </c>
      <c r="C154" s="36">
        <v>1</v>
      </c>
      <c r="D154" t="str">
        <f>"["&amp;VLOOKUP(B154,'[1]坦克部件养成-填表'!$T:$V,3,FALSE)&amp;"]"</f>
        <v>[102]</v>
      </c>
      <c r="E154" t="str">
        <f>"["&amp;VLOOKUP(C154,'[1]坦克部件养成-填表'!$X:$AB,3,FALSE)&amp;"]"</f>
        <v>[10]</v>
      </c>
      <c r="F154">
        <f>VLOOKUP(C154,'[1]坦克部件养成-填表'!$X:$AB,5,FALSE)</f>
        <v>70</v>
      </c>
      <c r="G154">
        <f>VLOOKUP(C154,'[1]坦克部件养成-填表'!$X:$AB,4,FALSE)</f>
        <v>180</v>
      </c>
      <c r="H154" t="str">
        <f t="shared" si="4"/>
        <v>12501</v>
      </c>
      <c r="I154">
        <f t="shared" si="5"/>
        <v>151</v>
      </c>
    </row>
    <row r="155" spans="1:9" ht="15.75" x14ac:dyDescent="0.3">
      <c r="A155" s="36">
        <v>152</v>
      </c>
      <c r="B155" s="36">
        <v>1250</v>
      </c>
      <c r="C155" s="36">
        <v>2</v>
      </c>
      <c r="D155" t="str">
        <f>"["&amp;VLOOKUP(B155,'[1]坦克部件养成-填表'!$T:$V,3,FALSE)&amp;"]"</f>
        <v>[102]</v>
      </c>
      <c r="E155" t="str">
        <f>"["&amp;VLOOKUP(C155,'[1]坦克部件养成-填表'!$X:$AB,3,FALSE)&amp;"]"</f>
        <v>[20]</v>
      </c>
      <c r="F155">
        <f>VLOOKUP(C155,'[1]坦克部件养成-填表'!$X:$AB,5,FALSE)</f>
        <v>100</v>
      </c>
      <c r="G155">
        <f>VLOOKUP(C155,'[1]坦克部件养成-填表'!$X:$AB,4,FALSE)</f>
        <v>1740</v>
      </c>
      <c r="H155" t="str">
        <f t="shared" si="4"/>
        <v>12502</v>
      </c>
      <c r="I155">
        <f t="shared" si="5"/>
        <v>152</v>
      </c>
    </row>
    <row r="156" spans="1:9" ht="15.75" x14ac:dyDescent="0.3">
      <c r="A156" s="36">
        <v>153</v>
      </c>
      <c r="B156" s="36">
        <v>1250</v>
      </c>
      <c r="C156" s="36">
        <v>3</v>
      </c>
      <c r="D156" t="str">
        <f>"["&amp;VLOOKUP(B156,'[1]坦克部件养成-填表'!$T:$V,3,FALSE)&amp;"]"</f>
        <v>[102]</v>
      </c>
      <c r="E156" t="str">
        <f>"["&amp;VLOOKUP(C156,'[1]坦克部件养成-填表'!$X:$AB,3,FALSE)&amp;"]"</f>
        <v>[30]</v>
      </c>
      <c r="F156">
        <f>VLOOKUP(C156,'[1]坦克部件养成-填表'!$X:$AB,5,FALSE)</f>
        <v>140</v>
      </c>
      <c r="G156">
        <f>VLOOKUP(C156,'[1]坦克部件养成-填表'!$X:$AB,4,FALSE)</f>
        <v>3450</v>
      </c>
      <c r="H156" t="str">
        <f t="shared" si="4"/>
        <v>12503</v>
      </c>
      <c r="I156">
        <f t="shared" si="5"/>
        <v>153</v>
      </c>
    </row>
    <row r="157" spans="1:9" ht="15.75" x14ac:dyDescent="0.3">
      <c r="A157" s="36">
        <v>154</v>
      </c>
      <c r="B157" s="36">
        <v>1250</v>
      </c>
      <c r="C157" s="36">
        <v>4</v>
      </c>
      <c r="D157" t="str">
        <f>"["&amp;VLOOKUP(B157,'[1]坦克部件养成-填表'!$T:$V,3,FALSE)&amp;"]"</f>
        <v>[102]</v>
      </c>
      <c r="E157" t="str">
        <f>"["&amp;VLOOKUP(C157,'[1]坦克部件养成-填表'!$X:$AB,3,FALSE)&amp;"]"</f>
        <v>[40]</v>
      </c>
      <c r="F157">
        <f>VLOOKUP(C157,'[1]坦克部件养成-填表'!$X:$AB,5,FALSE)</f>
        <v>170</v>
      </c>
      <c r="G157">
        <f>VLOOKUP(C157,'[1]坦克部件养成-填表'!$X:$AB,4,FALSE)</f>
        <v>5190</v>
      </c>
      <c r="H157" t="str">
        <f t="shared" si="4"/>
        <v>12504</v>
      </c>
      <c r="I157">
        <f t="shared" si="5"/>
        <v>154</v>
      </c>
    </row>
    <row r="158" spans="1:9" ht="15.75" x14ac:dyDescent="0.3">
      <c r="A158" s="36">
        <v>155</v>
      </c>
      <c r="B158" s="36">
        <v>1250</v>
      </c>
      <c r="C158" s="36">
        <v>5</v>
      </c>
      <c r="D158" t="str">
        <f>"["&amp;VLOOKUP(B158,'[1]坦克部件养成-填表'!$T:$V,3,FALSE)&amp;"]"</f>
        <v>[102]</v>
      </c>
      <c r="E158" t="str">
        <f>"["&amp;VLOOKUP(C158,'[1]坦克部件养成-填表'!$X:$AB,3,FALSE)&amp;"]"</f>
        <v>[50]</v>
      </c>
      <c r="F158">
        <f>VLOOKUP(C158,'[1]坦克部件养成-填表'!$X:$AB,5,FALSE)</f>
        <v>210</v>
      </c>
      <c r="G158">
        <f>VLOOKUP(C158,'[1]坦克部件养成-填表'!$X:$AB,4,FALSE)</f>
        <v>6750</v>
      </c>
      <c r="H158" t="str">
        <f t="shared" si="4"/>
        <v>12505</v>
      </c>
      <c r="I158">
        <f t="shared" si="5"/>
        <v>155</v>
      </c>
    </row>
    <row r="159" spans="1:9" ht="15.75" x14ac:dyDescent="0.3">
      <c r="A159" s="36">
        <v>156</v>
      </c>
      <c r="B159" s="36">
        <v>1250</v>
      </c>
      <c r="C159" s="36">
        <v>6</v>
      </c>
      <c r="D159" t="str">
        <f>"["&amp;VLOOKUP(B159,'[1]坦克部件养成-填表'!$T:$V,3,FALSE)&amp;"]"</f>
        <v>[102]</v>
      </c>
      <c r="E159" t="str">
        <f>"["&amp;VLOOKUP(C159,'[1]坦克部件养成-填表'!$X:$AB,3,FALSE)&amp;"]"</f>
        <v>[65]</v>
      </c>
      <c r="F159">
        <f>VLOOKUP(C159,'[1]坦克部件养成-填表'!$X:$AB,5,FALSE)</f>
        <v>600</v>
      </c>
      <c r="G159">
        <f>VLOOKUP(C159,'[1]坦克部件养成-填表'!$X:$AB,4,FALSE)</f>
        <v>7620</v>
      </c>
      <c r="H159" t="str">
        <f t="shared" si="4"/>
        <v>12506</v>
      </c>
      <c r="I159">
        <f t="shared" si="5"/>
        <v>156</v>
      </c>
    </row>
    <row r="160" spans="1:9" ht="15.75" x14ac:dyDescent="0.3">
      <c r="A160" s="36">
        <v>157</v>
      </c>
      <c r="B160" s="36">
        <v>1250</v>
      </c>
      <c r="C160" s="36">
        <v>7</v>
      </c>
      <c r="D160" t="str">
        <f>"["&amp;VLOOKUP(B160,'[1]坦克部件养成-填表'!$T:$V,3,FALSE)&amp;"]"</f>
        <v>[102]</v>
      </c>
      <c r="E160" t="str">
        <f>"["&amp;VLOOKUP(C160,'[1]坦克部件养成-填表'!$X:$AB,3,FALSE)&amp;"]"</f>
        <v>[80]</v>
      </c>
      <c r="F160">
        <f>VLOOKUP(C160,'[1]坦克部件养成-填表'!$X:$AB,5,FALSE)</f>
        <v>900</v>
      </c>
      <c r="G160">
        <f>VLOOKUP(C160,'[1]坦克部件养成-填表'!$X:$AB,4,FALSE)</f>
        <v>11430</v>
      </c>
      <c r="H160" t="str">
        <f t="shared" si="4"/>
        <v>12507</v>
      </c>
      <c r="I160">
        <f t="shared" si="5"/>
        <v>157</v>
      </c>
    </row>
    <row r="161" spans="1:9" ht="15.75" x14ac:dyDescent="0.3">
      <c r="A161" s="36">
        <v>158</v>
      </c>
      <c r="B161" s="36">
        <v>1250</v>
      </c>
      <c r="C161" s="36">
        <v>8</v>
      </c>
      <c r="D161" t="str">
        <f>"["&amp;VLOOKUP(B161,'[1]坦克部件养成-填表'!$T:$V,3,FALSE)&amp;"]"</f>
        <v>[102]</v>
      </c>
      <c r="E161" t="str">
        <f>"["&amp;VLOOKUP(C161,'[1]坦克部件养成-填表'!$X:$AB,3,FALSE)&amp;"]"</f>
        <v>[95]</v>
      </c>
      <c r="F161">
        <f>VLOOKUP(C161,'[1]坦克部件养成-填表'!$X:$AB,5,FALSE)</f>
        <v>1200</v>
      </c>
      <c r="G161">
        <f>VLOOKUP(C161,'[1]坦克部件养成-填表'!$X:$AB,4,FALSE)</f>
        <v>15240</v>
      </c>
      <c r="H161" t="str">
        <f t="shared" si="4"/>
        <v>12508</v>
      </c>
      <c r="I161">
        <f t="shared" si="5"/>
        <v>158</v>
      </c>
    </row>
    <row r="162" spans="1:9" ht="15.75" x14ac:dyDescent="0.3">
      <c r="A162" s="36">
        <v>159</v>
      </c>
      <c r="B162" s="36">
        <v>1250</v>
      </c>
      <c r="C162" s="36">
        <v>9</v>
      </c>
      <c r="D162" t="str">
        <f>"["&amp;VLOOKUP(B162,'[1]坦克部件养成-填表'!$T:$V,3,FALSE)&amp;"]"</f>
        <v>[102]</v>
      </c>
      <c r="E162" t="str">
        <f>"["&amp;VLOOKUP(C162,'[1]坦克部件养成-填表'!$X:$AB,3,FALSE)&amp;"]"</f>
        <v>[110]</v>
      </c>
      <c r="F162">
        <f>VLOOKUP(C162,'[1]坦克部件养成-填表'!$X:$AB,5,FALSE)</f>
        <v>1500</v>
      </c>
      <c r="G162">
        <f>VLOOKUP(C162,'[1]坦克部件养成-填表'!$X:$AB,4,FALSE)</f>
        <v>19050</v>
      </c>
      <c r="H162" t="str">
        <f t="shared" si="4"/>
        <v>12509</v>
      </c>
      <c r="I162">
        <f t="shared" si="5"/>
        <v>159</v>
      </c>
    </row>
    <row r="163" spans="1:9" ht="15.75" x14ac:dyDescent="0.3">
      <c r="A163" s="36">
        <v>160</v>
      </c>
      <c r="B163" s="36">
        <v>1250</v>
      </c>
      <c r="C163" s="36">
        <v>10</v>
      </c>
      <c r="D163" t="str">
        <f>"["&amp;VLOOKUP(B163,'[1]坦克部件养成-填表'!$T:$V,3,FALSE)&amp;"]"</f>
        <v>[102]</v>
      </c>
      <c r="E163" t="str">
        <f>"["&amp;VLOOKUP(C163,'[1]坦克部件养成-填表'!$X:$AB,3,FALSE)&amp;"]"</f>
        <v>[125]</v>
      </c>
      <c r="F163">
        <f>VLOOKUP(C163,'[1]坦克部件养成-填表'!$X:$AB,5,FALSE)</f>
        <v>1750</v>
      </c>
      <c r="G163">
        <f>VLOOKUP(C163,'[1]坦克部件养成-填表'!$X:$AB,4,FALSE)</f>
        <v>22860</v>
      </c>
      <c r="H163" t="str">
        <f t="shared" si="4"/>
        <v>125010</v>
      </c>
      <c r="I163">
        <f t="shared" si="5"/>
        <v>160</v>
      </c>
    </row>
    <row r="164" spans="1:9" ht="15.75" x14ac:dyDescent="0.3">
      <c r="A164" s="36">
        <v>161</v>
      </c>
      <c r="B164" s="36">
        <v>1250</v>
      </c>
      <c r="C164" s="36">
        <v>11</v>
      </c>
      <c r="D164" t="str">
        <f>"["&amp;VLOOKUP(B164,'[1]坦克部件养成-填表'!$T:$V,3,FALSE)&amp;"]"</f>
        <v>[102]</v>
      </c>
      <c r="E164" t="str">
        <f>"["&amp;VLOOKUP(C164,'[1]坦克部件养成-填表'!$X:$AB,3,FALSE)&amp;"]"</f>
        <v>[145]</v>
      </c>
      <c r="F164">
        <f>VLOOKUP(C164,'[1]坦克部件养成-填表'!$X:$AB,5,FALSE)</f>
        <v>3650</v>
      </c>
      <c r="G164">
        <f>VLOOKUP(C164,'[1]坦克部件养成-填表'!$X:$AB,4,FALSE)</f>
        <v>31710</v>
      </c>
      <c r="H164" t="str">
        <f t="shared" si="4"/>
        <v>125011</v>
      </c>
      <c r="I164">
        <f t="shared" si="5"/>
        <v>161</v>
      </c>
    </row>
    <row r="165" spans="1:9" ht="15.75" x14ac:dyDescent="0.3">
      <c r="A165" s="36">
        <v>162</v>
      </c>
      <c r="B165" s="36">
        <v>1250</v>
      </c>
      <c r="C165" s="36">
        <v>12</v>
      </c>
      <c r="D165" t="str">
        <f>"["&amp;VLOOKUP(B165,'[1]坦克部件养成-填表'!$T:$V,3,FALSE)&amp;"]"</f>
        <v>[102]</v>
      </c>
      <c r="E165" t="str">
        <f>"["&amp;VLOOKUP(C165,'[1]坦克部件养成-填表'!$X:$AB,3,FALSE)&amp;"]"</f>
        <v>[165]</v>
      </c>
      <c r="F165">
        <f>VLOOKUP(C165,'[1]坦克部件养成-填表'!$X:$AB,5,FALSE)</f>
        <v>5500</v>
      </c>
      <c r="G165">
        <f>VLOOKUP(C165,'[1]坦克部件养成-填表'!$X:$AB,4,FALSE)</f>
        <v>47580</v>
      </c>
      <c r="H165" t="str">
        <f t="shared" si="4"/>
        <v>125012</v>
      </c>
      <c r="I165">
        <f t="shared" si="5"/>
        <v>162</v>
      </c>
    </row>
    <row r="166" spans="1:9" ht="15.75" x14ac:dyDescent="0.3">
      <c r="A166" s="36">
        <v>163</v>
      </c>
      <c r="B166" s="36">
        <v>1250</v>
      </c>
      <c r="C166" s="36">
        <v>13</v>
      </c>
      <c r="D166" t="str">
        <f>"["&amp;VLOOKUP(B166,'[1]坦克部件养成-填表'!$T:$V,3,FALSE)&amp;"]"</f>
        <v>[102]</v>
      </c>
      <c r="E166" t="str">
        <f>"["&amp;VLOOKUP(C166,'[1]坦克部件养成-填表'!$X:$AB,3,FALSE)&amp;"]"</f>
        <v>[185]</v>
      </c>
      <c r="F166">
        <f>VLOOKUP(C166,'[1]坦克部件养成-填表'!$X:$AB,5,FALSE)</f>
        <v>7300</v>
      </c>
      <c r="G166">
        <f>VLOOKUP(C166,'[1]坦克部件养成-填表'!$X:$AB,4,FALSE)</f>
        <v>63420</v>
      </c>
      <c r="H166" t="str">
        <f t="shared" si="4"/>
        <v>125013</v>
      </c>
      <c r="I166">
        <f t="shared" si="5"/>
        <v>163</v>
      </c>
    </row>
    <row r="167" spans="1:9" ht="15.75" x14ac:dyDescent="0.3">
      <c r="A167" s="36">
        <v>164</v>
      </c>
      <c r="B167" s="36">
        <v>1250</v>
      </c>
      <c r="C167" s="36">
        <v>14</v>
      </c>
      <c r="D167" t="str">
        <f>"["&amp;VLOOKUP(B167,'[1]坦克部件养成-填表'!$T:$V,3,FALSE)&amp;"]"</f>
        <v>[102]</v>
      </c>
      <c r="E167" t="str">
        <f>"["&amp;VLOOKUP(C167,'[1]坦克部件养成-填表'!$X:$AB,3,FALSE)&amp;"]"</f>
        <v>[205]</v>
      </c>
      <c r="F167">
        <f>VLOOKUP(C167,'[1]坦克部件养成-填表'!$X:$AB,5,FALSE)</f>
        <v>9100</v>
      </c>
      <c r="G167">
        <f>VLOOKUP(C167,'[1]坦克部件养成-填表'!$X:$AB,4,FALSE)</f>
        <v>79290</v>
      </c>
      <c r="H167" t="str">
        <f t="shared" si="4"/>
        <v>125014</v>
      </c>
      <c r="I167">
        <f t="shared" si="5"/>
        <v>164</v>
      </c>
    </row>
    <row r="168" spans="1:9" ht="15.75" x14ac:dyDescent="0.3">
      <c r="A168" s="36">
        <v>165</v>
      </c>
      <c r="B168" s="36">
        <v>1250</v>
      </c>
      <c r="C168" s="36">
        <v>15</v>
      </c>
      <c r="D168" t="str">
        <f>"["&amp;VLOOKUP(B168,'[1]坦克部件养成-填表'!$T:$V,3,FALSE)&amp;"]"</f>
        <v>[102]</v>
      </c>
      <c r="E168" t="str">
        <f>"["&amp;VLOOKUP(C168,'[1]坦克部件养成-填表'!$X:$AB,3,FALSE)&amp;"]"</f>
        <v>[225]</v>
      </c>
      <c r="F168">
        <f>VLOOKUP(C168,'[1]坦克部件养成-填表'!$X:$AB,5,FALSE)</f>
        <v>11000</v>
      </c>
      <c r="G168">
        <f>VLOOKUP(C168,'[1]坦克部件养成-填表'!$X:$AB,4,FALSE)</f>
        <v>95160</v>
      </c>
      <c r="H168" t="str">
        <f t="shared" si="4"/>
        <v>125015</v>
      </c>
      <c r="I168">
        <f t="shared" si="5"/>
        <v>165</v>
      </c>
    </row>
    <row r="169" spans="1:9" ht="15.75" x14ac:dyDescent="0.3">
      <c r="A169" s="36">
        <v>166</v>
      </c>
      <c r="B169" s="36">
        <v>1260</v>
      </c>
      <c r="C169" s="36">
        <v>1</v>
      </c>
      <c r="D169" t="str">
        <f>"["&amp;VLOOKUP(B169,'[1]坦克部件养成-填表'!$T:$V,3,FALSE)&amp;"]"</f>
        <v>[102]</v>
      </c>
      <c r="E169" t="str">
        <f>"["&amp;VLOOKUP(C169,'[1]坦克部件养成-填表'!$X:$AB,3,FALSE)&amp;"]"</f>
        <v>[10]</v>
      </c>
      <c r="F169">
        <f>VLOOKUP(C169,'[1]坦克部件养成-填表'!$X:$AB,5,FALSE)</f>
        <v>70</v>
      </c>
      <c r="G169">
        <f>VLOOKUP(C169,'[1]坦克部件养成-填表'!$X:$AB,4,FALSE)</f>
        <v>180</v>
      </c>
      <c r="H169" t="str">
        <f t="shared" si="4"/>
        <v>12601</v>
      </c>
      <c r="I169">
        <f t="shared" si="5"/>
        <v>166</v>
      </c>
    </row>
    <row r="170" spans="1:9" ht="15.75" x14ac:dyDescent="0.3">
      <c r="A170" s="36">
        <v>167</v>
      </c>
      <c r="B170" s="36">
        <v>1260</v>
      </c>
      <c r="C170" s="36">
        <v>2</v>
      </c>
      <c r="D170" t="str">
        <f>"["&amp;VLOOKUP(B170,'[1]坦克部件养成-填表'!$T:$V,3,FALSE)&amp;"]"</f>
        <v>[102]</v>
      </c>
      <c r="E170" t="str">
        <f>"["&amp;VLOOKUP(C170,'[1]坦克部件养成-填表'!$X:$AB,3,FALSE)&amp;"]"</f>
        <v>[20]</v>
      </c>
      <c r="F170">
        <f>VLOOKUP(C170,'[1]坦克部件养成-填表'!$X:$AB,5,FALSE)</f>
        <v>100</v>
      </c>
      <c r="G170">
        <f>VLOOKUP(C170,'[1]坦克部件养成-填表'!$X:$AB,4,FALSE)</f>
        <v>1740</v>
      </c>
      <c r="H170" t="str">
        <f t="shared" si="4"/>
        <v>12602</v>
      </c>
      <c r="I170">
        <f t="shared" si="5"/>
        <v>167</v>
      </c>
    </row>
    <row r="171" spans="1:9" ht="15.75" x14ac:dyDescent="0.3">
      <c r="A171" s="36">
        <v>168</v>
      </c>
      <c r="B171" s="36">
        <v>1260</v>
      </c>
      <c r="C171" s="36">
        <v>3</v>
      </c>
      <c r="D171" t="str">
        <f>"["&amp;VLOOKUP(B171,'[1]坦克部件养成-填表'!$T:$V,3,FALSE)&amp;"]"</f>
        <v>[102]</v>
      </c>
      <c r="E171" t="str">
        <f>"["&amp;VLOOKUP(C171,'[1]坦克部件养成-填表'!$X:$AB,3,FALSE)&amp;"]"</f>
        <v>[30]</v>
      </c>
      <c r="F171">
        <f>VLOOKUP(C171,'[1]坦克部件养成-填表'!$X:$AB,5,FALSE)</f>
        <v>140</v>
      </c>
      <c r="G171">
        <f>VLOOKUP(C171,'[1]坦克部件养成-填表'!$X:$AB,4,FALSE)</f>
        <v>3450</v>
      </c>
      <c r="H171" t="str">
        <f t="shared" si="4"/>
        <v>12603</v>
      </c>
      <c r="I171">
        <f t="shared" si="5"/>
        <v>168</v>
      </c>
    </row>
    <row r="172" spans="1:9" ht="15.75" x14ac:dyDescent="0.3">
      <c r="A172" s="36">
        <v>169</v>
      </c>
      <c r="B172" s="36">
        <v>1260</v>
      </c>
      <c r="C172" s="36">
        <v>4</v>
      </c>
      <c r="D172" t="str">
        <f>"["&amp;VLOOKUP(B172,'[1]坦克部件养成-填表'!$T:$V,3,FALSE)&amp;"]"</f>
        <v>[102]</v>
      </c>
      <c r="E172" t="str">
        <f>"["&amp;VLOOKUP(C172,'[1]坦克部件养成-填表'!$X:$AB,3,FALSE)&amp;"]"</f>
        <v>[40]</v>
      </c>
      <c r="F172">
        <f>VLOOKUP(C172,'[1]坦克部件养成-填表'!$X:$AB,5,FALSE)</f>
        <v>170</v>
      </c>
      <c r="G172">
        <f>VLOOKUP(C172,'[1]坦克部件养成-填表'!$X:$AB,4,FALSE)</f>
        <v>5190</v>
      </c>
      <c r="H172" t="str">
        <f t="shared" si="4"/>
        <v>12604</v>
      </c>
      <c r="I172">
        <f t="shared" si="5"/>
        <v>169</v>
      </c>
    </row>
    <row r="173" spans="1:9" ht="15.75" x14ac:dyDescent="0.3">
      <c r="A173" s="36">
        <v>170</v>
      </c>
      <c r="B173" s="36">
        <v>1260</v>
      </c>
      <c r="C173" s="36">
        <v>5</v>
      </c>
      <c r="D173" t="str">
        <f>"["&amp;VLOOKUP(B173,'[1]坦克部件养成-填表'!$T:$V,3,FALSE)&amp;"]"</f>
        <v>[102]</v>
      </c>
      <c r="E173" t="str">
        <f>"["&amp;VLOOKUP(C173,'[1]坦克部件养成-填表'!$X:$AB,3,FALSE)&amp;"]"</f>
        <v>[50]</v>
      </c>
      <c r="F173">
        <f>VLOOKUP(C173,'[1]坦克部件养成-填表'!$X:$AB,5,FALSE)</f>
        <v>210</v>
      </c>
      <c r="G173">
        <f>VLOOKUP(C173,'[1]坦克部件养成-填表'!$X:$AB,4,FALSE)</f>
        <v>6750</v>
      </c>
      <c r="H173" t="str">
        <f t="shared" si="4"/>
        <v>12605</v>
      </c>
      <c r="I173">
        <f t="shared" si="5"/>
        <v>170</v>
      </c>
    </row>
    <row r="174" spans="1:9" ht="15.75" x14ac:dyDescent="0.3">
      <c r="A174" s="36">
        <v>171</v>
      </c>
      <c r="B174" s="36">
        <v>1260</v>
      </c>
      <c r="C174" s="36">
        <v>6</v>
      </c>
      <c r="D174" t="str">
        <f>"["&amp;VLOOKUP(B174,'[1]坦克部件养成-填表'!$T:$V,3,FALSE)&amp;"]"</f>
        <v>[102]</v>
      </c>
      <c r="E174" t="str">
        <f>"["&amp;VLOOKUP(C174,'[1]坦克部件养成-填表'!$X:$AB,3,FALSE)&amp;"]"</f>
        <v>[65]</v>
      </c>
      <c r="F174">
        <f>VLOOKUP(C174,'[1]坦克部件养成-填表'!$X:$AB,5,FALSE)</f>
        <v>600</v>
      </c>
      <c r="G174">
        <f>VLOOKUP(C174,'[1]坦克部件养成-填表'!$X:$AB,4,FALSE)</f>
        <v>7620</v>
      </c>
      <c r="H174" t="str">
        <f t="shared" si="4"/>
        <v>12606</v>
      </c>
      <c r="I174">
        <f t="shared" si="5"/>
        <v>171</v>
      </c>
    </row>
    <row r="175" spans="1:9" ht="15.75" x14ac:dyDescent="0.3">
      <c r="A175" s="36">
        <v>172</v>
      </c>
      <c r="B175" s="36">
        <v>1260</v>
      </c>
      <c r="C175" s="36">
        <v>7</v>
      </c>
      <c r="D175" t="str">
        <f>"["&amp;VLOOKUP(B175,'[1]坦克部件养成-填表'!$T:$V,3,FALSE)&amp;"]"</f>
        <v>[102]</v>
      </c>
      <c r="E175" t="str">
        <f>"["&amp;VLOOKUP(C175,'[1]坦克部件养成-填表'!$X:$AB,3,FALSE)&amp;"]"</f>
        <v>[80]</v>
      </c>
      <c r="F175">
        <f>VLOOKUP(C175,'[1]坦克部件养成-填表'!$X:$AB,5,FALSE)</f>
        <v>900</v>
      </c>
      <c r="G175">
        <f>VLOOKUP(C175,'[1]坦克部件养成-填表'!$X:$AB,4,FALSE)</f>
        <v>11430</v>
      </c>
      <c r="H175" t="str">
        <f t="shared" si="4"/>
        <v>12607</v>
      </c>
      <c r="I175">
        <f t="shared" si="5"/>
        <v>172</v>
      </c>
    </row>
    <row r="176" spans="1:9" ht="15.75" x14ac:dyDescent="0.3">
      <c r="A176" s="36">
        <v>173</v>
      </c>
      <c r="B176" s="36">
        <v>1260</v>
      </c>
      <c r="C176" s="36">
        <v>8</v>
      </c>
      <c r="D176" t="str">
        <f>"["&amp;VLOOKUP(B176,'[1]坦克部件养成-填表'!$T:$V,3,FALSE)&amp;"]"</f>
        <v>[102]</v>
      </c>
      <c r="E176" t="str">
        <f>"["&amp;VLOOKUP(C176,'[1]坦克部件养成-填表'!$X:$AB,3,FALSE)&amp;"]"</f>
        <v>[95]</v>
      </c>
      <c r="F176">
        <f>VLOOKUP(C176,'[1]坦克部件养成-填表'!$X:$AB,5,FALSE)</f>
        <v>1200</v>
      </c>
      <c r="G176">
        <f>VLOOKUP(C176,'[1]坦克部件养成-填表'!$X:$AB,4,FALSE)</f>
        <v>15240</v>
      </c>
      <c r="H176" t="str">
        <f t="shared" si="4"/>
        <v>12608</v>
      </c>
      <c r="I176">
        <f t="shared" si="5"/>
        <v>173</v>
      </c>
    </row>
    <row r="177" spans="1:9" ht="15.75" x14ac:dyDescent="0.3">
      <c r="A177" s="36">
        <v>174</v>
      </c>
      <c r="B177" s="36">
        <v>1260</v>
      </c>
      <c r="C177" s="36">
        <v>9</v>
      </c>
      <c r="D177" t="str">
        <f>"["&amp;VLOOKUP(B177,'[1]坦克部件养成-填表'!$T:$V,3,FALSE)&amp;"]"</f>
        <v>[102]</v>
      </c>
      <c r="E177" t="str">
        <f>"["&amp;VLOOKUP(C177,'[1]坦克部件养成-填表'!$X:$AB,3,FALSE)&amp;"]"</f>
        <v>[110]</v>
      </c>
      <c r="F177">
        <f>VLOOKUP(C177,'[1]坦克部件养成-填表'!$X:$AB,5,FALSE)</f>
        <v>1500</v>
      </c>
      <c r="G177">
        <f>VLOOKUP(C177,'[1]坦克部件养成-填表'!$X:$AB,4,FALSE)</f>
        <v>19050</v>
      </c>
      <c r="H177" t="str">
        <f t="shared" si="4"/>
        <v>12609</v>
      </c>
      <c r="I177">
        <f t="shared" si="5"/>
        <v>174</v>
      </c>
    </row>
    <row r="178" spans="1:9" ht="15.75" x14ac:dyDescent="0.3">
      <c r="A178" s="36">
        <v>175</v>
      </c>
      <c r="B178" s="36">
        <v>1260</v>
      </c>
      <c r="C178" s="36">
        <v>10</v>
      </c>
      <c r="D178" t="str">
        <f>"["&amp;VLOOKUP(B178,'[1]坦克部件养成-填表'!$T:$V,3,FALSE)&amp;"]"</f>
        <v>[102]</v>
      </c>
      <c r="E178" t="str">
        <f>"["&amp;VLOOKUP(C178,'[1]坦克部件养成-填表'!$X:$AB,3,FALSE)&amp;"]"</f>
        <v>[125]</v>
      </c>
      <c r="F178">
        <f>VLOOKUP(C178,'[1]坦克部件养成-填表'!$X:$AB,5,FALSE)</f>
        <v>1750</v>
      </c>
      <c r="G178">
        <f>VLOOKUP(C178,'[1]坦克部件养成-填表'!$X:$AB,4,FALSE)</f>
        <v>22860</v>
      </c>
      <c r="H178" t="str">
        <f t="shared" si="4"/>
        <v>126010</v>
      </c>
      <c r="I178">
        <f t="shared" si="5"/>
        <v>175</v>
      </c>
    </row>
    <row r="179" spans="1:9" ht="15.75" x14ac:dyDescent="0.3">
      <c r="A179" s="36">
        <v>176</v>
      </c>
      <c r="B179" s="36">
        <v>1260</v>
      </c>
      <c r="C179" s="36">
        <v>11</v>
      </c>
      <c r="D179" t="str">
        <f>"["&amp;VLOOKUP(B179,'[1]坦克部件养成-填表'!$T:$V,3,FALSE)&amp;"]"</f>
        <v>[102]</v>
      </c>
      <c r="E179" t="str">
        <f>"["&amp;VLOOKUP(C179,'[1]坦克部件养成-填表'!$X:$AB,3,FALSE)&amp;"]"</f>
        <v>[145]</v>
      </c>
      <c r="F179">
        <f>VLOOKUP(C179,'[1]坦克部件养成-填表'!$X:$AB,5,FALSE)</f>
        <v>3650</v>
      </c>
      <c r="G179">
        <f>VLOOKUP(C179,'[1]坦克部件养成-填表'!$X:$AB,4,FALSE)</f>
        <v>31710</v>
      </c>
      <c r="H179" t="str">
        <f t="shared" si="4"/>
        <v>126011</v>
      </c>
      <c r="I179">
        <f t="shared" si="5"/>
        <v>176</v>
      </c>
    </row>
    <row r="180" spans="1:9" ht="15.75" x14ac:dyDescent="0.3">
      <c r="A180" s="36">
        <v>177</v>
      </c>
      <c r="B180" s="36">
        <v>1260</v>
      </c>
      <c r="C180" s="36">
        <v>12</v>
      </c>
      <c r="D180" t="str">
        <f>"["&amp;VLOOKUP(B180,'[1]坦克部件养成-填表'!$T:$V,3,FALSE)&amp;"]"</f>
        <v>[102]</v>
      </c>
      <c r="E180" t="str">
        <f>"["&amp;VLOOKUP(C180,'[1]坦克部件养成-填表'!$X:$AB,3,FALSE)&amp;"]"</f>
        <v>[165]</v>
      </c>
      <c r="F180">
        <f>VLOOKUP(C180,'[1]坦克部件养成-填表'!$X:$AB,5,FALSE)</f>
        <v>5500</v>
      </c>
      <c r="G180">
        <f>VLOOKUP(C180,'[1]坦克部件养成-填表'!$X:$AB,4,FALSE)</f>
        <v>47580</v>
      </c>
      <c r="H180" t="str">
        <f t="shared" si="4"/>
        <v>126012</v>
      </c>
      <c r="I180">
        <f t="shared" si="5"/>
        <v>177</v>
      </c>
    </row>
    <row r="181" spans="1:9" ht="15.75" x14ac:dyDescent="0.3">
      <c r="A181" s="36">
        <v>178</v>
      </c>
      <c r="B181" s="36">
        <v>1260</v>
      </c>
      <c r="C181" s="36">
        <v>13</v>
      </c>
      <c r="D181" t="str">
        <f>"["&amp;VLOOKUP(B181,'[1]坦克部件养成-填表'!$T:$V,3,FALSE)&amp;"]"</f>
        <v>[102]</v>
      </c>
      <c r="E181" t="str">
        <f>"["&amp;VLOOKUP(C181,'[1]坦克部件养成-填表'!$X:$AB,3,FALSE)&amp;"]"</f>
        <v>[185]</v>
      </c>
      <c r="F181">
        <f>VLOOKUP(C181,'[1]坦克部件养成-填表'!$X:$AB,5,FALSE)</f>
        <v>7300</v>
      </c>
      <c r="G181">
        <f>VLOOKUP(C181,'[1]坦克部件养成-填表'!$X:$AB,4,FALSE)</f>
        <v>63420</v>
      </c>
      <c r="H181" t="str">
        <f t="shared" si="4"/>
        <v>126013</v>
      </c>
      <c r="I181">
        <f t="shared" si="5"/>
        <v>178</v>
      </c>
    </row>
    <row r="182" spans="1:9" ht="15.75" x14ac:dyDescent="0.3">
      <c r="A182" s="36">
        <v>179</v>
      </c>
      <c r="B182" s="36">
        <v>1260</v>
      </c>
      <c r="C182" s="36">
        <v>14</v>
      </c>
      <c r="D182" t="str">
        <f>"["&amp;VLOOKUP(B182,'[1]坦克部件养成-填表'!$T:$V,3,FALSE)&amp;"]"</f>
        <v>[102]</v>
      </c>
      <c r="E182" t="str">
        <f>"["&amp;VLOOKUP(C182,'[1]坦克部件养成-填表'!$X:$AB,3,FALSE)&amp;"]"</f>
        <v>[205]</v>
      </c>
      <c r="F182">
        <f>VLOOKUP(C182,'[1]坦克部件养成-填表'!$X:$AB,5,FALSE)</f>
        <v>9100</v>
      </c>
      <c r="G182">
        <f>VLOOKUP(C182,'[1]坦克部件养成-填表'!$X:$AB,4,FALSE)</f>
        <v>79290</v>
      </c>
      <c r="H182" t="str">
        <f t="shared" si="4"/>
        <v>126014</v>
      </c>
      <c r="I182">
        <f t="shared" si="5"/>
        <v>179</v>
      </c>
    </row>
    <row r="183" spans="1:9" ht="15.75" x14ac:dyDescent="0.3">
      <c r="A183" s="36">
        <v>180</v>
      </c>
      <c r="B183" s="36">
        <v>1260</v>
      </c>
      <c r="C183" s="36">
        <v>15</v>
      </c>
      <c r="D183" t="str">
        <f>"["&amp;VLOOKUP(B183,'[1]坦克部件养成-填表'!$T:$V,3,FALSE)&amp;"]"</f>
        <v>[102]</v>
      </c>
      <c r="E183" t="str">
        <f>"["&amp;VLOOKUP(C183,'[1]坦克部件养成-填表'!$X:$AB,3,FALSE)&amp;"]"</f>
        <v>[225]</v>
      </c>
      <c r="F183">
        <f>VLOOKUP(C183,'[1]坦克部件养成-填表'!$X:$AB,5,FALSE)</f>
        <v>11000</v>
      </c>
      <c r="G183">
        <f>VLOOKUP(C183,'[1]坦克部件养成-填表'!$X:$AB,4,FALSE)</f>
        <v>95160</v>
      </c>
      <c r="H183" t="str">
        <f t="shared" si="4"/>
        <v>126015</v>
      </c>
      <c r="I183">
        <f t="shared" si="5"/>
        <v>180</v>
      </c>
    </row>
    <row r="184" spans="1:9" ht="15.75" x14ac:dyDescent="0.3">
      <c r="A184" s="36">
        <v>181</v>
      </c>
      <c r="B184" s="36">
        <v>1310</v>
      </c>
      <c r="C184" s="36">
        <v>1</v>
      </c>
      <c r="D184" t="str">
        <f>"["&amp;VLOOKUP(B184,'[1]坦克部件养成-填表'!$T:$V,3,FALSE)&amp;"]"</f>
        <v>[101]</v>
      </c>
      <c r="E184" t="str">
        <f>"["&amp;VLOOKUP(C184,'[1]坦克部件养成-填表'!$X:$AB,3,FALSE)&amp;"]"</f>
        <v>[10]</v>
      </c>
      <c r="F184">
        <f>VLOOKUP(C184,'[1]坦克部件养成-填表'!$X:$AB,5,FALSE)</f>
        <v>70</v>
      </c>
      <c r="G184">
        <f>VLOOKUP(C184,'[1]坦克部件养成-填表'!$X:$AB,4,FALSE)</f>
        <v>180</v>
      </c>
      <c r="H184" t="str">
        <f t="shared" si="4"/>
        <v>13101</v>
      </c>
      <c r="I184">
        <f t="shared" si="5"/>
        <v>181</v>
      </c>
    </row>
    <row r="185" spans="1:9" ht="15.75" x14ac:dyDescent="0.3">
      <c r="A185" s="36">
        <v>182</v>
      </c>
      <c r="B185" s="36">
        <v>1310</v>
      </c>
      <c r="C185" s="36">
        <v>2</v>
      </c>
      <c r="D185" t="str">
        <f>"["&amp;VLOOKUP(B185,'[1]坦克部件养成-填表'!$T:$V,3,FALSE)&amp;"]"</f>
        <v>[101]</v>
      </c>
      <c r="E185" t="str">
        <f>"["&amp;VLOOKUP(C185,'[1]坦克部件养成-填表'!$X:$AB,3,FALSE)&amp;"]"</f>
        <v>[20]</v>
      </c>
      <c r="F185">
        <f>VLOOKUP(C185,'[1]坦克部件养成-填表'!$X:$AB,5,FALSE)</f>
        <v>100</v>
      </c>
      <c r="G185">
        <f>VLOOKUP(C185,'[1]坦克部件养成-填表'!$X:$AB,4,FALSE)</f>
        <v>1740</v>
      </c>
      <c r="H185" t="str">
        <f t="shared" si="4"/>
        <v>13102</v>
      </c>
      <c r="I185">
        <f t="shared" si="5"/>
        <v>182</v>
      </c>
    </row>
    <row r="186" spans="1:9" ht="15.75" x14ac:dyDescent="0.3">
      <c r="A186" s="36">
        <v>183</v>
      </c>
      <c r="B186" s="36">
        <v>1310</v>
      </c>
      <c r="C186" s="36">
        <v>3</v>
      </c>
      <c r="D186" t="str">
        <f>"["&amp;VLOOKUP(B186,'[1]坦克部件养成-填表'!$T:$V,3,FALSE)&amp;"]"</f>
        <v>[101]</v>
      </c>
      <c r="E186" t="str">
        <f>"["&amp;VLOOKUP(C186,'[1]坦克部件养成-填表'!$X:$AB,3,FALSE)&amp;"]"</f>
        <v>[30]</v>
      </c>
      <c r="F186">
        <f>VLOOKUP(C186,'[1]坦克部件养成-填表'!$X:$AB,5,FALSE)</f>
        <v>140</v>
      </c>
      <c r="G186">
        <f>VLOOKUP(C186,'[1]坦克部件养成-填表'!$X:$AB,4,FALSE)</f>
        <v>3450</v>
      </c>
      <c r="H186" t="str">
        <f t="shared" si="4"/>
        <v>13103</v>
      </c>
      <c r="I186">
        <f t="shared" si="5"/>
        <v>183</v>
      </c>
    </row>
    <row r="187" spans="1:9" ht="15.75" x14ac:dyDescent="0.3">
      <c r="A187" s="36">
        <v>184</v>
      </c>
      <c r="B187" s="36">
        <v>1310</v>
      </c>
      <c r="C187" s="36">
        <v>4</v>
      </c>
      <c r="D187" t="str">
        <f>"["&amp;VLOOKUP(B187,'[1]坦克部件养成-填表'!$T:$V,3,FALSE)&amp;"]"</f>
        <v>[101]</v>
      </c>
      <c r="E187" t="str">
        <f>"["&amp;VLOOKUP(C187,'[1]坦克部件养成-填表'!$X:$AB,3,FALSE)&amp;"]"</f>
        <v>[40]</v>
      </c>
      <c r="F187">
        <f>VLOOKUP(C187,'[1]坦克部件养成-填表'!$X:$AB,5,FALSE)</f>
        <v>170</v>
      </c>
      <c r="G187">
        <f>VLOOKUP(C187,'[1]坦克部件养成-填表'!$X:$AB,4,FALSE)</f>
        <v>5190</v>
      </c>
      <c r="H187" t="str">
        <f t="shared" si="4"/>
        <v>13104</v>
      </c>
      <c r="I187">
        <f t="shared" si="5"/>
        <v>184</v>
      </c>
    </row>
    <row r="188" spans="1:9" ht="15.75" x14ac:dyDescent="0.3">
      <c r="A188" s="36">
        <v>185</v>
      </c>
      <c r="B188" s="36">
        <v>1310</v>
      </c>
      <c r="C188" s="36">
        <v>5</v>
      </c>
      <c r="D188" t="str">
        <f>"["&amp;VLOOKUP(B188,'[1]坦克部件养成-填表'!$T:$V,3,FALSE)&amp;"]"</f>
        <v>[101]</v>
      </c>
      <c r="E188" t="str">
        <f>"["&amp;VLOOKUP(C188,'[1]坦克部件养成-填表'!$X:$AB,3,FALSE)&amp;"]"</f>
        <v>[50]</v>
      </c>
      <c r="F188">
        <f>VLOOKUP(C188,'[1]坦克部件养成-填表'!$X:$AB,5,FALSE)</f>
        <v>210</v>
      </c>
      <c r="G188">
        <f>VLOOKUP(C188,'[1]坦克部件养成-填表'!$X:$AB,4,FALSE)</f>
        <v>6750</v>
      </c>
      <c r="H188" t="str">
        <f t="shared" si="4"/>
        <v>13105</v>
      </c>
      <c r="I188">
        <f t="shared" si="5"/>
        <v>185</v>
      </c>
    </row>
    <row r="189" spans="1:9" ht="15.75" x14ac:dyDescent="0.3">
      <c r="A189" s="36">
        <v>186</v>
      </c>
      <c r="B189" s="36">
        <v>1310</v>
      </c>
      <c r="C189" s="36">
        <v>6</v>
      </c>
      <c r="D189" t="str">
        <f>"["&amp;VLOOKUP(B189,'[1]坦克部件养成-填表'!$T:$V,3,FALSE)&amp;"]"</f>
        <v>[101]</v>
      </c>
      <c r="E189" t="str">
        <f>"["&amp;VLOOKUP(C189,'[1]坦克部件养成-填表'!$X:$AB,3,FALSE)&amp;"]"</f>
        <v>[65]</v>
      </c>
      <c r="F189">
        <f>VLOOKUP(C189,'[1]坦克部件养成-填表'!$X:$AB,5,FALSE)</f>
        <v>600</v>
      </c>
      <c r="G189">
        <f>VLOOKUP(C189,'[1]坦克部件养成-填表'!$X:$AB,4,FALSE)</f>
        <v>7620</v>
      </c>
      <c r="H189" t="str">
        <f t="shared" si="4"/>
        <v>13106</v>
      </c>
      <c r="I189">
        <f t="shared" si="5"/>
        <v>186</v>
      </c>
    </row>
    <row r="190" spans="1:9" ht="15.75" x14ac:dyDescent="0.3">
      <c r="A190" s="36">
        <v>187</v>
      </c>
      <c r="B190" s="36">
        <v>1310</v>
      </c>
      <c r="C190" s="36">
        <v>7</v>
      </c>
      <c r="D190" t="str">
        <f>"["&amp;VLOOKUP(B190,'[1]坦克部件养成-填表'!$T:$V,3,FALSE)&amp;"]"</f>
        <v>[101]</v>
      </c>
      <c r="E190" t="str">
        <f>"["&amp;VLOOKUP(C190,'[1]坦克部件养成-填表'!$X:$AB,3,FALSE)&amp;"]"</f>
        <v>[80]</v>
      </c>
      <c r="F190">
        <f>VLOOKUP(C190,'[1]坦克部件养成-填表'!$X:$AB,5,FALSE)</f>
        <v>900</v>
      </c>
      <c r="G190">
        <f>VLOOKUP(C190,'[1]坦克部件养成-填表'!$X:$AB,4,FALSE)</f>
        <v>11430</v>
      </c>
      <c r="H190" t="str">
        <f t="shared" si="4"/>
        <v>13107</v>
      </c>
      <c r="I190">
        <f t="shared" si="5"/>
        <v>187</v>
      </c>
    </row>
    <row r="191" spans="1:9" ht="15.75" x14ac:dyDescent="0.3">
      <c r="A191" s="36">
        <v>188</v>
      </c>
      <c r="B191" s="36">
        <v>1310</v>
      </c>
      <c r="C191" s="36">
        <v>8</v>
      </c>
      <c r="D191" t="str">
        <f>"["&amp;VLOOKUP(B191,'[1]坦克部件养成-填表'!$T:$V,3,FALSE)&amp;"]"</f>
        <v>[101]</v>
      </c>
      <c r="E191" t="str">
        <f>"["&amp;VLOOKUP(C191,'[1]坦克部件养成-填表'!$X:$AB,3,FALSE)&amp;"]"</f>
        <v>[95]</v>
      </c>
      <c r="F191">
        <f>VLOOKUP(C191,'[1]坦克部件养成-填表'!$X:$AB,5,FALSE)</f>
        <v>1200</v>
      </c>
      <c r="G191">
        <f>VLOOKUP(C191,'[1]坦克部件养成-填表'!$X:$AB,4,FALSE)</f>
        <v>15240</v>
      </c>
      <c r="H191" t="str">
        <f t="shared" si="4"/>
        <v>13108</v>
      </c>
      <c r="I191">
        <f t="shared" si="5"/>
        <v>188</v>
      </c>
    </row>
    <row r="192" spans="1:9" ht="15.75" x14ac:dyDescent="0.3">
      <c r="A192" s="36">
        <v>189</v>
      </c>
      <c r="B192" s="36">
        <v>1310</v>
      </c>
      <c r="C192" s="36">
        <v>9</v>
      </c>
      <c r="D192" t="str">
        <f>"["&amp;VLOOKUP(B192,'[1]坦克部件养成-填表'!$T:$V,3,FALSE)&amp;"]"</f>
        <v>[101]</v>
      </c>
      <c r="E192" t="str">
        <f>"["&amp;VLOOKUP(C192,'[1]坦克部件养成-填表'!$X:$AB,3,FALSE)&amp;"]"</f>
        <v>[110]</v>
      </c>
      <c r="F192">
        <f>VLOOKUP(C192,'[1]坦克部件养成-填表'!$X:$AB,5,FALSE)</f>
        <v>1500</v>
      </c>
      <c r="G192">
        <f>VLOOKUP(C192,'[1]坦克部件养成-填表'!$X:$AB,4,FALSE)</f>
        <v>19050</v>
      </c>
      <c r="H192" t="str">
        <f t="shared" si="4"/>
        <v>13109</v>
      </c>
      <c r="I192">
        <f t="shared" si="5"/>
        <v>189</v>
      </c>
    </row>
    <row r="193" spans="1:9" ht="15.75" x14ac:dyDescent="0.3">
      <c r="A193" s="36">
        <v>190</v>
      </c>
      <c r="B193" s="36">
        <v>1310</v>
      </c>
      <c r="C193" s="36">
        <v>10</v>
      </c>
      <c r="D193" t="str">
        <f>"["&amp;VLOOKUP(B193,'[1]坦克部件养成-填表'!$T:$V,3,FALSE)&amp;"]"</f>
        <v>[101]</v>
      </c>
      <c r="E193" t="str">
        <f>"["&amp;VLOOKUP(C193,'[1]坦克部件养成-填表'!$X:$AB,3,FALSE)&amp;"]"</f>
        <v>[125]</v>
      </c>
      <c r="F193">
        <f>VLOOKUP(C193,'[1]坦克部件养成-填表'!$X:$AB,5,FALSE)</f>
        <v>1750</v>
      </c>
      <c r="G193">
        <f>VLOOKUP(C193,'[1]坦克部件养成-填表'!$X:$AB,4,FALSE)</f>
        <v>22860</v>
      </c>
      <c r="H193" t="str">
        <f t="shared" si="4"/>
        <v>131010</v>
      </c>
      <c r="I193">
        <f t="shared" si="5"/>
        <v>190</v>
      </c>
    </row>
    <row r="194" spans="1:9" ht="15.75" x14ac:dyDescent="0.3">
      <c r="A194" s="36">
        <v>191</v>
      </c>
      <c r="B194" s="36">
        <v>1310</v>
      </c>
      <c r="C194" s="36">
        <v>11</v>
      </c>
      <c r="D194" t="str">
        <f>"["&amp;VLOOKUP(B194,'[1]坦克部件养成-填表'!$T:$V,3,FALSE)&amp;"]"</f>
        <v>[101]</v>
      </c>
      <c r="E194" t="str">
        <f>"["&amp;VLOOKUP(C194,'[1]坦克部件养成-填表'!$X:$AB,3,FALSE)&amp;"]"</f>
        <v>[145]</v>
      </c>
      <c r="F194">
        <f>VLOOKUP(C194,'[1]坦克部件养成-填表'!$X:$AB,5,FALSE)</f>
        <v>3650</v>
      </c>
      <c r="G194">
        <f>VLOOKUP(C194,'[1]坦克部件养成-填表'!$X:$AB,4,FALSE)</f>
        <v>31710</v>
      </c>
      <c r="H194" t="str">
        <f t="shared" si="4"/>
        <v>131011</v>
      </c>
      <c r="I194">
        <f t="shared" si="5"/>
        <v>191</v>
      </c>
    </row>
    <row r="195" spans="1:9" ht="15.75" x14ac:dyDescent="0.3">
      <c r="A195" s="36">
        <v>192</v>
      </c>
      <c r="B195" s="36">
        <v>1310</v>
      </c>
      <c r="C195" s="36">
        <v>12</v>
      </c>
      <c r="D195" t="str">
        <f>"["&amp;VLOOKUP(B195,'[1]坦克部件养成-填表'!$T:$V,3,FALSE)&amp;"]"</f>
        <v>[101]</v>
      </c>
      <c r="E195" t="str">
        <f>"["&amp;VLOOKUP(C195,'[1]坦克部件养成-填表'!$X:$AB,3,FALSE)&amp;"]"</f>
        <v>[165]</v>
      </c>
      <c r="F195">
        <f>VLOOKUP(C195,'[1]坦克部件养成-填表'!$X:$AB,5,FALSE)</f>
        <v>5500</v>
      </c>
      <c r="G195">
        <f>VLOOKUP(C195,'[1]坦克部件养成-填表'!$X:$AB,4,FALSE)</f>
        <v>47580</v>
      </c>
      <c r="H195" t="str">
        <f t="shared" si="4"/>
        <v>131012</v>
      </c>
      <c r="I195">
        <f t="shared" si="5"/>
        <v>192</v>
      </c>
    </row>
    <row r="196" spans="1:9" ht="15.75" x14ac:dyDescent="0.3">
      <c r="A196" s="36">
        <v>193</v>
      </c>
      <c r="B196" s="36">
        <v>1310</v>
      </c>
      <c r="C196" s="36">
        <v>13</v>
      </c>
      <c r="D196" t="str">
        <f>"["&amp;VLOOKUP(B196,'[1]坦克部件养成-填表'!$T:$V,3,FALSE)&amp;"]"</f>
        <v>[101]</v>
      </c>
      <c r="E196" t="str">
        <f>"["&amp;VLOOKUP(C196,'[1]坦克部件养成-填表'!$X:$AB,3,FALSE)&amp;"]"</f>
        <v>[185]</v>
      </c>
      <c r="F196">
        <f>VLOOKUP(C196,'[1]坦克部件养成-填表'!$X:$AB,5,FALSE)</f>
        <v>7300</v>
      </c>
      <c r="G196">
        <f>VLOOKUP(C196,'[1]坦克部件养成-填表'!$X:$AB,4,FALSE)</f>
        <v>63420</v>
      </c>
      <c r="H196" t="str">
        <f t="shared" si="4"/>
        <v>131013</v>
      </c>
      <c r="I196">
        <f t="shared" si="5"/>
        <v>193</v>
      </c>
    </row>
    <row r="197" spans="1:9" ht="15.75" x14ac:dyDescent="0.3">
      <c r="A197" s="36">
        <v>194</v>
      </c>
      <c r="B197" s="36">
        <v>1310</v>
      </c>
      <c r="C197" s="36">
        <v>14</v>
      </c>
      <c r="D197" t="str">
        <f>"["&amp;VLOOKUP(B197,'[1]坦克部件养成-填表'!$T:$V,3,FALSE)&amp;"]"</f>
        <v>[101]</v>
      </c>
      <c r="E197" t="str">
        <f>"["&amp;VLOOKUP(C197,'[1]坦克部件养成-填表'!$X:$AB,3,FALSE)&amp;"]"</f>
        <v>[205]</v>
      </c>
      <c r="F197">
        <f>VLOOKUP(C197,'[1]坦克部件养成-填表'!$X:$AB,5,FALSE)</f>
        <v>9100</v>
      </c>
      <c r="G197">
        <f>VLOOKUP(C197,'[1]坦克部件养成-填表'!$X:$AB,4,FALSE)</f>
        <v>79290</v>
      </c>
      <c r="H197" t="str">
        <f t="shared" ref="H197:H260" si="6">B197&amp;C197</f>
        <v>131014</v>
      </c>
      <c r="I197">
        <f t="shared" ref="I197:I260" si="7">A197</f>
        <v>194</v>
      </c>
    </row>
    <row r="198" spans="1:9" ht="15.75" x14ac:dyDescent="0.3">
      <c r="A198" s="36">
        <v>195</v>
      </c>
      <c r="B198" s="36">
        <v>1310</v>
      </c>
      <c r="C198" s="36">
        <v>15</v>
      </c>
      <c r="D198" t="str">
        <f>"["&amp;VLOOKUP(B198,'[1]坦克部件养成-填表'!$T:$V,3,FALSE)&amp;"]"</f>
        <v>[101]</v>
      </c>
      <c r="E198" t="str">
        <f>"["&amp;VLOOKUP(C198,'[1]坦克部件养成-填表'!$X:$AB,3,FALSE)&amp;"]"</f>
        <v>[225]</v>
      </c>
      <c r="F198">
        <f>VLOOKUP(C198,'[1]坦克部件养成-填表'!$X:$AB,5,FALSE)</f>
        <v>11000</v>
      </c>
      <c r="G198">
        <f>VLOOKUP(C198,'[1]坦克部件养成-填表'!$X:$AB,4,FALSE)</f>
        <v>95160</v>
      </c>
      <c r="H198" t="str">
        <f t="shared" si="6"/>
        <v>131015</v>
      </c>
      <c r="I198">
        <f t="shared" si="7"/>
        <v>195</v>
      </c>
    </row>
    <row r="199" spans="1:9" ht="15.75" x14ac:dyDescent="0.3">
      <c r="A199" s="36">
        <v>196</v>
      </c>
      <c r="B199" s="36">
        <v>1320</v>
      </c>
      <c r="C199" s="36">
        <v>1</v>
      </c>
      <c r="D199" t="str">
        <f>"["&amp;VLOOKUP(B199,'[1]坦克部件养成-填表'!$T:$V,3,FALSE)&amp;"]"</f>
        <v>[101]</v>
      </c>
      <c r="E199" t="str">
        <f>"["&amp;VLOOKUP(C199,'[1]坦克部件养成-填表'!$X:$AB,3,FALSE)&amp;"]"</f>
        <v>[10]</v>
      </c>
      <c r="F199">
        <f>VLOOKUP(C199,'[1]坦克部件养成-填表'!$X:$AB,5,FALSE)</f>
        <v>70</v>
      </c>
      <c r="G199">
        <f>VLOOKUP(C199,'[1]坦克部件养成-填表'!$X:$AB,4,FALSE)</f>
        <v>180</v>
      </c>
      <c r="H199" t="str">
        <f t="shared" si="6"/>
        <v>13201</v>
      </c>
      <c r="I199">
        <f t="shared" si="7"/>
        <v>196</v>
      </c>
    </row>
    <row r="200" spans="1:9" ht="15.75" x14ac:dyDescent="0.3">
      <c r="A200" s="36">
        <v>197</v>
      </c>
      <c r="B200" s="36">
        <v>1320</v>
      </c>
      <c r="C200" s="36">
        <v>2</v>
      </c>
      <c r="D200" t="str">
        <f>"["&amp;VLOOKUP(B200,'[1]坦克部件养成-填表'!$T:$V,3,FALSE)&amp;"]"</f>
        <v>[101]</v>
      </c>
      <c r="E200" t="str">
        <f>"["&amp;VLOOKUP(C200,'[1]坦克部件养成-填表'!$X:$AB,3,FALSE)&amp;"]"</f>
        <v>[20]</v>
      </c>
      <c r="F200">
        <f>VLOOKUP(C200,'[1]坦克部件养成-填表'!$X:$AB,5,FALSE)</f>
        <v>100</v>
      </c>
      <c r="G200">
        <f>VLOOKUP(C200,'[1]坦克部件养成-填表'!$X:$AB,4,FALSE)</f>
        <v>1740</v>
      </c>
      <c r="H200" t="str">
        <f t="shared" si="6"/>
        <v>13202</v>
      </c>
      <c r="I200">
        <f t="shared" si="7"/>
        <v>197</v>
      </c>
    </row>
    <row r="201" spans="1:9" ht="15.75" x14ac:dyDescent="0.3">
      <c r="A201" s="36">
        <v>198</v>
      </c>
      <c r="B201" s="36">
        <v>1320</v>
      </c>
      <c r="C201" s="36">
        <v>3</v>
      </c>
      <c r="D201" t="str">
        <f>"["&amp;VLOOKUP(B201,'[1]坦克部件养成-填表'!$T:$V,3,FALSE)&amp;"]"</f>
        <v>[101]</v>
      </c>
      <c r="E201" t="str">
        <f>"["&amp;VLOOKUP(C201,'[1]坦克部件养成-填表'!$X:$AB,3,FALSE)&amp;"]"</f>
        <v>[30]</v>
      </c>
      <c r="F201">
        <f>VLOOKUP(C201,'[1]坦克部件养成-填表'!$X:$AB,5,FALSE)</f>
        <v>140</v>
      </c>
      <c r="G201">
        <f>VLOOKUP(C201,'[1]坦克部件养成-填表'!$X:$AB,4,FALSE)</f>
        <v>3450</v>
      </c>
      <c r="H201" t="str">
        <f t="shared" si="6"/>
        <v>13203</v>
      </c>
      <c r="I201">
        <f t="shared" si="7"/>
        <v>198</v>
      </c>
    </row>
    <row r="202" spans="1:9" ht="15.75" x14ac:dyDescent="0.3">
      <c r="A202" s="36">
        <v>199</v>
      </c>
      <c r="B202" s="36">
        <v>1320</v>
      </c>
      <c r="C202" s="36">
        <v>4</v>
      </c>
      <c r="D202" t="str">
        <f>"["&amp;VLOOKUP(B202,'[1]坦克部件养成-填表'!$T:$V,3,FALSE)&amp;"]"</f>
        <v>[101]</v>
      </c>
      <c r="E202" t="str">
        <f>"["&amp;VLOOKUP(C202,'[1]坦克部件养成-填表'!$X:$AB,3,FALSE)&amp;"]"</f>
        <v>[40]</v>
      </c>
      <c r="F202">
        <f>VLOOKUP(C202,'[1]坦克部件养成-填表'!$X:$AB,5,FALSE)</f>
        <v>170</v>
      </c>
      <c r="G202">
        <f>VLOOKUP(C202,'[1]坦克部件养成-填表'!$X:$AB,4,FALSE)</f>
        <v>5190</v>
      </c>
      <c r="H202" t="str">
        <f t="shared" si="6"/>
        <v>13204</v>
      </c>
      <c r="I202">
        <f t="shared" si="7"/>
        <v>199</v>
      </c>
    </row>
    <row r="203" spans="1:9" ht="15.75" x14ac:dyDescent="0.3">
      <c r="A203" s="36">
        <v>200</v>
      </c>
      <c r="B203" s="36">
        <v>1320</v>
      </c>
      <c r="C203" s="36">
        <v>5</v>
      </c>
      <c r="D203" t="str">
        <f>"["&amp;VLOOKUP(B203,'[1]坦克部件养成-填表'!$T:$V,3,FALSE)&amp;"]"</f>
        <v>[101]</v>
      </c>
      <c r="E203" t="str">
        <f>"["&amp;VLOOKUP(C203,'[1]坦克部件养成-填表'!$X:$AB,3,FALSE)&amp;"]"</f>
        <v>[50]</v>
      </c>
      <c r="F203">
        <f>VLOOKUP(C203,'[1]坦克部件养成-填表'!$X:$AB,5,FALSE)</f>
        <v>210</v>
      </c>
      <c r="G203">
        <f>VLOOKUP(C203,'[1]坦克部件养成-填表'!$X:$AB,4,FALSE)</f>
        <v>6750</v>
      </c>
      <c r="H203" t="str">
        <f t="shared" si="6"/>
        <v>13205</v>
      </c>
      <c r="I203">
        <f t="shared" si="7"/>
        <v>200</v>
      </c>
    </row>
    <row r="204" spans="1:9" ht="15.75" x14ac:dyDescent="0.3">
      <c r="A204" s="36">
        <v>201</v>
      </c>
      <c r="B204" s="36">
        <v>1320</v>
      </c>
      <c r="C204" s="36">
        <v>6</v>
      </c>
      <c r="D204" t="str">
        <f>"["&amp;VLOOKUP(B204,'[1]坦克部件养成-填表'!$T:$V,3,FALSE)&amp;"]"</f>
        <v>[101]</v>
      </c>
      <c r="E204" t="str">
        <f>"["&amp;VLOOKUP(C204,'[1]坦克部件养成-填表'!$X:$AB,3,FALSE)&amp;"]"</f>
        <v>[65]</v>
      </c>
      <c r="F204">
        <f>VLOOKUP(C204,'[1]坦克部件养成-填表'!$X:$AB,5,FALSE)</f>
        <v>600</v>
      </c>
      <c r="G204">
        <f>VLOOKUP(C204,'[1]坦克部件养成-填表'!$X:$AB,4,FALSE)</f>
        <v>7620</v>
      </c>
      <c r="H204" t="str">
        <f t="shared" si="6"/>
        <v>13206</v>
      </c>
      <c r="I204">
        <f t="shared" si="7"/>
        <v>201</v>
      </c>
    </row>
    <row r="205" spans="1:9" ht="15.75" x14ac:dyDescent="0.3">
      <c r="A205" s="36">
        <v>202</v>
      </c>
      <c r="B205" s="36">
        <v>1320</v>
      </c>
      <c r="C205" s="36">
        <v>7</v>
      </c>
      <c r="D205" t="str">
        <f>"["&amp;VLOOKUP(B205,'[1]坦克部件养成-填表'!$T:$V,3,FALSE)&amp;"]"</f>
        <v>[101]</v>
      </c>
      <c r="E205" t="str">
        <f>"["&amp;VLOOKUP(C205,'[1]坦克部件养成-填表'!$X:$AB,3,FALSE)&amp;"]"</f>
        <v>[80]</v>
      </c>
      <c r="F205">
        <f>VLOOKUP(C205,'[1]坦克部件养成-填表'!$X:$AB,5,FALSE)</f>
        <v>900</v>
      </c>
      <c r="G205">
        <f>VLOOKUP(C205,'[1]坦克部件养成-填表'!$X:$AB,4,FALSE)</f>
        <v>11430</v>
      </c>
      <c r="H205" t="str">
        <f t="shared" si="6"/>
        <v>13207</v>
      </c>
      <c r="I205">
        <f t="shared" si="7"/>
        <v>202</v>
      </c>
    </row>
    <row r="206" spans="1:9" ht="15.75" x14ac:dyDescent="0.3">
      <c r="A206" s="36">
        <v>203</v>
      </c>
      <c r="B206" s="36">
        <v>1320</v>
      </c>
      <c r="C206" s="36">
        <v>8</v>
      </c>
      <c r="D206" t="str">
        <f>"["&amp;VLOOKUP(B206,'[1]坦克部件养成-填表'!$T:$V,3,FALSE)&amp;"]"</f>
        <v>[101]</v>
      </c>
      <c r="E206" t="str">
        <f>"["&amp;VLOOKUP(C206,'[1]坦克部件养成-填表'!$X:$AB,3,FALSE)&amp;"]"</f>
        <v>[95]</v>
      </c>
      <c r="F206">
        <f>VLOOKUP(C206,'[1]坦克部件养成-填表'!$X:$AB,5,FALSE)</f>
        <v>1200</v>
      </c>
      <c r="G206">
        <f>VLOOKUP(C206,'[1]坦克部件养成-填表'!$X:$AB,4,FALSE)</f>
        <v>15240</v>
      </c>
      <c r="H206" t="str">
        <f t="shared" si="6"/>
        <v>13208</v>
      </c>
      <c r="I206">
        <f t="shared" si="7"/>
        <v>203</v>
      </c>
    </row>
    <row r="207" spans="1:9" ht="15.75" x14ac:dyDescent="0.3">
      <c r="A207" s="36">
        <v>204</v>
      </c>
      <c r="B207" s="36">
        <v>1320</v>
      </c>
      <c r="C207" s="36">
        <v>9</v>
      </c>
      <c r="D207" t="str">
        <f>"["&amp;VLOOKUP(B207,'[1]坦克部件养成-填表'!$T:$V,3,FALSE)&amp;"]"</f>
        <v>[101]</v>
      </c>
      <c r="E207" t="str">
        <f>"["&amp;VLOOKUP(C207,'[1]坦克部件养成-填表'!$X:$AB,3,FALSE)&amp;"]"</f>
        <v>[110]</v>
      </c>
      <c r="F207">
        <f>VLOOKUP(C207,'[1]坦克部件养成-填表'!$X:$AB,5,FALSE)</f>
        <v>1500</v>
      </c>
      <c r="G207">
        <f>VLOOKUP(C207,'[1]坦克部件养成-填表'!$X:$AB,4,FALSE)</f>
        <v>19050</v>
      </c>
      <c r="H207" t="str">
        <f t="shared" si="6"/>
        <v>13209</v>
      </c>
      <c r="I207">
        <f t="shared" si="7"/>
        <v>204</v>
      </c>
    </row>
    <row r="208" spans="1:9" ht="15.75" x14ac:dyDescent="0.3">
      <c r="A208" s="36">
        <v>205</v>
      </c>
      <c r="B208" s="36">
        <v>1320</v>
      </c>
      <c r="C208" s="36">
        <v>10</v>
      </c>
      <c r="D208" t="str">
        <f>"["&amp;VLOOKUP(B208,'[1]坦克部件养成-填表'!$T:$V,3,FALSE)&amp;"]"</f>
        <v>[101]</v>
      </c>
      <c r="E208" t="str">
        <f>"["&amp;VLOOKUP(C208,'[1]坦克部件养成-填表'!$X:$AB,3,FALSE)&amp;"]"</f>
        <v>[125]</v>
      </c>
      <c r="F208">
        <f>VLOOKUP(C208,'[1]坦克部件养成-填表'!$X:$AB,5,FALSE)</f>
        <v>1750</v>
      </c>
      <c r="G208">
        <f>VLOOKUP(C208,'[1]坦克部件养成-填表'!$X:$AB,4,FALSE)</f>
        <v>22860</v>
      </c>
      <c r="H208" t="str">
        <f t="shared" si="6"/>
        <v>132010</v>
      </c>
      <c r="I208">
        <f t="shared" si="7"/>
        <v>205</v>
      </c>
    </row>
    <row r="209" spans="1:9" ht="15.75" x14ac:dyDescent="0.3">
      <c r="A209" s="36">
        <v>206</v>
      </c>
      <c r="B209" s="36">
        <v>1320</v>
      </c>
      <c r="C209" s="36">
        <v>11</v>
      </c>
      <c r="D209" t="str">
        <f>"["&amp;VLOOKUP(B209,'[1]坦克部件养成-填表'!$T:$V,3,FALSE)&amp;"]"</f>
        <v>[101]</v>
      </c>
      <c r="E209" t="str">
        <f>"["&amp;VLOOKUP(C209,'[1]坦克部件养成-填表'!$X:$AB,3,FALSE)&amp;"]"</f>
        <v>[145]</v>
      </c>
      <c r="F209">
        <f>VLOOKUP(C209,'[1]坦克部件养成-填表'!$X:$AB,5,FALSE)</f>
        <v>3650</v>
      </c>
      <c r="G209">
        <f>VLOOKUP(C209,'[1]坦克部件养成-填表'!$X:$AB,4,FALSE)</f>
        <v>31710</v>
      </c>
      <c r="H209" t="str">
        <f t="shared" si="6"/>
        <v>132011</v>
      </c>
      <c r="I209">
        <f t="shared" si="7"/>
        <v>206</v>
      </c>
    </row>
    <row r="210" spans="1:9" ht="15.75" x14ac:dyDescent="0.3">
      <c r="A210" s="36">
        <v>207</v>
      </c>
      <c r="B210" s="36">
        <v>1320</v>
      </c>
      <c r="C210" s="36">
        <v>12</v>
      </c>
      <c r="D210" t="str">
        <f>"["&amp;VLOOKUP(B210,'[1]坦克部件养成-填表'!$T:$V,3,FALSE)&amp;"]"</f>
        <v>[101]</v>
      </c>
      <c r="E210" t="str">
        <f>"["&amp;VLOOKUP(C210,'[1]坦克部件养成-填表'!$X:$AB,3,FALSE)&amp;"]"</f>
        <v>[165]</v>
      </c>
      <c r="F210">
        <f>VLOOKUP(C210,'[1]坦克部件养成-填表'!$X:$AB,5,FALSE)</f>
        <v>5500</v>
      </c>
      <c r="G210">
        <f>VLOOKUP(C210,'[1]坦克部件养成-填表'!$X:$AB,4,FALSE)</f>
        <v>47580</v>
      </c>
      <c r="H210" t="str">
        <f t="shared" si="6"/>
        <v>132012</v>
      </c>
      <c r="I210">
        <f t="shared" si="7"/>
        <v>207</v>
      </c>
    </row>
    <row r="211" spans="1:9" ht="15.75" x14ac:dyDescent="0.3">
      <c r="A211" s="36">
        <v>208</v>
      </c>
      <c r="B211" s="36">
        <v>1320</v>
      </c>
      <c r="C211" s="36">
        <v>13</v>
      </c>
      <c r="D211" t="str">
        <f>"["&amp;VLOOKUP(B211,'[1]坦克部件养成-填表'!$T:$V,3,FALSE)&amp;"]"</f>
        <v>[101]</v>
      </c>
      <c r="E211" t="str">
        <f>"["&amp;VLOOKUP(C211,'[1]坦克部件养成-填表'!$X:$AB,3,FALSE)&amp;"]"</f>
        <v>[185]</v>
      </c>
      <c r="F211">
        <f>VLOOKUP(C211,'[1]坦克部件养成-填表'!$X:$AB,5,FALSE)</f>
        <v>7300</v>
      </c>
      <c r="G211">
        <f>VLOOKUP(C211,'[1]坦克部件养成-填表'!$X:$AB,4,FALSE)</f>
        <v>63420</v>
      </c>
      <c r="H211" t="str">
        <f t="shared" si="6"/>
        <v>132013</v>
      </c>
      <c r="I211">
        <f t="shared" si="7"/>
        <v>208</v>
      </c>
    </row>
    <row r="212" spans="1:9" ht="15.75" x14ac:dyDescent="0.3">
      <c r="A212" s="36">
        <v>209</v>
      </c>
      <c r="B212" s="36">
        <v>1320</v>
      </c>
      <c r="C212" s="36">
        <v>14</v>
      </c>
      <c r="D212" t="str">
        <f>"["&amp;VLOOKUP(B212,'[1]坦克部件养成-填表'!$T:$V,3,FALSE)&amp;"]"</f>
        <v>[101]</v>
      </c>
      <c r="E212" t="str">
        <f>"["&amp;VLOOKUP(C212,'[1]坦克部件养成-填表'!$X:$AB,3,FALSE)&amp;"]"</f>
        <v>[205]</v>
      </c>
      <c r="F212">
        <f>VLOOKUP(C212,'[1]坦克部件养成-填表'!$X:$AB,5,FALSE)</f>
        <v>9100</v>
      </c>
      <c r="G212">
        <f>VLOOKUP(C212,'[1]坦克部件养成-填表'!$X:$AB,4,FALSE)</f>
        <v>79290</v>
      </c>
      <c r="H212" t="str">
        <f t="shared" si="6"/>
        <v>132014</v>
      </c>
      <c r="I212">
        <f t="shared" si="7"/>
        <v>209</v>
      </c>
    </row>
    <row r="213" spans="1:9" ht="15.75" x14ac:dyDescent="0.3">
      <c r="A213" s="36">
        <v>210</v>
      </c>
      <c r="B213" s="36">
        <v>1320</v>
      </c>
      <c r="C213" s="36">
        <v>15</v>
      </c>
      <c r="D213" t="str">
        <f>"["&amp;VLOOKUP(B213,'[1]坦克部件养成-填表'!$T:$V,3,FALSE)&amp;"]"</f>
        <v>[101]</v>
      </c>
      <c r="E213" t="str">
        <f>"["&amp;VLOOKUP(C213,'[1]坦克部件养成-填表'!$X:$AB,3,FALSE)&amp;"]"</f>
        <v>[225]</v>
      </c>
      <c r="F213">
        <f>VLOOKUP(C213,'[1]坦克部件养成-填表'!$X:$AB,5,FALSE)</f>
        <v>11000</v>
      </c>
      <c r="G213">
        <f>VLOOKUP(C213,'[1]坦克部件养成-填表'!$X:$AB,4,FALSE)</f>
        <v>95160</v>
      </c>
      <c r="H213" t="str">
        <f t="shared" si="6"/>
        <v>132015</v>
      </c>
      <c r="I213">
        <f t="shared" si="7"/>
        <v>210</v>
      </c>
    </row>
    <row r="214" spans="1:9" ht="15.75" x14ac:dyDescent="0.3">
      <c r="A214" s="36">
        <v>211</v>
      </c>
      <c r="B214" s="36">
        <v>1330</v>
      </c>
      <c r="C214" s="36">
        <v>1</v>
      </c>
      <c r="D214" t="str">
        <f>"["&amp;VLOOKUP(B214,'[1]坦克部件养成-填表'!$T:$V,3,FALSE)&amp;"]"</f>
        <v>[100]</v>
      </c>
      <c r="E214" t="str">
        <f>"["&amp;VLOOKUP(C214,'[1]坦克部件养成-填表'!$X:$AB,3,FALSE)&amp;"]"</f>
        <v>[10]</v>
      </c>
      <c r="F214">
        <f>VLOOKUP(C214,'[1]坦克部件养成-填表'!$X:$AB,5,FALSE)</f>
        <v>70</v>
      </c>
      <c r="G214">
        <f>VLOOKUP(C214,'[1]坦克部件养成-填表'!$X:$AB,4,FALSE)</f>
        <v>180</v>
      </c>
      <c r="H214" t="str">
        <f t="shared" si="6"/>
        <v>13301</v>
      </c>
      <c r="I214">
        <f t="shared" si="7"/>
        <v>211</v>
      </c>
    </row>
    <row r="215" spans="1:9" ht="15.75" x14ac:dyDescent="0.3">
      <c r="A215" s="36">
        <v>212</v>
      </c>
      <c r="B215" s="36">
        <v>1330</v>
      </c>
      <c r="C215" s="36">
        <v>2</v>
      </c>
      <c r="D215" t="str">
        <f>"["&amp;VLOOKUP(B215,'[1]坦克部件养成-填表'!$T:$V,3,FALSE)&amp;"]"</f>
        <v>[100]</v>
      </c>
      <c r="E215" t="str">
        <f>"["&amp;VLOOKUP(C215,'[1]坦克部件养成-填表'!$X:$AB,3,FALSE)&amp;"]"</f>
        <v>[20]</v>
      </c>
      <c r="F215">
        <f>VLOOKUP(C215,'[1]坦克部件养成-填表'!$X:$AB,5,FALSE)</f>
        <v>100</v>
      </c>
      <c r="G215">
        <f>VLOOKUP(C215,'[1]坦克部件养成-填表'!$X:$AB,4,FALSE)</f>
        <v>1740</v>
      </c>
      <c r="H215" t="str">
        <f t="shared" si="6"/>
        <v>13302</v>
      </c>
      <c r="I215">
        <f t="shared" si="7"/>
        <v>212</v>
      </c>
    </row>
    <row r="216" spans="1:9" ht="15.75" x14ac:dyDescent="0.3">
      <c r="A216" s="36">
        <v>213</v>
      </c>
      <c r="B216" s="36">
        <v>1330</v>
      </c>
      <c r="C216" s="36">
        <v>3</v>
      </c>
      <c r="D216" t="str">
        <f>"["&amp;VLOOKUP(B216,'[1]坦克部件养成-填表'!$T:$V,3,FALSE)&amp;"]"</f>
        <v>[100]</v>
      </c>
      <c r="E216" t="str">
        <f>"["&amp;VLOOKUP(C216,'[1]坦克部件养成-填表'!$X:$AB,3,FALSE)&amp;"]"</f>
        <v>[30]</v>
      </c>
      <c r="F216">
        <f>VLOOKUP(C216,'[1]坦克部件养成-填表'!$X:$AB,5,FALSE)</f>
        <v>140</v>
      </c>
      <c r="G216">
        <f>VLOOKUP(C216,'[1]坦克部件养成-填表'!$X:$AB,4,FALSE)</f>
        <v>3450</v>
      </c>
      <c r="H216" t="str">
        <f t="shared" si="6"/>
        <v>13303</v>
      </c>
      <c r="I216">
        <f t="shared" si="7"/>
        <v>213</v>
      </c>
    </row>
    <row r="217" spans="1:9" ht="15.75" x14ac:dyDescent="0.3">
      <c r="A217" s="36">
        <v>214</v>
      </c>
      <c r="B217" s="36">
        <v>1330</v>
      </c>
      <c r="C217" s="36">
        <v>4</v>
      </c>
      <c r="D217" t="str">
        <f>"["&amp;VLOOKUP(B217,'[1]坦克部件养成-填表'!$T:$V,3,FALSE)&amp;"]"</f>
        <v>[100]</v>
      </c>
      <c r="E217" t="str">
        <f>"["&amp;VLOOKUP(C217,'[1]坦克部件养成-填表'!$X:$AB,3,FALSE)&amp;"]"</f>
        <v>[40]</v>
      </c>
      <c r="F217">
        <f>VLOOKUP(C217,'[1]坦克部件养成-填表'!$X:$AB,5,FALSE)</f>
        <v>170</v>
      </c>
      <c r="G217">
        <f>VLOOKUP(C217,'[1]坦克部件养成-填表'!$X:$AB,4,FALSE)</f>
        <v>5190</v>
      </c>
      <c r="H217" t="str">
        <f t="shared" si="6"/>
        <v>13304</v>
      </c>
      <c r="I217">
        <f t="shared" si="7"/>
        <v>214</v>
      </c>
    </row>
    <row r="218" spans="1:9" ht="15.75" x14ac:dyDescent="0.3">
      <c r="A218" s="36">
        <v>215</v>
      </c>
      <c r="B218" s="36">
        <v>1330</v>
      </c>
      <c r="C218" s="36">
        <v>5</v>
      </c>
      <c r="D218" t="str">
        <f>"["&amp;VLOOKUP(B218,'[1]坦克部件养成-填表'!$T:$V,3,FALSE)&amp;"]"</f>
        <v>[100]</v>
      </c>
      <c r="E218" t="str">
        <f>"["&amp;VLOOKUP(C218,'[1]坦克部件养成-填表'!$X:$AB,3,FALSE)&amp;"]"</f>
        <v>[50]</v>
      </c>
      <c r="F218">
        <f>VLOOKUP(C218,'[1]坦克部件养成-填表'!$X:$AB,5,FALSE)</f>
        <v>210</v>
      </c>
      <c r="G218">
        <f>VLOOKUP(C218,'[1]坦克部件养成-填表'!$X:$AB,4,FALSE)</f>
        <v>6750</v>
      </c>
      <c r="H218" t="str">
        <f t="shared" si="6"/>
        <v>13305</v>
      </c>
      <c r="I218">
        <f t="shared" si="7"/>
        <v>215</v>
      </c>
    </row>
    <row r="219" spans="1:9" ht="15.75" x14ac:dyDescent="0.3">
      <c r="A219" s="36">
        <v>216</v>
      </c>
      <c r="B219" s="36">
        <v>1330</v>
      </c>
      <c r="C219" s="36">
        <v>6</v>
      </c>
      <c r="D219" t="str">
        <f>"["&amp;VLOOKUP(B219,'[1]坦克部件养成-填表'!$T:$V,3,FALSE)&amp;"]"</f>
        <v>[100]</v>
      </c>
      <c r="E219" t="str">
        <f>"["&amp;VLOOKUP(C219,'[1]坦克部件养成-填表'!$X:$AB,3,FALSE)&amp;"]"</f>
        <v>[65]</v>
      </c>
      <c r="F219">
        <f>VLOOKUP(C219,'[1]坦克部件养成-填表'!$X:$AB,5,FALSE)</f>
        <v>600</v>
      </c>
      <c r="G219">
        <f>VLOOKUP(C219,'[1]坦克部件养成-填表'!$X:$AB,4,FALSE)</f>
        <v>7620</v>
      </c>
      <c r="H219" t="str">
        <f t="shared" si="6"/>
        <v>13306</v>
      </c>
      <c r="I219">
        <f t="shared" si="7"/>
        <v>216</v>
      </c>
    </row>
    <row r="220" spans="1:9" ht="15.75" x14ac:dyDescent="0.3">
      <c r="A220" s="36">
        <v>217</v>
      </c>
      <c r="B220" s="36">
        <v>1330</v>
      </c>
      <c r="C220" s="36">
        <v>7</v>
      </c>
      <c r="D220" t="str">
        <f>"["&amp;VLOOKUP(B220,'[1]坦克部件养成-填表'!$T:$V,3,FALSE)&amp;"]"</f>
        <v>[100]</v>
      </c>
      <c r="E220" t="str">
        <f>"["&amp;VLOOKUP(C220,'[1]坦克部件养成-填表'!$X:$AB,3,FALSE)&amp;"]"</f>
        <v>[80]</v>
      </c>
      <c r="F220">
        <f>VLOOKUP(C220,'[1]坦克部件养成-填表'!$X:$AB,5,FALSE)</f>
        <v>900</v>
      </c>
      <c r="G220">
        <f>VLOOKUP(C220,'[1]坦克部件养成-填表'!$X:$AB,4,FALSE)</f>
        <v>11430</v>
      </c>
      <c r="H220" t="str">
        <f t="shared" si="6"/>
        <v>13307</v>
      </c>
      <c r="I220">
        <f t="shared" si="7"/>
        <v>217</v>
      </c>
    </row>
    <row r="221" spans="1:9" ht="15.75" x14ac:dyDescent="0.3">
      <c r="A221" s="36">
        <v>218</v>
      </c>
      <c r="B221" s="36">
        <v>1330</v>
      </c>
      <c r="C221" s="36">
        <v>8</v>
      </c>
      <c r="D221" t="str">
        <f>"["&amp;VLOOKUP(B221,'[1]坦克部件养成-填表'!$T:$V,3,FALSE)&amp;"]"</f>
        <v>[100]</v>
      </c>
      <c r="E221" t="str">
        <f>"["&amp;VLOOKUP(C221,'[1]坦克部件养成-填表'!$X:$AB,3,FALSE)&amp;"]"</f>
        <v>[95]</v>
      </c>
      <c r="F221">
        <f>VLOOKUP(C221,'[1]坦克部件养成-填表'!$X:$AB,5,FALSE)</f>
        <v>1200</v>
      </c>
      <c r="G221">
        <f>VLOOKUP(C221,'[1]坦克部件养成-填表'!$X:$AB,4,FALSE)</f>
        <v>15240</v>
      </c>
      <c r="H221" t="str">
        <f t="shared" si="6"/>
        <v>13308</v>
      </c>
      <c r="I221">
        <f t="shared" si="7"/>
        <v>218</v>
      </c>
    </row>
    <row r="222" spans="1:9" ht="15.75" x14ac:dyDescent="0.3">
      <c r="A222" s="36">
        <v>219</v>
      </c>
      <c r="B222" s="36">
        <v>1330</v>
      </c>
      <c r="C222" s="36">
        <v>9</v>
      </c>
      <c r="D222" t="str">
        <f>"["&amp;VLOOKUP(B222,'[1]坦克部件养成-填表'!$T:$V,3,FALSE)&amp;"]"</f>
        <v>[100]</v>
      </c>
      <c r="E222" t="str">
        <f>"["&amp;VLOOKUP(C222,'[1]坦克部件养成-填表'!$X:$AB,3,FALSE)&amp;"]"</f>
        <v>[110]</v>
      </c>
      <c r="F222">
        <f>VLOOKUP(C222,'[1]坦克部件养成-填表'!$X:$AB,5,FALSE)</f>
        <v>1500</v>
      </c>
      <c r="G222">
        <f>VLOOKUP(C222,'[1]坦克部件养成-填表'!$X:$AB,4,FALSE)</f>
        <v>19050</v>
      </c>
      <c r="H222" t="str">
        <f t="shared" si="6"/>
        <v>13309</v>
      </c>
      <c r="I222">
        <f t="shared" si="7"/>
        <v>219</v>
      </c>
    </row>
    <row r="223" spans="1:9" ht="15.75" x14ac:dyDescent="0.3">
      <c r="A223" s="36">
        <v>220</v>
      </c>
      <c r="B223" s="36">
        <v>1330</v>
      </c>
      <c r="C223" s="36">
        <v>10</v>
      </c>
      <c r="D223" t="str">
        <f>"["&amp;VLOOKUP(B223,'[1]坦克部件养成-填表'!$T:$V,3,FALSE)&amp;"]"</f>
        <v>[100]</v>
      </c>
      <c r="E223" t="str">
        <f>"["&amp;VLOOKUP(C223,'[1]坦克部件养成-填表'!$X:$AB,3,FALSE)&amp;"]"</f>
        <v>[125]</v>
      </c>
      <c r="F223">
        <f>VLOOKUP(C223,'[1]坦克部件养成-填表'!$X:$AB,5,FALSE)</f>
        <v>1750</v>
      </c>
      <c r="G223">
        <f>VLOOKUP(C223,'[1]坦克部件养成-填表'!$X:$AB,4,FALSE)</f>
        <v>22860</v>
      </c>
      <c r="H223" t="str">
        <f t="shared" si="6"/>
        <v>133010</v>
      </c>
      <c r="I223">
        <f t="shared" si="7"/>
        <v>220</v>
      </c>
    </row>
    <row r="224" spans="1:9" ht="15.75" x14ac:dyDescent="0.3">
      <c r="A224" s="36">
        <v>221</v>
      </c>
      <c r="B224" s="36">
        <v>1330</v>
      </c>
      <c r="C224" s="36">
        <v>11</v>
      </c>
      <c r="D224" t="str">
        <f>"["&amp;VLOOKUP(B224,'[1]坦克部件养成-填表'!$T:$V,3,FALSE)&amp;"]"</f>
        <v>[100]</v>
      </c>
      <c r="E224" t="str">
        <f>"["&amp;VLOOKUP(C224,'[1]坦克部件养成-填表'!$X:$AB,3,FALSE)&amp;"]"</f>
        <v>[145]</v>
      </c>
      <c r="F224">
        <f>VLOOKUP(C224,'[1]坦克部件养成-填表'!$X:$AB,5,FALSE)</f>
        <v>3650</v>
      </c>
      <c r="G224">
        <f>VLOOKUP(C224,'[1]坦克部件养成-填表'!$X:$AB,4,FALSE)</f>
        <v>31710</v>
      </c>
      <c r="H224" t="str">
        <f t="shared" si="6"/>
        <v>133011</v>
      </c>
      <c r="I224">
        <f t="shared" si="7"/>
        <v>221</v>
      </c>
    </row>
    <row r="225" spans="1:9" ht="15.75" x14ac:dyDescent="0.3">
      <c r="A225" s="36">
        <v>222</v>
      </c>
      <c r="B225" s="36">
        <v>1330</v>
      </c>
      <c r="C225" s="36">
        <v>12</v>
      </c>
      <c r="D225" t="str">
        <f>"["&amp;VLOOKUP(B225,'[1]坦克部件养成-填表'!$T:$V,3,FALSE)&amp;"]"</f>
        <v>[100]</v>
      </c>
      <c r="E225" t="str">
        <f>"["&amp;VLOOKUP(C225,'[1]坦克部件养成-填表'!$X:$AB,3,FALSE)&amp;"]"</f>
        <v>[165]</v>
      </c>
      <c r="F225">
        <f>VLOOKUP(C225,'[1]坦克部件养成-填表'!$X:$AB,5,FALSE)</f>
        <v>5500</v>
      </c>
      <c r="G225">
        <f>VLOOKUP(C225,'[1]坦克部件养成-填表'!$X:$AB,4,FALSE)</f>
        <v>47580</v>
      </c>
      <c r="H225" t="str">
        <f t="shared" si="6"/>
        <v>133012</v>
      </c>
      <c r="I225">
        <f t="shared" si="7"/>
        <v>222</v>
      </c>
    </row>
    <row r="226" spans="1:9" ht="15.75" x14ac:dyDescent="0.3">
      <c r="A226" s="36">
        <v>223</v>
      </c>
      <c r="B226" s="36">
        <v>1330</v>
      </c>
      <c r="C226" s="36">
        <v>13</v>
      </c>
      <c r="D226" t="str">
        <f>"["&amp;VLOOKUP(B226,'[1]坦克部件养成-填表'!$T:$V,3,FALSE)&amp;"]"</f>
        <v>[100]</v>
      </c>
      <c r="E226" t="str">
        <f>"["&amp;VLOOKUP(C226,'[1]坦克部件养成-填表'!$X:$AB,3,FALSE)&amp;"]"</f>
        <v>[185]</v>
      </c>
      <c r="F226">
        <f>VLOOKUP(C226,'[1]坦克部件养成-填表'!$X:$AB,5,FALSE)</f>
        <v>7300</v>
      </c>
      <c r="G226">
        <f>VLOOKUP(C226,'[1]坦克部件养成-填表'!$X:$AB,4,FALSE)</f>
        <v>63420</v>
      </c>
      <c r="H226" t="str">
        <f t="shared" si="6"/>
        <v>133013</v>
      </c>
      <c r="I226">
        <f t="shared" si="7"/>
        <v>223</v>
      </c>
    </row>
    <row r="227" spans="1:9" ht="15.75" x14ac:dyDescent="0.3">
      <c r="A227" s="36">
        <v>224</v>
      </c>
      <c r="B227" s="36">
        <v>1330</v>
      </c>
      <c r="C227" s="36">
        <v>14</v>
      </c>
      <c r="D227" t="str">
        <f>"["&amp;VLOOKUP(B227,'[1]坦克部件养成-填表'!$T:$V,3,FALSE)&amp;"]"</f>
        <v>[100]</v>
      </c>
      <c r="E227" t="str">
        <f>"["&amp;VLOOKUP(C227,'[1]坦克部件养成-填表'!$X:$AB,3,FALSE)&amp;"]"</f>
        <v>[205]</v>
      </c>
      <c r="F227">
        <f>VLOOKUP(C227,'[1]坦克部件养成-填表'!$X:$AB,5,FALSE)</f>
        <v>9100</v>
      </c>
      <c r="G227">
        <f>VLOOKUP(C227,'[1]坦克部件养成-填表'!$X:$AB,4,FALSE)</f>
        <v>79290</v>
      </c>
      <c r="H227" t="str">
        <f t="shared" si="6"/>
        <v>133014</v>
      </c>
      <c r="I227">
        <f t="shared" si="7"/>
        <v>224</v>
      </c>
    </row>
    <row r="228" spans="1:9" ht="15.75" x14ac:dyDescent="0.3">
      <c r="A228" s="36">
        <v>225</v>
      </c>
      <c r="B228" s="36">
        <v>1330</v>
      </c>
      <c r="C228" s="36">
        <v>15</v>
      </c>
      <c r="D228" t="str">
        <f>"["&amp;VLOOKUP(B228,'[1]坦克部件养成-填表'!$T:$V,3,FALSE)&amp;"]"</f>
        <v>[100]</v>
      </c>
      <c r="E228" t="str">
        <f>"["&amp;VLOOKUP(C228,'[1]坦克部件养成-填表'!$X:$AB,3,FALSE)&amp;"]"</f>
        <v>[225]</v>
      </c>
      <c r="F228">
        <f>VLOOKUP(C228,'[1]坦克部件养成-填表'!$X:$AB,5,FALSE)</f>
        <v>11000</v>
      </c>
      <c r="G228">
        <f>VLOOKUP(C228,'[1]坦克部件养成-填表'!$X:$AB,4,FALSE)</f>
        <v>95160</v>
      </c>
      <c r="H228" t="str">
        <f t="shared" si="6"/>
        <v>133015</v>
      </c>
      <c r="I228">
        <f t="shared" si="7"/>
        <v>225</v>
      </c>
    </row>
    <row r="229" spans="1:9" ht="15.75" x14ac:dyDescent="0.3">
      <c r="A229" s="36">
        <v>226</v>
      </c>
      <c r="B229" s="36">
        <v>1340</v>
      </c>
      <c r="C229" s="36">
        <v>1</v>
      </c>
      <c r="D229" t="str">
        <f>"["&amp;VLOOKUP(B229,'[1]坦克部件养成-填表'!$T:$V,3,FALSE)&amp;"]"</f>
        <v>[100]</v>
      </c>
      <c r="E229" t="str">
        <f>"["&amp;VLOOKUP(C229,'[1]坦克部件养成-填表'!$X:$AB,3,FALSE)&amp;"]"</f>
        <v>[10]</v>
      </c>
      <c r="F229">
        <f>VLOOKUP(C229,'[1]坦克部件养成-填表'!$X:$AB,5,FALSE)</f>
        <v>70</v>
      </c>
      <c r="G229">
        <f>VLOOKUP(C229,'[1]坦克部件养成-填表'!$X:$AB,4,FALSE)</f>
        <v>180</v>
      </c>
      <c r="H229" t="str">
        <f t="shared" si="6"/>
        <v>13401</v>
      </c>
      <c r="I229">
        <f t="shared" si="7"/>
        <v>226</v>
      </c>
    </row>
    <row r="230" spans="1:9" ht="15.75" x14ac:dyDescent="0.3">
      <c r="A230" s="36">
        <v>227</v>
      </c>
      <c r="B230" s="36">
        <v>1340</v>
      </c>
      <c r="C230" s="36">
        <v>2</v>
      </c>
      <c r="D230" t="str">
        <f>"["&amp;VLOOKUP(B230,'[1]坦克部件养成-填表'!$T:$V,3,FALSE)&amp;"]"</f>
        <v>[100]</v>
      </c>
      <c r="E230" t="str">
        <f>"["&amp;VLOOKUP(C230,'[1]坦克部件养成-填表'!$X:$AB,3,FALSE)&amp;"]"</f>
        <v>[20]</v>
      </c>
      <c r="F230">
        <f>VLOOKUP(C230,'[1]坦克部件养成-填表'!$X:$AB,5,FALSE)</f>
        <v>100</v>
      </c>
      <c r="G230">
        <f>VLOOKUP(C230,'[1]坦克部件养成-填表'!$X:$AB,4,FALSE)</f>
        <v>1740</v>
      </c>
      <c r="H230" t="str">
        <f t="shared" si="6"/>
        <v>13402</v>
      </c>
      <c r="I230">
        <f t="shared" si="7"/>
        <v>227</v>
      </c>
    </row>
    <row r="231" spans="1:9" ht="15.75" x14ac:dyDescent="0.3">
      <c r="A231" s="36">
        <v>228</v>
      </c>
      <c r="B231" s="36">
        <v>1340</v>
      </c>
      <c r="C231" s="36">
        <v>3</v>
      </c>
      <c r="D231" t="str">
        <f>"["&amp;VLOOKUP(B231,'[1]坦克部件养成-填表'!$T:$V,3,FALSE)&amp;"]"</f>
        <v>[100]</v>
      </c>
      <c r="E231" t="str">
        <f>"["&amp;VLOOKUP(C231,'[1]坦克部件养成-填表'!$X:$AB,3,FALSE)&amp;"]"</f>
        <v>[30]</v>
      </c>
      <c r="F231">
        <f>VLOOKUP(C231,'[1]坦克部件养成-填表'!$X:$AB,5,FALSE)</f>
        <v>140</v>
      </c>
      <c r="G231">
        <f>VLOOKUP(C231,'[1]坦克部件养成-填表'!$X:$AB,4,FALSE)</f>
        <v>3450</v>
      </c>
      <c r="H231" t="str">
        <f t="shared" si="6"/>
        <v>13403</v>
      </c>
      <c r="I231">
        <f t="shared" si="7"/>
        <v>228</v>
      </c>
    </row>
    <row r="232" spans="1:9" ht="15.75" x14ac:dyDescent="0.3">
      <c r="A232" s="36">
        <v>229</v>
      </c>
      <c r="B232" s="36">
        <v>1340</v>
      </c>
      <c r="C232" s="36">
        <v>4</v>
      </c>
      <c r="D232" t="str">
        <f>"["&amp;VLOOKUP(B232,'[1]坦克部件养成-填表'!$T:$V,3,FALSE)&amp;"]"</f>
        <v>[100]</v>
      </c>
      <c r="E232" t="str">
        <f>"["&amp;VLOOKUP(C232,'[1]坦克部件养成-填表'!$X:$AB,3,FALSE)&amp;"]"</f>
        <v>[40]</v>
      </c>
      <c r="F232">
        <f>VLOOKUP(C232,'[1]坦克部件养成-填表'!$X:$AB,5,FALSE)</f>
        <v>170</v>
      </c>
      <c r="G232">
        <f>VLOOKUP(C232,'[1]坦克部件养成-填表'!$X:$AB,4,FALSE)</f>
        <v>5190</v>
      </c>
      <c r="H232" t="str">
        <f t="shared" si="6"/>
        <v>13404</v>
      </c>
      <c r="I232">
        <f t="shared" si="7"/>
        <v>229</v>
      </c>
    </row>
    <row r="233" spans="1:9" ht="15.75" x14ac:dyDescent="0.3">
      <c r="A233" s="36">
        <v>230</v>
      </c>
      <c r="B233" s="36">
        <v>1340</v>
      </c>
      <c r="C233" s="36">
        <v>5</v>
      </c>
      <c r="D233" t="str">
        <f>"["&amp;VLOOKUP(B233,'[1]坦克部件养成-填表'!$T:$V,3,FALSE)&amp;"]"</f>
        <v>[100]</v>
      </c>
      <c r="E233" t="str">
        <f>"["&amp;VLOOKUP(C233,'[1]坦克部件养成-填表'!$X:$AB,3,FALSE)&amp;"]"</f>
        <v>[50]</v>
      </c>
      <c r="F233">
        <f>VLOOKUP(C233,'[1]坦克部件养成-填表'!$X:$AB,5,FALSE)</f>
        <v>210</v>
      </c>
      <c r="G233">
        <f>VLOOKUP(C233,'[1]坦克部件养成-填表'!$X:$AB,4,FALSE)</f>
        <v>6750</v>
      </c>
      <c r="H233" t="str">
        <f t="shared" si="6"/>
        <v>13405</v>
      </c>
      <c r="I233">
        <f t="shared" si="7"/>
        <v>230</v>
      </c>
    </row>
    <row r="234" spans="1:9" ht="15.75" x14ac:dyDescent="0.3">
      <c r="A234" s="36">
        <v>231</v>
      </c>
      <c r="B234" s="36">
        <v>1340</v>
      </c>
      <c r="C234" s="36">
        <v>6</v>
      </c>
      <c r="D234" t="str">
        <f>"["&amp;VLOOKUP(B234,'[1]坦克部件养成-填表'!$T:$V,3,FALSE)&amp;"]"</f>
        <v>[100]</v>
      </c>
      <c r="E234" t="str">
        <f>"["&amp;VLOOKUP(C234,'[1]坦克部件养成-填表'!$X:$AB,3,FALSE)&amp;"]"</f>
        <v>[65]</v>
      </c>
      <c r="F234">
        <f>VLOOKUP(C234,'[1]坦克部件养成-填表'!$X:$AB,5,FALSE)</f>
        <v>600</v>
      </c>
      <c r="G234">
        <f>VLOOKUP(C234,'[1]坦克部件养成-填表'!$X:$AB,4,FALSE)</f>
        <v>7620</v>
      </c>
      <c r="H234" t="str">
        <f t="shared" si="6"/>
        <v>13406</v>
      </c>
      <c r="I234">
        <f t="shared" si="7"/>
        <v>231</v>
      </c>
    </row>
    <row r="235" spans="1:9" ht="15.75" x14ac:dyDescent="0.3">
      <c r="A235" s="36">
        <v>232</v>
      </c>
      <c r="B235" s="36">
        <v>1340</v>
      </c>
      <c r="C235" s="36">
        <v>7</v>
      </c>
      <c r="D235" t="str">
        <f>"["&amp;VLOOKUP(B235,'[1]坦克部件养成-填表'!$T:$V,3,FALSE)&amp;"]"</f>
        <v>[100]</v>
      </c>
      <c r="E235" t="str">
        <f>"["&amp;VLOOKUP(C235,'[1]坦克部件养成-填表'!$X:$AB,3,FALSE)&amp;"]"</f>
        <v>[80]</v>
      </c>
      <c r="F235">
        <f>VLOOKUP(C235,'[1]坦克部件养成-填表'!$X:$AB,5,FALSE)</f>
        <v>900</v>
      </c>
      <c r="G235">
        <f>VLOOKUP(C235,'[1]坦克部件养成-填表'!$X:$AB,4,FALSE)</f>
        <v>11430</v>
      </c>
      <c r="H235" t="str">
        <f t="shared" si="6"/>
        <v>13407</v>
      </c>
      <c r="I235">
        <f t="shared" si="7"/>
        <v>232</v>
      </c>
    </row>
    <row r="236" spans="1:9" ht="15.75" x14ac:dyDescent="0.3">
      <c r="A236" s="36">
        <v>233</v>
      </c>
      <c r="B236" s="36">
        <v>1340</v>
      </c>
      <c r="C236" s="36">
        <v>8</v>
      </c>
      <c r="D236" t="str">
        <f>"["&amp;VLOOKUP(B236,'[1]坦克部件养成-填表'!$T:$V,3,FALSE)&amp;"]"</f>
        <v>[100]</v>
      </c>
      <c r="E236" t="str">
        <f>"["&amp;VLOOKUP(C236,'[1]坦克部件养成-填表'!$X:$AB,3,FALSE)&amp;"]"</f>
        <v>[95]</v>
      </c>
      <c r="F236">
        <f>VLOOKUP(C236,'[1]坦克部件养成-填表'!$X:$AB,5,FALSE)</f>
        <v>1200</v>
      </c>
      <c r="G236">
        <f>VLOOKUP(C236,'[1]坦克部件养成-填表'!$X:$AB,4,FALSE)</f>
        <v>15240</v>
      </c>
      <c r="H236" t="str">
        <f t="shared" si="6"/>
        <v>13408</v>
      </c>
      <c r="I236">
        <f t="shared" si="7"/>
        <v>233</v>
      </c>
    </row>
    <row r="237" spans="1:9" ht="15.75" x14ac:dyDescent="0.3">
      <c r="A237" s="36">
        <v>234</v>
      </c>
      <c r="B237" s="36">
        <v>1340</v>
      </c>
      <c r="C237" s="36">
        <v>9</v>
      </c>
      <c r="D237" t="str">
        <f>"["&amp;VLOOKUP(B237,'[1]坦克部件养成-填表'!$T:$V,3,FALSE)&amp;"]"</f>
        <v>[100]</v>
      </c>
      <c r="E237" t="str">
        <f>"["&amp;VLOOKUP(C237,'[1]坦克部件养成-填表'!$X:$AB,3,FALSE)&amp;"]"</f>
        <v>[110]</v>
      </c>
      <c r="F237">
        <f>VLOOKUP(C237,'[1]坦克部件养成-填表'!$X:$AB,5,FALSE)</f>
        <v>1500</v>
      </c>
      <c r="G237">
        <f>VLOOKUP(C237,'[1]坦克部件养成-填表'!$X:$AB,4,FALSE)</f>
        <v>19050</v>
      </c>
      <c r="H237" t="str">
        <f t="shared" si="6"/>
        <v>13409</v>
      </c>
      <c r="I237">
        <f t="shared" si="7"/>
        <v>234</v>
      </c>
    </row>
    <row r="238" spans="1:9" ht="15.75" x14ac:dyDescent="0.3">
      <c r="A238" s="36">
        <v>235</v>
      </c>
      <c r="B238" s="36">
        <v>1340</v>
      </c>
      <c r="C238" s="36">
        <v>10</v>
      </c>
      <c r="D238" t="str">
        <f>"["&amp;VLOOKUP(B238,'[1]坦克部件养成-填表'!$T:$V,3,FALSE)&amp;"]"</f>
        <v>[100]</v>
      </c>
      <c r="E238" t="str">
        <f>"["&amp;VLOOKUP(C238,'[1]坦克部件养成-填表'!$X:$AB,3,FALSE)&amp;"]"</f>
        <v>[125]</v>
      </c>
      <c r="F238">
        <f>VLOOKUP(C238,'[1]坦克部件养成-填表'!$X:$AB,5,FALSE)</f>
        <v>1750</v>
      </c>
      <c r="G238">
        <f>VLOOKUP(C238,'[1]坦克部件养成-填表'!$X:$AB,4,FALSE)</f>
        <v>22860</v>
      </c>
      <c r="H238" t="str">
        <f t="shared" si="6"/>
        <v>134010</v>
      </c>
      <c r="I238">
        <f t="shared" si="7"/>
        <v>235</v>
      </c>
    </row>
    <row r="239" spans="1:9" ht="15.75" x14ac:dyDescent="0.3">
      <c r="A239" s="36">
        <v>236</v>
      </c>
      <c r="B239" s="36">
        <v>1340</v>
      </c>
      <c r="C239" s="36">
        <v>11</v>
      </c>
      <c r="D239" t="str">
        <f>"["&amp;VLOOKUP(B239,'[1]坦克部件养成-填表'!$T:$V,3,FALSE)&amp;"]"</f>
        <v>[100]</v>
      </c>
      <c r="E239" t="str">
        <f>"["&amp;VLOOKUP(C239,'[1]坦克部件养成-填表'!$X:$AB,3,FALSE)&amp;"]"</f>
        <v>[145]</v>
      </c>
      <c r="F239">
        <f>VLOOKUP(C239,'[1]坦克部件养成-填表'!$X:$AB,5,FALSE)</f>
        <v>3650</v>
      </c>
      <c r="G239">
        <f>VLOOKUP(C239,'[1]坦克部件养成-填表'!$X:$AB,4,FALSE)</f>
        <v>31710</v>
      </c>
      <c r="H239" t="str">
        <f t="shared" si="6"/>
        <v>134011</v>
      </c>
      <c r="I239">
        <f t="shared" si="7"/>
        <v>236</v>
      </c>
    </row>
    <row r="240" spans="1:9" ht="15.75" x14ac:dyDescent="0.3">
      <c r="A240" s="36">
        <v>237</v>
      </c>
      <c r="B240" s="36">
        <v>1340</v>
      </c>
      <c r="C240" s="36">
        <v>12</v>
      </c>
      <c r="D240" t="str">
        <f>"["&amp;VLOOKUP(B240,'[1]坦克部件养成-填表'!$T:$V,3,FALSE)&amp;"]"</f>
        <v>[100]</v>
      </c>
      <c r="E240" t="str">
        <f>"["&amp;VLOOKUP(C240,'[1]坦克部件养成-填表'!$X:$AB,3,FALSE)&amp;"]"</f>
        <v>[165]</v>
      </c>
      <c r="F240">
        <f>VLOOKUP(C240,'[1]坦克部件养成-填表'!$X:$AB,5,FALSE)</f>
        <v>5500</v>
      </c>
      <c r="G240">
        <f>VLOOKUP(C240,'[1]坦克部件养成-填表'!$X:$AB,4,FALSE)</f>
        <v>47580</v>
      </c>
      <c r="H240" t="str">
        <f t="shared" si="6"/>
        <v>134012</v>
      </c>
      <c r="I240">
        <f t="shared" si="7"/>
        <v>237</v>
      </c>
    </row>
    <row r="241" spans="1:9" ht="15.75" x14ac:dyDescent="0.3">
      <c r="A241" s="36">
        <v>238</v>
      </c>
      <c r="B241" s="36">
        <v>1340</v>
      </c>
      <c r="C241" s="36">
        <v>13</v>
      </c>
      <c r="D241" t="str">
        <f>"["&amp;VLOOKUP(B241,'[1]坦克部件养成-填表'!$T:$V,3,FALSE)&amp;"]"</f>
        <v>[100]</v>
      </c>
      <c r="E241" t="str">
        <f>"["&amp;VLOOKUP(C241,'[1]坦克部件养成-填表'!$X:$AB,3,FALSE)&amp;"]"</f>
        <v>[185]</v>
      </c>
      <c r="F241">
        <f>VLOOKUP(C241,'[1]坦克部件养成-填表'!$X:$AB,5,FALSE)</f>
        <v>7300</v>
      </c>
      <c r="G241">
        <f>VLOOKUP(C241,'[1]坦克部件养成-填表'!$X:$AB,4,FALSE)</f>
        <v>63420</v>
      </c>
      <c r="H241" t="str">
        <f t="shared" si="6"/>
        <v>134013</v>
      </c>
      <c r="I241">
        <f t="shared" si="7"/>
        <v>238</v>
      </c>
    </row>
    <row r="242" spans="1:9" ht="15.75" x14ac:dyDescent="0.3">
      <c r="A242" s="36">
        <v>239</v>
      </c>
      <c r="B242" s="36">
        <v>1340</v>
      </c>
      <c r="C242" s="36">
        <v>14</v>
      </c>
      <c r="D242" t="str">
        <f>"["&amp;VLOOKUP(B242,'[1]坦克部件养成-填表'!$T:$V,3,FALSE)&amp;"]"</f>
        <v>[100]</v>
      </c>
      <c r="E242" t="str">
        <f>"["&amp;VLOOKUP(C242,'[1]坦克部件养成-填表'!$X:$AB,3,FALSE)&amp;"]"</f>
        <v>[205]</v>
      </c>
      <c r="F242">
        <f>VLOOKUP(C242,'[1]坦克部件养成-填表'!$X:$AB,5,FALSE)</f>
        <v>9100</v>
      </c>
      <c r="G242">
        <f>VLOOKUP(C242,'[1]坦克部件养成-填表'!$X:$AB,4,FALSE)</f>
        <v>79290</v>
      </c>
      <c r="H242" t="str">
        <f t="shared" si="6"/>
        <v>134014</v>
      </c>
      <c r="I242">
        <f t="shared" si="7"/>
        <v>239</v>
      </c>
    </row>
    <row r="243" spans="1:9" ht="15.75" x14ac:dyDescent="0.3">
      <c r="A243" s="36">
        <v>240</v>
      </c>
      <c r="B243" s="36">
        <v>1340</v>
      </c>
      <c r="C243" s="36">
        <v>15</v>
      </c>
      <c r="D243" t="str">
        <f>"["&amp;VLOOKUP(B243,'[1]坦克部件养成-填表'!$T:$V,3,FALSE)&amp;"]"</f>
        <v>[100]</v>
      </c>
      <c r="E243" t="str">
        <f>"["&amp;VLOOKUP(C243,'[1]坦克部件养成-填表'!$X:$AB,3,FALSE)&amp;"]"</f>
        <v>[225]</v>
      </c>
      <c r="F243">
        <f>VLOOKUP(C243,'[1]坦克部件养成-填表'!$X:$AB,5,FALSE)</f>
        <v>11000</v>
      </c>
      <c r="G243">
        <f>VLOOKUP(C243,'[1]坦克部件养成-填表'!$X:$AB,4,FALSE)</f>
        <v>95160</v>
      </c>
      <c r="H243" t="str">
        <f t="shared" si="6"/>
        <v>134015</v>
      </c>
      <c r="I243">
        <f t="shared" si="7"/>
        <v>240</v>
      </c>
    </row>
    <row r="244" spans="1:9" ht="15.75" x14ac:dyDescent="0.3">
      <c r="A244" s="36">
        <v>241</v>
      </c>
      <c r="B244" s="36">
        <v>1350</v>
      </c>
      <c r="C244" s="36">
        <v>1</v>
      </c>
      <c r="D244" t="str">
        <f>"["&amp;VLOOKUP(B244,'[1]坦克部件养成-填表'!$T:$V,3,FALSE)&amp;"]"</f>
        <v>[102]</v>
      </c>
      <c r="E244" t="str">
        <f>"["&amp;VLOOKUP(C244,'[1]坦克部件养成-填表'!$X:$AB,3,FALSE)&amp;"]"</f>
        <v>[10]</v>
      </c>
      <c r="F244">
        <f>VLOOKUP(C244,'[1]坦克部件养成-填表'!$X:$AB,5,FALSE)</f>
        <v>70</v>
      </c>
      <c r="G244">
        <f>VLOOKUP(C244,'[1]坦克部件养成-填表'!$X:$AB,4,FALSE)</f>
        <v>180</v>
      </c>
      <c r="H244" t="str">
        <f t="shared" si="6"/>
        <v>13501</v>
      </c>
      <c r="I244">
        <f t="shared" si="7"/>
        <v>241</v>
      </c>
    </row>
    <row r="245" spans="1:9" ht="15.75" x14ac:dyDescent="0.3">
      <c r="A245" s="36">
        <v>242</v>
      </c>
      <c r="B245" s="36">
        <v>1350</v>
      </c>
      <c r="C245" s="36">
        <v>2</v>
      </c>
      <c r="D245" t="str">
        <f>"["&amp;VLOOKUP(B245,'[1]坦克部件养成-填表'!$T:$V,3,FALSE)&amp;"]"</f>
        <v>[102]</v>
      </c>
      <c r="E245" t="str">
        <f>"["&amp;VLOOKUP(C245,'[1]坦克部件养成-填表'!$X:$AB,3,FALSE)&amp;"]"</f>
        <v>[20]</v>
      </c>
      <c r="F245">
        <f>VLOOKUP(C245,'[1]坦克部件养成-填表'!$X:$AB,5,FALSE)</f>
        <v>100</v>
      </c>
      <c r="G245">
        <f>VLOOKUP(C245,'[1]坦克部件养成-填表'!$X:$AB,4,FALSE)</f>
        <v>1740</v>
      </c>
      <c r="H245" t="str">
        <f t="shared" si="6"/>
        <v>13502</v>
      </c>
      <c r="I245">
        <f t="shared" si="7"/>
        <v>242</v>
      </c>
    </row>
    <row r="246" spans="1:9" ht="15.75" x14ac:dyDescent="0.3">
      <c r="A246" s="36">
        <v>243</v>
      </c>
      <c r="B246" s="36">
        <v>1350</v>
      </c>
      <c r="C246" s="36">
        <v>3</v>
      </c>
      <c r="D246" t="str">
        <f>"["&amp;VLOOKUP(B246,'[1]坦克部件养成-填表'!$T:$V,3,FALSE)&amp;"]"</f>
        <v>[102]</v>
      </c>
      <c r="E246" t="str">
        <f>"["&amp;VLOOKUP(C246,'[1]坦克部件养成-填表'!$X:$AB,3,FALSE)&amp;"]"</f>
        <v>[30]</v>
      </c>
      <c r="F246">
        <f>VLOOKUP(C246,'[1]坦克部件养成-填表'!$X:$AB,5,FALSE)</f>
        <v>140</v>
      </c>
      <c r="G246">
        <f>VLOOKUP(C246,'[1]坦克部件养成-填表'!$X:$AB,4,FALSE)</f>
        <v>3450</v>
      </c>
      <c r="H246" t="str">
        <f t="shared" si="6"/>
        <v>13503</v>
      </c>
      <c r="I246">
        <f t="shared" si="7"/>
        <v>243</v>
      </c>
    </row>
    <row r="247" spans="1:9" ht="15.75" x14ac:dyDescent="0.3">
      <c r="A247" s="36">
        <v>244</v>
      </c>
      <c r="B247" s="36">
        <v>1350</v>
      </c>
      <c r="C247" s="36">
        <v>4</v>
      </c>
      <c r="D247" t="str">
        <f>"["&amp;VLOOKUP(B247,'[1]坦克部件养成-填表'!$T:$V,3,FALSE)&amp;"]"</f>
        <v>[102]</v>
      </c>
      <c r="E247" t="str">
        <f>"["&amp;VLOOKUP(C247,'[1]坦克部件养成-填表'!$X:$AB,3,FALSE)&amp;"]"</f>
        <v>[40]</v>
      </c>
      <c r="F247">
        <f>VLOOKUP(C247,'[1]坦克部件养成-填表'!$X:$AB,5,FALSE)</f>
        <v>170</v>
      </c>
      <c r="G247">
        <f>VLOOKUP(C247,'[1]坦克部件养成-填表'!$X:$AB,4,FALSE)</f>
        <v>5190</v>
      </c>
      <c r="H247" t="str">
        <f t="shared" si="6"/>
        <v>13504</v>
      </c>
      <c r="I247">
        <f t="shared" si="7"/>
        <v>244</v>
      </c>
    </row>
    <row r="248" spans="1:9" ht="15.75" x14ac:dyDescent="0.3">
      <c r="A248" s="36">
        <v>245</v>
      </c>
      <c r="B248" s="36">
        <v>1350</v>
      </c>
      <c r="C248" s="36">
        <v>5</v>
      </c>
      <c r="D248" t="str">
        <f>"["&amp;VLOOKUP(B248,'[1]坦克部件养成-填表'!$T:$V,3,FALSE)&amp;"]"</f>
        <v>[102]</v>
      </c>
      <c r="E248" t="str">
        <f>"["&amp;VLOOKUP(C248,'[1]坦克部件养成-填表'!$X:$AB,3,FALSE)&amp;"]"</f>
        <v>[50]</v>
      </c>
      <c r="F248">
        <f>VLOOKUP(C248,'[1]坦克部件养成-填表'!$X:$AB,5,FALSE)</f>
        <v>210</v>
      </c>
      <c r="G248">
        <f>VLOOKUP(C248,'[1]坦克部件养成-填表'!$X:$AB,4,FALSE)</f>
        <v>6750</v>
      </c>
      <c r="H248" t="str">
        <f t="shared" si="6"/>
        <v>13505</v>
      </c>
      <c r="I248">
        <f t="shared" si="7"/>
        <v>245</v>
      </c>
    </row>
    <row r="249" spans="1:9" ht="15.75" x14ac:dyDescent="0.3">
      <c r="A249" s="36">
        <v>246</v>
      </c>
      <c r="B249" s="36">
        <v>1350</v>
      </c>
      <c r="C249" s="36">
        <v>6</v>
      </c>
      <c r="D249" t="str">
        <f>"["&amp;VLOOKUP(B249,'[1]坦克部件养成-填表'!$T:$V,3,FALSE)&amp;"]"</f>
        <v>[102]</v>
      </c>
      <c r="E249" t="str">
        <f>"["&amp;VLOOKUP(C249,'[1]坦克部件养成-填表'!$X:$AB,3,FALSE)&amp;"]"</f>
        <v>[65]</v>
      </c>
      <c r="F249">
        <f>VLOOKUP(C249,'[1]坦克部件养成-填表'!$X:$AB,5,FALSE)</f>
        <v>600</v>
      </c>
      <c r="G249">
        <f>VLOOKUP(C249,'[1]坦克部件养成-填表'!$X:$AB,4,FALSE)</f>
        <v>7620</v>
      </c>
      <c r="H249" t="str">
        <f t="shared" si="6"/>
        <v>13506</v>
      </c>
      <c r="I249">
        <f t="shared" si="7"/>
        <v>246</v>
      </c>
    </row>
    <row r="250" spans="1:9" ht="15.75" x14ac:dyDescent="0.3">
      <c r="A250" s="36">
        <v>247</v>
      </c>
      <c r="B250" s="36">
        <v>1350</v>
      </c>
      <c r="C250" s="36">
        <v>7</v>
      </c>
      <c r="D250" t="str">
        <f>"["&amp;VLOOKUP(B250,'[1]坦克部件养成-填表'!$T:$V,3,FALSE)&amp;"]"</f>
        <v>[102]</v>
      </c>
      <c r="E250" t="str">
        <f>"["&amp;VLOOKUP(C250,'[1]坦克部件养成-填表'!$X:$AB,3,FALSE)&amp;"]"</f>
        <v>[80]</v>
      </c>
      <c r="F250">
        <f>VLOOKUP(C250,'[1]坦克部件养成-填表'!$X:$AB,5,FALSE)</f>
        <v>900</v>
      </c>
      <c r="G250">
        <f>VLOOKUP(C250,'[1]坦克部件养成-填表'!$X:$AB,4,FALSE)</f>
        <v>11430</v>
      </c>
      <c r="H250" t="str">
        <f t="shared" si="6"/>
        <v>13507</v>
      </c>
      <c r="I250">
        <f t="shared" si="7"/>
        <v>247</v>
      </c>
    </row>
    <row r="251" spans="1:9" ht="15.75" x14ac:dyDescent="0.3">
      <c r="A251" s="36">
        <v>248</v>
      </c>
      <c r="B251" s="36">
        <v>1350</v>
      </c>
      <c r="C251" s="36">
        <v>8</v>
      </c>
      <c r="D251" t="str">
        <f>"["&amp;VLOOKUP(B251,'[1]坦克部件养成-填表'!$T:$V,3,FALSE)&amp;"]"</f>
        <v>[102]</v>
      </c>
      <c r="E251" t="str">
        <f>"["&amp;VLOOKUP(C251,'[1]坦克部件养成-填表'!$X:$AB,3,FALSE)&amp;"]"</f>
        <v>[95]</v>
      </c>
      <c r="F251">
        <f>VLOOKUP(C251,'[1]坦克部件养成-填表'!$X:$AB,5,FALSE)</f>
        <v>1200</v>
      </c>
      <c r="G251">
        <f>VLOOKUP(C251,'[1]坦克部件养成-填表'!$X:$AB,4,FALSE)</f>
        <v>15240</v>
      </c>
      <c r="H251" t="str">
        <f t="shared" si="6"/>
        <v>13508</v>
      </c>
      <c r="I251">
        <f t="shared" si="7"/>
        <v>248</v>
      </c>
    </row>
    <row r="252" spans="1:9" ht="15.75" x14ac:dyDescent="0.3">
      <c r="A252" s="36">
        <v>249</v>
      </c>
      <c r="B252" s="36">
        <v>1350</v>
      </c>
      <c r="C252" s="36">
        <v>9</v>
      </c>
      <c r="D252" t="str">
        <f>"["&amp;VLOOKUP(B252,'[1]坦克部件养成-填表'!$T:$V,3,FALSE)&amp;"]"</f>
        <v>[102]</v>
      </c>
      <c r="E252" t="str">
        <f>"["&amp;VLOOKUP(C252,'[1]坦克部件养成-填表'!$X:$AB,3,FALSE)&amp;"]"</f>
        <v>[110]</v>
      </c>
      <c r="F252">
        <f>VLOOKUP(C252,'[1]坦克部件养成-填表'!$X:$AB,5,FALSE)</f>
        <v>1500</v>
      </c>
      <c r="G252">
        <f>VLOOKUP(C252,'[1]坦克部件养成-填表'!$X:$AB,4,FALSE)</f>
        <v>19050</v>
      </c>
      <c r="H252" t="str">
        <f t="shared" si="6"/>
        <v>13509</v>
      </c>
      <c r="I252">
        <f t="shared" si="7"/>
        <v>249</v>
      </c>
    </row>
    <row r="253" spans="1:9" ht="15.75" x14ac:dyDescent="0.3">
      <c r="A253" s="36">
        <v>250</v>
      </c>
      <c r="B253" s="36">
        <v>1350</v>
      </c>
      <c r="C253" s="36">
        <v>10</v>
      </c>
      <c r="D253" t="str">
        <f>"["&amp;VLOOKUP(B253,'[1]坦克部件养成-填表'!$T:$V,3,FALSE)&amp;"]"</f>
        <v>[102]</v>
      </c>
      <c r="E253" t="str">
        <f>"["&amp;VLOOKUP(C253,'[1]坦克部件养成-填表'!$X:$AB,3,FALSE)&amp;"]"</f>
        <v>[125]</v>
      </c>
      <c r="F253">
        <f>VLOOKUP(C253,'[1]坦克部件养成-填表'!$X:$AB,5,FALSE)</f>
        <v>1750</v>
      </c>
      <c r="G253">
        <f>VLOOKUP(C253,'[1]坦克部件养成-填表'!$X:$AB,4,FALSE)</f>
        <v>22860</v>
      </c>
      <c r="H253" t="str">
        <f t="shared" si="6"/>
        <v>135010</v>
      </c>
      <c r="I253">
        <f t="shared" si="7"/>
        <v>250</v>
      </c>
    </row>
    <row r="254" spans="1:9" ht="15.75" x14ac:dyDescent="0.3">
      <c r="A254" s="36">
        <v>251</v>
      </c>
      <c r="B254" s="36">
        <v>1350</v>
      </c>
      <c r="C254" s="36">
        <v>11</v>
      </c>
      <c r="D254" t="str">
        <f>"["&amp;VLOOKUP(B254,'[1]坦克部件养成-填表'!$T:$V,3,FALSE)&amp;"]"</f>
        <v>[102]</v>
      </c>
      <c r="E254" t="str">
        <f>"["&amp;VLOOKUP(C254,'[1]坦克部件养成-填表'!$X:$AB,3,FALSE)&amp;"]"</f>
        <v>[145]</v>
      </c>
      <c r="F254">
        <f>VLOOKUP(C254,'[1]坦克部件养成-填表'!$X:$AB,5,FALSE)</f>
        <v>3650</v>
      </c>
      <c r="G254">
        <f>VLOOKUP(C254,'[1]坦克部件养成-填表'!$X:$AB,4,FALSE)</f>
        <v>31710</v>
      </c>
      <c r="H254" t="str">
        <f t="shared" si="6"/>
        <v>135011</v>
      </c>
      <c r="I254">
        <f t="shared" si="7"/>
        <v>251</v>
      </c>
    </row>
    <row r="255" spans="1:9" ht="15.75" x14ac:dyDescent="0.3">
      <c r="A255" s="36">
        <v>252</v>
      </c>
      <c r="B255" s="36">
        <v>1350</v>
      </c>
      <c r="C255" s="36">
        <v>12</v>
      </c>
      <c r="D255" t="str">
        <f>"["&amp;VLOOKUP(B255,'[1]坦克部件养成-填表'!$T:$V,3,FALSE)&amp;"]"</f>
        <v>[102]</v>
      </c>
      <c r="E255" t="str">
        <f>"["&amp;VLOOKUP(C255,'[1]坦克部件养成-填表'!$X:$AB,3,FALSE)&amp;"]"</f>
        <v>[165]</v>
      </c>
      <c r="F255">
        <f>VLOOKUP(C255,'[1]坦克部件养成-填表'!$X:$AB,5,FALSE)</f>
        <v>5500</v>
      </c>
      <c r="G255">
        <f>VLOOKUP(C255,'[1]坦克部件养成-填表'!$X:$AB,4,FALSE)</f>
        <v>47580</v>
      </c>
      <c r="H255" t="str">
        <f t="shared" si="6"/>
        <v>135012</v>
      </c>
      <c r="I255">
        <f t="shared" si="7"/>
        <v>252</v>
      </c>
    </row>
    <row r="256" spans="1:9" ht="15.75" x14ac:dyDescent="0.3">
      <c r="A256" s="36">
        <v>253</v>
      </c>
      <c r="B256" s="36">
        <v>1350</v>
      </c>
      <c r="C256" s="36">
        <v>13</v>
      </c>
      <c r="D256" t="str">
        <f>"["&amp;VLOOKUP(B256,'[1]坦克部件养成-填表'!$T:$V,3,FALSE)&amp;"]"</f>
        <v>[102]</v>
      </c>
      <c r="E256" t="str">
        <f>"["&amp;VLOOKUP(C256,'[1]坦克部件养成-填表'!$X:$AB,3,FALSE)&amp;"]"</f>
        <v>[185]</v>
      </c>
      <c r="F256">
        <f>VLOOKUP(C256,'[1]坦克部件养成-填表'!$X:$AB,5,FALSE)</f>
        <v>7300</v>
      </c>
      <c r="G256">
        <f>VLOOKUP(C256,'[1]坦克部件养成-填表'!$X:$AB,4,FALSE)</f>
        <v>63420</v>
      </c>
      <c r="H256" t="str">
        <f t="shared" si="6"/>
        <v>135013</v>
      </c>
      <c r="I256">
        <f t="shared" si="7"/>
        <v>253</v>
      </c>
    </row>
    <row r="257" spans="1:9" ht="15.75" x14ac:dyDescent="0.3">
      <c r="A257" s="36">
        <v>254</v>
      </c>
      <c r="B257" s="36">
        <v>1350</v>
      </c>
      <c r="C257" s="36">
        <v>14</v>
      </c>
      <c r="D257" t="str">
        <f>"["&amp;VLOOKUP(B257,'[1]坦克部件养成-填表'!$T:$V,3,FALSE)&amp;"]"</f>
        <v>[102]</v>
      </c>
      <c r="E257" t="str">
        <f>"["&amp;VLOOKUP(C257,'[1]坦克部件养成-填表'!$X:$AB,3,FALSE)&amp;"]"</f>
        <v>[205]</v>
      </c>
      <c r="F257">
        <f>VLOOKUP(C257,'[1]坦克部件养成-填表'!$X:$AB,5,FALSE)</f>
        <v>9100</v>
      </c>
      <c r="G257">
        <f>VLOOKUP(C257,'[1]坦克部件养成-填表'!$X:$AB,4,FALSE)</f>
        <v>79290</v>
      </c>
      <c r="H257" t="str">
        <f t="shared" si="6"/>
        <v>135014</v>
      </c>
      <c r="I257">
        <f t="shared" si="7"/>
        <v>254</v>
      </c>
    </row>
    <row r="258" spans="1:9" ht="15.75" x14ac:dyDescent="0.3">
      <c r="A258" s="36">
        <v>255</v>
      </c>
      <c r="B258" s="36">
        <v>1350</v>
      </c>
      <c r="C258" s="36">
        <v>15</v>
      </c>
      <c r="D258" t="str">
        <f>"["&amp;VLOOKUP(B258,'[1]坦克部件养成-填表'!$T:$V,3,FALSE)&amp;"]"</f>
        <v>[102]</v>
      </c>
      <c r="E258" t="str">
        <f>"["&amp;VLOOKUP(C258,'[1]坦克部件养成-填表'!$X:$AB,3,FALSE)&amp;"]"</f>
        <v>[225]</v>
      </c>
      <c r="F258">
        <f>VLOOKUP(C258,'[1]坦克部件养成-填表'!$X:$AB,5,FALSE)</f>
        <v>11000</v>
      </c>
      <c r="G258">
        <f>VLOOKUP(C258,'[1]坦克部件养成-填表'!$X:$AB,4,FALSE)</f>
        <v>95160</v>
      </c>
      <c r="H258" t="str">
        <f t="shared" si="6"/>
        <v>135015</v>
      </c>
      <c r="I258">
        <f t="shared" si="7"/>
        <v>255</v>
      </c>
    </row>
    <row r="259" spans="1:9" ht="15.75" x14ac:dyDescent="0.3">
      <c r="A259" s="36">
        <v>256</v>
      </c>
      <c r="B259" s="36">
        <v>1360</v>
      </c>
      <c r="C259" s="36">
        <v>1</v>
      </c>
      <c r="D259" t="str">
        <f>"["&amp;VLOOKUP(B259,'[1]坦克部件养成-填表'!$T:$V,3,FALSE)&amp;"]"</f>
        <v>[102]</v>
      </c>
      <c r="E259" t="str">
        <f>"["&amp;VLOOKUP(C259,'[1]坦克部件养成-填表'!$X:$AB,3,FALSE)&amp;"]"</f>
        <v>[10]</v>
      </c>
      <c r="F259">
        <f>VLOOKUP(C259,'[1]坦克部件养成-填表'!$X:$AB,5,FALSE)</f>
        <v>70</v>
      </c>
      <c r="G259">
        <f>VLOOKUP(C259,'[1]坦克部件养成-填表'!$X:$AB,4,FALSE)</f>
        <v>180</v>
      </c>
      <c r="H259" t="str">
        <f t="shared" si="6"/>
        <v>13601</v>
      </c>
      <c r="I259">
        <f t="shared" si="7"/>
        <v>256</v>
      </c>
    </row>
    <row r="260" spans="1:9" ht="15.75" x14ac:dyDescent="0.3">
      <c r="A260" s="36">
        <v>257</v>
      </c>
      <c r="B260" s="36">
        <v>1360</v>
      </c>
      <c r="C260" s="36">
        <v>2</v>
      </c>
      <c r="D260" t="str">
        <f>"["&amp;VLOOKUP(B260,'[1]坦克部件养成-填表'!$T:$V,3,FALSE)&amp;"]"</f>
        <v>[102]</v>
      </c>
      <c r="E260" t="str">
        <f>"["&amp;VLOOKUP(C260,'[1]坦克部件养成-填表'!$X:$AB,3,FALSE)&amp;"]"</f>
        <v>[20]</v>
      </c>
      <c r="F260">
        <f>VLOOKUP(C260,'[1]坦克部件养成-填表'!$X:$AB,5,FALSE)</f>
        <v>100</v>
      </c>
      <c r="G260">
        <f>VLOOKUP(C260,'[1]坦克部件养成-填表'!$X:$AB,4,FALSE)</f>
        <v>1740</v>
      </c>
      <c r="H260" t="str">
        <f t="shared" si="6"/>
        <v>13602</v>
      </c>
      <c r="I260">
        <f t="shared" si="7"/>
        <v>257</v>
      </c>
    </row>
    <row r="261" spans="1:9" ht="15.75" x14ac:dyDescent="0.3">
      <c r="A261" s="36">
        <v>258</v>
      </c>
      <c r="B261" s="36">
        <v>1360</v>
      </c>
      <c r="C261" s="36">
        <v>3</v>
      </c>
      <c r="D261" t="str">
        <f>"["&amp;VLOOKUP(B261,'[1]坦克部件养成-填表'!$T:$V,3,FALSE)&amp;"]"</f>
        <v>[102]</v>
      </c>
      <c r="E261" t="str">
        <f>"["&amp;VLOOKUP(C261,'[1]坦克部件养成-填表'!$X:$AB,3,FALSE)&amp;"]"</f>
        <v>[30]</v>
      </c>
      <c r="F261">
        <f>VLOOKUP(C261,'[1]坦克部件养成-填表'!$X:$AB,5,FALSE)</f>
        <v>140</v>
      </c>
      <c r="G261">
        <f>VLOOKUP(C261,'[1]坦克部件养成-填表'!$X:$AB,4,FALSE)</f>
        <v>3450</v>
      </c>
      <c r="H261" t="str">
        <f t="shared" ref="H261:H324" si="8">B261&amp;C261</f>
        <v>13603</v>
      </c>
      <c r="I261">
        <f t="shared" ref="I261:I324" si="9">A261</f>
        <v>258</v>
      </c>
    </row>
    <row r="262" spans="1:9" ht="15.75" x14ac:dyDescent="0.3">
      <c r="A262" s="36">
        <v>259</v>
      </c>
      <c r="B262" s="36">
        <v>1360</v>
      </c>
      <c r="C262" s="36">
        <v>4</v>
      </c>
      <c r="D262" t="str">
        <f>"["&amp;VLOOKUP(B262,'[1]坦克部件养成-填表'!$T:$V,3,FALSE)&amp;"]"</f>
        <v>[102]</v>
      </c>
      <c r="E262" t="str">
        <f>"["&amp;VLOOKUP(C262,'[1]坦克部件养成-填表'!$X:$AB,3,FALSE)&amp;"]"</f>
        <v>[40]</v>
      </c>
      <c r="F262">
        <f>VLOOKUP(C262,'[1]坦克部件养成-填表'!$X:$AB,5,FALSE)</f>
        <v>170</v>
      </c>
      <c r="G262">
        <f>VLOOKUP(C262,'[1]坦克部件养成-填表'!$X:$AB,4,FALSE)</f>
        <v>5190</v>
      </c>
      <c r="H262" t="str">
        <f t="shared" si="8"/>
        <v>13604</v>
      </c>
      <c r="I262">
        <f t="shared" si="9"/>
        <v>259</v>
      </c>
    </row>
    <row r="263" spans="1:9" ht="15.75" x14ac:dyDescent="0.3">
      <c r="A263" s="36">
        <v>260</v>
      </c>
      <c r="B263" s="36">
        <v>1360</v>
      </c>
      <c r="C263" s="36">
        <v>5</v>
      </c>
      <c r="D263" t="str">
        <f>"["&amp;VLOOKUP(B263,'[1]坦克部件养成-填表'!$T:$V,3,FALSE)&amp;"]"</f>
        <v>[102]</v>
      </c>
      <c r="E263" t="str">
        <f>"["&amp;VLOOKUP(C263,'[1]坦克部件养成-填表'!$X:$AB,3,FALSE)&amp;"]"</f>
        <v>[50]</v>
      </c>
      <c r="F263">
        <f>VLOOKUP(C263,'[1]坦克部件养成-填表'!$X:$AB,5,FALSE)</f>
        <v>210</v>
      </c>
      <c r="G263">
        <f>VLOOKUP(C263,'[1]坦克部件养成-填表'!$X:$AB,4,FALSE)</f>
        <v>6750</v>
      </c>
      <c r="H263" t="str">
        <f t="shared" si="8"/>
        <v>13605</v>
      </c>
      <c r="I263">
        <f t="shared" si="9"/>
        <v>260</v>
      </c>
    </row>
    <row r="264" spans="1:9" ht="15.75" x14ac:dyDescent="0.3">
      <c r="A264" s="36">
        <v>261</v>
      </c>
      <c r="B264" s="36">
        <v>1360</v>
      </c>
      <c r="C264" s="36">
        <v>6</v>
      </c>
      <c r="D264" t="str">
        <f>"["&amp;VLOOKUP(B264,'[1]坦克部件养成-填表'!$T:$V,3,FALSE)&amp;"]"</f>
        <v>[102]</v>
      </c>
      <c r="E264" t="str">
        <f>"["&amp;VLOOKUP(C264,'[1]坦克部件养成-填表'!$X:$AB,3,FALSE)&amp;"]"</f>
        <v>[65]</v>
      </c>
      <c r="F264">
        <f>VLOOKUP(C264,'[1]坦克部件养成-填表'!$X:$AB,5,FALSE)</f>
        <v>600</v>
      </c>
      <c r="G264">
        <f>VLOOKUP(C264,'[1]坦克部件养成-填表'!$X:$AB,4,FALSE)</f>
        <v>7620</v>
      </c>
      <c r="H264" t="str">
        <f t="shared" si="8"/>
        <v>13606</v>
      </c>
      <c r="I264">
        <f t="shared" si="9"/>
        <v>261</v>
      </c>
    </row>
    <row r="265" spans="1:9" ht="15.75" x14ac:dyDescent="0.3">
      <c r="A265" s="36">
        <v>262</v>
      </c>
      <c r="B265" s="36">
        <v>1360</v>
      </c>
      <c r="C265" s="36">
        <v>7</v>
      </c>
      <c r="D265" t="str">
        <f>"["&amp;VLOOKUP(B265,'[1]坦克部件养成-填表'!$T:$V,3,FALSE)&amp;"]"</f>
        <v>[102]</v>
      </c>
      <c r="E265" t="str">
        <f>"["&amp;VLOOKUP(C265,'[1]坦克部件养成-填表'!$X:$AB,3,FALSE)&amp;"]"</f>
        <v>[80]</v>
      </c>
      <c r="F265">
        <f>VLOOKUP(C265,'[1]坦克部件养成-填表'!$X:$AB,5,FALSE)</f>
        <v>900</v>
      </c>
      <c r="G265">
        <f>VLOOKUP(C265,'[1]坦克部件养成-填表'!$X:$AB,4,FALSE)</f>
        <v>11430</v>
      </c>
      <c r="H265" t="str">
        <f t="shared" si="8"/>
        <v>13607</v>
      </c>
      <c r="I265">
        <f t="shared" si="9"/>
        <v>262</v>
      </c>
    </row>
    <row r="266" spans="1:9" ht="15.75" x14ac:dyDescent="0.3">
      <c r="A266" s="36">
        <v>263</v>
      </c>
      <c r="B266" s="36">
        <v>1360</v>
      </c>
      <c r="C266" s="36">
        <v>8</v>
      </c>
      <c r="D266" t="str">
        <f>"["&amp;VLOOKUP(B266,'[1]坦克部件养成-填表'!$T:$V,3,FALSE)&amp;"]"</f>
        <v>[102]</v>
      </c>
      <c r="E266" t="str">
        <f>"["&amp;VLOOKUP(C266,'[1]坦克部件养成-填表'!$X:$AB,3,FALSE)&amp;"]"</f>
        <v>[95]</v>
      </c>
      <c r="F266">
        <f>VLOOKUP(C266,'[1]坦克部件养成-填表'!$X:$AB,5,FALSE)</f>
        <v>1200</v>
      </c>
      <c r="G266">
        <f>VLOOKUP(C266,'[1]坦克部件养成-填表'!$X:$AB,4,FALSE)</f>
        <v>15240</v>
      </c>
      <c r="H266" t="str">
        <f t="shared" si="8"/>
        <v>13608</v>
      </c>
      <c r="I266">
        <f t="shared" si="9"/>
        <v>263</v>
      </c>
    </row>
    <row r="267" spans="1:9" ht="15.75" x14ac:dyDescent="0.3">
      <c r="A267" s="36">
        <v>264</v>
      </c>
      <c r="B267" s="36">
        <v>1360</v>
      </c>
      <c r="C267" s="36">
        <v>9</v>
      </c>
      <c r="D267" t="str">
        <f>"["&amp;VLOOKUP(B267,'[1]坦克部件养成-填表'!$T:$V,3,FALSE)&amp;"]"</f>
        <v>[102]</v>
      </c>
      <c r="E267" t="str">
        <f>"["&amp;VLOOKUP(C267,'[1]坦克部件养成-填表'!$X:$AB,3,FALSE)&amp;"]"</f>
        <v>[110]</v>
      </c>
      <c r="F267">
        <f>VLOOKUP(C267,'[1]坦克部件养成-填表'!$X:$AB,5,FALSE)</f>
        <v>1500</v>
      </c>
      <c r="G267">
        <f>VLOOKUP(C267,'[1]坦克部件养成-填表'!$X:$AB,4,FALSE)</f>
        <v>19050</v>
      </c>
      <c r="H267" t="str">
        <f t="shared" si="8"/>
        <v>13609</v>
      </c>
      <c r="I267">
        <f t="shared" si="9"/>
        <v>264</v>
      </c>
    </row>
    <row r="268" spans="1:9" ht="15.75" x14ac:dyDescent="0.3">
      <c r="A268" s="36">
        <v>265</v>
      </c>
      <c r="B268" s="36">
        <v>1360</v>
      </c>
      <c r="C268" s="36">
        <v>10</v>
      </c>
      <c r="D268" t="str">
        <f>"["&amp;VLOOKUP(B268,'[1]坦克部件养成-填表'!$T:$V,3,FALSE)&amp;"]"</f>
        <v>[102]</v>
      </c>
      <c r="E268" t="str">
        <f>"["&amp;VLOOKUP(C268,'[1]坦克部件养成-填表'!$X:$AB,3,FALSE)&amp;"]"</f>
        <v>[125]</v>
      </c>
      <c r="F268">
        <f>VLOOKUP(C268,'[1]坦克部件养成-填表'!$X:$AB,5,FALSE)</f>
        <v>1750</v>
      </c>
      <c r="G268">
        <f>VLOOKUP(C268,'[1]坦克部件养成-填表'!$X:$AB,4,FALSE)</f>
        <v>22860</v>
      </c>
      <c r="H268" t="str">
        <f t="shared" si="8"/>
        <v>136010</v>
      </c>
      <c r="I268">
        <f t="shared" si="9"/>
        <v>265</v>
      </c>
    </row>
    <row r="269" spans="1:9" ht="15.75" x14ac:dyDescent="0.3">
      <c r="A269" s="36">
        <v>266</v>
      </c>
      <c r="B269" s="36">
        <v>1360</v>
      </c>
      <c r="C269" s="36">
        <v>11</v>
      </c>
      <c r="D269" t="str">
        <f>"["&amp;VLOOKUP(B269,'[1]坦克部件养成-填表'!$T:$V,3,FALSE)&amp;"]"</f>
        <v>[102]</v>
      </c>
      <c r="E269" t="str">
        <f>"["&amp;VLOOKUP(C269,'[1]坦克部件养成-填表'!$X:$AB,3,FALSE)&amp;"]"</f>
        <v>[145]</v>
      </c>
      <c r="F269">
        <f>VLOOKUP(C269,'[1]坦克部件养成-填表'!$X:$AB,5,FALSE)</f>
        <v>3650</v>
      </c>
      <c r="G269">
        <f>VLOOKUP(C269,'[1]坦克部件养成-填表'!$X:$AB,4,FALSE)</f>
        <v>31710</v>
      </c>
      <c r="H269" t="str">
        <f t="shared" si="8"/>
        <v>136011</v>
      </c>
      <c r="I269">
        <f t="shared" si="9"/>
        <v>266</v>
      </c>
    </row>
    <row r="270" spans="1:9" ht="15.75" x14ac:dyDescent="0.3">
      <c r="A270" s="36">
        <v>267</v>
      </c>
      <c r="B270" s="36">
        <v>1360</v>
      </c>
      <c r="C270" s="36">
        <v>12</v>
      </c>
      <c r="D270" t="str">
        <f>"["&amp;VLOOKUP(B270,'[1]坦克部件养成-填表'!$T:$V,3,FALSE)&amp;"]"</f>
        <v>[102]</v>
      </c>
      <c r="E270" t="str">
        <f>"["&amp;VLOOKUP(C270,'[1]坦克部件养成-填表'!$X:$AB,3,FALSE)&amp;"]"</f>
        <v>[165]</v>
      </c>
      <c r="F270">
        <f>VLOOKUP(C270,'[1]坦克部件养成-填表'!$X:$AB,5,FALSE)</f>
        <v>5500</v>
      </c>
      <c r="G270">
        <f>VLOOKUP(C270,'[1]坦克部件养成-填表'!$X:$AB,4,FALSE)</f>
        <v>47580</v>
      </c>
      <c r="H270" t="str">
        <f t="shared" si="8"/>
        <v>136012</v>
      </c>
      <c r="I270">
        <f t="shared" si="9"/>
        <v>267</v>
      </c>
    </row>
    <row r="271" spans="1:9" ht="15.75" x14ac:dyDescent="0.3">
      <c r="A271" s="36">
        <v>268</v>
      </c>
      <c r="B271" s="36">
        <v>1360</v>
      </c>
      <c r="C271" s="36">
        <v>13</v>
      </c>
      <c r="D271" t="str">
        <f>"["&amp;VLOOKUP(B271,'[1]坦克部件养成-填表'!$T:$V,3,FALSE)&amp;"]"</f>
        <v>[102]</v>
      </c>
      <c r="E271" t="str">
        <f>"["&amp;VLOOKUP(C271,'[1]坦克部件养成-填表'!$X:$AB,3,FALSE)&amp;"]"</f>
        <v>[185]</v>
      </c>
      <c r="F271">
        <f>VLOOKUP(C271,'[1]坦克部件养成-填表'!$X:$AB,5,FALSE)</f>
        <v>7300</v>
      </c>
      <c r="G271">
        <f>VLOOKUP(C271,'[1]坦克部件养成-填表'!$X:$AB,4,FALSE)</f>
        <v>63420</v>
      </c>
      <c r="H271" t="str">
        <f t="shared" si="8"/>
        <v>136013</v>
      </c>
      <c r="I271">
        <f t="shared" si="9"/>
        <v>268</v>
      </c>
    </row>
    <row r="272" spans="1:9" ht="15.75" x14ac:dyDescent="0.3">
      <c r="A272" s="36">
        <v>269</v>
      </c>
      <c r="B272" s="36">
        <v>1360</v>
      </c>
      <c r="C272" s="36">
        <v>14</v>
      </c>
      <c r="D272" t="str">
        <f>"["&amp;VLOOKUP(B272,'[1]坦克部件养成-填表'!$T:$V,3,FALSE)&amp;"]"</f>
        <v>[102]</v>
      </c>
      <c r="E272" t="str">
        <f>"["&amp;VLOOKUP(C272,'[1]坦克部件养成-填表'!$X:$AB,3,FALSE)&amp;"]"</f>
        <v>[205]</v>
      </c>
      <c r="F272">
        <f>VLOOKUP(C272,'[1]坦克部件养成-填表'!$X:$AB,5,FALSE)</f>
        <v>9100</v>
      </c>
      <c r="G272">
        <f>VLOOKUP(C272,'[1]坦克部件养成-填表'!$X:$AB,4,FALSE)</f>
        <v>79290</v>
      </c>
      <c r="H272" t="str">
        <f t="shared" si="8"/>
        <v>136014</v>
      </c>
      <c r="I272">
        <f t="shared" si="9"/>
        <v>269</v>
      </c>
    </row>
    <row r="273" spans="1:9" ht="15.75" x14ac:dyDescent="0.3">
      <c r="A273" s="36">
        <v>270</v>
      </c>
      <c r="B273" s="36">
        <v>1360</v>
      </c>
      <c r="C273" s="36">
        <v>15</v>
      </c>
      <c r="D273" t="str">
        <f>"["&amp;VLOOKUP(B273,'[1]坦克部件养成-填表'!$T:$V,3,FALSE)&amp;"]"</f>
        <v>[102]</v>
      </c>
      <c r="E273" t="str">
        <f>"["&amp;VLOOKUP(C273,'[1]坦克部件养成-填表'!$X:$AB,3,FALSE)&amp;"]"</f>
        <v>[225]</v>
      </c>
      <c r="F273">
        <f>VLOOKUP(C273,'[1]坦克部件养成-填表'!$X:$AB,5,FALSE)</f>
        <v>11000</v>
      </c>
      <c r="G273">
        <f>VLOOKUP(C273,'[1]坦克部件养成-填表'!$X:$AB,4,FALSE)</f>
        <v>95160</v>
      </c>
      <c r="H273" t="str">
        <f t="shared" si="8"/>
        <v>136015</v>
      </c>
      <c r="I273">
        <f t="shared" si="9"/>
        <v>270</v>
      </c>
    </row>
    <row r="274" spans="1:9" ht="15.75" x14ac:dyDescent="0.3">
      <c r="A274" s="36">
        <v>271</v>
      </c>
      <c r="B274" s="36">
        <v>2110</v>
      </c>
      <c r="C274" s="36">
        <v>1</v>
      </c>
      <c r="D274" t="str">
        <f>"["&amp;VLOOKUP(B274,'[1]坦克部件养成-填表'!$T:$V,3,FALSE)&amp;"]"</f>
        <v>[101]</v>
      </c>
      <c r="E274" t="str">
        <f>"["&amp;VLOOKUP(C274,'[1]坦克部件养成-填表'!$X:$AB,3,FALSE)&amp;"]"</f>
        <v>[10]</v>
      </c>
      <c r="F274">
        <f>VLOOKUP(C274,'[1]坦克部件养成-填表'!$X:$AB,5,FALSE)</f>
        <v>70</v>
      </c>
      <c r="G274">
        <f>VLOOKUP(C274,'[1]坦克部件养成-填表'!$X:$AB,4,FALSE)</f>
        <v>180</v>
      </c>
      <c r="H274" t="str">
        <f t="shared" si="8"/>
        <v>21101</v>
      </c>
      <c r="I274">
        <f t="shared" si="9"/>
        <v>271</v>
      </c>
    </row>
    <row r="275" spans="1:9" ht="15.75" x14ac:dyDescent="0.3">
      <c r="A275" s="36">
        <v>272</v>
      </c>
      <c r="B275" s="36">
        <v>2110</v>
      </c>
      <c r="C275" s="36">
        <v>2</v>
      </c>
      <c r="D275" t="str">
        <f>"["&amp;VLOOKUP(B275,'[1]坦克部件养成-填表'!$T:$V,3,FALSE)&amp;"]"</f>
        <v>[101]</v>
      </c>
      <c r="E275" t="str">
        <f>"["&amp;VLOOKUP(C275,'[1]坦克部件养成-填表'!$X:$AB,3,FALSE)&amp;"]"</f>
        <v>[20]</v>
      </c>
      <c r="F275">
        <f>VLOOKUP(C275,'[1]坦克部件养成-填表'!$X:$AB,5,FALSE)</f>
        <v>100</v>
      </c>
      <c r="G275">
        <f>VLOOKUP(C275,'[1]坦克部件养成-填表'!$X:$AB,4,FALSE)</f>
        <v>1740</v>
      </c>
      <c r="H275" t="str">
        <f t="shared" si="8"/>
        <v>21102</v>
      </c>
      <c r="I275">
        <f t="shared" si="9"/>
        <v>272</v>
      </c>
    </row>
    <row r="276" spans="1:9" ht="15.75" x14ac:dyDescent="0.3">
      <c r="A276" s="36">
        <v>273</v>
      </c>
      <c r="B276" s="36">
        <v>2110</v>
      </c>
      <c r="C276" s="36">
        <v>3</v>
      </c>
      <c r="D276" t="str">
        <f>"["&amp;VLOOKUP(B276,'[1]坦克部件养成-填表'!$T:$V,3,FALSE)&amp;"]"</f>
        <v>[101]</v>
      </c>
      <c r="E276" t="str">
        <f>"["&amp;VLOOKUP(C276,'[1]坦克部件养成-填表'!$X:$AB,3,FALSE)&amp;"]"</f>
        <v>[30]</v>
      </c>
      <c r="F276">
        <f>VLOOKUP(C276,'[1]坦克部件养成-填表'!$X:$AB,5,FALSE)</f>
        <v>140</v>
      </c>
      <c r="G276">
        <f>VLOOKUP(C276,'[1]坦克部件养成-填表'!$X:$AB,4,FALSE)</f>
        <v>3450</v>
      </c>
      <c r="H276" t="str">
        <f t="shared" si="8"/>
        <v>21103</v>
      </c>
      <c r="I276">
        <f t="shared" si="9"/>
        <v>273</v>
      </c>
    </row>
    <row r="277" spans="1:9" ht="15.75" x14ac:dyDescent="0.3">
      <c r="A277" s="36">
        <v>274</v>
      </c>
      <c r="B277" s="36">
        <v>2110</v>
      </c>
      <c r="C277" s="36">
        <v>4</v>
      </c>
      <c r="D277" t="str">
        <f>"["&amp;VLOOKUP(B277,'[1]坦克部件养成-填表'!$T:$V,3,FALSE)&amp;"]"</f>
        <v>[101]</v>
      </c>
      <c r="E277" t="str">
        <f>"["&amp;VLOOKUP(C277,'[1]坦克部件养成-填表'!$X:$AB,3,FALSE)&amp;"]"</f>
        <v>[40]</v>
      </c>
      <c r="F277">
        <f>VLOOKUP(C277,'[1]坦克部件养成-填表'!$X:$AB,5,FALSE)</f>
        <v>170</v>
      </c>
      <c r="G277">
        <f>VLOOKUP(C277,'[1]坦克部件养成-填表'!$X:$AB,4,FALSE)</f>
        <v>5190</v>
      </c>
      <c r="H277" t="str">
        <f t="shared" si="8"/>
        <v>21104</v>
      </c>
      <c r="I277">
        <f t="shared" si="9"/>
        <v>274</v>
      </c>
    </row>
    <row r="278" spans="1:9" ht="15.75" x14ac:dyDescent="0.3">
      <c r="A278" s="36">
        <v>275</v>
      </c>
      <c r="B278" s="36">
        <v>2110</v>
      </c>
      <c r="C278" s="36">
        <v>5</v>
      </c>
      <c r="D278" t="str">
        <f>"["&amp;VLOOKUP(B278,'[1]坦克部件养成-填表'!$T:$V,3,FALSE)&amp;"]"</f>
        <v>[101]</v>
      </c>
      <c r="E278" t="str">
        <f>"["&amp;VLOOKUP(C278,'[1]坦克部件养成-填表'!$X:$AB,3,FALSE)&amp;"]"</f>
        <v>[50]</v>
      </c>
      <c r="F278">
        <f>VLOOKUP(C278,'[1]坦克部件养成-填表'!$X:$AB,5,FALSE)</f>
        <v>210</v>
      </c>
      <c r="G278">
        <f>VLOOKUP(C278,'[1]坦克部件养成-填表'!$X:$AB,4,FALSE)</f>
        <v>6750</v>
      </c>
      <c r="H278" t="str">
        <f t="shared" si="8"/>
        <v>21105</v>
      </c>
      <c r="I278">
        <f t="shared" si="9"/>
        <v>275</v>
      </c>
    </row>
    <row r="279" spans="1:9" ht="15.75" x14ac:dyDescent="0.3">
      <c r="A279" s="36">
        <v>276</v>
      </c>
      <c r="B279" s="36">
        <v>2110</v>
      </c>
      <c r="C279" s="36">
        <v>6</v>
      </c>
      <c r="D279" t="str">
        <f>"["&amp;VLOOKUP(B279,'[1]坦克部件养成-填表'!$T:$V,3,FALSE)&amp;"]"</f>
        <v>[101]</v>
      </c>
      <c r="E279" t="str">
        <f>"["&amp;VLOOKUP(C279,'[1]坦克部件养成-填表'!$X:$AB,3,FALSE)&amp;"]"</f>
        <v>[65]</v>
      </c>
      <c r="F279">
        <f>VLOOKUP(C279,'[1]坦克部件养成-填表'!$X:$AB,5,FALSE)</f>
        <v>600</v>
      </c>
      <c r="G279">
        <f>VLOOKUP(C279,'[1]坦克部件养成-填表'!$X:$AB,4,FALSE)</f>
        <v>7620</v>
      </c>
      <c r="H279" t="str">
        <f t="shared" si="8"/>
        <v>21106</v>
      </c>
      <c r="I279">
        <f t="shared" si="9"/>
        <v>276</v>
      </c>
    </row>
    <row r="280" spans="1:9" ht="15.75" x14ac:dyDescent="0.3">
      <c r="A280" s="36">
        <v>277</v>
      </c>
      <c r="B280" s="36">
        <v>2110</v>
      </c>
      <c r="C280" s="36">
        <v>7</v>
      </c>
      <c r="D280" t="str">
        <f>"["&amp;VLOOKUP(B280,'[1]坦克部件养成-填表'!$T:$V,3,FALSE)&amp;"]"</f>
        <v>[101]</v>
      </c>
      <c r="E280" t="str">
        <f>"["&amp;VLOOKUP(C280,'[1]坦克部件养成-填表'!$X:$AB,3,FALSE)&amp;"]"</f>
        <v>[80]</v>
      </c>
      <c r="F280">
        <f>VLOOKUP(C280,'[1]坦克部件养成-填表'!$X:$AB,5,FALSE)</f>
        <v>900</v>
      </c>
      <c r="G280">
        <f>VLOOKUP(C280,'[1]坦克部件养成-填表'!$X:$AB,4,FALSE)</f>
        <v>11430</v>
      </c>
      <c r="H280" t="str">
        <f t="shared" si="8"/>
        <v>21107</v>
      </c>
      <c r="I280">
        <f t="shared" si="9"/>
        <v>277</v>
      </c>
    </row>
    <row r="281" spans="1:9" ht="15.75" x14ac:dyDescent="0.3">
      <c r="A281" s="36">
        <v>278</v>
      </c>
      <c r="B281" s="36">
        <v>2110</v>
      </c>
      <c r="C281" s="36">
        <v>8</v>
      </c>
      <c r="D281" t="str">
        <f>"["&amp;VLOOKUP(B281,'[1]坦克部件养成-填表'!$T:$V,3,FALSE)&amp;"]"</f>
        <v>[101]</v>
      </c>
      <c r="E281" t="str">
        <f>"["&amp;VLOOKUP(C281,'[1]坦克部件养成-填表'!$X:$AB,3,FALSE)&amp;"]"</f>
        <v>[95]</v>
      </c>
      <c r="F281">
        <f>VLOOKUP(C281,'[1]坦克部件养成-填表'!$X:$AB,5,FALSE)</f>
        <v>1200</v>
      </c>
      <c r="G281">
        <f>VLOOKUP(C281,'[1]坦克部件养成-填表'!$X:$AB,4,FALSE)</f>
        <v>15240</v>
      </c>
      <c r="H281" t="str">
        <f t="shared" si="8"/>
        <v>21108</v>
      </c>
      <c r="I281">
        <f t="shared" si="9"/>
        <v>278</v>
      </c>
    </row>
    <row r="282" spans="1:9" ht="15.75" x14ac:dyDescent="0.3">
      <c r="A282" s="36">
        <v>279</v>
      </c>
      <c r="B282" s="36">
        <v>2110</v>
      </c>
      <c r="C282" s="36">
        <v>9</v>
      </c>
      <c r="D282" t="str">
        <f>"["&amp;VLOOKUP(B282,'[1]坦克部件养成-填表'!$T:$V,3,FALSE)&amp;"]"</f>
        <v>[101]</v>
      </c>
      <c r="E282" t="str">
        <f>"["&amp;VLOOKUP(C282,'[1]坦克部件养成-填表'!$X:$AB,3,FALSE)&amp;"]"</f>
        <v>[110]</v>
      </c>
      <c r="F282">
        <f>VLOOKUP(C282,'[1]坦克部件养成-填表'!$X:$AB,5,FALSE)</f>
        <v>1500</v>
      </c>
      <c r="G282">
        <f>VLOOKUP(C282,'[1]坦克部件养成-填表'!$X:$AB,4,FALSE)</f>
        <v>19050</v>
      </c>
      <c r="H282" t="str">
        <f t="shared" si="8"/>
        <v>21109</v>
      </c>
      <c r="I282">
        <f t="shared" si="9"/>
        <v>279</v>
      </c>
    </row>
    <row r="283" spans="1:9" ht="15.75" x14ac:dyDescent="0.3">
      <c r="A283" s="36">
        <v>280</v>
      </c>
      <c r="B283" s="36">
        <v>2110</v>
      </c>
      <c r="C283" s="36">
        <v>10</v>
      </c>
      <c r="D283" t="str">
        <f>"["&amp;VLOOKUP(B283,'[1]坦克部件养成-填表'!$T:$V,3,FALSE)&amp;"]"</f>
        <v>[101]</v>
      </c>
      <c r="E283" t="str">
        <f>"["&amp;VLOOKUP(C283,'[1]坦克部件养成-填表'!$X:$AB,3,FALSE)&amp;"]"</f>
        <v>[125]</v>
      </c>
      <c r="F283">
        <f>VLOOKUP(C283,'[1]坦克部件养成-填表'!$X:$AB,5,FALSE)</f>
        <v>1750</v>
      </c>
      <c r="G283">
        <f>VLOOKUP(C283,'[1]坦克部件养成-填表'!$X:$AB,4,FALSE)</f>
        <v>22860</v>
      </c>
      <c r="H283" t="str">
        <f t="shared" si="8"/>
        <v>211010</v>
      </c>
      <c r="I283">
        <f t="shared" si="9"/>
        <v>280</v>
      </c>
    </row>
    <row r="284" spans="1:9" ht="15.75" x14ac:dyDescent="0.3">
      <c r="A284" s="36">
        <v>281</v>
      </c>
      <c r="B284" s="36">
        <v>2110</v>
      </c>
      <c r="C284" s="36">
        <v>11</v>
      </c>
      <c r="D284" t="str">
        <f>"["&amp;VLOOKUP(B284,'[1]坦克部件养成-填表'!$T:$V,3,FALSE)&amp;"]"</f>
        <v>[101]</v>
      </c>
      <c r="E284" t="str">
        <f>"["&amp;VLOOKUP(C284,'[1]坦克部件养成-填表'!$X:$AB,3,FALSE)&amp;"]"</f>
        <v>[145]</v>
      </c>
      <c r="F284">
        <f>VLOOKUP(C284,'[1]坦克部件养成-填表'!$X:$AB,5,FALSE)</f>
        <v>3650</v>
      </c>
      <c r="G284">
        <f>VLOOKUP(C284,'[1]坦克部件养成-填表'!$X:$AB,4,FALSE)</f>
        <v>31710</v>
      </c>
      <c r="H284" t="str">
        <f t="shared" si="8"/>
        <v>211011</v>
      </c>
      <c r="I284">
        <f t="shared" si="9"/>
        <v>281</v>
      </c>
    </row>
    <row r="285" spans="1:9" ht="15.75" x14ac:dyDescent="0.3">
      <c r="A285" s="36">
        <v>282</v>
      </c>
      <c r="B285" s="36">
        <v>2110</v>
      </c>
      <c r="C285" s="36">
        <v>12</v>
      </c>
      <c r="D285" t="str">
        <f>"["&amp;VLOOKUP(B285,'[1]坦克部件养成-填表'!$T:$V,3,FALSE)&amp;"]"</f>
        <v>[101]</v>
      </c>
      <c r="E285" t="str">
        <f>"["&amp;VLOOKUP(C285,'[1]坦克部件养成-填表'!$X:$AB,3,FALSE)&amp;"]"</f>
        <v>[165]</v>
      </c>
      <c r="F285">
        <f>VLOOKUP(C285,'[1]坦克部件养成-填表'!$X:$AB,5,FALSE)</f>
        <v>5500</v>
      </c>
      <c r="G285">
        <f>VLOOKUP(C285,'[1]坦克部件养成-填表'!$X:$AB,4,FALSE)</f>
        <v>47580</v>
      </c>
      <c r="H285" t="str">
        <f t="shared" si="8"/>
        <v>211012</v>
      </c>
      <c r="I285">
        <f t="shared" si="9"/>
        <v>282</v>
      </c>
    </row>
    <row r="286" spans="1:9" ht="15.75" x14ac:dyDescent="0.3">
      <c r="A286" s="36">
        <v>283</v>
      </c>
      <c r="B286" s="36">
        <v>2110</v>
      </c>
      <c r="C286" s="36">
        <v>13</v>
      </c>
      <c r="D286" t="str">
        <f>"["&amp;VLOOKUP(B286,'[1]坦克部件养成-填表'!$T:$V,3,FALSE)&amp;"]"</f>
        <v>[101]</v>
      </c>
      <c r="E286" t="str">
        <f>"["&amp;VLOOKUP(C286,'[1]坦克部件养成-填表'!$X:$AB,3,FALSE)&amp;"]"</f>
        <v>[185]</v>
      </c>
      <c r="F286">
        <f>VLOOKUP(C286,'[1]坦克部件养成-填表'!$X:$AB,5,FALSE)</f>
        <v>7300</v>
      </c>
      <c r="G286">
        <f>VLOOKUP(C286,'[1]坦克部件养成-填表'!$X:$AB,4,FALSE)</f>
        <v>63420</v>
      </c>
      <c r="H286" t="str">
        <f t="shared" si="8"/>
        <v>211013</v>
      </c>
      <c r="I286">
        <f t="shared" si="9"/>
        <v>283</v>
      </c>
    </row>
    <row r="287" spans="1:9" ht="15.75" x14ac:dyDescent="0.3">
      <c r="A287" s="36">
        <v>284</v>
      </c>
      <c r="B287" s="36">
        <v>2110</v>
      </c>
      <c r="C287" s="36">
        <v>14</v>
      </c>
      <c r="D287" t="str">
        <f>"["&amp;VLOOKUP(B287,'[1]坦克部件养成-填表'!$T:$V,3,FALSE)&amp;"]"</f>
        <v>[101]</v>
      </c>
      <c r="E287" t="str">
        <f>"["&amp;VLOOKUP(C287,'[1]坦克部件养成-填表'!$X:$AB,3,FALSE)&amp;"]"</f>
        <v>[205]</v>
      </c>
      <c r="F287">
        <f>VLOOKUP(C287,'[1]坦克部件养成-填表'!$X:$AB,5,FALSE)</f>
        <v>9100</v>
      </c>
      <c r="G287">
        <f>VLOOKUP(C287,'[1]坦克部件养成-填表'!$X:$AB,4,FALSE)</f>
        <v>79290</v>
      </c>
      <c r="H287" t="str">
        <f t="shared" si="8"/>
        <v>211014</v>
      </c>
      <c r="I287">
        <f t="shared" si="9"/>
        <v>284</v>
      </c>
    </row>
    <row r="288" spans="1:9" ht="15.75" x14ac:dyDescent="0.3">
      <c r="A288" s="36">
        <v>285</v>
      </c>
      <c r="B288" s="36">
        <v>2110</v>
      </c>
      <c r="C288" s="36">
        <v>15</v>
      </c>
      <c r="D288" t="str">
        <f>"["&amp;VLOOKUP(B288,'[1]坦克部件养成-填表'!$T:$V,3,FALSE)&amp;"]"</f>
        <v>[101]</v>
      </c>
      <c r="E288" t="str">
        <f>"["&amp;VLOOKUP(C288,'[1]坦克部件养成-填表'!$X:$AB,3,FALSE)&amp;"]"</f>
        <v>[225]</v>
      </c>
      <c r="F288">
        <f>VLOOKUP(C288,'[1]坦克部件养成-填表'!$X:$AB,5,FALSE)</f>
        <v>11000</v>
      </c>
      <c r="G288">
        <f>VLOOKUP(C288,'[1]坦克部件养成-填表'!$X:$AB,4,FALSE)</f>
        <v>95160</v>
      </c>
      <c r="H288" t="str">
        <f t="shared" si="8"/>
        <v>211015</v>
      </c>
      <c r="I288">
        <f t="shared" si="9"/>
        <v>285</v>
      </c>
    </row>
    <row r="289" spans="1:9" ht="15.75" x14ac:dyDescent="0.3">
      <c r="A289" s="36">
        <v>286</v>
      </c>
      <c r="B289" s="36">
        <v>2110</v>
      </c>
      <c r="C289" s="36">
        <v>16</v>
      </c>
      <c r="D289" t="str">
        <f>"["&amp;VLOOKUP(B289,'[1]坦克部件养成-填表'!$T:$V,3,FALSE)&amp;"]"</f>
        <v>[101]</v>
      </c>
      <c r="E289" t="str">
        <f>"["&amp;VLOOKUP(C289,'[1]坦克部件养成-填表'!$X:$AB,3,FALSE)&amp;"]"</f>
        <v>[250]</v>
      </c>
      <c r="F289">
        <f>VLOOKUP(C289,'[1]坦克部件养成-填表'!$X:$AB,5,FALSE)</f>
        <v>13750</v>
      </c>
      <c r="G289">
        <f>VLOOKUP(C289,'[1]坦克部件养成-填表'!$X:$AB,4,FALSE)</f>
        <v>105250</v>
      </c>
      <c r="H289" t="str">
        <f t="shared" si="8"/>
        <v>211016</v>
      </c>
      <c r="I289">
        <f t="shared" si="9"/>
        <v>286</v>
      </c>
    </row>
    <row r="290" spans="1:9" ht="15.75" x14ac:dyDescent="0.3">
      <c r="A290" s="36">
        <v>287</v>
      </c>
      <c r="B290" s="36">
        <v>2110</v>
      </c>
      <c r="C290" s="36">
        <v>17</v>
      </c>
      <c r="D290" t="str">
        <f>"["&amp;VLOOKUP(B290,'[1]坦克部件养成-填表'!$T:$V,3,FALSE)&amp;"]"</f>
        <v>[101]</v>
      </c>
      <c r="E290" t="str">
        <f>"["&amp;VLOOKUP(C290,'[1]坦克部件养成-填表'!$X:$AB,3,FALSE)&amp;"]"</f>
        <v>[275]</v>
      </c>
      <c r="F290">
        <f>VLOOKUP(C290,'[1]坦克部件养成-填表'!$X:$AB,5,FALSE)</f>
        <v>15000</v>
      </c>
      <c r="G290">
        <f>VLOOKUP(C290,'[1]坦克部件养成-填表'!$X:$AB,4,FALSE)</f>
        <v>110250</v>
      </c>
      <c r="H290" t="str">
        <f t="shared" si="8"/>
        <v>211017</v>
      </c>
      <c r="I290">
        <f t="shared" si="9"/>
        <v>287</v>
      </c>
    </row>
    <row r="291" spans="1:9" ht="15.75" x14ac:dyDescent="0.3">
      <c r="A291" s="36">
        <v>288</v>
      </c>
      <c r="B291" s="36">
        <v>2110</v>
      </c>
      <c r="C291" s="36">
        <v>18</v>
      </c>
      <c r="D291" t="str">
        <f>"["&amp;VLOOKUP(B291,'[1]坦克部件养成-填表'!$T:$V,3,FALSE)&amp;"]"</f>
        <v>[101]</v>
      </c>
      <c r="E291" t="str">
        <f>"["&amp;VLOOKUP(C291,'[1]坦克部件养成-填表'!$X:$AB,3,FALSE)&amp;"]"</f>
        <v>[300]</v>
      </c>
      <c r="F291">
        <f>VLOOKUP(C291,'[1]坦克部件养成-填表'!$X:$AB,5,FALSE)</f>
        <v>16250</v>
      </c>
      <c r="G291">
        <f>VLOOKUP(C291,'[1]坦克部件养成-填表'!$X:$AB,4,FALSE)</f>
        <v>115250</v>
      </c>
      <c r="H291" t="str">
        <f t="shared" si="8"/>
        <v>211018</v>
      </c>
      <c r="I291">
        <f t="shared" si="9"/>
        <v>288</v>
      </c>
    </row>
    <row r="292" spans="1:9" ht="15.75" x14ac:dyDescent="0.3">
      <c r="A292" s="36">
        <v>289</v>
      </c>
      <c r="B292" s="36">
        <v>2110</v>
      </c>
      <c r="C292" s="36">
        <v>19</v>
      </c>
      <c r="D292" t="str">
        <f>"["&amp;VLOOKUP(B292,'[1]坦克部件养成-填表'!$T:$V,3,FALSE)&amp;"]"</f>
        <v>[101]</v>
      </c>
      <c r="E292" t="str">
        <f>"["&amp;VLOOKUP(C292,'[1]坦克部件养成-填表'!$X:$AB,3,FALSE)&amp;"]"</f>
        <v>[325]</v>
      </c>
      <c r="F292">
        <f>VLOOKUP(C292,'[1]坦克部件养成-填表'!$X:$AB,5,FALSE)</f>
        <v>17500</v>
      </c>
      <c r="G292">
        <f>VLOOKUP(C292,'[1]坦克部件养成-填表'!$X:$AB,4,FALSE)</f>
        <v>120250</v>
      </c>
      <c r="H292" t="str">
        <f t="shared" si="8"/>
        <v>211019</v>
      </c>
      <c r="I292">
        <f t="shared" si="9"/>
        <v>289</v>
      </c>
    </row>
    <row r="293" spans="1:9" ht="15.75" x14ac:dyDescent="0.3">
      <c r="A293" s="36">
        <v>290</v>
      </c>
      <c r="B293" s="36">
        <v>2110</v>
      </c>
      <c r="C293" s="36">
        <v>20</v>
      </c>
      <c r="D293" t="str">
        <f>"["&amp;VLOOKUP(B293,'[1]坦克部件养成-填表'!$T:$V,3,FALSE)&amp;"]"</f>
        <v>[101]</v>
      </c>
      <c r="E293" t="str">
        <f>"["&amp;VLOOKUP(C293,'[1]坦克部件养成-填表'!$X:$AB,3,FALSE)&amp;"]"</f>
        <v>[350]</v>
      </c>
      <c r="F293">
        <f>VLOOKUP(C293,'[1]坦克部件养成-填表'!$X:$AB,5,FALSE)</f>
        <v>20250</v>
      </c>
      <c r="G293">
        <f>VLOOKUP(C293,'[1]坦克部件养成-填表'!$X:$AB,4,FALSE)</f>
        <v>125250</v>
      </c>
      <c r="H293" t="str">
        <f t="shared" si="8"/>
        <v>211020</v>
      </c>
      <c r="I293">
        <f t="shared" si="9"/>
        <v>290</v>
      </c>
    </row>
    <row r="294" spans="1:9" ht="15.75" x14ac:dyDescent="0.3">
      <c r="A294" s="36">
        <v>291</v>
      </c>
      <c r="B294" s="36">
        <v>2120</v>
      </c>
      <c r="C294" s="36">
        <v>1</v>
      </c>
      <c r="D294" t="str">
        <f>"["&amp;VLOOKUP(B294,'[1]坦克部件养成-填表'!$T:$V,3,FALSE)&amp;"]"</f>
        <v>[101]</v>
      </c>
      <c r="E294" t="str">
        <f>"["&amp;VLOOKUP(C294,'[1]坦克部件养成-填表'!$X:$AB,3,FALSE)&amp;"]"</f>
        <v>[10]</v>
      </c>
      <c r="F294">
        <f>VLOOKUP(C294,'[1]坦克部件养成-填表'!$X:$AB,5,FALSE)</f>
        <v>70</v>
      </c>
      <c r="G294">
        <f>VLOOKUP(C294,'[1]坦克部件养成-填表'!$X:$AB,4,FALSE)</f>
        <v>180</v>
      </c>
      <c r="H294" t="str">
        <f t="shared" si="8"/>
        <v>21201</v>
      </c>
      <c r="I294">
        <f t="shared" si="9"/>
        <v>291</v>
      </c>
    </row>
    <row r="295" spans="1:9" ht="15.75" x14ac:dyDescent="0.3">
      <c r="A295" s="36">
        <v>292</v>
      </c>
      <c r="B295" s="36">
        <v>2120</v>
      </c>
      <c r="C295" s="36">
        <v>2</v>
      </c>
      <c r="D295" t="str">
        <f>"["&amp;VLOOKUP(B295,'[1]坦克部件养成-填表'!$T:$V,3,FALSE)&amp;"]"</f>
        <v>[101]</v>
      </c>
      <c r="E295" t="str">
        <f>"["&amp;VLOOKUP(C295,'[1]坦克部件养成-填表'!$X:$AB,3,FALSE)&amp;"]"</f>
        <v>[20]</v>
      </c>
      <c r="F295">
        <f>VLOOKUP(C295,'[1]坦克部件养成-填表'!$X:$AB,5,FALSE)</f>
        <v>100</v>
      </c>
      <c r="G295">
        <f>VLOOKUP(C295,'[1]坦克部件养成-填表'!$X:$AB,4,FALSE)</f>
        <v>1740</v>
      </c>
      <c r="H295" t="str">
        <f t="shared" si="8"/>
        <v>21202</v>
      </c>
      <c r="I295">
        <f t="shared" si="9"/>
        <v>292</v>
      </c>
    </row>
    <row r="296" spans="1:9" ht="15.75" x14ac:dyDescent="0.3">
      <c r="A296" s="36">
        <v>293</v>
      </c>
      <c r="B296" s="36">
        <v>2120</v>
      </c>
      <c r="C296" s="36">
        <v>3</v>
      </c>
      <c r="D296" t="str">
        <f>"["&amp;VLOOKUP(B296,'[1]坦克部件养成-填表'!$T:$V,3,FALSE)&amp;"]"</f>
        <v>[101]</v>
      </c>
      <c r="E296" t="str">
        <f>"["&amp;VLOOKUP(C296,'[1]坦克部件养成-填表'!$X:$AB,3,FALSE)&amp;"]"</f>
        <v>[30]</v>
      </c>
      <c r="F296">
        <f>VLOOKUP(C296,'[1]坦克部件养成-填表'!$X:$AB,5,FALSE)</f>
        <v>140</v>
      </c>
      <c r="G296">
        <f>VLOOKUP(C296,'[1]坦克部件养成-填表'!$X:$AB,4,FALSE)</f>
        <v>3450</v>
      </c>
      <c r="H296" t="str">
        <f t="shared" si="8"/>
        <v>21203</v>
      </c>
      <c r="I296">
        <f t="shared" si="9"/>
        <v>293</v>
      </c>
    </row>
    <row r="297" spans="1:9" ht="15.75" x14ac:dyDescent="0.3">
      <c r="A297" s="36">
        <v>294</v>
      </c>
      <c r="B297" s="36">
        <v>2120</v>
      </c>
      <c r="C297" s="36">
        <v>4</v>
      </c>
      <c r="D297" t="str">
        <f>"["&amp;VLOOKUP(B297,'[1]坦克部件养成-填表'!$T:$V,3,FALSE)&amp;"]"</f>
        <v>[101]</v>
      </c>
      <c r="E297" t="str">
        <f>"["&amp;VLOOKUP(C297,'[1]坦克部件养成-填表'!$X:$AB,3,FALSE)&amp;"]"</f>
        <v>[40]</v>
      </c>
      <c r="F297">
        <f>VLOOKUP(C297,'[1]坦克部件养成-填表'!$X:$AB,5,FALSE)</f>
        <v>170</v>
      </c>
      <c r="G297">
        <f>VLOOKUP(C297,'[1]坦克部件养成-填表'!$X:$AB,4,FALSE)</f>
        <v>5190</v>
      </c>
      <c r="H297" t="str">
        <f t="shared" si="8"/>
        <v>21204</v>
      </c>
      <c r="I297">
        <f t="shared" si="9"/>
        <v>294</v>
      </c>
    </row>
    <row r="298" spans="1:9" ht="15.75" x14ac:dyDescent="0.3">
      <c r="A298" s="36">
        <v>295</v>
      </c>
      <c r="B298" s="36">
        <v>2120</v>
      </c>
      <c r="C298" s="36">
        <v>5</v>
      </c>
      <c r="D298" t="str">
        <f>"["&amp;VLOOKUP(B298,'[1]坦克部件养成-填表'!$T:$V,3,FALSE)&amp;"]"</f>
        <v>[101]</v>
      </c>
      <c r="E298" t="str">
        <f>"["&amp;VLOOKUP(C298,'[1]坦克部件养成-填表'!$X:$AB,3,FALSE)&amp;"]"</f>
        <v>[50]</v>
      </c>
      <c r="F298">
        <f>VLOOKUP(C298,'[1]坦克部件养成-填表'!$X:$AB,5,FALSE)</f>
        <v>210</v>
      </c>
      <c r="G298">
        <f>VLOOKUP(C298,'[1]坦克部件养成-填表'!$X:$AB,4,FALSE)</f>
        <v>6750</v>
      </c>
      <c r="H298" t="str">
        <f t="shared" si="8"/>
        <v>21205</v>
      </c>
      <c r="I298">
        <f t="shared" si="9"/>
        <v>295</v>
      </c>
    </row>
    <row r="299" spans="1:9" ht="15.75" x14ac:dyDescent="0.3">
      <c r="A299" s="36">
        <v>296</v>
      </c>
      <c r="B299" s="36">
        <v>2120</v>
      </c>
      <c r="C299" s="36">
        <v>6</v>
      </c>
      <c r="D299" t="str">
        <f>"["&amp;VLOOKUP(B299,'[1]坦克部件养成-填表'!$T:$V,3,FALSE)&amp;"]"</f>
        <v>[101]</v>
      </c>
      <c r="E299" t="str">
        <f>"["&amp;VLOOKUP(C299,'[1]坦克部件养成-填表'!$X:$AB,3,FALSE)&amp;"]"</f>
        <v>[65]</v>
      </c>
      <c r="F299">
        <f>VLOOKUP(C299,'[1]坦克部件养成-填表'!$X:$AB,5,FALSE)</f>
        <v>600</v>
      </c>
      <c r="G299">
        <f>VLOOKUP(C299,'[1]坦克部件养成-填表'!$X:$AB,4,FALSE)</f>
        <v>7620</v>
      </c>
      <c r="H299" t="str">
        <f t="shared" si="8"/>
        <v>21206</v>
      </c>
      <c r="I299">
        <f t="shared" si="9"/>
        <v>296</v>
      </c>
    </row>
    <row r="300" spans="1:9" ht="15.75" x14ac:dyDescent="0.3">
      <c r="A300" s="36">
        <v>297</v>
      </c>
      <c r="B300" s="36">
        <v>2120</v>
      </c>
      <c r="C300" s="36">
        <v>7</v>
      </c>
      <c r="D300" t="str">
        <f>"["&amp;VLOOKUP(B300,'[1]坦克部件养成-填表'!$T:$V,3,FALSE)&amp;"]"</f>
        <v>[101]</v>
      </c>
      <c r="E300" t="str">
        <f>"["&amp;VLOOKUP(C300,'[1]坦克部件养成-填表'!$X:$AB,3,FALSE)&amp;"]"</f>
        <v>[80]</v>
      </c>
      <c r="F300">
        <f>VLOOKUP(C300,'[1]坦克部件养成-填表'!$X:$AB,5,FALSE)</f>
        <v>900</v>
      </c>
      <c r="G300">
        <f>VLOOKUP(C300,'[1]坦克部件养成-填表'!$X:$AB,4,FALSE)</f>
        <v>11430</v>
      </c>
      <c r="H300" t="str">
        <f t="shared" si="8"/>
        <v>21207</v>
      </c>
      <c r="I300">
        <f t="shared" si="9"/>
        <v>297</v>
      </c>
    </row>
    <row r="301" spans="1:9" ht="15.75" x14ac:dyDescent="0.3">
      <c r="A301" s="36">
        <v>298</v>
      </c>
      <c r="B301" s="36">
        <v>2120</v>
      </c>
      <c r="C301" s="36">
        <v>8</v>
      </c>
      <c r="D301" t="str">
        <f>"["&amp;VLOOKUP(B301,'[1]坦克部件养成-填表'!$T:$V,3,FALSE)&amp;"]"</f>
        <v>[101]</v>
      </c>
      <c r="E301" t="str">
        <f>"["&amp;VLOOKUP(C301,'[1]坦克部件养成-填表'!$X:$AB,3,FALSE)&amp;"]"</f>
        <v>[95]</v>
      </c>
      <c r="F301">
        <f>VLOOKUP(C301,'[1]坦克部件养成-填表'!$X:$AB,5,FALSE)</f>
        <v>1200</v>
      </c>
      <c r="G301">
        <f>VLOOKUP(C301,'[1]坦克部件养成-填表'!$X:$AB,4,FALSE)</f>
        <v>15240</v>
      </c>
      <c r="H301" t="str">
        <f t="shared" si="8"/>
        <v>21208</v>
      </c>
      <c r="I301">
        <f t="shared" si="9"/>
        <v>298</v>
      </c>
    </row>
    <row r="302" spans="1:9" ht="15.75" x14ac:dyDescent="0.3">
      <c r="A302" s="36">
        <v>299</v>
      </c>
      <c r="B302" s="36">
        <v>2120</v>
      </c>
      <c r="C302" s="36">
        <v>9</v>
      </c>
      <c r="D302" t="str">
        <f>"["&amp;VLOOKUP(B302,'[1]坦克部件养成-填表'!$T:$V,3,FALSE)&amp;"]"</f>
        <v>[101]</v>
      </c>
      <c r="E302" t="str">
        <f>"["&amp;VLOOKUP(C302,'[1]坦克部件养成-填表'!$X:$AB,3,FALSE)&amp;"]"</f>
        <v>[110]</v>
      </c>
      <c r="F302">
        <f>VLOOKUP(C302,'[1]坦克部件养成-填表'!$X:$AB,5,FALSE)</f>
        <v>1500</v>
      </c>
      <c r="G302">
        <f>VLOOKUP(C302,'[1]坦克部件养成-填表'!$X:$AB,4,FALSE)</f>
        <v>19050</v>
      </c>
      <c r="H302" t="str">
        <f t="shared" si="8"/>
        <v>21209</v>
      </c>
      <c r="I302">
        <f t="shared" si="9"/>
        <v>299</v>
      </c>
    </row>
    <row r="303" spans="1:9" ht="15.75" x14ac:dyDescent="0.3">
      <c r="A303" s="36">
        <v>300</v>
      </c>
      <c r="B303" s="36">
        <v>2120</v>
      </c>
      <c r="C303" s="36">
        <v>10</v>
      </c>
      <c r="D303" t="str">
        <f>"["&amp;VLOOKUP(B303,'[1]坦克部件养成-填表'!$T:$V,3,FALSE)&amp;"]"</f>
        <v>[101]</v>
      </c>
      <c r="E303" t="str">
        <f>"["&amp;VLOOKUP(C303,'[1]坦克部件养成-填表'!$X:$AB,3,FALSE)&amp;"]"</f>
        <v>[125]</v>
      </c>
      <c r="F303">
        <f>VLOOKUP(C303,'[1]坦克部件养成-填表'!$X:$AB,5,FALSE)</f>
        <v>1750</v>
      </c>
      <c r="G303">
        <f>VLOOKUP(C303,'[1]坦克部件养成-填表'!$X:$AB,4,FALSE)</f>
        <v>22860</v>
      </c>
      <c r="H303" t="str">
        <f t="shared" si="8"/>
        <v>212010</v>
      </c>
      <c r="I303">
        <f t="shared" si="9"/>
        <v>300</v>
      </c>
    </row>
    <row r="304" spans="1:9" ht="15.75" x14ac:dyDescent="0.3">
      <c r="A304" s="36">
        <v>301</v>
      </c>
      <c r="B304" s="36">
        <v>2120</v>
      </c>
      <c r="C304" s="36">
        <v>11</v>
      </c>
      <c r="D304" t="str">
        <f>"["&amp;VLOOKUP(B304,'[1]坦克部件养成-填表'!$T:$V,3,FALSE)&amp;"]"</f>
        <v>[101]</v>
      </c>
      <c r="E304" t="str">
        <f>"["&amp;VLOOKUP(C304,'[1]坦克部件养成-填表'!$X:$AB,3,FALSE)&amp;"]"</f>
        <v>[145]</v>
      </c>
      <c r="F304">
        <f>VLOOKUP(C304,'[1]坦克部件养成-填表'!$X:$AB,5,FALSE)</f>
        <v>3650</v>
      </c>
      <c r="G304">
        <f>VLOOKUP(C304,'[1]坦克部件养成-填表'!$X:$AB,4,FALSE)</f>
        <v>31710</v>
      </c>
      <c r="H304" t="str">
        <f t="shared" si="8"/>
        <v>212011</v>
      </c>
      <c r="I304">
        <f t="shared" si="9"/>
        <v>301</v>
      </c>
    </row>
    <row r="305" spans="1:9" ht="15.75" x14ac:dyDescent="0.3">
      <c r="A305" s="36">
        <v>302</v>
      </c>
      <c r="B305" s="36">
        <v>2120</v>
      </c>
      <c r="C305" s="36">
        <v>12</v>
      </c>
      <c r="D305" t="str">
        <f>"["&amp;VLOOKUP(B305,'[1]坦克部件养成-填表'!$T:$V,3,FALSE)&amp;"]"</f>
        <v>[101]</v>
      </c>
      <c r="E305" t="str">
        <f>"["&amp;VLOOKUP(C305,'[1]坦克部件养成-填表'!$X:$AB,3,FALSE)&amp;"]"</f>
        <v>[165]</v>
      </c>
      <c r="F305">
        <f>VLOOKUP(C305,'[1]坦克部件养成-填表'!$X:$AB,5,FALSE)</f>
        <v>5500</v>
      </c>
      <c r="G305">
        <f>VLOOKUP(C305,'[1]坦克部件养成-填表'!$X:$AB,4,FALSE)</f>
        <v>47580</v>
      </c>
      <c r="H305" t="str">
        <f t="shared" si="8"/>
        <v>212012</v>
      </c>
      <c r="I305">
        <f t="shared" si="9"/>
        <v>302</v>
      </c>
    </row>
    <row r="306" spans="1:9" ht="15.75" x14ac:dyDescent="0.3">
      <c r="A306" s="36">
        <v>303</v>
      </c>
      <c r="B306" s="36">
        <v>2120</v>
      </c>
      <c r="C306" s="36">
        <v>13</v>
      </c>
      <c r="D306" t="str">
        <f>"["&amp;VLOOKUP(B306,'[1]坦克部件养成-填表'!$T:$V,3,FALSE)&amp;"]"</f>
        <v>[101]</v>
      </c>
      <c r="E306" t="str">
        <f>"["&amp;VLOOKUP(C306,'[1]坦克部件养成-填表'!$X:$AB,3,FALSE)&amp;"]"</f>
        <v>[185]</v>
      </c>
      <c r="F306">
        <f>VLOOKUP(C306,'[1]坦克部件养成-填表'!$X:$AB,5,FALSE)</f>
        <v>7300</v>
      </c>
      <c r="G306">
        <f>VLOOKUP(C306,'[1]坦克部件养成-填表'!$X:$AB,4,FALSE)</f>
        <v>63420</v>
      </c>
      <c r="H306" t="str">
        <f t="shared" si="8"/>
        <v>212013</v>
      </c>
      <c r="I306">
        <f t="shared" si="9"/>
        <v>303</v>
      </c>
    </row>
    <row r="307" spans="1:9" ht="15.75" x14ac:dyDescent="0.3">
      <c r="A307" s="36">
        <v>304</v>
      </c>
      <c r="B307" s="36">
        <v>2120</v>
      </c>
      <c r="C307" s="36">
        <v>14</v>
      </c>
      <c r="D307" t="str">
        <f>"["&amp;VLOOKUP(B307,'[1]坦克部件养成-填表'!$T:$V,3,FALSE)&amp;"]"</f>
        <v>[101]</v>
      </c>
      <c r="E307" t="str">
        <f>"["&amp;VLOOKUP(C307,'[1]坦克部件养成-填表'!$X:$AB,3,FALSE)&amp;"]"</f>
        <v>[205]</v>
      </c>
      <c r="F307">
        <f>VLOOKUP(C307,'[1]坦克部件养成-填表'!$X:$AB,5,FALSE)</f>
        <v>9100</v>
      </c>
      <c r="G307">
        <f>VLOOKUP(C307,'[1]坦克部件养成-填表'!$X:$AB,4,FALSE)</f>
        <v>79290</v>
      </c>
      <c r="H307" t="str">
        <f t="shared" si="8"/>
        <v>212014</v>
      </c>
      <c r="I307">
        <f t="shared" si="9"/>
        <v>304</v>
      </c>
    </row>
    <row r="308" spans="1:9" ht="15.75" x14ac:dyDescent="0.3">
      <c r="A308" s="36">
        <v>305</v>
      </c>
      <c r="B308" s="36">
        <v>2120</v>
      </c>
      <c r="C308" s="36">
        <v>15</v>
      </c>
      <c r="D308" t="str">
        <f>"["&amp;VLOOKUP(B308,'[1]坦克部件养成-填表'!$T:$V,3,FALSE)&amp;"]"</f>
        <v>[101]</v>
      </c>
      <c r="E308" t="str">
        <f>"["&amp;VLOOKUP(C308,'[1]坦克部件养成-填表'!$X:$AB,3,FALSE)&amp;"]"</f>
        <v>[225]</v>
      </c>
      <c r="F308">
        <f>VLOOKUP(C308,'[1]坦克部件养成-填表'!$X:$AB,5,FALSE)</f>
        <v>11000</v>
      </c>
      <c r="G308">
        <f>VLOOKUP(C308,'[1]坦克部件养成-填表'!$X:$AB,4,FALSE)</f>
        <v>95160</v>
      </c>
      <c r="H308" t="str">
        <f t="shared" si="8"/>
        <v>212015</v>
      </c>
      <c r="I308">
        <f t="shared" si="9"/>
        <v>305</v>
      </c>
    </row>
    <row r="309" spans="1:9" ht="15.75" x14ac:dyDescent="0.3">
      <c r="A309" s="36">
        <v>306</v>
      </c>
      <c r="B309" s="36">
        <v>2120</v>
      </c>
      <c r="C309" s="36">
        <v>16</v>
      </c>
      <c r="D309" t="str">
        <f>"["&amp;VLOOKUP(B309,'[1]坦克部件养成-填表'!$T:$V,3,FALSE)&amp;"]"</f>
        <v>[101]</v>
      </c>
      <c r="E309" t="str">
        <f>"["&amp;VLOOKUP(C309,'[1]坦克部件养成-填表'!$X:$AB,3,FALSE)&amp;"]"</f>
        <v>[250]</v>
      </c>
      <c r="F309">
        <f>VLOOKUP(C309,'[1]坦克部件养成-填表'!$X:$AB,5,FALSE)</f>
        <v>13750</v>
      </c>
      <c r="G309">
        <f>VLOOKUP(C309,'[1]坦克部件养成-填表'!$X:$AB,4,FALSE)</f>
        <v>105250</v>
      </c>
      <c r="H309" t="str">
        <f t="shared" si="8"/>
        <v>212016</v>
      </c>
      <c r="I309">
        <f t="shared" si="9"/>
        <v>306</v>
      </c>
    </row>
    <row r="310" spans="1:9" ht="15.75" x14ac:dyDescent="0.3">
      <c r="A310" s="36">
        <v>307</v>
      </c>
      <c r="B310" s="36">
        <v>2120</v>
      </c>
      <c r="C310" s="36">
        <v>17</v>
      </c>
      <c r="D310" t="str">
        <f>"["&amp;VLOOKUP(B310,'[1]坦克部件养成-填表'!$T:$V,3,FALSE)&amp;"]"</f>
        <v>[101]</v>
      </c>
      <c r="E310" t="str">
        <f>"["&amp;VLOOKUP(C310,'[1]坦克部件养成-填表'!$X:$AB,3,FALSE)&amp;"]"</f>
        <v>[275]</v>
      </c>
      <c r="F310">
        <f>VLOOKUP(C310,'[1]坦克部件养成-填表'!$X:$AB,5,FALSE)</f>
        <v>15000</v>
      </c>
      <c r="G310">
        <f>VLOOKUP(C310,'[1]坦克部件养成-填表'!$X:$AB,4,FALSE)</f>
        <v>110250</v>
      </c>
      <c r="H310" t="str">
        <f t="shared" si="8"/>
        <v>212017</v>
      </c>
      <c r="I310">
        <f t="shared" si="9"/>
        <v>307</v>
      </c>
    </row>
    <row r="311" spans="1:9" ht="15.75" x14ac:dyDescent="0.3">
      <c r="A311" s="36">
        <v>308</v>
      </c>
      <c r="B311" s="36">
        <v>2120</v>
      </c>
      <c r="C311" s="36">
        <v>18</v>
      </c>
      <c r="D311" t="str">
        <f>"["&amp;VLOOKUP(B311,'[1]坦克部件养成-填表'!$T:$V,3,FALSE)&amp;"]"</f>
        <v>[101]</v>
      </c>
      <c r="E311" t="str">
        <f>"["&amp;VLOOKUP(C311,'[1]坦克部件养成-填表'!$X:$AB,3,FALSE)&amp;"]"</f>
        <v>[300]</v>
      </c>
      <c r="F311">
        <f>VLOOKUP(C311,'[1]坦克部件养成-填表'!$X:$AB,5,FALSE)</f>
        <v>16250</v>
      </c>
      <c r="G311">
        <f>VLOOKUP(C311,'[1]坦克部件养成-填表'!$X:$AB,4,FALSE)</f>
        <v>115250</v>
      </c>
      <c r="H311" t="str">
        <f t="shared" si="8"/>
        <v>212018</v>
      </c>
      <c r="I311">
        <f t="shared" si="9"/>
        <v>308</v>
      </c>
    </row>
    <row r="312" spans="1:9" ht="15.75" x14ac:dyDescent="0.3">
      <c r="A312" s="36">
        <v>309</v>
      </c>
      <c r="B312" s="36">
        <v>2120</v>
      </c>
      <c r="C312" s="36">
        <v>19</v>
      </c>
      <c r="D312" t="str">
        <f>"["&amp;VLOOKUP(B312,'[1]坦克部件养成-填表'!$T:$V,3,FALSE)&amp;"]"</f>
        <v>[101]</v>
      </c>
      <c r="E312" t="str">
        <f>"["&amp;VLOOKUP(C312,'[1]坦克部件养成-填表'!$X:$AB,3,FALSE)&amp;"]"</f>
        <v>[325]</v>
      </c>
      <c r="F312">
        <f>VLOOKUP(C312,'[1]坦克部件养成-填表'!$X:$AB,5,FALSE)</f>
        <v>17500</v>
      </c>
      <c r="G312">
        <f>VLOOKUP(C312,'[1]坦克部件养成-填表'!$X:$AB,4,FALSE)</f>
        <v>120250</v>
      </c>
      <c r="H312" t="str">
        <f t="shared" si="8"/>
        <v>212019</v>
      </c>
      <c r="I312">
        <f t="shared" si="9"/>
        <v>309</v>
      </c>
    </row>
    <row r="313" spans="1:9" ht="15.75" x14ac:dyDescent="0.3">
      <c r="A313" s="36">
        <v>310</v>
      </c>
      <c r="B313" s="36">
        <v>2120</v>
      </c>
      <c r="C313" s="36">
        <v>20</v>
      </c>
      <c r="D313" t="str">
        <f>"["&amp;VLOOKUP(B313,'[1]坦克部件养成-填表'!$T:$V,3,FALSE)&amp;"]"</f>
        <v>[101]</v>
      </c>
      <c r="E313" t="str">
        <f>"["&amp;VLOOKUP(C313,'[1]坦克部件养成-填表'!$X:$AB,3,FALSE)&amp;"]"</f>
        <v>[350]</v>
      </c>
      <c r="F313">
        <f>VLOOKUP(C313,'[1]坦克部件养成-填表'!$X:$AB,5,FALSE)</f>
        <v>20250</v>
      </c>
      <c r="G313">
        <f>VLOOKUP(C313,'[1]坦克部件养成-填表'!$X:$AB,4,FALSE)</f>
        <v>125250</v>
      </c>
      <c r="H313" t="str">
        <f t="shared" si="8"/>
        <v>212020</v>
      </c>
      <c r="I313">
        <f t="shared" si="9"/>
        <v>310</v>
      </c>
    </row>
    <row r="314" spans="1:9" ht="15.75" x14ac:dyDescent="0.3">
      <c r="A314" s="36">
        <v>311</v>
      </c>
      <c r="B314" s="36">
        <v>2130</v>
      </c>
      <c r="C314" s="36">
        <v>1</v>
      </c>
      <c r="D314" t="str">
        <f>"["&amp;VLOOKUP(B314,'[1]坦克部件养成-填表'!$T:$V,3,FALSE)&amp;"]"</f>
        <v>[100]</v>
      </c>
      <c r="E314" t="str">
        <f>"["&amp;VLOOKUP(C314,'[1]坦克部件养成-填表'!$X:$AB,3,FALSE)&amp;"]"</f>
        <v>[10]</v>
      </c>
      <c r="F314">
        <f>VLOOKUP(C314,'[1]坦克部件养成-填表'!$X:$AB,5,FALSE)</f>
        <v>70</v>
      </c>
      <c r="G314">
        <f>VLOOKUP(C314,'[1]坦克部件养成-填表'!$X:$AB,4,FALSE)</f>
        <v>180</v>
      </c>
      <c r="H314" t="str">
        <f t="shared" si="8"/>
        <v>21301</v>
      </c>
      <c r="I314">
        <f t="shared" si="9"/>
        <v>311</v>
      </c>
    </row>
    <row r="315" spans="1:9" ht="15.75" x14ac:dyDescent="0.3">
      <c r="A315" s="36">
        <v>312</v>
      </c>
      <c r="B315" s="36">
        <v>2130</v>
      </c>
      <c r="C315" s="36">
        <v>2</v>
      </c>
      <c r="D315" t="str">
        <f>"["&amp;VLOOKUP(B315,'[1]坦克部件养成-填表'!$T:$V,3,FALSE)&amp;"]"</f>
        <v>[100]</v>
      </c>
      <c r="E315" t="str">
        <f>"["&amp;VLOOKUP(C315,'[1]坦克部件养成-填表'!$X:$AB,3,FALSE)&amp;"]"</f>
        <v>[20]</v>
      </c>
      <c r="F315">
        <f>VLOOKUP(C315,'[1]坦克部件养成-填表'!$X:$AB,5,FALSE)</f>
        <v>100</v>
      </c>
      <c r="G315">
        <f>VLOOKUP(C315,'[1]坦克部件养成-填表'!$X:$AB,4,FALSE)</f>
        <v>1740</v>
      </c>
      <c r="H315" t="str">
        <f t="shared" si="8"/>
        <v>21302</v>
      </c>
      <c r="I315">
        <f t="shared" si="9"/>
        <v>312</v>
      </c>
    </row>
    <row r="316" spans="1:9" ht="15.75" x14ac:dyDescent="0.3">
      <c r="A316" s="36">
        <v>313</v>
      </c>
      <c r="B316" s="36">
        <v>2130</v>
      </c>
      <c r="C316" s="36">
        <v>3</v>
      </c>
      <c r="D316" t="str">
        <f>"["&amp;VLOOKUP(B316,'[1]坦克部件养成-填表'!$T:$V,3,FALSE)&amp;"]"</f>
        <v>[100]</v>
      </c>
      <c r="E316" t="str">
        <f>"["&amp;VLOOKUP(C316,'[1]坦克部件养成-填表'!$X:$AB,3,FALSE)&amp;"]"</f>
        <v>[30]</v>
      </c>
      <c r="F316">
        <f>VLOOKUP(C316,'[1]坦克部件养成-填表'!$X:$AB,5,FALSE)</f>
        <v>140</v>
      </c>
      <c r="G316">
        <f>VLOOKUP(C316,'[1]坦克部件养成-填表'!$X:$AB,4,FALSE)</f>
        <v>3450</v>
      </c>
      <c r="H316" t="str">
        <f t="shared" si="8"/>
        <v>21303</v>
      </c>
      <c r="I316">
        <f t="shared" si="9"/>
        <v>313</v>
      </c>
    </row>
    <row r="317" spans="1:9" ht="15.75" x14ac:dyDescent="0.3">
      <c r="A317" s="36">
        <v>314</v>
      </c>
      <c r="B317" s="36">
        <v>2130</v>
      </c>
      <c r="C317" s="36">
        <v>4</v>
      </c>
      <c r="D317" t="str">
        <f>"["&amp;VLOOKUP(B317,'[1]坦克部件养成-填表'!$T:$V,3,FALSE)&amp;"]"</f>
        <v>[100]</v>
      </c>
      <c r="E317" t="str">
        <f>"["&amp;VLOOKUP(C317,'[1]坦克部件养成-填表'!$X:$AB,3,FALSE)&amp;"]"</f>
        <v>[40]</v>
      </c>
      <c r="F317">
        <f>VLOOKUP(C317,'[1]坦克部件养成-填表'!$X:$AB,5,FALSE)</f>
        <v>170</v>
      </c>
      <c r="G317">
        <f>VLOOKUP(C317,'[1]坦克部件养成-填表'!$X:$AB,4,FALSE)</f>
        <v>5190</v>
      </c>
      <c r="H317" t="str">
        <f t="shared" si="8"/>
        <v>21304</v>
      </c>
      <c r="I317">
        <f t="shared" si="9"/>
        <v>314</v>
      </c>
    </row>
    <row r="318" spans="1:9" ht="15.75" x14ac:dyDescent="0.3">
      <c r="A318" s="36">
        <v>315</v>
      </c>
      <c r="B318" s="36">
        <v>2130</v>
      </c>
      <c r="C318" s="36">
        <v>5</v>
      </c>
      <c r="D318" t="str">
        <f>"["&amp;VLOOKUP(B318,'[1]坦克部件养成-填表'!$T:$V,3,FALSE)&amp;"]"</f>
        <v>[100]</v>
      </c>
      <c r="E318" t="str">
        <f>"["&amp;VLOOKUP(C318,'[1]坦克部件养成-填表'!$X:$AB,3,FALSE)&amp;"]"</f>
        <v>[50]</v>
      </c>
      <c r="F318">
        <f>VLOOKUP(C318,'[1]坦克部件养成-填表'!$X:$AB,5,FALSE)</f>
        <v>210</v>
      </c>
      <c r="G318">
        <f>VLOOKUP(C318,'[1]坦克部件养成-填表'!$X:$AB,4,FALSE)</f>
        <v>6750</v>
      </c>
      <c r="H318" t="str">
        <f t="shared" si="8"/>
        <v>21305</v>
      </c>
      <c r="I318">
        <f t="shared" si="9"/>
        <v>315</v>
      </c>
    </row>
    <row r="319" spans="1:9" ht="15.75" x14ac:dyDescent="0.3">
      <c r="A319" s="36">
        <v>316</v>
      </c>
      <c r="B319" s="36">
        <v>2130</v>
      </c>
      <c r="C319" s="36">
        <v>6</v>
      </c>
      <c r="D319" t="str">
        <f>"["&amp;VLOOKUP(B319,'[1]坦克部件养成-填表'!$T:$V,3,FALSE)&amp;"]"</f>
        <v>[100]</v>
      </c>
      <c r="E319" t="str">
        <f>"["&amp;VLOOKUP(C319,'[1]坦克部件养成-填表'!$X:$AB,3,FALSE)&amp;"]"</f>
        <v>[65]</v>
      </c>
      <c r="F319">
        <f>VLOOKUP(C319,'[1]坦克部件养成-填表'!$X:$AB,5,FALSE)</f>
        <v>600</v>
      </c>
      <c r="G319">
        <f>VLOOKUP(C319,'[1]坦克部件养成-填表'!$X:$AB,4,FALSE)</f>
        <v>7620</v>
      </c>
      <c r="H319" t="str">
        <f t="shared" si="8"/>
        <v>21306</v>
      </c>
      <c r="I319">
        <f t="shared" si="9"/>
        <v>316</v>
      </c>
    </row>
    <row r="320" spans="1:9" ht="15.75" x14ac:dyDescent="0.3">
      <c r="A320" s="36">
        <v>317</v>
      </c>
      <c r="B320" s="36">
        <v>2130</v>
      </c>
      <c r="C320" s="36">
        <v>7</v>
      </c>
      <c r="D320" t="str">
        <f>"["&amp;VLOOKUP(B320,'[1]坦克部件养成-填表'!$T:$V,3,FALSE)&amp;"]"</f>
        <v>[100]</v>
      </c>
      <c r="E320" t="str">
        <f>"["&amp;VLOOKUP(C320,'[1]坦克部件养成-填表'!$X:$AB,3,FALSE)&amp;"]"</f>
        <v>[80]</v>
      </c>
      <c r="F320">
        <f>VLOOKUP(C320,'[1]坦克部件养成-填表'!$X:$AB,5,FALSE)</f>
        <v>900</v>
      </c>
      <c r="G320">
        <f>VLOOKUP(C320,'[1]坦克部件养成-填表'!$X:$AB,4,FALSE)</f>
        <v>11430</v>
      </c>
      <c r="H320" t="str">
        <f t="shared" si="8"/>
        <v>21307</v>
      </c>
      <c r="I320">
        <f t="shared" si="9"/>
        <v>317</v>
      </c>
    </row>
    <row r="321" spans="1:9" ht="15.75" x14ac:dyDescent="0.3">
      <c r="A321" s="36">
        <v>318</v>
      </c>
      <c r="B321" s="36">
        <v>2130</v>
      </c>
      <c r="C321" s="36">
        <v>8</v>
      </c>
      <c r="D321" t="str">
        <f>"["&amp;VLOOKUP(B321,'[1]坦克部件养成-填表'!$T:$V,3,FALSE)&amp;"]"</f>
        <v>[100]</v>
      </c>
      <c r="E321" t="str">
        <f>"["&amp;VLOOKUP(C321,'[1]坦克部件养成-填表'!$X:$AB,3,FALSE)&amp;"]"</f>
        <v>[95]</v>
      </c>
      <c r="F321">
        <f>VLOOKUP(C321,'[1]坦克部件养成-填表'!$X:$AB,5,FALSE)</f>
        <v>1200</v>
      </c>
      <c r="G321">
        <f>VLOOKUP(C321,'[1]坦克部件养成-填表'!$X:$AB,4,FALSE)</f>
        <v>15240</v>
      </c>
      <c r="H321" t="str">
        <f t="shared" si="8"/>
        <v>21308</v>
      </c>
      <c r="I321">
        <f t="shared" si="9"/>
        <v>318</v>
      </c>
    </row>
    <row r="322" spans="1:9" ht="15.75" x14ac:dyDescent="0.3">
      <c r="A322" s="36">
        <v>319</v>
      </c>
      <c r="B322" s="36">
        <v>2130</v>
      </c>
      <c r="C322" s="36">
        <v>9</v>
      </c>
      <c r="D322" t="str">
        <f>"["&amp;VLOOKUP(B322,'[1]坦克部件养成-填表'!$T:$V,3,FALSE)&amp;"]"</f>
        <v>[100]</v>
      </c>
      <c r="E322" t="str">
        <f>"["&amp;VLOOKUP(C322,'[1]坦克部件养成-填表'!$X:$AB,3,FALSE)&amp;"]"</f>
        <v>[110]</v>
      </c>
      <c r="F322">
        <f>VLOOKUP(C322,'[1]坦克部件养成-填表'!$X:$AB,5,FALSE)</f>
        <v>1500</v>
      </c>
      <c r="G322">
        <f>VLOOKUP(C322,'[1]坦克部件养成-填表'!$X:$AB,4,FALSE)</f>
        <v>19050</v>
      </c>
      <c r="H322" t="str">
        <f t="shared" si="8"/>
        <v>21309</v>
      </c>
      <c r="I322">
        <f t="shared" si="9"/>
        <v>319</v>
      </c>
    </row>
    <row r="323" spans="1:9" ht="15.75" x14ac:dyDescent="0.3">
      <c r="A323" s="36">
        <v>320</v>
      </c>
      <c r="B323" s="36">
        <v>2130</v>
      </c>
      <c r="C323" s="36">
        <v>10</v>
      </c>
      <c r="D323" t="str">
        <f>"["&amp;VLOOKUP(B323,'[1]坦克部件养成-填表'!$T:$V,3,FALSE)&amp;"]"</f>
        <v>[100]</v>
      </c>
      <c r="E323" t="str">
        <f>"["&amp;VLOOKUP(C323,'[1]坦克部件养成-填表'!$X:$AB,3,FALSE)&amp;"]"</f>
        <v>[125]</v>
      </c>
      <c r="F323">
        <f>VLOOKUP(C323,'[1]坦克部件养成-填表'!$X:$AB,5,FALSE)</f>
        <v>1750</v>
      </c>
      <c r="G323">
        <f>VLOOKUP(C323,'[1]坦克部件养成-填表'!$X:$AB,4,FALSE)</f>
        <v>22860</v>
      </c>
      <c r="H323" t="str">
        <f t="shared" si="8"/>
        <v>213010</v>
      </c>
      <c r="I323">
        <f t="shared" si="9"/>
        <v>320</v>
      </c>
    </row>
    <row r="324" spans="1:9" ht="15.75" x14ac:dyDescent="0.3">
      <c r="A324" s="36">
        <v>321</v>
      </c>
      <c r="B324" s="36">
        <v>2130</v>
      </c>
      <c r="C324" s="36">
        <v>11</v>
      </c>
      <c r="D324" t="str">
        <f>"["&amp;VLOOKUP(B324,'[1]坦克部件养成-填表'!$T:$V,3,FALSE)&amp;"]"</f>
        <v>[100]</v>
      </c>
      <c r="E324" t="str">
        <f>"["&amp;VLOOKUP(C324,'[1]坦克部件养成-填表'!$X:$AB,3,FALSE)&amp;"]"</f>
        <v>[145]</v>
      </c>
      <c r="F324">
        <f>VLOOKUP(C324,'[1]坦克部件养成-填表'!$X:$AB,5,FALSE)</f>
        <v>3650</v>
      </c>
      <c r="G324">
        <f>VLOOKUP(C324,'[1]坦克部件养成-填表'!$X:$AB,4,FALSE)</f>
        <v>31710</v>
      </c>
      <c r="H324" t="str">
        <f t="shared" si="8"/>
        <v>213011</v>
      </c>
      <c r="I324">
        <f t="shared" si="9"/>
        <v>321</v>
      </c>
    </row>
    <row r="325" spans="1:9" ht="15.75" x14ac:dyDescent="0.3">
      <c r="A325" s="36">
        <v>322</v>
      </c>
      <c r="B325" s="36">
        <v>2130</v>
      </c>
      <c r="C325" s="36">
        <v>12</v>
      </c>
      <c r="D325" t="str">
        <f>"["&amp;VLOOKUP(B325,'[1]坦克部件养成-填表'!$T:$V,3,FALSE)&amp;"]"</f>
        <v>[100]</v>
      </c>
      <c r="E325" t="str">
        <f>"["&amp;VLOOKUP(C325,'[1]坦克部件养成-填表'!$X:$AB,3,FALSE)&amp;"]"</f>
        <v>[165]</v>
      </c>
      <c r="F325">
        <f>VLOOKUP(C325,'[1]坦克部件养成-填表'!$X:$AB,5,FALSE)</f>
        <v>5500</v>
      </c>
      <c r="G325">
        <f>VLOOKUP(C325,'[1]坦克部件养成-填表'!$X:$AB,4,FALSE)</f>
        <v>47580</v>
      </c>
      <c r="H325" t="str">
        <f t="shared" ref="H325:H388" si="10">B325&amp;C325</f>
        <v>213012</v>
      </c>
      <c r="I325">
        <f t="shared" ref="I325:I388" si="11">A325</f>
        <v>322</v>
      </c>
    </row>
    <row r="326" spans="1:9" ht="15.75" x14ac:dyDescent="0.3">
      <c r="A326" s="36">
        <v>323</v>
      </c>
      <c r="B326" s="36">
        <v>2130</v>
      </c>
      <c r="C326" s="36">
        <v>13</v>
      </c>
      <c r="D326" t="str">
        <f>"["&amp;VLOOKUP(B326,'[1]坦克部件养成-填表'!$T:$V,3,FALSE)&amp;"]"</f>
        <v>[100]</v>
      </c>
      <c r="E326" t="str">
        <f>"["&amp;VLOOKUP(C326,'[1]坦克部件养成-填表'!$X:$AB,3,FALSE)&amp;"]"</f>
        <v>[185]</v>
      </c>
      <c r="F326">
        <f>VLOOKUP(C326,'[1]坦克部件养成-填表'!$X:$AB,5,FALSE)</f>
        <v>7300</v>
      </c>
      <c r="G326">
        <f>VLOOKUP(C326,'[1]坦克部件养成-填表'!$X:$AB,4,FALSE)</f>
        <v>63420</v>
      </c>
      <c r="H326" t="str">
        <f t="shared" si="10"/>
        <v>213013</v>
      </c>
      <c r="I326">
        <f t="shared" si="11"/>
        <v>323</v>
      </c>
    </row>
    <row r="327" spans="1:9" ht="15.75" x14ac:dyDescent="0.3">
      <c r="A327" s="36">
        <v>324</v>
      </c>
      <c r="B327" s="36">
        <v>2130</v>
      </c>
      <c r="C327" s="36">
        <v>14</v>
      </c>
      <c r="D327" t="str">
        <f>"["&amp;VLOOKUP(B327,'[1]坦克部件养成-填表'!$T:$V,3,FALSE)&amp;"]"</f>
        <v>[100]</v>
      </c>
      <c r="E327" t="str">
        <f>"["&amp;VLOOKUP(C327,'[1]坦克部件养成-填表'!$X:$AB,3,FALSE)&amp;"]"</f>
        <v>[205]</v>
      </c>
      <c r="F327">
        <f>VLOOKUP(C327,'[1]坦克部件养成-填表'!$X:$AB,5,FALSE)</f>
        <v>9100</v>
      </c>
      <c r="G327">
        <f>VLOOKUP(C327,'[1]坦克部件养成-填表'!$X:$AB,4,FALSE)</f>
        <v>79290</v>
      </c>
      <c r="H327" t="str">
        <f t="shared" si="10"/>
        <v>213014</v>
      </c>
      <c r="I327">
        <f t="shared" si="11"/>
        <v>324</v>
      </c>
    </row>
    <row r="328" spans="1:9" ht="15.75" x14ac:dyDescent="0.3">
      <c r="A328" s="36">
        <v>325</v>
      </c>
      <c r="B328" s="36">
        <v>2130</v>
      </c>
      <c r="C328" s="36">
        <v>15</v>
      </c>
      <c r="D328" t="str">
        <f>"["&amp;VLOOKUP(B328,'[1]坦克部件养成-填表'!$T:$V,3,FALSE)&amp;"]"</f>
        <v>[100]</v>
      </c>
      <c r="E328" t="str">
        <f>"["&amp;VLOOKUP(C328,'[1]坦克部件养成-填表'!$X:$AB,3,FALSE)&amp;"]"</f>
        <v>[225]</v>
      </c>
      <c r="F328">
        <f>VLOOKUP(C328,'[1]坦克部件养成-填表'!$X:$AB,5,FALSE)</f>
        <v>11000</v>
      </c>
      <c r="G328">
        <f>VLOOKUP(C328,'[1]坦克部件养成-填表'!$X:$AB,4,FALSE)</f>
        <v>95160</v>
      </c>
      <c r="H328" t="str">
        <f t="shared" si="10"/>
        <v>213015</v>
      </c>
      <c r="I328">
        <f t="shared" si="11"/>
        <v>325</v>
      </c>
    </row>
    <row r="329" spans="1:9" ht="15.75" x14ac:dyDescent="0.3">
      <c r="A329" s="36">
        <v>326</v>
      </c>
      <c r="B329" s="36">
        <v>2130</v>
      </c>
      <c r="C329" s="36">
        <v>16</v>
      </c>
      <c r="D329" t="str">
        <f>"["&amp;VLOOKUP(B329,'[1]坦克部件养成-填表'!$T:$V,3,FALSE)&amp;"]"</f>
        <v>[100]</v>
      </c>
      <c r="E329" t="str">
        <f>"["&amp;VLOOKUP(C329,'[1]坦克部件养成-填表'!$X:$AB,3,FALSE)&amp;"]"</f>
        <v>[250]</v>
      </c>
      <c r="F329">
        <f>VLOOKUP(C329,'[1]坦克部件养成-填表'!$X:$AB,5,FALSE)</f>
        <v>13750</v>
      </c>
      <c r="G329">
        <f>VLOOKUP(C329,'[1]坦克部件养成-填表'!$X:$AB,4,FALSE)</f>
        <v>105250</v>
      </c>
      <c r="H329" t="str">
        <f t="shared" si="10"/>
        <v>213016</v>
      </c>
      <c r="I329">
        <f t="shared" si="11"/>
        <v>326</v>
      </c>
    </row>
    <row r="330" spans="1:9" ht="15.75" x14ac:dyDescent="0.3">
      <c r="A330" s="36">
        <v>327</v>
      </c>
      <c r="B330" s="36">
        <v>2130</v>
      </c>
      <c r="C330" s="36">
        <v>17</v>
      </c>
      <c r="D330" t="str">
        <f>"["&amp;VLOOKUP(B330,'[1]坦克部件养成-填表'!$T:$V,3,FALSE)&amp;"]"</f>
        <v>[100]</v>
      </c>
      <c r="E330" t="str">
        <f>"["&amp;VLOOKUP(C330,'[1]坦克部件养成-填表'!$X:$AB,3,FALSE)&amp;"]"</f>
        <v>[275]</v>
      </c>
      <c r="F330">
        <f>VLOOKUP(C330,'[1]坦克部件养成-填表'!$X:$AB,5,FALSE)</f>
        <v>15000</v>
      </c>
      <c r="G330">
        <f>VLOOKUP(C330,'[1]坦克部件养成-填表'!$X:$AB,4,FALSE)</f>
        <v>110250</v>
      </c>
      <c r="H330" t="str">
        <f t="shared" si="10"/>
        <v>213017</v>
      </c>
      <c r="I330">
        <f t="shared" si="11"/>
        <v>327</v>
      </c>
    </row>
    <row r="331" spans="1:9" ht="15.75" x14ac:dyDescent="0.3">
      <c r="A331" s="36">
        <v>328</v>
      </c>
      <c r="B331" s="36">
        <v>2130</v>
      </c>
      <c r="C331" s="36">
        <v>18</v>
      </c>
      <c r="D331" t="str">
        <f>"["&amp;VLOOKUP(B331,'[1]坦克部件养成-填表'!$T:$V,3,FALSE)&amp;"]"</f>
        <v>[100]</v>
      </c>
      <c r="E331" t="str">
        <f>"["&amp;VLOOKUP(C331,'[1]坦克部件养成-填表'!$X:$AB,3,FALSE)&amp;"]"</f>
        <v>[300]</v>
      </c>
      <c r="F331">
        <f>VLOOKUP(C331,'[1]坦克部件养成-填表'!$X:$AB,5,FALSE)</f>
        <v>16250</v>
      </c>
      <c r="G331">
        <f>VLOOKUP(C331,'[1]坦克部件养成-填表'!$X:$AB,4,FALSE)</f>
        <v>115250</v>
      </c>
      <c r="H331" t="str">
        <f t="shared" si="10"/>
        <v>213018</v>
      </c>
      <c r="I331">
        <f t="shared" si="11"/>
        <v>328</v>
      </c>
    </row>
    <row r="332" spans="1:9" ht="15.75" x14ac:dyDescent="0.3">
      <c r="A332" s="36">
        <v>329</v>
      </c>
      <c r="B332" s="36">
        <v>2130</v>
      </c>
      <c r="C332" s="36">
        <v>19</v>
      </c>
      <c r="D332" t="str">
        <f>"["&amp;VLOOKUP(B332,'[1]坦克部件养成-填表'!$T:$V,3,FALSE)&amp;"]"</f>
        <v>[100]</v>
      </c>
      <c r="E332" t="str">
        <f>"["&amp;VLOOKUP(C332,'[1]坦克部件养成-填表'!$X:$AB,3,FALSE)&amp;"]"</f>
        <v>[325]</v>
      </c>
      <c r="F332">
        <f>VLOOKUP(C332,'[1]坦克部件养成-填表'!$X:$AB,5,FALSE)</f>
        <v>17500</v>
      </c>
      <c r="G332">
        <f>VLOOKUP(C332,'[1]坦克部件养成-填表'!$X:$AB,4,FALSE)</f>
        <v>120250</v>
      </c>
      <c r="H332" t="str">
        <f t="shared" si="10"/>
        <v>213019</v>
      </c>
      <c r="I332">
        <f t="shared" si="11"/>
        <v>329</v>
      </c>
    </row>
    <row r="333" spans="1:9" ht="15.75" x14ac:dyDescent="0.3">
      <c r="A333" s="36">
        <v>330</v>
      </c>
      <c r="B333" s="36">
        <v>2130</v>
      </c>
      <c r="C333" s="36">
        <v>20</v>
      </c>
      <c r="D333" t="str">
        <f>"["&amp;VLOOKUP(B333,'[1]坦克部件养成-填表'!$T:$V,3,FALSE)&amp;"]"</f>
        <v>[100]</v>
      </c>
      <c r="E333" t="str">
        <f>"["&amp;VLOOKUP(C333,'[1]坦克部件养成-填表'!$X:$AB,3,FALSE)&amp;"]"</f>
        <v>[350]</v>
      </c>
      <c r="F333">
        <f>VLOOKUP(C333,'[1]坦克部件养成-填表'!$X:$AB,5,FALSE)</f>
        <v>20250</v>
      </c>
      <c r="G333">
        <f>VLOOKUP(C333,'[1]坦克部件养成-填表'!$X:$AB,4,FALSE)</f>
        <v>125250</v>
      </c>
      <c r="H333" t="str">
        <f t="shared" si="10"/>
        <v>213020</v>
      </c>
      <c r="I333">
        <f t="shared" si="11"/>
        <v>330</v>
      </c>
    </row>
    <row r="334" spans="1:9" ht="15.75" x14ac:dyDescent="0.3">
      <c r="A334" s="36">
        <v>331</v>
      </c>
      <c r="B334" s="36">
        <v>2140</v>
      </c>
      <c r="C334" s="36">
        <v>1</v>
      </c>
      <c r="D334" t="str">
        <f>"["&amp;VLOOKUP(B334,'[1]坦克部件养成-填表'!$T:$V,3,FALSE)&amp;"]"</f>
        <v>[100]</v>
      </c>
      <c r="E334" t="str">
        <f>"["&amp;VLOOKUP(C334,'[1]坦克部件养成-填表'!$X:$AB,3,FALSE)&amp;"]"</f>
        <v>[10]</v>
      </c>
      <c r="F334">
        <f>VLOOKUP(C334,'[1]坦克部件养成-填表'!$X:$AB,5,FALSE)</f>
        <v>70</v>
      </c>
      <c r="G334">
        <f>VLOOKUP(C334,'[1]坦克部件养成-填表'!$X:$AB,4,FALSE)</f>
        <v>180</v>
      </c>
      <c r="H334" t="str">
        <f t="shared" si="10"/>
        <v>21401</v>
      </c>
      <c r="I334">
        <f t="shared" si="11"/>
        <v>331</v>
      </c>
    </row>
    <row r="335" spans="1:9" ht="15.75" x14ac:dyDescent="0.3">
      <c r="A335" s="36">
        <v>332</v>
      </c>
      <c r="B335" s="36">
        <v>2140</v>
      </c>
      <c r="C335" s="36">
        <v>2</v>
      </c>
      <c r="D335" t="str">
        <f>"["&amp;VLOOKUP(B335,'[1]坦克部件养成-填表'!$T:$V,3,FALSE)&amp;"]"</f>
        <v>[100]</v>
      </c>
      <c r="E335" t="str">
        <f>"["&amp;VLOOKUP(C335,'[1]坦克部件养成-填表'!$X:$AB,3,FALSE)&amp;"]"</f>
        <v>[20]</v>
      </c>
      <c r="F335">
        <f>VLOOKUP(C335,'[1]坦克部件养成-填表'!$X:$AB,5,FALSE)</f>
        <v>100</v>
      </c>
      <c r="G335">
        <f>VLOOKUP(C335,'[1]坦克部件养成-填表'!$X:$AB,4,FALSE)</f>
        <v>1740</v>
      </c>
      <c r="H335" t="str">
        <f t="shared" si="10"/>
        <v>21402</v>
      </c>
      <c r="I335">
        <f t="shared" si="11"/>
        <v>332</v>
      </c>
    </row>
    <row r="336" spans="1:9" ht="15.75" x14ac:dyDescent="0.3">
      <c r="A336" s="36">
        <v>333</v>
      </c>
      <c r="B336" s="36">
        <v>2140</v>
      </c>
      <c r="C336" s="36">
        <v>3</v>
      </c>
      <c r="D336" t="str">
        <f>"["&amp;VLOOKUP(B336,'[1]坦克部件养成-填表'!$T:$V,3,FALSE)&amp;"]"</f>
        <v>[100]</v>
      </c>
      <c r="E336" t="str">
        <f>"["&amp;VLOOKUP(C336,'[1]坦克部件养成-填表'!$X:$AB,3,FALSE)&amp;"]"</f>
        <v>[30]</v>
      </c>
      <c r="F336">
        <f>VLOOKUP(C336,'[1]坦克部件养成-填表'!$X:$AB,5,FALSE)</f>
        <v>140</v>
      </c>
      <c r="G336">
        <f>VLOOKUP(C336,'[1]坦克部件养成-填表'!$X:$AB,4,FALSE)</f>
        <v>3450</v>
      </c>
      <c r="H336" t="str">
        <f t="shared" si="10"/>
        <v>21403</v>
      </c>
      <c r="I336">
        <f t="shared" si="11"/>
        <v>333</v>
      </c>
    </row>
    <row r="337" spans="1:9" ht="15.75" x14ac:dyDescent="0.3">
      <c r="A337" s="36">
        <v>334</v>
      </c>
      <c r="B337" s="36">
        <v>2140</v>
      </c>
      <c r="C337" s="36">
        <v>4</v>
      </c>
      <c r="D337" t="str">
        <f>"["&amp;VLOOKUP(B337,'[1]坦克部件养成-填表'!$T:$V,3,FALSE)&amp;"]"</f>
        <v>[100]</v>
      </c>
      <c r="E337" t="str">
        <f>"["&amp;VLOOKUP(C337,'[1]坦克部件养成-填表'!$X:$AB,3,FALSE)&amp;"]"</f>
        <v>[40]</v>
      </c>
      <c r="F337">
        <f>VLOOKUP(C337,'[1]坦克部件养成-填表'!$X:$AB,5,FALSE)</f>
        <v>170</v>
      </c>
      <c r="G337">
        <f>VLOOKUP(C337,'[1]坦克部件养成-填表'!$X:$AB,4,FALSE)</f>
        <v>5190</v>
      </c>
      <c r="H337" t="str">
        <f t="shared" si="10"/>
        <v>21404</v>
      </c>
      <c r="I337">
        <f t="shared" si="11"/>
        <v>334</v>
      </c>
    </row>
    <row r="338" spans="1:9" ht="15.75" x14ac:dyDescent="0.3">
      <c r="A338" s="36">
        <v>335</v>
      </c>
      <c r="B338" s="36">
        <v>2140</v>
      </c>
      <c r="C338" s="36">
        <v>5</v>
      </c>
      <c r="D338" t="str">
        <f>"["&amp;VLOOKUP(B338,'[1]坦克部件养成-填表'!$T:$V,3,FALSE)&amp;"]"</f>
        <v>[100]</v>
      </c>
      <c r="E338" t="str">
        <f>"["&amp;VLOOKUP(C338,'[1]坦克部件养成-填表'!$X:$AB,3,FALSE)&amp;"]"</f>
        <v>[50]</v>
      </c>
      <c r="F338">
        <f>VLOOKUP(C338,'[1]坦克部件养成-填表'!$X:$AB,5,FALSE)</f>
        <v>210</v>
      </c>
      <c r="G338">
        <f>VLOOKUP(C338,'[1]坦克部件养成-填表'!$X:$AB,4,FALSE)</f>
        <v>6750</v>
      </c>
      <c r="H338" t="str">
        <f t="shared" si="10"/>
        <v>21405</v>
      </c>
      <c r="I338">
        <f t="shared" si="11"/>
        <v>335</v>
      </c>
    </row>
    <row r="339" spans="1:9" ht="15.75" x14ac:dyDescent="0.3">
      <c r="A339" s="36">
        <v>336</v>
      </c>
      <c r="B339" s="36">
        <v>2140</v>
      </c>
      <c r="C339" s="36">
        <v>6</v>
      </c>
      <c r="D339" t="str">
        <f>"["&amp;VLOOKUP(B339,'[1]坦克部件养成-填表'!$T:$V,3,FALSE)&amp;"]"</f>
        <v>[100]</v>
      </c>
      <c r="E339" t="str">
        <f>"["&amp;VLOOKUP(C339,'[1]坦克部件养成-填表'!$X:$AB,3,FALSE)&amp;"]"</f>
        <v>[65]</v>
      </c>
      <c r="F339">
        <f>VLOOKUP(C339,'[1]坦克部件养成-填表'!$X:$AB,5,FALSE)</f>
        <v>600</v>
      </c>
      <c r="G339">
        <f>VLOOKUP(C339,'[1]坦克部件养成-填表'!$X:$AB,4,FALSE)</f>
        <v>7620</v>
      </c>
      <c r="H339" t="str">
        <f t="shared" si="10"/>
        <v>21406</v>
      </c>
      <c r="I339">
        <f t="shared" si="11"/>
        <v>336</v>
      </c>
    </row>
    <row r="340" spans="1:9" ht="15.75" x14ac:dyDescent="0.3">
      <c r="A340" s="36">
        <v>337</v>
      </c>
      <c r="B340" s="36">
        <v>2140</v>
      </c>
      <c r="C340" s="36">
        <v>7</v>
      </c>
      <c r="D340" t="str">
        <f>"["&amp;VLOOKUP(B340,'[1]坦克部件养成-填表'!$T:$V,3,FALSE)&amp;"]"</f>
        <v>[100]</v>
      </c>
      <c r="E340" t="str">
        <f>"["&amp;VLOOKUP(C340,'[1]坦克部件养成-填表'!$X:$AB,3,FALSE)&amp;"]"</f>
        <v>[80]</v>
      </c>
      <c r="F340">
        <f>VLOOKUP(C340,'[1]坦克部件养成-填表'!$X:$AB,5,FALSE)</f>
        <v>900</v>
      </c>
      <c r="G340">
        <f>VLOOKUP(C340,'[1]坦克部件养成-填表'!$X:$AB,4,FALSE)</f>
        <v>11430</v>
      </c>
      <c r="H340" t="str">
        <f t="shared" si="10"/>
        <v>21407</v>
      </c>
      <c r="I340">
        <f t="shared" si="11"/>
        <v>337</v>
      </c>
    </row>
    <row r="341" spans="1:9" ht="15.75" x14ac:dyDescent="0.3">
      <c r="A341" s="36">
        <v>338</v>
      </c>
      <c r="B341" s="36">
        <v>2140</v>
      </c>
      <c r="C341" s="36">
        <v>8</v>
      </c>
      <c r="D341" t="str">
        <f>"["&amp;VLOOKUP(B341,'[1]坦克部件养成-填表'!$T:$V,3,FALSE)&amp;"]"</f>
        <v>[100]</v>
      </c>
      <c r="E341" t="str">
        <f>"["&amp;VLOOKUP(C341,'[1]坦克部件养成-填表'!$X:$AB,3,FALSE)&amp;"]"</f>
        <v>[95]</v>
      </c>
      <c r="F341">
        <f>VLOOKUP(C341,'[1]坦克部件养成-填表'!$X:$AB,5,FALSE)</f>
        <v>1200</v>
      </c>
      <c r="G341">
        <f>VLOOKUP(C341,'[1]坦克部件养成-填表'!$X:$AB,4,FALSE)</f>
        <v>15240</v>
      </c>
      <c r="H341" t="str">
        <f t="shared" si="10"/>
        <v>21408</v>
      </c>
      <c r="I341">
        <f t="shared" si="11"/>
        <v>338</v>
      </c>
    </row>
    <row r="342" spans="1:9" ht="15.75" x14ac:dyDescent="0.3">
      <c r="A342" s="36">
        <v>339</v>
      </c>
      <c r="B342" s="36">
        <v>2140</v>
      </c>
      <c r="C342" s="36">
        <v>9</v>
      </c>
      <c r="D342" t="str">
        <f>"["&amp;VLOOKUP(B342,'[1]坦克部件养成-填表'!$T:$V,3,FALSE)&amp;"]"</f>
        <v>[100]</v>
      </c>
      <c r="E342" t="str">
        <f>"["&amp;VLOOKUP(C342,'[1]坦克部件养成-填表'!$X:$AB,3,FALSE)&amp;"]"</f>
        <v>[110]</v>
      </c>
      <c r="F342">
        <f>VLOOKUP(C342,'[1]坦克部件养成-填表'!$X:$AB,5,FALSE)</f>
        <v>1500</v>
      </c>
      <c r="G342">
        <f>VLOOKUP(C342,'[1]坦克部件养成-填表'!$X:$AB,4,FALSE)</f>
        <v>19050</v>
      </c>
      <c r="H342" t="str">
        <f t="shared" si="10"/>
        <v>21409</v>
      </c>
      <c r="I342">
        <f t="shared" si="11"/>
        <v>339</v>
      </c>
    </row>
    <row r="343" spans="1:9" ht="15.75" x14ac:dyDescent="0.3">
      <c r="A343" s="36">
        <v>340</v>
      </c>
      <c r="B343" s="36">
        <v>2140</v>
      </c>
      <c r="C343" s="36">
        <v>10</v>
      </c>
      <c r="D343" t="str">
        <f>"["&amp;VLOOKUP(B343,'[1]坦克部件养成-填表'!$T:$V,3,FALSE)&amp;"]"</f>
        <v>[100]</v>
      </c>
      <c r="E343" t="str">
        <f>"["&amp;VLOOKUP(C343,'[1]坦克部件养成-填表'!$X:$AB,3,FALSE)&amp;"]"</f>
        <v>[125]</v>
      </c>
      <c r="F343">
        <f>VLOOKUP(C343,'[1]坦克部件养成-填表'!$X:$AB,5,FALSE)</f>
        <v>1750</v>
      </c>
      <c r="G343">
        <f>VLOOKUP(C343,'[1]坦克部件养成-填表'!$X:$AB,4,FALSE)</f>
        <v>22860</v>
      </c>
      <c r="H343" t="str">
        <f t="shared" si="10"/>
        <v>214010</v>
      </c>
      <c r="I343">
        <f t="shared" si="11"/>
        <v>340</v>
      </c>
    </row>
    <row r="344" spans="1:9" ht="15.75" x14ac:dyDescent="0.3">
      <c r="A344" s="36">
        <v>341</v>
      </c>
      <c r="B344" s="36">
        <v>2140</v>
      </c>
      <c r="C344" s="36">
        <v>11</v>
      </c>
      <c r="D344" t="str">
        <f>"["&amp;VLOOKUP(B344,'[1]坦克部件养成-填表'!$T:$V,3,FALSE)&amp;"]"</f>
        <v>[100]</v>
      </c>
      <c r="E344" t="str">
        <f>"["&amp;VLOOKUP(C344,'[1]坦克部件养成-填表'!$X:$AB,3,FALSE)&amp;"]"</f>
        <v>[145]</v>
      </c>
      <c r="F344">
        <f>VLOOKUP(C344,'[1]坦克部件养成-填表'!$X:$AB,5,FALSE)</f>
        <v>3650</v>
      </c>
      <c r="G344">
        <f>VLOOKUP(C344,'[1]坦克部件养成-填表'!$X:$AB,4,FALSE)</f>
        <v>31710</v>
      </c>
      <c r="H344" t="str">
        <f t="shared" si="10"/>
        <v>214011</v>
      </c>
      <c r="I344">
        <f t="shared" si="11"/>
        <v>341</v>
      </c>
    </row>
    <row r="345" spans="1:9" ht="15.75" x14ac:dyDescent="0.3">
      <c r="A345" s="36">
        <v>342</v>
      </c>
      <c r="B345" s="36">
        <v>2140</v>
      </c>
      <c r="C345" s="36">
        <v>12</v>
      </c>
      <c r="D345" t="str">
        <f>"["&amp;VLOOKUP(B345,'[1]坦克部件养成-填表'!$T:$V,3,FALSE)&amp;"]"</f>
        <v>[100]</v>
      </c>
      <c r="E345" t="str">
        <f>"["&amp;VLOOKUP(C345,'[1]坦克部件养成-填表'!$X:$AB,3,FALSE)&amp;"]"</f>
        <v>[165]</v>
      </c>
      <c r="F345">
        <f>VLOOKUP(C345,'[1]坦克部件养成-填表'!$X:$AB,5,FALSE)</f>
        <v>5500</v>
      </c>
      <c r="G345">
        <f>VLOOKUP(C345,'[1]坦克部件养成-填表'!$X:$AB,4,FALSE)</f>
        <v>47580</v>
      </c>
      <c r="H345" t="str">
        <f t="shared" si="10"/>
        <v>214012</v>
      </c>
      <c r="I345">
        <f t="shared" si="11"/>
        <v>342</v>
      </c>
    </row>
    <row r="346" spans="1:9" ht="15.75" x14ac:dyDescent="0.3">
      <c r="A346" s="36">
        <v>343</v>
      </c>
      <c r="B346" s="36">
        <v>2140</v>
      </c>
      <c r="C346" s="36">
        <v>13</v>
      </c>
      <c r="D346" t="str">
        <f>"["&amp;VLOOKUP(B346,'[1]坦克部件养成-填表'!$T:$V,3,FALSE)&amp;"]"</f>
        <v>[100]</v>
      </c>
      <c r="E346" t="str">
        <f>"["&amp;VLOOKUP(C346,'[1]坦克部件养成-填表'!$X:$AB,3,FALSE)&amp;"]"</f>
        <v>[185]</v>
      </c>
      <c r="F346">
        <f>VLOOKUP(C346,'[1]坦克部件养成-填表'!$X:$AB,5,FALSE)</f>
        <v>7300</v>
      </c>
      <c r="G346">
        <f>VLOOKUP(C346,'[1]坦克部件养成-填表'!$X:$AB,4,FALSE)</f>
        <v>63420</v>
      </c>
      <c r="H346" t="str">
        <f t="shared" si="10"/>
        <v>214013</v>
      </c>
      <c r="I346">
        <f t="shared" si="11"/>
        <v>343</v>
      </c>
    </row>
    <row r="347" spans="1:9" ht="15.75" x14ac:dyDescent="0.3">
      <c r="A347" s="36">
        <v>344</v>
      </c>
      <c r="B347" s="36">
        <v>2140</v>
      </c>
      <c r="C347" s="36">
        <v>14</v>
      </c>
      <c r="D347" t="str">
        <f>"["&amp;VLOOKUP(B347,'[1]坦克部件养成-填表'!$T:$V,3,FALSE)&amp;"]"</f>
        <v>[100]</v>
      </c>
      <c r="E347" t="str">
        <f>"["&amp;VLOOKUP(C347,'[1]坦克部件养成-填表'!$X:$AB,3,FALSE)&amp;"]"</f>
        <v>[205]</v>
      </c>
      <c r="F347">
        <f>VLOOKUP(C347,'[1]坦克部件养成-填表'!$X:$AB,5,FALSE)</f>
        <v>9100</v>
      </c>
      <c r="G347">
        <f>VLOOKUP(C347,'[1]坦克部件养成-填表'!$X:$AB,4,FALSE)</f>
        <v>79290</v>
      </c>
      <c r="H347" t="str">
        <f t="shared" si="10"/>
        <v>214014</v>
      </c>
      <c r="I347">
        <f t="shared" si="11"/>
        <v>344</v>
      </c>
    </row>
    <row r="348" spans="1:9" ht="15.75" x14ac:dyDescent="0.3">
      <c r="A348" s="36">
        <v>345</v>
      </c>
      <c r="B348" s="36">
        <v>2140</v>
      </c>
      <c r="C348" s="36">
        <v>15</v>
      </c>
      <c r="D348" t="str">
        <f>"["&amp;VLOOKUP(B348,'[1]坦克部件养成-填表'!$T:$V,3,FALSE)&amp;"]"</f>
        <v>[100]</v>
      </c>
      <c r="E348" t="str">
        <f>"["&amp;VLOOKUP(C348,'[1]坦克部件养成-填表'!$X:$AB,3,FALSE)&amp;"]"</f>
        <v>[225]</v>
      </c>
      <c r="F348">
        <f>VLOOKUP(C348,'[1]坦克部件养成-填表'!$X:$AB,5,FALSE)</f>
        <v>11000</v>
      </c>
      <c r="G348">
        <f>VLOOKUP(C348,'[1]坦克部件养成-填表'!$X:$AB,4,FALSE)</f>
        <v>95160</v>
      </c>
      <c r="H348" t="str">
        <f t="shared" si="10"/>
        <v>214015</v>
      </c>
      <c r="I348">
        <f t="shared" si="11"/>
        <v>345</v>
      </c>
    </row>
    <row r="349" spans="1:9" ht="15.75" x14ac:dyDescent="0.3">
      <c r="A349" s="36">
        <v>346</v>
      </c>
      <c r="B349" s="36">
        <v>2140</v>
      </c>
      <c r="C349" s="36">
        <v>16</v>
      </c>
      <c r="D349" t="str">
        <f>"["&amp;VLOOKUP(B349,'[1]坦克部件养成-填表'!$T:$V,3,FALSE)&amp;"]"</f>
        <v>[100]</v>
      </c>
      <c r="E349" t="str">
        <f>"["&amp;VLOOKUP(C349,'[1]坦克部件养成-填表'!$X:$AB,3,FALSE)&amp;"]"</f>
        <v>[250]</v>
      </c>
      <c r="F349">
        <f>VLOOKUP(C349,'[1]坦克部件养成-填表'!$X:$AB,5,FALSE)</f>
        <v>13750</v>
      </c>
      <c r="G349">
        <f>VLOOKUP(C349,'[1]坦克部件养成-填表'!$X:$AB,4,FALSE)</f>
        <v>105250</v>
      </c>
      <c r="H349" t="str">
        <f t="shared" si="10"/>
        <v>214016</v>
      </c>
      <c r="I349">
        <f t="shared" si="11"/>
        <v>346</v>
      </c>
    </row>
    <row r="350" spans="1:9" ht="15.75" x14ac:dyDescent="0.3">
      <c r="A350" s="36">
        <v>347</v>
      </c>
      <c r="B350" s="36">
        <v>2140</v>
      </c>
      <c r="C350" s="36">
        <v>17</v>
      </c>
      <c r="D350" t="str">
        <f>"["&amp;VLOOKUP(B350,'[1]坦克部件养成-填表'!$T:$V,3,FALSE)&amp;"]"</f>
        <v>[100]</v>
      </c>
      <c r="E350" t="str">
        <f>"["&amp;VLOOKUP(C350,'[1]坦克部件养成-填表'!$X:$AB,3,FALSE)&amp;"]"</f>
        <v>[275]</v>
      </c>
      <c r="F350">
        <f>VLOOKUP(C350,'[1]坦克部件养成-填表'!$X:$AB,5,FALSE)</f>
        <v>15000</v>
      </c>
      <c r="G350">
        <f>VLOOKUP(C350,'[1]坦克部件养成-填表'!$X:$AB,4,FALSE)</f>
        <v>110250</v>
      </c>
      <c r="H350" t="str">
        <f t="shared" si="10"/>
        <v>214017</v>
      </c>
      <c r="I350">
        <f t="shared" si="11"/>
        <v>347</v>
      </c>
    </row>
    <row r="351" spans="1:9" ht="15.75" x14ac:dyDescent="0.3">
      <c r="A351" s="36">
        <v>348</v>
      </c>
      <c r="B351" s="36">
        <v>2140</v>
      </c>
      <c r="C351" s="36">
        <v>18</v>
      </c>
      <c r="D351" t="str">
        <f>"["&amp;VLOOKUP(B351,'[1]坦克部件养成-填表'!$T:$V,3,FALSE)&amp;"]"</f>
        <v>[100]</v>
      </c>
      <c r="E351" t="str">
        <f>"["&amp;VLOOKUP(C351,'[1]坦克部件养成-填表'!$X:$AB,3,FALSE)&amp;"]"</f>
        <v>[300]</v>
      </c>
      <c r="F351">
        <f>VLOOKUP(C351,'[1]坦克部件养成-填表'!$X:$AB,5,FALSE)</f>
        <v>16250</v>
      </c>
      <c r="G351">
        <f>VLOOKUP(C351,'[1]坦克部件养成-填表'!$X:$AB,4,FALSE)</f>
        <v>115250</v>
      </c>
      <c r="H351" t="str">
        <f t="shared" si="10"/>
        <v>214018</v>
      </c>
      <c r="I351">
        <f t="shared" si="11"/>
        <v>348</v>
      </c>
    </row>
    <row r="352" spans="1:9" ht="15.75" x14ac:dyDescent="0.3">
      <c r="A352" s="36">
        <v>349</v>
      </c>
      <c r="B352" s="36">
        <v>2140</v>
      </c>
      <c r="C352" s="36">
        <v>19</v>
      </c>
      <c r="D352" t="str">
        <f>"["&amp;VLOOKUP(B352,'[1]坦克部件养成-填表'!$T:$V,3,FALSE)&amp;"]"</f>
        <v>[100]</v>
      </c>
      <c r="E352" t="str">
        <f>"["&amp;VLOOKUP(C352,'[1]坦克部件养成-填表'!$X:$AB,3,FALSE)&amp;"]"</f>
        <v>[325]</v>
      </c>
      <c r="F352">
        <f>VLOOKUP(C352,'[1]坦克部件养成-填表'!$X:$AB,5,FALSE)</f>
        <v>17500</v>
      </c>
      <c r="G352">
        <f>VLOOKUP(C352,'[1]坦克部件养成-填表'!$X:$AB,4,FALSE)</f>
        <v>120250</v>
      </c>
      <c r="H352" t="str">
        <f t="shared" si="10"/>
        <v>214019</v>
      </c>
      <c r="I352">
        <f t="shared" si="11"/>
        <v>349</v>
      </c>
    </row>
    <row r="353" spans="1:9" ht="15.75" x14ac:dyDescent="0.3">
      <c r="A353" s="36">
        <v>350</v>
      </c>
      <c r="B353" s="36">
        <v>2140</v>
      </c>
      <c r="C353" s="36">
        <v>20</v>
      </c>
      <c r="D353" t="str">
        <f>"["&amp;VLOOKUP(B353,'[1]坦克部件养成-填表'!$T:$V,3,FALSE)&amp;"]"</f>
        <v>[100]</v>
      </c>
      <c r="E353" t="str">
        <f>"["&amp;VLOOKUP(C353,'[1]坦克部件养成-填表'!$X:$AB,3,FALSE)&amp;"]"</f>
        <v>[350]</v>
      </c>
      <c r="F353">
        <f>VLOOKUP(C353,'[1]坦克部件养成-填表'!$X:$AB,5,FALSE)</f>
        <v>20250</v>
      </c>
      <c r="G353">
        <f>VLOOKUP(C353,'[1]坦克部件养成-填表'!$X:$AB,4,FALSE)</f>
        <v>125250</v>
      </c>
      <c r="H353" t="str">
        <f t="shared" si="10"/>
        <v>214020</v>
      </c>
      <c r="I353">
        <f t="shared" si="11"/>
        <v>350</v>
      </c>
    </row>
    <row r="354" spans="1:9" ht="15.75" x14ac:dyDescent="0.3">
      <c r="A354" s="36">
        <v>351</v>
      </c>
      <c r="B354" s="36">
        <v>2150</v>
      </c>
      <c r="C354" s="36">
        <v>1</v>
      </c>
      <c r="D354" t="str">
        <f>"["&amp;VLOOKUP(B354,'[1]坦克部件养成-填表'!$T:$V,3,FALSE)&amp;"]"</f>
        <v>[102]</v>
      </c>
      <c r="E354" t="str">
        <f>"["&amp;VLOOKUP(C354,'[1]坦克部件养成-填表'!$X:$AB,3,FALSE)&amp;"]"</f>
        <v>[10]</v>
      </c>
      <c r="F354">
        <f>VLOOKUP(C354,'[1]坦克部件养成-填表'!$X:$AB,5,FALSE)</f>
        <v>70</v>
      </c>
      <c r="G354">
        <f>VLOOKUP(C354,'[1]坦克部件养成-填表'!$X:$AB,4,FALSE)</f>
        <v>180</v>
      </c>
      <c r="H354" t="str">
        <f t="shared" si="10"/>
        <v>21501</v>
      </c>
      <c r="I354">
        <f t="shared" si="11"/>
        <v>351</v>
      </c>
    </row>
    <row r="355" spans="1:9" ht="15.75" x14ac:dyDescent="0.3">
      <c r="A355" s="36">
        <v>352</v>
      </c>
      <c r="B355" s="36">
        <v>2150</v>
      </c>
      <c r="C355" s="36">
        <v>2</v>
      </c>
      <c r="D355" t="str">
        <f>"["&amp;VLOOKUP(B355,'[1]坦克部件养成-填表'!$T:$V,3,FALSE)&amp;"]"</f>
        <v>[102]</v>
      </c>
      <c r="E355" t="str">
        <f>"["&amp;VLOOKUP(C355,'[1]坦克部件养成-填表'!$X:$AB,3,FALSE)&amp;"]"</f>
        <v>[20]</v>
      </c>
      <c r="F355">
        <f>VLOOKUP(C355,'[1]坦克部件养成-填表'!$X:$AB,5,FALSE)</f>
        <v>100</v>
      </c>
      <c r="G355">
        <f>VLOOKUP(C355,'[1]坦克部件养成-填表'!$X:$AB,4,FALSE)</f>
        <v>1740</v>
      </c>
      <c r="H355" t="str">
        <f t="shared" si="10"/>
        <v>21502</v>
      </c>
      <c r="I355">
        <f t="shared" si="11"/>
        <v>352</v>
      </c>
    </row>
    <row r="356" spans="1:9" ht="15.75" x14ac:dyDescent="0.3">
      <c r="A356" s="36">
        <v>353</v>
      </c>
      <c r="B356" s="36">
        <v>2150</v>
      </c>
      <c r="C356" s="36">
        <v>3</v>
      </c>
      <c r="D356" t="str">
        <f>"["&amp;VLOOKUP(B356,'[1]坦克部件养成-填表'!$T:$V,3,FALSE)&amp;"]"</f>
        <v>[102]</v>
      </c>
      <c r="E356" t="str">
        <f>"["&amp;VLOOKUP(C356,'[1]坦克部件养成-填表'!$X:$AB,3,FALSE)&amp;"]"</f>
        <v>[30]</v>
      </c>
      <c r="F356">
        <f>VLOOKUP(C356,'[1]坦克部件养成-填表'!$X:$AB,5,FALSE)</f>
        <v>140</v>
      </c>
      <c r="G356">
        <f>VLOOKUP(C356,'[1]坦克部件养成-填表'!$X:$AB,4,FALSE)</f>
        <v>3450</v>
      </c>
      <c r="H356" t="str">
        <f t="shared" si="10"/>
        <v>21503</v>
      </c>
      <c r="I356">
        <f t="shared" si="11"/>
        <v>353</v>
      </c>
    </row>
    <row r="357" spans="1:9" ht="15.75" x14ac:dyDescent="0.3">
      <c r="A357" s="36">
        <v>354</v>
      </c>
      <c r="B357" s="36">
        <v>2150</v>
      </c>
      <c r="C357" s="36">
        <v>4</v>
      </c>
      <c r="D357" t="str">
        <f>"["&amp;VLOOKUP(B357,'[1]坦克部件养成-填表'!$T:$V,3,FALSE)&amp;"]"</f>
        <v>[102]</v>
      </c>
      <c r="E357" t="str">
        <f>"["&amp;VLOOKUP(C357,'[1]坦克部件养成-填表'!$X:$AB,3,FALSE)&amp;"]"</f>
        <v>[40]</v>
      </c>
      <c r="F357">
        <f>VLOOKUP(C357,'[1]坦克部件养成-填表'!$X:$AB,5,FALSE)</f>
        <v>170</v>
      </c>
      <c r="G357">
        <f>VLOOKUP(C357,'[1]坦克部件养成-填表'!$X:$AB,4,FALSE)</f>
        <v>5190</v>
      </c>
      <c r="H357" t="str">
        <f t="shared" si="10"/>
        <v>21504</v>
      </c>
      <c r="I357">
        <f t="shared" si="11"/>
        <v>354</v>
      </c>
    </row>
    <row r="358" spans="1:9" ht="15.75" x14ac:dyDescent="0.3">
      <c r="A358" s="36">
        <v>355</v>
      </c>
      <c r="B358" s="36">
        <v>2150</v>
      </c>
      <c r="C358" s="36">
        <v>5</v>
      </c>
      <c r="D358" t="str">
        <f>"["&amp;VLOOKUP(B358,'[1]坦克部件养成-填表'!$T:$V,3,FALSE)&amp;"]"</f>
        <v>[102]</v>
      </c>
      <c r="E358" t="str">
        <f>"["&amp;VLOOKUP(C358,'[1]坦克部件养成-填表'!$X:$AB,3,FALSE)&amp;"]"</f>
        <v>[50]</v>
      </c>
      <c r="F358">
        <f>VLOOKUP(C358,'[1]坦克部件养成-填表'!$X:$AB,5,FALSE)</f>
        <v>210</v>
      </c>
      <c r="G358">
        <f>VLOOKUP(C358,'[1]坦克部件养成-填表'!$X:$AB,4,FALSE)</f>
        <v>6750</v>
      </c>
      <c r="H358" t="str">
        <f t="shared" si="10"/>
        <v>21505</v>
      </c>
      <c r="I358">
        <f t="shared" si="11"/>
        <v>355</v>
      </c>
    </row>
    <row r="359" spans="1:9" ht="15.75" x14ac:dyDescent="0.3">
      <c r="A359" s="36">
        <v>356</v>
      </c>
      <c r="B359" s="36">
        <v>2150</v>
      </c>
      <c r="C359" s="36">
        <v>6</v>
      </c>
      <c r="D359" t="str">
        <f>"["&amp;VLOOKUP(B359,'[1]坦克部件养成-填表'!$T:$V,3,FALSE)&amp;"]"</f>
        <v>[102]</v>
      </c>
      <c r="E359" t="str">
        <f>"["&amp;VLOOKUP(C359,'[1]坦克部件养成-填表'!$X:$AB,3,FALSE)&amp;"]"</f>
        <v>[65]</v>
      </c>
      <c r="F359">
        <f>VLOOKUP(C359,'[1]坦克部件养成-填表'!$X:$AB,5,FALSE)</f>
        <v>600</v>
      </c>
      <c r="G359">
        <f>VLOOKUP(C359,'[1]坦克部件养成-填表'!$X:$AB,4,FALSE)</f>
        <v>7620</v>
      </c>
      <c r="H359" t="str">
        <f t="shared" si="10"/>
        <v>21506</v>
      </c>
      <c r="I359">
        <f t="shared" si="11"/>
        <v>356</v>
      </c>
    </row>
    <row r="360" spans="1:9" ht="15.75" x14ac:dyDescent="0.3">
      <c r="A360" s="36">
        <v>357</v>
      </c>
      <c r="B360" s="36">
        <v>2150</v>
      </c>
      <c r="C360" s="36">
        <v>7</v>
      </c>
      <c r="D360" t="str">
        <f>"["&amp;VLOOKUP(B360,'[1]坦克部件养成-填表'!$T:$V,3,FALSE)&amp;"]"</f>
        <v>[102]</v>
      </c>
      <c r="E360" t="str">
        <f>"["&amp;VLOOKUP(C360,'[1]坦克部件养成-填表'!$X:$AB,3,FALSE)&amp;"]"</f>
        <v>[80]</v>
      </c>
      <c r="F360">
        <f>VLOOKUP(C360,'[1]坦克部件养成-填表'!$X:$AB,5,FALSE)</f>
        <v>900</v>
      </c>
      <c r="G360">
        <f>VLOOKUP(C360,'[1]坦克部件养成-填表'!$X:$AB,4,FALSE)</f>
        <v>11430</v>
      </c>
      <c r="H360" t="str">
        <f t="shared" si="10"/>
        <v>21507</v>
      </c>
      <c r="I360">
        <f t="shared" si="11"/>
        <v>357</v>
      </c>
    </row>
    <row r="361" spans="1:9" ht="15.75" x14ac:dyDescent="0.3">
      <c r="A361" s="36">
        <v>358</v>
      </c>
      <c r="B361" s="36">
        <v>2150</v>
      </c>
      <c r="C361" s="36">
        <v>8</v>
      </c>
      <c r="D361" t="str">
        <f>"["&amp;VLOOKUP(B361,'[1]坦克部件养成-填表'!$T:$V,3,FALSE)&amp;"]"</f>
        <v>[102]</v>
      </c>
      <c r="E361" t="str">
        <f>"["&amp;VLOOKUP(C361,'[1]坦克部件养成-填表'!$X:$AB,3,FALSE)&amp;"]"</f>
        <v>[95]</v>
      </c>
      <c r="F361">
        <f>VLOOKUP(C361,'[1]坦克部件养成-填表'!$X:$AB,5,FALSE)</f>
        <v>1200</v>
      </c>
      <c r="G361">
        <f>VLOOKUP(C361,'[1]坦克部件养成-填表'!$X:$AB,4,FALSE)</f>
        <v>15240</v>
      </c>
      <c r="H361" t="str">
        <f t="shared" si="10"/>
        <v>21508</v>
      </c>
      <c r="I361">
        <f t="shared" si="11"/>
        <v>358</v>
      </c>
    </row>
    <row r="362" spans="1:9" ht="15.75" x14ac:dyDescent="0.3">
      <c r="A362" s="36">
        <v>359</v>
      </c>
      <c r="B362" s="36">
        <v>2150</v>
      </c>
      <c r="C362" s="36">
        <v>9</v>
      </c>
      <c r="D362" t="str">
        <f>"["&amp;VLOOKUP(B362,'[1]坦克部件养成-填表'!$T:$V,3,FALSE)&amp;"]"</f>
        <v>[102]</v>
      </c>
      <c r="E362" t="str">
        <f>"["&amp;VLOOKUP(C362,'[1]坦克部件养成-填表'!$X:$AB,3,FALSE)&amp;"]"</f>
        <v>[110]</v>
      </c>
      <c r="F362">
        <f>VLOOKUP(C362,'[1]坦克部件养成-填表'!$X:$AB,5,FALSE)</f>
        <v>1500</v>
      </c>
      <c r="G362">
        <f>VLOOKUP(C362,'[1]坦克部件养成-填表'!$X:$AB,4,FALSE)</f>
        <v>19050</v>
      </c>
      <c r="H362" t="str">
        <f t="shared" si="10"/>
        <v>21509</v>
      </c>
      <c r="I362">
        <f t="shared" si="11"/>
        <v>359</v>
      </c>
    </row>
    <row r="363" spans="1:9" ht="15.75" x14ac:dyDescent="0.3">
      <c r="A363" s="36">
        <v>360</v>
      </c>
      <c r="B363" s="36">
        <v>2150</v>
      </c>
      <c r="C363" s="36">
        <v>10</v>
      </c>
      <c r="D363" t="str">
        <f>"["&amp;VLOOKUP(B363,'[1]坦克部件养成-填表'!$T:$V,3,FALSE)&amp;"]"</f>
        <v>[102]</v>
      </c>
      <c r="E363" t="str">
        <f>"["&amp;VLOOKUP(C363,'[1]坦克部件养成-填表'!$X:$AB,3,FALSE)&amp;"]"</f>
        <v>[125]</v>
      </c>
      <c r="F363">
        <f>VLOOKUP(C363,'[1]坦克部件养成-填表'!$X:$AB,5,FALSE)</f>
        <v>1750</v>
      </c>
      <c r="G363">
        <f>VLOOKUP(C363,'[1]坦克部件养成-填表'!$X:$AB,4,FALSE)</f>
        <v>22860</v>
      </c>
      <c r="H363" t="str">
        <f t="shared" si="10"/>
        <v>215010</v>
      </c>
      <c r="I363">
        <f t="shared" si="11"/>
        <v>360</v>
      </c>
    </row>
    <row r="364" spans="1:9" ht="15.75" x14ac:dyDescent="0.3">
      <c r="A364" s="36">
        <v>361</v>
      </c>
      <c r="B364" s="36">
        <v>2150</v>
      </c>
      <c r="C364" s="36">
        <v>11</v>
      </c>
      <c r="D364" t="str">
        <f>"["&amp;VLOOKUP(B364,'[1]坦克部件养成-填表'!$T:$V,3,FALSE)&amp;"]"</f>
        <v>[102]</v>
      </c>
      <c r="E364" t="str">
        <f>"["&amp;VLOOKUP(C364,'[1]坦克部件养成-填表'!$X:$AB,3,FALSE)&amp;"]"</f>
        <v>[145]</v>
      </c>
      <c r="F364">
        <f>VLOOKUP(C364,'[1]坦克部件养成-填表'!$X:$AB,5,FALSE)</f>
        <v>3650</v>
      </c>
      <c r="G364">
        <f>VLOOKUP(C364,'[1]坦克部件养成-填表'!$X:$AB,4,FALSE)</f>
        <v>31710</v>
      </c>
      <c r="H364" t="str">
        <f t="shared" si="10"/>
        <v>215011</v>
      </c>
      <c r="I364">
        <f t="shared" si="11"/>
        <v>361</v>
      </c>
    </row>
    <row r="365" spans="1:9" ht="15.75" x14ac:dyDescent="0.3">
      <c r="A365" s="36">
        <v>362</v>
      </c>
      <c r="B365" s="36">
        <v>2150</v>
      </c>
      <c r="C365" s="36">
        <v>12</v>
      </c>
      <c r="D365" t="str">
        <f>"["&amp;VLOOKUP(B365,'[1]坦克部件养成-填表'!$T:$V,3,FALSE)&amp;"]"</f>
        <v>[102]</v>
      </c>
      <c r="E365" t="str">
        <f>"["&amp;VLOOKUP(C365,'[1]坦克部件养成-填表'!$X:$AB,3,FALSE)&amp;"]"</f>
        <v>[165]</v>
      </c>
      <c r="F365">
        <f>VLOOKUP(C365,'[1]坦克部件养成-填表'!$X:$AB,5,FALSE)</f>
        <v>5500</v>
      </c>
      <c r="G365">
        <f>VLOOKUP(C365,'[1]坦克部件养成-填表'!$X:$AB,4,FALSE)</f>
        <v>47580</v>
      </c>
      <c r="H365" t="str">
        <f t="shared" si="10"/>
        <v>215012</v>
      </c>
      <c r="I365">
        <f t="shared" si="11"/>
        <v>362</v>
      </c>
    </row>
    <row r="366" spans="1:9" ht="15.75" x14ac:dyDescent="0.3">
      <c r="A366" s="36">
        <v>363</v>
      </c>
      <c r="B366" s="36">
        <v>2150</v>
      </c>
      <c r="C366" s="36">
        <v>13</v>
      </c>
      <c r="D366" t="str">
        <f>"["&amp;VLOOKUP(B366,'[1]坦克部件养成-填表'!$T:$V,3,FALSE)&amp;"]"</f>
        <v>[102]</v>
      </c>
      <c r="E366" t="str">
        <f>"["&amp;VLOOKUP(C366,'[1]坦克部件养成-填表'!$X:$AB,3,FALSE)&amp;"]"</f>
        <v>[185]</v>
      </c>
      <c r="F366">
        <f>VLOOKUP(C366,'[1]坦克部件养成-填表'!$X:$AB,5,FALSE)</f>
        <v>7300</v>
      </c>
      <c r="G366">
        <f>VLOOKUP(C366,'[1]坦克部件养成-填表'!$X:$AB,4,FALSE)</f>
        <v>63420</v>
      </c>
      <c r="H366" t="str">
        <f t="shared" si="10"/>
        <v>215013</v>
      </c>
      <c r="I366">
        <f t="shared" si="11"/>
        <v>363</v>
      </c>
    </row>
    <row r="367" spans="1:9" ht="15.75" x14ac:dyDescent="0.3">
      <c r="A367" s="36">
        <v>364</v>
      </c>
      <c r="B367" s="36">
        <v>2150</v>
      </c>
      <c r="C367" s="36">
        <v>14</v>
      </c>
      <c r="D367" t="str">
        <f>"["&amp;VLOOKUP(B367,'[1]坦克部件养成-填表'!$T:$V,3,FALSE)&amp;"]"</f>
        <v>[102]</v>
      </c>
      <c r="E367" t="str">
        <f>"["&amp;VLOOKUP(C367,'[1]坦克部件养成-填表'!$X:$AB,3,FALSE)&amp;"]"</f>
        <v>[205]</v>
      </c>
      <c r="F367">
        <f>VLOOKUP(C367,'[1]坦克部件养成-填表'!$X:$AB,5,FALSE)</f>
        <v>9100</v>
      </c>
      <c r="G367">
        <f>VLOOKUP(C367,'[1]坦克部件养成-填表'!$X:$AB,4,FALSE)</f>
        <v>79290</v>
      </c>
      <c r="H367" t="str">
        <f t="shared" si="10"/>
        <v>215014</v>
      </c>
      <c r="I367">
        <f t="shared" si="11"/>
        <v>364</v>
      </c>
    </row>
    <row r="368" spans="1:9" ht="15.75" x14ac:dyDescent="0.3">
      <c r="A368" s="36">
        <v>365</v>
      </c>
      <c r="B368" s="36">
        <v>2150</v>
      </c>
      <c r="C368" s="36">
        <v>15</v>
      </c>
      <c r="D368" t="str">
        <f>"["&amp;VLOOKUP(B368,'[1]坦克部件养成-填表'!$T:$V,3,FALSE)&amp;"]"</f>
        <v>[102]</v>
      </c>
      <c r="E368" t="str">
        <f>"["&amp;VLOOKUP(C368,'[1]坦克部件养成-填表'!$X:$AB,3,FALSE)&amp;"]"</f>
        <v>[225]</v>
      </c>
      <c r="F368">
        <f>VLOOKUP(C368,'[1]坦克部件养成-填表'!$X:$AB,5,FALSE)</f>
        <v>11000</v>
      </c>
      <c r="G368">
        <f>VLOOKUP(C368,'[1]坦克部件养成-填表'!$X:$AB,4,FALSE)</f>
        <v>95160</v>
      </c>
      <c r="H368" t="str">
        <f t="shared" si="10"/>
        <v>215015</v>
      </c>
      <c r="I368">
        <f t="shared" si="11"/>
        <v>365</v>
      </c>
    </row>
    <row r="369" spans="1:9" ht="15.75" x14ac:dyDescent="0.3">
      <c r="A369" s="36">
        <v>366</v>
      </c>
      <c r="B369" s="36">
        <v>2150</v>
      </c>
      <c r="C369" s="36">
        <v>16</v>
      </c>
      <c r="D369" t="str">
        <f>"["&amp;VLOOKUP(B369,'[1]坦克部件养成-填表'!$T:$V,3,FALSE)&amp;"]"</f>
        <v>[102]</v>
      </c>
      <c r="E369" t="str">
        <f>"["&amp;VLOOKUP(C369,'[1]坦克部件养成-填表'!$X:$AB,3,FALSE)&amp;"]"</f>
        <v>[250]</v>
      </c>
      <c r="F369">
        <f>VLOOKUP(C369,'[1]坦克部件养成-填表'!$X:$AB,5,FALSE)</f>
        <v>13750</v>
      </c>
      <c r="G369">
        <f>VLOOKUP(C369,'[1]坦克部件养成-填表'!$X:$AB,4,FALSE)</f>
        <v>105250</v>
      </c>
      <c r="H369" t="str">
        <f t="shared" si="10"/>
        <v>215016</v>
      </c>
      <c r="I369">
        <f t="shared" si="11"/>
        <v>366</v>
      </c>
    </row>
    <row r="370" spans="1:9" ht="15.75" x14ac:dyDescent="0.3">
      <c r="A370" s="36">
        <v>367</v>
      </c>
      <c r="B370" s="36">
        <v>2150</v>
      </c>
      <c r="C370" s="36">
        <v>17</v>
      </c>
      <c r="D370" t="str">
        <f>"["&amp;VLOOKUP(B370,'[1]坦克部件养成-填表'!$T:$V,3,FALSE)&amp;"]"</f>
        <v>[102]</v>
      </c>
      <c r="E370" t="str">
        <f>"["&amp;VLOOKUP(C370,'[1]坦克部件养成-填表'!$X:$AB,3,FALSE)&amp;"]"</f>
        <v>[275]</v>
      </c>
      <c r="F370">
        <f>VLOOKUP(C370,'[1]坦克部件养成-填表'!$X:$AB,5,FALSE)</f>
        <v>15000</v>
      </c>
      <c r="G370">
        <f>VLOOKUP(C370,'[1]坦克部件养成-填表'!$X:$AB,4,FALSE)</f>
        <v>110250</v>
      </c>
      <c r="H370" t="str">
        <f t="shared" si="10"/>
        <v>215017</v>
      </c>
      <c r="I370">
        <f t="shared" si="11"/>
        <v>367</v>
      </c>
    </row>
    <row r="371" spans="1:9" ht="15.75" x14ac:dyDescent="0.3">
      <c r="A371" s="36">
        <v>368</v>
      </c>
      <c r="B371" s="36">
        <v>2150</v>
      </c>
      <c r="C371" s="36">
        <v>18</v>
      </c>
      <c r="D371" t="str">
        <f>"["&amp;VLOOKUP(B371,'[1]坦克部件养成-填表'!$T:$V,3,FALSE)&amp;"]"</f>
        <v>[102]</v>
      </c>
      <c r="E371" t="str">
        <f>"["&amp;VLOOKUP(C371,'[1]坦克部件养成-填表'!$X:$AB,3,FALSE)&amp;"]"</f>
        <v>[300]</v>
      </c>
      <c r="F371">
        <f>VLOOKUP(C371,'[1]坦克部件养成-填表'!$X:$AB,5,FALSE)</f>
        <v>16250</v>
      </c>
      <c r="G371">
        <f>VLOOKUP(C371,'[1]坦克部件养成-填表'!$X:$AB,4,FALSE)</f>
        <v>115250</v>
      </c>
      <c r="H371" t="str">
        <f t="shared" si="10"/>
        <v>215018</v>
      </c>
      <c r="I371">
        <f t="shared" si="11"/>
        <v>368</v>
      </c>
    </row>
    <row r="372" spans="1:9" ht="15.75" x14ac:dyDescent="0.3">
      <c r="A372" s="36">
        <v>369</v>
      </c>
      <c r="B372" s="36">
        <v>2150</v>
      </c>
      <c r="C372" s="36">
        <v>19</v>
      </c>
      <c r="D372" t="str">
        <f>"["&amp;VLOOKUP(B372,'[1]坦克部件养成-填表'!$T:$V,3,FALSE)&amp;"]"</f>
        <v>[102]</v>
      </c>
      <c r="E372" t="str">
        <f>"["&amp;VLOOKUP(C372,'[1]坦克部件养成-填表'!$X:$AB,3,FALSE)&amp;"]"</f>
        <v>[325]</v>
      </c>
      <c r="F372">
        <f>VLOOKUP(C372,'[1]坦克部件养成-填表'!$X:$AB,5,FALSE)</f>
        <v>17500</v>
      </c>
      <c r="G372">
        <f>VLOOKUP(C372,'[1]坦克部件养成-填表'!$X:$AB,4,FALSE)</f>
        <v>120250</v>
      </c>
      <c r="H372" t="str">
        <f t="shared" si="10"/>
        <v>215019</v>
      </c>
      <c r="I372">
        <f t="shared" si="11"/>
        <v>369</v>
      </c>
    </row>
    <row r="373" spans="1:9" ht="15.75" x14ac:dyDescent="0.3">
      <c r="A373" s="36">
        <v>370</v>
      </c>
      <c r="B373" s="36">
        <v>2150</v>
      </c>
      <c r="C373" s="36">
        <v>20</v>
      </c>
      <c r="D373" t="str">
        <f>"["&amp;VLOOKUP(B373,'[1]坦克部件养成-填表'!$T:$V,3,FALSE)&amp;"]"</f>
        <v>[102]</v>
      </c>
      <c r="E373" t="str">
        <f>"["&amp;VLOOKUP(C373,'[1]坦克部件养成-填表'!$X:$AB,3,FALSE)&amp;"]"</f>
        <v>[350]</v>
      </c>
      <c r="F373">
        <f>VLOOKUP(C373,'[1]坦克部件养成-填表'!$X:$AB,5,FALSE)</f>
        <v>20250</v>
      </c>
      <c r="G373">
        <f>VLOOKUP(C373,'[1]坦克部件养成-填表'!$X:$AB,4,FALSE)</f>
        <v>125250</v>
      </c>
      <c r="H373" t="str">
        <f t="shared" si="10"/>
        <v>215020</v>
      </c>
      <c r="I373">
        <f t="shared" si="11"/>
        <v>370</v>
      </c>
    </row>
    <row r="374" spans="1:9" ht="15.75" x14ac:dyDescent="0.3">
      <c r="A374" s="36">
        <v>371</v>
      </c>
      <c r="B374" s="36">
        <v>2160</v>
      </c>
      <c r="C374" s="36">
        <v>1</v>
      </c>
      <c r="D374" t="str">
        <f>"["&amp;VLOOKUP(B374,'[1]坦克部件养成-填表'!$T:$V,3,FALSE)&amp;"]"</f>
        <v>[102]</v>
      </c>
      <c r="E374" t="str">
        <f>"["&amp;VLOOKUP(C374,'[1]坦克部件养成-填表'!$X:$AB,3,FALSE)&amp;"]"</f>
        <v>[10]</v>
      </c>
      <c r="F374">
        <f>VLOOKUP(C374,'[1]坦克部件养成-填表'!$X:$AB,5,FALSE)</f>
        <v>70</v>
      </c>
      <c r="G374">
        <f>VLOOKUP(C374,'[1]坦克部件养成-填表'!$X:$AB,4,FALSE)</f>
        <v>180</v>
      </c>
      <c r="H374" t="str">
        <f t="shared" si="10"/>
        <v>21601</v>
      </c>
      <c r="I374">
        <f t="shared" si="11"/>
        <v>371</v>
      </c>
    </row>
    <row r="375" spans="1:9" ht="15.75" x14ac:dyDescent="0.3">
      <c r="A375" s="36">
        <v>372</v>
      </c>
      <c r="B375" s="36">
        <v>2160</v>
      </c>
      <c r="C375" s="36">
        <v>2</v>
      </c>
      <c r="D375" t="str">
        <f>"["&amp;VLOOKUP(B375,'[1]坦克部件养成-填表'!$T:$V,3,FALSE)&amp;"]"</f>
        <v>[102]</v>
      </c>
      <c r="E375" t="str">
        <f>"["&amp;VLOOKUP(C375,'[1]坦克部件养成-填表'!$X:$AB,3,FALSE)&amp;"]"</f>
        <v>[20]</v>
      </c>
      <c r="F375">
        <f>VLOOKUP(C375,'[1]坦克部件养成-填表'!$X:$AB,5,FALSE)</f>
        <v>100</v>
      </c>
      <c r="G375">
        <f>VLOOKUP(C375,'[1]坦克部件养成-填表'!$X:$AB,4,FALSE)</f>
        <v>1740</v>
      </c>
      <c r="H375" t="str">
        <f t="shared" si="10"/>
        <v>21602</v>
      </c>
      <c r="I375">
        <f t="shared" si="11"/>
        <v>372</v>
      </c>
    </row>
    <row r="376" spans="1:9" ht="15.75" x14ac:dyDescent="0.3">
      <c r="A376" s="36">
        <v>373</v>
      </c>
      <c r="B376" s="36">
        <v>2160</v>
      </c>
      <c r="C376" s="36">
        <v>3</v>
      </c>
      <c r="D376" t="str">
        <f>"["&amp;VLOOKUP(B376,'[1]坦克部件养成-填表'!$T:$V,3,FALSE)&amp;"]"</f>
        <v>[102]</v>
      </c>
      <c r="E376" t="str">
        <f>"["&amp;VLOOKUP(C376,'[1]坦克部件养成-填表'!$X:$AB,3,FALSE)&amp;"]"</f>
        <v>[30]</v>
      </c>
      <c r="F376">
        <f>VLOOKUP(C376,'[1]坦克部件养成-填表'!$X:$AB,5,FALSE)</f>
        <v>140</v>
      </c>
      <c r="G376">
        <f>VLOOKUP(C376,'[1]坦克部件养成-填表'!$X:$AB,4,FALSE)</f>
        <v>3450</v>
      </c>
      <c r="H376" t="str">
        <f t="shared" si="10"/>
        <v>21603</v>
      </c>
      <c r="I376">
        <f t="shared" si="11"/>
        <v>373</v>
      </c>
    </row>
    <row r="377" spans="1:9" ht="15.75" x14ac:dyDescent="0.3">
      <c r="A377" s="36">
        <v>374</v>
      </c>
      <c r="B377" s="36">
        <v>2160</v>
      </c>
      <c r="C377" s="36">
        <v>4</v>
      </c>
      <c r="D377" t="str">
        <f>"["&amp;VLOOKUP(B377,'[1]坦克部件养成-填表'!$T:$V,3,FALSE)&amp;"]"</f>
        <v>[102]</v>
      </c>
      <c r="E377" t="str">
        <f>"["&amp;VLOOKUP(C377,'[1]坦克部件养成-填表'!$X:$AB,3,FALSE)&amp;"]"</f>
        <v>[40]</v>
      </c>
      <c r="F377">
        <f>VLOOKUP(C377,'[1]坦克部件养成-填表'!$X:$AB,5,FALSE)</f>
        <v>170</v>
      </c>
      <c r="G377">
        <f>VLOOKUP(C377,'[1]坦克部件养成-填表'!$X:$AB,4,FALSE)</f>
        <v>5190</v>
      </c>
      <c r="H377" t="str">
        <f t="shared" si="10"/>
        <v>21604</v>
      </c>
      <c r="I377">
        <f t="shared" si="11"/>
        <v>374</v>
      </c>
    </row>
    <row r="378" spans="1:9" ht="15.75" x14ac:dyDescent="0.3">
      <c r="A378" s="36">
        <v>375</v>
      </c>
      <c r="B378" s="36">
        <v>2160</v>
      </c>
      <c r="C378" s="36">
        <v>5</v>
      </c>
      <c r="D378" t="str">
        <f>"["&amp;VLOOKUP(B378,'[1]坦克部件养成-填表'!$T:$V,3,FALSE)&amp;"]"</f>
        <v>[102]</v>
      </c>
      <c r="E378" t="str">
        <f>"["&amp;VLOOKUP(C378,'[1]坦克部件养成-填表'!$X:$AB,3,FALSE)&amp;"]"</f>
        <v>[50]</v>
      </c>
      <c r="F378">
        <f>VLOOKUP(C378,'[1]坦克部件养成-填表'!$X:$AB,5,FALSE)</f>
        <v>210</v>
      </c>
      <c r="G378">
        <f>VLOOKUP(C378,'[1]坦克部件养成-填表'!$X:$AB,4,FALSE)</f>
        <v>6750</v>
      </c>
      <c r="H378" t="str">
        <f t="shared" si="10"/>
        <v>21605</v>
      </c>
      <c r="I378">
        <f t="shared" si="11"/>
        <v>375</v>
      </c>
    </row>
    <row r="379" spans="1:9" ht="15.75" x14ac:dyDescent="0.3">
      <c r="A379" s="36">
        <v>376</v>
      </c>
      <c r="B379" s="36">
        <v>2160</v>
      </c>
      <c r="C379" s="36">
        <v>6</v>
      </c>
      <c r="D379" t="str">
        <f>"["&amp;VLOOKUP(B379,'[1]坦克部件养成-填表'!$T:$V,3,FALSE)&amp;"]"</f>
        <v>[102]</v>
      </c>
      <c r="E379" t="str">
        <f>"["&amp;VLOOKUP(C379,'[1]坦克部件养成-填表'!$X:$AB,3,FALSE)&amp;"]"</f>
        <v>[65]</v>
      </c>
      <c r="F379">
        <f>VLOOKUP(C379,'[1]坦克部件养成-填表'!$X:$AB,5,FALSE)</f>
        <v>600</v>
      </c>
      <c r="G379">
        <f>VLOOKUP(C379,'[1]坦克部件养成-填表'!$X:$AB,4,FALSE)</f>
        <v>7620</v>
      </c>
      <c r="H379" t="str">
        <f t="shared" si="10"/>
        <v>21606</v>
      </c>
      <c r="I379">
        <f t="shared" si="11"/>
        <v>376</v>
      </c>
    </row>
    <row r="380" spans="1:9" ht="15.75" x14ac:dyDescent="0.3">
      <c r="A380" s="36">
        <v>377</v>
      </c>
      <c r="B380" s="36">
        <v>2160</v>
      </c>
      <c r="C380" s="36">
        <v>7</v>
      </c>
      <c r="D380" t="str">
        <f>"["&amp;VLOOKUP(B380,'[1]坦克部件养成-填表'!$T:$V,3,FALSE)&amp;"]"</f>
        <v>[102]</v>
      </c>
      <c r="E380" t="str">
        <f>"["&amp;VLOOKUP(C380,'[1]坦克部件养成-填表'!$X:$AB,3,FALSE)&amp;"]"</f>
        <v>[80]</v>
      </c>
      <c r="F380">
        <f>VLOOKUP(C380,'[1]坦克部件养成-填表'!$X:$AB,5,FALSE)</f>
        <v>900</v>
      </c>
      <c r="G380">
        <f>VLOOKUP(C380,'[1]坦克部件养成-填表'!$X:$AB,4,FALSE)</f>
        <v>11430</v>
      </c>
      <c r="H380" t="str">
        <f t="shared" si="10"/>
        <v>21607</v>
      </c>
      <c r="I380">
        <f t="shared" si="11"/>
        <v>377</v>
      </c>
    </row>
    <row r="381" spans="1:9" ht="15.75" x14ac:dyDescent="0.3">
      <c r="A381" s="36">
        <v>378</v>
      </c>
      <c r="B381" s="36">
        <v>2160</v>
      </c>
      <c r="C381" s="36">
        <v>8</v>
      </c>
      <c r="D381" t="str">
        <f>"["&amp;VLOOKUP(B381,'[1]坦克部件养成-填表'!$T:$V,3,FALSE)&amp;"]"</f>
        <v>[102]</v>
      </c>
      <c r="E381" t="str">
        <f>"["&amp;VLOOKUP(C381,'[1]坦克部件养成-填表'!$X:$AB,3,FALSE)&amp;"]"</f>
        <v>[95]</v>
      </c>
      <c r="F381">
        <f>VLOOKUP(C381,'[1]坦克部件养成-填表'!$X:$AB,5,FALSE)</f>
        <v>1200</v>
      </c>
      <c r="G381">
        <f>VLOOKUP(C381,'[1]坦克部件养成-填表'!$X:$AB,4,FALSE)</f>
        <v>15240</v>
      </c>
      <c r="H381" t="str">
        <f t="shared" si="10"/>
        <v>21608</v>
      </c>
      <c r="I381">
        <f t="shared" si="11"/>
        <v>378</v>
      </c>
    </row>
    <row r="382" spans="1:9" ht="15.75" x14ac:dyDescent="0.3">
      <c r="A382" s="36">
        <v>379</v>
      </c>
      <c r="B382" s="36">
        <v>2160</v>
      </c>
      <c r="C382" s="36">
        <v>9</v>
      </c>
      <c r="D382" t="str">
        <f>"["&amp;VLOOKUP(B382,'[1]坦克部件养成-填表'!$T:$V,3,FALSE)&amp;"]"</f>
        <v>[102]</v>
      </c>
      <c r="E382" t="str">
        <f>"["&amp;VLOOKUP(C382,'[1]坦克部件养成-填表'!$X:$AB,3,FALSE)&amp;"]"</f>
        <v>[110]</v>
      </c>
      <c r="F382">
        <f>VLOOKUP(C382,'[1]坦克部件养成-填表'!$X:$AB,5,FALSE)</f>
        <v>1500</v>
      </c>
      <c r="G382">
        <f>VLOOKUP(C382,'[1]坦克部件养成-填表'!$X:$AB,4,FALSE)</f>
        <v>19050</v>
      </c>
      <c r="H382" t="str">
        <f t="shared" si="10"/>
        <v>21609</v>
      </c>
      <c r="I382">
        <f t="shared" si="11"/>
        <v>379</v>
      </c>
    </row>
    <row r="383" spans="1:9" ht="15.75" x14ac:dyDescent="0.3">
      <c r="A383" s="36">
        <v>380</v>
      </c>
      <c r="B383" s="36">
        <v>2160</v>
      </c>
      <c r="C383" s="36">
        <v>10</v>
      </c>
      <c r="D383" t="str">
        <f>"["&amp;VLOOKUP(B383,'[1]坦克部件养成-填表'!$T:$V,3,FALSE)&amp;"]"</f>
        <v>[102]</v>
      </c>
      <c r="E383" t="str">
        <f>"["&amp;VLOOKUP(C383,'[1]坦克部件养成-填表'!$X:$AB,3,FALSE)&amp;"]"</f>
        <v>[125]</v>
      </c>
      <c r="F383">
        <f>VLOOKUP(C383,'[1]坦克部件养成-填表'!$X:$AB,5,FALSE)</f>
        <v>1750</v>
      </c>
      <c r="G383">
        <f>VLOOKUP(C383,'[1]坦克部件养成-填表'!$X:$AB,4,FALSE)</f>
        <v>22860</v>
      </c>
      <c r="H383" t="str">
        <f t="shared" si="10"/>
        <v>216010</v>
      </c>
      <c r="I383">
        <f t="shared" si="11"/>
        <v>380</v>
      </c>
    </row>
    <row r="384" spans="1:9" ht="15.75" x14ac:dyDescent="0.3">
      <c r="A384" s="36">
        <v>381</v>
      </c>
      <c r="B384" s="36">
        <v>2160</v>
      </c>
      <c r="C384" s="36">
        <v>11</v>
      </c>
      <c r="D384" t="str">
        <f>"["&amp;VLOOKUP(B384,'[1]坦克部件养成-填表'!$T:$V,3,FALSE)&amp;"]"</f>
        <v>[102]</v>
      </c>
      <c r="E384" t="str">
        <f>"["&amp;VLOOKUP(C384,'[1]坦克部件养成-填表'!$X:$AB,3,FALSE)&amp;"]"</f>
        <v>[145]</v>
      </c>
      <c r="F384">
        <f>VLOOKUP(C384,'[1]坦克部件养成-填表'!$X:$AB,5,FALSE)</f>
        <v>3650</v>
      </c>
      <c r="G384">
        <f>VLOOKUP(C384,'[1]坦克部件养成-填表'!$X:$AB,4,FALSE)</f>
        <v>31710</v>
      </c>
      <c r="H384" t="str">
        <f t="shared" si="10"/>
        <v>216011</v>
      </c>
      <c r="I384">
        <f t="shared" si="11"/>
        <v>381</v>
      </c>
    </row>
    <row r="385" spans="1:9" ht="15.75" x14ac:dyDescent="0.3">
      <c r="A385" s="36">
        <v>382</v>
      </c>
      <c r="B385" s="36">
        <v>2160</v>
      </c>
      <c r="C385" s="36">
        <v>12</v>
      </c>
      <c r="D385" t="str">
        <f>"["&amp;VLOOKUP(B385,'[1]坦克部件养成-填表'!$T:$V,3,FALSE)&amp;"]"</f>
        <v>[102]</v>
      </c>
      <c r="E385" t="str">
        <f>"["&amp;VLOOKUP(C385,'[1]坦克部件养成-填表'!$X:$AB,3,FALSE)&amp;"]"</f>
        <v>[165]</v>
      </c>
      <c r="F385">
        <f>VLOOKUP(C385,'[1]坦克部件养成-填表'!$X:$AB,5,FALSE)</f>
        <v>5500</v>
      </c>
      <c r="G385">
        <f>VLOOKUP(C385,'[1]坦克部件养成-填表'!$X:$AB,4,FALSE)</f>
        <v>47580</v>
      </c>
      <c r="H385" t="str">
        <f t="shared" si="10"/>
        <v>216012</v>
      </c>
      <c r="I385">
        <f t="shared" si="11"/>
        <v>382</v>
      </c>
    </row>
    <row r="386" spans="1:9" ht="15.75" x14ac:dyDescent="0.3">
      <c r="A386" s="36">
        <v>383</v>
      </c>
      <c r="B386" s="36">
        <v>2160</v>
      </c>
      <c r="C386" s="36">
        <v>13</v>
      </c>
      <c r="D386" t="str">
        <f>"["&amp;VLOOKUP(B386,'[1]坦克部件养成-填表'!$T:$V,3,FALSE)&amp;"]"</f>
        <v>[102]</v>
      </c>
      <c r="E386" t="str">
        <f>"["&amp;VLOOKUP(C386,'[1]坦克部件养成-填表'!$X:$AB,3,FALSE)&amp;"]"</f>
        <v>[185]</v>
      </c>
      <c r="F386">
        <f>VLOOKUP(C386,'[1]坦克部件养成-填表'!$X:$AB,5,FALSE)</f>
        <v>7300</v>
      </c>
      <c r="G386">
        <f>VLOOKUP(C386,'[1]坦克部件养成-填表'!$X:$AB,4,FALSE)</f>
        <v>63420</v>
      </c>
      <c r="H386" t="str">
        <f t="shared" si="10"/>
        <v>216013</v>
      </c>
      <c r="I386">
        <f t="shared" si="11"/>
        <v>383</v>
      </c>
    </row>
    <row r="387" spans="1:9" ht="15.75" x14ac:dyDescent="0.3">
      <c r="A387" s="36">
        <v>384</v>
      </c>
      <c r="B387" s="36">
        <v>2160</v>
      </c>
      <c r="C387" s="36">
        <v>14</v>
      </c>
      <c r="D387" t="str">
        <f>"["&amp;VLOOKUP(B387,'[1]坦克部件养成-填表'!$T:$V,3,FALSE)&amp;"]"</f>
        <v>[102]</v>
      </c>
      <c r="E387" t="str">
        <f>"["&amp;VLOOKUP(C387,'[1]坦克部件养成-填表'!$X:$AB,3,FALSE)&amp;"]"</f>
        <v>[205]</v>
      </c>
      <c r="F387">
        <f>VLOOKUP(C387,'[1]坦克部件养成-填表'!$X:$AB,5,FALSE)</f>
        <v>9100</v>
      </c>
      <c r="G387">
        <f>VLOOKUP(C387,'[1]坦克部件养成-填表'!$X:$AB,4,FALSE)</f>
        <v>79290</v>
      </c>
      <c r="H387" t="str">
        <f t="shared" si="10"/>
        <v>216014</v>
      </c>
      <c r="I387">
        <f t="shared" si="11"/>
        <v>384</v>
      </c>
    </row>
    <row r="388" spans="1:9" ht="15.75" x14ac:dyDescent="0.3">
      <c r="A388" s="36">
        <v>385</v>
      </c>
      <c r="B388" s="36">
        <v>2160</v>
      </c>
      <c r="C388" s="36">
        <v>15</v>
      </c>
      <c r="D388" t="str">
        <f>"["&amp;VLOOKUP(B388,'[1]坦克部件养成-填表'!$T:$V,3,FALSE)&amp;"]"</f>
        <v>[102]</v>
      </c>
      <c r="E388" t="str">
        <f>"["&amp;VLOOKUP(C388,'[1]坦克部件养成-填表'!$X:$AB,3,FALSE)&amp;"]"</f>
        <v>[225]</v>
      </c>
      <c r="F388">
        <f>VLOOKUP(C388,'[1]坦克部件养成-填表'!$X:$AB,5,FALSE)</f>
        <v>11000</v>
      </c>
      <c r="G388">
        <f>VLOOKUP(C388,'[1]坦克部件养成-填表'!$X:$AB,4,FALSE)</f>
        <v>95160</v>
      </c>
      <c r="H388" t="str">
        <f t="shared" si="10"/>
        <v>216015</v>
      </c>
      <c r="I388">
        <f t="shared" si="11"/>
        <v>385</v>
      </c>
    </row>
    <row r="389" spans="1:9" ht="15.75" x14ac:dyDescent="0.3">
      <c r="A389" s="36">
        <v>386</v>
      </c>
      <c r="B389" s="36">
        <v>2160</v>
      </c>
      <c r="C389" s="36">
        <v>16</v>
      </c>
      <c r="D389" t="str">
        <f>"["&amp;VLOOKUP(B389,'[1]坦克部件养成-填表'!$T:$V,3,FALSE)&amp;"]"</f>
        <v>[102]</v>
      </c>
      <c r="E389" t="str">
        <f>"["&amp;VLOOKUP(C389,'[1]坦克部件养成-填表'!$X:$AB,3,FALSE)&amp;"]"</f>
        <v>[250]</v>
      </c>
      <c r="F389">
        <f>VLOOKUP(C389,'[1]坦克部件养成-填表'!$X:$AB,5,FALSE)</f>
        <v>13750</v>
      </c>
      <c r="G389">
        <f>VLOOKUP(C389,'[1]坦克部件养成-填表'!$X:$AB,4,FALSE)</f>
        <v>105250</v>
      </c>
      <c r="H389" t="str">
        <f t="shared" ref="H389:H452" si="12">B389&amp;C389</f>
        <v>216016</v>
      </c>
      <c r="I389">
        <f t="shared" ref="I389:I452" si="13">A389</f>
        <v>386</v>
      </c>
    </row>
    <row r="390" spans="1:9" ht="15.75" x14ac:dyDescent="0.3">
      <c r="A390" s="36">
        <v>387</v>
      </c>
      <c r="B390" s="36">
        <v>2160</v>
      </c>
      <c r="C390" s="36">
        <v>17</v>
      </c>
      <c r="D390" t="str">
        <f>"["&amp;VLOOKUP(B390,'[1]坦克部件养成-填表'!$T:$V,3,FALSE)&amp;"]"</f>
        <v>[102]</v>
      </c>
      <c r="E390" t="str">
        <f>"["&amp;VLOOKUP(C390,'[1]坦克部件养成-填表'!$X:$AB,3,FALSE)&amp;"]"</f>
        <v>[275]</v>
      </c>
      <c r="F390">
        <f>VLOOKUP(C390,'[1]坦克部件养成-填表'!$X:$AB,5,FALSE)</f>
        <v>15000</v>
      </c>
      <c r="G390">
        <f>VLOOKUP(C390,'[1]坦克部件养成-填表'!$X:$AB,4,FALSE)</f>
        <v>110250</v>
      </c>
      <c r="H390" t="str">
        <f t="shared" si="12"/>
        <v>216017</v>
      </c>
      <c r="I390">
        <f t="shared" si="13"/>
        <v>387</v>
      </c>
    </row>
    <row r="391" spans="1:9" ht="15.75" x14ac:dyDescent="0.3">
      <c r="A391" s="36">
        <v>388</v>
      </c>
      <c r="B391" s="36">
        <v>2160</v>
      </c>
      <c r="C391" s="36">
        <v>18</v>
      </c>
      <c r="D391" t="str">
        <f>"["&amp;VLOOKUP(B391,'[1]坦克部件养成-填表'!$T:$V,3,FALSE)&amp;"]"</f>
        <v>[102]</v>
      </c>
      <c r="E391" t="str">
        <f>"["&amp;VLOOKUP(C391,'[1]坦克部件养成-填表'!$X:$AB,3,FALSE)&amp;"]"</f>
        <v>[300]</v>
      </c>
      <c r="F391">
        <f>VLOOKUP(C391,'[1]坦克部件养成-填表'!$X:$AB,5,FALSE)</f>
        <v>16250</v>
      </c>
      <c r="G391">
        <f>VLOOKUP(C391,'[1]坦克部件养成-填表'!$X:$AB,4,FALSE)</f>
        <v>115250</v>
      </c>
      <c r="H391" t="str">
        <f t="shared" si="12"/>
        <v>216018</v>
      </c>
      <c r="I391">
        <f t="shared" si="13"/>
        <v>388</v>
      </c>
    </row>
    <row r="392" spans="1:9" ht="15.75" x14ac:dyDescent="0.3">
      <c r="A392" s="36">
        <v>389</v>
      </c>
      <c r="B392" s="36">
        <v>2160</v>
      </c>
      <c r="C392" s="36">
        <v>19</v>
      </c>
      <c r="D392" t="str">
        <f>"["&amp;VLOOKUP(B392,'[1]坦克部件养成-填表'!$T:$V,3,FALSE)&amp;"]"</f>
        <v>[102]</v>
      </c>
      <c r="E392" t="str">
        <f>"["&amp;VLOOKUP(C392,'[1]坦克部件养成-填表'!$X:$AB,3,FALSE)&amp;"]"</f>
        <v>[325]</v>
      </c>
      <c r="F392">
        <f>VLOOKUP(C392,'[1]坦克部件养成-填表'!$X:$AB,5,FALSE)</f>
        <v>17500</v>
      </c>
      <c r="G392">
        <f>VLOOKUP(C392,'[1]坦克部件养成-填表'!$X:$AB,4,FALSE)</f>
        <v>120250</v>
      </c>
      <c r="H392" t="str">
        <f t="shared" si="12"/>
        <v>216019</v>
      </c>
      <c r="I392">
        <f t="shared" si="13"/>
        <v>389</v>
      </c>
    </row>
    <row r="393" spans="1:9" ht="15.75" x14ac:dyDescent="0.3">
      <c r="A393" s="36">
        <v>390</v>
      </c>
      <c r="B393" s="36">
        <v>2160</v>
      </c>
      <c r="C393" s="36">
        <v>20</v>
      </c>
      <c r="D393" t="str">
        <f>"["&amp;VLOOKUP(B393,'[1]坦克部件养成-填表'!$T:$V,3,FALSE)&amp;"]"</f>
        <v>[102]</v>
      </c>
      <c r="E393" t="str">
        <f>"["&amp;VLOOKUP(C393,'[1]坦克部件养成-填表'!$X:$AB,3,FALSE)&amp;"]"</f>
        <v>[350]</v>
      </c>
      <c r="F393">
        <f>VLOOKUP(C393,'[1]坦克部件养成-填表'!$X:$AB,5,FALSE)</f>
        <v>20250</v>
      </c>
      <c r="G393">
        <f>VLOOKUP(C393,'[1]坦克部件养成-填表'!$X:$AB,4,FALSE)</f>
        <v>125250</v>
      </c>
      <c r="H393" t="str">
        <f t="shared" si="12"/>
        <v>216020</v>
      </c>
      <c r="I393">
        <f t="shared" si="13"/>
        <v>390</v>
      </c>
    </row>
    <row r="394" spans="1:9" ht="15.75" x14ac:dyDescent="0.3">
      <c r="A394" s="36">
        <v>391</v>
      </c>
      <c r="B394" s="36">
        <v>2210</v>
      </c>
      <c r="C394" s="36">
        <v>1</v>
      </c>
      <c r="D394" t="str">
        <f>"["&amp;VLOOKUP(B394,'[1]坦克部件养成-填表'!$T:$V,3,FALSE)&amp;"]"</f>
        <v>[101]</v>
      </c>
      <c r="E394" t="str">
        <f>"["&amp;VLOOKUP(C394,'[1]坦克部件养成-填表'!$X:$AB,3,FALSE)&amp;"]"</f>
        <v>[10]</v>
      </c>
      <c r="F394">
        <f>VLOOKUP(C394,'[1]坦克部件养成-填表'!$X:$AB,5,FALSE)</f>
        <v>70</v>
      </c>
      <c r="G394">
        <f>VLOOKUP(C394,'[1]坦克部件养成-填表'!$X:$AB,4,FALSE)</f>
        <v>180</v>
      </c>
      <c r="H394" t="str">
        <f t="shared" si="12"/>
        <v>22101</v>
      </c>
      <c r="I394">
        <f t="shared" si="13"/>
        <v>391</v>
      </c>
    </row>
    <row r="395" spans="1:9" ht="15.75" x14ac:dyDescent="0.3">
      <c r="A395" s="36">
        <v>392</v>
      </c>
      <c r="B395" s="36">
        <v>2210</v>
      </c>
      <c r="C395" s="36">
        <v>2</v>
      </c>
      <c r="D395" t="str">
        <f>"["&amp;VLOOKUP(B395,'[1]坦克部件养成-填表'!$T:$V,3,FALSE)&amp;"]"</f>
        <v>[101]</v>
      </c>
      <c r="E395" t="str">
        <f>"["&amp;VLOOKUP(C395,'[1]坦克部件养成-填表'!$X:$AB,3,FALSE)&amp;"]"</f>
        <v>[20]</v>
      </c>
      <c r="F395">
        <f>VLOOKUP(C395,'[1]坦克部件养成-填表'!$X:$AB,5,FALSE)</f>
        <v>100</v>
      </c>
      <c r="G395">
        <f>VLOOKUP(C395,'[1]坦克部件养成-填表'!$X:$AB,4,FALSE)</f>
        <v>1740</v>
      </c>
      <c r="H395" t="str">
        <f t="shared" si="12"/>
        <v>22102</v>
      </c>
      <c r="I395">
        <f t="shared" si="13"/>
        <v>392</v>
      </c>
    </row>
    <row r="396" spans="1:9" ht="15.75" x14ac:dyDescent="0.3">
      <c r="A396" s="36">
        <v>393</v>
      </c>
      <c r="B396" s="36">
        <v>2210</v>
      </c>
      <c r="C396" s="36">
        <v>3</v>
      </c>
      <c r="D396" t="str">
        <f>"["&amp;VLOOKUP(B396,'[1]坦克部件养成-填表'!$T:$V,3,FALSE)&amp;"]"</f>
        <v>[101]</v>
      </c>
      <c r="E396" t="str">
        <f>"["&amp;VLOOKUP(C396,'[1]坦克部件养成-填表'!$X:$AB,3,FALSE)&amp;"]"</f>
        <v>[30]</v>
      </c>
      <c r="F396">
        <f>VLOOKUP(C396,'[1]坦克部件养成-填表'!$X:$AB,5,FALSE)</f>
        <v>140</v>
      </c>
      <c r="G396">
        <f>VLOOKUP(C396,'[1]坦克部件养成-填表'!$X:$AB,4,FALSE)</f>
        <v>3450</v>
      </c>
      <c r="H396" t="str">
        <f t="shared" si="12"/>
        <v>22103</v>
      </c>
      <c r="I396">
        <f t="shared" si="13"/>
        <v>393</v>
      </c>
    </row>
    <row r="397" spans="1:9" ht="15.75" x14ac:dyDescent="0.3">
      <c r="A397" s="36">
        <v>394</v>
      </c>
      <c r="B397" s="36">
        <v>2210</v>
      </c>
      <c r="C397" s="36">
        <v>4</v>
      </c>
      <c r="D397" t="str">
        <f>"["&amp;VLOOKUP(B397,'[1]坦克部件养成-填表'!$T:$V,3,FALSE)&amp;"]"</f>
        <v>[101]</v>
      </c>
      <c r="E397" t="str">
        <f>"["&amp;VLOOKUP(C397,'[1]坦克部件养成-填表'!$X:$AB,3,FALSE)&amp;"]"</f>
        <v>[40]</v>
      </c>
      <c r="F397">
        <f>VLOOKUP(C397,'[1]坦克部件养成-填表'!$X:$AB,5,FALSE)</f>
        <v>170</v>
      </c>
      <c r="G397">
        <f>VLOOKUP(C397,'[1]坦克部件养成-填表'!$X:$AB,4,FALSE)</f>
        <v>5190</v>
      </c>
      <c r="H397" t="str">
        <f t="shared" si="12"/>
        <v>22104</v>
      </c>
      <c r="I397">
        <f t="shared" si="13"/>
        <v>394</v>
      </c>
    </row>
    <row r="398" spans="1:9" ht="15.75" x14ac:dyDescent="0.3">
      <c r="A398" s="36">
        <v>395</v>
      </c>
      <c r="B398" s="36">
        <v>2210</v>
      </c>
      <c r="C398" s="36">
        <v>5</v>
      </c>
      <c r="D398" t="str">
        <f>"["&amp;VLOOKUP(B398,'[1]坦克部件养成-填表'!$T:$V,3,FALSE)&amp;"]"</f>
        <v>[101]</v>
      </c>
      <c r="E398" t="str">
        <f>"["&amp;VLOOKUP(C398,'[1]坦克部件养成-填表'!$X:$AB,3,FALSE)&amp;"]"</f>
        <v>[50]</v>
      </c>
      <c r="F398">
        <f>VLOOKUP(C398,'[1]坦克部件养成-填表'!$X:$AB,5,FALSE)</f>
        <v>210</v>
      </c>
      <c r="G398">
        <f>VLOOKUP(C398,'[1]坦克部件养成-填表'!$X:$AB,4,FALSE)</f>
        <v>6750</v>
      </c>
      <c r="H398" t="str">
        <f t="shared" si="12"/>
        <v>22105</v>
      </c>
      <c r="I398">
        <f t="shared" si="13"/>
        <v>395</v>
      </c>
    </row>
    <row r="399" spans="1:9" ht="15.75" x14ac:dyDescent="0.3">
      <c r="A399" s="36">
        <v>396</v>
      </c>
      <c r="B399" s="36">
        <v>2210</v>
      </c>
      <c r="C399" s="36">
        <v>6</v>
      </c>
      <c r="D399" t="str">
        <f>"["&amp;VLOOKUP(B399,'[1]坦克部件养成-填表'!$T:$V,3,FALSE)&amp;"]"</f>
        <v>[101]</v>
      </c>
      <c r="E399" t="str">
        <f>"["&amp;VLOOKUP(C399,'[1]坦克部件养成-填表'!$X:$AB,3,FALSE)&amp;"]"</f>
        <v>[65]</v>
      </c>
      <c r="F399">
        <f>VLOOKUP(C399,'[1]坦克部件养成-填表'!$X:$AB,5,FALSE)</f>
        <v>600</v>
      </c>
      <c r="G399">
        <f>VLOOKUP(C399,'[1]坦克部件养成-填表'!$X:$AB,4,FALSE)</f>
        <v>7620</v>
      </c>
      <c r="H399" t="str">
        <f t="shared" si="12"/>
        <v>22106</v>
      </c>
      <c r="I399">
        <f t="shared" si="13"/>
        <v>396</v>
      </c>
    </row>
    <row r="400" spans="1:9" ht="15.75" x14ac:dyDescent="0.3">
      <c r="A400" s="36">
        <v>397</v>
      </c>
      <c r="B400" s="36">
        <v>2210</v>
      </c>
      <c r="C400" s="36">
        <v>7</v>
      </c>
      <c r="D400" t="str">
        <f>"["&amp;VLOOKUP(B400,'[1]坦克部件养成-填表'!$T:$V,3,FALSE)&amp;"]"</f>
        <v>[101]</v>
      </c>
      <c r="E400" t="str">
        <f>"["&amp;VLOOKUP(C400,'[1]坦克部件养成-填表'!$X:$AB,3,FALSE)&amp;"]"</f>
        <v>[80]</v>
      </c>
      <c r="F400">
        <f>VLOOKUP(C400,'[1]坦克部件养成-填表'!$X:$AB,5,FALSE)</f>
        <v>900</v>
      </c>
      <c r="G400">
        <f>VLOOKUP(C400,'[1]坦克部件养成-填表'!$X:$AB,4,FALSE)</f>
        <v>11430</v>
      </c>
      <c r="H400" t="str">
        <f t="shared" si="12"/>
        <v>22107</v>
      </c>
      <c r="I400">
        <f t="shared" si="13"/>
        <v>397</v>
      </c>
    </row>
    <row r="401" spans="1:9" ht="15.75" x14ac:dyDescent="0.3">
      <c r="A401" s="36">
        <v>398</v>
      </c>
      <c r="B401" s="36">
        <v>2210</v>
      </c>
      <c r="C401" s="36">
        <v>8</v>
      </c>
      <c r="D401" t="str">
        <f>"["&amp;VLOOKUP(B401,'[1]坦克部件养成-填表'!$T:$V,3,FALSE)&amp;"]"</f>
        <v>[101]</v>
      </c>
      <c r="E401" t="str">
        <f>"["&amp;VLOOKUP(C401,'[1]坦克部件养成-填表'!$X:$AB,3,FALSE)&amp;"]"</f>
        <v>[95]</v>
      </c>
      <c r="F401">
        <f>VLOOKUP(C401,'[1]坦克部件养成-填表'!$X:$AB,5,FALSE)</f>
        <v>1200</v>
      </c>
      <c r="G401">
        <f>VLOOKUP(C401,'[1]坦克部件养成-填表'!$X:$AB,4,FALSE)</f>
        <v>15240</v>
      </c>
      <c r="H401" t="str">
        <f t="shared" si="12"/>
        <v>22108</v>
      </c>
      <c r="I401">
        <f t="shared" si="13"/>
        <v>398</v>
      </c>
    </row>
    <row r="402" spans="1:9" ht="15.75" x14ac:dyDescent="0.3">
      <c r="A402" s="36">
        <v>399</v>
      </c>
      <c r="B402" s="36">
        <v>2210</v>
      </c>
      <c r="C402" s="36">
        <v>9</v>
      </c>
      <c r="D402" t="str">
        <f>"["&amp;VLOOKUP(B402,'[1]坦克部件养成-填表'!$T:$V,3,FALSE)&amp;"]"</f>
        <v>[101]</v>
      </c>
      <c r="E402" t="str">
        <f>"["&amp;VLOOKUP(C402,'[1]坦克部件养成-填表'!$X:$AB,3,FALSE)&amp;"]"</f>
        <v>[110]</v>
      </c>
      <c r="F402">
        <f>VLOOKUP(C402,'[1]坦克部件养成-填表'!$X:$AB,5,FALSE)</f>
        <v>1500</v>
      </c>
      <c r="G402">
        <f>VLOOKUP(C402,'[1]坦克部件养成-填表'!$X:$AB,4,FALSE)</f>
        <v>19050</v>
      </c>
      <c r="H402" t="str">
        <f t="shared" si="12"/>
        <v>22109</v>
      </c>
      <c r="I402">
        <f t="shared" si="13"/>
        <v>399</v>
      </c>
    </row>
    <row r="403" spans="1:9" ht="15.75" x14ac:dyDescent="0.3">
      <c r="A403" s="36">
        <v>400</v>
      </c>
      <c r="B403" s="36">
        <v>2210</v>
      </c>
      <c r="C403" s="36">
        <v>10</v>
      </c>
      <c r="D403" t="str">
        <f>"["&amp;VLOOKUP(B403,'[1]坦克部件养成-填表'!$T:$V,3,FALSE)&amp;"]"</f>
        <v>[101]</v>
      </c>
      <c r="E403" t="str">
        <f>"["&amp;VLOOKUP(C403,'[1]坦克部件养成-填表'!$X:$AB,3,FALSE)&amp;"]"</f>
        <v>[125]</v>
      </c>
      <c r="F403">
        <f>VLOOKUP(C403,'[1]坦克部件养成-填表'!$X:$AB,5,FALSE)</f>
        <v>1750</v>
      </c>
      <c r="G403">
        <f>VLOOKUP(C403,'[1]坦克部件养成-填表'!$X:$AB,4,FALSE)</f>
        <v>22860</v>
      </c>
      <c r="H403" t="str">
        <f t="shared" si="12"/>
        <v>221010</v>
      </c>
      <c r="I403">
        <f t="shared" si="13"/>
        <v>400</v>
      </c>
    </row>
    <row r="404" spans="1:9" ht="15.75" x14ac:dyDescent="0.3">
      <c r="A404" s="36">
        <v>401</v>
      </c>
      <c r="B404" s="36">
        <v>2210</v>
      </c>
      <c r="C404" s="36">
        <v>11</v>
      </c>
      <c r="D404" t="str">
        <f>"["&amp;VLOOKUP(B404,'[1]坦克部件养成-填表'!$T:$V,3,FALSE)&amp;"]"</f>
        <v>[101]</v>
      </c>
      <c r="E404" t="str">
        <f>"["&amp;VLOOKUP(C404,'[1]坦克部件养成-填表'!$X:$AB,3,FALSE)&amp;"]"</f>
        <v>[145]</v>
      </c>
      <c r="F404">
        <f>VLOOKUP(C404,'[1]坦克部件养成-填表'!$X:$AB,5,FALSE)</f>
        <v>3650</v>
      </c>
      <c r="G404">
        <f>VLOOKUP(C404,'[1]坦克部件养成-填表'!$X:$AB,4,FALSE)</f>
        <v>31710</v>
      </c>
      <c r="H404" t="str">
        <f t="shared" si="12"/>
        <v>221011</v>
      </c>
      <c r="I404">
        <f t="shared" si="13"/>
        <v>401</v>
      </c>
    </row>
    <row r="405" spans="1:9" ht="15.75" x14ac:dyDescent="0.3">
      <c r="A405" s="36">
        <v>402</v>
      </c>
      <c r="B405" s="36">
        <v>2210</v>
      </c>
      <c r="C405" s="36">
        <v>12</v>
      </c>
      <c r="D405" t="str">
        <f>"["&amp;VLOOKUP(B405,'[1]坦克部件养成-填表'!$T:$V,3,FALSE)&amp;"]"</f>
        <v>[101]</v>
      </c>
      <c r="E405" t="str">
        <f>"["&amp;VLOOKUP(C405,'[1]坦克部件养成-填表'!$X:$AB,3,FALSE)&amp;"]"</f>
        <v>[165]</v>
      </c>
      <c r="F405">
        <f>VLOOKUP(C405,'[1]坦克部件养成-填表'!$X:$AB,5,FALSE)</f>
        <v>5500</v>
      </c>
      <c r="G405">
        <f>VLOOKUP(C405,'[1]坦克部件养成-填表'!$X:$AB,4,FALSE)</f>
        <v>47580</v>
      </c>
      <c r="H405" t="str">
        <f t="shared" si="12"/>
        <v>221012</v>
      </c>
      <c r="I405">
        <f t="shared" si="13"/>
        <v>402</v>
      </c>
    </row>
    <row r="406" spans="1:9" ht="15.75" x14ac:dyDescent="0.3">
      <c r="A406" s="36">
        <v>403</v>
      </c>
      <c r="B406" s="36">
        <v>2210</v>
      </c>
      <c r="C406" s="36">
        <v>13</v>
      </c>
      <c r="D406" t="str">
        <f>"["&amp;VLOOKUP(B406,'[1]坦克部件养成-填表'!$T:$V,3,FALSE)&amp;"]"</f>
        <v>[101]</v>
      </c>
      <c r="E406" t="str">
        <f>"["&amp;VLOOKUP(C406,'[1]坦克部件养成-填表'!$X:$AB,3,FALSE)&amp;"]"</f>
        <v>[185]</v>
      </c>
      <c r="F406">
        <f>VLOOKUP(C406,'[1]坦克部件养成-填表'!$X:$AB,5,FALSE)</f>
        <v>7300</v>
      </c>
      <c r="G406">
        <f>VLOOKUP(C406,'[1]坦克部件养成-填表'!$X:$AB,4,FALSE)</f>
        <v>63420</v>
      </c>
      <c r="H406" t="str">
        <f t="shared" si="12"/>
        <v>221013</v>
      </c>
      <c r="I406">
        <f t="shared" si="13"/>
        <v>403</v>
      </c>
    </row>
    <row r="407" spans="1:9" ht="15.75" x14ac:dyDescent="0.3">
      <c r="A407" s="36">
        <v>404</v>
      </c>
      <c r="B407" s="36">
        <v>2210</v>
      </c>
      <c r="C407" s="36">
        <v>14</v>
      </c>
      <c r="D407" t="str">
        <f>"["&amp;VLOOKUP(B407,'[1]坦克部件养成-填表'!$T:$V,3,FALSE)&amp;"]"</f>
        <v>[101]</v>
      </c>
      <c r="E407" t="str">
        <f>"["&amp;VLOOKUP(C407,'[1]坦克部件养成-填表'!$X:$AB,3,FALSE)&amp;"]"</f>
        <v>[205]</v>
      </c>
      <c r="F407">
        <f>VLOOKUP(C407,'[1]坦克部件养成-填表'!$X:$AB,5,FALSE)</f>
        <v>9100</v>
      </c>
      <c r="G407">
        <f>VLOOKUP(C407,'[1]坦克部件养成-填表'!$X:$AB,4,FALSE)</f>
        <v>79290</v>
      </c>
      <c r="H407" t="str">
        <f t="shared" si="12"/>
        <v>221014</v>
      </c>
      <c r="I407">
        <f t="shared" si="13"/>
        <v>404</v>
      </c>
    </row>
    <row r="408" spans="1:9" ht="15.75" x14ac:dyDescent="0.3">
      <c r="A408" s="36">
        <v>405</v>
      </c>
      <c r="B408" s="36">
        <v>2210</v>
      </c>
      <c r="C408" s="36">
        <v>15</v>
      </c>
      <c r="D408" t="str">
        <f>"["&amp;VLOOKUP(B408,'[1]坦克部件养成-填表'!$T:$V,3,FALSE)&amp;"]"</f>
        <v>[101]</v>
      </c>
      <c r="E408" t="str">
        <f>"["&amp;VLOOKUP(C408,'[1]坦克部件养成-填表'!$X:$AB,3,FALSE)&amp;"]"</f>
        <v>[225]</v>
      </c>
      <c r="F408">
        <f>VLOOKUP(C408,'[1]坦克部件养成-填表'!$X:$AB,5,FALSE)</f>
        <v>11000</v>
      </c>
      <c r="G408">
        <f>VLOOKUP(C408,'[1]坦克部件养成-填表'!$X:$AB,4,FALSE)</f>
        <v>95160</v>
      </c>
      <c r="H408" t="str">
        <f t="shared" si="12"/>
        <v>221015</v>
      </c>
      <c r="I408">
        <f t="shared" si="13"/>
        <v>405</v>
      </c>
    </row>
    <row r="409" spans="1:9" ht="15.75" x14ac:dyDescent="0.3">
      <c r="A409" s="36">
        <v>406</v>
      </c>
      <c r="B409" s="36">
        <v>2210</v>
      </c>
      <c r="C409" s="36">
        <v>16</v>
      </c>
      <c r="D409" t="str">
        <f>"["&amp;VLOOKUP(B409,'[1]坦克部件养成-填表'!$T:$V,3,FALSE)&amp;"]"</f>
        <v>[101]</v>
      </c>
      <c r="E409" t="str">
        <f>"["&amp;VLOOKUP(C409,'[1]坦克部件养成-填表'!$X:$AB,3,FALSE)&amp;"]"</f>
        <v>[250]</v>
      </c>
      <c r="F409">
        <f>VLOOKUP(C409,'[1]坦克部件养成-填表'!$X:$AB,5,FALSE)</f>
        <v>13750</v>
      </c>
      <c r="G409">
        <f>VLOOKUP(C409,'[1]坦克部件养成-填表'!$X:$AB,4,FALSE)</f>
        <v>105250</v>
      </c>
      <c r="H409" t="str">
        <f t="shared" si="12"/>
        <v>221016</v>
      </c>
      <c r="I409">
        <f t="shared" si="13"/>
        <v>406</v>
      </c>
    </row>
    <row r="410" spans="1:9" ht="15.75" x14ac:dyDescent="0.3">
      <c r="A410" s="36">
        <v>407</v>
      </c>
      <c r="B410" s="36">
        <v>2210</v>
      </c>
      <c r="C410" s="36">
        <v>17</v>
      </c>
      <c r="D410" t="str">
        <f>"["&amp;VLOOKUP(B410,'[1]坦克部件养成-填表'!$T:$V,3,FALSE)&amp;"]"</f>
        <v>[101]</v>
      </c>
      <c r="E410" t="str">
        <f>"["&amp;VLOOKUP(C410,'[1]坦克部件养成-填表'!$X:$AB,3,FALSE)&amp;"]"</f>
        <v>[275]</v>
      </c>
      <c r="F410">
        <f>VLOOKUP(C410,'[1]坦克部件养成-填表'!$X:$AB,5,FALSE)</f>
        <v>15000</v>
      </c>
      <c r="G410">
        <f>VLOOKUP(C410,'[1]坦克部件养成-填表'!$X:$AB,4,FALSE)</f>
        <v>110250</v>
      </c>
      <c r="H410" t="str">
        <f t="shared" si="12"/>
        <v>221017</v>
      </c>
      <c r="I410">
        <f t="shared" si="13"/>
        <v>407</v>
      </c>
    </row>
    <row r="411" spans="1:9" ht="15.75" x14ac:dyDescent="0.3">
      <c r="A411" s="36">
        <v>408</v>
      </c>
      <c r="B411" s="36">
        <v>2210</v>
      </c>
      <c r="C411" s="36">
        <v>18</v>
      </c>
      <c r="D411" t="str">
        <f>"["&amp;VLOOKUP(B411,'[1]坦克部件养成-填表'!$T:$V,3,FALSE)&amp;"]"</f>
        <v>[101]</v>
      </c>
      <c r="E411" t="str">
        <f>"["&amp;VLOOKUP(C411,'[1]坦克部件养成-填表'!$X:$AB,3,FALSE)&amp;"]"</f>
        <v>[300]</v>
      </c>
      <c r="F411">
        <f>VLOOKUP(C411,'[1]坦克部件养成-填表'!$X:$AB,5,FALSE)</f>
        <v>16250</v>
      </c>
      <c r="G411">
        <f>VLOOKUP(C411,'[1]坦克部件养成-填表'!$X:$AB,4,FALSE)</f>
        <v>115250</v>
      </c>
      <c r="H411" t="str">
        <f t="shared" si="12"/>
        <v>221018</v>
      </c>
      <c r="I411">
        <f t="shared" si="13"/>
        <v>408</v>
      </c>
    </row>
    <row r="412" spans="1:9" ht="15.75" x14ac:dyDescent="0.3">
      <c r="A412" s="36">
        <v>409</v>
      </c>
      <c r="B412" s="36">
        <v>2210</v>
      </c>
      <c r="C412" s="36">
        <v>19</v>
      </c>
      <c r="D412" t="str">
        <f>"["&amp;VLOOKUP(B412,'[1]坦克部件养成-填表'!$T:$V,3,FALSE)&amp;"]"</f>
        <v>[101]</v>
      </c>
      <c r="E412" t="str">
        <f>"["&amp;VLOOKUP(C412,'[1]坦克部件养成-填表'!$X:$AB,3,FALSE)&amp;"]"</f>
        <v>[325]</v>
      </c>
      <c r="F412">
        <f>VLOOKUP(C412,'[1]坦克部件养成-填表'!$X:$AB,5,FALSE)</f>
        <v>17500</v>
      </c>
      <c r="G412">
        <f>VLOOKUP(C412,'[1]坦克部件养成-填表'!$X:$AB,4,FALSE)</f>
        <v>120250</v>
      </c>
      <c r="H412" t="str">
        <f t="shared" si="12"/>
        <v>221019</v>
      </c>
      <c r="I412">
        <f t="shared" si="13"/>
        <v>409</v>
      </c>
    </row>
    <row r="413" spans="1:9" ht="15.75" x14ac:dyDescent="0.3">
      <c r="A413" s="36">
        <v>410</v>
      </c>
      <c r="B413" s="36">
        <v>2210</v>
      </c>
      <c r="C413" s="36">
        <v>20</v>
      </c>
      <c r="D413" t="str">
        <f>"["&amp;VLOOKUP(B413,'[1]坦克部件养成-填表'!$T:$V,3,FALSE)&amp;"]"</f>
        <v>[101]</v>
      </c>
      <c r="E413" t="str">
        <f>"["&amp;VLOOKUP(C413,'[1]坦克部件养成-填表'!$X:$AB,3,FALSE)&amp;"]"</f>
        <v>[350]</v>
      </c>
      <c r="F413">
        <f>VLOOKUP(C413,'[1]坦克部件养成-填表'!$X:$AB,5,FALSE)</f>
        <v>20250</v>
      </c>
      <c r="G413">
        <f>VLOOKUP(C413,'[1]坦克部件养成-填表'!$X:$AB,4,FALSE)</f>
        <v>125250</v>
      </c>
      <c r="H413" t="str">
        <f t="shared" si="12"/>
        <v>221020</v>
      </c>
      <c r="I413">
        <f t="shared" si="13"/>
        <v>410</v>
      </c>
    </row>
    <row r="414" spans="1:9" ht="15.75" x14ac:dyDescent="0.3">
      <c r="A414" s="36">
        <v>411</v>
      </c>
      <c r="B414" s="36">
        <v>2220</v>
      </c>
      <c r="C414" s="36">
        <v>1</v>
      </c>
      <c r="D414" t="str">
        <f>"["&amp;VLOOKUP(B414,'[1]坦克部件养成-填表'!$T:$V,3,FALSE)&amp;"]"</f>
        <v>[101]</v>
      </c>
      <c r="E414" t="str">
        <f>"["&amp;VLOOKUP(C414,'[1]坦克部件养成-填表'!$X:$AB,3,FALSE)&amp;"]"</f>
        <v>[10]</v>
      </c>
      <c r="F414">
        <f>VLOOKUP(C414,'[1]坦克部件养成-填表'!$X:$AB,5,FALSE)</f>
        <v>70</v>
      </c>
      <c r="G414">
        <f>VLOOKUP(C414,'[1]坦克部件养成-填表'!$X:$AB,4,FALSE)</f>
        <v>180</v>
      </c>
      <c r="H414" t="str">
        <f t="shared" si="12"/>
        <v>22201</v>
      </c>
      <c r="I414">
        <f t="shared" si="13"/>
        <v>411</v>
      </c>
    </row>
    <row r="415" spans="1:9" ht="15.75" x14ac:dyDescent="0.3">
      <c r="A415" s="36">
        <v>412</v>
      </c>
      <c r="B415" s="36">
        <v>2220</v>
      </c>
      <c r="C415" s="36">
        <v>2</v>
      </c>
      <c r="D415" t="str">
        <f>"["&amp;VLOOKUP(B415,'[1]坦克部件养成-填表'!$T:$V,3,FALSE)&amp;"]"</f>
        <v>[101]</v>
      </c>
      <c r="E415" t="str">
        <f>"["&amp;VLOOKUP(C415,'[1]坦克部件养成-填表'!$X:$AB,3,FALSE)&amp;"]"</f>
        <v>[20]</v>
      </c>
      <c r="F415">
        <f>VLOOKUP(C415,'[1]坦克部件养成-填表'!$X:$AB,5,FALSE)</f>
        <v>100</v>
      </c>
      <c r="G415">
        <f>VLOOKUP(C415,'[1]坦克部件养成-填表'!$X:$AB,4,FALSE)</f>
        <v>1740</v>
      </c>
      <c r="H415" t="str">
        <f t="shared" si="12"/>
        <v>22202</v>
      </c>
      <c r="I415">
        <f t="shared" si="13"/>
        <v>412</v>
      </c>
    </row>
    <row r="416" spans="1:9" ht="15.75" x14ac:dyDescent="0.3">
      <c r="A416" s="36">
        <v>413</v>
      </c>
      <c r="B416" s="36">
        <v>2220</v>
      </c>
      <c r="C416" s="36">
        <v>3</v>
      </c>
      <c r="D416" t="str">
        <f>"["&amp;VLOOKUP(B416,'[1]坦克部件养成-填表'!$T:$V,3,FALSE)&amp;"]"</f>
        <v>[101]</v>
      </c>
      <c r="E416" t="str">
        <f>"["&amp;VLOOKUP(C416,'[1]坦克部件养成-填表'!$X:$AB,3,FALSE)&amp;"]"</f>
        <v>[30]</v>
      </c>
      <c r="F416">
        <f>VLOOKUP(C416,'[1]坦克部件养成-填表'!$X:$AB,5,FALSE)</f>
        <v>140</v>
      </c>
      <c r="G416">
        <f>VLOOKUP(C416,'[1]坦克部件养成-填表'!$X:$AB,4,FALSE)</f>
        <v>3450</v>
      </c>
      <c r="H416" t="str">
        <f t="shared" si="12"/>
        <v>22203</v>
      </c>
      <c r="I416">
        <f t="shared" si="13"/>
        <v>413</v>
      </c>
    </row>
    <row r="417" spans="1:9" ht="15.75" x14ac:dyDescent="0.3">
      <c r="A417" s="36">
        <v>414</v>
      </c>
      <c r="B417" s="36">
        <v>2220</v>
      </c>
      <c r="C417" s="36">
        <v>4</v>
      </c>
      <c r="D417" t="str">
        <f>"["&amp;VLOOKUP(B417,'[1]坦克部件养成-填表'!$T:$V,3,FALSE)&amp;"]"</f>
        <v>[101]</v>
      </c>
      <c r="E417" t="str">
        <f>"["&amp;VLOOKUP(C417,'[1]坦克部件养成-填表'!$X:$AB,3,FALSE)&amp;"]"</f>
        <v>[40]</v>
      </c>
      <c r="F417">
        <f>VLOOKUP(C417,'[1]坦克部件养成-填表'!$X:$AB,5,FALSE)</f>
        <v>170</v>
      </c>
      <c r="G417">
        <f>VLOOKUP(C417,'[1]坦克部件养成-填表'!$X:$AB,4,FALSE)</f>
        <v>5190</v>
      </c>
      <c r="H417" t="str">
        <f t="shared" si="12"/>
        <v>22204</v>
      </c>
      <c r="I417">
        <f t="shared" si="13"/>
        <v>414</v>
      </c>
    </row>
    <row r="418" spans="1:9" ht="15.75" x14ac:dyDescent="0.3">
      <c r="A418" s="36">
        <v>415</v>
      </c>
      <c r="B418" s="36">
        <v>2220</v>
      </c>
      <c r="C418" s="36">
        <v>5</v>
      </c>
      <c r="D418" t="str">
        <f>"["&amp;VLOOKUP(B418,'[1]坦克部件养成-填表'!$T:$V,3,FALSE)&amp;"]"</f>
        <v>[101]</v>
      </c>
      <c r="E418" t="str">
        <f>"["&amp;VLOOKUP(C418,'[1]坦克部件养成-填表'!$X:$AB,3,FALSE)&amp;"]"</f>
        <v>[50]</v>
      </c>
      <c r="F418">
        <f>VLOOKUP(C418,'[1]坦克部件养成-填表'!$X:$AB,5,FALSE)</f>
        <v>210</v>
      </c>
      <c r="G418">
        <f>VLOOKUP(C418,'[1]坦克部件养成-填表'!$X:$AB,4,FALSE)</f>
        <v>6750</v>
      </c>
      <c r="H418" t="str">
        <f t="shared" si="12"/>
        <v>22205</v>
      </c>
      <c r="I418">
        <f t="shared" si="13"/>
        <v>415</v>
      </c>
    </row>
    <row r="419" spans="1:9" ht="15.75" x14ac:dyDescent="0.3">
      <c r="A419" s="36">
        <v>416</v>
      </c>
      <c r="B419" s="36">
        <v>2220</v>
      </c>
      <c r="C419" s="36">
        <v>6</v>
      </c>
      <c r="D419" t="str">
        <f>"["&amp;VLOOKUP(B419,'[1]坦克部件养成-填表'!$T:$V,3,FALSE)&amp;"]"</f>
        <v>[101]</v>
      </c>
      <c r="E419" t="str">
        <f>"["&amp;VLOOKUP(C419,'[1]坦克部件养成-填表'!$X:$AB,3,FALSE)&amp;"]"</f>
        <v>[65]</v>
      </c>
      <c r="F419">
        <f>VLOOKUP(C419,'[1]坦克部件养成-填表'!$X:$AB,5,FALSE)</f>
        <v>600</v>
      </c>
      <c r="G419">
        <f>VLOOKUP(C419,'[1]坦克部件养成-填表'!$X:$AB,4,FALSE)</f>
        <v>7620</v>
      </c>
      <c r="H419" t="str">
        <f t="shared" si="12"/>
        <v>22206</v>
      </c>
      <c r="I419">
        <f t="shared" si="13"/>
        <v>416</v>
      </c>
    </row>
    <row r="420" spans="1:9" ht="15.75" x14ac:dyDescent="0.3">
      <c r="A420" s="36">
        <v>417</v>
      </c>
      <c r="B420" s="36">
        <v>2220</v>
      </c>
      <c r="C420" s="36">
        <v>7</v>
      </c>
      <c r="D420" t="str">
        <f>"["&amp;VLOOKUP(B420,'[1]坦克部件养成-填表'!$T:$V,3,FALSE)&amp;"]"</f>
        <v>[101]</v>
      </c>
      <c r="E420" t="str">
        <f>"["&amp;VLOOKUP(C420,'[1]坦克部件养成-填表'!$X:$AB,3,FALSE)&amp;"]"</f>
        <v>[80]</v>
      </c>
      <c r="F420">
        <f>VLOOKUP(C420,'[1]坦克部件养成-填表'!$X:$AB,5,FALSE)</f>
        <v>900</v>
      </c>
      <c r="G420">
        <f>VLOOKUP(C420,'[1]坦克部件养成-填表'!$X:$AB,4,FALSE)</f>
        <v>11430</v>
      </c>
      <c r="H420" t="str">
        <f t="shared" si="12"/>
        <v>22207</v>
      </c>
      <c r="I420">
        <f t="shared" si="13"/>
        <v>417</v>
      </c>
    </row>
    <row r="421" spans="1:9" ht="15.75" x14ac:dyDescent="0.3">
      <c r="A421" s="36">
        <v>418</v>
      </c>
      <c r="B421" s="36">
        <v>2220</v>
      </c>
      <c r="C421" s="36">
        <v>8</v>
      </c>
      <c r="D421" t="str">
        <f>"["&amp;VLOOKUP(B421,'[1]坦克部件养成-填表'!$T:$V,3,FALSE)&amp;"]"</f>
        <v>[101]</v>
      </c>
      <c r="E421" t="str">
        <f>"["&amp;VLOOKUP(C421,'[1]坦克部件养成-填表'!$X:$AB,3,FALSE)&amp;"]"</f>
        <v>[95]</v>
      </c>
      <c r="F421">
        <f>VLOOKUP(C421,'[1]坦克部件养成-填表'!$X:$AB,5,FALSE)</f>
        <v>1200</v>
      </c>
      <c r="G421">
        <f>VLOOKUP(C421,'[1]坦克部件养成-填表'!$X:$AB,4,FALSE)</f>
        <v>15240</v>
      </c>
      <c r="H421" t="str">
        <f t="shared" si="12"/>
        <v>22208</v>
      </c>
      <c r="I421">
        <f t="shared" si="13"/>
        <v>418</v>
      </c>
    </row>
    <row r="422" spans="1:9" ht="15.75" x14ac:dyDescent="0.3">
      <c r="A422" s="36">
        <v>419</v>
      </c>
      <c r="B422" s="36">
        <v>2220</v>
      </c>
      <c r="C422" s="36">
        <v>9</v>
      </c>
      <c r="D422" t="str">
        <f>"["&amp;VLOOKUP(B422,'[1]坦克部件养成-填表'!$T:$V,3,FALSE)&amp;"]"</f>
        <v>[101]</v>
      </c>
      <c r="E422" t="str">
        <f>"["&amp;VLOOKUP(C422,'[1]坦克部件养成-填表'!$X:$AB,3,FALSE)&amp;"]"</f>
        <v>[110]</v>
      </c>
      <c r="F422">
        <f>VLOOKUP(C422,'[1]坦克部件养成-填表'!$X:$AB,5,FALSE)</f>
        <v>1500</v>
      </c>
      <c r="G422">
        <f>VLOOKUP(C422,'[1]坦克部件养成-填表'!$X:$AB,4,FALSE)</f>
        <v>19050</v>
      </c>
      <c r="H422" t="str">
        <f t="shared" si="12"/>
        <v>22209</v>
      </c>
      <c r="I422">
        <f t="shared" si="13"/>
        <v>419</v>
      </c>
    </row>
    <row r="423" spans="1:9" ht="15.75" x14ac:dyDescent="0.3">
      <c r="A423" s="36">
        <v>420</v>
      </c>
      <c r="B423" s="36">
        <v>2220</v>
      </c>
      <c r="C423" s="36">
        <v>10</v>
      </c>
      <c r="D423" t="str">
        <f>"["&amp;VLOOKUP(B423,'[1]坦克部件养成-填表'!$T:$V,3,FALSE)&amp;"]"</f>
        <v>[101]</v>
      </c>
      <c r="E423" t="str">
        <f>"["&amp;VLOOKUP(C423,'[1]坦克部件养成-填表'!$X:$AB,3,FALSE)&amp;"]"</f>
        <v>[125]</v>
      </c>
      <c r="F423">
        <f>VLOOKUP(C423,'[1]坦克部件养成-填表'!$X:$AB,5,FALSE)</f>
        <v>1750</v>
      </c>
      <c r="G423">
        <f>VLOOKUP(C423,'[1]坦克部件养成-填表'!$X:$AB,4,FALSE)</f>
        <v>22860</v>
      </c>
      <c r="H423" t="str">
        <f t="shared" si="12"/>
        <v>222010</v>
      </c>
      <c r="I423">
        <f t="shared" si="13"/>
        <v>420</v>
      </c>
    </row>
    <row r="424" spans="1:9" ht="15.75" x14ac:dyDescent="0.3">
      <c r="A424" s="36">
        <v>421</v>
      </c>
      <c r="B424" s="36">
        <v>2220</v>
      </c>
      <c r="C424" s="36">
        <v>11</v>
      </c>
      <c r="D424" t="str">
        <f>"["&amp;VLOOKUP(B424,'[1]坦克部件养成-填表'!$T:$V,3,FALSE)&amp;"]"</f>
        <v>[101]</v>
      </c>
      <c r="E424" t="str">
        <f>"["&amp;VLOOKUP(C424,'[1]坦克部件养成-填表'!$X:$AB,3,FALSE)&amp;"]"</f>
        <v>[145]</v>
      </c>
      <c r="F424">
        <f>VLOOKUP(C424,'[1]坦克部件养成-填表'!$X:$AB,5,FALSE)</f>
        <v>3650</v>
      </c>
      <c r="G424">
        <f>VLOOKUP(C424,'[1]坦克部件养成-填表'!$X:$AB,4,FALSE)</f>
        <v>31710</v>
      </c>
      <c r="H424" t="str">
        <f t="shared" si="12"/>
        <v>222011</v>
      </c>
      <c r="I424">
        <f t="shared" si="13"/>
        <v>421</v>
      </c>
    </row>
    <row r="425" spans="1:9" ht="15.75" x14ac:dyDescent="0.3">
      <c r="A425" s="36">
        <v>422</v>
      </c>
      <c r="B425" s="36">
        <v>2220</v>
      </c>
      <c r="C425" s="36">
        <v>12</v>
      </c>
      <c r="D425" t="str">
        <f>"["&amp;VLOOKUP(B425,'[1]坦克部件养成-填表'!$T:$V,3,FALSE)&amp;"]"</f>
        <v>[101]</v>
      </c>
      <c r="E425" t="str">
        <f>"["&amp;VLOOKUP(C425,'[1]坦克部件养成-填表'!$X:$AB,3,FALSE)&amp;"]"</f>
        <v>[165]</v>
      </c>
      <c r="F425">
        <f>VLOOKUP(C425,'[1]坦克部件养成-填表'!$X:$AB,5,FALSE)</f>
        <v>5500</v>
      </c>
      <c r="G425">
        <f>VLOOKUP(C425,'[1]坦克部件养成-填表'!$X:$AB,4,FALSE)</f>
        <v>47580</v>
      </c>
      <c r="H425" t="str">
        <f t="shared" si="12"/>
        <v>222012</v>
      </c>
      <c r="I425">
        <f t="shared" si="13"/>
        <v>422</v>
      </c>
    </row>
    <row r="426" spans="1:9" ht="15.75" x14ac:dyDescent="0.3">
      <c r="A426" s="36">
        <v>423</v>
      </c>
      <c r="B426" s="36">
        <v>2220</v>
      </c>
      <c r="C426" s="36">
        <v>13</v>
      </c>
      <c r="D426" t="str">
        <f>"["&amp;VLOOKUP(B426,'[1]坦克部件养成-填表'!$T:$V,3,FALSE)&amp;"]"</f>
        <v>[101]</v>
      </c>
      <c r="E426" t="str">
        <f>"["&amp;VLOOKUP(C426,'[1]坦克部件养成-填表'!$X:$AB,3,FALSE)&amp;"]"</f>
        <v>[185]</v>
      </c>
      <c r="F426">
        <f>VLOOKUP(C426,'[1]坦克部件养成-填表'!$X:$AB,5,FALSE)</f>
        <v>7300</v>
      </c>
      <c r="G426">
        <f>VLOOKUP(C426,'[1]坦克部件养成-填表'!$X:$AB,4,FALSE)</f>
        <v>63420</v>
      </c>
      <c r="H426" t="str">
        <f t="shared" si="12"/>
        <v>222013</v>
      </c>
      <c r="I426">
        <f t="shared" si="13"/>
        <v>423</v>
      </c>
    </row>
    <row r="427" spans="1:9" ht="15.75" x14ac:dyDescent="0.3">
      <c r="A427" s="36">
        <v>424</v>
      </c>
      <c r="B427" s="36">
        <v>2220</v>
      </c>
      <c r="C427" s="36">
        <v>14</v>
      </c>
      <c r="D427" t="str">
        <f>"["&amp;VLOOKUP(B427,'[1]坦克部件养成-填表'!$T:$V,3,FALSE)&amp;"]"</f>
        <v>[101]</v>
      </c>
      <c r="E427" t="str">
        <f>"["&amp;VLOOKUP(C427,'[1]坦克部件养成-填表'!$X:$AB,3,FALSE)&amp;"]"</f>
        <v>[205]</v>
      </c>
      <c r="F427">
        <f>VLOOKUP(C427,'[1]坦克部件养成-填表'!$X:$AB,5,FALSE)</f>
        <v>9100</v>
      </c>
      <c r="G427">
        <f>VLOOKUP(C427,'[1]坦克部件养成-填表'!$X:$AB,4,FALSE)</f>
        <v>79290</v>
      </c>
      <c r="H427" t="str">
        <f t="shared" si="12"/>
        <v>222014</v>
      </c>
      <c r="I427">
        <f t="shared" si="13"/>
        <v>424</v>
      </c>
    </row>
    <row r="428" spans="1:9" ht="15.75" x14ac:dyDescent="0.3">
      <c r="A428" s="36">
        <v>425</v>
      </c>
      <c r="B428" s="36">
        <v>2220</v>
      </c>
      <c r="C428" s="36">
        <v>15</v>
      </c>
      <c r="D428" t="str">
        <f>"["&amp;VLOOKUP(B428,'[1]坦克部件养成-填表'!$T:$V,3,FALSE)&amp;"]"</f>
        <v>[101]</v>
      </c>
      <c r="E428" t="str">
        <f>"["&amp;VLOOKUP(C428,'[1]坦克部件养成-填表'!$X:$AB,3,FALSE)&amp;"]"</f>
        <v>[225]</v>
      </c>
      <c r="F428">
        <f>VLOOKUP(C428,'[1]坦克部件养成-填表'!$X:$AB,5,FALSE)</f>
        <v>11000</v>
      </c>
      <c r="G428">
        <f>VLOOKUP(C428,'[1]坦克部件养成-填表'!$X:$AB,4,FALSE)</f>
        <v>95160</v>
      </c>
      <c r="H428" t="str">
        <f t="shared" si="12"/>
        <v>222015</v>
      </c>
      <c r="I428">
        <f t="shared" si="13"/>
        <v>425</v>
      </c>
    </row>
    <row r="429" spans="1:9" ht="15.75" x14ac:dyDescent="0.3">
      <c r="A429" s="36">
        <v>426</v>
      </c>
      <c r="B429" s="36">
        <v>2220</v>
      </c>
      <c r="C429" s="36">
        <v>16</v>
      </c>
      <c r="D429" t="str">
        <f>"["&amp;VLOOKUP(B429,'[1]坦克部件养成-填表'!$T:$V,3,FALSE)&amp;"]"</f>
        <v>[101]</v>
      </c>
      <c r="E429" t="str">
        <f>"["&amp;VLOOKUP(C429,'[1]坦克部件养成-填表'!$X:$AB,3,FALSE)&amp;"]"</f>
        <v>[250]</v>
      </c>
      <c r="F429">
        <f>VLOOKUP(C429,'[1]坦克部件养成-填表'!$X:$AB,5,FALSE)</f>
        <v>13750</v>
      </c>
      <c r="G429">
        <f>VLOOKUP(C429,'[1]坦克部件养成-填表'!$X:$AB,4,FALSE)</f>
        <v>105250</v>
      </c>
      <c r="H429" t="str">
        <f t="shared" si="12"/>
        <v>222016</v>
      </c>
      <c r="I429">
        <f t="shared" si="13"/>
        <v>426</v>
      </c>
    </row>
    <row r="430" spans="1:9" ht="15.75" x14ac:dyDescent="0.3">
      <c r="A430" s="36">
        <v>427</v>
      </c>
      <c r="B430" s="36">
        <v>2220</v>
      </c>
      <c r="C430" s="36">
        <v>17</v>
      </c>
      <c r="D430" t="str">
        <f>"["&amp;VLOOKUP(B430,'[1]坦克部件养成-填表'!$T:$V,3,FALSE)&amp;"]"</f>
        <v>[101]</v>
      </c>
      <c r="E430" t="str">
        <f>"["&amp;VLOOKUP(C430,'[1]坦克部件养成-填表'!$X:$AB,3,FALSE)&amp;"]"</f>
        <v>[275]</v>
      </c>
      <c r="F430">
        <f>VLOOKUP(C430,'[1]坦克部件养成-填表'!$X:$AB,5,FALSE)</f>
        <v>15000</v>
      </c>
      <c r="G430">
        <f>VLOOKUP(C430,'[1]坦克部件养成-填表'!$X:$AB,4,FALSE)</f>
        <v>110250</v>
      </c>
      <c r="H430" t="str">
        <f t="shared" si="12"/>
        <v>222017</v>
      </c>
      <c r="I430">
        <f t="shared" si="13"/>
        <v>427</v>
      </c>
    </row>
    <row r="431" spans="1:9" ht="15.75" x14ac:dyDescent="0.3">
      <c r="A431" s="36">
        <v>428</v>
      </c>
      <c r="B431" s="36">
        <v>2220</v>
      </c>
      <c r="C431" s="36">
        <v>18</v>
      </c>
      <c r="D431" t="str">
        <f>"["&amp;VLOOKUP(B431,'[1]坦克部件养成-填表'!$T:$V,3,FALSE)&amp;"]"</f>
        <v>[101]</v>
      </c>
      <c r="E431" t="str">
        <f>"["&amp;VLOOKUP(C431,'[1]坦克部件养成-填表'!$X:$AB,3,FALSE)&amp;"]"</f>
        <v>[300]</v>
      </c>
      <c r="F431">
        <f>VLOOKUP(C431,'[1]坦克部件养成-填表'!$X:$AB,5,FALSE)</f>
        <v>16250</v>
      </c>
      <c r="G431">
        <f>VLOOKUP(C431,'[1]坦克部件养成-填表'!$X:$AB,4,FALSE)</f>
        <v>115250</v>
      </c>
      <c r="H431" t="str">
        <f t="shared" si="12"/>
        <v>222018</v>
      </c>
      <c r="I431">
        <f t="shared" si="13"/>
        <v>428</v>
      </c>
    </row>
    <row r="432" spans="1:9" ht="15.75" x14ac:dyDescent="0.3">
      <c r="A432" s="36">
        <v>429</v>
      </c>
      <c r="B432" s="36">
        <v>2220</v>
      </c>
      <c r="C432" s="36">
        <v>19</v>
      </c>
      <c r="D432" t="str">
        <f>"["&amp;VLOOKUP(B432,'[1]坦克部件养成-填表'!$T:$V,3,FALSE)&amp;"]"</f>
        <v>[101]</v>
      </c>
      <c r="E432" t="str">
        <f>"["&amp;VLOOKUP(C432,'[1]坦克部件养成-填表'!$X:$AB,3,FALSE)&amp;"]"</f>
        <v>[325]</v>
      </c>
      <c r="F432">
        <f>VLOOKUP(C432,'[1]坦克部件养成-填表'!$X:$AB,5,FALSE)</f>
        <v>17500</v>
      </c>
      <c r="G432">
        <f>VLOOKUP(C432,'[1]坦克部件养成-填表'!$X:$AB,4,FALSE)</f>
        <v>120250</v>
      </c>
      <c r="H432" t="str">
        <f t="shared" si="12"/>
        <v>222019</v>
      </c>
      <c r="I432">
        <f t="shared" si="13"/>
        <v>429</v>
      </c>
    </row>
    <row r="433" spans="1:9" ht="15.75" x14ac:dyDescent="0.3">
      <c r="A433" s="36">
        <v>430</v>
      </c>
      <c r="B433" s="36">
        <v>2220</v>
      </c>
      <c r="C433" s="36">
        <v>20</v>
      </c>
      <c r="D433" t="str">
        <f>"["&amp;VLOOKUP(B433,'[1]坦克部件养成-填表'!$T:$V,3,FALSE)&amp;"]"</f>
        <v>[101]</v>
      </c>
      <c r="E433" t="str">
        <f>"["&amp;VLOOKUP(C433,'[1]坦克部件养成-填表'!$X:$AB,3,FALSE)&amp;"]"</f>
        <v>[350]</v>
      </c>
      <c r="F433">
        <f>VLOOKUP(C433,'[1]坦克部件养成-填表'!$X:$AB,5,FALSE)</f>
        <v>20250</v>
      </c>
      <c r="G433">
        <f>VLOOKUP(C433,'[1]坦克部件养成-填表'!$X:$AB,4,FALSE)</f>
        <v>125250</v>
      </c>
      <c r="H433" t="str">
        <f t="shared" si="12"/>
        <v>222020</v>
      </c>
      <c r="I433">
        <f t="shared" si="13"/>
        <v>430</v>
      </c>
    </row>
    <row r="434" spans="1:9" ht="15.75" x14ac:dyDescent="0.3">
      <c r="A434" s="36">
        <v>431</v>
      </c>
      <c r="B434" s="36">
        <v>2230</v>
      </c>
      <c r="C434" s="36">
        <v>1</v>
      </c>
      <c r="D434" t="str">
        <f>"["&amp;VLOOKUP(B434,'[1]坦克部件养成-填表'!$T:$V,3,FALSE)&amp;"]"</f>
        <v>[100]</v>
      </c>
      <c r="E434" t="str">
        <f>"["&amp;VLOOKUP(C434,'[1]坦克部件养成-填表'!$X:$AB,3,FALSE)&amp;"]"</f>
        <v>[10]</v>
      </c>
      <c r="F434">
        <f>VLOOKUP(C434,'[1]坦克部件养成-填表'!$X:$AB,5,FALSE)</f>
        <v>70</v>
      </c>
      <c r="G434">
        <f>VLOOKUP(C434,'[1]坦克部件养成-填表'!$X:$AB,4,FALSE)</f>
        <v>180</v>
      </c>
      <c r="H434" t="str">
        <f t="shared" si="12"/>
        <v>22301</v>
      </c>
      <c r="I434">
        <f t="shared" si="13"/>
        <v>431</v>
      </c>
    </row>
    <row r="435" spans="1:9" ht="15.75" x14ac:dyDescent="0.3">
      <c r="A435" s="36">
        <v>432</v>
      </c>
      <c r="B435" s="36">
        <v>2230</v>
      </c>
      <c r="C435" s="36">
        <v>2</v>
      </c>
      <c r="D435" t="str">
        <f>"["&amp;VLOOKUP(B435,'[1]坦克部件养成-填表'!$T:$V,3,FALSE)&amp;"]"</f>
        <v>[100]</v>
      </c>
      <c r="E435" t="str">
        <f>"["&amp;VLOOKUP(C435,'[1]坦克部件养成-填表'!$X:$AB,3,FALSE)&amp;"]"</f>
        <v>[20]</v>
      </c>
      <c r="F435">
        <f>VLOOKUP(C435,'[1]坦克部件养成-填表'!$X:$AB,5,FALSE)</f>
        <v>100</v>
      </c>
      <c r="G435">
        <f>VLOOKUP(C435,'[1]坦克部件养成-填表'!$X:$AB,4,FALSE)</f>
        <v>1740</v>
      </c>
      <c r="H435" t="str">
        <f t="shared" si="12"/>
        <v>22302</v>
      </c>
      <c r="I435">
        <f t="shared" si="13"/>
        <v>432</v>
      </c>
    </row>
    <row r="436" spans="1:9" ht="15.75" x14ac:dyDescent="0.3">
      <c r="A436" s="36">
        <v>433</v>
      </c>
      <c r="B436" s="36">
        <v>2230</v>
      </c>
      <c r="C436" s="36">
        <v>3</v>
      </c>
      <c r="D436" t="str">
        <f>"["&amp;VLOOKUP(B436,'[1]坦克部件养成-填表'!$T:$V,3,FALSE)&amp;"]"</f>
        <v>[100]</v>
      </c>
      <c r="E436" t="str">
        <f>"["&amp;VLOOKUP(C436,'[1]坦克部件养成-填表'!$X:$AB,3,FALSE)&amp;"]"</f>
        <v>[30]</v>
      </c>
      <c r="F436">
        <f>VLOOKUP(C436,'[1]坦克部件养成-填表'!$X:$AB,5,FALSE)</f>
        <v>140</v>
      </c>
      <c r="G436">
        <f>VLOOKUP(C436,'[1]坦克部件养成-填表'!$X:$AB,4,FALSE)</f>
        <v>3450</v>
      </c>
      <c r="H436" t="str">
        <f t="shared" si="12"/>
        <v>22303</v>
      </c>
      <c r="I436">
        <f t="shared" si="13"/>
        <v>433</v>
      </c>
    </row>
    <row r="437" spans="1:9" ht="15.75" x14ac:dyDescent="0.3">
      <c r="A437" s="36">
        <v>434</v>
      </c>
      <c r="B437" s="36">
        <v>2230</v>
      </c>
      <c r="C437" s="36">
        <v>4</v>
      </c>
      <c r="D437" t="str">
        <f>"["&amp;VLOOKUP(B437,'[1]坦克部件养成-填表'!$T:$V,3,FALSE)&amp;"]"</f>
        <v>[100]</v>
      </c>
      <c r="E437" t="str">
        <f>"["&amp;VLOOKUP(C437,'[1]坦克部件养成-填表'!$X:$AB,3,FALSE)&amp;"]"</f>
        <v>[40]</v>
      </c>
      <c r="F437">
        <f>VLOOKUP(C437,'[1]坦克部件养成-填表'!$X:$AB,5,FALSE)</f>
        <v>170</v>
      </c>
      <c r="G437">
        <f>VLOOKUP(C437,'[1]坦克部件养成-填表'!$X:$AB,4,FALSE)</f>
        <v>5190</v>
      </c>
      <c r="H437" t="str">
        <f t="shared" si="12"/>
        <v>22304</v>
      </c>
      <c r="I437">
        <f t="shared" si="13"/>
        <v>434</v>
      </c>
    </row>
    <row r="438" spans="1:9" ht="15.75" x14ac:dyDescent="0.3">
      <c r="A438" s="36">
        <v>435</v>
      </c>
      <c r="B438" s="36">
        <v>2230</v>
      </c>
      <c r="C438" s="36">
        <v>5</v>
      </c>
      <c r="D438" t="str">
        <f>"["&amp;VLOOKUP(B438,'[1]坦克部件养成-填表'!$T:$V,3,FALSE)&amp;"]"</f>
        <v>[100]</v>
      </c>
      <c r="E438" t="str">
        <f>"["&amp;VLOOKUP(C438,'[1]坦克部件养成-填表'!$X:$AB,3,FALSE)&amp;"]"</f>
        <v>[50]</v>
      </c>
      <c r="F438">
        <f>VLOOKUP(C438,'[1]坦克部件养成-填表'!$X:$AB,5,FALSE)</f>
        <v>210</v>
      </c>
      <c r="G438">
        <f>VLOOKUP(C438,'[1]坦克部件养成-填表'!$X:$AB,4,FALSE)</f>
        <v>6750</v>
      </c>
      <c r="H438" t="str">
        <f t="shared" si="12"/>
        <v>22305</v>
      </c>
      <c r="I438">
        <f t="shared" si="13"/>
        <v>435</v>
      </c>
    </row>
    <row r="439" spans="1:9" ht="15.75" x14ac:dyDescent="0.3">
      <c r="A439" s="36">
        <v>436</v>
      </c>
      <c r="B439" s="36">
        <v>2230</v>
      </c>
      <c r="C439" s="36">
        <v>6</v>
      </c>
      <c r="D439" t="str">
        <f>"["&amp;VLOOKUP(B439,'[1]坦克部件养成-填表'!$T:$V,3,FALSE)&amp;"]"</f>
        <v>[100]</v>
      </c>
      <c r="E439" t="str">
        <f>"["&amp;VLOOKUP(C439,'[1]坦克部件养成-填表'!$X:$AB,3,FALSE)&amp;"]"</f>
        <v>[65]</v>
      </c>
      <c r="F439">
        <f>VLOOKUP(C439,'[1]坦克部件养成-填表'!$X:$AB,5,FALSE)</f>
        <v>600</v>
      </c>
      <c r="G439">
        <f>VLOOKUP(C439,'[1]坦克部件养成-填表'!$X:$AB,4,FALSE)</f>
        <v>7620</v>
      </c>
      <c r="H439" t="str">
        <f t="shared" si="12"/>
        <v>22306</v>
      </c>
      <c r="I439">
        <f t="shared" si="13"/>
        <v>436</v>
      </c>
    </row>
    <row r="440" spans="1:9" ht="15.75" x14ac:dyDescent="0.3">
      <c r="A440" s="36">
        <v>437</v>
      </c>
      <c r="B440" s="36">
        <v>2230</v>
      </c>
      <c r="C440" s="36">
        <v>7</v>
      </c>
      <c r="D440" t="str">
        <f>"["&amp;VLOOKUP(B440,'[1]坦克部件养成-填表'!$T:$V,3,FALSE)&amp;"]"</f>
        <v>[100]</v>
      </c>
      <c r="E440" t="str">
        <f>"["&amp;VLOOKUP(C440,'[1]坦克部件养成-填表'!$X:$AB,3,FALSE)&amp;"]"</f>
        <v>[80]</v>
      </c>
      <c r="F440">
        <f>VLOOKUP(C440,'[1]坦克部件养成-填表'!$X:$AB,5,FALSE)</f>
        <v>900</v>
      </c>
      <c r="G440">
        <f>VLOOKUP(C440,'[1]坦克部件养成-填表'!$X:$AB,4,FALSE)</f>
        <v>11430</v>
      </c>
      <c r="H440" t="str">
        <f t="shared" si="12"/>
        <v>22307</v>
      </c>
      <c r="I440">
        <f t="shared" si="13"/>
        <v>437</v>
      </c>
    </row>
    <row r="441" spans="1:9" ht="15.75" x14ac:dyDescent="0.3">
      <c r="A441" s="36">
        <v>438</v>
      </c>
      <c r="B441" s="36">
        <v>2230</v>
      </c>
      <c r="C441" s="36">
        <v>8</v>
      </c>
      <c r="D441" t="str">
        <f>"["&amp;VLOOKUP(B441,'[1]坦克部件养成-填表'!$T:$V,3,FALSE)&amp;"]"</f>
        <v>[100]</v>
      </c>
      <c r="E441" t="str">
        <f>"["&amp;VLOOKUP(C441,'[1]坦克部件养成-填表'!$X:$AB,3,FALSE)&amp;"]"</f>
        <v>[95]</v>
      </c>
      <c r="F441">
        <f>VLOOKUP(C441,'[1]坦克部件养成-填表'!$X:$AB,5,FALSE)</f>
        <v>1200</v>
      </c>
      <c r="G441">
        <f>VLOOKUP(C441,'[1]坦克部件养成-填表'!$X:$AB,4,FALSE)</f>
        <v>15240</v>
      </c>
      <c r="H441" t="str">
        <f t="shared" si="12"/>
        <v>22308</v>
      </c>
      <c r="I441">
        <f t="shared" si="13"/>
        <v>438</v>
      </c>
    </row>
    <row r="442" spans="1:9" ht="15.75" x14ac:dyDescent="0.3">
      <c r="A442" s="36">
        <v>439</v>
      </c>
      <c r="B442" s="36">
        <v>2230</v>
      </c>
      <c r="C442" s="36">
        <v>9</v>
      </c>
      <c r="D442" t="str">
        <f>"["&amp;VLOOKUP(B442,'[1]坦克部件养成-填表'!$T:$V,3,FALSE)&amp;"]"</f>
        <v>[100]</v>
      </c>
      <c r="E442" t="str">
        <f>"["&amp;VLOOKUP(C442,'[1]坦克部件养成-填表'!$X:$AB,3,FALSE)&amp;"]"</f>
        <v>[110]</v>
      </c>
      <c r="F442">
        <f>VLOOKUP(C442,'[1]坦克部件养成-填表'!$X:$AB,5,FALSE)</f>
        <v>1500</v>
      </c>
      <c r="G442">
        <f>VLOOKUP(C442,'[1]坦克部件养成-填表'!$X:$AB,4,FALSE)</f>
        <v>19050</v>
      </c>
      <c r="H442" t="str">
        <f t="shared" si="12"/>
        <v>22309</v>
      </c>
      <c r="I442">
        <f t="shared" si="13"/>
        <v>439</v>
      </c>
    </row>
    <row r="443" spans="1:9" ht="15.75" x14ac:dyDescent="0.3">
      <c r="A443" s="36">
        <v>440</v>
      </c>
      <c r="B443" s="36">
        <v>2230</v>
      </c>
      <c r="C443" s="36">
        <v>10</v>
      </c>
      <c r="D443" t="str">
        <f>"["&amp;VLOOKUP(B443,'[1]坦克部件养成-填表'!$T:$V,3,FALSE)&amp;"]"</f>
        <v>[100]</v>
      </c>
      <c r="E443" t="str">
        <f>"["&amp;VLOOKUP(C443,'[1]坦克部件养成-填表'!$X:$AB,3,FALSE)&amp;"]"</f>
        <v>[125]</v>
      </c>
      <c r="F443">
        <f>VLOOKUP(C443,'[1]坦克部件养成-填表'!$X:$AB,5,FALSE)</f>
        <v>1750</v>
      </c>
      <c r="G443">
        <f>VLOOKUP(C443,'[1]坦克部件养成-填表'!$X:$AB,4,FALSE)</f>
        <v>22860</v>
      </c>
      <c r="H443" t="str">
        <f t="shared" si="12"/>
        <v>223010</v>
      </c>
      <c r="I443">
        <f t="shared" si="13"/>
        <v>440</v>
      </c>
    </row>
    <row r="444" spans="1:9" ht="15.75" x14ac:dyDescent="0.3">
      <c r="A444" s="36">
        <v>441</v>
      </c>
      <c r="B444" s="36">
        <v>2230</v>
      </c>
      <c r="C444" s="36">
        <v>11</v>
      </c>
      <c r="D444" t="str">
        <f>"["&amp;VLOOKUP(B444,'[1]坦克部件养成-填表'!$T:$V,3,FALSE)&amp;"]"</f>
        <v>[100]</v>
      </c>
      <c r="E444" t="str">
        <f>"["&amp;VLOOKUP(C444,'[1]坦克部件养成-填表'!$X:$AB,3,FALSE)&amp;"]"</f>
        <v>[145]</v>
      </c>
      <c r="F444">
        <f>VLOOKUP(C444,'[1]坦克部件养成-填表'!$X:$AB,5,FALSE)</f>
        <v>3650</v>
      </c>
      <c r="G444">
        <f>VLOOKUP(C444,'[1]坦克部件养成-填表'!$X:$AB,4,FALSE)</f>
        <v>31710</v>
      </c>
      <c r="H444" t="str">
        <f t="shared" si="12"/>
        <v>223011</v>
      </c>
      <c r="I444">
        <f t="shared" si="13"/>
        <v>441</v>
      </c>
    </row>
    <row r="445" spans="1:9" ht="15.75" x14ac:dyDescent="0.3">
      <c r="A445" s="36">
        <v>442</v>
      </c>
      <c r="B445" s="36">
        <v>2230</v>
      </c>
      <c r="C445" s="36">
        <v>12</v>
      </c>
      <c r="D445" t="str">
        <f>"["&amp;VLOOKUP(B445,'[1]坦克部件养成-填表'!$T:$V,3,FALSE)&amp;"]"</f>
        <v>[100]</v>
      </c>
      <c r="E445" t="str">
        <f>"["&amp;VLOOKUP(C445,'[1]坦克部件养成-填表'!$X:$AB,3,FALSE)&amp;"]"</f>
        <v>[165]</v>
      </c>
      <c r="F445">
        <f>VLOOKUP(C445,'[1]坦克部件养成-填表'!$X:$AB,5,FALSE)</f>
        <v>5500</v>
      </c>
      <c r="G445">
        <f>VLOOKUP(C445,'[1]坦克部件养成-填表'!$X:$AB,4,FALSE)</f>
        <v>47580</v>
      </c>
      <c r="H445" t="str">
        <f t="shared" si="12"/>
        <v>223012</v>
      </c>
      <c r="I445">
        <f t="shared" si="13"/>
        <v>442</v>
      </c>
    </row>
    <row r="446" spans="1:9" ht="15.75" x14ac:dyDescent="0.3">
      <c r="A446" s="36">
        <v>443</v>
      </c>
      <c r="B446" s="36">
        <v>2230</v>
      </c>
      <c r="C446" s="36">
        <v>13</v>
      </c>
      <c r="D446" t="str">
        <f>"["&amp;VLOOKUP(B446,'[1]坦克部件养成-填表'!$T:$V,3,FALSE)&amp;"]"</f>
        <v>[100]</v>
      </c>
      <c r="E446" t="str">
        <f>"["&amp;VLOOKUP(C446,'[1]坦克部件养成-填表'!$X:$AB,3,FALSE)&amp;"]"</f>
        <v>[185]</v>
      </c>
      <c r="F446">
        <f>VLOOKUP(C446,'[1]坦克部件养成-填表'!$X:$AB,5,FALSE)</f>
        <v>7300</v>
      </c>
      <c r="G446">
        <f>VLOOKUP(C446,'[1]坦克部件养成-填表'!$X:$AB,4,FALSE)</f>
        <v>63420</v>
      </c>
      <c r="H446" t="str">
        <f t="shared" si="12"/>
        <v>223013</v>
      </c>
      <c r="I446">
        <f t="shared" si="13"/>
        <v>443</v>
      </c>
    </row>
    <row r="447" spans="1:9" ht="15.75" x14ac:dyDescent="0.3">
      <c r="A447" s="36">
        <v>444</v>
      </c>
      <c r="B447" s="36">
        <v>2230</v>
      </c>
      <c r="C447" s="36">
        <v>14</v>
      </c>
      <c r="D447" t="str">
        <f>"["&amp;VLOOKUP(B447,'[1]坦克部件养成-填表'!$T:$V,3,FALSE)&amp;"]"</f>
        <v>[100]</v>
      </c>
      <c r="E447" t="str">
        <f>"["&amp;VLOOKUP(C447,'[1]坦克部件养成-填表'!$X:$AB,3,FALSE)&amp;"]"</f>
        <v>[205]</v>
      </c>
      <c r="F447">
        <f>VLOOKUP(C447,'[1]坦克部件养成-填表'!$X:$AB,5,FALSE)</f>
        <v>9100</v>
      </c>
      <c r="G447">
        <f>VLOOKUP(C447,'[1]坦克部件养成-填表'!$X:$AB,4,FALSE)</f>
        <v>79290</v>
      </c>
      <c r="H447" t="str">
        <f t="shared" si="12"/>
        <v>223014</v>
      </c>
      <c r="I447">
        <f t="shared" si="13"/>
        <v>444</v>
      </c>
    </row>
    <row r="448" spans="1:9" ht="15.75" x14ac:dyDescent="0.3">
      <c r="A448" s="36">
        <v>445</v>
      </c>
      <c r="B448" s="36">
        <v>2230</v>
      </c>
      <c r="C448" s="36">
        <v>15</v>
      </c>
      <c r="D448" t="str">
        <f>"["&amp;VLOOKUP(B448,'[1]坦克部件养成-填表'!$T:$V,3,FALSE)&amp;"]"</f>
        <v>[100]</v>
      </c>
      <c r="E448" t="str">
        <f>"["&amp;VLOOKUP(C448,'[1]坦克部件养成-填表'!$X:$AB,3,FALSE)&amp;"]"</f>
        <v>[225]</v>
      </c>
      <c r="F448">
        <f>VLOOKUP(C448,'[1]坦克部件养成-填表'!$X:$AB,5,FALSE)</f>
        <v>11000</v>
      </c>
      <c r="G448">
        <f>VLOOKUP(C448,'[1]坦克部件养成-填表'!$X:$AB,4,FALSE)</f>
        <v>95160</v>
      </c>
      <c r="H448" t="str">
        <f t="shared" si="12"/>
        <v>223015</v>
      </c>
      <c r="I448">
        <f t="shared" si="13"/>
        <v>445</v>
      </c>
    </row>
    <row r="449" spans="1:9" ht="15.75" x14ac:dyDescent="0.3">
      <c r="A449" s="36">
        <v>446</v>
      </c>
      <c r="B449" s="36">
        <v>2230</v>
      </c>
      <c r="C449" s="36">
        <v>16</v>
      </c>
      <c r="D449" t="str">
        <f>"["&amp;VLOOKUP(B449,'[1]坦克部件养成-填表'!$T:$V,3,FALSE)&amp;"]"</f>
        <v>[100]</v>
      </c>
      <c r="E449" t="str">
        <f>"["&amp;VLOOKUP(C449,'[1]坦克部件养成-填表'!$X:$AB,3,FALSE)&amp;"]"</f>
        <v>[250]</v>
      </c>
      <c r="F449">
        <f>VLOOKUP(C449,'[1]坦克部件养成-填表'!$X:$AB,5,FALSE)</f>
        <v>13750</v>
      </c>
      <c r="G449">
        <f>VLOOKUP(C449,'[1]坦克部件养成-填表'!$X:$AB,4,FALSE)</f>
        <v>105250</v>
      </c>
      <c r="H449" t="str">
        <f t="shared" si="12"/>
        <v>223016</v>
      </c>
      <c r="I449">
        <f t="shared" si="13"/>
        <v>446</v>
      </c>
    </row>
    <row r="450" spans="1:9" ht="15.75" x14ac:dyDescent="0.3">
      <c r="A450" s="36">
        <v>447</v>
      </c>
      <c r="B450" s="36">
        <v>2230</v>
      </c>
      <c r="C450" s="36">
        <v>17</v>
      </c>
      <c r="D450" t="str">
        <f>"["&amp;VLOOKUP(B450,'[1]坦克部件养成-填表'!$T:$V,3,FALSE)&amp;"]"</f>
        <v>[100]</v>
      </c>
      <c r="E450" t="str">
        <f>"["&amp;VLOOKUP(C450,'[1]坦克部件养成-填表'!$X:$AB,3,FALSE)&amp;"]"</f>
        <v>[275]</v>
      </c>
      <c r="F450">
        <f>VLOOKUP(C450,'[1]坦克部件养成-填表'!$X:$AB,5,FALSE)</f>
        <v>15000</v>
      </c>
      <c r="G450">
        <f>VLOOKUP(C450,'[1]坦克部件养成-填表'!$X:$AB,4,FALSE)</f>
        <v>110250</v>
      </c>
      <c r="H450" t="str">
        <f t="shared" si="12"/>
        <v>223017</v>
      </c>
      <c r="I450">
        <f t="shared" si="13"/>
        <v>447</v>
      </c>
    </row>
    <row r="451" spans="1:9" ht="15.75" x14ac:dyDescent="0.3">
      <c r="A451" s="36">
        <v>448</v>
      </c>
      <c r="B451" s="36">
        <v>2230</v>
      </c>
      <c r="C451" s="36">
        <v>18</v>
      </c>
      <c r="D451" t="str">
        <f>"["&amp;VLOOKUP(B451,'[1]坦克部件养成-填表'!$T:$V,3,FALSE)&amp;"]"</f>
        <v>[100]</v>
      </c>
      <c r="E451" t="str">
        <f>"["&amp;VLOOKUP(C451,'[1]坦克部件养成-填表'!$X:$AB,3,FALSE)&amp;"]"</f>
        <v>[300]</v>
      </c>
      <c r="F451">
        <f>VLOOKUP(C451,'[1]坦克部件养成-填表'!$X:$AB,5,FALSE)</f>
        <v>16250</v>
      </c>
      <c r="G451">
        <f>VLOOKUP(C451,'[1]坦克部件养成-填表'!$X:$AB,4,FALSE)</f>
        <v>115250</v>
      </c>
      <c r="H451" t="str">
        <f t="shared" si="12"/>
        <v>223018</v>
      </c>
      <c r="I451">
        <f t="shared" si="13"/>
        <v>448</v>
      </c>
    </row>
    <row r="452" spans="1:9" ht="15.75" x14ac:dyDescent="0.3">
      <c r="A452" s="36">
        <v>449</v>
      </c>
      <c r="B452" s="36">
        <v>2230</v>
      </c>
      <c r="C452" s="36">
        <v>19</v>
      </c>
      <c r="D452" t="str">
        <f>"["&amp;VLOOKUP(B452,'[1]坦克部件养成-填表'!$T:$V,3,FALSE)&amp;"]"</f>
        <v>[100]</v>
      </c>
      <c r="E452" t="str">
        <f>"["&amp;VLOOKUP(C452,'[1]坦克部件养成-填表'!$X:$AB,3,FALSE)&amp;"]"</f>
        <v>[325]</v>
      </c>
      <c r="F452">
        <f>VLOOKUP(C452,'[1]坦克部件养成-填表'!$X:$AB,5,FALSE)</f>
        <v>17500</v>
      </c>
      <c r="G452">
        <f>VLOOKUP(C452,'[1]坦克部件养成-填表'!$X:$AB,4,FALSE)</f>
        <v>120250</v>
      </c>
      <c r="H452" t="str">
        <f t="shared" si="12"/>
        <v>223019</v>
      </c>
      <c r="I452">
        <f t="shared" si="13"/>
        <v>449</v>
      </c>
    </row>
    <row r="453" spans="1:9" ht="15.75" x14ac:dyDescent="0.3">
      <c r="A453" s="36">
        <v>450</v>
      </c>
      <c r="B453" s="36">
        <v>2230</v>
      </c>
      <c r="C453" s="36">
        <v>20</v>
      </c>
      <c r="D453" t="str">
        <f>"["&amp;VLOOKUP(B453,'[1]坦克部件养成-填表'!$T:$V,3,FALSE)&amp;"]"</f>
        <v>[100]</v>
      </c>
      <c r="E453" t="str">
        <f>"["&amp;VLOOKUP(C453,'[1]坦克部件养成-填表'!$X:$AB,3,FALSE)&amp;"]"</f>
        <v>[350]</v>
      </c>
      <c r="F453">
        <f>VLOOKUP(C453,'[1]坦克部件养成-填表'!$X:$AB,5,FALSE)</f>
        <v>20250</v>
      </c>
      <c r="G453">
        <f>VLOOKUP(C453,'[1]坦克部件养成-填表'!$X:$AB,4,FALSE)</f>
        <v>125250</v>
      </c>
      <c r="H453" t="str">
        <f t="shared" ref="H453:H516" si="14">B453&amp;C453</f>
        <v>223020</v>
      </c>
      <c r="I453">
        <f t="shared" ref="I453:I516" si="15">A453</f>
        <v>450</v>
      </c>
    </row>
    <row r="454" spans="1:9" ht="15.75" x14ac:dyDescent="0.3">
      <c r="A454" s="36">
        <v>451</v>
      </c>
      <c r="B454" s="36">
        <v>2240</v>
      </c>
      <c r="C454" s="36">
        <v>1</v>
      </c>
      <c r="D454" t="str">
        <f>"["&amp;VLOOKUP(B454,'[1]坦克部件养成-填表'!$T:$V,3,FALSE)&amp;"]"</f>
        <v>[100]</v>
      </c>
      <c r="E454" t="str">
        <f>"["&amp;VLOOKUP(C454,'[1]坦克部件养成-填表'!$X:$AB,3,FALSE)&amp;"]"</f>
        <v>[10]</v>
      </c>
      <c r="F454">
        <f>VLOOKUP(C454,'[1]坦克部件养成-填表'!$X:$AB,5,FALSE)</f>
        <v>70</v>
      </c>
      <c r="G454">
        <f>VLOOKUP(C454,'[1]坦克部件养成-填表'!$X:$AB,4,FALSE)</f>
        <v>180</v>
      </c>
      <c r="H454" t="str">
        <f t="shared" si="14"/>
        <v>22401</v>
      </c>
      <c r="I454">
        <f t="shared" si="15"/>
        <v>451</v>
      </c>
    </row>
    <row r="455" spans="1:9" ht="15.75" x14ac:dyDescent="0.3">
      <c r="A455" s="36">
        <v>452</v>
      </c>
      <c r="B455" s="36">
        <v>2240</v>
      </c>
      <c r="C455" s="36">
        <v>2</v>
      </c>
      <c r="D455" t="str">
        <f>"["&amp;VLOOKUP(B455,'[1]坦克部件养成-填表'!$T:$V,3,FALSE)&amp;"]"</f>
        <v>[100]</v>
      </c>
      <c r="E455" t="str">
        <f>"["&amp;VLOOKUP(C455,'[1]坦克部件养成-填表'!$X:$AB,3,FALSE)&amp;"]"</f>
        <v>[20]</v>
      </c>
      <c r="F455">
        <f>VLOOKUP(C455,'[1]坦克部件养成-填表'!$X:$AB,5,FALSE)</f>
        <v>100</v>
      </c>
      <c r="G455">
        <f>VLOOKUP(C455,'[1]坦克部件养成-填表'!$X:$AB,4,FALSE)</f>
        <v>1740</v>
      </c>
      <c r="H455" t="str">
        <f t="shared" si="14"/>
        <v>22402</v>
      </c>
      <c r="I455">
        <f t="shared" si="15"/>
        <v>452</v>
      </c>
    </row>
    <row r="456" spans="1:9" ht="15.75" x14ac:dyDescent="0.3">
      <c r="A456" s="36">
        <v>453</v>
      </c>
      <c r="B456" s="36">
        <v>2240</v>
      </c>
      <c r="C456" s="36">
        <v>3</v>
      </c>
      <c r="D456" t="str">
        <f>"["&amp;VLOOKUP(B456,'[1]坦克部件养成-填表'!$T:$V,3,FALSE)&amp;"]"</f>
        <v>[100]</v>
      </c>
      <c r="E456" t="str">
        <f>"["&amp;VLOOKUP(C456,'[1]坦克部件养成-填表'!$X:$AB,3,FALSE)&amp;"]"</f>
        <v>[30]</v>
      </c>
      <c r="F456">
        <f>VLOOKUP(C456,'[1]坦克部件养成-填表'!$X:$AB,5,FALSE)</f>
        <v>140</v>
      </c>
      <c r="G456">
        <f>VLOOKUP(C456,'[1]坦克部件养成-填表'!$X:$AB,4,FALSE)</f>
        <v>3450</v>
      </c>
      <c r="H456" t="str">
        <f t="shared" si="14"/>
        <v>22403</v>
      </c>
      <c r="I456">
        <f t="shared" si="15"/>
        <v>453</v>
      </c>
    </row>
    <row r="457" spans="1:9" ht="15.75" x14ac:dyDescent="0.3">
      <c r="A457" s="36">
        <v>454</v>
      </c>
      <c r="B457" s="36">
        <v>2240</v>
      </c>
      <c r="C457" s="36">
        <v>4</v>
      </c>
      <c r="D457" t="str">
        <f>"["&amp;VLOOKUP(B457,'[1]坦克部件养成-填表'!$T:$V,3,FALSE)&amp;"]"</f>
        <v>[100]</v>
      </c>
      <c r="E457" t="str">
        <f>"["&amp;VLOOKUP(C457,'[1]坦克部件养成-填表'!$X:$AB,3,FALSE)&amp;"]"</f>
        <v>[40]</v>
      </c>
      <c r="F457">
        <f>VLOOKUP(C457,'[1]坦克部件养成-填表'!$X:$AB,5,FALSE)</f>
        <v>170</v>
      </c>
      <c r="G457">
        <f>VLOOKUP(C457,'[1]坦克部件养成-填表'!$X:$AB,4,FALSE)</f>
        <v>5190</v>
      </c>
      <c r="H457" t="str">
        <f t="shared" si="14"/>
        <v>22404</v>
      </c>
      <c r="I457">
        <f t="shared" si="15"/>
        <v>454</v>
      </c>
    </row>
    <row r="458" spans="1:9" ht="15.75" x14ac:dyDescent="0.3">
      <c r="A458" s="36">
        <v>455</v>
      </c>
      <c r="B458" s="36">
        <v>2240</v>
      </c>
      <c r="C458" s="36">
        <v>5</v>
      </c>
      <c r="D458" t="str">
        <f>"["&amp;VLOOKUP(B458,'[1]坦克部件养成-填表'!$T:$V,3,FALSE)&amp;"]"</f>
        <v>[100]</v>
      </c>
      <c r="E458" t="str">
        <f>"["&amp;VLOOKUP(C458,'[1]坦克部件养成-填表'!$X:$AB,3,FALSE)&amp;"]"</f>
        <v>[50]</v>
      </c>
      <c r="F458">
        <f>VLOOKUP(C458,'[1]坦克部件养成-填表'!$X:$AB,5,FALSE)</f>
        <v>210</v>
      </c>
      <c r="G458">
        <f>VLOOKUP(C458,'[1]坦克部件养成-填表'!$X:$AB,4,FALSE)</f>
        <v>6750</v>
      </c>
      <c r="H458" t="str">
        <f t="shared" si="14"/>
        <v>22405</v>
      </c>
      <c r="I458">
        <f t="shared" si="15"/>
        <v>455</v>
      </c>
    </row>
    <row r="459" spans="1:9" ht="15.75" x14ac:dyDescent="0.3">
      <c r="A459" s="36">
        <v>456</v>
      </c>
      <c r="B459" s="36">
        <v>2240</v>
      </c>
      <c r="C459" s="36">
        <v>6</v>
      </c>
      <c r="D459" t="str">
        <f>"["&amp;VLOOKUP(B459,'[1]坦克部件养成-填表'!$T:$V,3,FALSE)&amp;"]"</f>
        <v>[100]</v>
      </c>
      <c r="E459" t="str">
        <f>"["&amp;VLOOKUP(C459,'[1]坦克部件养成-填表'!$X:$AB,3,FALSE)&amp;"]"</f>
        <v>[65]</v>
      </c>
      <c r="F459">
        <f>VLOOKUP(C459,'[1]坦克部件养成-填表'!$X:$AB,5,FALSE)</f>
        <v>600</v>
      </c>
      <c r="G459">
        <f>VLOOKUP(C459,'[1]坦克部件养成-填表'!$X:$AB,4,FALSE)</f>
        <v>7620</v>
      </c>
      <c r="H459" t="str">
        <f t="shared" si="14"/>
        <v>22406</v>
      </c>
      <c r="I459">
        <f t="shared" si="15"/>
        <v>456</v>
      </c>
    </row>
    <row r="460" spans="1:9" ht="15.75" x14ac:dyDescent="0.3">
      <c r="A460" s="36">
        <v>457</v>
      </c>
      <c r="B460" s="36">
        <v>2240</v>
      </c>
      <c r="C460" s="36">
        <v>7</v>
      </c>
      <c r="D460" t="str">
        <f>"["&amp;VLOOKUP(B460,'[1]坦克部件养成-填表'!$T:$V,3,FALSE)&amp;"]"</f>
        <v>[100]</v>
      </c>
      <c r="E460" t="str">
        <f>"["&amp;VLOOKUP(C460,'[1]坦克部件养成-填表'!$X:$AB,3,FALSE)&amp;"]"</f>
        <v>[80]</v>
      </c>
      <c r="F460">
        <f>VLOOKUP(C460,'[1]坦克部件养成-填表'!$X:$AB,5,FALSE)</f>
        <v>900</v>
      </c>
      <c r="G460">
        <f>VLOOKUP(C460,'[1]坦克部件养成-填表'!$X:$AB,4,FALSE)</f>
        <v>11430</v>
      </c>
      <c r="H460" t="str">
        <f t="shared" si="14"/>
        <v>22407</v>
      </c>
      <c r="I460">
        <f t="shared" si="15"/>
        <v>457</v>
      </c>
    </row>
    <row r="461" spans="1:9" ht="15.75" x14ac:dyDescent="0.3">
      <c r="A461" s="36">
        <v>458</v>
      </c>
      <c r="B461" s="36">
        <v>2240</v>
      </c>
      <c r="C461" s="36">
        <v>8</v>
      </c>
      <c r="D461" t="str">
        <f>"["&amp;VLOOKUP(B461,'[1]坦克部件养成-填表'!$T:$V,3,FALSE)&amp;"]"</f>
        <v>[100]</v>
      </c>
      <c r="E461" t="str">
        <f>"["&amp;VLOOKUP(C461,'[1]坦克部件养成-填表'!$X:$AB,3,FALSE)&amp;"]"</f>
        <v>[95]</v>
      </c>
      <c r="F461">
        <f>VLOOKUP(C461,'[1]坦克部件养成-填表'!$X:$AB,5,FALSE)</f>
        <v>1200</v>
      </c>
      <c r="G461">
        <f>VLOOKUP(C461,'[1]坦克部件养成-填表'!$X:$AB,4,FALSE)</f>
        <v>15240</v>
      </c>
      <c r="H461" t="str">
        <f t="shared" si="14"/>
        <v>22408</v>
      </c>
      <c r="I461">
        <f t="shared" si="15"/>
        <v>458</v>
      </c>
    </row>
    <row r="462" spans="1:9" ht="15.75" x14ac:dyDescent="0.3">
      <c r="A462" s="36">
        <v>459</v>
      </c>
      <c r="B462" s="36">
        <v>2240</v>
      </c>
      <c r="C462" s="36">
        <v>9</v>
      </c>
      <c r="D462" t="str">
        <f>"["&amp;VLOOKUP(B462,'[1]坦克部件养成-填表'!$T:$V,3,FALSE)&amp;"]"</f>
        <v>[100]</v>
      </c>
      <c r="E462" t="str">
        <f>"["&amp;VLOOKUP(C462,'[1]坦克部件养成-填表'!$X:$AB,3,FALSE)&amp;"]"</f>
        <v>[110]</v>
      </c>
      <c r="F462">
        <f>VLOOKUP(C462,'[1]坦克部件养成-填表'!$X:$AB,5,FALSE)</f>
        <v>1500</v>
      </c>
      <c r="G462">
        <f>VLOOKUP(C462,'[1]坦克部件养成-填表'!$X:$AB,4,FALSE)</f>
        <v>19050</v>
      </c>
      <c r="H462" t="str">
        <f t="shared" si="14"/>
        <v>22409</v>
      </c>
      <c r="I462">
        <f t="shared" si="15"/>
        <v>459</v>
      </c>
    </row>
    <row r="463" spans="1:9" ht="15.75" x14ac:dyDescent="0.3">
      <c r="A463" s="36">
        <v>460</v>
      </c>
      <c r="B463" s="36">
        <v>2240</v>
      </c>
      <c r="C463" s="36">
        <v>10</v>
      </c>
      <c r="D463" t="str">
        <f>"["&amp;VLOOKUP(B463,'[1]坦克部件养成-填表'!$T:$V,3,FALSE)&amp;"]"</f>
        <v>[100]</v>
      </c>
      <c r="E463" t="str">
        <f>"["&amp;VLOOKUP(C463,'[1]坦克部件养成-填表'!$X:$AB,3,FALSE)&amp;"]"</f>
        <v>[125]</v>
      </c>
      <c r="F463">
        <f>VLOOKUP(C463,'[1]坦克部件养成-填表'!$X:$AB,5,FALSE)</f>
        <v>1750</v>
      </c>
      <c r="G463">
        <f>VLOOKUP(C463,'[1]坦克部件养成-填表'!$X:$AB,4,FALSE)</f>
        <v>22860</v>
      </c>
      <c r="H463" t="str">
        <f t="shared" si="14"/>
        <v>224010</v>
      </c>
      <c r="I463">
        <f t="shared" si="15"/>
        <v>460</v>
      </c>
    </row>
    <row r="464" spans="1:9" ht="15.75" x14ac:dyDescent="0.3">
      <c r="A464" s="36">
        <v>461</v>
      </c>
      <c r="B464" s="36">
        <v>2240</v>
      </c>
      <c r="C464" s="36">
        <v>11</v>
      </c>
      <c r="D464" t="str">
        <f>"["&amp;VLOOKUP(B464,'[1]坦克部件养成-填表'!$T:$V,3,FALSE)&amp;"]"</f>
        <v>[100]</v>
      </c>
      <c r="E464" t="str">
        <f>"["&amp;VLOOKUP(C464,'[1]坦克部件养成-填表'!$X:$AB,3,FALSE)&amp;"]"</f>
        <v>[145]</v>
      </c>
      <c r="F464">
        <f>VLOOKUP(C464,'[1]坦克部件养成-填表'!$X:$AB,5,FALSE)</f>
        <v>3650</v>
      </c>
      <c r="G464">
        <f>VLOOKUP(C464,'[1]坦克部件养成-填表'!$X:$AB,4,FALSE)</f>
        <v>31710</v>
      </c>
      <c r="H464" t="str">
        <f t="shared" si="14"/>
        <v>224011</v>
      </c>
      <c r="I464">
        <f t="shared" si="15"/>
        <v>461</v>
      </c>
    </row>
    <row r="465" spans="1:9" ht="15.75" x14ac:dyDescent="0.3">
      <c r="A465" s="36">
        <v>462</v>
      </c>
      <c r="B465" s="36">
        <v>2240</v>
      </c>
      <c r="C465" s="36">
        <v>12</v>
      </c>
      <c r="D465" t="str">
        <f>"["&amp;VLOOKUP(B465,'[1]坦克部件养成-填表'!$T:$V,3,FALSE)&amp;"]"</f>
        <v>[100]</v>
      </c>
      <c r="E465" t="str">
        <f>"["&amp;VLOOKUP(C465,'[1]坦克部件养成-填表'!$X:$AB,3,FALSE)&amp;"]"</f>
        <v>[165]</v>
      </c>
      <c r="F465">
        <f>VLOOKUP(C465,'[1]坦克部件养成-填表'!$X:$AB,5,FALSE)</f>
        <v>5500</v>
      </c>
      <c r="G465">
        <f>VLOOKUP(C465,'[1]坦克部件养成-填表'!$X:$AB,4,FALSE)</f>
        <v>47580</v>
      </c>
      <c r="H465" t="str">
        <f t="shared" si="14"/>
        <v>224012</v>
      </c>
      <c r="I465">
        <f t="shared" si="15"/>
        <v>462</v>
      </c>
    </row>
    <row r="466" spans="1:9" ht="15.75" x14ac:dyDescent="0.3">
      <c r="A466" s="36">
        <v>463</v>
      </c>
      <c r="B466" s="36">
        <v>2240</v>
      </c>
      <c r="C466" s="36">
        <v>13</v>
      </c>
      <c r="D466" t="str">
        <f>"["&amp;VLOOKUP(B466,'[1]坦克部件养成-填表'!$T:$V,3,FALSE)&amp;"]"</f>
        <v>[100]</v>
      </c>
      <c r="E466" t="str">
        <f>"["&amp;VLOOKUP(C466,'[1]坦克部件养成-填表'!$X:$AB,3,FALSE)&amp;"]"</f>
        <v>[185]</v>
      </c>
      <c r="F466">
        <f>VLOOKUP(C466,'[1]坦克部件养成-填表'!$X:$AB,5,FALSE)</f>
        <v>7300</v>
      </c>
      <c r="G466">
        <f>VLOOKUP(C466,'[1]坦克部件养成-填表'!$X:$AB,4,FALSE)</f>
        <v>63420</v>
      </c>
      <c r="H466" t="str">
        <f t="shared" si="14"/>
        <v>224013</v>
      </c>
      <c r="I466">
        <f t="shared" si="15"/>
        <v>463</v>
      </c>
    </row>
    <row r="467" spans="1:9" ht="15.75" x14ac:dyDescent="0.3">
      <c r="A467" s="36">
        <v>464</v>
      </c>
      <c r="B467" s="36">
        <v>2240</v>
      </c>
      <c r="C467" s="36">
        <v>14</v>
      </c>
      <c r="D467" t="str">
        <f>"["&amp;VLOOKUP(B467,'[1]坦克部件养成-填表'!$T:$V,3,FALSE)&amp;"]"</f>
        <v>[100]</v>
      </c>
      <c r="E467" t="str">
        <f>"["&amp;VLOOKUP(C467,'[1]坦克部件养成-填表'!$X:$AB,3,FALSE)&amp;"]"</f>
        <v>[205]</v>
      </c>
      <c r="F467">
        <f>VLOOKUP(C467,'[1]坦克部件养成-填表'!$X:$AB,5,FALSE)</f>
        <v>9100</v>
      </c>
      <c r="G467">
        <f>VLOOKUP(C467,'[1]坦克部件养成-填表'!$X:$AB,4,FALSE)</f>
        <v>79290</v>
      </c>
      <c r="H467" t="str">
        <f t="shared" si="14"/>
        <v>224014</v>
      </c>
      <c r="I467">
        <f t="shared" si="15"/>
        <v>464</v>
      </c>
    </row>
    <row r="468" spans="1:9" ht="15.75" x14ac:dyDescent="0.3">
      <c r="A468" s="36">
        <v>465</v>
      </c>
      <c r="B468" s="36">
        <v>2240</v>
      </c>
      <c r="C468" s="36">
        <v>15</v>
      </c>
      <c r="D468" t="str">
        <f>"["&amp;VLOOKUP(B468,'[1]坦克部件养成-填表'!$T:$V,3,FALSE)&amp;"]"</f>
        <v>[100]</v>
      </c>
      <c r="E468" t="str">
        <f>"["&amp;VLOOKUP(C468,'[1]坦克部件养成-填表'!$X:$AB,3,FALSE)&amp;"]"</f>
        <v>[225]</v>
      </c>
      <c r="F468">
        <f>VLOOKUP(C468,'[1]坦克部件养成-填表'!$X:$AB,5,FALSE)</f>
        <v>11000</v>
      </c>
      <c r="G468">
        <f>VLOOKUP(C468,'[1]坦克部件养成-填表'!$X:$AB,4,FALSE)</f>
        <v>95160</v>
      </c>
      <c r="H468" t="str">
        <f t="shared" si="14"/>
        <v>224015</v>
      </c>
      <c r="I468">
        <f t="shared" si="15"/>
        <v>465</v>
      </c>
    </row>
    <row r="469" spans="1:9" ht="15.75" x14ac:dyDescent="0.3">
      <c r="A469" s="36">
        <v>466</v>
      </c>
      <c r="B469" s="36">
        <v>2240</v>
      </c>
      <c r="C469" s="36">
        <v>16</v>
      </c>
      <c r="D469" t="str">
        <f>"["&amp;VLOOKUP(B469,'[1]坦克部件养成-填表'!$T:$V,3,FALSE)&amp;"]"</f>
        <v>[100]</v>
      </c>
      <c r="E469" t="str">
        <f>"["&amp;VLOOKUP(C469,'[1]坦克部件养成-填表'!$X:$AB,3,FALSE)&amp;"]"</f>
        <v>[250]</v>
      </c>
      <c r="F469">
        <f>VLOOKUP(C469,'[1]坦克部件养成-填表'!$X:$AB,5,FALSE)</f>
        <v>13750</v>
      </c>
      <c r="G469">
        <f>VLOOKUP(C469,'[1]坦克部件养成-填表'!$X:$AB,4,FALSE)</f>
        <v>105250</v>
      </c>
      <c r="H469" t="str">
        <f t="shared" si="14"/>
        <v>224016</v>
      </c>
      <c r="I469">
        <f t="shared" si="15"/>
        <v>466</v>
      </c>
    </row>
    <row r="470" spans="1:9" ht="15.75" x14ac:dyDescent="0.3">
      <c r="A470" s="36">
        <v>467</v>
      </c>
      <c r="B470" s="36">
        <v>2240</v>
      </c>
      <c r="C470" s="36">
        <v>17</v>
      </c>
      <c r="D470" t="str">
        <f>"["&amp;VLOOKUP(B470,'[1]坦克部件养成-填表'!$T:$V,3,FALSE)&amp;"]"</f>
        <v>[100]</v>
      </c>
      <c r="E470" t="str">
        <f>"["&amp;VLOOKUP(C470,'[1]坦克部件养成-填表'!$X:$AB,3,FALSE)&amp;"]"</f>
        <v>[275]</v>
      </c>
      <c r="F470">
        <f>VLOOKUP(C470,'[1]坦克部件养成-填表'!$X:$AB,5,FALSE)</f>
        <v>15000</v>
      </c>
      <c r="G470">
        <f>VLOOKUP(C470,'[1]坦克部件养成-填表'!$X:$AB,4,FALSE)</f>
        <v>110250</v>
      </c>
      <c r="H470" t="str">
        <f t="shared" si="14"/>
        <v>224017</v>
      </c>
      <c r="I470">
        <f t="shared" si="15"/>
        <v>467</v>
      </c>
    </row>
    <row r="471" spans="1:9" ht="15.75" x14ac:dyDescent="0.3">
      <c r="A471" s="36">
        <v>468</v>
      </c>
      <c r="B471" s="36">
        <v>2240</v>
      </c>
      <c r="C471" s="36">
        <v>18</v>
      </c>
      <c r="D471" t="str">
        <f>"["&amp;VLOOKUP(B471,'[1]坦克部件养成-填表'!$T:$V,3,FALSE)&amp;"]"</f>
        <v>[100]</v>
      </c>
      <c r="E471" t="str">
        <f>"["&amp;VLOOKUP(C471,'[1]坦克部件养成-填表'!$X:$AB,3,FALSE)&amp;"]"</f>
        <v>[300]</v>
      </c>
      <c r="F471">
        <f>VLOOKUP(C471,'[1]坦克部件养成-填表'!$X:$AB,5,FALSE)</f>
        <v>16250</v>
      </c>
      <c r="G471">
        <f>VLOOKUP(C471,'[1]坦克部件养成-填表'!$X:$AB,4,FALSE)</f>
        <v>115250</v>
      </c>
      <c r="H471" t="str">
        <f t="shared" si="14"/>
        <v>224018</v>
      </c>
      <c r="I471">
        <f t="shared" si="15"/>
        <v>468</v>
      </c>
    </row>
    <row r="472" spans="1:9" ht="15.75" x14ac:dyDescent="0.3">
      <c r="A472" s="36">
        <v>469</v>
      </c>
      <c r="B472" s="36">
        <v>2240</v>
      </c>
      <c r="C472" s="36">
        <v>19</v>
      </c>
      <c r="D472" t="str">
        <f>"["&amp;VLOOKUP(B472,'[1]坦克部件养成-填表'!$T:$V,3,FALSE)&amp;"]"</f>
        <v>[100]</v>
      </c>
      <c r="E472" t="str">
        <f>"["&amp;VLOOKUP(C472,'[1]坦克部件养成-填表'!$X:$AB,3,FALSE)&amp;"]"</f>
        <v>[325]</v>
      </c>
      <c r="F472">
        <f>VLOOKUP(C472,'[1]坦克部件养成-填表'!$X:$AB,5,FALSE)</f>
        <v>17500</v>
      </c>
      <c r="G472">
        <f>VLOOKUP(C472,'[1]坦克部件养成-填表'!$X:$AB,4,FALSE)</f>
        <v>120250</v>
      </c>
      <c r="H472" t="str">
        <f t="shared" si="14"/>
        <v>224019</v>
      </c>
      <c r="I472">
        <f t="shared" si="15"/>
        <v>469</v>
      </c>
    </row>
    <row r="473" spans="1:9" ht="15.75" x14ac:dyDescent="0.3">
      <c r="A473" s="36">
        <v>470</v>
      </c>
      <c r="B473" s="36">
        <v>2240</v>
      </c>
      <c r="C473" s="36">
        <v>20</v>
      </c>
      <c r="D473" t="str">
        <f>"["&amp;VLOOKUP(B473,'[1]坦克部件养成-填表'!$T:$V,3,FALSE)&amp;"]"</f>
        <v>[100]</v>
      </c>
      <c r="E473" t="str">
        <f>"["&amp;VLOOKUP(C473,'[1]坦克部件养成-填表'!$X:$AB,3,FALSE)&amp;"]"</f>
        <v>[350]</v>
      </c>
      <c r="F473">
        <f>VLOOKUP(C473,'[1]坦克部件养成-填表'!$X:$AB,5,FALSE)</f>
        <v>20250</v>
      </c>
      <c r="G473">
        <f>VLOOKUP(C473,'[1]坦克部件养成-填表'!$X:$AB,4,FALSE)</f>
        <v>125250</v>
      </c>
      <c r="H473" t="str">
        <f t="shared" si="14"/>
        <v>224020</v>
      </c>
      <c r="I473">
        <f t="shared" si="15"/>
        <v>470</v>
      </c>
    </row>
    <row r="474" spans="1:9" ht="15.75" x14ac:dyDescent="0.3">
      <c r="A474" s="36">
        <v>471</v>
      </c>
      <c r="B474" s="36">
        <v>2250</v>
      </c>
      <c r="C474" s="36">
        <v>1</v>
      </c>
      <c r="D474" t="str">
        <f>"["&amp;VLOOKUP(B474,'[1]坦克部件养成-填表'!$T:$V,3,FALSE)&amp;"]"</f>
        <v>[102]</v>
      </c>
      <c r="E474" t="str">
        <f>"["&amp;VLOOKUP(C474,'[1]坦克部件养成-填表'!$X:$AB,3,FALSE)&amp;"]"</f>
        <v>[10]</v>
      </c>
      <c r="F474">
        <f>VLOOKUP(C474,'[1]坦克部件养成-填表'!$X:$AB,5,FALSE)</f>
        <v>70</v>
      </c>
      <c r="G474">
        <f>VLOOKUP(C474,'[1]坦克部件养成-填表'!$X:$AB,4,FALSE)</f>
        <v>180</v>
      </c>
      <c r="H474" t="str">
        <f t="shared" si="14"/>
        <v>22501</v>
      </c>
      <c r="I474">
        <f t="shared" si="15"/>
        <v>471</v>
      </c>
    </row>
    <row r="475" spans="1:9" ht="15.75" x14ac:dyDescent="0.3">
      <c r="A475" s="36">
        <v>472</v>
      </c>
      <c r="B475" s="36">
        <v>2250</v>
      </c>
      <c r="C475" s="36">
        <v>2</v>
      </c>
      <c r="D475" t="str">
        <f>"["&amp;VLOOKUP(B475,'[1]坦克部件养成-填表'!$T:$V,3,FALSE)&amp;"]"</f>
        <v>[102]</v>
      </c>
      <c r="E475" t="str">
        <f>"["&amp;VLOOKUP(C475,'[1]坦克部件养成-填表'!$X:$AB,3,FALSE)&amp;"]"</f>
        <v>[20]</v>
      </c>
      <c r="F475">
        <f>VLOOKUP(C475,'[1]坦克部件养成-填表'!$X:$AB,5,FALSE)</f>
        <v>100</v>
      </c>
      <c r="G475">
        <f>VLOOKUP(C475,'[1]坦克部件养成-填表'!$X:$AB,4,FALSE)</f>
        <v>1740</v>
      </c>
      <c r="H475" t="str">
        <f t="shared" si="14"/>
        <v>22502</v>
      </c>
      <c r="I475">
        <f t="shared" si="15"/>
        <v>472</v>
      </c>
    </row>
    <row r="476" spans="1:9" ht="15.75" x14ac:dyDescent="0.3">
      <c r="A476" s="36">
        <v>473</v>
      </c>
      <c r="B476" s="36">
        <v>2250</v>
      </c>
      <c r="C476" s="36">
        <v>3</v>
      </c>
      <c r="D476" t="str">
        <f>"["&amp;VLOOKUP(B476,'[1]坦克部件养成-填表'!$T:$V,3,FALSE)&amp;"]"</f>
        <v>[102]</v>
      </c>
      <c r="E476" t="str">
        <f>"["&amp;VLOOKUP(C476,'[1]坦克部件养成-填表'!$X:$AB,3,FALSE)&amp;"]"</f>
        <v>[30]</v>
      </c>
      <c r="F476">
        <f>VLOOKUP(C476,'[1]坦克部件养成-填表'!$X:$AB,5,FALSE)</f>
        <v>140</v>
      </c>
      <c r="G476">
        <f>VLOOKUP(C476,'[1]坦克部件养成-填表'!$X:$AB,4,FALSE)</f>
        <v>3450</v>
      </c>
      <c r="H476" t="str">
        <f t="shared" si="14"/>
        <v>22503</v>
      </c>
      <c r="I476">
        <f t="shared" si="15"/>
        <v>473</v>
      </c>
    </row>
    <row r="477" spans="1:9" ht="15.75" x14ac:dyDescent="0.3">
      <c r="A477" s="36">
        <v>474</v>
      </c>
      <c r="B477" s="36">
        <v>2250</v>
      </c>
      <c r="C477" s="36">
        <v>4</v>
      </c>
      <c r="D477" t="str">
        <f>"["&amp;VLOOKUP(B477,'[1]坦克部件养成-填表'!$T:$V,3,FALSE)&amp;"]"</f>
        <v>[102]</v>
      </c>
      <c r="E477" t="str">
        <f>"["&amp;VLOOKUP(C477,'[1]坦克部件养成-填表'!$X:$AB,3,FALSE)&amp;"]"</f>
        <v>[40]</v>
      </c>
      <c r="F477">
        <f>VLOOKUP(C477,'[1]坦克部件养成-填表'!$X:$AB,5,FALSE)</f>
        <v>170</v>
      </c>
      <c r="G477">
        <f>VLOOKUP(C477,'[1]坦克部件养成-填表'!$X:$AB,4,FALSE)</f>
        <v>5190</v>
      </c>
      <c r="H477" t="str">
        <f t="shared" si="14"/>
        <v>22504</v>
      </c>
      <c r="I477">
        <f t="shared" si="15"/>
        <v>474</v>
      </c>
    </row>
    <row r="478" spans="1:9" ht="15.75" x14ac:dyDescent="0.3">
      <c r="A478" s="36">
        <v>475</v>
      </c>
      <c r="B478" s="36">
        <v>2250</v>
      </c>
      <c r="C478" s="36">
        <v>5</v>
      </c>
      <c r="D478" t="str">
        <f>"["&amp;VLOOKUP(B478,'[1]坦克部件养成-填表'!$T:$V,3,FALSE)&amp;"]"</f>
        <v>[102]</v>
      </c>
      <c r="E478" t="str">
        <f>"["&amp;VLOOKUP(C478,'[1]坦克部件养成-填表'!$X:$AB,3,FALSE)&amp;"]"</f>
        <v>[50]</v>
      </c>
      <c r="F478">
        <f>VLOOKUP(C478,'[1]坦克部件养成-填表'!$X:$AB,5,FALSE)</f>
        <v>210</v>
      </c>
      <c r="G478">
        <f>VLOOKUP(C478,'[1]坦克部件养成-填表'!$X:$AB,4,FALSE)</f>
        <v>6750</v>
      </c>
      <c r="H478" t="str">
        <f t="shared" si="14"/>
        <v>22505</v>
      </c>
      <c r="I478">
        <f t="shared" si="15"/>
        <v>475</v>
      </c>
    </row>
    <row r="479" spans="1:9" ht="15.75" x14ac:dyDescent="0.3">
      <c r="A479" s="36">
        <v>476</v>
      </c>
      <c r="B479" s="36">
        <v>2250</v>
      </c>
      <c r="C479" s="36">
        <v>6</v>
      </c>
      <c r="D479" t="str">
        <f>"["&amp;VLOOKUP(B479,'[1]坦克部件养成-填表'!$T:$V,3,FALSE)&amp;"]"</f>
        <v>[102]</v>
      </c>
      <c r="E479" t="str">
        <f>"["&amp;VLOOKUP(C479,'[1]坦克部件养成-填表'!$X:$AB,3,FALSE)&amp;"]"</f>
        <v>[65]</v>
      </c>
      <c r="F479">
        <f>VLOOKUP(C479,'[1]坦克部件养成-填表'!$X:$AB,5,FALSE)</f>
        <v>600</v>
      </c>
      <c r="G479">
        <f>VLOOKUP(C479,'[1]坦克部件养成-填表'!$X:$AB,4,FALSE)</f>
        <v>7620</v>
      </c>
      <c r="H479" t="str">
        <f t="shared" si="14"/>
        <v>22506</v>
      </c>
      <c r="I479">
        <f t="shared" si="15"/>
        <v>476</v>
      </c>
    </row>
    <row r="480" spans="1:9" ht="15.75" x14ac:dyDescent="0.3">
      <c r="A480" s="36">
        <v>477</v>
      </c>
      <c r="B480" s="36">
        <v>2250</v>
      </c>
      <c r="C480" s="36">
        <v>7</v>
      </c>
      <c r="D480" t="str">
        <f>"["&amp;VLOOKUP(B480,'[1]坦克部件养成-填表'!$T:$V,3,FALSE)&amp;"]"</f>
        <v>[102]</v>
      </c>
      <c r="E480" t="str">
        <f>"["&amp;VLOOKUP(C480,'[1]坦克部件养成-填表'!$X:$AB,3,FALSE)&amp;"]"</f>
        <v>[80]</v>
      </c>
      <c r="F480">
        <f>VLOOKUP(C480,'[1]坦克部件养成-填表'!$X:$AB,5,FALSE)</f>
        <v>900</v>
      </c>
      <c r="G480">
        <f>VLOOKUP(C480,'[1]坦克部件养成-填表'!$X:$AB,4,FALSE)</f>
        <v>11430</v>
      </c>
      <c r="H480" t="str">
        <f t="shared" si="14"/>
        <v>22507</v>
      </c>
      <c r="I480">
        <f t="shared" si="15"/>
        <v>477</v>
      </c>
    </row>
    <row r="481" spans="1:9" ht="15.75" x14ac:dyDescent="0.3">
      <c r="A481" s="36">
        <v>478</v>
      </c>
      <c r="B481" s="36">
        <v>2250</v>
      </c>
      <c r="C481" s="36">
        <v>8</v>
      </c>
      <c r="D481" t="str">
        <f>"["&amp;VLOOKUP(B481,'[1]坦克部件养成-填表'!$T:$V,3,FALSE)&amp;"]"</f>
        <v>[102]</v>
      </c>
      <c r="E481" t="str">
        <f>"["&amp;VLOOKUP(C481,'[1]坦克部件养成-填表'!$X:$AB,3,FALSE)&amp;"]"</f>
        <v>[95]</v>
      </c>
      <c r="F481">
        <f>VLOOKUP(C481,'[1]坦克部件养成-填表'!$X:$AB,5,FALSE)</f>
        <v>1200</v>
      </c>
      <c r="G481">
        <f>VLOOKUP(C481,'[1]坦克部件养成-填表'!$X:$AB,4,FALSE)</f>
        <v>15240</v>
      </c>
      <c r="H481" t="str">
        <f t="shared" si="14"/>
        <v>22508</v>
      </c>
      <c r="I481">
        <f t="shared" si="15"/>
        <v>478</v>
      </c>
    </row>
    <row r="482" spans="1:9" ht="15.75" x14ac:dyDescent="0.3">
      <c r="A482" s="36">
        <v>479</v>
      </c>
      <c r="B482" s="36">
        <v>2250</v>
      </c>
      <c r="C482" s="36">
        <v>9</v>
      </c>
      <c r="D482" t="str">
        <f>"["&amp;VLOOKUP(B482,'[1]坦克部件养成-填表'!$T:$V,3,FALSE)&amp;"]"</f>
        <v>[102]</v>
      </c>
      <c r="E482" t="str">
        <f>"["&amp;VLOOKUP(C482,'[1]坦克部件养成-填表'!$X:$AB,3,FALSE)&amp;"]"</f>
        <v>[110]</v>
      </c>
      <c r="F482">
        <f>VLOOKUP(C482,'[1]坦克部件养成-填表'!$X:$AB,5,FALSE)</f>
        <v>1500</v>
      </c>
      <c r="G482">
        <f>VLOOKUP(C482,'[1]坦克部件养成-填表'!$X:$AB,4,FALSE)</f>
        <v>19050</v>
      </c>
      <c r="H482" t="str">
        <f t="shared" si="14"/>
        <v>22509</v>
      </c>
      <c r="I482">
        <f t="shared" si="15"/>
        <v>479</v>
      </c>
    </row>
    <row r="483" spans="1:9" ht="15.75" x14ac:dyDescent="0.3">
      <c r="A483" s="36">
        <v>480</v>
      </c>
      <c r="B483" s="36">
        <v>2250</v>
      </c>
      <c r="C483" s="36">
        <v>10</v>
      </c>
      <c r="D483" t="str">
        <f>"["&amp;VLOOKUP(B483,'[1]坦克部件养成-填表'!$T:$V,3,FALSE)&amp;"]"</f>
        <v>[102]</v>
      </c>
      <c r="E483" t="str">
        <f>"["&amp;VLOOKUP(C483,'[1]坦克部件养成-填表'!$X:$AB,3,FALSE)&amp;"]"</f>
        <v>[125]</v>
      </c>
      <c r="F483">
        <f>VLOOKUP(C483,'[1]坦克部件养成-填表'!$X:$AB,5,FALSE)</f>
        <v>1750</v>
      </c>
      <c r="G483">
        <f>VLOOKUP(C483,'[1]坦克部件养成-填表'!$X:$AB,4,FALSE)</f>
        <v>22860</v>
      </c>
      <c r="H483" t="str">
        <f t="shared" si="14"/>
        <v>225010</v>
      </c>
      <c r="I483">
        <f t="shared" si="15"/>
        <v>480</v>
      </c>
    </row>
    <row r="484" spans="1:9" ht="15.75" x14ac:dyDescent="0.3">
      <c r="A484" s="36">
        <v>481</v>
      </c>
      <c r="B484" s="36">
        <v>2250</v>
      </c>
      <c r="C484" s="36">
        <v>11</v>
      </c>
      <c r="D484" t="str">
        <f>"["&amp;VLOOKUP(B484,'[1]坦克部件养成-填表'!$T:$V,3,FALSE)&amp;"]"</f>
        <v>[102]</v>
      </c>
      <c r="E484" t="str">
        <f>"["&amp;VLOOKUP(C484,'[1]坦克部件养成-填表'!$X:$AB,3,FALSE)&amp;"]"</f>
        <v>[145]</v>
      </c>
      <c r="F484">
        <f>VLOOKUP(C484,'[1]坦克部件养成-填表'!$X:$AB,5,FALSE)</f>
        <v>3650</v>
      </c>
      <c r="G484">
        <f>VLOOKUP(C484,'[1]坦克部件养成-填表'!$X:$AB,4,FALSE)</f>
        <v>31710</v>
      </c>
      <c r="H484" t="str">
        <f t="shared" si="14"/>
        <v>225011</v>
      </c>
      <c r="I484">
        <f t="shared" si="15"/>
        <v>481</v>
      </c>
    </row>
    <row r="485" spans="1:9" ht="15.75" x14ac:dyDescent="0.3">
      <c r="A485" s="36">
        <v>482</v>
      </c>
      <c r="B485" s="36">
        <v>2250</v>
      </c>
      <c r="C485" s="36">
        <v>12</v>
      </c>
      <c r="D485" t="str">
        <f>"["&amp;VLOOKUP(B485,'[1]坦克部件养成-填表'!$T:$V,3,FALSE)&amp;"]"</f>
        <v>[102]</v>
      </c>
      <c r="E485" t="str">
        <f>"["&amp;VLOOKUP(C485,'[1]坦克部件养成-填表'!$X:$AB,3,FALSE)&amp;"]"</f>
        <v>[165]</v>
      </c>
      <c r="F485">
        <f>VLOOKUP(C485,'[1]坦克部件养成-填表'!$X:$AB,5,FALSE)</f>
        <v>5500</v>
      </c>
      <c r="G485">
        <f>VLOOKUP(C485,'[1]坦克部件养成-填表'!$X:$AB,4,FALSE)</f>
        <v>47580</v>
      </c>
      <c r="H485" t="str">
        <f t="shared" si="14"/>
        <v>225012</v>
      </c>
      <c r="I485">
        <f t="shared" si="15"/>
        <v>482</v>
      </c>
    </row>
    <row r="486" spans="1:9" ht="15.75" x14ac:dyDescent="0.3">
      <c r="A486" s="36">
        <v>483</v>
      </c>
      <c r="B486" s="36">
        <v>2250</v>
      </c>
      <c r="C486" s="36">
        <v>13</v>
      </c>
      <c r="D486" t="str">
        <f>"["&amp;VLOOKUP(B486,'[1]坦克部件养成-填表'!$T:$V,3,FALSE)&amp;"]"</f>
        <v>[102]</v>
      </c>
      <c r="E486" t="str">
        <f>"["&amp;VLOOKUP(C486,'[1]坦克部件养成-填表'!$X:$AB,3,FALSE)&amp;"]"</f>
        <v>[185]</v>
      </c>
      <c r="F486">
        <f>VLOOKUP(C486,'[1]坦克部件养成-填表'!$X:$AB,5,FALSE)</f>
        <v>7300</v>
      </c>
      <c r="G486">
        <f>VLOOKUP(C486,'[1]坦克部件养成-填表'!$X:$AB,4,FALSE)</f>
        <v>63420</v>
      </c>
      <c r="H486" t="str">
        <f t="shared" si="14"/>
        <v>225013</v>
      </c>
      <c r="I486">
        <f t="shared" si="15"/>
        <v>483</v>
      </c>
    </row>
    <row r="487" spans="1:9" ht="15.75" x14ac:dyDescent="0.3">
      <c r="A487" s="36">
        <v>484</v>
      </c>
      <c r="B487" s="36">
        <v>2250</v>
      </c>
      <c r="C487" s="36">
        <v>14</v>
      </c>
      <c r="D487" t="str">
        <f>"["&amp;VLOOKUP(B487,'[1]坦克部件养成-填表'!$T:$V,3,FALSE)&amp;"]"</f>
        <v>[102]</v>
      </c>
      <c r="E487" t="str">
        <f>"["&amp;VLOOKUP(C487,'[1]坦克部件养成-填表'!$X:$AB,3,FALSE)&amp;"]"</f>
        <v>[205]</v>
      </c>
      <c r="F487">
        <f>VLOOKUP(C487,'[1]坦克部件养成-填表'!$X:$AB,5,FALSE)</f>
        <v>9100</v>
      </c>
      <c r="G487">
        <f>VLOOKUP(C487,'[1]坦克部件养成-填表'!$X:$AB,4,FALSE)</f>
        <v>79290</v>
      </c>
      <c r="H487" t="str">
        <f t="shared" si="14"/>
        <v>225014</v>
      </c>
      <c r="I487">
        <f t="shared" si="15"/>
        <v>484</v>
      </c>
    </row>
    <row r="488" spans="1:9" ht="15.75" x14ac:dyDescent="0.3">
      <c r="A488" s="36">
        <v>485</v>
      </c>
      <c r="B488" s="36">
        <v>2250</v>
      </c>
      <c r="C488" s="36">
        <v>15</v>
      </c>
      <c r="D488" t="str">
        <f>"["&amp;VLOOKUP(B488,'[1]坦克部件养成-填表'!$T:$V,3,FALSE)&amp;"]"</f>
        <v>[102]</v>
      </c>
      <c r="E488" t="str">
        <f>"["&amp;VLOOKUP(C488,'[1]坦克部件养成-填表'!$X:$AB,3,FALSE)&amp;"]"</f>
        <v>[225]</v>
      </c>
      <c r="F488">
        <f>VLOOKUP(C488,'[1]坦克部件养成-填表'!$X:$AB,5,FALSE)</f>
        <v>11000</v>
      </c>
      <c r="G488">
        <f>VLOOKUP(C488,'[1]坦克部件养成-填表'!$X:$AB,4,FALSE)</f>
        <v>95160</v>
      </c>
      <c r="H488" t="str">
        <f t="shared" si="14"/>
        <v>225015</v>
      </c>
      <c r="I488">
        <f t="shared" si="15"/>
        <v>485</v>
      </c>
    </row>
    <row r="489" spans="1:9" ht="15.75" x14ac:dyDescent="0.3">
      <c r="A489" s="36">
        <v>486</v>
      </c>
      <c r="B489" s="36">
        <v>2250</v>
      </c>
      <c r="C489" s="36">
        <v>16</v>
      </c>
      <c r="D489" t="str">
        <f>"["&amp;VLOOKUP(B489,'[1]坦克部件养成-填表'!$T:$V,3,FALSE)&amp;"]"</f>
        <v>[102]</v>
      </c>
      <c r="E489" t="str">
        <f>"["&amp;VLOOKUP(C489,'[1]坦克部件养成-填表'!$X:$AB,3,FALSE)&amp;"]"</f>
        <v>[250]</v>
      </c>
      <c r="F489">
        <f>VLOOKUP(C489,'[1]坦克部件养成-填表'!$X:$AB,5,FALSE)</f>
        <v>13750</v>
      </c>
      <c r="G489">
        <f>VLOOKUP(C489,'[1]坦克部件养成-填表'!$X:$AB,4,FALSE)</f>
        <v>105250</v>
      </c>
      <c r="H489" t="str">
        <f t="shared" si="14"/>
        <v>225016</v>
      </c>
      <c r="I489">
        <f t="shared" si="15"/>
        <v>486</v>
      </c>
    </row>
    <row r="490" spans="1:9" ht="15.75" x14ac:dyDescent="0.3">
      <c r="A490" s="36">
        <v>487</v>
      </c>
      <c r="B490" s="36">
        <v>2250</v>
      </c>
      <c r="C490" s="36">
        <v>17</v>
      </c>
      <c r="D490" t="str">
        <f>"["&amp;VLOOKUP(B490,'[1]坦克部件养成-填表'!$T:$V,3,FALSE)&amp;"]"</f>
        <v>[102]</v>
      </c>
      <c r="E490" t="str">
        <f>"["&amp;VLOOKUP(C490,'[1]坦克部件养成-填表'!$X:$AB,3,FALSE)&amp;"]"</f>
        <v>[275]</v>
      </c>
      <c r="F490">
        <f>VLOOKUP(C490,'[1]坦克部件养成-填表'!$X:$AB,5,FALSE)</f>
        <v>15000</v>
      </c>
      <c r="G490">
        <f>VLOOKUP(C490,'[1]坦克部件养成-填表'!$X:$AB,4,FALSE)</f>
        <v>110250</v>
      </c>
      <c r="H490" t="str">
        <f t="shared" si="14"/>
        <v>225017</v>
      </c>
      <c r="I490">
        <f t="shared" si="15"/>
        <v>487</v>
      </c>
    </row>
    <row r="491" spans="1:9" ht="15.75" x14ac:dyDescent="0.3">
      <c r="A491" s="36">
        <v>488</v>
      </c>
      <c r="B491" s="36">
        <v>2250</v>
      </c>
      <c r="C491" s="36">
        <v>18</v>
      </c>
      <c r="D491" t="str">
        <f>"["&amp;VLOOKUP(B491,'[1]坦克部件养成-填表'!$T:$V,3,FALSE)&amp;"]"</f>
        <v>[102]</v>
      </c>
      <c r="E491" t="str">
        <f>"["&amp;VLOOKUP(C491,'[1]坦克部件养成-填表'!$X:$AB,3,FALSE)&amp;"]"</f>
        <v>[300]</v>
      </c>
      <c r="F491">
        <f>VLOOKUP(C491,'[1]坦克部件养成-填表'!$X:$AB,5,FALSE)</f>
        <v>16250</v>
      </c>
      <c r="G491">
        <f>VLOOKUP(C491,'[1]坦克部件养成-填表'!$X:$AB,4,FALSE)</f>
        <v>115250</v>
      </c>
      <c r="H491" t="str">
        <f t="shared" si="14"/>
        <v>225018</v>
      </c>
      <c r="I491">
        <f t="shared" si="15"/>
        <v>488</v>
      </c>
    </row>
    <row r="492" spans="1:9" ht="15.75" x14ac:dyDescent="0.3">
      <c r="A492" s="36">
        <v>489</v>
      </c>
      <c r="B492" s="36">
        <v>2250</v>
      </c>
      <c r="C492" s="36">
        <v>19</v>
      </c>
      <c r="D492" t="str">
        <f>"["&amp;VLOOKUP(B492,'[1]坦克部件养成-填表'!$T:$V,3,FALSE)&amp;"]"</f>
        <v>[102]</v>
      </c>
      <c r="E492" t="str">
        <f>"["&amp;VLOOKUP(C492,'[1]坦克部件养成-填表'!$X:$AB,3,FALSE)&amp;"]"</f>
        <v>[325]</v>
      </c>
      <c r="F492">
        <f>VLOOKUP(C492,'[1]坦克部件养成-填表'!$X:$AB,5,FALSE)</f>
        <v>17500</v>
      </c>
      <c r="G492">
        <f>VLOOKUP(C492,'[1]坦克部件养成-填表'!$X:$AB,4,FALSE)</f>
        <v>120250</v>
      </c>
      <c r="H492" t="str">
        <f t="shared" si="14"/>
        <v>225019</v>
      </c>
      <c r="I492">
        <f t="shared" si="15"/>
        <v>489</v>
      </c>
    </row>
    <row r="493" spans="1:9" ht="15.75" x14ac:dyDescent="0.3">
      <c r="A493" s="36">
        <v>490</v>
      </c>
      <c r="B493" s="36">
        <v>2250</v>
      </c>
      <c r="C493" s="36">
        <v>20</v>
      </c>
      <c r="D493" t="str">
        <f>"["&amp;VLOOKUP(B493,'[1]坦克部件养成-填表'!$T:$V,3,FALSE)&amp;"]"</f>
        <v>[102]</v>
      </c>
      <c r="E493" t="str">
        <f>"["&amp;VLOOKUP(C493,'[1]坦克部件养成-填表'!$X:$AB,3,FALSE)&amp;"]"</f>
        <v>[350]</v>
      </c>
      <c r="F493">
        <f>VLOOKUP(C493,'[1]坦克部件养成-填表'!$X:$AB,5,FALSE)</f>
        <v>20250</v>
      </c>
      <c r="G493">
        <f>VLOOKUP(C493,'[1]坦克部件养成-填表'!$X:$AB,4,FALSE)</f>
        <v>125250</v>
      </c>
      <c r="H493" t="str">
        <f t="shared" si="14"/>
        <v>225020</v>
      </c>
      <c r="I493">
        <f t="shared" si="15"/>
        <v>490</v>
      </c>
    </row>
    <row r="494" spans="1:9" ht="15.75" x14ac:dyDescent="0.3">
      <c r="A494" s="36">
        <v>491</v>
      </c>
      <c r="B494" s="36">
        <v>2260</v>
      </c>
      <c r="C494" s="36">
        <v>1</v>
      </c>
      <c r="D494" t="str">
        <f>"["&amp;VLOOKUP(B494,'[1]坦克部件养成-填表'!$T:$V,3,FALSE)&amp;"]"</f>
        <v>[102]</v>
      </c>
      <c r="E494" t="str">
        <f>"["&amp;VLOOKUP(C494,'[1]坦克部件养成-填表'!$X:$AB,3,FALSE)&amp;"]"</f>
        <v>[10]</v>
      </c>
      <c r="F494">
        <f>VLOOKUP(C494,'[1]坦克部件养成-填表'!$X:$AB,5,FALSE)</f>
        <v>70</v>
      </c>
      <c r="G494">
        <f>VLOOKUP(C494,'[1]坦克部件养成-填表'!$X:$AB,4,FALSE)</f>
        <v>180</v>
      </c>
      <c r="H494" t="str">
        <f t="shared" si="14"/>
        <v>22601</v>
      </c>
      <c r="I494">
        <f t="shared" si="15"/>
        <v>491</v>
      </c>
    </row>
    <row r="495" spans="1:9" ht="15.75" x14ac:dyDescent="0.3">
      <c r="A495" s="36">
        <v>492</v>
      </c>
      <c r="B495" s="36">
        <v>2260</v>
      </c>
      <c r="C495" s="36">
        <v>2</v>
      </c>
      <c r="D495" t="str">
        <f>"["&amp;VLOOKUP(B495,'[1]坦克部件养成-填表'!$T:$V,3,FALSE)&amp;"]"</f>
        <v>[102]</v>
      </c>
      <c r="E495" t="str">
        <f>"["&amp;VLOOKUP(C495,'[1]坦克部件养成-填表'!$X:$AB,3,FALSE)&amp;"]"</f>
        <v>[20]</v>
      </c>
      <c r="F495">
        <f>VLOOKUP(C495,'[1]坦克部件养成-填表'!$X:$AB,5,FALSE)</f>
        <v>100</v>
      </c>
      <c r="G495">
        <f>VLOOKUP(C495,'[1]坦克部件养成-填表'!$X:$AB,4,FALSE)</f>
        <v>1740</v>
      </c>
      <c r="H495" t="str">
        <f t="shared" si="14"/>
        <v>22602</v>
      </c>
      <c r="I495">
        <f t="shared" si="15"/>
        <v>492</v>
      </c>
    </row>
    <row r="496" spans="1:9" ht="15.75" x14ac:dyDescent="0.3">
      <c r="A496" s="36">
        <v>493</v>
      </c>
      <c r="B496" s="36">
        <v>2260</v>
      </c>
      <c r="C496" s="36">
        <v>3</v>
      </c>
      <c r="D496" t="str">
        <f>"["&amp;VLOOKUP(B496,'[1]坦克部件养成-填表'!$T:$V,3,FALSE)&amp;"]"</f>
        <v>[102]</v>
      </c>
      <c r="E496" t="str">
        <f>"["&amp;VLOOKUP(C496,'[1]坦克部件养成-填表'!$X:$AB,3,FALSE)&amp;"]"</f>
        <v>[30]</v>
      </c>
      <c r="F496">
        <f>VLOOKUP(C496,'[1]坦克部件养成-填表'!$X:$AB,5,FALSE)</f>
        <v>140</v>
      </c>
      <c r="G496">
        <f>VLOOKUP(C496,'[1]坦克部件养成-填表'!$X:$AB,4,FALSE)</f>
        <v>3450</v>
      </c>
      <c r="H496" t="str">
        <f t="shared" si="14"/>
        <v>22603</v>
      </c>
      <c r="I496">
        <f t="shared" si="15"/>
        <v>493</v>
      </c>
    </row>
    <row r="497" spans="1:9" ht="15.75" x14ac:dyDescent="0.3">
      <c r="A497" s="36">
        <v>494</v>
      </c>
      <c r="B497" s="36">
        <v>2260</v>
      </c>
      <c r="C497" s="36">
        <v>4</v>
      </c>
      <c r="D497" t="str">
        <f>"["&amp;VLOOKUP(B497,'[1]坦克部件养成-填表'!$T:$V,3,FALSE)&amp;"]"</f>
        <v>[102]</v>
      </c>
      <c r="E497" t="str">
        <f>"["&amp;VLOOKUP(C497,'[1]坦克部件养成-填表'!$X:$AB,3,FALSE)&amp;"]"</f>
        <v>[40]</v>
      </c>
      <c r="F497">
        <f>VLOOKUP(C497,'[1]坦克部件养成-填表'!$X:$AB,5,FALSE)</f>
        <v>170</v>
      </c>
      <c r="G497">
        <f>VLOOKUP(C497,'[1]坦克部件养成-填表'!$X:$AB,4,FALSE)</f>
        <v>5190</v>
      </c>
      <c r="H497" t="str">
        <f t="shared" si="14"/>
        <v>22604</v>
      </c>
      <c r="I497">
        <f t="shared" si="15"/>
        <v>494</v>
      </c>
    </row>
    <row r="498" spans="1:9" ht="15.75" x14ac:dyDescent="0.3">
      <c r="A498" s="36">
        <v>495</v>
      </c>
      <c r="B498" s="36">
        <v>2260</v>
      </c>
      <c r="C498" s="36">
        <v>5</v>
      </c>
      <c r="D498" t="str">
        <f>"["&amp;VLOOKUP(B498,'[1]坦克部件养成-填表'!$T:$V,3,FALSE)&amp;"]"</f>
        <v>[102]</v>
      </c>
      <c r="E498" t="str">
        <f>"["&amp;VLOOKUP(C498,'[1]坦克部件养成-填表'!$X:$AB,3,FALSE)&amp;"]"</f>
        <v>[50]</v>
      </c>
      <c r="F498">
        <f>VLOOKUP(C498,'[1]坦克部件养成-填表'!$X:$AB,5,FALSE)</f>
        <v>210</v>
      </c>
      <c r="G498">
        <f>VLOOKUP(C498,'[1]坦克部件养成-填表'!$X:$AB,4,FALSE)</f>
        <v>6750</v>
      </c>
      <c r="H498" t="str">
        <f t="shared" si="14"/>
        <v>22605</v>
      </c>
      <c r="I498">
        <f t="shared" si="15"/>
        <v>495</v>
      </c>
    </row>
    <row r="499" spans="1:9" ht="15.75" x14ac:dyDescent="0.3">
      <c r="A499" s="36">
        <v>496</v>
      </c>
      <c r="B499" s="36">
        <v>2260</v>
      </c>
      <c r="C499" s="36">
        <v>6</v>
      </c>
      <c r="D499" t="str">
        <f>"["&amp;VLOOKUP(B499,'[1]坦克部件养成-填表'!$T:$V,3,FALSE)&amp;"]"</f>
        <v>[102]</v>
      </c>
      <c r="E499" t="str">
        <f>"["&amp;VLOOKUP(C499,'[1]坦克部件养成-填表'!$X:$AB,3,FALSE)&amp;"]"</f>
        <v>[65]</v>
      </c>
      <c r="F499">
        <f>VLOOKUP(C499,'[1]坦克部件养成-填表'!$X:$AB,5,FALSE)</f>
        <v>600</v>
      </c>
      <c r="G499">
        <f>VLOOKUP(C499,'[1]坦克部件养成-填表'!$X:$AB,4,FALSE)</f>
        <v>7620</v>
      </c>
      <c r="H499" t="str">
        <f t="shared" si="14"/>
        <v>22606</v>
      </c>
      <c r="I499">
        <f t="shared" si="15"/>
        <v>496</v>
      </c>
    </row>
    <row r="500" spans="1:9" ht="15.75" x14ac:dyDescent="0.3">
      <c r="A500" s="36">
        <v>497</v>
      </c>
      <c r="B500" s="36">
        <v>2260</v>
      </c>
      <c r="C500" s="36">
        <v>7</v>
      </c>
      <c r="D500" t="str">
        <f>"["&amp;VLOOKUP(B500,'[1]坦克部件养成-填表'!$T:$V,3,FALSE)&amp;"]"</f>
        <v>[102]</v>
      </c>
      <c r="E500" t="str">
        <f>"["&amp;VLOOKUP(C500,'[1]坦克部件养成-填表'!$X:$AB,3,FALSE)&amp;"]"</f>
        <v>[80]</v>
      </c>
      <c r="F500">
        <f>VLOOKUP(C500,'[1]坦克部件养成-填表'!$X:$AB,5,FALSE)</f>
        <v>900</v>
      </c>
      <c r="G500">
        <f>VLOOKUP(C500,'[1]坦克部件养成-填表'!$X:$AB,4,FALSE)</f>
        <v>11430</v>
      </c>
      <c r="H500" t="str">
        <f t="shared" si="14"/>
        <v>22607</v>
      </c>
      <c r="I500">
        <f t="shared" si="15"/>
        <v>497</v>
      </c>
    </row>
    <row r="501" spans="1:9" ht="15.75" x14ac:dyDescent="0.3">
      <c r="A501" s="36">
        <v>498</v>
      </c>
      <c r="B501" s="36">
        <v>2260</v>
      </c>
      <c r="C501" s="36">
        <v>8</v>
      </c>
      <c r="D501" t="str">
        <f>"["&amp;VLOOKUP(B501,'[1]坦克部件养成-填表'!$T:$V,3,FALSE)&amp;"]"</f>
        <v>[102]</v>
      </c>
      <c r="E501" t="str">
        <f>"["&amp;VLOOKUP(C501,'[1]坦克部件养成-填表'!$X:$AB,3,FALSE)&amp;"]"</f>
        <v>[95]</v>
      </c>
      <c r="F501">
        <f>VLOOKUP(C501,'[1]坦克部件养成-填表'!$X:$AB,5,FALSE)</f>
        <v>1200</v>
      </c>
      <c r="G501">
        <f>VLOOKUP(C501,'[1]坦克部件养成-填表'!$X:$AB,4,FALSE)</f>
        <v>15240</v>
      </c>
      <c r="H501" t="str">
        <f t="shared" si="14"/>
        <v>22608</v>
      </c>
      <c r="I501">
        <f t="shared" si="15"/>
        <v>498</v>
      </c>
    </row>
    <row r="502" spans="1:9" ht="15.75" x14ac:dyDescent="0.3">
      <c r="A502" s="36">
        <v>499</v>
      </c>
      <c r="B502" s="36">
        <v>2260</v>
      </c>
      <c r="C502" s="36">
        <v>9</v>
      </c>
      <c r="D502" t="str">
        <f>"["&amp;VLOOKUP(B502,'[1]坦克部件养成-填表'!$T:$V,3,FALSE)&amp;"]"</f>
        <v>[102]</v>
      </c>
      <c r="E502" t="str">
        <f>"["&amp;VLOOKUP(C502,'[1]坦克部件养成-填表'!$X:$AB,3,FALSE)&amp;"]"</f>
        <v>[110]</v>
      </c>
      <c r="F502">
        <f>VLOOKUP(C502,'[1]坦克部件养成-填表'!$X:$AB,5,FALSE)</f>
        <v>1500</v>
      </c>
      <c r="G502">
        <f>VLOOKUP(C502,'[1]坦克部件养成-填表'!$X:$AB,4,FALSE)</f>
        <v>19050</v>
      </c>
      <c r="H502" t="str">
        <f t="shared" si="14"/>
        <v>22609</v>
      </c>
      <c r="I502">
        <f t="shared" si="15"/>
        <v>499</v>
      </c>
    </row>
    <row r="503" spans="1:9" ht="15.75" x14ac:dyDescent="0.3">
      <c r="A503" s="36">
        <v>500</v>
      </c>
      <c r="B503" s="36">
        <v>2260</v>
      </c>
      <c r="C503" s="36">
        <v>10</v>
      </c>
      <c r="D503" t="str">
        <f>"["&amp;VLOOKUP(B503,'[1]坦克部件养成-填表'!$T:$V,3,FALSE)&amp;"]"</f>
        <v>[102]</v>
      </c>
      <c r="E503" t="str">
        <f>"["&amp;VLOOKUP(C503,'[1]坦克部件养成-填表'!$X:$AB,3,FALSE)&amp;"]"</f>
        <v>[125]</v>
      </c>
      <c r="F503">
        <f>VLOOKUP(C503,'[1]坦克部件养成-填表'!$X:$AB,5,FALSE)</f>
        <v>1750</v>
      </c>
      <c r="G503">
        <f>VLOOKUP(C503,'[1]坦克部件养成-填表'!$X:$AB,4,FALSE)</f>
        <v>22860</v>
      </c>
      <c r="H503" t="str">
        <f t="shared" si="14"/>
        <v>226010</v>
      </c>
      <c r="I503">
        <f t="shared" si="15"/>
        <v>500</v>
      </c>
    </row>
    <row r="504" spans="1:9" ht="15.75" x14ac:dyDescent="0.3">
      <c r="A504" s="36">
        <v>501</v>
      </c>
      <c r="B504" s="36">
        <v>2260</v>
      </c>
      <c r="C504" s="36">
        <v>11</v>
      </c>
      <c r="D504" t="str">
        <f>"["&amp;VLOOKUP(B504,'[1]坦克部件养成-填表'!$T:$V,3,FALSE)&amp;"]"</f>
        <v>[102]</v>
      </c>
      <c r="E504" t="str">
        <f>"["&amp;VLOOKUP(C504,'[1]坦克部件养成-填表'!$X:$AB,3,FALSE)&amp;"]"</f>
        <v>[145]</v>
      </c>
      <c r="F504">
        <f>VLOOKUP(C504,'[1]坦克部件养成-填表'!$X:$AB,5,FALSE)</f>
        <v>3650</v>
      </c>
      <c r="G504">
        <f>VLOOKUP(C504,'[1]坦克部件养成-填表'!$X:$AB,4,FALSE)</f>
        <v>31710</v>
      </c>
      <c r="H504" t="str">
        <f t="shared" si="14"/>
        <v>226011</v>
      </c>
      <c r="I504">
        <f t="shared" si="15"/>
        <v>501</v>
      </c>
    </row>
    <row r="505" spans="1:9" ht="15.75" x14ac:dyDescent="0.3">
      <c r="A505" s="36">
        <v>502</v>
      </c>
      <c r="B505" s="36">
        <v>2260</v>
      </c>
      <c r="C505" s="36">
        <v>12</v>
      </c>
      <c r="D505" t="str">
        <f>"["&amp;VLOOKUP(B505,'[1]坦克部件养成-填表'!$T:$V,3,FALSE)&amp;"]"</f>
        <v>[102]</v>
      </c>
      <c r="E505" t="str">
        <f>"["&amp;VLOOKUP(C505,'[1]坦克部件养成-填表'!$X:$AB,3,FALSE)&amp;"]"</f>
        <v>[165]</v>
      </c>
      <c r="F505">
        <f>VLOOKUP(C505,'[1]坦克部件养成-填表'!$X:$AB,5,FALSE)</f>
        <v>5500</v>
      </c>
      <c r="G505">
        <f>VLOOKUP(C505,'[1]坦克部件养成-填表'!$X:$AB,4,FALSE)</f>
        <v>47580</v>
      </c>
      <c r="H505" t="str">
        <f t="shared" si="14"/>
        <v>226012</v>
      </c>
      <c r="I505">
        <f t="shared" si="15"/>
        <v>502</v>
      </c>
    </row>
    <row r="506" spans="1:9" ht="15.75" x14ac:dyDescent="0.3">
      <c r="A506" s="36">
        <v>503</v>
      </c>
      <c r="B506" s="36">
        <v>2260</v>
      </c>
      <c r="C506" s="36">
        <v>13</v>
      </c>
      <c r="D506" t="str">
        <f>"["&amp;VLOOKUP(B506,'[1]坦克部件养成-填表'!$T:$V,3,FALSE)&amp;"]"</f>
        <v>[102]</v>
      </c>
      <c r="E506" t="str">
        <f>"["&amp;VLOOKUP(C506,'[1]坦克部件养成-填表'!$X:$AB,3,FALSE)&amp;"]"</f>
        <v>[185]</v>
      </c>
      <c r="F506">
        <f>VLOOKUP(C506,'[1]坦克部件养成-填表'!$X:$AB,5,FALSE)</f>
        <v>7300</v>
      </c>
      <c r="G506">
        <f>VLOOKUP(C506,'[1]坦克部件养成-填表'!$X:$AB,4,FALSE)</f>
        <v>63420</v>
      </c>
      <c r="H506" t="str">
        <f t="shared" si="14"/>
        <v>226013</v>
      </c>
      <c r="I506">
        <f t="shared" si="15"/>
        <v>503</v>
      </c>
    </row>
    <row r="507" spans="1:9" ht="15.75" x14ac:dyDescent="0.3">
      <c r="A507" s="36">
        <v>504</v>
      </c>
      <c r="B507" s="36">
        <v>2260</v>
      </c>
      <c r="C507" s="36">
        <v>14</v>
      </c>
      <c r="D507" t="str">
        <f>"["&amp;VLOOKUP(B507,'[1]坦克部件养成-填表'!$T:$V,3,FALSE)&amp;"]"</f>
        <v>[102]</v>
      </c>
      <c r="E507" t="str">
        <f>"["&amp;VLOOKUP(C507,'[1]坦克部件养成-填表'!$X:$AB,3,FALSE)&amp;"]"</f>
        <v>[205]</v>
      </c>
      <c r="F507">
        <f>VLOOKUP(C507,'[1]坦克部件养成-填表'!$X:$AB,5,FALSE)</f>
        <v>9100</v>
      </c>
      <c r="G507">
        <f>VLOOKUP(C507,'[1]坦克部件养成-填表'!$X:$AB,4,FALSE)</f>
        <v>79290</v>
      </c>
      <c r="H507" t="str">
        <f t="shared" si="14"/>
        <v>226014</v>
      </c>
      <c r="I507">
        <f t="shared" si="15"/>
        <v>504</v>
      </c>
    </row>
    <row r="508" spans="1:9" ht="15.75" x14ac:dyDescent="0.3">
      <c r="A508" s="36">
        <v>505</v>
      </c>
      <c r="B508" s="36">
        <v>2260</v>
      </c>
      <c r="C508" s="36">
        <v>15</v>
      </c>
      <c r="D508" t="str">
        <f>"["&amp;VLOOKUP(B508,'[1]坦克部件养成-填表'!$T:$V,3,FALSE)&amp;"]"</f>
        <v>[102]</v>
      </c>
      <c r="E508" t="str">
        <f>"["&amp;VLOOKUP(C508,'[1]坦克部件养成-填表'!$X:$AB,3,FALSE)&amp;"]"</f>
        <v>[225]</v>
      </c>
      <c r="F508">
        <f>VLOOKUP(C508,'[1]坦克部件养成-填表'!$X:$AB,5,FALSE)</f>
        <v>11000</v>
      </c>
      <c r="G508">
        <f>VLOOKUP(C508,'[1]坦克部件养成-填表'!$X:$AB,4,FALSE)</f>
        <v>95160</v>
      </c>
      <c r="H508" t="str">
        <f t="shared" si="14"/>
        <v>226015</v>
      </c>
      <c r="I508">
        <f t="shared" si="15"/>
        <v>505</v>
      </c>
    </row>
    <row r="509" spans="1:9" ht="15.75" x14ac:dyDescent="0.3">
      <c r="A509" s="36">
        <v>506</v>
      </c>
      <c r="B509" s="36">
        <v>2260</v>
      </c>
      <c r="C509" s="36">
        <v>16</v>
      </c>
      <c r="D509" t="str">
        <f>"["&amp;VLOOKUP(B509,'[1]坦克部件养成-填表'!$T:$V,3,FALSE)&amp;"]"</f>
        <v>[102]</v>
      </c>
      <c r="E509" t="str">
        <f>"["&amp;VLOOKUP(C509,'[1]坦克部件养成-填表'!$X:$AB,3,FALSE)&amp;"]"</f>
        <v>[250]</v>
      </c>
      <c r="F509">
        <f>VLOOKUP(C509,'[1]坦克部件养成-填表'!$X:$AB,5,FALSE)</f>
        <v>13750</v>
      </c>
      <c r="G509">
        <f>VLOOKUP(C509,'[1]坦克部件养成-填表'!$X:$AB,4,FALSE)</f>
        <v>105250</v>
      </c>
      <c r="H509" t="str">
        <f t="shared" si="14"/>
        <v>226016</v>
      </c>
      <c r="I509">
        <f t="shared" si="15"/>
        <v>506</v>
      </c>
    </row>
    <row r="510" spans="1:9" ht="15.75" x14ac:dyDescent="0.3">
      <c r="A510" s="36">
        <v>507</v>
      </c>
      <c r="B510" s="36">
        <v>2260</v>
      </c>
      <c r="C510" s="36">
        <v>17</v>
      </c>
      <c r="D510" t="str">
        <f>"["&amp;VLOOKUP(B510,'[1]坦克部件养成-填表'!$T:$V,3,FALSE)&amp;"]"</f>
        <v>[102]</v>
      </c>
      <c r="E510" t="str">
        <f>"["&amp;VLOOKUP(C510,'[1]坦克部件养成-填表'!$X:$AB,3,FALSE)&amp;"]"</f>
        <v>[275]</v>
      </c>
      <c r="F510">
        <f>VLOOKUP(C510,'[1]坦克部件养成-填表'!$X:$AB,5,FALSE)</f>
        <v>15000</v>
      </c>
      <c r="G510">
        <f>VLOOKUP(C510,'[1]坦克部件养成-填表'!$X:$AB,4,FALSE)</f>
        <v>110250</v>
      </c>
      <c r="H510" t="str">
        <f t="shared" si="14"/>
        <v>226017</v>
      </c>
      <c r="I510">
        <f t="shared" si="15"/>
        <v>507</v>
      </c>
    </row>
    <row r="511" spans="1:9" ht="15.75" x14ac:dyDescent="0.3">
      <c r="A511" s="36">
        <v>508</v>
      </c>
      <c r="B511" s="36">
        <v>2260</v>
      </c>
      <c r="C511" s="36">
        <v>18</v>
      </c>
      <c r="D511" t="str">
        <f>"["&amp;VLOOKUP(B511,'[1]坦克部件养成-填表'!$T:$V,3,FALSE)&amp;"]"</f>
        <v>[102]</v>
      </c>
      <c r="E511" t="str">
        <f>"["&amp;VLOOKUP(C511,'[1]坦克部件养成-填表'!$X:$AB,3,FALSE)&amp;"]"</f>
        <v>[300]</v>
      </c>
      <c r="F511">
        <f>VLOOKUP(C511,'[1]坦克部件养成-填表'!$X:$AB,5,FALSE)</f>
        <v>16250</v>
      </c>
      <c r="G511">
        <f>VLOOKUP(C511,'[1]坦克部件养成-填表'!$X:$AB,4,FALSE)</f>
        <v>115250</v>
      </c>
      <c r="H511" t="str">
        <f t="shared" si="14"/>
        <v>226018</v>
      </c>
      <c r="I511">
        <f t="shared" si="15"/>
        <v>508</v>
      </c>
    </row>
    <row r="512" spans="1:9" ht="15.75" x14ac:dyDescent="0.3">
      <c r="A512" s="36">
        <v>509</v>
      </c>
      <c r="B512" s="36">
        <v>2260</v>
      </c>
      <c r="C512" s="36">
        <v>19</v>
      </c>
      <c r="D512" t="str">
        <f>"["&amp;VLOOKUP(B512,'[1]坦克部件养成-填表'!$T:$V,3,FALSE)&amp;"]"</f>
        <v>[102]</v>
      </c>
      <c r="E512" t="str">
        <f>"["&amp;VLOOKUP(C512,'[1]坦克部件养成-填表'!$X:$AB,3,FALSE)&amp;"]"</f>
        <v>[325]</v>
      </c>
      <c r="F512">
        <f>VLOOKUP(C512,'[1]坦克部件养成-填表'!$X:$AB,5,FALSE)</f>
        <v>17500</v>
      </c>
      <c r="G512">
        <f>VLOOKUP(C512,'[1]坦克部件养成-填表'!$X:$AB,4,FALSE)</f>
        <v>120250</v>
      </c>
      <c r="H512" t="str">
        <f t="shared" si="14"/>
        <v>226019</v>
      </c>
      <c r="I512">
        <f t="shared" si="15"/>
        <v>509</v>
      </c>
    </row>
    <row r="513" spans="1:9" ht="15.75" x14ac:dyDescent="0.3">
      <c r="A513" s="36">
        <v>510</v>
      </c>
      <c r="B513" s="36">
        <v>2260</v>
      </c>
      <c r="C513" s="36">
        <v>20</v>
      </c>
      <c r="D513" t="str">
        <f>"["&amp;VLOOKUP(B513,'[1]坦克部件养成-填表'!$T:$V,3,FALSE)&amp;"]"</f>
        <v>[102]</v>
      </c>
      <c r="E513" t="str">
        <f>"["&amp;VLOOKUP(C513,'[1]坦克部件养成-填表'!$X:$AB,3,FALSE)&amp;"]"</f>
        <v>[350]</v>
      </c>
      <c r="F513">
        <f>VLOOKUP(C513,'[1]坦克部件养成-填表'!$X:$AB,5,FALSE)</f>
        <v>20250</v>
      </c>
      <c r="G513">
        <f>VLOOKUP(C513,'[1]坦克部件养成-填表'!$X:$AB,4,FALSE)</f>
        <v>125250</v>
      </c>
      <c r="H513" t="str">
        <f t="shared" si="14"/>
        <v>226020</v>
      </c>
      <c r="I513">
        <f t="shared" si="15"/>
        <v>510</v>
      </c>
    </row>
    <row r="514" spans="1:9" ht="15.75" x14ac:dyDescent="0.3">
      <c r="A514" s="36">
        <v>511</v>
      </c>
      <c r="B514" s="36">
        <v>2310</v>
      </c>
      <c r="C514" s="36">
        <v>1</v>
      </c>
      <c r="D514" t="str">
        <f>"["&amp;VLOOKUP(B514,'[1]坦克部件养成-填表'!$T:$V,3,FALSE)&amp;"]"</f>
        <v>[101]</v>
      </c>
      <c r="E514" t="str">
        <f>"["&amp;VLOOKUP(C514,'[1]坦克部件养成-填表'!$X:$AB,3,FALSE)&amp;"]"</f>
        <v>[10]</v>
      </c>
      <c r="F514">
        <f>VLOOKUP(C514,'[1]坦克部件养成-填表'!$X:$AB,5,FALSE)</f>
        <v>70</v>
      </c>
      <c r="G514">
        <f>VLOOKUP(C514,'[1]坦克部件养成-填表'!$X:$AB,4,FALSE)</f>
        <v>180</v>
      </c>
      <c r="H514" t="str">
        <f t="shared" si="14"/>
        <v>23101</v>
      </c>
      <c r="I514">
        <f t="shared" si="15"/>
        <v>511</v>
      </c>
    </row>
    <row r="515" spans="1:9" ht="15.75" x14ac:dyDescent="0.3">
      <c r="A515" s="36">
        <v>512</v>
      </c>
      <c r="B515" s="36">
        <v>2310</v>
      </c>
      <c r="C515" s="36">
        <v>2</v>
      </c>
      <c r="D515" t="str">
        <f>"["&amp;VLOOKUP(B515,'[1]坦克部件养成-填表'!$T:$V,3,FALSE)&amp;"]"</f>
        <v>[101]</v>
      </c>
      <c r="E515" t="str">
        <f>"["&amp;VLOOKUP(C515,'[1]坦克部件养成-填表'!$X:$AB,3,FALSE)&amp;"]"</f>
        <v>[20]</v>
      </c>
      <c r="F515">
        <f>VLOOKUP(C515,'[1]坦克部件养成-填表'!$X:$AB,5,FALSE)</f>
        <v>100</v>
      </c>
      <c r="G515">
        <f>VLOOKUP(C515,'[1]坦克部件养成-填表'!$X:$AB,4,FALSE)</f>
        <v>1740</v>
      </c>
      <c r="H515" t="str">
        <f t="shared" si="14"/>
        <v>23102</v>
      </c>
      <c r="I515">
        <f t="shared" si="15"/>
        <v>512</v>
      </c>
    </row>
    <row r="516" spans="1:9" ht="15.75" x14ac:dyDescent="0.3">
      <c r="A516" s="36">
        <v>513</v>
      </c>
      <c r="B516" s="36">
        <v>2310</v>
      </c>
      <c r="C516" s="36">
        <v>3</v>
      </c>
      <c r="D516" t="str">
        <f>"["&amp;VLOOKUP(B516,'[1]坦克部件养成-填表'!$T:$V,3,FALSE)&amp;"]"</f>
        <v>[101]</v>
      </c>
      <c r="E516" t="str">
        <f>"["&amp;VLOOKUP(C516,'[1]坦克部件养成-填表'!$X:$AB,3,FALSE)&amp;"]"</f>
        <v>[30]</v>
      </c>
      <c r="F516">
        <f>VLOOKUP(C516,'[1]坦克部件养成-填表'!$X:$AB,5,FALSE)</f>
        <v>140</v>
      </c>
      <c r="G516">
        <f>VLOOKUP(C516,'[1]坦克部件养成-填表'!$X:$AB,4,FALSE)</f>
        <v>3450</v>
      </c>
      <c r="H516" t="str">
        <f t="shared" si="14"/>
        <v>23103</v>
      </c>
      <c r="I516">
        <f t="shared" si="15"/>
        <v>513</v>
      </c>
    </row>
    <row r="517" spans="1:9" ht="15.75" x14ac:dyDescent="0.3">
      <c r="A517" s="36">
        <v>514</v>
      </c>
      <c r="B517" s="36">
        <v>2310</v>
      </c>
      <c r="C517" s="36">
        <v>4</v>
      </c>
      <c r="D517" t="str">
        <f>"["&amp;VLOOKUP(B517,'[1]坦克部件养成-填表'!$T:$V,3,FALSE)&amp;"]"</f>
        <v>[101]</v>
      </c>
      <c r="E517" t="str">
        <f>"["&amp;VLOOKUP(C517,'[1]坦克部件养成-填表'!$X:$AB,3,FALSE)&amp;"]"</f>
        <v>[40]</v>
      </c>
      <c r="F517">
        <f>VLOOKUP(C517,'[1]坦克部件养成-填表'!$X:$AB,5,FALSE)</f>
        <v>170</v>
      </c>
      <c r="G517">
        <f>VLOOKUP(C517,'[1]坦克部件养成-填表'!$X:$AB,4,FALSE)</f>
        <v>5190</v>
      </c>
      <c r="H517" t="str">
        <f t="shared" ref="H517:H580" si="16">B517&amp;C517</f>
        <v>23104</v>
      </c>
      <c r="I517">
        <f t="shared" ref="I517:I580" si="17">A517</f>
        <v>514</v>
      </c>
    </row>
    <row r="518" spans="1:9" ht="15.75" x14ac:dyDescent="0.3">
      <c r="A518" s="36">
        <v>515</v>
      </c>
      <c r="B518" s="36">
        <v>2310</v>
      </c>
      <c r="C518" s="36">
        <v>5</v>
      </c>
      <c r="D518" t="str">
        <f>"["&amp;VLOOKUP(B518,'[1]坦克部件养成-填表'!$T:$V,3,FALSE)&amp;"]"</f>
        <v>[101]</v>
      </c>
      <c r="E518" t="str">
        <f>"["&amp;VLOOKUP(C518,'[1]坦克部件养成-填表'!$X:$AB,3,FALSE)&amp;"]"</f>
        <v>[50]</v>
      </c>
      <c r="F518">
        <f>VLOOKUP(C518,'[1]坦克部件养成-填表'!$X:$AB,5,FALSE)</f>
        <v>210</v>
      </c>
      <c r="G518">
        <f>VLOOKUP(C518,'[1]坦克部件养成-填表'!$X:$AB,4,FALSE)</f>
        <v>6750</v>
      </c>
      <c r="H518" t="str">
        <f t="shared" si="16"/>
        <v>23105</v>
      </c>
      <c r="I518">
        <f t="shared" si="17"/>
        <v>515</v>
      </c>
    </row>
    <row r="519" spans="1:9" ht="15.75" x14ac:dyDescent="0.3">
      <c r="A519" s="36">
        <v>516</v>
      </c>
      <c r="B519" s="36">
        <v>2310</v>
      </c>
      <c r="C519" s="36">
        <v>6</v>
      </c>
      <c r="D519" t="str">
        <f>"["&amp;VLOOKUP(B519,'[1]坦克部件养成-填表'!$T:$V,3,FALSE)&amp;"]"</f>
        <v>[101]</v>
      </c>
      <c r="E519" t="str">
        <f>"["&amp;VLOOKUP(C519,'[1]坦克部件养成-填表'!$X:$AB,3,FALSE)&amp;"]"</f>
        <v>[65]</v>
      </c>
      <c r="F519">
        <f>VLOOKUP(C519,'[1]坦克部件养成-填表'!$X:$AB,5,FALSE)</f>
        <v>600</v>
      </c>
      <c r="G519">
        <f>VLOOKUP(C519,'[1]坦克部件养成-填表'!$X:$AB,4,FALSE)</f>
        <v>7620</v>
      </c>
      <c r="H519" t="str">
        <f t="shared" si="16"/>
        <v>23106</v>
      </c>
      <c r="I519">
        <f t="shared" si="17"/>
        <v>516</v>
      </c>
    </row>
    <row r="520" spans="1:9" ht="15.75" x14ac:dyDescent="0.3">
      <c r="A520" s="36">
        <v>517</v>
      </c>
      <c r="B520" s="36">
        <v>2310</v>
      </c>
      <c r="C520" s="36">
        <v>7</v>
      </c>
      <c r="D520" t="str">
        <f>"["&amp;VLOOKUP(B520,'[1]坦克部件养成-填表'!$T:$V,3,FALSE)&amp;"]"</f>
        <v>[101]</v>
      </c>
      <c r="E520" t="str">
        <f>"["&amp;VLOOKUP(C520,'[1]坦克部件养成-填表'!$X:$AB,3,FALSE)&amp;"]"</f>
        <v>[80]</v>
      </c>
      <c r="F520">
        <f>VLOOKUP(C520,'[1]坦克部件养成-填表'!$X:$AB,5,FALSE)</f>
        <v>900</v>
      </c>
      <c r="G520">
        <f>VLOOKUP(C520,'[1]坦克部件养成-填表'!$X:$AB,4,FALSE)</f>
        <v>11430</v>
      </c>
      <c r="H520" t="str">
        <f t="shared" si="16"/>
        <v>23107</v>
      </c>
      <c r="I520">
        <f t="shared" si="17"/>
        <v>517</v>
      </c>
    </row>
    <row r="521" spans="1:9" ht="15.75" x14ac:dyDescent="0.3">
      <c r="A521" s="36">
        <v>518</v>
      </c>
      <c r="B521" s="36">
        <v>2310</v>
      </c>
      <c r="C521" s="36">
        <v>8</v>
      </c>
      <c r="D521" t="str">
        <f>"["&amp;VLOOKUP(B521,'[1]坦克部件养成-填表'!$T:$V,3,FALSE)&amp;"]"</f>
        <v>[101]</v>
      </c>
      <c r="E521" t="str">
        <f>"["&amp;VLOOKUP(C521,'[1]坦克部件养成-填表'!$X:$AB,3,FALSE)&amp;"]"</f>
        <v>[95]</v>
      </c>
      <c r="F521">
        <f>VLOOKUP(C521,'[1]坦克部件养成-填表'!$X:$AB,5,FALSE)</f>
        <v>1200</v>
      </c>
      <c r="G521">
        <f>VLOOKUP(C521,'[1]坦克部件养成-填表'!$X:$AB,4,FALSE)</f>
        <v>15240</v>
      </c>
      <c r="H521" t="str">
        <f t="shared" si="16"/>
        <v>23108</v>
      </c>
      <c r="I521">
        <f t="shared" si="17"/>
        <v>518</v>
      </c>
    </row>
    <row r="522" spans="1:9" ht="15.75" x14ac:dyDescent="0.3">
      <c r="A522" s="36">
        <v>519</v>
      </c>
      <c r="B522" s="36">
        <v>2310</v>
      </c>
      <c r="C522" s="36">
        <v>9</v>
      </c>
      <c r="D522" t="str">
        <f>"["&amp;VLOOKUP(B522,'[1]坦克部件养成-填表'!$T:$V,3,FALSE)&amp;"]"</f>
        <v>[101]</v>
      </c>
      <c r="E522" t="str">
        <f>"["&amp;VLOOKUP(C522,'[1]坦克部件养成-填表'!$X:$AB,3,FALSE)&amp;"]"</f>
        <v>[110]</v>
      </c>
      <c r="F522">
        <f>VLOOKUP(C522,'[1]坦克部件养成-填表'!$X:$AB,5,FALSE)</f>
        <v>1500</v>
      </c>
      <c r="G522">
        <f>VLOOKUP(C522,'[1]坦克部件养成-填表'!$X:$AB,4,FALSE)</f>
        <v>19050</v>
      </c>
      <c r="H522" t="str">
        <f t="shared" si="16"/>
        <v>23109</v>
      </c>
      <c r="I522">
        <f t="shared" si="17"/>
        <v>519</v>
      </c>
    </row>
    <row r="523" spans="1:9" ht="15.75" x14ac:dyDescent="0.3">
      <c r="A523" s="36">
        <v>520</v>
      </c>
      <c r="B523" s="36">
        <v>2310</v>
      </c>
      <c r="C523" s="36">
        <v>10</v>
      </c>
      <c r="D523" t="str">
        <f>"["&amp;VLOOKUP(B523,'[1]坦克部件养成-填表'!$T:$V,3,FALSE)&amp;"]"</f>
        <v>[101]</v>
      </c>
      <c r="E523" t="str">
        <f>"["&amp;VLOOKUP(C523,'[1]坦克部件养成-填表'!$X:$AB,3,FALSE)&amp;"]"</f>
        <v>[125]</v>
      </c>
      <c r="F523">
        <f>VLOOKUP(C523,'[1]坦克部件养成-填表'!$X:$AB,5,FALSE)</f>
        <v>1750</v>
      </c>
      <c r="G523">
        <f>VLOOKUP(C523,'[1]坦克部件养成-填表'!$X:$AB,4,FALSE)</f>
        <v>22860</v>
      </c>
      <c r="H523" t="str">
        <f t="shared" si="16"/>
        <v>231010</v>
      </c>
      <c r="I523">
        <f t="shared" si="17"/>
        <v>520</v>
      </c>
    </row>
    <row r="524" spans="1:9" ht="15.75" x14ac:dyDescent="0.3">
      <c r="A524" s="36">
        <v>521</v>
      </c>
      <c r="B524" s="36">
        <v>2310</v>
      </c>
      <c r="C524" s="36">
        <v>11</v>
      </c>
      <c r="D524" t="str">
        <f>"["&amp;VLOOKUP(B524,'[1]坦克部件养成-填表'!$T:$V,3,FALSE)&amp;"]"</f>
        <v>[101]</v>
      </c>
      <c r="E524" t="str">
        <f>"["&amp;VLOOKUP(C524,'[1]坦克部件养成-填表'!$X:$AB,3,FALSE)&amp;"]"</f>
        <v>[145]</v>
      </c>
      <c r="F524">
        <f>VLOOKUP(C524,'[1]坦克部件养成-填表'!$X:$AB,5,FALSE)</f>
        <v>3650</v>
      </c>
      <c r="G524">
        <f>VLOOKUP(C524,'[1]坦克部件养成-填表'!$X:$AB,4,FALSE)</f>
        <v>31710</v>
      </c>
      <c r="H524" t="str">
        <f t="shared" si="16"/>
        <v>231011</v>
      </c>
      <c r="I524">
        <f t="shared" si="17"/>
        <v>521</v>
      </c>
    </row>
    <row r="525" spans="1:9" ht="15.75" x14ac:dyDescent="0.3">
      <c r="A525" s="36">
        <v>522</v>
      </c>
      <c r="B525" s="36">
        <v>2310</v>
      </c>
      <c r="C525" s="36">
        <v>12</v>
      </c>
      <c r="D525" t="str">
        <f>"["&amp;VLOOKUP(B525,'[1]坦克部件养成-填表'!$T:$V,3,FALSE)&amp;"]"</f>
        <v>[101]</v>
      </c>
      <c r="E525" t="str">
        <f>"["&amp;VLOOKUP(C525,'[1]坦克部件养成-填表'!$X:$AB,3,FALSE)&amp;"]"</f>
        <v>[165]</v>
      </c>
      <c r="F525">
        <f>VLOOKUP(C525,'[1]坦克部件养成-填表'!$X:$AB,5,FALSE)</f>
        <v>5500</v>
      </c>
      <c r="G525">
        <f>VLOOKUP(C525,'[1]坦克部件养成-填表'!$X:$AB,4,FALSE)</f>
        <v>47580</v>
      </c>
      <c r="H525" t="str">
        <f t="shared" si="16"/>
        <v>231012</v>
      </c>
      <c r="I525">
        <f t="shared" si="17"/>
        <v>522</v>
      </c>
    </row>
    <row r="526" spans="1:9" ht="15.75" x14ac:dyDescent="0.3">
      <c r="A526" s="36">
        <v>523</v>
      </c>
      <c r="B526" s="36">
        <v>2310</v>
      </c>
      <c r="C526" s="36">
        <v>13</v>
      </c>
      <c r="D526" t="str">
        <f>"["&amp;VLOOKUP(B526,'[1]坦克部件养成-填表'!$T:$V,3,FALSE)&amp;"]"</f>
        <v>[101]</v>
      </c>
      <c r="E526" t="str">
        <f>"["&amp;VLOOKUP(C526,'[1]坦克部件养成-填表'!$X:$AB,3,FALSE)&amp;"]"</f>
        <v>[185]</v>
      </c>
      <c r="F526">
        <f>VLOOKUP(C526,'[1]坦克部件养成-填表'!$X:$AB,5,FALSE)</f>
        <v>7300</v>
      </c>
      <c r="G526">
        <f>VLOOKUP(C526,'[1]坦克部件养成-填表'!$X:$AB,4,FALSE)</f>
        <v>63420</v>
      </c>
      <c r="H526" t="str">
        <f t="shared" si="16"/>
        <v>231013</v>
      </c>
      <c r="I526">
        <f t="shared" si="17"/>
        <v>523</v>
      </c>
    </row>
    <row r="527" spans="1:9" ht="15.75" x14ac:dyDescent="0.3">
      <c r="A527" s="36">
        <v>524</v>
      </c>
      <c r="B527" s="36">
        <v>2310</v>
      </c>
      <c r="C527" s="36">
        <v>14</v>
      </c>
      <c r="D527" t="str">
        <f>"["&amp;VLOOKUP(B527,'[1]坦克部件养成-填表'!$T:$V,3,FALSE)&amp;"]"</f>
        <v>[101]</v>
      </c>
      <c r="E527" t="str">
        <f>"["&amp;VLOOKUP(C527,'[1]坦克部件养成-填表'!$X:$AB,3,FALSE)&amp;"]"</f>
        <v>[205]</v>
      </c>
      <c r="F527">
        <f>VLOOKUP(C527,'[1]坦克部件养成-填表'!$X:$AB,5,FALSE)</f>
        <v>9100</v>
      </c>
      <c r="G527">
        <f>VLOOKUP(C527,'[1]坦克部件养成-填表'!$X:$AB,4,FALSE)</f>
        <v>79290</v>
      </c>
      <c r="H527" t="str">
        <f t="shared" si="16"/>
        <v>231014</v>
      </c>
      <c r="I527">
        <f t="shared" si="17"/>
        <v>524</v>
      </c>
    </row>
    <row r="528" spans="1:9" ht="15.75" x14ac:dyDescent="0.3">
      <c r="A528" s="36">
        <v>525</v>
      </c>
      <c r="B528" s="36">
        <v>2310</v>
      </c>
      <c r="C528" s="36">
        <v>15</v>
      </c>
      <c r="D528" t="str">
        <f>"["&amp;VLOOKUP(B528,'[1]坦克部件养成-填表'!$T:$V,3,FALSE)&amp;"]"</f>
        <v>[101]</v>
      </c>
      <c r="E528" t="str">
        <f>"["&amp;VLOOKUP(C528,'[1]坦克部件养成-填表'!$X:$AB,3,FALSE)&amp;"]"</f>
        <v>[225]</v>
      </c>
      <c r="F528">
        <f>VLOOKUP(C528,'[1]坦克部件养成-填表'!$X:$AB,5,FALSE)</f>
        <v>11000</v>
      </c>
      <c r="G528">
        <f>VLOOKUP(C528,'[1]坦克部件养成-填表'!$X:$AB,4,FALSE)</f>
        <v>95160</v>
      </c>
      <c r="H528" t="str">
        <f t="shared" si="16"/>
        <v>231015</v>
      </c>
      <c r="I528">
        <f t="shared" si="17"/>
        <v>525</v>
      </c>
    </row>
    <row r="529" spans="1:9" ht="15.75" x14ac:dyDescent="0.3">
      <c r="A529" s="36">
        <v>526</v>
      </c>
      <c r="B529" s="36">
        <v>2310</v>
      </c>
      <c r="C529" s="36">
        <v>16</v>
      </c>
      <c r="D529" t="str">
        <f>"["&amp;VLOOKUP(B529,'[1]坦克部件养成-填表'!$T:$V,3,FALSE)&amp;"]"</f>
        <v>[101]</v>
      </c>
      <c r="E529" t="str">
        <f>"["&amp;VLOOKUP(C529,'[1]坦克部件养成-填表'!$X:$AB,3,FALSE)&amp;"]"</f>
        <v>[250]</v>
      </c>
      <c r="F529">
        <f>VLOOKUP(C529,'[1]坦克部件养成-填表'!$X:$AB,5,FALSE)</f>
        <v>13750</v>
      </c>
      <c r="G529">
        <f>VLOOKUP(C529,'[1]坦克部件养成-填表'!$X:$AB,4,FALSE)</f>
        <v>105250</v>
      </c>
      <c r="H529" t="str">
        <f t="shared" si="16"/>
        <v>231016</v>
      </c>
      <c r="I529">
        <f t="shared" si="17"/>
        <v>526</v>
      </c>
    </row>
    <row r="530" spans="1:9" ht="15.75" x14ac:dyDescent="0.3">
      <c r="A530" s="36">
        <v>527</v>
      </c>
      <c r="B530" s="36">
        <v>2310</v>
      </c>
      <c r="C530" s="36">
        <v>17</v>
      </c>
      <c r="D530" t="str">
        <f>"["&amp;VLOOKUP(B530,'[1]坦克部件养成-填表'!$T:$V,3,FALSE)&amp;"]"</f>
        <v>[101]</v>
      </c>
      <c r="E530" t="str">
        <f>"["&amp;VLOOKUP(C530,'[1]坦克部件养成-填表'!$X:$AB,3,FALSE)&amp;"]"</f>
        <v>[275]</v>
      </c>
      <c r="F530">
        <f>VLOOKUP(C530,'[1]坦克部件养成-填表'!$X:$AB,5,FALSE)</f>
        <v>15000</v>
      </c>
      <c r="G530">
        <f>VLOOKUP(C530,'[1]坦克部件养成-填表'!$X:$AB,4,FALSE)</f>
        <v>110250</v>
      </c>
      <c r="H530" t="str">
        <f t="shared" si="16"/>
        <v>231017</v>
      </c>
      <c r="I530">
        <f t="shared" si="17"/>
        <v>527</v>
      </c>
    </row>
    <row r="531" spans="1:9" ht="15.75" x14ac:dyDescent="0.3">
      <c r="A531" s="36">
        <v>528</v>
      </c>
      <c r="B531" s="36">
        <v>2310</v>
      </c>
      <c r="C531" s="36">
        <v>18</v>
      </c>
      <c r="D531" t="str">
        <f>"["&amp;VLOOKUP(B531,'[1]坦克部件养成-填表'!$T:$V,3,FALSE)&amp;"]"</f>
        <v>[101]</v>
      </c>
      <c r="E531" t="str">
        <f>"["&amp;VLOOKUP(C531,'[1]坦克部件养成-填表'!$X:$AB,3,FALSE)&amp;"]"</f>
        <v>[300]</v>
      </c>
      <c r="F531">
        <f>VLOOKUP(C531,'[1]坦克部件养成-填表'!$X:$AB,5,FALSE)</f>
        <v>16250</v>
      </c>
      <c r="G531">
        <f>VLOOKUP(C531,'[1]坦克部件养成-填表'!$X:$AB,4,FALSE)</f>
        <v>115250</v>
      </c>
      <c r="H531" t="str">
        <f t="shared" si="16"/>
        <v>231018</v>
      </c>
      <c r="I531">
        <f t="shared" si="17"/>
        <v>528</v>
      </c>
    </row>
    <row r="532" spans="1:9" ht="15.75" x14ac:dyDescent="0.3">
      <c r="A532" s="36">
        <v>529</v>
      </c>
      <c r="B532" s="36">
        <v>2310</v>
      </c>
      <c r="C532" s="36">
        <v>19</v>
      </c>
      <c r="D532" t="str">
        <f>"["&amp;VLOOKUP(B532,'[1]坦克部件养成-填表'!$T:$V,3,FALSE)&amp;"]"</f>
        <v>[101]</v>
      </c>
      <c r="E532" t="str">
        <f>"["&amp;VLOOKUP(C532,'[1]坦克部件养成-填表'!$X:$AB,3,FALSE)&amp;"]"</f>
        <v>[325]</v>
      </c>
      <c r="F532">
        <f>VLOOKUP(C532,'[1]坦克部件养成-填表'!$X:$AB,5,FALSE)</f>
        <v>17500</v>
      </c>
      <c r="G532">
        <f>VLOOKUP(C532,'[1]坦克部件养成-填表'!$X:$AB,4,FALSE)</f>
        <v>120250</v>
      </c>
      <c r="H532" t="str">
        <f t="shared" si="16"/>
        <v>231019</v>
      </c>
      <c r="I532">
        <f t="shared" si="17"/>
        <v>529</v>
      </c>
    </row>
    <row r="533" spans="1:9" ht="15.75" x14ac:dyDescent="0.3">
      <c r="A533" s="36">
        <v>530</v>
      </c>
      <c r="B533" s="36">
        <v>2310</v>
      </c>
      <c r="C533" s="36">
        <v>20</v>
      </c>
      <c r="D533" t="str">
        <f>"["&amp;VLOOKUP(B533,'[1]坦克部件养成-填表'!$T:$V,3,FALSE)&amp;"]"</f>
        <v>[101]</v>
      </c>
      <c r="E533" t="str">
        <f>"["&amp;VLOOKUP(C533,'[1]坦克部件养成-填表'!$X:$AB,3,FALSE)&amp;"]"</f>
        <v>[350]</v>
      </c>
      <c r="F533">
        <f>VLOOKUP(C533,'[1]坦克部件养成-填表'!$X:$AB,5,FALSE)</f>
        <v>20250</v>
      </c>
      <c r="G533">
        <f>VLOOKUP(C533,'[1]坦克部件养成-填表'!$X:$AB,4,FALSE)</f>
        <v>125250</v>
      </c>
      <c r="H533" t="str">
        <f t="shared" si="16"/>
        <v>231020</v>
      </c>
      <c r="I533">
        <f t="shared" si="17"/>
        <v>530</v>
      </c>
    </row>
    <row r="534" spans="1:9" ht="15.75" x14ac:dyDescent="0.3">
      <c r="A534" s="36">
        <v>531</v>
      </c>
      <c r="B534" s="36">
        <v>2320</v>
      </c>
      <c r="C534" s="36">
        <v>1</v>
      </c>
      <c r="D534" t="str">
        <f>"["&amp;VLOOKUP(B534,'[1]坦克部件养成-填表'!$T:$V,3,FALSE)&amp;"]"</f>
        <v>[101]</v>
      </c>
      <c r="E534" t="str">
        <f>"["&amp;VLOOKUP(C534,'[1]坦克部件养成-填表'!$X:$AB,3,FALSE)&amp;"]"</f>
        <v>[10]</v>
      </c>
      <c r="F534">
        <f>VLOOKUP(C534,'[1]坦克部件养成-填表'!$X:$AB,5,FALSE)</f>
        <v>70</v>
      </c>
      <c r="G534">
        <f>VLOOKUP(C534,'[1]坦克部件养成-填表'!$X:$AB,4,FALSE)</f>
        <v>180</v>
      </c>
      <c r="H534" t="str">
        <f t="shared" si="16"/>
        <v>23201</v>
      </c>
      <c r="I534">
        <f t="shared" si="17"/>
        <v>531</v>
      </c>
    </row>
    <row r="535" spans="1:9" ht="15.75" x14ac:dyDescent="0.3">
      <c r="A535" s="36">
        <v>532</v>
      </c>
      <c r="B535" s="36">
        <v>2320</v>
      </c>
      <c r="C535" s="36">
        <v>2</v>
      </c>
      <c r="D535" t="str">
        <f>"["&amp;VLOOKUP(B535,'[1]坦克部件养成-填表'!$T:$V,3,FALSE)&amp;"]"</f>
        <v>[101]</v>
      </c>
      <c r="E535" t="str">
        <f>"["&amp;VLOOKUP(C535,'[1]坦克部件养成-填表'!$X:$AB,3,FALSE)&amp;"]"</f>
        <v>[20]</v>
      </c>
      <c r="F535">
        <f>VLOOKUP(C535,'[1]坦克部件养成-填表'!$X:$AB,5,FALSE)</f>
        <v>100</v>
      </c>
      <c r="G535">
        <f>VLOOKUP(C535,'[1]坦克部件养成-填表'!$X:$AB,4,FALSE)</f>
        <v>1740</v>
      </c>
      <c r="H535" t="str">
        <f t="shared" si="16"/>
        <v>23202</v>
      </c>
      <c r="I535">
        <f t="shared" si="17"/>
        <v>532</v>
      </c>
    </row>
    <row r="536" spans="1:9" ht="15.75" x14ac:dyDescent="0.3">
      <c r="A536" s="36">
        <v>533</v>
      </c>
      <c r="B536" s="36">
        <v>2320</v>
      </c>
      <c r="C536" s="36">
        <v>3</v>
      </c>
      <c r="D536" t="str">
        <f>"["&amp;VLOOKUP(B536,'[1]坦克部件养成-填表'!$T:$V,3,FALSE)&amp;"]"</f>
        <v>[101]</v>
      </c>
      <c r="E536" t="str">
        <f>"["&amp;VLOOKUP(C536,'[1]坦克部件养成-填表'!$X:$AB,3,FALSE)&amp;"]"</f>
        <v>[30]</v>
      </c>
      <c r="F536">
        <f>VLOOKUP(C536,'[1]坦克部件养成-填表'!$X:$AB,5,FALSE)</f>
        <v>140</v>
      </c>
      <c r="G536">
        <f>VLOOKUP(C536,'[1]坦克部件养成-填表'!$X:$AB,4,FALSE)</f>
        <v>3450</v>
      </c>
      <c r="H536" t="str">
        <f t="shared" si="16"/>
        <v>23203</v>
      </c>
      <c r="I536">
        <f t="shared" si="17"/>
        <v>533</v>
      </c>
    </row>
    <row r="537" spans="1:9" ht="15.75" x14ac:dyDescent="0.3">
      <c r="A537" s="36">
        <v>534</v>
      </c>
      <c r="B537" s="36">
        <v>2320</v>
      </c>
      <c r="C537" s="36">
        <v>4</v>
      </c>
      <c r="D537" t="str">
        <f>"["&amp;VLOOKUP(B537,'[1]坦克部件养成-填表'!$T:$V,3,FALSE)&amp;"]"</f>
        <v>[101]</v>
      </c>
      <c r="E537" t="str">
        <f>"["&amp;VLOOKUP(C537,'[1]坦克部件养成-填表'!$X:$AB,3,FALSE)&amp;"]"</f>
        <v>[40]</v>
      </c>
      <c r="F537">
        <f>VLOOKUP(C537,'[1]坦克部件养成-填表'!$X:$AB,5,FALSE)</f>
        <v>170</v>
      </c>
      <c r="G537">
        <f>VLOOKUP(C537,'[1]坦克部件养成-填表'!$X:$AB,4,FALSE)</f>
        <v>5190</v>
      </c>
      <c r="H537" t="str">
        <f t="shared" si="16"/>
        <v>23204</v>
      </c>
      <c r="I537">
        <f t="shared" si="17"/>
        <v>534</v>
      </c>
    </row>
    <row r="538" spans="1:9" ht="15.75" x14ac:dyDescent="0.3">
      <c r="A538" s="36">
        <v>535</v>
      </c>
      <c r="B538" s="36">
        <v>2320</v>
      </c>
      <c r="C538" s="36">
        <v>5</v>
      </c>
      <c r="D538" t="str">
        <f>"["&amp;VLOOKUP(B538,'[1]坦克部件养成-填表'!$T:$V,3,FALSE)&amp;"]"</f>
        <v>[101]</v>
      </c>
      <c r="E538" t="str">
        <f>"["&amp;VLOOKUP(C538,'[1]坦克部件养成-填表'!$X:$AB,3,FALSE)&amp;"]"</f>
        <v>[50]</v>
      </c>
      <c r="F538">
        <f>VLOOKUP(C538,'[1]坦克部件养成-填表'!$X:$AB,5,FALSE)</f>
        <v>210</v>
      </c>
      <c r="G538">
        <f>VLOOKUP(C538,'[1]坦克部件养成-填表'!$X:$AB,4,FALSE)</f>
        <v>6750</v>
      </c>
      <c r="H538" t="str">
        <f t="shared" si="16"/>
        <v>23205</v>
      </c>
      <c r="I538">
        <f t="shared" si="17"/>
        <v>535</v>
      </c>
    </row>
    <row r="539" spans="1:9" ht="15.75" x14ac:dyDescent="0.3">
      <c r="A539" s="36">
        <v>536</v>
      </c>
      <c r="B539" s="36">
        <v>2320</v>
      </c>
      <c r="C539" s="36">
        <v>6</v>
      </c>
      <c r="D539" t="str">
        <f>"["&amp;VLOOKUP(B539,'[1]坦克部件养成-填表'!$T:$V,3,FALSE)&amp;"]"</f>
        <v>[101]</v>
      </c>
      <c r="E539" t="str">
        <f>"["&amp;VLOOKUP(C539,'[1]坦克部件养成-填表'!$X:$AB,3,FALSE)&amp;"]"</f>
        <v>[65]</v>
      </c>
      <c r="F539">
        <f>VLOOKUP(C539,'[1]坦克部件养成-填表'!$X:$AB,5,FALSE)</f>
        <v>600</v>
      </c>
      <c r="G539">
        <f>VLOOKUP(C539,'[1]坦克部件养成-填表'!$X:$AB,4,FALSE)</f>
        <v>7620</v>
      </c>
      <c r="H539" t="str">
        <f t="shared" si="16"/>
        <v>23206</v>
      </c>
      <c r="I539">
        <f t="shared" si="17"/>
        <v>536</v>
      </c>
    </row>
    <row r="540" spans="1:9" ht="15.75" x14ac:dyDescent="0.3">
      <c r="A540" s="36">
        <v>537</v>
      </c>
      <c r="B540" s="36">
        <v>2320</v>
      </c>
      <c r="C540" s="36">
        <v>7</v>
      </c>
      <c r="D540" t="str">
        <f>"["&amp;VLOOKUP(B540,'[1]坦克部件养成-填表'!$T:$V,3,FALSE)&amp;"]"</f>
        <v>[101]</v>
      </c>
      <c r="E540" t="str">
        <f>"["&amp;VLOOKUP(C540,'[1]坦克部件养成-填表'!$X:$AB,3,FALSE)&amp;"]"</f>
        <v>[80]</v>
      </c>
      <c r="F540">
        <f>VLOOKUP(C540,'[1]坦克部件养成-填表'!$X:$AB,5,FALSE)</f>
        <v>900</v>
      </c>
      <c r="G540">
        <f>VLOOKUP(C540,'[1]坦克部件养成-填表'!$X:$AB,4,FALSE)</f>
        <v>11430</v>
      </c>
      <c r="H540" t="str">
        <f t="shared" si="16"/>
        <v>23207</v>
      </c>
      <c r="I540">
        <f t="shared" si="17"/>
        <v>537</v>
      </c>
    </row>
    <row r="541" spans="1:9" ht="15.75" x14ac:dyDescent="0.3">
      <c r="A541" s="36">
        <v>538</v>
      </c>
      <c r="B541" s="36">
        <v>2320</v>
      </c>
      <c r="C541" s="36">
        <v>8</v>
      </c>
      <c r="D541" t="str">
        <f>"["&amp;VLOOKUP(B541,'[1]坦克部件养成-填表'!$T:$V,3,FALSE)&amp;"]"</f>
        <v>[101]</v>
      </c>
      <c r="E541" t="str">
        <f>"["&amp;VLOOKUP(C541,'[1]坦克部件养成-填表'!$X:$AB,3,FALSE)&amp;"]"</f>
        <v>[95]</v>
      </c>
      <c r="F541">
        <f>VLOOKUP(C541,'[1]坦克部件养成-填表'!$X:$AB,5,FALSE)</f>
        <v>1200</v>
      </c>
      <c r="G541">
        <f>VLOOKUP(C541,'[1]坦克部件养成-填表'!$X:$AB,4,FALSE)</f>
        <v>15240</v>
      </c>
      <c r="H541" t="str">
        <f t="shared" si="16"/>
        <v>23208</v>
      </c>
      <c r="I541">
        <f t="shared" si="17"/>
        <v>538</v>
      </c>
    </row>
    <row r="542" spans="1:9" ht="15.75" x14ac:dyDescent="0.3">
      <c r="A542" s="36">
        <v>539</v>
      </c>
      <c r="B542" s="36">
        <v>2320</v>
      </c>
      <c r="C542" s="36">
        <v>9</v>
      </c>
      <c r="D542" t="str">
        <f>"["&amp;VLOOKUP(B542,'[1]坦克部件养成-填表'!$T:$V,3,FALSE)&amp;"]"</f>
        <v>[101]</v>
      </c>
      <c r="E542" t="str">
        <f>"["&amp;VLOOKUP(C542,'[1]坦克部件养成-填表'!$X:$AB,3,FALSE)&amp;"]"</f>
        <v>[110]</v>
      </c>
      <c r="F542">
        <f>VLOOKUP(C542,'[1]坦克部件养成-填表'!$X:$AB,5,FALSE)</f>
        <v>1500</v>
      </c>
      <c r="G542">
        <f>VLOOKUP(C542,'[1]坦克部件养成-填表'!$X:$AB,4,FALSE)</f>
        <v>19050</v>
      </c>
      <c r="H542" t="str">
        <f t="shared" si="16"/>
        <v>23209</v>
      </c>
      <c r="I542">
        <f t="shared" si="17"/>
        <v>539</v>
      </c>
    </row>
    <row r="543" spans="1:9" ht="15.75" x14ac:dyDescent="0.3">
      <c r="A543" s="36">
        <v>540</v>
      </c>
      <c r="B543" s="36">
        <v>2320</v>
      </c>
      <c r="C543" s="36">
        <v>10</v>
      </c>
      <c r="D543" t="str">
        <f>"["&amp;VLOOKUP(B543,'[1]坦克部件养成-填表'!$T:$V,3,FALSE)&amp;"]"</f>
        <v>[101]</v>
      </c>
      <c r="E543" t="str">
        <f>"["&amp;VLOOKUP(C543,'[1]坦克部件养成-填表'!$X:$AB,3,FALSE)&amp;"]"</f>
        <v>[125]</v>
      </c>
      <c r="F543">
        <f>VLOOKUP(C543,'[1]坦克部件养成-填表'!$X:$AB,5,FALSE)</f>
        <v>1750</v>
      </c>
      <c r="G543">
        <f>VLOOKUP(C543,'[1]坦克部件养成-填表'!$X:$AB,4,FALSE)</f>
        <v>22860</v>
      </c>
      <c r="H543" t="str">
        <f t="shared" si="16"/>
        <v>232010</v>
      </c>
      <c r="I543">
        <f t="shared" si="17"/>
        <v>540</v>
      </c>
    </row>
    <row r="544" spans="1:9" ht="15.75" x14ac:dyDescent="0.3">
      <c r="A544" s="36">
        <v>541</v>
      </c>
      <c r="B544" s="36">
        <v>2320</v>
      </c>
      <c r="C544" s="36">
        <v>11</v>
      </c>
      <c r="D544" t="str">
        <f>"["&amp;VLOOKUP(B544,'[1]坦克部件养成-填表'!$T:$V,3,FALSE)&amp;"]"</f>
        <v>[101]</v>
      </c>
      <c r="E544" t="str">
        <f>"["&amp;VLOOKUP(C544,'[1]坦克部件养成-填表'!$X:$AB,3,FALSE)&amp;"]"</f>
        <v>[145]</v>
      </c>
      <c r="F544">
        <f>VLOOKUP(C544,'[1]坦克部件养成-填表'!$X:$AB,5,FALSE)</f>
        <v>3650</v>
      </c>
      <c r="G544">
        <f>VLOOKUP(C544,'[1]坦克部件养成-填表'!$X:$AB,4,FALSE)</f>
        <v>31710</v>
      </c>
      <c r="H544" t="str">
        <f t="shared" si="16"/>
        <v>232011</v>
      </c>
      <c r="I544">
        <f t="shared" si="17"/>
        <v>541</v>
      </c>
    </row>
    <row r="545" spans="1:9" ht="15.75" x14ac:dyDescent="0.3">
      <c r="A545" s="36">
        <v>542</v>
      </c>
      <c r="B545" s="36">
        <v>2320</v>
      </c>
      <c r="C545" s="36">
        <v>12</v>
      </c>
      <c r="D545" t="str">
        <f>"["&amp;VLOOKUP(B545,'[1]坦克部件养成-填表'!$T:$V,3,FALSE)&amp;"]"</f>
        <v>[101]</v>
      </c>
      <c r="E545" t="str">
        <f>"["&amp;VLOOKUP(C545,'[1]坦克部件养成-填表'!$X:$AB,3,FALSE)&amp;"]"</f>
        <v>[165]</v>
      </c>
      <c r="F545">
        <f>VLOOKUP(C545,'[1]坦克部件养成-填表'!$X:$AB,5,FALSE)</f>
        <v>5500</v>
      </c>
      <c r="G545">
        <f>VLOOKUP(C545,'[1]坦克部件养成-填表'!$X:$AB,4,FALSE)</f>
        <v>47580</v>
      </c>
      <c r="H545" t="str">
        <f t="shared" si="16"/>
        <v>232012</v>
      </c>
      <c r="I545">
        <f t="shared" si="17"/>
        <v>542</v>
      </c>
    </row>
    <row r="546" spans="1:9" ht="15.75" x14ac:dyDescent="0.3">
      <c r="A546" s="36">
        <v>543</v>
      </c>
      <c r="B546" s="36">
        <v>2320</v>
      </c>
      <c r="C546" s="36">
        <v>13</v>
      </c>
      <c r="D546" t="str">
        <f>"["&amp;VLOOKUP(B546,'[1]坦克部件养成-填表'!$T:$V,3,FALSE)&amp;"]"</f>
        <v>[101]</v>
      </c>
      <c r="E546" t="str">
        <f>"["&amp;VLOOKUP(C546,'[1]坦克部件养成-填表'!$X:$AB,3,FALSE)&amp;"]"</f>
        <v>[185]</v>
      </c>
      <c r="F546">
        <f>VLOOKUP(C546,'[1]坦克部件养成-填表'!$X:$AB,5,FALSE)</f>
        <v>7300</v>
      </c>
      <c r="G546">
        <f>VLOOKUP(C546,'[1]坦克部件养成-填表'!$X:$AB,4,FALSE)</f>
        <v>63420</v>
      </c>
      <c r="H546" t="str">
        <f t="shared" si="16"/>
        <v>232013</v>
      </c>
      <c r="I546">
        <f t="shared" si="17"/>
        <v>543</v>
      </c>
    </row>
    <row r="547" spans="1:9" ht="15.75" x14ac:dyDescent="0.3">
      <c r="A547" s="36">
        <v>544</v>
      </c>
      <c r="B547" s="36">
        <v>2320</v>
      </c>
      <c r="C547" s="36">
        <v>14</v>
      </c>
      <c r="D547" t="str">
        <f>"["&amp;VLOOKUP(B547,'[1]坦克部件养成-填表'!$T:$V,3,FALSE)&amp;"]"</f>
        <v>[101]</v>
      </c>
      <c r="E547" t="str">
        <f>"["&amp;VLOOKUP(C547,'[1]坦克部件养成-填表'!$X:$AB,3,FALSE)&amp;"]"</f>
        <v>[205]</v>
      </c>
      <c r="F547">
        <f>VLOOKUP(C547,'[1]坦克部件养成-填表'!$X:$AB,5,FALSE)</f>
        <v>9100</v>
      </c>
      <c r="G547">
        <f>VLOOKUP(C547,'[1]坦克部件养成-填表'!$X:$AB,4,FALSE)</f>
        <v>79290</v>
      </c>
      <c r="H547" t="str">
        <f t="shared" si="16"/>
        <v>232014</v>
      </c>
      <c r="I547">
        <f t="shared" si="17"/>
        <v>544</v>
      </c>
    </row>
    <row r="548" spans="1:9" ht="15.75" x14ac:dyDescent="0.3">
      <c r="A548" s="36">
        <v>545</v>
      </c>
      <c r="B548" s="36">
        <v>2320</v>
      </c>
      <c r="C548" s="36">
        <v>15</v>
      </c>
      <c r="D548" t="str">
        <f>"["&amp;VLOOKUP(B548,'[1]坦克部件养成-填表'!$T:$V,3,FALSE)&amp;"]"</f>
        <v>[101]</v>
      </c>
      <c r="E548" t="str">
        <f>"["&amp;VLOOKUP(C548,'[1]坦克部件养成-填表'!$X:$AB,3,FALSE)&amp;"]"</f>
        <v>[225]</v>
      </c>
      <c r="F548">
        <f>VLOOKUP(C548,'[1]坦克部件养成-填表'!$X:$AB,5,FALSE)</f>
        <v>11000</v>
      </c>
      <c r="G548">
        <f>VLOOKUP(C548,'[1]坦克部件养成-填表'!$X:$AB,4,FALSE)</f>
        <v>95160</v>
      </c>
      <c r="H548" t="str">
        <f t="shared" si="16"/>
        <v>232015</v>
      </c>
      <c r="I548">
        <f t="shared" si="17"/>
        <v>545</v>
      </c>
    </row>
    <row r="549" spans="1:9" ht="15.75" x14ac:dyDescent="0.3">
      <c r="A549" s="36">
        <v>546</v>
      </c>
      <c r="B549" s="36">
        <v>2320</v>
      </c>
      <c r="C549" s="36">
        <v>16</v>
      </c>
      <c r="D549" t="str">
        <f>"["&amp;VLOOKUP(B549,'[1]坦克部件养成-填表'!$T:$V,3,FALSE)&amp;"]"</f>
        <v>[101]</v>
      </c>
      <c r="E549" t="str">
        <f>"["&amp;VLOOKUP(C549,'[1]坦克部件养成-填表'!$X:$AB,3,FALSE)&amp;"]"</f>
        <v>[250]</v>
      </c>
      <c r="F549">
        <f>VLOOKUP(C549,'[1]坦克部件养成-填表'!$X:$AB,5,FALSE)</f>
        <v>13750</v>
      </c>
      <c r="G549">
        <f>VLOOKUP(C549,'[1]坦克部件养成-填表'!$X:$AB,4,FALSE)</f>
        <v>105250</v>
      </c>
      <c r="H549" t="str">
        <f t="shared" si="16"/>
        <v>232016</v>
      </c>
      <c r="I549">
        <f t="shared" si="17"/>
        <v>546</v>
      </c>
    </row>
    <row r="550" spans="1:9" ht="15.75" x14ac:dyDescent="0.3">
      <c r="A550" s="36">
        <v>547</v>
      </c>
      <c r="B550" s="36">
        <v>2320</v>
      </c>
      <c r="C550" s="36">
        <v>17</v>
      </c>
      <c r="D550" t="str">
        <f>"["&amp;VLOOKUP(B550,'[1]坦克部件养成-填表'!$T:$V,3,FALSE)&amp;"]"</f>
        <v>[101]</v>
      </c>
      <c r="E550" t="str">
        <f>"["&amp;VLOOKUP(C550,'[1]坦克部件养成-填表'!$X:$AB,3,FALSE)&amp;"]"</f>
        <v>[275]</v>
      </c>
      <c r="F550">
        <f>VLOOKUP(C550,'[1]坦克部件养成-填表'!$X:$AB,5,FALSE)</f>
        <v>15000</v>
      </c>
      <c r="G550">
        <f>VLOOKUP(C550,'[1]坦克部件养成-填表'!$X:$AB,4,FALSE)</f>
        <v>110250</v>
      </c>
      <c r="H550" t="str">
        <f t="shared" si="16"/>
        <v>232017</v>
      </c>
      <c r="I550">
        <f t="shared" si="17"/>
        <v>547</v>
      </c>
    </row>
    <row r="551" spans="1:9" ht="15.75" x14ac:dyDescent="0.3">
      <c r="A551" s="36">
        <v>548</v>
      </c>
      <c r="B551" s="36">
        <v>2320</v>
      </c>
      <c r="C551" s="36">
        <v>18</v>
      </c>
      <c r="D551" t="str">
        <f>"["&amp;VLOOKUP(B551,'[1]坦克部件养成-填表'!$T:$V,3,FALSE)&amp;"]"</f>
        <v>[101]</v>
      </c>
      <c r="E551" t="str">
        <f>"["&amp;VLOOKUP(C551,'[1]坦克部件养成-填表'!$X:$AB,3,FALSE)&amp;"]"</f>
        <v>[300]</v>
      </c>
      <c r="F551">
        <f>VLOOKUP(C551,'[1]坦克部件养成-填表'!$X:$AB,5,FALSE)</f>
        <v>16250</v>
      </c>
      <c r="G551">
        <f>VLOOKUP(C551,'[1]坦克部件养成-填表'!$X:$AB,4,FALSE)</f>
        <v>115250</v>
      </c>
      <c r="H551" t="str">
        <f t="shared" si="16"/>
        <v>232018</v>
      </c>
      <c r="I551">
        <f t="shared" si="17"/>
        <v>548</v>
      </c>
    </row>
    <row r="552" spans="1:9" ht="15.75" x14ac:dyDescent="0.3">
      <c r="A552" s="36">
        <v>549</v>
      </c>
      <c r="B552" s="36">
        <v>2320</v>
      </c>
      <c r="C552" s="36">
        <v>19</v>
      </c>
      <c r="D552" t="str">
        <f>"["&amp;VLOOKUP(B552,'[1]坦克部件养成-填表'!$T:$V,3,FALSE)&amp;"]"</f>
        <v>[101]</v>
      </c>
      <c r="E552" t="str">
        <f>"["&amp;VLOOKUP(C552,'[1]坦克部件养成-填表'!$X:$AB,3,FALSE)&amp;"]"</f>
        <v>[325]</v>
      </c>
      <c r="F552">
        <f>VLOOKUP(C552,'[1]坦克部件养成-填表'!$X:$AB,5,FALSE)</f>
        <v>17500</v>
      </c>
      <c r="G552">
        <f>VLOOKUP(C552,'[1]坦克部件养成-填表'!$X:$AB,4,FALSE)</f>
        <v>120250</v>
      </c>
      <c r="H552" t="str">
        <f t="shared" si="16"/>
        <v>232019</v>
      </c>
      <c r="I552">
        <f t="shared" si="17"/>
        <v>549</v>
      </c>
    </row>
    <row r="553" spans="1:9" ht="15.75" x14ac:dyDescent="0.3">
      <c r="A553" s="36">
        <v>550</v>
      </c>
      <c r="B553" s="36">
        <v>2320</v>
      </c>
      <c r="C553" s="36">
        <v>20</v>
      </c>
      <c r="D553" t="str">
        <f>"["&amp;VLOOKUP(B553,'[1]坦克部件养成-填表'!$T:$V,3,FALSE)&amp;"]"</f>
        <v>[101]</v>
      </c>
      <c r="E553" t="str">
        <f>"["&amp;VLOOKUP(C553,'[1]坦克部件养成-填表'!$X:$AB,3,FALSE)&amp;"]"</f>
        <v>[350]</v>
      </c>
      <c r="F553">
        <f>VLOOKUP(C553,'[1]坦克部件养成-填表'!$X:$AB,5,FALSE)</f>
        <v>20250</v>
      </c>
      <c r="G553">
        <f>VLOOKUP(C553,'[1]坦克部件养成-填表'!$X:$AB,4,FALSE)</f>
        <v>125250</v>
      </c>
      <c r="H553" t="str">
        <f t="shared" si="16"/>
        <v>232020</v>
      </c>
      <c r="I553">
        <f t="shared" si="17"/>
        <v>550</v>
      </c>
    </row>
    <row r="554" spans="1:9" ht="15.75" x14ac:dyDescent="0.3">
      <c r="A554" s="36">
        <v>551</v>
      </c>
      <c r="B554" s="36">
        <v>2330</v>
      </c>
      <c r="C554" s="36">
        <v>1</v>
      </c>
      <c r="D554" t="str">
        <f>"["&amp;VLOOKUP(B554,'[1]坦克部件养成-填表'!$T:$V,3,FALSE)&amp;"]"</f>
        <v>[100]</v>
      </c>
      <c r="E554" t="str">
        <f>"["&amp;VLOOKUP(C554,'[1]坦克部件养成-填表'!$X:$AB,3,FALSE)&amp;"]"</f>
        <v>[10]</v>
      </c>
      <c r="F554">
        <f>VLOOKUP(C554,'[1]坦克部件养成-填表'!$X:$AB,5,FALSE)</f>
        <v>70</v>
      </c>
      <c r="G554">
        <f>VLOOKUP(C554,'[1]坦克部件养成-填表'!$X:$AB,4,FALSE)</f>
        <v>180</v>
      </c>
      <c r="H554" t="str">
        <f t="shared" si="16"/>
        <v>23301</v>
      </c>
      <c r="I554">
        <f t="shared" si="17"/>
        <v>551</v>
      </c>
    </row>
    <row r="555" spans="1:9" ht="15.75" x14ac:dyDescent="0.3">
      <c r="A555" s="36">
        <v>552</v>
      </c>
      <c r="B555" s="36">
        <v>2330</v>
      </c>
      <c r="C555" s="36">
        <v>2</v>
      </c>
      <c r="D555" t="str">
        <f>"["&amp;VLOOKUP(B555,'[1]坦克部件养成-填表'!$T:$V,3,FALSE)&amp;"]"</f>
        <v>[100]</v>
      </c>
      <c r="E555" t="str">
        <f>"["&amp;VLOOKUP(C555,'[1]坦克部件养成-填表'!$X:$AB,3,FALSE)&amp;"]"</f>
        <v>[20]</v>
      </c>
      <c r="F555">
        <f>VLOOKUP(C555,'[1]坦克部件养成-填表'!$X:$AB,5,FALSE)</f>
        <v>100</v>
      </c>
      <c r="G555">
        <f>VLOOKUP(C555,'[1]坦克部件养成-填表'!$X:$AB,4,FALSE)</f>
        <v>1740</v>
      </c>
      <c r="H555" t="str">
        <f t="shared" si="16"/>
        <v>23302</v>
      </c>
      <c r="I555">
        <f t="shared" si="17"/>
        <v>552</v>
      </c>
    </row>
    <row r="556" spans="1:9" ht="15.75" x14ac:dyDescent="0.3">
      <c r="A556" s="36">
        <v>553</v>
      </c>
      <c r="B556" s="36">
        <v>2330</v>
      </c>
      <c r="C556" s="36">
        <v>3</v>
      </c>
      <c r="D556" t="str">
        <f>"["&amp;VLOOKUP(B556,'[1]坦克部件养成-填表'!$T:$V,3,FALSE)&amp;"]"</f>
        <v>[100]</v>
      </c>
      <c r="E556" t="str">
        <f>"["&amp;VLOOKUP(C556,'[1]坦克部件养成-填表'!$X:$AB,3,FALSE)&amp;"]"</f>
        <v>[30]</v>
      </c>
      <c r="F556">
        <f>VLOOKUP(C556,'[1]坦克部件养成-填表'!$X:$AB,5,FALSE)</f>
        <v>140</v>
      </c>
      <c r="G556">
        <f>VLOOKUP(C556,'[1]坦克部件养成-填表'!$X:$AB,4,FALSE)</f>
        <v>3450</v>
      </c>
      <c r="H556" t="str">
        <f t="shared" si="16"/>
        <v>23303</v>
      </c>
      <c r="I556">
        <f t="shared" si="17"/>
        <v>553</v>
      </c>
    </row>
    <row r="557" spans="1:9" ht="15.75" x14ac:dyDescent="0.3">
      <c r="A557" s="36">
        <v>554</v>
      </c>
      <c r="B557" s="36">
        <v>2330</v>
      </c>
      <c r="C557" s="36">
        <v>4</v>
      </c>
      <c r="D557" t="str">
        <f>"["&amp;VLOOKUP(B557,'[1]坦克部件养成-填表'!$T:$V,3,FALSE)&amp;"]"</f>
        <v>[100]</v>
      </c>
      <c r="E557" t="str">
        <f>"["&amp;VLOOKUP(C557,'[1]坦克部件养成-填表'!$X:$AB,3,FALSE)&amp;"]"</f>
        <v>[40]</v>
      </c>
      <c r="F557">
        <f>VLOOKUP(C557,'[1]坦克部件养成-填表'!$X:$AB,5,FALSE)</f>
        <v>170</v>
      </c>
      <c r="G557">
        <f>VLOOKUP(C557,'[1]坦克部件养成-填表'!$X:$AB,4,FALSE)</f>
        <v>5190</v>
      </c>
      <c r="H557" t="str">
        <f t="shared" si="16"/>
        <v>23304</v>
      </c>
      <c r="I557">
        <f t="shared" si="17"/>
        <v>554</v>
      </c>
    </row>
    <row r="558" spans="1:9" ht="15.75" x14ac:dyDescent="0.3">
      <c r="A558" s="36">
        <v>555</v>
      </c>
      <c r="B558" s="36">
        <v>2330</v>
      </c>
      <c r="C558" s="36">
        <v>5</v>
      </c>
      <c r="D558" t="str">
        <f>"["&amp;VLOOKUP(B558,'[1]坦克部件养成-填表'!$T:$V,3,FALSE)&amp;"]"</f>
        <v>[100]</v>
      </c>
      <c r="E558" t="str">
        <f>"["&amp;VLOOKUP(C558,'[1]坦克部件养成-填表'!$X:$AB,3,FALSE)&amp;"]"</f>
        <v>[50]</v>
      </c>
      <c r="F558">
        <f>VLOOKUP(C558,'[1]坦克部件养成-填表'!$X:$AB,5,FALSE)</f>
        <v>210</v>
      </c>
      <c r="G558">
        <f>VLOOKUP(C558,'[1]坦克部件养成-填表'!$X:$AB,4,FALSE)</f>
        <v>6750</v>
      </c>
      <c r="H558" t="str">
        <f t="shared" si="16"/>
        <v>23305</v>
      </c>
      <c r="I558">
        <f t="shared" si="17"/>
        <v>555</v>
      </c>
    </row>
    <row r="559" spans="1:9" ht="15.75" x14ac:dyDescent="0.3">
      <c r="A559" s="36">
        <v>556</v>
      </c>
      <c r="B559" s="36">
        <v>2330</v>
      </c>
      <c r="C559" s="36">
        <v>6</v>
      </c>
      <c r="D559" t="str">
        <f>"["&amp;VLOOKUP(B559,'[1]坦克部件养成-填表'!$T:$V,3,FALSE)&amp;"]"</f>
        <v>[100]</v>
      </c>
      <c r="E559" t="str">
        <f>"["&amp;VLOOKUP(C559,'[1]坦克部件养成-填表'!$X:$AB,3,FALSE)&amp;"]"</f>
        <v>[65]</v>
      </c>
      <c r="F559">
        <f>VLOOKUP(C559,'[1]坦克部件养成-填表'!$X:$AB,5,FALSE)</f>
        <v>600</v>
      </c>
      <c r="G559">
        <f>VLOOKUP(C559,'[1]坦克部件养成-填表'!$X:$AB,4,FALSE)</f>
        <v>7620</v>
      </c>
      <c r="H559" t="str">
        <f t="shared" si="16"/>
        <v>23306</v>
      </c>
      <c r="I559">
        <f t="shared" si="17"/>
        <v>556</v>
      </c>
    </row>
    <row r="560" spans="1:9" ht="15.75" x14ac:dyDescent="0.3">
      <c r="A560" s="36">
        <v>557</v>
      </c>
      <c r="B560" s="36">
        <v>2330</v>
      </c>
      <c r="C560" s="36">
        <v>7</v>
      </c>
      <c r="D560" t="str">
        <f>"["&amp;VLOOKUP(B560,'[1]坦克部件养成-填表'!$T:$V,3,FALSE)&amp;"]"</f>
        <v>[100]</v>
      </c>
      <c r="E560" t="str">
        <f>"["&amp;VLOOKUP(C560,'[1]坦克部件养成-填表'!$X:$AB,3,FALSE)&amp;"]"</f>
        <v>[80]</v>
      </c>
      <c r="F560">
        <f>VLOOKUP(C560,'[1]坦克部件养成-填表'!$X:$AB,5,FALSE)</f>
        <v>900</v>
      </c>
      <c r="G560">
        <f>VLOOKUP(C560,'[1]坦克部件养成-填表'!$X:$AB,4,FALSE)</f>
        <v>11430</v>
      </c>
      <c r="H560" t="str">
        <f t="shared" si="16"/>
        <v>23307</v>
      </c>
      <c r="I560">
        <f t="shared" si="17"/>
        <v>557</v>
      </c>
    </row>
    <row r="561" spans="1:9" ht="15.75" x14ac:dyDescent="0.3">
      <c r="A561" s="36">
        <v>558</v>
      </c>
      <c r="B561" s="36">
        <v>2330</v>
      </c>
      <c r="C561" s="36">
        <v>8</v>
      </c>
      <c r="D561" t="str">
        <f>"["&amp;VLOOKUP(B561,'[1]坦克部件养成-填表'!$T:$V,3,FALSE)&amp;"]"</f>
        <v>[100]</v>
      </c>
      <c r="E561" t="str">
        <f>"["&amp;VLOOKUP(C561,'[1]坦克部件养成-填表'!$X:$AB,3,FALSE)&amp;"]"</f>
        <v>[95]</v>
      </c>
      <c r="F561">
        <f>VLOOKUP(C561,'[1]坦克部件养成-填表'!$X:$AB,5,FALSE)</f>
        <v>1200</v>
      </c>
      <c r="G561">
        <f>VLOOKUP(C561,'[1]坦克部件养成-填表'!$X:$AB,4,FALSE)</f>
        <v>15240</v>
      </c>
      <c r="H561" t="str">
        <f t="shared" si="16"/>
        <v>23308</v>
      </c>
      <c r="I561">
        <f t="shared" si="17"/>
        <v>558</v>
      </c>
    </row>
    <row r="562" spans="1:9" ht="15.75" x14ac:dyDescent="0.3">
      <c r="A562" s="36">
        <v>559</v>
      </c>
      <c r="B562" s="36">
        <v>2330</v>
      </c>
      <c r="C562" s="36">
        <v>9</v>
      </c>
      <c r="D562" t="str">
        <f>"["&amp;VLOOKUP(B562,'[1]坦克部件养成-填表'!$T:$V,3,FALSE)&amp;"]"</f>
        <v>[100]</v>
      </c>
      <c r="E562" t="str">
        <f>"["&amp;VLOOKUP(C562,'[1]坦克部件养成-填表'!$X:$AB,3,FALSE)&amp;"]"</f>
        <v>[110]</v>
      </c>
      <c r="F562">
        <f>VLOOKUP(C562,'[1]坦克部件养成-填表'!$X:$AB,5,FALSE)</f>
        <v>1500</v>
      </c>
      <c r="G562">
        <f>VLOOKUP(C562,'[1]坦克部件养成-填表'!$X:$AB,4,FALSE)</f>
        <v>19050</v>
      </c>
      <c r="H562" t="str">
        <f t="shared" si="16"/>
        <v>23309</v>
      </c>
      <c r="I562">
        <f t="shared" si="17"/>
        <v>559</v>
      </c>
    </row>
    <row r="563" spans="1:9" ht="15.75" x14ac:dyDescent="0.3">
      <c r="A563" s="36">
        <v>560</v>
      </c>
      <c r="B563" s="36">
        <v>2330</v>
      </c>
      <c r="C563" s="36">
        <v>10</v>
      </c>
      <c r="D563" t="str">
        <f>"["&amp;VLOOKUP(B563,'[1]坦克部件养成-填表'!$T:$V,3,FALSE)&amp;"]"</f>
        <v>[100]</v>
      </c>
      <c r="E563" t="str">
        <f>"["&amp;VLOOKUP(C563,'[1]坦克部件养成-填表'!$X:$AB,3,FALSE)&amp;"]"</f>
        <v>[125]</v>
      </c>
      <c r="F563">
        <f>VLOOKUP(C563,'[1]坦克部件养成-填表'!$X:$AB,5,FALSE)</f>
        <v>1750</v>
      </c>
      <c r="G563">
        <f>VLOOKUP(C563,'[1]坦克部件养成-填表'!$X:$AB,4,FALSE)</f>
        <v>22860</v>
      </c>
      <c r="H563" t="str">
        <f t="shared" si="16"/>
        <v>233010</v>
      </c>
      <c r="I563">
        <f t="shared" si="17"/>
        <v>560</v>
      </c>
    </row>
    <row r="564" spans="1:9" ht="15.75" x14ac:dyDescent="0.3">
      <c r="A564" s="36">
        <v>561</v>
      </c>
      <c r="B564" s="36">
        <v>2330</v>
      </c>
      <c r="C564" s="36">
        <v>11</v>
      </c>
      <c r="D564" t="str">
        <f>"["&amp;VLOOKUP(B564,'[1]坦克部件养成-填表'!$T:$V,3,FALSE)&amp;"]"</f>
        <v>[100]</v>
      </c>
      <c r="E564" t="str">
        <f>"["&amp;VLOOKUP(C564,'[1]坦克部件养成-填表'!$X:$AB,3,FALSE)&amp;"]"</f>
        <v>[145]</v>
      </c>
      <c r="F564">
        <f>VLOOKUP(C564,'[1]坦克部件养成-填表'!$X:$AB,5,FALSE)</f>
        <v>3650</v>
      </c>
      <c r="G564">
        <f>VLOOKUP(C564,'[1]坦克部件养成-填表'!$X:$AB,4,FALSE)</f>
        <v>31710</v>
      </c>
      <c r="H564" t="str">
        <f t="shared" si="16"/>
        <v>233011</v>
      </c>
      <c r="I564">
        <f t="shared" si="17"/>
        <v>561</v>
      </c>
    </row>
    <row r="565" spans="1:9" ht="15.75" x14ac:dyDescent="0.3">
      <c r="A565" s="36">
        <v>562</v>
      </c>
      <c r="B565" s="36">
        <v>2330</v>
      </c>
      <c r="C565" s="36">
        <v>12</v>
      </c>
      <c r="D565" t="str">
        <f>"["&amp;VLOOKUP(B565,'[1]坦克部件养成-填表'!$T:$V,3,FALSE)&amp;"]"</f>
        <v>[100]</v>
      </c>
      <c r="E565" t="str">
        <f>"["&amp;VLOOKUP(C565,'[1]坦克部件养成-填表'!$X:$AB,3,FALSE)&amp;"]"</f>
        <v>[165]</v>
      </c>
      <c r="F565">
        <f>VLOOKUP(C565,'[1]坦克部件养成-填表'!$X:$AB,5,FALSE)</f>
        <v>5500</v>
      </c>
      <c r="G565">
        <f>VLOOKUP(C565,'[1]坦克部件养成-填表'!$X:$AB,4,FALSE)</f>
        <v>47580</v>
      </c>
      <c r="H565" t="str">
        <f t="shared" si="16"/>
        <v>233012</v>
      </c>
      <c r="I565">
        <f t="shared" si="17"/>
        <v>562</v>
      </c>
    </row>
    <row r="566" spans="1:9" ht="15.75" x14ac:dyDescent="0.3">
      <c r="A566" s="36">
        <v>563</v>
      </c>
      <c r="B566" s="36">
        <v>2330</v>
      </c>
      <c r="C566" s="36">
        <v>13</v>
      </c>
      <c r="D566" t="str">
        <f>"["&amp;VLOOKUP(B566,'[1]坦克部件养成-填表'!$T:$V,3,FALSE)&amp;"]"</f>
        <v>[100]</v>
      </c>
      <c r="E566" t="str">
        <f>"["&amp;VLOOKUP(C566,'[1]坦克部件养成-填表'!$X:$AB,3,FALSE)&amp;"]"</f>
        <v>[185]</v>
      </c>
      <c r="F566">
        <f>VLOOKUP(C566,'[1]坦克部件养成-填表'!$X:$AB,5,FALSE)</f>
        <v>7300</v>
      </c>
      <c r="G566">
        <f>VLOOKUP(C566,'[1]坦克部件养成-填表'!$X:$AB,4,FALSE)</f>
        <v>63420</v>
      </c>
      <c r="H566" t="str">
        <f t="shared" si="16"/>
        <v>233013</v>
      </c>
      <c r="I566">
        <f t="shared" si="17"/>
        <v>563</v>
      </c>
    </row>
    <row r="567" spans="1:9" ht="15.75" x14ac:dyDescent="0.3">
      <c r="A567" s="36">
        <v>564</v>
      </c>
      <c r="B567" s="36">
        <v>2330</v>
      </c>
      <c r="C567" s="36">
        <v>14</v>
      </c>
      <c r="D567" t="str">
        <f>"["&amp;VLOOKUP(B567,'[1]坦克部件养成-填表'!$T:$V,3,FALSE)&amp;"]"</f>
        <v>[100]</v>
      </c>
      <c r="E567" t="str">
        <f>"["&amp;VLOOKUP(C567,'[1]坦克部件养成-填表'!$X:$AB,3,FALSE)&amp;"]"</f>
        <v>[205]</v>
      </c>
      <c r="F567">
        <f>VLOOKUP(C567,'[1]坦克部件养成-填表'!$X:$AB,5,FALSE)</f>
        <v>9100</v>
      </c>
      <c r="G567">
        <f>VLOOKUP(C567,'[1]坦克部件养成-填表'!$X:$AB,4,FALSE)</f>
        <v>79290</v>
      </c>
      <c r="H567" t="str">
        <f t="shared" si="16"/>
        <v>233014</v>
      </c>
      <c r="I567">
        <f t="shared" si="17"/>
        <v>564</v>
      </c>
    </row>
    <row r="568" spans="1:9" ht="15.75" x14ac:dyDescent="0.3">
      <c r="A568" s="36">
        <v>565</v>
      </c>
      <c r="B568" s="36">
        <v>2330</v>
      </c>
      <c r="C568" s="36">
        <v>15</v>
      </c>
      <c r="D568" t="str">
        <f>"["&amp;VLOOKUP(B568,'[1]坦克部件养成-填表'!$T:$V,3,FALSE)&amp;"]"</f>
        <v>[100]</v>
      </c>
      <c r="E568" t="str">
        <f>"["&amp;VLOOKUP(C568,'[1]坦克部件养成-填表'!$X:$AB,3,FALSE)&amp;"]"</f>
        <v>[225]</v>
      </c>
      <c r="F568">
        <f>VLOOKUP(C568,'[1]坦克部件养成-填表'!$X:$AB,5,FALSE)</f>
        <v>11000</v>
      </c>
      <c r="G568">
        <f>VLOOKUP(C568,'[1]坦克部件养成-填表'!$X:$AB,4,FALSE)</f>
        <v>95160</v>
      </c>
      <c r="H568" t="str">
        <f t="shared" si="16"/>
        <v>233015</v>
      </c>
      <c r="I568">
        <f t="shared" si="17"/>
        <v>565</v>
      </c>
    </row>
    <row r="569" spans="1:9" ht="15.75" x14ac:dyDescent="0.3">
      <c r="A569" s="36">
        <v>566</v>
      </c>
      <c r="B569" s="36">
        <v>2330</v>
      </c>
      <c r="C569" s="36">
        <v>16</v>
      </c>
      <c r="D569" t="str">
        <f>"["&amp;VLOOKUP(B569,'[1]坦克部件养成-填表'!$T:$V,3,FALSE)&amp;"]"</f>
        <v>[100]</v>
      </c>
      <c r="E569" t="str">
        <f>"["&amp;VLOOKUP(C569,'[1]坦克部件养成-填表'!$X:$AB,3,FALSE)&amp;"]"</f>
        <v>[250]</v>
      </c>
      <c r="F569">
        <f>VLOOKUP(C569,'[1]坦克部件养成-填表'!$X:$AB,5,FALSE)</f>
        <v>13750</v>
      </c>
      <c r="G569">
        <f>VLOOKUP(C569,'[1]坦克部件养成-填表'!$X:$AB,4,FALSE)</f>
        <v>105250</v>
      </c>
      <c r="H569" t="str">
        <f t="shared" si="16"/>
        <v>233016</v>
      </c>
      <c r="I569">
        <f t="shared" si="17"/>
        <v>566</v>
      </c>
    </row>
    <row r="570" spans="1:9" ht="15.75" x14ac:dyDescent="0.3">
      <c r="A570" s="36">
        <v>567</v>
      </c>
      <c r="B570" s="36">
        <v>2330</v>
      </c>
      <c r="C570" s="36">
        <v>17</v>
      </c>
      <c r="D570" t="str">
        <f>"["&amp;VLOOKUP(B570,'[1]坦克部件养成-填表'!$T:$V,3,FALSE)&amp;"]"</f>
        <v>[100]</v>
      </c>
      <c r="E570" t="str">
        <f>"["&amp;VLOOKUP(C570,'[1]坦克部件养成-填表'!$X:$AB,3,FALSE)&amp;"]"</f>
        <v>[275]</v>
      </c>
      <c r="F570">
        <f>VLOOKUP(C570,'[1]坦克部件养成-填表'!$X:$AB,5,FALSE)</f>
        <v>15000</v>
      </c>
      <c r="G570">
        <f>VLOOKUP(C570,'[1]坦克部件养成-填表'!$X:$AB,4,FALSE)</f>
        <v>110250</v>
      </c>
      <c r="H570" t="str">
        <f t="shared" si="16"/>
        <v>233017</v>
      </c>
      <c r="I570">
        <f t="shared" si="17"/>
        <v>567</v>
      </c>
    </row>
    <row r="571" spans="1:9" ht="15.75" x14ac:dyDescent="0.3">
      <c r="A571" s="36">
        <v>568</v>
      </c>
      <c r="B571" s="36">
        <v>2330</v>
      </c>
      <c r="C571" s="36">
        <v>18</v>
      </c>
      <c r="D571" t="str">
        <f>"["&amp;VLOOKUP(B571,'[1]坦克部件养成-填表'!$T:$V,3,FALSE)&amp;"]"</f>
        <v>[100]</v>
      </c>
      <c r="E571" t="str">
        <f>"["&amp;VLOOKUP(C571,'[1]坦克部件养成-填表'!$X:$AB,3,FALSE)&amp;"]"</f>
        <v>[300]</v>
      </c>
      <c r="F571">
        <f>VLOOKUP(C571,'[1]坦克部件养成-填表'!$X:$AB,5,FALSE)</f>
        <v>16250</v>
      </c>
      <c r="G571">
        <f>VLOOKUP(C571,'[1]坦克部件养成-填表'!$X:$AB,4,FALSE)</f>
        <v>115250</v>
      </c>
      <c r="H571" t="str">
        <f t="shared" si="16"/>
        <v>233018</v>
      </c>
      <c r="I571">
        <f t="shared" si="17"/>
        <v>568</v>
      </c>
    </row>
    <row r="572" spans="1:9" ht="15.75" x14ac:dyDescent="0.3">
      <c r="A572" s="36">
        <v>569</v>
      </c>
      <c r="B572" s="36">
        <v>2330</v>
      </c>
      <c r="C572" s="36">
        <v>19</v>
      </c>
      <c r="D572" t="str">
        <f>"["&amp;VLOOKUP(B572,'[1]坦克部件养成-填表'!$T:$V,3,FALSE)&amp;"]"</f>
        <v>[100]</v>
      </c>
      <c r="E572" t="str">
        <f>"["&amp;VLOOKUP(C572,'[1]坦克部件养成-填表'!$X:$AB,3,FALSE)&amp;"]"</f>
        <v>[325]</v>
      </c>
      <c r="F572">
        <f>VLOOKUP(C572,'[1]坦克部件养成-填表'!$X:$AB,5,FALSE)</f>
        <v>17500</v>
      </c>
      <c r="G572">
        <f>VLOOKUP(C572,'[1]坦克部件养成-填表'!$X:$AB,4,FALSE)</f>
        <v>120250</v>
      </c>
      <c r="H572" t="str">
        <f t="shared" si="16"/>
        <v>233019</v>
      </c>
      <c r="I572">
        <f t="shared" si="17"/>
        <v>569</v>
      </c>
    </row>
    <row r="573" spans="1:9" ht="15.75" x14ac:dyDescent="0.3">
      <c r="A573" s="36">
        <v>570</v>
      </c>
      <c r="B573" s="36">
        <v>2330</v>
      </c>
      <c r="C573" s="36">
        <v>20</v>
      </c>
      <c r="D573" t="str">
        <f>"["&amp;VLOOKUP(B573,'[1]坦克部件养成-填表'!$T:$V,3,FALSE)&amp;"]"</f>
        <v>[100]</v>
      </c>
      <c r="E573" t="str">
        <f>"["&amp;VLOOKUP(C573,'[1]坦克部件养成-填表'!$X:$AB,3,FALSE)&amp;"]"</f>
        <v>[350]</v>
      </c>
      <c r="F573">
        <f>VLOOKUP(C573,'[1]坦克部件养成-填表'!$X:$AB,5,FALSE)</f>
        <v>20250</v>
      </c>
      <c r="G573">
        <f>VLOOKUP(C573,'[1]坦克部件养成-填表'!$X:$AB,4,FALSE)</f>
        <v>125250</v>
      </c>
      <c r="H573" t="str">
        <f t="shared" si="16"/>
        <v>233020</v>
      </c>
      <c r="I573">
        <f t="shared" si="17"/>
        <v>570</v>
      </c>
    </row>
    <row r="574" spans="1:9" ht="15.75" x14ac:dyDescent="0.3">
      <c r="A574" s="36">
        <v>571</v>
      </c>
      <c r="B574" s="36">
        <v>2340</v>
      </c>
      <c r="C574" s="36">
        <v>1</v>
      </c>
      <c r="D574" t="str">
        <f>"["&amp;VLOOKUP(B574,'[1]坦克部件养成-填表'!$T:$V,3,FALSE)&amp;"]"</f>
        <v>[100]</v>
      </c>
      <c r="E574" t="str">
        <f>"["&amp;VLOOKUP(C574,'[1]坦克部件养成-填表'!$X:$AB,3,FALSE)&amp;"]"</f>
        <v>[10]</v>
      </c>
      <c r="F574">
        <f>VLOOKUP(C574,'[1]坦克部件养成-填表'!$X:$AB,5,FALSE)</f>
        <v>70</v>
      </c>
      <c r="G574">
        <f>VLOOKUP(C574,'[1]坦克部件养成-填表'!$X:$AB,4,FALSE)</f>
        <v>180</v>
      </c>
      <c r="H574" t="str">
        <f t="shared" si="16"/>
        <v>23401</v>
      </c>
      <c r="I574">
        <f t="shared" si="17"/>
        <v>571</v>
      </c>
    </row>
    <row r="575" spans="1:9" ht="15.75" x14ac:dyDescent="0.3">
      <c r="A575" s="36">
        <v>572</v>
      </c>
      <c r="B575" s="36">
        <v>2340</v>
      </c>
      <c r="C575" s="36">
        <v>2</v>
      </c>
      <c r="D575" t="str">
        <f>"["&amp;VLOOKUP(B575,'[1]坦克部件养成-填表'!$T:$V,3,FALSE)&amp;"]"</f>
        <v>[100]</v>
      </c>
      <c r="E575" t="str">
        <f>"["&amp;VLOOKUP(C575,'[1]坦克部件养成-填表'!$X:$AB,3,FALSE)&amp;"]"</f>
        <v>[20]</v>
      </c>
      <c r="F575">
        <f>VLOOKUP(C575,'[1]坦克部件养成-填表'!$X:$AB,5,FALSE)</f>
        <v>100</v>
      </c>
      <c r="G575">
        <f>VLOOKUP(C575,'[1]坦克部件养成-填表'!$X:$AB,4,FALSE)</f>
        <v>1740</v>
      </c>
      <c r="H575" t="str">
        <f t="shared" si="16"/>
        <v>23402</v>
      </c>
      <c r="I575">
        <f t="shared" si="17"/>
        <v>572</v>
      </c>
    </row>
    <row r="576" spans="1:9" ht="15.75" x14ac:dyDescent="0.3">
      <c r="A576" s="36">
        <v>573</v>
      </c>
      <c r="B576" s="36">
        <v>2340</v>
      </c>
      <c r="C576" s="36">
        <v>3</v>
      </c>
      <c r="D576" t="str">
        <f>"["&amp;VLOOKUP(B576,'[1]坦克部件养成-填表'!$T:$V,3,FALSE)&amp;"]"</f>
        <v>[100]</v>
      </c>
      <c r="E576" t="str">
        <f>"["&amp;VLOOKUP(C576,'[1]坦克部件养成-填表'!$X:$AB,3,FALSE)&amp;"]"</f>
        <v>[30]</v>
      </c>
      <c r="F576">
        <f>VLOOKUP(C576,'[1]坦克部件养成-填表'!$X:$AB,5,FALSE)</f>
        <v>140</v>
      </c>
      <c r="G576">
        <f>VLOOKUP(C576,'[1]坦克部件养成-填表'!$X:$AB,4,FALSE)</f>
        <v>3450</v>
      </c>
      <c r="H576" t="str">
        <f t="shared" si="16"/>
        <v>23403</v>
      </c>
      <c r="I576">
        <f t="shared" si="17"/>
        <v>573</v>
      </c>
    </row>
    <row r="577" spans="1:9" ht="15.75" x14ac:dyDescent="0.3">
      <c r="A577" s="36">
        <v>574</v>
      </c>
      <c r="B577" s="36">
        <v>2340</v>
      </c>
      <c r="C577" s="36">
        <v>4</v>
      </c>
      <c r="D577" t="str">
        <f>"["&amp;VLOOKUP(B577,'[1]坦克部件养成-填表'!$T:$V,3,FALSE)&amp;"]"</f>
        <v>[100]</v>
      </c>
      <c r="E577" t="str">
        <f>"["&amp;VLOOKUP(C577,'[1]坦克部件养成-填表'!$X:$AB,3,FALSE)&amp;"]"</f>
        <v>[40]</v>
      </c>
      <c r="F577">
        <f>VLOOKUP(C577,'[1]坦克部件养成-填表'!$X:$AB,5,FALSE)</f>
        <v>170</v>
      </c>
      <c r="G577">
        <f>VLOOKUP(C577,'[1]坦克部件养成-填表'!$X:$AB,4,FALSE)</f>
        <v>5190</v>
      </c>
      <c r="H577" t="str">
        <f t="shared" si="16"/>
        <v>23404</v>
      </c>
      <c r="I577">
        <f t="shared" si="17"/>
        <v>574</v>
      </c>
    </row>
    <row r="578" spans="1:9" ht="15.75" x14ac:dyDescent="0.3">
      <c r="A578" s="36">
        <v>575</v>
      </c>
      <c r="B578" s="36">
        <v>2340</v>
      </c>
      <c r="C578" s="36">
        <v>5</v>
      </c>
      <c r="D578" t="str">
        <f>"["&amp;VLOOKUP(B578,'[1]坦克部件养成-填表'!$T:$V,3,FALSE)&amp;"]"</f>
        <v>[100]</v>
      </c>
      <c r="E578" t="str">
        <f>"["&amp;VLOOKUP(C578,'[1]坦克部件养成-填表'!$X:$AB,3,FALSE)&amp;"]"</f>
        <v>[50]</v>
      </c>
      <c r="F578">
        <f>VLOOKUP(C578,'[1]坦克部件养成-填表'!$X:$AB,5,FALSE)</f>
        <v>210</v>
      </c>
      <c r="G578">
        <f>VLOOKUP(C578,'[1]坦克部件养成-填表'!$X:$AB,4,FALSE)</f>
        <v>6750</v>
      </c>
      <c r="H578" t="str">
        <f t="shared" si="16"/>
        <v>23405</v>
      </c>
      <c r="I578">
        <f t="shared" si="17"/>
        <v>575</v>
      </c>
    </row>
    <row r="579" spans="1:9" ht="15.75" x14ac:dyDescent="0.3">
      <c r="A579" s="36">
        <v>576</v>
      </c>
      <c r="B579" s="36">
        <v>2340</v>
      </c>
      <c r="C579" s="36">
        <v>6</v>
      </c>
      <c r="D579" t="str">
        <f>"["&amp;VLOOKUP(B579,'[1]坦克部件养成-填表'!$T:$V,3,FALSE)&amp;"]"</f>
        <v>[100]</v>
      </c>
      <c r="E579" t="str">
        <f>"["&amp;VLOOKUP(C579,'[1]坦克部件养成-填表'!$X:$AB,3,FALSE)&amp;"]"</f>
        <v>[65]</v>
      </c>
      <c r="F579">
        <f>VLOOKUP(C579,'[1]坦克部件养成-填表'!$X:$AB,5,FALSE)</f>
        <v>600</v>
      </c>
      <c r="G579">
        <f>VLOOKUP(C579,'[1]坦克部件养成-填表'!$X:$AB,4,FALSE)</f>
        <v>7620</v>
      </c>
      <c r="H579" t="str">
        <f t="shared" si="16"/>
        <v>23406</v>
      </c>
      <c r="I579">
        <f t="shared" si="17"/>
        <v>576</v>
      </c>
    </row>
    <row r="580" spans="1:9" ht="15.75" x14ac:dyDescent="0.3">
      <c r="A580" s="36">
        <v>577</v>
      </c>
      <c r="B580" s="36">
        <v>2340</v>
      </c>
      <c r="C580" s="36">
        <v>7</v>
      </c>
      <c r="D580" t="str">
        <f>"["&amp;VLOOKUP(B580,'[1]坦克部件养成-填表'!$T:$V,3,FALSE)&amp;"]"</f>
        <v>[100]</v>
      </c>
      <c r="E580" t="str">
        <f>"["&amp;VLOOKUP(C580,'[1]坦克部件养成-填表'!$X:$AB,3,FALSE)&amp;"]"</f>
        <v>[80]</v>
      </c>
      <c r="F580">
        <f>VLOOKUP(C580,'[1]坦克部件养成-填表'!$X:$AB,5,FALSE)</f>
        <v>900</v>
      </c>
      <c r="G580">
        <f>VLOOKUP(C580,'[1]坦克部件养成-填表'!$X:$AB,4,FALSE)</f>
        <v>11430</v>
      </c>
      <c r="H580" t="str">
        <f t="shared" si="16"/>
        <v>23407</v>
      </c>
      <c r="I580">
        <f t="shared" si="17"/>
        <v>577</v>
      </c>
    </row>
    <row r="581" spans="1:9" ht="15.75" x14ac:dyDescent="0.3">
      <c r="A581" s="36">
        <v>578</v>
      </c>
      <c r="B581" s="36">
        <v>2340</v>
      </c>
      <c r="C581" s="36">
        <v>8</v>
      </c>
      <c r="D581" t="str">
        <f>"["&amp;VLOOKUP(B581,'[1]坦克部件养成-填表'!$T:$V,3,FALSE)&amp;"]"</f>
        <v>[100]</v>
      </c>
      <c r="E581" t="str">
        <f>"["&amp;VLOOKUP(C581,'[1]坦克部件养成-填表'!$X:$AB,3,FALSE)&amp;"]"</f>
        <v>[95]</v>
      </c>
      <c r="F581">
        <f>VLOOKUP(C581,'[1]坦克部件养成-填表'!$X:$AB,5,FALSE)</f>
        <v>1200</v>
      </c>
      <c r="G581">
        <f>VLOOKUP(C581,'[1]坦克部件养成-填表'!$X:$AB,4,FALSE)</f>
        <v>15240</v>
      </c>
      <c r="H581" t="str">
        <f t="shared" ref="H581:H644" si="18">B581&amp;C581</f>
        <v>23408</v>
      </c>
      <c r="I581">
        <f t="shared" ref="I581:I644" si="19">A581</f>
        <v>578</v>
      </c>
    </row>
    <row r="582" spans="1:9" ht="15.75" x14ac:dyDescent="0.3">
      <c r="A582" s="36">
        <v>579</v>
      </c>
      <c r="B582" s="36">
        <v>2340</v>
      </c>
      <c r="C582" s="36">
        <v>9</v>
      </c>
      <c r="D582" t="str">
        <f>"["&amp;VLOOKUP(B582,'[1]坦克部件养成-填表'!$T:$V,3,FALSE)&amp;"]"</f>
        <v>[100]</v>
      </c>
      <c r="E582" t="str">
        <f>"["&amp;VLOOKUP(C582,'[1]坦克部件养成-填表'!$X:$AB,3,FALSE)&amp;"]"</f>
        <v>[110]</v>
      </c>
      <c r="F582">
        <f>VLOOKUP(C582,'[1]坦克部件养成-填表'!$X:$AB,5,FALSE)</f>
        <v>1500</v>
      </c>
      <c r="G582">
        <f>VLOOKUP(C582,'[1]坦克部件养成-填表'!$X:$AB,4,FALSE)</f>
        <v>19050</v>
      </c>
      <c r="H582" t="str">
        <f t="shared" si="18"/>
        <v>23409</v>
      </c>
      <c r="I582">
        <f t="shared" si="19"/>
        <v>579</v>
      </c>
    </row>
    <row r="583" spans="1:9" ht="15.75" x14ac:dyDescent="0.3">
      <c r="A583" s="36">
        <v>580</v>
      </c>
      <c r="B583" s="36">
        <v>2340</v>
      </c>
      <c r="C583" s="36">
        <v>10</v>
      </c>
      <c r="D583" t="str">
        <f>"["&amp;VLOOKUP(B583,'[1]坦克部件养成-填表'!$T:$V,3,FALSE)&amp;"]"</f>
        <v>[100]</v>
      </c>
      <c r="E583" t="str">
        <f>"["&amp;VLOOKUP(C583,'[1]坦克部件养成-填表'!$X:$AB,3,FALSE)&amp;"]"</f>
        <v>[125]</v>
      </c>
      <c r="F583">
        <f>VLOOKUP(C583,'[1]坦克部件养成-填表'!$X:$AB,5,FALSE)</f>
        <v>1750</v>
      </c>
      <c r="G583">
        <f>VLOOKUP(C583,'[1]坦克部件养成-填表'!$X:$AB,4,FALSE)</f>
        <v>22860</v>
      </c>
      <c r="H583" t="str">
        <f t="shared" si="18"/>
        <v>234010</v>
      </c>
      <c r="I583">
        <f t="shared" si="19"/>
        <v>580</v>
      </c>
    </row>
    <row r="584" spans="1:9" ht="15.75" x14ac:dyDescent="0.3">
      <c r="A584" s="36">
        <v>581</v>
      </c>
      <c r="B584" s="36">
        <v>2340</v>
      </c>
      <c r="C584" s="36">
        <v>11</v>
      </c>
      <c r="D584" t="str">
        <f>"["&amp;VLOOKUP(B584,'[1]坦克部件养成-填表'!$T:$V,3,FALSE)&amp;"]"</f>
        <v>[100]</v>
      </c>
      <c r="E584" t="str">
        <f>"["&amp;VLOOKUP(C584,'[1]坦克部件养成-填表'!$X:$AB,3,FALSE)&amp;"]"</f>
        <v>[145]</v>
      </c>
      <c r="F584">
        <f>VLOOKUP(C584,'[1]坦克部件养成-填表'!$X:$AB,5,FALSE)</f>
        <v>3650</v>
      </c>
      <c r="G584">
        <f>VLOOKUP(C584,'[1]坦克部件养成-填表'!$X:$AB,4,FALSE)</f>
        <v>31710</v>
      </c>
      <c r="H584" t="str">
        <f t="shared" si="18"/>
        <v>234011</v>
      </c>
      <c r="I584">
        <f t="shared" si="19"/>
        <v>581</v>
      </c>
    </row>
    <row r="585" spans="1:9" ht="15.75" x14ac:dyDescent="0.3">
      <c r="A585" s="36">
        <v>582</v>
      </c>
      <c r="B585" s="36">
        <v>2340</v>
      </c>
      <c r="C585" s="36">
        <v>12</v>
      </c>
      <c r="D585" t="str">
        <f>"["&amp;VLOOKUP(B585,'[1]坦克部件养成-填表'!$T:$V,3,FALSE)&amp;"]"</f>
        <v>[100]</v>
      </c>
      <c r="E585" t="str">
        <f>"["&amp;VLOOKUP(C585,'[1]坦克部件养成-填表'!$X:$AB,3,FALSE)&amp;"]"</f>
        <v>[165]</v>
      </c>
      <c r="F585">
        <f>VLOOKUP(C585,'[1]坦克部件养成-填表'!$X:$AB,5,FALSE)</f>
        <v>5500</v>
      </c>
      <c r="G585">
        <f>VLOOKUP(C585,'[1]坦克部件养成-填表'!$X:$AB,4,FALSE)</f>
        <v>47580</v>
      </c>
      <c r="H585" t="str">
        <f t="shared" si="18"/>
        <v>234012</v>
      </c>
      <c r="I585">
        <f t="shared" si="19"/>
        <v>582</v>
      </c>
    </row>
    <row r="586" spans="1:9" ht="15.75" x14ac:dyDescent="0.3">
      <c r="A586" s="36">
        <v>583</v>
      </c>
      <c r="B586" s="36">
        <v>2340</v>
      </c>
      <c r="C586" s="36">
        <v>13</v>
      </c>
      <c r="D586" t="str">
        <f>"["&amp;VLOOKUP(B586,'[1]坦克部件养成-填表'!$T:$V,3,FALSE)&amp;"]"</f>
        <v>[100]</v>
      </c>
      <c r="E586" t="str">
        <f>"["&amp;VLOOKUP(C586,'[1]坦克部件养成-填表'!$X:$AB,3,FALSE)&amp;"]"</f>
        <v>[185]</v>
      </c>
      <c r="F586">
        <f>VLOOKUP(C586,'[1]坦克部件养成-填表'!$X:$AB,5,FALSE)</f>
        <v>7300</v>
      </c>
      <c r="G586">
        <f>VLOOKUP(C586,'[1]坦克部件养成-填表'!$X:$AB,4,FALSE)</f>
        <v>63420</v>
      </c>
      <c r="H586" t="str">
        <f t="shared" si="18"/>
        <v>234013</v>
      </c>
      <c r="I586">
        <f t="shared" si="19"/>
        <v>583</v>
      </c>
    </row>
    <row r="587" spans="1:9" ht="15.75" x14ac:dyDescent="0.3">
      <c r="A587" s="36">
        <v>584</v>
      </c>
      <c r="B587" s="36">
        <v>2340</v>
      </c>
      <c r="C587" s="36">
        <v>14</v>
      </c>
      <c r="D587" t="str">
        <f>"["&amp;VLOOKUP(B587,'[1]坦克部件养成-填表'!$T:$V,3,FALSE)&amp;"]"</f>
        <v>[100]</v>
      </c>
      <c r="E587" t="str">
        <f>"["&amp;VLOOKUP(C587,'[1]坦克部件养成-填表'!$X:$AB,3,FALSE)&amp;"]"</f>
        <v>[205]</v>
      </c>
      <c r="F587">
        <f>VLOOKUP(C587,'[1]坦克部件养成-填表'!$X:$AB,5,FALSE)</f>
        <v>9100</v>
      </c>
      <c r="G587">
        <f>VLOOKUP(C587,'[1]坦克部件养成-填表'!$X:$AB,4,FALSE)</f>
        <v>79290</v>
      </c>
      <c r="H587" t="str">
        <f t="shared" si="18"/>
        <v>234014</v>
      </c>
      <c r="I587">
        <f t="shared" si="19"/>
        <v>584</v>
      </c>
    </row>
    <row r="588" spans="1:9" ht="15.75" x14ac:dyDescent="0.3">
      <c r="A588" s="36">
        <v>585</v>
      </c>
      <c r="B588" s="36">
        <v>2340</v>
      </c>
      <c r="C588" s="36">
        <v>15</v>
      </c>
      <c r="D588" t="str">
        <f>"["&amp;VLOOKUP(B588,'[1]坦克部件养成-填表'!$T:$V,3,FALSE)&amp;"]"</f>
        <v>[100]</v>
      </c>
      <c r="E588" t="str">
        <f>"["&amp;VLOOKUP(C588,'[1]坦克部件养成-填表'!$X:$AB,3,FALSE)&amp;"]"</f>
        <v>[225]</v>
      </c>
      <c r="F588">
        <f>VLOOKUP(C588,'[1]坦克部件养成-填表'!$X:$AB,5,FALSE)</f>
        <v>11000</v>
      </c>
      <c r="G588">
        <f>VLOOKUP(C588,'[1]坦克部件养成-填表'!$X:$AB,4,FALSE)</f>
        <v>95160</v>
      </c>
      <c r="H588" t="str">
        <f t="shared" si="18"/>
        <v>234015</v>
      </c>
      <c r="I588">
        <f t="shared" si="19"/>
        <v>585</v>
      </c>
    </row>
    <row r="589" spans="1:9" ht="15.75" x14ac:dyDescent="0.3">
      <c r="A589" s="36">
        <v>586</v>
      </c>
      <c r="B589" s="36">
        <v>2340</v>
      </c>
      <c r="C589" s="36">
        <v>16</v>
      </c>
      <c r="D589" t="str">
        <f>"["&amp;VLOOKUP(B589,'[1]坦克部件养成-填表'!$T:$V,3,FALSE)&amp;"]"</f>
        <v>[100]</v>
      </c>
      <c r="E589" t="str">
        <f>"["&amp;VLOOKUP(C589,'[1]坦克部件养成-填表'!$X:$AB,3,FALSE)&amp;"]"</f>
        <v>[250]</v>
      </c>
      <c r="F589">
        <f>VLOOKUP(C589,'[1]坦克部件养成-填表'!$X:$AB,5,FALSE)</f>
        <v>13750</v>
      </c>
      <c r="G589">
        <f>VLOOKUP(C589,'[1]坦克部件养成-填表'!$X:$AB,4,FALSE)</f>
        <v>105250</v>
      </c>
      <c r="H589" t="str">
        <f t="shared" si="18"/>
        <v>234016</v>
      </c>
      <c r="I589">
        <f t="shared" si="19"/>
        <v>586</v>
      </c>
    </row>
    <row r="590" spans="1:9" ht="15.75" x14ac:dyDescent="0.3">
      <c r="A590" s="36">
        <v>587</v>
      </c>
      <c r="B590" s="36">
        <v>2340</v>
      </c>
      <c r="C590" s="36">
        <v>17</v>
      </c>
      <c r="D590" t="str">
        <f>"["&amp;VLOOKUP(B590,'[1]坦克部件养成-填表'!$T:$V,3,FALSE)&amp;"]"</f>
        <v>[100]</v>
      </c>
      <c r="E590" t="str">
        <f>"["&amp;VLOOKUP(C590,'[1]坦克部件养成-填表'!$X:$AB,3,FALSE)&amp;"]"</f>
        <v>[275]</v>
      </c>
      <c r="F590">
        <f>VLOOKUP(C590,'[1]坦克部件养成-填表'!$X:$AB,5,FALSE)</f>
        <v>15000</v>
      </c>
      <c r="G590">
        <f>VLOOKUP(C590,'[1]坦克部件养成-填表'!$X:$AB,4,FALSE)</f>
        <v>110250</v>
      </c>
      <c r="H590" t="str">
        <f t="shared" si="18"/>
        <v>234017</v>
      </c>
      <c r="I590">
        <f t="shared" si="19"/>
        <v>587</v>
      </c>
    </row>
    <row r="591" spans="1:9" ht="15.75" x14ac:dyDescent="0.3">
      <c r="A591" s="36">
        <v>588</v>
      </c>
      <c r="B591" s="36">
        <v>2340</v>
      </c>
      <c r="C591" s="36">
        <v>18</v>
      </c>
      <c r="D591" t="str">
        <f>"["&amp;VLOOKUP(B591,'[1]坦克部件养成-填表'!$T:$V,3,FALSE)&amp;"]"</f>
        <v>[100]</v>
      </c>
      <c r="E591" t="str">
        <f>"["&amp;VLOOKUP(C591,'[1]坦克部件养成-填表'!$X:$AB,3,FALSE)&amp;"]"</f>
        <v>[300]</v>
      </c>
      <c r="F591">
        <f>VLOOKUP(C591,'[1]坦克部件养成-填表'!$X:$AB,5,FALSE)</f>
        <v>16250</v>
      </c>
      <c r="G591">
        <f>VLOOKUP(C591,'[1]坦克部件养成-填表'!$X:$AB,4,FALSE)</f>
        <v>115250</v>
      </c>
      <c r="H591" t="str">
        <f t="shared" si="18"/>
        <v>234018</v>
      </c>
      <c r="I591">
        <f t="shared" si="19"/>
        <v>588</v>
      </c>
    </row>
    <row r="592" spans="1:9" ht="15.75" x14ac:dyDescent="0.3">
      <c r="A592" s="36">
        <v>589</v>
      </c>
      <c r="B592" s="36">
        <v>2340</v>
      </c>
      <c r="C592" s="36">
        <v>19</v>
      </c>
      <c r="D592" t="str">
        <f>"["&amp;VLOOKUP(B592,'[1]坦克部件养成-填表'!$T:$V,3,FALSE)&amp;"]"</f>
        <v>[100]</v>
      </c>
      <c r="E592" t="str">
        <f>"["&amp;VLOOKUP(C592,'[1]坦克部件养成-填表'!$X:$AB,3,FALSE)&amp;"]"</f>
        <v>[325]</v>
      </c>
      <c r="F592">
        <f>VLOOKUP(C592,'[1]坦克部件养成-填表'!$X:$AB,5,FALSE)</f>
        <v>17500</v>
      </c>
      <c r="G592">
        <f>VLOOKUP(C592,'[1]坦克部件养成-填表'!$X:$AB,4,FALSE)</f>
        <v>120250</v>
      </c>
      <c r="H592" t="str">
        <f t="shared" si="18"/>
        <v>234019</v>
      </c>
      <c r="I592">
        <f t="shared" si="19"/>
        <v>589</v>
      </c>
    </row>
    <row r="593" spans="1:9" ht="15.75" x14ac:dyDescent="0.3">
      <c r="A593" s="36">
        <v>590</v>
      </c>
      <c r="B593" s="36">
        <v>2340</v>
      </c>
      <c r="C593" s="36">
        <v>20</v>
      </c>
      <c r="D593" t="str">
        <f>"["&amp;VLOOKUP(B593,'[1]坦克部件养成-填表'!$T:$V,3,FALSE)&amp;"]"</f>
        <v>[100]</v>
      </c>
      <c r="E593" t="str">
        <f>"["&amp;VLOOKUP(C593,'[1]坦克部件养成-填表'!$X:$AB,3,FALSE)&amp;"]"</f>
        <v>[350]</v>
      </c>
      <c r="F593">
        <f>VLOOKUP(C593,'[1]坦克部件养成-填表'!$X:$AB,5,FALSE)</f>
        <v>20250</v>
      </c>
      <c r="G593">
        <f>VLOOKUP(C593,'[1]坦克部件养成-填表'!$X:$AB,4,FALSE)</f>
        <v>125250</v>
      </c>
      <c r="H593" t="str">
        <f t="shared" si="18"/>
        <v>234020</v>
      </c>
      <c r="I593">
        <f t="shared" si="19"/>
        <v>590</v>
      </c>
    </row>
    <row r="594" spans="1:9" ht="15.75" x14ac:dyDescent="0.3">
      <c r="A594" s="36">
        <v>591</v>
      </c>
      <c r="B594" s="36">
        <v>2350</v>
      </c>
      <c r="C594" s="36">
        <v>1</v>
      </c>
      <c r="D594" t="str">
        <f>"["&amp;VLOOKUP(B594,'[1]坦克部件养成-填表'!$T:$V,3,FALSE)&amp;"]"</f>
        <v>[102]</v>
      </c>
      <c r="E594" t="str">
        <f>"["&amp;VLOOKUP(C594,'[1]坦克部件养成-填表'!$X:$AB,3,FALSE)&amp;"]"</f>
        <v>[10]</v>
      </c>
      <c r="F594">
        <f>VLOOKUP(C594,'[1]坦克部件养成-填表'!$X:$AB,5,FALSE)</f>
        <v>70</v>
      </c>
      <c r="G594">
        <f>VLOOKUP(C594,'[1]坦克部件养成-填表'!$X:$AB,4,FALSE)</f>
        <v>180</v>
      </c>
      <c r="H594" t="str">
        <f t="shared" si="18"/>
        <v>23501</v>
      </c>
      <c r="I594">
        <f t="shared" si="19"/>
        <v>591</v>
      </c>
    </row>
    <row r="595" spans="1:9" ht="15.75" x14ac:dyDescent="0.3">
      <c r="A595" s="36">
        <v>592</v>
      </c>
      <c r="B595" s="36">
        <v>2350</v>
      </c>
      <c r="C595" s="36">
        <v>2</v>
      </c>
      <c r="D595" t="str">
        <f>"["&amp;VLOOKUP(B595,'[1]坦克部件养成-填表'!$T:$V,3,FALSE)&amp;"]"</f>
        <v>[102]</v>
      </c>
      <c r="E595" t="str">
        <f>"["&amp;VLOOKUP(C595,'[1]坦克部件养成-填表'!$X:$AB,3,FALSE)&amp;"]"</f>
        <v>[20]</v>
      </c>
      <c r="F595">
        <f>VLOOKUP(C595,'[1]坦克部件养成-填表'!$X:$AB,5,FALSE)</f>
        <v>100</v>
      </c>
      <c r="G595">
        <f>VLOOKUP(C595,'[1]坦克部件养成-填表'!$X:$AB,4,FALSE)</f>
        <v>1740</v>
      </c>
      <c r="H595" t="str">
        <f t="shared" si="18"/>
        <v>23502</v>
      </c>
      <c r="I595">
        <f t="shared" si="19"/>
        <v>592</v>
      </c>
    </row>
    <row r="596" spans="1:9" ht="15.75" x14ac:dyDescent="0.3">
      <c r="A596" s="36">
        <v>593</v>
      </c>
      <c r="B596" s="36">
        <v>2350</v>
      </c>
      <c r="C596" s="36">
        <v>3</v>
      </c>
      <c r="D596" t="str">
        <f>"["&amp;VLOOKUP(B596,'[1]坦克部件养成-填表'!$T:$V,3,FALSE)&amp;"]"</f>
        <v>[102]</v>
      </c>
      <c r="E596" t="str">
        <f>"["&amp;VLOOKUP(C596,'[1]坦克部件养成-填表'!$X:$AB,3,FALSE)&amp;"]"</f>
        <v>[30]</v>
      </c>
      <c r="F596">
        <f>VLOOKUP(C596,'[1]坦克部件养成-填表'!$X:$AB,5,FALSE)</f>
        <v>140</v>
      </c>
      <c r="G596">
        <f>VLOOKUP(C596,'[1]坦克部件养成-填表'!$X:$AB,4,FALSE)</f>
        <v>3450</v>
      </c>
      <c r="H596" t="str">
        <f t="shared" si="18"/>
        <v>23503</v>
      </c>
      <c r="I596">
        <f t="shared" si="19"/>
        <v>593</v>
      </c>
    </row>
    <row r="597" spans="1:9" ht="15.75" x14ac:dyDescent="0.3">
      <c r="A597" s="36">
        <v>594</v>
      </c>
      <c r="B597" s="36">
        <v>2350</v>
      </c>
      <c r="C597" s="36">
        <v>4</v>
      </c>
      <c r="D597" t="str">
        <f>"["&amp;VLOOKUP(B597,'[1]坦克部件养成-填表'!$T:$V,3,FALSE)&amp;"]"</f>
        <v>[102]</v>
      </c>
      <c r="E597" t="str">
        <f>"["&amp;VLOOKUP(C597,'[1]坦克部件养成-填表'!$X:$AB,3,FALSE)&amp;"]"</f>
        <v>[40]</v>
      </c>
      <c r="F597">
        <f>VLOOKUP(C597,'[1]坦克部件养成-填表'!$X:$AB,5,FALSE)</f>
        <v>170</v>
      </c>
      <c r="G597">
        <f>VLOOKUP(C597,'[1]坦克部件养成-填表'!$X:$AB,4,FALSE)</f>
        <v>5190</v>
      </c>
      <c r="H597" t="str">
        <f t="shared" si="18"/>
        <v>23504</v>
      </c>
      <c r="I597">
        <f t="shared" si="19"/>
        <v>594</v>
      </c>
    </row>
    <row r="598" spans="1:9" ht="15.75" x14ac:dyDescent="0.3">
      <c r="A598" s="36">
        <v>595</v>
      </c>
      <c r="B598" s="36">
        <v>2350</v>
      </c>
      <c r="C598" s="36">
        <v>5</v>
      </c>
      <c r="D598" t="str">
        <f>"["&amp;VLOOKUP(B598,'[1]坦克部件养成-填表'!$T:$V,3,FALSE)&amp;"]"</f>
        <v>[102]</v>
      </c>
      <c r="E598" t="str">
        <f>"["&amp;VLOOKUP(C598,'[1]坦克部件养成-填表'!$X:$AB,3,FALSE)&amp;"]"</f>
        <v>[50]</v>
      </c>
      <c r="F598">
        <f>VLOOKUP(C598,'[1]坦克部件养成-填表'!$X:$AB,5,FALSE)</f>
        <v>210</v>
      </c>
      <c r="G598">
        <f>VLOOKUP(C598,'[1]坦克部件养成-填表'!$X:$AB,4,FALSE)</f>
        <v>6750</v>
      </c>
      <c r="H598" t="str">
        <f t="shared" si="18"/>
        <v>23505</v>
      </c>
      <c r="I598">
        <f t="shared" si="19"/>
        <v>595</v>
      </c>
    </row>
    <row r="599" spans="1:9" ht="15.75" x14ac:dyDescent="0.3">
      <c r="A599" s="36">
        <v>596</v>
      </c>
      <c r="B599" s="36">
        <v>2350</v>
      </c>
      <c r="C599" s="36">
        <v>6</v>
      </c>
      <c r="D599" t="str">
        <f>"["&amp;VLOOKUP(B599,'[1]坦克部件养成-填表'!$T:$V,3,FALSE)&amp;"]"</f>
        <v>[102]</v>
      </c>
      <c r="E599" t="str">
        <f>"["&amp;VLOOKUP(C599,'[1]坦克部件养成-填表'!$X:$AB,3,FALSE)&amp;"]"</f>
        <v>[65]</v>
      </c>
      <c r="F599">
        <f>VLOOKUP(C599,'[1]坦克部件养成-填表'!$X:$AB,5,FALSE)</f>
        <v>600</v>
      </c>
      <c r="G599">
        <f>VLOOKUP(C599,'[1]坦克部件养成-填表'!$X:$AB,4,FALSE)</f>
        <v>7620</v>
      </c>
      <c r="H599" t="str">
        <f t="shared" si="18"/>
        <v>23506</v>
      </c>
      <c r="I599">
        <f t="shared" si="19"/>
        <v>596</v>
      </c>
    </row>
    <row r="600" spans="1:9" ht="15.75" x14ac:dyDescent="0.3">
      <c r="A600" s="36">
        <v>597</v>
      </c>
      <c r="B600" s="36">
        <v>2350</v>
      </c>
      <c r="C600" s="36">
        <v>7</v>
      </c>
      <c r="D600" t="str">
        <f>"["&amp;VLOOKUP(B600,'[1]坦克部件养成-填表'!$T:$V,3,FALSE)&amp;"]"</f>
        <v>[102]</v>
      </c>
      <c r="E600" t="str">
        <f>"["&amp;VLOOKUP(C600,'[1]坦克部件养成-填表'!$X:$AB,3,FALSE)&amp;"]"</f>
        <v>[80]</v>
      </c>
      <c r="F600">
        <f>VLOOKUP(C600,'[1]坦克部件养成-填表'!$X:$AB,5,FALSE)</f>
        <v>900</v>
      </c>
      <c r="G600">
        <f>VLOOKUP(C600,'[1]坦克部件养成-填表'!$X:$AB,4,FALSE)</f>
        <v>11430</v>
      </c>
      <c r="H600" t="str">
        <f t="shared" si="18"/>
        <v>23507</v>
      </c>
      <c r="I600">
        <f t="shared" si="19"/>
        <v>597</v>
      </c>
    </row>
    <row r="601" spans="1:9" ht="15.75" x14ac:dyDescent="0.3">
      <c r="A601" s="36">
        <v>598</v>
      </c>
      <c r="B601" s="36">
        <v>2350</v>
      </c>
      <c r="C601" s="36">
        <v>8</v>
      </c>
      <c r="D601" t="str">
        <f>"["&amp;VLOOKUP(B601,'[1]坦克部件养成-填表'!$T:$V,3,FALSE)&amp;"]"</f>
        <v>[102]</v>
      </c>
      <c r="E601" t="str">
        <f>"["&amp;VLOOKUP(C601,'[1]坦克部件养成-填表'!$X:$AB,3,FALSE)&amp;"]"</f>
        <v>[95]</v>
      </c>
      <c r="F601">
        <f>VLOOKUP(C601,'[1]坦克部件养成-填表'!$X:$AB,5,FALSE)</f>
        <v>1200</v>
      </c>
      <c r="G601">
        <f>VLOOKUP(C601,'[1]坦克部件养成-填表'!$X:$AB,4,FALSE)</f>
        <v>15240</v>
      </c>
      <c r="H601" t="str">
        <f t="shared" si="18"/>
        <v>23508</v>
      </c>
      <c r="I601">
        <f t="shared" si="19"/>
        <v>598</v>
      </c>
    </row>
    <row r="602" spans="1:9" ht="15.75" x14ac:dyDescent="0.3">
      <c r="A602" s="36">
        <v>599</v>
      </c>
      <c r="B602" s="36">
        <v>2350</v>
      </c>
      <c r="C602" s="36">
        <v>9</v>
      </c>
      <c r="D602" t="str">
        <f>"["&amp;VLOOKUP(B602,'[1]坦克部件养成-填表'!$T:$V,3,FALSE)&amp;"]"</f>
        <v>[102]</v>
      </c>
      <c r="E602" t="str">
        <f>"["&amp;VLOOKUP(C602,'[1]坦克部件养成-填表'!$X:$AB,3,FALSE)&amp;"]"</f>
        <v>[110]</v>
      </c>
      <c r="F602">
        <f>VLOOKUP(C602,'[1]坦克部件养成-填表'!$X:$AB,5,FALSE)</f>
        <v>1500</v>
      </c>
      <c r="G602">
        <f>VLOOKUP(C602,'[1]坦克部件养成-填表'!$X:$AB,4,FALSE)</f>
        <v>19050</v>
      </c>
      <c r="H602" t="str">
        <f t="shared" si="18"/>
        <v>23509</v>
      </c>
      <c r="I602">
        <f t="shared" si="19"/>
        <v>599</v>
      </c>
    </row>
    <row r="603" spans="1:9" ht="15.75" x14ac:dyDescent="0.3">
      <c r="A603" s="36">
        <v>600</v>
      </c>
      <c r="B603" s="36">
        <v>2350</v>
      </c>
      <c r="C603" s="36">
        <v>10</v>
      </c>
      <c r="D603" t="str">
        <f>"["&amp;VLOOKUP(B603,'[1]坦克部件养成-填表'!$T:$V,3,FALSE)&amp;"]"</f>
        <v>[102]</v>
      </c>
      <c r="E603" t="str">
        <f>"["&amp;VLOOKUP(C603,'[1]坦克部件养成-填表'!$X:$AB,3,FALSE)&amp;"]"</f>
        <v>[125]</v>
      </c>
      <c r="F603">
        <f>VLOOKUP(C603,'[1]坦克部件养成-填表'!$X:$AB,5,FALSE)</f>
        <v>1750</v>
      </c>
      <c r="G603">
        <f>VLOOKUP(C603,'[1]坦克部件养成-填表'!$X:$AB,4,FALSE)</f>
        <v>22860</v>
      </c>
      <c r="H603" t="str">
        <f t="shared" si="18"/>
        <v>235010</v>
      </c>
      <c r="I603">
        <f t="shared" si="19"/>
        <v>600</v>
      </c>
    </row>
    <row r="604" spans="1:9" ht="15.75" x14ac:dyDescent="0.3">
      <c r="A604" s="36">
        <v>601</v>
      </c>
      <c r="B604" s="36">
        <v>2350</v>
      </c>
      <c r="C604" s="36">
        <v>11</v>
      </c>
      <c r="D604" t="str">
        <f>"["&amp;VLOOKUP(B604,'[1]坦克部件养成-填表'!$T:$V,3,FALSE)&amp;"]"</f>
        <v>[102]</v>
      </c>
      <c r="E604" t="str">
        <f>"["&amp;VLOOKUP(C604,'[1]坦克部件养成-填表'!$X:$AB,3,FALSE)&amp;"]"</f>
        <v>[145]</v>
      </c>
      <c r="F604">
        <f>VLOOKUP(C604,'[1]坦克部件养成-填表'!$X:$AB,5,FALSE)</f>
        <v>3650</v>
      </c>
      <c r="G604">
        <f>VLOOKUP(C604,'[1]坦克部件养成-填表'!$X:$AB,4,FALSE)</f>
        <v>31710</v>
      </c>
      <c r="H604" t="str">
        <f t="shared" si="18"/>
        <v>235011</v>
      </c>
      <c r="I604">
        <f t="shared" si="19"/>
        <v>601</v>
      </c>
    </row>
    <row r="605" spans="1:9" ht="15.75" x14ac:dyDescent="0.3">
      <c r="A605" s="36">
        <v>602</v>
      </c>
      <c r="B605" s="36">
        <v>2350</v>
      </c>
      <c r="C605" s="36">
        <v>12</v>
      </c>
      <c r="D605" t="str">
        <f>"["&amp;VLOOKUP(B605,'[1]坦克部件养成-填表'!$T:$V,3,FALSE)&amp;"]"</f>
        <v>[102]</v>
      </c>
      <c r="E605" t="str">
        <f>"["&amp;VLOOKUP(C605,'[1]坦克部件养成-填表'!$X:$AB,3,FALSE)&amp;"]"</f>
        <v>[165]</v>
      </c>
      <c r="F605">
        <f>VLOOKUP(C605,'[1]坦克部件养成-填表'!$X:$AB,5,FALSE)</f>
        <v>5500</v>
      </c>
      <c r="G605">
        <f>VLOOKUP(C605,'[1]坦克部件养成-填表'!$X:$AB,4,FALSE)</f>
        <v>47580</v>
      </c>
      <c r="H605" t="str">
        <f t="shared" si="18"/>
        <v>235012</v>
      </c>
      <c r="I605">
        <f t="shared" si="19"/>
        <v>602</v>
      </c>
    </row>
    <row r="606" spans="1:9" ht="15.75" x14ac:dyDescent="0.3">
      <c r="A606" s="36">
        <v>603</v>
      </c>
      <c r="B606" s="36">
        <v>2350</v>
      </c>
      <c r="C606" s="36">
        <v>13</v>
      </c>
      <c r="D606" t="str">
        <f>"["&amp;VLOOKUP(B606,'[1]坦克部件养成-填表'!$T:$V,3,FALSE)&amp;"]"</f>
        <v>[102]</v>
      </c>
      <c r="E606" t="str">
        <f>"["&amp;VLOOKUP(C606,'[1]坦克部件养成-填表'!$X:$AB,3,FALSE)&amp;"]"</f>
        <v>[185]</v>
      </c>
      <c r="F606">
        <f>VLOOKUP(C606,'[1]坦克部件养成-填表'!$X:$AB,5,FALSE)</f>
        <v>7300</v>
      </c>
      <c r="G606">
        <f>VLOOKUP(C606,'[1]坦克部件养成-填表'!$X:$AB,4,FALSE)</f>
        <v>63420</v>
      </c>
      <c r="H606" t="str">
        <f t="shared" si="18"/>
        <v>235013</v>
      </c>
      <c r="I606">
        <f t="shared" si="19"/>
        <v>603</v>
      </c>
    </row>
    <row r="607" spans="1:9" ht="15.75" x14ac:dyDescent="0.3">
      <c r="A607" s="36">
        <v>604</v>
      </c>
      <c r="B607" s="36">
        <v>2350</v>
      </c>
      <c r="C607" s="36">
        <v>14</v>
      </c>
      <c r="D607" t="str">
        <f>"["&amp;VLOOKUP(B607,'[1]坦克部件养成-填表'!$T:$V,3,FALSE)&amp;"]"</f>
        <v>[102]</v>
      </c>
      <c r="E607" t="str">
        <f>"["&amp;VLOOKUP(C607,'[1]坦克部件养成-填表'!$X:$AB,3,FALSE)&amp;"]"</f>
        <v>[205]</v>
      </c>
      <c r="F607">
        <f>VLOOKUP(C607,'[1]坦克部件养成-填表'!$X:$AB,5,FALSE)</f>
        <v>9100</v>
      </c>
      <c r="G607">
        <f>VLOOKUP(C607,'[1]坦克部件养成-填表'!$X:$AB,4,FALSE)</f>
        <v>79290</v>
      </c>
      <c r="H607" t="str">
        <f t="shared" si="18"/>
        <v>235014</v>
      </c>
      <c r="I607">
        <f t="shared" si="19"/>
        <v>604</v>
      </c>
    </row>
    <row r="608" spans="1:9" ht="15.75" x14ac:dyDescent="0.3">
      <c r="A608" s="36">
        <v>605</v>
      </c>
      <c r="B608" s="36">
        <v>2350</v>
      </c>
      <c r="C608" s="36">
        <v>15</v>
      </c>
      <c r="D608" t="str">
        <f>"["&amp;VLOOKUP(B608,'[1]坦克部件养成-填表'!$T:$V,3,FALSE)&amp;"]"</f>
        <v>[102]</v>
      </c>
      <c r="E608" t="str">
        <f>"["&amp;VLOOKUP(C608,'[1]坦克部件养成-填表'!$X:$AB,3,FALSE)&amp;"]"</f>
        <v>[225]</v>
      </c>
      <c r="F608">
        <f>VLOOKUP(C608,'[1]坦克部件养成-填表'!$X:$AB,5,FALSE)</f>
        <v>11000</v>
      </c>
      <c r="G608">
        <f>VLOOKUP(C608,'[1]坦克部件养成-填表'!$X:$AB,4,FALSE)</f>
        <v>95160</v>
      </c>
      <c r="H608" t="str">
        <f t="shared" si="18"/>
        <v>235015</v>
      </c>
      <c r="I608">
        <f t="shared" si="19"/>
        <v>605</v>
      </c>
    </row>
    <row r="609" spans="1:9" ht="15.75" x14ac:dyDescent="0.3">
      <c r="A609" s="36">
        <v>606</v>
      </c>
      <c r="B609" s="36">
        <v>2350</v>
      </c>
      <c r="C609" s="36">
        <v>16</v>
      </c>
      <c r="D609" t="str">
        <f>"["&amp;VLOOKUP(B609,'[1]坦克部件养成-填表'!$T:$V,3,FALSE)&amp;"]"</f>
        <v>[102]</v>
      </c>
      <c r="E609" t="str">
        <f>"["&amp;VLOOKUP(C609,'[1]坦克部件养成-填表'!$X:$AB,3,FALSE)&amp;"]"</f>
        <v>[250]</v>
      </c>
      <c r="F609">
        <f>VLOOKUP(C609,'[1]坦克部件养成-填表'!$X:$AB,5,FALSE)</f>
        <v>13750</v>
      </c>
      <c r="G609">
        <f>VLOOKUP(C609,'[1]坦克部件养成-填表'!$X:$AB,4,FALSE)</f>
        <v>105250</v>
      </c>
      <c r="H609" t="str">
        <f t="shared" si="18"/>
        <v>235016</v>
      </c>
      <c r="I609">
        <f t="shared" si="19"/>
        <v>606</v>
      </c>
    </row>
    <row r="610" spans="1:9" ht="15.75" x14ac:dyDescent="0.3">
      <c r="A610" s="36">
        <v>607</v>
      </c>
      <c r="B610" s="36">
        <v>2350</v>
      </c>
      <c r="C610" s="36">
        <v>17</v>
      </c>
      <c r="D610" t="str">
        <f>"["&amp;VLOOKUP(B610,'[1]坦克部件养成-填表'!$T:$V,3,FALSE)&amp;"]"</f>
        <v>[102]</v>
      </c>
      <c r="E610" t="str">
        <f>"["&amp;VLOOKUP(C610,'[1]坦克部件养成-填表'!$X:$AB,3,FALSE)&amp;"]"</f>
        <v>[275]</v>
      </c>
      <c r="F610">
        <f>VLOOKUP(C610,'[1]坦克部件养成-填表'!$X:$AB,5,FALSE)</f>
        <v>15000</v>
      </c>
      <c r="G610">
        <f>VLOOKUP(C610,'[1]坦克部件养成-填表'!$X:$AB,4,FALSE)</f>
        <v>110250</v>
      </c>
      <c r="H610" t="str">
        <f t="shared" si="18"/>
        <v>235017</v>
      </c>
      <c r="I610">
        <f t="shared" si="19"/>
        <v>607</v>
      </c>
    </row>
    <row r="611" spans="1:9" ht="15.75" x14ac:dyDescent="0.3">
      <c r="A611" s="36">
        <v>608</v>
      </c>
      <c r="B611" s="36">
        <v>2350</v>
      </c>
      <c r="C611" s="36">
        <v>18</v>
      </c>
      <c r="D611" t="str">
        <f>"["&amp;VLOOKUP(B611,'[1]坦克部件养成-填表'!$T:$V,3,FALSE)&amp;"]"</f>
        <v>[102]</v>
      </c>
      <c r="E611" t="str">
        <f>"["&amp;VLOOKUP(C611,'[1]坦克部件养成-填表'!$X:$AB,3,FALSE)&amp;"]"</f>
        <v>[300]</v>
      </c>
      <c r="F611">
        <f>VLOOKUP(C611,'[1]坦克部件养成-填表'!$X:$AB,5,FALSE)</f>
        <v>16250</v>
      </c>
      <c r="G611">
        <f>VLOOKUP(C611,'[1]坦克部件养成-填表'!$X:$AB,4,FALSE)</f>
        <v>115250</v>
      </c>
      <c r="H611" t="str">
        <f t="shared" si="18"/>
        <v>235018</v>
      </c>
      <c r="I611">
        <f t="shared" si="19"/>
        <v>608</v>
      </c>
    </row>
    <row r="612" spans="1:9" ht="15.75" x14ac:dyDescent="0.3">
      <c r="A612" s="36">
        <v>609</v>
      </c>
      <c r="B612" s="36">
        <v>2350</v>
      </c>
      <c r="C612" s="36">
        <v>19</v>
      </c>
      <c r="D612" t="str">
        <f>"["&amp;VLOOKUP(B612,'[1]坦克部件养成-填表'!$T:$V,3,FALSE)&amp;"]"</f>
        <v>[102]</v>
      </c>
      <c r="E612" t="str">
        <f>"["&amp;VLOOKUP(C612,'[1]坦克部件养成-填表'!$X:$AB,3,FALSE)&amp;"]"</f>
        <v>[325]</v>
      </c>
      <c r="F612">
        <f>VLOOKUP(C612,'[1]坦克部件养成-填表'!$X:$AB,5,FALSE)</f>
        <v>17500</v>
      </c>
      <c r="G612">
        <f>VLOOKUP(C612,'[1]坦克部件养成-填表'!$X:$AB,4,FALSE)</f>
        <v>120250</v>
      </c>
      <c r="H612" t="str">
        <f t="shared" si="18"/>
        <v>235019</v>
      </c>
      <c r="I612">
        <f t="shared" si="19"/>
        <v>609</v>
      </c>
    </row>
    <row r="613" spans="1:9" ht="15.75" x14ac:dyDescent="0.3">
      <c r="A613" s="36">
        <v>610</v>
      </c>
      <c r="B613" s="36">
        <v>2350</v>
      </c>
      <c r="C613" s="36">
        <v>20</v>
      </c>
      <c r="D613" t="str">
        <f>"["&amp;VLOOKUP(B613,'[1]坦克部件养成-填表'!$T:$V,3,FALSE)&amp;"]"</f>
        <v>[102]</v>
      </c>
      <c r="E613" t="str">
        <f>"["&amp;VLOOKUP(C613,'[1]坦克部件养成-填表'!$X:$AB,3,FALSE)&amp;"]"</f>
        <v>[350]</v>
      </c>
      <c r="F613">
        <f>VLOOKUP(C613,'[1]坦克部件养成-填表'!$X:$AB,5,FALSE)</f>
        <v>20250</v>
      </c>
      <c r="G613">
        <f>VLOOKUP(C613,'[1]坦克部件养成-填表'!$X:$AB,4,FALSE)</f>
        <v>125250</v>
      </c>
      <c r="H613" t="str">
        <f t="shared" si="18"/>
        <v>235020</v>
      </c>
      <c r="I613">
        <f t="shared" si="19"/>
        <v>610</v>
      </c>
    </row>
    <row r="614" spans="1:9" ht="15.75" x14ac:dyDescent="0.3">
      <c r="A614" s="36">
        <v>611</v>
      </c>
      <c r="B614" s="36">
        <v>2360</v>
      </c>
      <c r="C614" s="36">
        <v>1</v>
      </c>
      <c r="D614" t="str">
        <f>"["&amp;VLOOKUP(B614,'[1]坦克部件养成-填表'!$T:$V,3,FALSE)&amp;"]"</f>
        <v>[102]</v>
      </c>
      <c r="E614" t="str">
        <f>"["&amp;VLOOKUP(C614,'[1]坦克部件养成-填表'!$X:$AB,3,FALSE)&amp;"]"</f>
        <v>[10]</v>
      </c>
      <c r="F614">
        <f>VLOOKUP(C614,'[1]坦克部件养成-填表'!$X:$AB,5,FALSE)</f>
        <v>70</v>
      </c>
      <c r="G614">
        <f>VLOOKUP(C614,'[1]坦克部件养成-填表'!$X:$AB,4,FALSE)</f>
        <v>180</v>
      </c>
      <c r="H614" t="str">
        <f t="shared" si="18"/>
        <v>23601</v>
      </c>
      <c r="I614">
        <f t="shared" si="19"/>
        <v>611</v>
      </c>
    </row>
    <row r="615" spans="1:9" ht="15.75" x14ac:dyDescent="0.3">
      <c r="A615" s="36">
        <v>612</v>
      </c>
      <c r="B615" s="36">
        <v>2360</v>
      </c>
      <c r="C615" s="36">
        <v>2</v>
      </c>
      <c r="D615" t="str">
        <f>"["&amp;VLOOKUP(B615,'[1]坦克部件养成-填表'!$T:$V,3,FALSE)&amp;"]"</f>
        <v>[102]</v>
      </c>
      <c r="E615" t="str">
        <f>"["&amp;VLOOKUP(C615,'[1]坦克部件养成-填表'!$X:$AB,3,FALSE)&amp;"]"</f>
        <v>[20]</v>
      </c>
      <c r="F615">
        <f>VLOOKUP(C615,'[1]坦克部件养成-填表'!$X:$AB,5,FALSE)</f>
        <v>100</v>
      </c>
      <c r="G615">
        <f>VLOOKUP(C615,'[1]坦克部件养成-填表'!$X:$AB,4,FALSE)</f>
        <v>1740</v>
      </c>
      <c r="H615" t="str">
        <f t="shared" si="18"/>
        <v>23602</v>
      </c>
      <c r="I615">
        <f t="shared" si="19"/>
        <v>612</v>
      </c>
    </row>
    <row r="616" spans="1:9" ht="15.75" x14ac:dyDescent="0.3">
      <c r="A616" s="36">
        <v>613</v>
      </c>
      <c r="B616" s="36">
        <v>2360</v>
      </c>
      <c r="C616" s="36">
        <v>3</v>
      </c>
      <c r="D616" t="str">
        <f>"["&amp;VLOOKUP(B616,'[1]坦克部件养成-填表'!$T:$V,3,FALSE)&amp;"]"</f>
        <v>[102]</v>
      </c>
      <c r="E616" t="str">
        <f>"["&amp;VLOOKUP(C616,'[1]坦克部件养成-填表'!$X:$AB,3,FALSE)&amp;"]"</f>
        <v>[30]</v>
      </c>
      <c r="F616">
        <f>VLOOKUP(C616,'[1]坦克部件养成-填表'!$X:$AB,5,FALSE)</f>
        <v>140</v>
      </c>
      <c r="G616">
        <f>VLOOKUP(C616,'[1]坦克部件养成-填表'!$X:$AB,4,FALSE)</f>
        <v>3450</v>
      </c>
      <c r="H616" t="str">
        <f t="shared" si="18"/>
        <v>23603</v>
      </c>
      <c r="I616">
        <f t="shared" si="19"/>
        <v>613</v>
      </c>
    </row>
    <row r="617" spans="1:9" ht="15.75" x14ac:dyDescent="0.3">
      <c r="A617" s="36">
        <v>614</v>
      </c>
      <c r="B617" s="36">
        <v>2360</v>
      </c>
      <c r="C617" s="36">
        <v>4</v>
      </c>
      <c r="D617" t="str">
        <f>"["&amp;VLOOKUP(B617,'[1]坦克部件养成-填表'!$T:$V,3,FALSE)&amp;"]"</f>
        <v>[102]</v>
      </c>
      <c r="E617" t="str">
        <f>"["&amp;VLOOKUP(C617,'[1]坦克部件养成-填表'!$X:$AB,3,FALSE)&amp;"]"</f>
        <v>[40]</v>
      </c>
      <c r="F617">
        <f>VLOOKUP(C617,'[1]坦克部件养成-填表'!$X:$AB,5,FALSE)</f>
        <v>170</v>
      </c>
      <c r="G617">
        <f>VLOOKUP(C617,'[1]坦克部件养成-填表'!$X:$AB,4,FALSE)</f>
        <v>5190</v>
      </c>
      <c r="H617" t="str">
        <f t="shared" si="18"/>
        <v>23604</v>
      </c>
      <c r="I617">
        <f t="shared" si="19"/>
        <v>614</v>
      </c>
    </row>
    <row r="618" spans="1:9" ht="15.75" x14ac:dyDescent="0.3">
      <c r="A618" s="36">
        <v>615</v>
      </c>
      <c r="B618" s="36">
        <v>2360</v>
      </c>
      <c r="C618" s="36">
        <v>5</v>
      </c>
      <c r="D618" t="str">
        <f>"["&amp;VLOOKUP(B618,'[1]坦克部件养成-填表'!$T:$V,3,FALSE)&amp;"]"</f>
        <v>[102]</v>
      </c>
      <c r="E618" t="str">
        <f>"["&amp;VLOOKUP(C618,'[1]坦克部件养成-填表'!$X:$AB,3,FALSE)&amp;"]"</f>
        <v>[50]</v>
      </c>
      <c r="F618">
        <f>VLOOKUP(C618,'[1]坦克部件养成-填表'!$X:$AB,5,FALSE)</f>
        <v>210</v>
      </c>
      <c r="G618">
        <f>VLOOKUP(C618,'[1]坦克部件养成-填表'!$X:$AB,4,FALSE)</f>
        <v>6750</v>
      </c>
      <c r="H618" t="str">
        <f t="shared" si="18"/>
        <v>23605</v>
      </c>
      <c r="I618">
        <f t="shared" si="19"/>
        <v>615</v>
      </c>
    </row>
    <row r="619" spans="1:9" ht="15.75" x14ac:dyDescent="0.3">
      <c r="A619" s="36">
        <v>616</v>
      </c>
      <c r="B619" s="36">
        <v>2360</v>
      </c>
      <c r="C619" s="36">
        <v>6</v>
      </c>
      <c r="D619" t="str">
        <f>"["&amp;VLOOKUP(B619,'[1]坦克部件养成-填表'!$T:$V,3,FALSE)&amp;"]"</f>
        <v>[102]</v>
      </c>
      <c r="E619" t="str">
        <f>"["&amp;VLOOKUP(C619,'[1]坦克部件养成-填表'!$X:$AB,3,FALSE)&amp;"]"</f>
        <v>[65]</v>
      </c>
      <c r="F619">
        <f>VLOOKUP(C619,'[1]坦克部件养成-填表'!$X:$AB,5,FALSE)</f>
        <v>600</v>
      </c>
      <c r="G619">
        <f>VLOOKUP(C619,'[1]坦克部件养成-填表'!$X:$AB,4,FALSE)</f>
        <v>7620</v>
      </c>
      <c r="H619" t="str">
        <f t="shared" si="18"/>
        <v>23606</v>
      </c>
      <c r="I619">
        <f t="shared" si="19"/>
        <v>616</v>
      </c>
    </row>
    <row r="620" spans="1:9" ht="15.75" x14ac:dyDescent="0.3">
      <c r="A620" s="36">
        <v>617</v>
      </c>
      <c r="B620" s="36">
        <v>2360</v>
      </c>
      <c r="C620" s="36">
        <v>7</v>
      </c>
      <c r="D620" t="str">
        <f>"["&amp;VLOOKUP(B620,'[1]坦克部件养成-填表'!$T:$V,3,FALSE)&amp;"]"</f>
        <v>[102]</v>
      </c>
      <c r="E620" t="str">
        <f>"["&amp;VLOOKUP(C620,'[1]坦克部件养成-填表'!$X:$AB,3,FALSE)&amp;"]"</f>
        <v>[80]</v>
      </c>
      <c r="F620">
        <f>VLOOKUP(C620,'[1]坦克部件养成-填表'!$X:$AB,5,FALSE)</f>
        <v>900</v>
      </c>
      <c r="G620">
        <f>VLOOKUP(C620,'[1]坦克部件养成-填表'!$X:$AB,4,FALSE)</f>
        <v>11430</v>
      </c>
      <c r="H620" t="str">
        <f t="shared" si="18"/>
        <v>23607</v>
      </c>
      <c r="I620">
        <f t="shared" si="19"/>
        <v>617</v>
      </c>
    </row>
    <row r="621" spans="1:9" ht="15.75" x14ac:dyDescent="0.3">
      <c r="A621" s="36">
        <v>618</v>
      </c>
      <c r="B621" s="36">
        <v>2360</v>
      </c>
      <c r="C621" s="36">
        <v>8</v>
      </c>
      <c r="D621" t="str">
        <f>"["&amp;VLOOKUP(B621,'[1]坦克部件养成-填表'!$T:$V,3,FALSE)&amp;"]"</f>
        <v>[102]</v>
      </c>
      <c r="E621" t="str">
        <f>"["&amp;VLOOKUP(C621,'[1]坦克部件养成-填表'!$X:$AB,3,FALSE)&amp;"]"</f>
        <v>[95]</v>
      </c>
      <c r="F621">
        <f>VLOOKUP(C621,'[1]坦克部件养成-填表'!$X:$AB,5,FALSE)</f>
        <v>1200</v>
      </c>
      <c r="G621">
        <f>VLOOKUP(C621,'[1]坦克部件养成-填表'!$X:$AB,4,FALSE)</f>
        <v>15240</v>
      </c>
      <c r="H621" t="str">
        <f t="shared" si="18"/>
        <v>23608</v>
      </c>
      <c r="I621">
        <f t="shared" si="19"/>
        <v>618</v>
      </c>
    </row>
    <row r="622" spans="1:9" ht="15.75" x14ac:dyDescent="0.3">
      <c r="A622" s="36">
        <v>619</v>
      </c>
      <c r="B622" s="36">
        <v>2360</v>
      </c>
      <c r="C622" s="36">
        <v>9</v>
      </c>
      <c r="D622" t="str">
        <f>"["&amp;VLOOKUP(B622,'[1]坦克部件养成-填表'!$T:$V,3,FALSE)&amp;"]"</f>
        <v>[102]</v>
      </c>
      <c r="E622" t="str">
        <f>"["&amp;VLOOKUP(C622,'[1]坦克部件养成-填表'!$X:$AB,3,FALSE)&amp;"]"</f>
        <v>[110]</v>
      </c>
      <c r="F622">
        <f>VLOOKUP(C622,'[1]坦克部件养成-填表'!$X:$AB,5,FALSE)</f>
        <v>1500</v>
      </c>
      <c r="G622">
        <f>VLOOKUP(C622,'[1]坦克部件养成-填表'!$X:$AB,4,FALSE)</f>
        <v>19050</v>
      </c>
      <c r="H622" t="str">
        <f t="shared" si="18"/>
        <v>23609</v>
      </c>
      <c r="I622">
        <f t="shared" si="19"/>
        <v>619</v>
      </c>
    </row>
    <row r="623" spans="1:9" ht="15.75" x14ac:dyDescent="0.3">
      <c r="A623" s="36">
        <v>620</v>
      </c>
      <c r="B623" s="36">
        <v>2360</v>
      </c>
      <c r="C623" s="36">
        <v>10</v>
      </c>
      <c r="D623" t="str">
        <f>"["&amp;VLOOKUP(B623,'[1]坦克部件养成-填表'!$T:$V,3,FALSE)&amp;"]"</f>
        <v>[102]</v>
      </c>
      <c r="E623" t="str">
        <f>"["&amp;VLOOKUP(C623,'[1]坦克部件养成-填表'!$X:$AB,3,FALSE)&amp;"]"</f>
        <v>[125]</v>
      </c>
      <c r="F623">
        <f>VLOOKUP(C623,'[1]坦克部件养成-填表'!$X:$AB,5,FALSE)</f>
        <v>1750</v>
      </c>
      <c r="G623">
        <f>VLOOKUP(C623,'[1]坦克部件养成-填表'!$X:$AB,4,FALSE)</f>
        <v>22860</v>
      </c>
      <c r="H623" t="str">
        <f t="shared" si="18"/>
        <v>236010</v>
      </c>
      <c r="I623">
        <f t="shared" si="19"/>
        <v>620</v>
      </c>
    </row>
    <row r="624" spans="1:9" ht="15.75" x14ac:dyDescent="0.3">
      <c r="A624" s="36">
        <v>621</v>
      </c>
      <c r="B624" s="36">
        <v>2360</v>
      </c>
      <c r="C624" s="36">
        <v>11</v>
      </c>
      <c r="D624" t="str">
        <f>"["&amp;VLOOKUP(B624,'[1]坦克部件养成-填表'!$T:$V,3,FALSE)&amp;"]"</f>
        <v>[102]</v>
      </c>
      <c r="E624" t="str">
        <f>"["&amp;VLOOKUP(C624,'[1]坦克部件养成-填表'!$X:$AB,3,FALSE)&amp;"]"</f>
        <v>[145]</v>
      </c>
      <c r="F624">
        <f>VLOOKUP(C624,'[1]坦克部件养成-填表'!$X:$AB,5,FALSE)</f>
        <v>3650</v>
      </c>
      <c r="G624">
        <f>VLOOKUP(C624,'[1]坦克部件养成-填表'!$X:$AB,4,FALSE)</f>
        <v>31710</v>
      </c>
      <c r="H624" t="str">
        <f t="shared" si="18"/>
        <v>236011</v>
      </c>
      <c r="I624">
        <f t="shared" si="19"/>
        <v>621</v>
      </c>
    </row>
    <row r="625" spans="1:9" ht="15.75" x14ac:dyDescent="0.3">
      <c r="A625" s="36">
        <v>622</v>
      </c>
      <c r="B625" s="36">
        <v>2360</v>
      </c>
      <c r="C625" s="36">
        <v>12</v>
      </c>
      <c r="D625" t="str">
        <f>"["&amp;VLOOKUP(B625,'[1]坦克部件养成-填表'!$T:$V,3,FALSE)&amp;"]"</f>
        <v>[102]</v>
      </c>
      <c r="E625" t="str">
        <f>"["&amp;VLOOKUP(C625,'[1]坦克部件养成-填表'!$X:$AB,3,FALSE)&amp;"]"</f>
        <v>[165]</v>
      </c>
      <c r="F625">
        <f>VLOOKUP(C625,'[1]坦克部件养成-填表'!$X:$AB,5,FALSE)</f>
        <v>5500</v>
      </c>
      <c r="G625">
        <f>VLOOKUP(C625,'[1]坦克部件养成-填表'!$X:$AB,4,FALSE)</f>
        <v>47580</v>
      </c>
      <c r="H625" t="str">
        <f t="shared" si="18"/>
        <v>236012</v>
      </c>
      <c r="I625">
        <f t="shared" si="19"/>
        <v>622</v>
      </c>
    </row>
    <row r="626" spans="1:9" ht="15.75" x14ac:dyDescent="0.3">
      <c r="A626" s="36">
        <v>623</v>
      </c>
      <c r="B626" s="36">
        <v>2360</v>
      </c>
      <c r="C626" s="36">
        <v>13</v>
      </c>
      <c r="D626" t="str">
        <f>"["&amp;VLOOKUP(B626,'[1]坦克部件养成-填表'!$T:$V,3,FALSE)&amp;"]"</f>
        <v>[102]</v>
      </c>
      <c r="E626" t="str">
        <f>"["&amp;VLOOKUP(C626,'[1]坦克部件养成-填表'!$X:$AB,3,FALSE)&amp;"]"</f>
        <v>[185]</v>
      </c>
      <c r="F626">
        <f>VLOOKUP(C626,'[1]坦克部件养成-填表'!$X:$AB,5,FALSE)</f>
        <v>7300</v>
      </c>
      <c r="G626">
        <f>VLOOKUP(C626,'[1]坦克部件养成-填表'!$X:$AB,4,FALSE)</f>
        <v>63420</v>
      </c>
      <c r="H626" t="str">
        <f t="shared" si="18"/>
        <v>236013</v>
      </c>
      <c r="I626">
        <f t="shared" si="19"/>
        <v>623</v>
      </c>
    </row>
    <row r="627" spans="1:9" ht="15.75" x14ac:dyDescent="0.3">
      <c r="A627" s="36">
        <v>624</v>
      </c>
      <c r="B627" s="36">
        <v>2360</v>
      </c>
      <c r="C627" s="36">
        <v>14</v>
      </c>
      <c r="D627" t="str">
        <f>"["&amp;VLOOKUP(B627,'[1]坦克部件养成-填表'!$T:$V,3,FALSE)&amp;"]"</f>
        <v>[102]</v>
      </c>
      <c r="E627" t="str">
        <f>"["&amp;VLOOKUP(C627,'[1]坦克部件养成-填表'!$X:$AB,3,FALSE)&amp;"]"</f>
        <v>[205]</v>
      </c>
      <c r="F627">
        <f>VLOOKUP(C627,'[1]坦克部件养成-填表'!$X:$AB,5,FALSE)</f>
        <v>9100</v>
      </c>
      <c r="G627">
        <f>VLOOKUP(C627,'[1]坦克部件养成-填表'!$X:$AB,4,FALSE)</f>
        <v>79290</v>
      </c>
      <c r="H627" t="str">
        <f t="shared" si="18"/>
        <v>236014</v>
      </c>
      <c r="I627">
        <f t="shared" si="19"/>
        <v>624</v>
      </c>
    </row>
    <row r="628" spans="1:9" ht="15.75" x14ac:dyDescent="0.3">
      <c r="A628" s="36">
        <v>625</v>
      </c>
      <c r="B628" s="36">
        <v>2360</v>
      </c>
      <c r="C628" s="36">
        <v>15</v>
      </c>
      <c r="D628" t="str">
        <f>"["&amp;VLOOKUP(B628,'[1]坦克部件养成-填表'!$T:$V,3,FALSE)&amp;"]"</f>
        <v>[102]</v>
      </c>
      <c r="E628" t="str">
        <f>"["&amp;VLOOKUP(C628,'[1]坦克部件养成-填表'!$X:$AB,3,FALSE)&amp;"]"</f>
        <v>[225]</v>
      </c>
      <c r="F628">
        <f>VLOOKUP(C628,'[1]坦克部件养成-填表'!$X:$AB,5,FALSE)</f>
        <v>11000</v>
      </c>
      <c r="G628">
        <f>VLOOKUP(C628,'[1]坦克部件养成-填表'!$X:$AB,4,FALSE)</f>
        <v>95160</v>
      </c>
      <c r="H628" t="str">
        <f t="shared" si="18"/>
        <v>236015</v>
      </c>
      <c r="I628">
        <f t="shared" si="19"/>
        <v>625</v>
      </c>
    </row>
    <row r="629" spans="1:9" ht="15.75" x14ac:dyDescent="0.3">
      <c r="A629" s="36">
        <v>626</v>
      </c>
      <c r="B629" s="36">
        <v>2360</v>
      </c>
      <c r="C629" s="36">
        <v>16</v>
      </c>
      <c r="D629" t="str">
        <f>"["&amp;VLOOKUP(B629,'[1]坦克部件养成-填表'!$T:$V,3,FALSE)&amp;"]"</f>
        <v>[102]</v>
      </c>
      <c r="E629" t="str">
        <f>"["&amp;VLOOKUP(C629,'[1]坦克部件养成-填表'!$X:$AB,3,FALSE)&amp;"]"</f>
        <v>[250]</v>
      </c>
      <c r="F629">
        <f>VLOOKUP(C629,'[1]坦克部件养成-填表'!$X:$AB,5,FALSE)</f>
        <v>13750</v>
      </c>
      <c r="G629">
        <f>VLOOKUP(C629,'[1]坦克部件养成-填表'!$X:$AB,4,FALSE)</f>
        <v>105250</v>
      </c>
      <c r="H629" t="str">
        <f t="shared" si="18"/>
        <v>236016</v>
      </c>
      <c r="I629">
        <f t="shared" si="19"/>
        <v>626</v>
      </c>
    </row>
    <row r="630" spans="1:9" ht="15.75" x14ac:dyDescent="0.3">
      <c r="A630" s="36">
        <v>627</v>
      </c>
      <c r="B630" s="36">
        <v>2360</v>
      </c>
      <c r="C630" s="36">
        <v>17</v>
      </c>
      <c r="D630" t="str">
        <f>"["&amp;VLOOKUP(B630,'[1]坦克部件养成-填表'!$T:$V,3,FALSE)&amp;"]"</f>
        <v>[102]</v>
      </c>
      <c r="E630" t="str">
        <f>"["&amp;VLOOKUP(C630,'[1]坦克部件养成-填表'!$X:$AB,3,FALSE)&amp;"]"</f>
        <v>[275]</v>
      </c>
      <c r="F630">
        <f>VLOOKUP(C630,'[1]坦克部件养成-填表'!$X:$AB,5,FALSE)</f>
        <v>15000</v>
      </c>
      <c r="G630">
        <f>VLOOKUP(C630,'[1]坦克部件养成-填表'!$X:$AB,4,FALSE)</f>
        <v>110250</v>
      </c>
      <c r="H630" t="str">
        <f t="shared" si="18"/>
        <v>236017</v>
      </c>
      <c r="I630">
        <f t="shared" si="19"/>
        <v>627</v>
      </c>
    </row>
    <row r="631" spans="1:9" ht="15.75" x14ac:dyDescent="0.3">
      <c r="A631" s="36">
        <v>628</v>
      </c>
      <c r="B631" s="36">
        <v>2360</v>
      </c>
      <c r="C631" s="36">
        <v>18</v>
      </c>
      <c r="D631" t="str">
        <f>"["&amp;VLOOKUP(B631,'[1]坦克部件养成-填表'!$T:$V,3,FALSE)&amp;"]"</f>
        <v>[102]</v>
      </c>
      <c r="E631" t="str">
        <f>"["&amp;VLOOKUP(C631,'[1]坦克部件养成-填表'!$X:$AB,3,FALSE)&amp;"]"</f>
        <v>[300]</v>
      </c>
      <c r="F631">
        <f>VLOOKUP(C631,'[1]坦克部件养成-填表'!$X:$AB,5,FALSE)</f>
        <v>16250</v>
      </c>
      <c r="G631">
        <f>VLOOKUP(C631,'[1]坦克部件养成-填表'!$X:$AB,4,FALSE)</f>
        <v>115250</v>
      </c>
      <c r="H631" t="str">
        <f t="shared" si="18"/>
        <v>236018</v>
      </c>
      <c r="I631">
        <f t="shared" si="19"/>
        <v>628</v>
      </c>
    </row>
    <row r="632" spans="1:9" ht="15.75" x14ac:dyDescent="0.3">
      <c r="A632" s="36">
        <v>629</v>
      </c>
      <c r="B632" s="36">
        <v>2360</v>
      </c>
      <c r="C632" s="36">
        <v>19</v>
      </c>
      <c r="D632" t="str">
        <f>"["&amp;VLOOKUP(B632,'[1]坦克部件养成-填表'!$T:$V,3,FALSE)&amp;"]"</f>
        <v>[102]</v>
      </c>
      <c r="E632" t="str">
        <f>"["&amp;VLOOKUP(C632,'[1]坦克部件养成-填表'!$X:$AB,3,FALSE)&amp;"]"</f>
        <v>[325]</v>
      </c>
      <c r="F632">
        <f>VLOOKUP(C632,'[1]坦克部件养成-填表'!$X:$AB,5,FALSE)</f>
        <v>17500</v>
      </c>
      <c r="G632">
        <f>VLOOKUP(C632,'[1]坦克部件养成-填表'!$X:$AB,4,FALSE)</f>
        <v>120250</v>
      </c>
      <c r="H632" t="str">
        <f t="shared" si="18"/>
        <v>236019</v>
      </c>
      <c r="I632">
        <f t="shared" si="19"/>
        <v>629</v>
      </c>
    </row>
    <row r="633" spans="1:9" ht="15.75" x14ac:dyDescent="0.3">
      <c r="A633" s="36">
        <v>630</v>
      </c>
      <c r="B633" s="36">
        <v>2360</v>
      </c>
      <c r="C633" s="36">
        <v>20</v>
      </c>
      <c r="D633" t="str">
        <f>"["&amp;VLOOKUP(B633,'[1]坦克部件养成-填表'!$T:$V,3,FALSE)&amp;"]"</f>
        <v>[102]</v>
      </c>
      <c r="E633" t="str">
        <f>"["&amp;VLOOKUP(C633,'[1]坦克部件养成-填表'!$X:$AB,3,FALSE)&amp;"]"</f>
        <v>[350]</v>
      </c>
      <c r="F633">
        <f>VLOOKUP(C633,'[1]坦克部件养成-填表'!$X:$AB,5,FALSE)</f>
        <v>20250</v>
      </c>
      <c r="G633">
        <f>VLOOKUP(C633,'[1]坦克部件养成-填表'!$X:$AB,4,FALSE)</f>
        <v>125250</v>
      </c>
      <c r="H633" t="str">
        <f t="shared" si="18"/>
        <v>236020</v>
      </c>
      <c r="I633">
        <f t="shared" si="19"/>
        <v>630</v>
      </c>
    </row>
    <row r="634" spans="1:9" ht="15.75" x14ac:dyDescent="0.3">
      <c r="A634" s="36">
        <v>631</v>
      </c>
      <c r="B634" s="36">
        <v>3110</v>
      </c>
      <c r="C634" s="36">
        <v>1</v>
      </c>
      <c r="D634" t="str">
        <f>"["&amp;VLOOKUP(B634,'[1]坦克部件养成-填表'!$T:$V,3,FALSE)&amp;"]"</f>
        <v>[101]</v>
      </c>
      <c r="E634" t="str">
        <f>"["&amp;VLOOKUP(C634,'[1]坦克部件养成-填表'!$X:$AB,3,FALSE)&amp;"]"</f>
        <v>[10]</v>
      </c>
      <c r="F634">
        <f>VLOOKUP(C634,'[1]坦克部件养成-填表'!$X:$AB,5,FALSE)</f>
        <v>70</v>
      </c>
      <c r="G634">
        <f>VLOOKUP(C634,'[1]坦克部件养成-填表'!$X:$AB,4,FALSE)</f>
        <v>180</v>
      </c>
      <c r="H634" t="str">
        <f t="shared" si="18"/>
        <v>31101</v>
      </c>
      <c r="I634">
        <f t="shared" si="19"/>
        <v>631</v>
      </c>
    </row>
    <row r="635" spans="1:9" ht="15.75" x14ac:dyDescent="0.3">
      <c r="A635" s="36">
        <v>632</v>
      </c>
      <c r="B635" s="36">
        <v>3110</v>
      </c>
      <c r="C635" s="36">
        <v>2</v>
      </c>
      <c r="D635" t="str">
        <f>"["&amp;VLOOKUP(B635,'[1]坦克部件养成-填表'!$T:$V,3,FALSE)&amp;"]"</f>
        <v>[101]</v>
      </c>
      <c r="E635" t="str">
        <f>"["&amp;VLOOKUP(C635,'[1]坦克部件养成-填表'!$X:$AB,3,FALSE)&amp;"]"</f>
        <v>[20]</v>
      </c>
      <c r="F635">
        <f>VLOOKUP(C635,'[1]坦克部件养成-填表'!$X:$AB,5,FALSE)</f>
        <v>100</v>
      </c>
      <c r="G635">
        <f>VLOOKUP(C635,'[1]坦克部件养成-填表'!$X:$AB,4,FALSE)</f>
        <v>1740</v>
      </c>
      <c r="H635" t="str">
        <f t="shared" si="18"/>
        <v>31102</v>
      </c>
      <c r="I635">
        <f t="shared" si="19"/>
        <v>632</v>
      </c>
    </row>
    <row r="636" spans="1:9" ht="15.75" x14ac:dyDescent="0.3">
      <c r="A636" s="36">
        <v>633</v>
      </c>
      <c r="B636" s="36">
        <v>3110</v>
      </c>
      <c r="C636" s="36">
        <v>3</v>
      </c>
      <c r="D636" t="str">
        <f>"["&amp;VLOOKUP(B636,'[1]坦克部件养成-填表'!$T:$V,3,FALSE)&amp;"]"</f>
        <v>[101]</v>
      </c>
      <c r="E636" t="str">
        <f>"["&amp;VLOOKUP(C636,'[1]坦克部件养成-填表'!$X:$AB,3,FALSE)&amp;"]"</f>
        <v>[30]</v>
      </c>
      <c r="F636">
        <f>VLOOKUP(C636,'[1]坦克部件养成-填表'!$X:$AB,5,FALSE)</f>
        <v>140</v>
      </c>
      <c r="G636">
        <f>VLOOKUP(C636,'[1]坦克部件养成-填表'!$X:$AB,4,FALSE)</f>
        <v>3450</v>
      </c>
      <c r="H636" t="str">
        <f t="shared" si="18"/>
        <v>31103</v>
      </c>
      <c r="I636">
        <f t="shared" si="19"/>
        <v>633</v>
      </c>
    </row>
    <row r="637" spans="1:9" ht="15.75" x14ac:dyDescent="0.3">
      <c r="A637" s="36">
        <v>634</v>
      </c>
      <c r="B637" s="36">
        <v>3110</v>
      </c>
      <c r="C637" s="36">
        <v>4</v>
      </c>
      <c r="D637" t="str">
        <f>"["&amp;VLOOKUP(B637,'[1]坦克部件养成-填表'!$T:$V,3,FALSE)&amp;"]"</f>
        <v>[101]</v>
      </c>
      <c r="E637" t="str">
        <f>"["&amp;VLOOKUP(C637,'[1]坦克部件养成-填表'!$X:$AB,3,FALSE)&amp;"]"</f>
        <v>[40]</v>
      </c>
      <c r="F637">
        <f>VLOOKUP(C637,'[1]坦克部件养成-填表'!$X:$AB,5,FALSE)</f>
        <v>170</v>
      </c>
      <c r="G637">
        <f>VLOOKUP(C637,'[1]坦克部件养成-填表'!$X:$AB,4,FALSE)</f>
        <v>5190</v>
      </c>
      <c r="H637" t="str">
        <f t="shared" si="18"/>
        <v>31104</v>
      </c>
      <c r="I637">
        <f t="shared" si="19"/>
        <v>634</v>
      </c>
    </row>
    <row r="638" spans="1:9" ht="15.75" x14ac:dyDescent="0.3">
      <c r="A638" s="36">
        <v>635</v>
      </c>
      <c r="B638" s="36">
        <v>3110</v>
      </c>
      <c r="C638" s="36">
        <v>5</v>
      </c>
      <c r="D638" t="str">
        <f>"["&amp;VLOOKUP(B638,'[1]坦克部件养成-填表'!$T:$V,3,FALSE)&amp;"]"</f>
        <v>[101]</v>
      </c>
      <c r="E638" t="str">
        <f>"["&amp;VLOOKUP(C638,'[1]坦克部件养成-填表'!$X:$AB,3,FALSE)&amp;"]"</f>
        <v>[50]</v>
      </c>
      <c r="F638">
        <f>VLOOKUP(C638,'[1]坦克部件养成-填表'!$X:$AB,5,FALSE)</f>
        <v>210</v>
      </c>
      <c r="G638">
        <f>VLOOKUP(C638,'[1]坦克部件养成-填表'!$X:$AB,4,FALSE)</f>
        <v>6750</v>
      </c>
      <c r="H638" t="str">
        <f t="shared" si="18"/>
        <v>31105</v>
      </c>
      <c r="I638">
        <f t="shared" si="19"/>
        <v>635</v>
      </c>
    </row>
    <row r="639" spans="1:9" ht="15.75" x14ac:dyDescent="0.3">
      <c r="A639" s="36">
        <v>636</v>
      </c>
      <c r="B639" s="36">
        <v>3110</v>
      </c>
      <c r="C639" s="36">
        <v>6</v>
      </c>
      <c r="D639" t="str">
        <f>"["&amp;VLOOKUP(B639,'[1]坦克部件养成-填表'!$T:$V,3,FALSE)&amp;"]"</f>
        <v>[101]</v>
      </c>
      <c r="E639" t="str">
        <f>"["&amp;VLOOKUP(C639,'[1]坦克部件养成-填表'!$X:$AB,3,FALSE)&amp;"]"</f>
        <v>[65]</v>
      </c>
      <c r="F639">
        <f>VLOOKUP(C639,'[1]坦克部件养成-填表'!$X:$AB,5,FALSE)</f>
        <v>600</v>
      </c>
      <c r="G639">
        <f>VLOOKUP(C639,'[1]坦克部件养成-填表'!$X:$AB,4,FALSE)</f>
        <v>7620</v>
      </c>
      <c r="H639" t="str">
        <f t="shared" si="18"/>
        <v>31106</v>
      </c>
      <c r="I639">
        <f t="shared" si="19"/>
        <v>636</v>
      </c>
    </row>
    <row r="640" spans="1:9" ht="15.75" x14ac:dyDescent="0.3">
      <c r="A640" s="36">
        <v>637</v>
      </c>
      <c r="B640" s="36">
        <v>3110</v>
      </c>
      <c r="C640" s="36">
        <v>7</v>
      </c>
      <c r="D640" t="str">
        <f>"["&amp;VLOOKUP(B640,'[1]坦克部件养成-填表'!$T:$V,3,FALSE)&amp;"]"</f>
        <v>[101]</v>
      </c>
      <c r="E640" t="str">
        <f>"["&amp;VLOOKUP(C640,'[1]坦克部件养成-填表'!$X:$AB,3,FALSE)&amp;"]"</f>
        <v>[80]</v>
      </c>
      <c r="F640">
        <f>VLOOKUP(C640,'[1]坦克部件养成-填表'!$X:$AB,5,FALSE)</f>
        <v>900</v>
      </c>
      <c r="G640">
        <f>VLOOKUP(C640,'[1]坦克部件养成-填表'!$X:$AB,4,FALSE)</f>
        <v>11430</v>
      </c>
      <c r="H640" t="str">
        <f t="shared" si="18"/>
        <v>31107</v>
      </c>
      <c r="I640">
        <f t="shared" si="19"/>
        <v>637</v>
      </c>
    </row>
    <row r="641" spans="1:9" ht="15.75" x14ac:dyDescent="0.3">
      <c r="A641" s="36">
        <v>638</v>
      </c>
      <c r="B641" s="36">
        <v>3110</v>
      </c>
      <c r="C641" s="36">
        <v>8</v>
      </c>
      <c r="D641" t="str">
        <f>"["&amp;VLOOKUP(B641,'[1]坦克部件养成-填表'!$T:$V,3,FALSE)&amp;"]"</f>
        <v>[101]</v>
      </c>
      <c r="E641" t="str">
        <f>"["&amp;VLOOKUP(C641,'[1]坦克部件养成-填表'!$X:$AB,3,FALSE)&amp;"]"</f>
        <v>[95]</v>
      </c>
      <c r="F641">
        <f>VLOOKUP(C641,'[1]坦克部件养成-填表'!$X:$AB,5,FALSE)</f>
        <v>1200</v>
      </c>
      <c r="G641">
        <f>VLOOKUP(C641,'[1]坦克部件养成-填表'!$X:$AB,4,FALSE)</f>
        <v>15240</v>
      </c>
      <c r="H641" t="str">
        <f t="shared" si="18"/>
        <v>31108</v>
      </c>
      <c r="I641">
        <f t="shared" si="19"/>
        <v>638</v>
      </c>
    </row>
    <row r="642" spans="1:9" ht="15.75" x14ac:dyDescent="0.3">
      <c r="A642" s="36">
        <v>639</v>
      </c>
      <c r="B642" s="36">
        <v>3110</v>
      </c>
      <c r="C642" s="36">
        <v>9</v>
      </c>
      <c r="D642" t="str">
        <f>"["&amp;VLOOKUP(B642,'[1]坦克部件养成-填表'!$T:$V,3,FALSE)&amp;"]"</f>
        <v>[101]</v>
      </c>
      <c r="E642" t="str">
        <f>"["&amp;VLOOKUP(C642,'[1]坦克部件养成-填表'!$X:$AB,3,FALSE)&amp;"]"</f>
        <v>[110]</v>
      </c>
      <c r="F642">
        <f>VLOOKUP(C642,'[1]坦克部件养成-填表'!$X:$AB,5,FALSE)</f>
        <v>1500</v>
      </c>
      <c r="G642">
        <f>VLOOKUP(C642,'[1]坦克部件养成-填表'!$X:$AB,4,FALSE)</f>
        <v>19050</v>
      </c>
      <c r="H642" t="str">
        <f t="shared" si="18"/>
        <v>31109</v>
      </c>
      <c r="I642">
        <f t="shared" si="19"/>
        <v>639</v>
      </c>
    </row>
    <row r="643" spans="1:9" ht="15.75" x14ac:dyDescent="0.3">
      <c r="A643" s="36">
        <v>640</v>
      </c>
      <c r="B643" s="36">
        <v>3110</v>
      </c>
      <c r="C643" s="36">
        <v>10</v>
      </c>
      <c r="D643" t="str">
        <f>"["&amp;VLOOKUP(B643,'[1]坦克部件养成-填表'!$T:$V,3,FALSE)&amp;"]"</f>
        <v>[101]</v>
      </c>
      <c r="E643" t="str">
        <f>"["&amp;VLOOKUP(C643,'[1]坦克部件养成-填表'!$X:$AB,3,FALSE)&amp;"]"</f>
        <v>[125]</v>
      </c>
      <c r="F643">
        <f>VLOOKUP(C643,'[1]坦克部件养成-填表'!$X:$AB,5,FALSE)</f>
        <v>1750</v>
      </c>
      <c r="G643">
        <f>VLOOKUP(C643,'[1]坦克部件养成-填表'!$X:$AB,4,FALSE)</f>
        <v>22860</v>
      </c>
      <c r="H643" t="str">
        <f t="shared" si="18"/>
        <v>311010</v>
      </c>
      <c r="I643">
        <f t="shared" si="19"/>
        <v>640</v>
      </c>
    </row>
    <row r="644" spans="1:9" ht="15.75" x14ac:dyDescent="0.3">
      <c r="A644" s="36">
        <v>641</v>
      </c>
      <c r="B644" s="36">
        <v>3110</v>
      </c>
      <c r="C644" s="36">
        <v>11</v>
      </c>
      <c r="D644" t="str">
        <f>"["&amp;VLOOKUP(B644,'[1]坦克部件养成-填表'!$T:$V,3,FALSE)&amp;"]"</f>
        <v>[101]</v>
      </c>
      <c r="E644" t="str">
        <f>"["&amp;VLOOKUP(C644,'[1]坦克部件养成-填表'!$X:$AB,3,FALSE)&amp;"]"</f>
        <v>[145]</v>
      </c>
      <c r="F644">
        <f>VLOOKUP(C644,'[1]坦克部件养成-填表'!$X:$AB,5,FALSE)</f>
        <v>3650</v>
      </c>
      <c r="G644">
        <f>VLOOKUP(C644,'[1]坦克部件养成-填表'!$X:$AB,4,FALSE)</f>
        <v>31710</v>
      </c>
      <c r="H644" t="str">
        <f t="shared" si="18"/>
        <v>311011</v>
      </c>
      <c r="I644">
        <f t="shared" si="19"/>
        <v>641</v>
      </c>
    </row>
    <row r="645" spans="1:9" ht="15.75" x14ac:dyDescent="0.3">
      <c r="A645" s="36">
        <v>642</v>
      </c>
      <c r="B645" s="36">
        <v>3110</v>
      </c>
      <c r="C645" s="36">
        <v>12</v>
      </c>
      <c r="D645" t="str">
        <f>"["&amp;VLOOKUP(B645,'[1]坦克部件养成-填表'!$T:$V,3,FALSE)&amp;"]"</f>
        <v>[101]</v>
      </c>
      <c r="E645" t="str">
        <f>"["&amp;VLOOKUP(C645,'[1]坦克部件养成-填表'!$X:$AB,3,FALSE)&amp;"]"</f>
        <v>[165]</v>
      </c>
      <c r="F645">
        <f>VLOOKUP(C645,'[1]坦克部件养成-填表'!$X:$AB,5,FALSE)</f>
        <v>5500</v>
      </c>
      <c r="G645">
        <f>VLOOKUP(C645,'[1]坦克部件养成-填表'!$X:$AB,4,FALSE)</f>
        <v>47580</v>
      </c>
      <c r="H645" t="str">
        <f t="shared" ref="H645:H708" si="20">B645&amp;C645</f>
        <v>311012</v>
      </c>
      <c r="I645">
        <f t="shared" ref="I645:I708" si="21">A645</f>
        <v>642</v>
      </c>
    </row>
    <row r="646" spans="1:9" ht="15.75" x14ac:dyDescent="0.3">
      <c r="A646" s="36">
        <v>643</v>
      </c>
      <c r="B646" s="36">
        <v>3110</v>
      </c>
      <c r="C646" s="36">
        <v>13</v>
      </c>
      <c r="D646" t="str">
        <f>"["&amp;VLOOKUP(B646,'[1]坦克部件养成-填表'!$T:$V,3,FALSE)&amp;"]"</f>
        <v>[101]</v>
      </c>
      <c r="E646" t="str">
        <f>"["&amp;VLOOKUP(C646,'[1]坦克部件养成-填表'!$X:$AB,3,FALSE)&amp;"]"</f>
        <v>[185]</v>
      </c>
      <c r="F646">
        <f>VLOOKUP(C646,'[1]坦克部件养成-填表'!$X:$AB,5,FALSE)</f>
        <v>7300</v>
      </c>
      <c r="G646">
        <f>VLOOKUP(C646,'[1]坦克部件养成-填表'!$X:$AB,4,FALSE)</f>
        <v>63420</v>
      </c>
      <c r="H646" t="str">
        <f t="shared" si="20"/>
        <v>311013</v>
      </c>
      <c r="I646">
        <f t="shared" si="21"/>
        <v>643</v>
      </c>
    </row>
    <row r="647" spans="1:9" ht="15.75" x14ac:dyDescent="0.3">
      <c r="A647" s="36">
        <v>644</v>
      </c>
      <c r="B647" s="36">
        <v>3110</v>
      </c>
      <c r="C647" s="36">
        <v>14</v>
      </c>
      <c r="D647" t="str">
        <f>"["&amp;VLOOKUP(B647,'[1]坦克部件养成-填表'!$T:$V,3,FALSE)&amp;"]"</f>
        <v>[101]</v>
      </c>
      <c r="E647" t="str">
        <f>"["&amp;VLOOKUP(C647,'[1]坦克部件养成-填表'!$X:$AB,3,FALSE)&amp;"]"</f>
        <v>[205]</v>
      </c>
      <c r="F647">
        <f>VLOOKUP(C647,'[1]坦克部件养成-填表'!$X:$AB,5,FALSE)</f>
        <v>9100</v>
      </c>
      <c r="G647">
        <f>VLOOKUP(C647,'[1]坦克部件养成-填表'!$X:$AB,4,FALSE)</f>
        <v>79290</v>
      </c>
      <c r="H647" t="str">
        <f t="shared" si="20"/>
        <v>311014</v>
      </c>
      <c r="I647">
        <f t="shared" si="21"/>
        <v>644</v>
      </c>
    </row>
    <row r="648" spans="1:9" ht="15.75" x14ac:dyDescent="0.3">
      <c r="A648" s="36">
        <v>645</v>
      </c>
      <c r="B648" s="36">
        <v>3110</v>
      </c>
      <c r="C648" s="36">
        <v>15</v>
      </c>
      <c r="D648" t="str">
        <f>"["&amp;VLOOKUP(B648,'[1]坦克部件养成-填表'!$T:$V,3,FALSE)&amp;"]"</f>
        <v>[101]</v>
      </c>
      <c r="E648" t="str">
        <f>"["&amp;VLOOKUP(C648,'[1]坦克部件养成-填表'!$X:$AB,3,FALSE)&amp;"]"</f>
        <v>[225]</v>
      </c>
      <c r="F648">
        <f>VLOOKUP(C648,'[1]坦克部件养成-填表'!$X:$AB,5,FALSE)</f>
        <v>11000</v>
      </c>
      <c r="G648">
        <f>VLOOKUP(C648,'[1]坦克部件养成-填表'!$X:$AB,4,FALSE)</f>
        <v>95160</v>
      </c>
      <c r="H648" t="str">
        <f t="shared" si="20"/>
        <v>311015</v>
      </c>
      <c r="I648">
        <f t="shared" si="21"/>
        <v>645</v>
      </c>
    </row>
    <row r="649" spans="1:9" ht="15.75" x14ac:dyDescent="0.3">
      <c r="A649" s="36">
        <v>646</v>
      </c>
      <c r="B649" s="36">
        <v>3110</v>
      </c>
      <c r="C649" s="36">
        <v>16</v>
      </c>
      <c r="D649" t="str">
        <f>"["&amp;VLOOKUP(B649,'[1]坦克部件养成-填表'!$T:$V,3,FALSE)&amp;"]"</f>
        <v>[101]</v>
      </c>
      <c r="E649" t="str">
        <f>"["&amp;VLOOKUP(C649,'[1]坦克部件养成-填表'!$X:$AB,3,FALSE)&amp;"]"</f>
        <v>[250]</v>
      </c>
      <c r="F649">
        <f>VLOOKUP(C649,'[1]坦克部件养成-填表'!$X:$AB,5,FALSE)</f>
        <v>13750</v>
      </c>
      <c r="G649">
        <f>VLOOKUP(C649,'[1]坦克部件养成-填表'!$X:$AB,4,FALSE)</f>
        <v>105250</v>
      </c>
      <c r="H649" t="str">
        <f t="shared" si="20"/>
        <v>311016</v>
      </c>
      <c r="I649">
        <f t="shared" si="21"/>
        <v>646</v>
      </c>
    </row>
    <row r="650" spans="1:9" ht="15.75" x14ac:dyDescent="0.3">
      <c r="A650" s="36">
        <v>647</v>
      </c>
      <c r="B650" s="36">
        <v>3110</v>
      </c>
      <c r="C650" s="36">
        <v>17</v>
      </c>
      <c r="D650" t="str">
        <f>"["&amp;VLOOKUP(B650,'[1]坦克部件养成-填表'!$T:$V,3,FALSE)&amp;"]"</f>
        <v>[101]</v>
      </c>
      <c r="E650" t="str">
        <f>"["&amp;VLOOKUP(C650,'[1]坦克部件养成-填表'!$X:$AB,3,FALSE)&amp;"]"</f>
        <v>[275]</v>
      </c>
      <c r="F650">
        <f>VLOOKUP(C650,'[1]坦克部件养成-填表'!$X:$AB,5,FALSE)</f>
        <v>15000</v>
      </c>
      <c r="G650">
        <f>VLOOKUP(C650,'[1]坦克部件养成-填表'!$X:$AB,4,FALSE)</f>
        <v>110250</v>
      </c>
      <c r="H650" t="str">
        <f t="shared" si="20"/>
        <v>311017</v>
      </c>
      <c r="I650">
        <f t="shared" si="21"/>
        <v>647</v>
      </c>
    </row>
    <row r="651" spans="1:9" ht="15.75" x14ac:dyDescent="0.3">
      <c r="A651" s="36">
        <v>648</v>
      </c>
      <c r="B651" s="36">
        <v>3110</v>
      </c>
      <c r="C651" s="36">
        <v>18</v>
      </c>
      <c r="D651" t="str">
        <f>"["&amp;VLOOKUP(B651,'[1]坦克部件养成-填表'!$T:$V,3,FALSE)&amp;"]"</f>
        <v>[101]</v>
      </c>
      <c r="E651" t="str">
        <f>"["&amp;VLOOKUP(C651,'[1]坦克部件养成-填表'!$X:$AB,3,FALSE)&amp;"]"</f>
        <v>[300]</v>
      </c>
      <c r="F651">
        <f>VLOOKUP(C651,'[1]坦克部件养成-填表'!$X:$AB,5,FALSE)</f>
        <v>16250</v>
      </c>
      <c r="G651">
        <f>VLOOKUP(C651,'[1]坦克部件养成-填表'!$X:$AB,4,FALSE)</f>
        <v>115250</v>
      </c>
      <c r="H651" t="str">
        <f t="shared" si="20"/>
        <v>311018</v>
      </c>
      <c r="I651">
        <f t="shared" si="21"/>
        <v>648</v>
      </c>
    </row>
    <row r="652" spans="1:9" ht="15.75" x14ac:dyDescent="0.3">
      <c r="A652" s="36">
        <v>649</v>
      </c>
      <c r="B652" s="36">
        <v>3110</v>
      </c>
      <c r="C652" s="36">
        <v>19</v>
      </c>
      <c r="D652" t="str">
        <f>"["&amp;VLOOKUP(B652,'[1]坦克部件养成-填表'!$T:$V,3,FALSE)&amp;"]"</f>
        <v>[101]</v>
      </c>
      <c r="E652" t="str">
        <f>"["&amp;VLOOKUP(C652,'[1]坦克部件养成-填表'!$X:$AB,3,FALSE)&amp;"]"</f>
        <v>[325]</v>
      </c>
      <c r="F652">
        <f>VLOOKUP(C652,'[1]坦克部件养成-填表'!$X:$AB,5,FALSE)</f>
        <v>17500</v>
      </c>
      <c r="G652">
        <f>VLOOKUP(C652,'[1]坦克部件养成-填表'!$X:$AB,4,FALSE)</f>
        <v>120250</v>
      </c>
      <c r="H652" t="str">
        <f t="shared" si="20"/>
        <v>311019</v>
      </c>
      <c r="I652">
        <f t="shared" si="21"/>
        <v>649</v>
      </c>
    </row>
    <row r="653" spans="1:9" ht="15.75" x14ac:dyDescent="0.3">
      <c r="A653" s="36">
        <v>650</v>
      </c>
      <c r="B653" s="36">
        <v>3110</v>
      </c>
      <c r="C653" s="36">
        <v>20</v>
      </c>
      <c r="D653" t="str">
        <f>"["&amp;VLOOKUP(B653,'[1]坦克部件养成-填表'!$T:$V,3,FALSE)&amp;"]"</f>
        <v>[101]</v>
      </c>
      <c r="E653" t="str">
        <f>"["&amp;VLOOKUP(C653,'[1]坦克部件养成-填表'!$X:$AB,3,FALSE)&amp;"]"</f>
        <v>[350]</v>
      </c>
      <c r="F653">
        <f>VLOOKUP(C653,'[1]坦克部件养成-填表'!$X:$AB,5,FALSE)</f>
        <v>20250</v>
      </c>
      <c r="G653">
        <f>VLOOKUP(C653,'[1]坦克部件养成-填表'!$X:$AB,4,FALSE)</f>
        <v>125250</v>
      </c>
      <c r="H653" t="str">
        <f t="shared" si="20"/>
        <v>311020</v>
      </c>
      <c r="I653">
        <f t="shared" si="21"/>
        <v>650</v>
      </c>
    </row>
    <row r="654" spans="1:9" ht="15.75" x14ac:dyDescent="0.3">
      <c r="A654" s="36">
        <v>651</v>
      </c>
      <c r="B654" s="36">
        <v>3110</v>
      </c>
      <c r="C654" s="36">
        <v>21</v>
      </c>
      <c r="D654" t="str">
        <f>"["&amp;VLOOKUP(B654,'[1]坦克部件养成-填表'!$T:$V,3,FALSE)&amp;"]"</f>
        <v>[101]</v>
      </c>
      <c r="E654" t="str">
        <f>"["&amp;VLOOKUP(C654,'[1]坦克部件养成-填表'!$X:$AB,3,FALSE)&amp;"]"</f>
        <v>[380]</v>
      </c>
      <c r="F654">
        <f>VLOOKUP(C654,'[1]坦克部件养成-填表'!$X:$AB,5,FALSE)</f>
        <v>24900</v>
      </c>
      <c r="G654">
        <f>VLOOKUP(C654,'[1]坦克部件养成-填表'!$X:$AB,4,FALSE)</f>
        <v>156300</v>
      </c>
      <c r="H654" t="str">
        <f t="shared" si="20"/>
        <v>311021</v>
      </c>
      <c r="I654">
        <f t="shared" si="21"/>
        <v>651</v>
      </c>
    </row>
    <row r="655" spans="1:9" ht="15.75" x14ac:dyDescent="0.3">
      <c r="A655" s="36">
        <v>652</v>
      </c>
      <c r="B655" s="36">
        <v>3110</v>
      </c>
      <c r="C655" s="36">
        <v>22</v>
      </c>
      <c r="D655" t="str">
        <f>"["&amp;VLOOKUP(B655,'[1]坦克部件养成-填表'!$T:$V,3,FALSE)&amp;"]"</f>
        <v>[101]</v>
      </c>
      <c r="E655" t="str">
        <f>"["&amp;VLOOKUP(C655,'[1]坦克部件养成-填表'!$X:$AB,3,FALSE)&amp;"]"</f>
        <v>[410]</v>
      </c>
      <c r="F655">
        <f>VLOOKUP(C655,'[1]坦克部件养成-填表'!$X:$AB,5,FALSE)</f>
        <v>25500</v>
      </c>
      <c r="G655">
        <f>VLOOKUP(C655,'[1]坦克部件养成-填表'!$X:$AB,4,FALSE)</f>
        <v>162300</v>
      </c>
      <c r="H655" t="str">
        <f t="shared" si="20"/>
        <v>311022</v>
      </c>
      <c r="I655">
        <f t="shared" si="21"/>
        <v>652</v>
      </c>
    </row>
    <row r="656" spans="1:9" ht="15.75" x14ac:dyDescent="0.3">
      <c r="A656" s="36">
        <v>653</v>
      </c>
      <c r="B656" s="36">
        <v>3110</v>
      </c>
      <c r="C656" s="36">
        <v>23</v>
      </c>
      <c r="D656" t="str">
        <f>"["&amp;VLOOKUP(B656,'[1]坦克部件养成-填表'!$T:$V,3,FALSE)&amp;"]"</f>
        <v>[101]</v>
      </c>
      <c r="E656" t="str">
        <f>"["&amp;VLOOKUP(C656,'[1]坦克部件养成-填表'!$X:$AB,3,FALSE)&amp;"]"</f>
        <v>[440]</v>
      </c>
      <c r="F656">
        <f>VLOOKUP(C656,'[1]坦克部件养成-填表'!$X:$AB,5,FALSE)</f>
        <v>27000</v>
      </c>
      <c r="G656">
        <f>VLOOKUP(C656,'[1]坦克部件养成-填表'!$X:$AB,4,FALSE)</f>
        <v>168300</v>
      </c>
      <c r="H656" t="str">
        <f t="shared" si="20"/>
        <v>311023</v>
      </c>
      <c r="I656">
        <f t="shared" si="21"/>
        <v>653</v>
      </c>
    </row>
    <row r="657" spans="1:9" ht="15.75" x14ac:dyDescent="0.3">
      <c r="A657" s="36">
        <v>654</v>
      </c>
      <c r="B657" s="36">
        <v>3110</v>
      </c>
      <c r="C657" s="36">
        <v>24</v>
      </c>
      <c r="D657" t="str">
        <f>"["&amp;VLOOKUP(B657,'[1]坦克部件养成-填表'!$T:$V,3,FALSE)&amp;"]"</f>
        <v>[101]</v>
      </c>
      <c r="E657" t="str">
        <f>"["&amp;VLOOKUP(C657,'[1]坦克部件养成-填表'!$X:$AB,3,FALSE)&amp;"]"</f>
        <v>[470]</v>
      </c>
      <c r="F657">
        <f>VLOOKUP(C657,'[1]坦克部件养成-填表'!$X:$AB,5,FALSE)</f>
        <v>28500</v>
      </c>
      <c r="G657">
        <f>VLOOKUP(C657,'[1]坦克部件养成-填表'!$X:$AB,4,FALSE)</f>
        <v>174300</v>
      </c>
      <c r="H657" t="str">
        <f t="shared" si="20"/>
        <v>311024</v>
      </c>
      <c r="I657">
        <f t="shared" si="21"/>
        <v>654</v>
      </c>
    </row>
    <row r="658" spans="1:9" ht="15.75" x14ac:dyDescent="0.3">
      <c r="A658" s="36">
        <v>655</v>
      </c>
      <c r="B658" s="36">
        <v>3110</v>
      </c>
      <c r="C658" s="36">
        <v>25</v>
      </c>
      <c r="D658" t="str">
        <f>"["&amp;VLOOKUP(B658,'[1]坦克部件养成-填表'!$T:$V,3,FALSE)&amp;"]"</f>
        <v>[101]</v>
      </c>
      <c r="E658" t="str">
        <f>"["&amp;VLOOKUP(C658,'[1]坦克部件养成-填表'!$X:$AB,3,FALSE)&amp;"]"</f>
        <v>[500]</v>
      </c>
      <c r="F658">
        <f>VLOOKUP(C658,'[1]坦克部件养成-填表'!$X:$AB,5,FALSE)</f>
        <v>30000</v>
      </c>
      <c r="G658">
        <f>VLOOKUP(C658,'[1]坦克部件养成-填表'!$X:$AB,4,FALSE)</f>
        <v>180300</v>
      </c>
      <c r="H658" t="str">
        <f t="shared" si="20"/>
        <v>311025</v>
      </c>
      <c r="I658">
        <f t="shared" si="21"/>
        <v>655</v>
      </c>
    </row>
    <row r="659" spans="1:9" ht="15.75" x14ac:dyDescent="0.3">
      <c r="A659" s="36">
        <v>656</v>
      </c>
      <c r="B659" s="36">
        <v>3120</v>
      </c>
      <c r="C659" s="36">
        <v>1</v>
      </c>
      <c r="D659" t="str">
        <f>"["&amp;VLOOKUP(B659,'[1]坦克部件养成-填表'!$T:$V,3,FALSE)&amp;"]"</f>
        <v>[101]</v>
      </c>
      <c r="E659" t="str">
        <f>"["&amp;VLOOKUP(C659,'[1]坦克部件养成-填表'!$X:$AB,3,FALSE)&amp;"]"</f>
        <v>[10]</v>
      </c>
      <c r="F659">
        <f>VLOOKUP(C659,'[1]坦克部件养成-填表'!$X:$AB,5,FALSE)</f>
        <v>70</v>
      </c>
      <c r="G659">
        <f>VLOOKUP(C659,'[1]坦克部件养成-填表'!$X:$AB,4,FALSE)</f>
        <v>180</v>
      </c>
      <c r="H659" t="str">
        <f t="shared" si="20"/>
        <v>31201</v>
      </c>
      <c r="I659">
        <f t="shared" si="21"/>
        <v>656</v>
      </c>
    </row>
    <row r="660" spans="1:9" ht="15.75" x14ac:dyDescent="0.3">
      <c r="A660" s="36">
        <v>657</v>
      </c>
      <c r="B660" s="36">
        <v>3120</v>
      </c>
      <c r="C660" s="36">
        <v>2</v>
      </c>
      <c r="D660" t="str">
        <f>"["&amp;VLOOKUP(B660,'[1]坦克部件养成-填表'!$T:$V,3,FALSE)&amp;"]"</f>
        <v>[101]</v>
      </c>
      <c r="E660" t="str">
        <f>"["&amp;VLOOKUP(C660,'[1]坦克部件养成-填表'!$X:$AB,3,FALSE)&amp;"]"</f>
        <v>[20]</v>
      </c>
      <c r="F660">
        <f>VLOOKUP(C660,'[1]坦克部件养成-填表'!$X:$AB,5,FALSE)</f>
        <v>100</v>
      </c>
      <c r="G660">
        <f>VLOOKUP(C660,'[1]坦克部件养成-填表'!$X:$AB,4,FALSE)</f>
        <v>1740</v>
      </c>
      <c r="H660" t="str">
        <f t="shared" si="20"/>
        <v>31202</v>
      </c>
      <c r="I660">
        <f t="shared" si="21"/>
        <v>657</v>
      </c>
    </row>
    <row r="661" spans="1:9" ht="15.75" x14ac:dyDescent="0.3">
      <c r="A661" s="36">
        <v>658</v>
      </c>
      <c r="B661" s="36">
        <v>3120</v>
      </c>
      <c r="C661" s="36">
        <v>3</v>
      </c>
      <c r="D661" t="str">
        <f>"["&amp;VLOOKUP(B661,'[1]坦克部件养成-填表'!$T:$V,3,FALSE)&amp;"]"</f>
        <v>[101]</v>
      </c>
      <c r="E661" t="str">
        <f>"["&amp;VLOOKUP(C661,'[1]坦克部件养成-填表'!$X:$AB,3,FALSE)&amp;"]"</f>
        <v>[30]</v>
      </c>
      <c r="F661">
        <f>VLOOKUP(C661,'[1]坦克部件养成-填表'!$X:$AB,5,FALSE)</f>
        <v>140</v>
      </c>
      <c r="G661">
        <f>VLOOKUP(C661,'[1]坦克部件养成-填表'!$X:$AB,4,FALSE)</f>
        <v>3450</v>
      </c>
      <c r="H661" t="str">
        <f t="shared" si="20"/>
        <v>31203</v>
      </c>
      <c r="I661">
        <f t="shared" si="21"/>
        <v>658</v>
      </c>
    </row>
    <row r="662" spans="1:9" ht="15.75" x14ac:dyDescent="0.3">
      <c r="A662" s="36">
        <v>659</v>
      </c>
      <c r="B662" s="36">
        <v>3120</v>
      </c>
      <c r="C662" s="36">
        <v>4</v>
      </c>
      <c r="D662" t="str">
        <f>"["&amp;VLOOKUP(B662,'[1]坦克部件养成-填表'!$T:$V,3,FALSE)&amp;"]"</f>
        <v>[101]</v>
      </c>
      <c r="E662" t="str">
        <f>"["&amp;VLOOKUP(C662,'[1]坦克部件养成-填表'!$X:$AB,3,FALSE)&amp;"]"</f>
        <v>[40]</v>
      </c>
      <c r="F662">
        <f>VLOOKUP(C662,'[1]坦克部件养成-填表'!$X:$AB,5,FALSE)</f>
        <v>170</v>
      </c>
      <c r="G662">
        <f>VLOOKUP(C662,'[1]坦克部件养成-填表'!$X:$AB,4,FALSE)</f>
        <v>5190</v>
      </c>
      <c r="H662" t="str">
        <f t="shared" si="20"/>
        <v>31204</v>
      </c>
      <c r="I662">
        <f t="shared" si="21"/>
        <v>659</v>
      </c>
    </row>
    <row r="663" spans="1:9" ht="15.75" x14ac:dyDescent="0.3">
      <c r="A663" s="36">
        <v>660</v>
      </c>
      <c r="B663" s="36">
        <v>3120</v>
      </c>
      <c r="C663" s="36">
        <v>5</v>
      </c>
      <c r="D663" t="str">
        <f>"["&amp;VLOOKUP(B663,'[1]坦克部件养成-填表'!$T:$V,3,FALSE)&amp;"]"</f>
        <v>[101]</v>
      </c>
      <c r="E663" t="str">
        <f>"["&amp;VLOOKUP(C663,'[1]坦克部件养成-填表'!$X:$AB,3,FALSE)&amp;"]"</f>
        <v>[50]</v>
      </c>
      <c r="F663">
        <f>VLOOKUP(C663,'[1]坦克部件养成-填表'!$X:$AB,5,FALSE)</f>
        <v>210</v>
      </c>
      <c r="G663">
        <f>VLOOKUP(C663,'[1]坦克部件养成-填表'!$X:$AB,4,FALSE)</f>
        <v>6750</v>
      </c>
      <c r="H663" t="str">
        <f t="shared" si="20"/>
        <v>31205</v>
      </c>
      <c r="I663">
        <f t="shared" si="21"/>
        <v>660</v>
      </c>
    </row>
    <row r="664" spans="1:9" ht="15.75" x14ac:dyDescent="0.3">
      <c r="A664" s="36">
        <v>661</v>
      </c>
      <c r="B664" s="36">
        <v>3120</v>
      </c>
      <c r="C664" s="36">
        <v>6</v>
      </c>
      <c r="D664" t="str">
        <f>"["&amp;VLOOKUP(B664,'[1]坦克部件养成-填表'!$T:$V,3,FALSE)&amp;"]"</f>
        <v>[101]</v>
      </c>
      <c r="E664" t="str">
        <f>"["&amp;VLOOKUP(C664,'[1]坦克部件养成-填表'!$X:$AB,3,FALSE)&amp;"]"</f>
        <v>[65]</v>
      </c>
      <c r="F664">
        <f>VLOOKUP(C664,'[1]坦克部件养成-填表'!$X:$AB,5,FALSE)</f>
        <v>600</v>
      </c>
      <c r="G664">
        <f>VLOOKUP(C664,'[1]坦克部件养成-填表'!$X:$AB,4,FALSE)</f>
        <v>7620</v>
      </c>
      <c r="H664" t="str">
        <f t="shared" si="20"/>
        <v>31206</v>
      </c>
      <c r="I664">
        <f t="shared" si="21"/>
        <v>661</v>
      </c>
    </row>
    <row r="665" spans="1:9" ht="15.75" x14ac:dyDescent="0.3">
      <c r="A665" s="36">
        <v>662</v>
      </c>
      <c r="B665" s="36">
        <v>3120</v>
      </c>
      <c r="C665" s="36">
        <v>7</v>
      </c>
      <c r="D665" t="str">
        <f>"["&amp;VLOOKUP(B665,'[1]坦克部件养成-填表'!$T:$V,3,FALSE)&amp;"]"</f>
        <v>[101]</v>
      </c>
      <c r="E665" t="str">
        <f>"["&amp;VLOOKUP(C665,'[1]坦克部件养成-填表'!$X:$AB,3,FALSE)&amp;"]"</f>
        <v>[80]</v>
      </c>
      <c r="F665">
        <f>VLOOKUP(C665,'[1]坦克部件养成-填表'!$X:$AB,5,FALSE)</f>
        <v>900</v>
      </c>
      <c r="G665">
        <f>VLOOKUP(C665,'[1]坦克部件养成-填表'!$X:$AB,4,FALSE)</f>
        <v>11430</v>
      </c>
      <c r="H665" t="str">
        <f t="shared" si="20"/>
        <v>31207</v>
      </c>
      <c r="I665">
        <f t="shared" si="21"/>
        <v>662</v>
      </c>
    </row>
    <row r="666" spans="1:9" ht="15.75" x14ac:dyDescent="0.3">
      <c r="A666" s="36">
        <v>663</v>
      </c>
      <c r="B666" s="36">
        <v>3120</v>
      </c>
      <c r="C666" s="36">
        <v>8</v>
      </c>
      <c r="D666" t="str">
        <f>"["&amp;VLOOKUP(B666,'[1]坦克部件养成-填表'!$T:$V,3,FALSE)&amp;"]"</f>
        <v>[101]</v>
      </c>
      <c r="E666" t="str">
        <f>"["&amp;VLOOKUP(C666,'[1]坦克部件养成-填表'!$X:$AB,3,FALSE)&amp;"]"</f>
        <v>[95]</v>
      </c>
      <c r="F666">
        <f>VLOOKUP(C666,'[1]坦克部件养成-填表'!$X:$AB,5,FALSE)</f>
        <v>1200</v>
      </c>
      <c r="G666">
        <f>VLOOKUP(C666,'[1]坦克部件养成-填表'!$X:$AB,4,FALSE)</f>
        <v>15240</v>
      </c>
      <c r="H666" t="str">
        <f t="shared" si="20"/>
        <v>31208</v>
      </c>
      <c r="I666">
        <f t="shared" si="21"/>
        <v>663</v>
      </c>
    </row>
    <row r="667" spans="1:9" ht="15.75" x14ac:dyDescent="0.3">
      <c r="A667" s="36">
        <v>664</v>
      </c>
      <c r="B667" s="36">
        <v>3120</v>
      </c>
      <c r="C667" s="36">
        <v>9</v>
      </c>
      <c r="D667" t="str">
        <f>"["&amp;VLOOKUP(B667,'[1]坦克部件养成-填表'!$T:$V,3,FALSE)&amp;"]"</f>
        <v>[101]</v>
      </c>
      <c r="E667" t="str">
        <f>"["&amp;VLOOKUP(C667,'[1]坦克部件养成-填表'!$X:$AB,3,FALSE)&amp;"]"</f>
        <v>[110]</v>
      </c>
      <c r="F667">
        <f>VLOOKUP(C667,'[1]坦克部件养成-填表'!$X:$AB,5,FALSE)</f>
        <v>1500</v>
      </c>
      <c r="G667">
        <f>VLOOKUP(C667,'[1]坦克部件养成-填表'!$X:$AB,4,FALSE)</f>
        <v>19050</v>
      </c>
      <c r="H667" t="str">
        <f t="shared" si="20"/>
        <v>31209</v>
      </c>
      <c r="I667">
        <f t="shared" si="21"/>
        <v>664</v>
      </c>
    </row>
    <row r="668" spans="1:9" ht="15.75" x14ac:dyDescent="0.3">
      <c r="A668" s="36">
        <v>665</v>
      </c>
      <c r="B668" s="36">
        <v>3120</v>
      </c>
      <c r="C668" s="36">
        <v>10</v>
      </c>
      <c r="D668" t="str">
        <f>"["&amp;VLOOKUP(B668,'[1]坦克部件养成-填表'!$T:$V,3,FALSE)&amp;"]"</f>
        <v>[101]</v>
      </c>
      <c r="E668" t="str">
        <f>"["&amp;VLOOKUP(C668,'[1]坦克部件养成-填表'!$X:$AB,3,FALSE)&amp;"]"</f>
        <v>[125]</v>
      </c>
      <c r="F668">
        <f>VLOOKUP(C668,'[1]坦克部件养成-填表'!$X:$AB,5,FALSE)</f>
        <v>1750</v>
      </c>
      <c r="G668">
        <f>VLOOKUP(C668,'[1]坦克部件养成-填表'!$X:$AB,4,FALSE)</f>
        <v>22860</v>
      </c>
      <c r="H668" t="str">
        <f t="shared" si="20"/>
        <v>312010</v>
      </c>
      <c r="I668">
        <f t="shared" si="21"/>
        <v>665</v>
      </c>
    </row>
    <row r="669" spans="1:9" ht="15.75" x14ac:dyDescent="0.3">
      <c r="A669" s="36">
        <v>666</v>
      </c>
      <c r="B669" s="36">
        <v>3120</v>
      </c>
      <c r="C669" s="36">
        <v>11</v>
      </c>
      <c r="D669" t="str">
        <f>"["&amp;VLOOKUP(B669,'[1]坦克部件养成-填表'!$T:$V,3,FALSE)&amp;"]"</f>
        <v>[101]</v>
      </c>
      <c r="E669" t="str">
        <f>"["&amp;VLOOKUP(C669,'[1]坦克部件养成-填表'!$X:$AB,3,FALSE)&amp;"]"</f>
        <v>[145]</v>
      </c>
      <c r="F669">
        <f>VLOOKUP(C669,'[1]坦克部件养成-填表'!$X:$AB,5,FALSE)</f>
        <v>3650</v>
      </c>
      <c r="G669">
        <f>VLOOKUP(C669,'[1]坦克部件养成-填表'!$X:$AB,4,FALSE)</f>
        <v>31710</v>
      </c>
      <c r="H669" t="str">
        <f t="shared" si="20"/>
        <v>312011</v>
      </c>
      <c r="I669">
        <f t="shared" si="21"/>
        <v>666</v>
      </c>
    </row>
    <row r="670" spans="1:9" ht="15.75" x14ac:dyDescent="0.3">
      <c r="A670" s="36">
        <v>667</v>
      </c>
      <c r="B670" s="36">
        <v>3120</v>
      </c>
      <c r="C670" s="36">
        <v>12</v>
      </c>
      <c r="D670" t="str">
        <f>"["&amp;VLOOKUP(B670,'[1]坦克部件养成-填表'!$T:$V,3,FALSE)&amp;"]"</f>
        <v>[101]</v>
      </c>
      <c r="E670" t="str">
        <f>"["&amp;VLOOKUP(C670,'[1]坦克部件养成-填表'!$X:$AB,3,FALSE)&amp;"]"</f>
        <v>[165]</v>
      </c>
      <c r="F670">
        <f>VLOOKUP(C670,'[1]坦克部件养成-填表'!$X:$AB,5,FALSE)</f>
        <v>5500</v>
      </c>
      <c r="G670">
        <f>VLOOKUP(C670,'[1]坦克部件养成-填表'!$X:$AB,4,FALSE)</f>
        <v>47580</v>
      </c>
      <c r="H670" t="str">
        <f t="shared" si="20"/>
        <v>312012</v>
      </c>
      <c r="I670">
        <f t="shared" si="21"/>
        <v>667</v>
      </c>
    </row>
    <row r="671" spans="1:9" ht="15.75" x14ac:dyDescent="0.3">
      <c r="A671" s="36">
        <v>668</v>
      </c>
      <c r="B671" s="36">
        <v>3120</v>
      </c>
      <c r="C671" s="36">
        <v>13</v>
      </c>
      <c r="D671" t="str">
        <f>"["&amp;VLOOKUP(B671,'[1]坦克部件养成-填表'!$T:$V,3,FALSE)&amp;"]"</f>
        <v>[101]</v>
      </c>
      <c r="E671" t="str">
        <f>"["&amp;VLOOKUP(C671,'[1]坦克部件养成-填表'!$X:$AB,3,FALSE)&amp;"]"</f>
        <v>[185]</v>
      </c>
      <c r="F671">
        <f>VLOOKUP(C671,'[1]坦克部件养成-填表'!$X:$AB,5,FALSE)</f>
        <v>7300</v>
      </c>
      <c r="G671">
        <f>VLOOKUP(C671,'[1]坦克部件养成-填表'!$X:$AB,4,FALSE)</f>
        <v>63420</v>
      </c>
      <c r="H671" t="str">
        <f t="shared" si="20"/>
        <v>312013</v>
      </c>
      <c r="I671">
        <f t="shared" si="21"/>
        <v>668</v>
      </c>
    </row>
    <row r="672" spans="1:9" ht="15.75" x14ac:dyDescent="0.3">
      <c r="A672" s="36">
        <v>669</v>
      </c>
      <c r="B672" s="36">
        <v>3120</v>
      </c>
      <c r="C672" s="36">
        <v>14</v>
      </c>
      <c r="D672" t="str">
        <f>"["&amp;VLOOKUP(B672,'[1]坦克部件养成-填表'!$T:$V,3,FALSE)&amp;"]"</f>
        <v>[101]</v>
      </c>
      <c r="E672" t="str">
        <f>"["&amp;VLOOKUP(C672,'[1]坦克部件养成-填表'!$X:$AB,3,FALSE)&amp;"]"</f>
        <v>[205]</v>
      </c>
      <c r="F672">
        <f>VLOOKUP(C672,'[1]坦克部件养成-填表'!$X:$AB,5,FALSE)</f>
        <v>9100</v>
      </c>
      <c r="G672">
        <f>VLOOKUP(C672,'[1]坦克部件养成-填表'!$X:$AB,4,FALSE)</f>
        <v>79290</v>
      </c>
      <c r="H672" t="str">
        <f t="shared" si="20"/>
        <v>312014</v>
      </c>
      <c r="I672">
        <f t="shared" si="21"/>
        <v>669</v>
      </c>
    </row>
    <row r="673" spans="1:9" ht="15.75" x14ac:dyDescent="0.3">
      <c r="A673" s="36">
        <v>670</v>
      </c>
      <c r="B673" s="36">
        <v>3120</v>
      </c>
      <c r="C673" s="36">
        <v>15</v>
      </c>
      <c r="D673" t="str">
        <f>"["&amp;VLOOKUP(B673,'[1]坦克部件养成-填表'!$T:$V,3,FALSE)&amp;"]"</f>
        <v>[101]</v>
      </c>
      <c r="E673" t="str">
        <f>"["&amp;VLOOKUP(C673,'[1]坦克部件养成-填表'!$X:$AB,3,FALSE)&amp;"]"</f>
        <v>[225]</v>
      </c>
      <c r="F673">
        <f>VLOOKUP(C673,'[1]坦克部件养成-填表'!$X:$AB,5,FALSE)</f>
        <v>11000</v>
      </c>
      <c r="G673">
        <f>VLOOKUP(C673,'[1]坦克部件养成-填表'!$X:$AB,4,FALSE)</f>
        <v>95160</v>
      </c>
      <c r="H673" t="str">
        <f t="shared" si="20"/>
        <v>312015</v>
      </c>
      <c r="I673">
        <f t="shared" si="21"/>
        <v>670</v>
      </c>
    </row>
    <row r="674" spans="1:9" ht="15.75" x14ac:dyDescent="0.3">
      <c r="A674" s="36">
        <v>671</v>
      </c>
      <c r="B674" s="36">
        <v>3120</v>
      </c>
      <c r="C674" s="36">
        <v>16</v>
      </c>
      <c r="D674" t="str">
        <f>"["&amp;VLOOKUP(B674,'[1]坦克部件养成-填表'!$T:$V,3,FALSE)&amp;"]"</f>
        <v>[101]</v>
      </c>
      <c r="E674" t="str">
        <f>"["&amp;VLOOKUP(C674,'[1]坦克部件养成-填表'!$X:$AB,3,FALSE)&amp;"]"</f>
        <v>[250]</v>
      </c>
      <c r="F674">
        <f>VLOOKUP(C674,'[1]坦克部件养成-填表'!$X:$AB,5,FALSE)</f>
        <v>13750</v>
      </c>
      <c r="G674">
        <f>VLOOKUP(C674,'[1]坦克部件养成-填表'!$X:$AB,4,FALSE)</f>
        <v>105250</v>
      </c>
      <c r="H674" t="str">
        <f t="shared" si="20"/>
        <v>312016</v>
      </c>
      <c r="I674">
        <f t="shared" si="21"/>
        <v>671</v>
      </c>
    </row>
    <row r="675" spans="1:9" ht="15.75" x14ac:dyDescent="0.3">
      <c r="A675" s="36">
        <v>672</v>
      </c>
      <c r="B675" s="36">
        <v>3120</v>
      </c>
      <c r="C675" s="36">
        <v>17</v>
      </c>
      <c r="D675" t="str">
        <f>"["&amp;VLOOKUP(B675,'[1]坦克部件养成-填表'!$T:$V,3,FALSE)&amp;"]"</f>
        <v>[101]</v>
      </c>
      <c r="E675" t="str">
        <f>"["&amp;VLOOKUP(C675,'[1]坦克部件养成-填表'!$X:$AB,3,FALSE)&amp;"]"</f>
        <v>[275]</v>
      </c>
      <c r="F675">
        <f>VLOOKUP(C675,'[1]坦克部件养成-填表'!$X:$AB,5,FALSE)</f>
        <v>15000</v>
      </c>
      <c r="G675">
        <f>VLOOKUP(C675,'[1]坦克部件养成-填表'!$X:$AB,4,FALSE)</f>
        <v>110250</v>
      </c>
      <c r="H675" t="str">
        <f t="shared" si="20"/>
        <v>312017</v>
      </c>
      <c r="I675">
        <f t="shared" si="21"/>
        <v>672</v>
      </c>
    </row>
    <row r="676" spans="1:9" ht="15.75" x14ac:dyDescent="0.3">
      <c r="A676" s="36">
        <v>673</v>
      </c>
      <c r="B676" s="36">
        <v>3120</v>
      </c>
      <c r="C676" s="36">
        <v>18</v>
      </c>
      <c r="D676" t="str">
        <f>"["&amp;VLOOKUP(B676,'[1]坦克部件养成-填表'!$T:$V,3,FALSE)&amp;"]"</f>
        <v>[101]</v>
      </c>
      <c r="E676" t="str">
        <f>"["&amp;VLOOKUP(C676,'[1]坦克部件养成-填表'!$X:$AB,3,FALSE)&amp;"]"</f>
        <v>[300]</v>
      </c>
      <c r="F676">
        <f>VLOOKUP(C676,'[1]坦克部件养成-填表'!$X:$AB,5,FALSE)</f>
        <v>16250</v>
      </c>
      <c r="G676">
        <f>VLOOKUP(C676,'[1]坦克部件养成-填表'!$X:$AB,4,FALSE)</f>
        <v>115250</v>
      </c>
      <c r="H676" t="str">
        <f t="shared" si="20"/>
        <v>312018</v>
      </c>
      <c r="I676">
        <f t="shared" si="21"/>
        <v>673</v>
      </c>
    </row>
    <row r="677" spans="1:9" ht="15.75" x14ac:dyDescent="0.3">
      <c r="A677" s="36">
        <v>674</v>
      </c>
      <c r="B677" s="36">
        <v>3120</v>
      </c>
      <c r="C677" s="36">
        <v>19</v>
      </c>
      <c r="D677" t="str">
        <f>"["&amp;VLOOKUP(B677,'[1]坦克部件养成-填表'!$T:$V,3,FALSE)&amp;"]"</f>
        <v>[101]</v>
      </c>
      <c r="E677" t="str">
        <f>"["&amp;VLOOKUP(C677,'[1]坦克部件养成-填表'!$X:$AB,3,FALSE)&amp;"]"</f>
        <v>[325]</v>
      </c>
      <c r="F677">
        <f>VLOOKUP(C677,'[1]坦克部件养成-填表'!$X:$AB,5,FALSE)</f>
        <v>17500</v>
      </c>
      <c r="G677">
        <f>VLOOKUP(C677,'[1]坦克部件养成-填表'!$X:$AB,4,FALSE)</f>
        <v>120250</v>
      </c>
      <c r="H677" t="str">
        <f t="shared" si="20"/>
        <v>312019</v>
      </c>
      <c r="I677">
        <f t="shared" si="21"/>
        <v>674</v>
      </c>
    </row>
    <row r="678" spans="1:9" ht="15.75" x14ac:dyDescent="0.3">
      <c r="A678" s="36">
        <v>675</v>
      </c>
      <c r="B678" s="36">
        <v>3120</v>
      </c>
      <c r="C678" s="36">
        <v>20</v>
      </c>
      <c r="D678" t="str">
        <f>"["&amp;VLOOKUP(B678,'[1]坦克部件养成-填表'!$T:$V,3,FALSE)&amp;"]"</f>
        <v>[101]</v>
      </c>
      <c r="E678" t="str">
        <f>"["&amp;VLOOKUP(C678,'[1]坦克部件养成-填表'!$X:$AB,3,FALSE)&amp;"]"</f>
        <v>[350]</v>
      </c>
      <c r="F678">
        <f>VLOOKUP(C678,'[1]坦克部件养成-填表'!$X:$AB,5,FALSE)</f>
        <v>20250</v>
      </c>
      <c r="G678">
        <f>VLOOKUP(C678,'[1]坦克部件养成-填表'!$X:$AB,4,FALSE)</f>
        <v>125250</v>
      </c>
      <c r="H678" t="str">
        <f t="shared" si="20"/>
        <v>312020</v>
      </c>
      <c r="I678">
        <f t="shared" si="21"/>
        <v>675</v>
      </c>
    </row>
    <row r="679" spans="1:9" ht="15.75" x14ac:dyDescent="0.3">
      <c r="A679" s="36">
        <v>676</v>
      </c>
      <c r="B679" s="36">
        <v>3120</v>
      </c>
      <c r="C679" s="36">
        <v>21</v>
      </c>
      <c r="D679" t="str">
        <f>"["&amp;VLOOKUP(B679,'[1]坦克部件养成-填表'!$T:$V,3,FALSE)&amp;"]"</f>
        <v>[101]</v>
      </c>
      <c r="E679" t="str">
        <f>"["&amp;VLOOKUP(C679,'[1]坦克部件养成-填表'!$X:$AB,3,FALSE)&amp;"]"</f>
        <v>[380]</v>
      </c>
      <c r="F679">
        <f>VLOOKUP(C679,'[1]坦克部件养成-填表'!$X:$AB,5,FALSE)</f>
        <v>24900</v>
      </c>
      <c r="G679">
        <f>VLOOKUP(C679,'[1]坦克部件养成-填表'!$X:$AB,4,FALSE)</f>
        <v>156300</v>
      </c>
      <c r="H679" t="str">
        <f t="shared" si="20"/>
        <v>312021</v>
      </c>
      <c r="I679">
        <f t="shared" si="21"/>
        <v>676</v>
      </c>
    </row>
    <row r="680" spans="1:9" ht="15.75" x14ac:dyDescent="0.3">
      <c r="A680" s="36">
        <v>677</v>
      </c>
      <c r="B680" s="36">
        <v>3120</v>
      </c>
      <c r="C680" s="36">
        <v>22</v>
      </c>
      <c r="D680" t="str">
        <f>"["&amp;VLOOKUP(B680,'[1]坦克部件养成-填表'!$T:$V,3,FALSE)&amp;"]"</f>
        <v>[101]</v>
      </c>
      <c r="E680" t="str">
        <f>"["&amp;VLOOKUP(C680,'[1]坦克部件养成-填表'!$X:$AB,3,FALSE)&amp;"]"</f>
        <v>[410]</v>
      </c>
      <c r="F680">
        <f>VLOOKUP(C680,'[1]坦克部件养成-填表'!$X:$AB,5,FALSE)</f>
        <v>25500</v>
      </c>
      <c r="G680">
        <f>VLOOKUP(C680,'[1]坦克部件养成-填表'!$X:$AB,4,FALSE)</f>
        <v>162300</v>
      </c>
      <c r="H680" t="str">
        <f t="shared" si="20"/>
        <v>312022</v>
      </c>
      <c r="I680">
        <f t="shared" si="21"/>
        <v>677</v>
      </c>
    </row>
    <row r="681" spans="1:9" ht="15.75" x14ac:dyDescent="0.3">
      <c r="A681" s="36">
        <v>678</v>
      </c>
      <c r="B681" s="36">
        <v>3120</v>
      </c>
      <c r="C681" s="36">
        <v>23</v>
      </c>
      <c r="D681" t="str">
        <f>"["&amp;VLOOKUP(B681,'[1]坦克部件养成-填表'!$T:$V,3,FALSE)&amp;"]"</f>
        <v>[101]</v>
      </c>
      <c r="E681" t="str">
        <f>"["&amp;VLOOKUP(C681,'[1]坦克部件养成-填表'!$X:$AB,3,FALSE)&amp;"]"</f>
        <v>[440]</v>
      </c>
      <c r="F681">
        <f>VLOOKUP(C681,'[1]坦克部件养成-填表'!$X:$AB,5,FALSE)</f>
        <v>27000</v>
      </c>
      <c r="G681">
        <f>VLOOKUP(C681,'[1]坦克部件养成-填表'!$X:$AB,4,FALSE)</f>
        <v>168300</v>
      </c>
      <c r="H681" t="str">
        <f t="shared" si="20"/>
        <v>312023</v>
      </c>
      <c r="I681">
        <f t="shared" si="21"/>
        <v>678</v>
      </c>
    </row>
    <row r="682" spans="1:9" ht="15.75" x14ac:dyDescent="0.3">
      <c r="A682" s="36">
        <v>679</v>
      </c>
      <c r="B682" s="36">
        <v>3120</v>
      </c>
      <c r="C682" s="36">
        <v>24</v>
      </c>
      <c r="D682" t="str">
        <f>"["&amp;VLOOKUP(B682,'[1]坦克部件养成-填表'!$T:$V,3,FALSE)&amp;"]"</f>
        <v>[101]</v>
      </c>
      <c r="E682" t="str">
        <f>"["&amp;VLOOKUP(C682,'[1]坦克部件养成-填表'!$X:$AB,3,FALSE)&amp;"]"</f>
        <v>[470]</v>
      </c>
      <c r="F682">
        <f>VLOOKUP(C682,'[1]坦克部件养成-填表'!$X:$AB,5,FALSE)</f>
        <v>28500</v>
      </c>
      <c r="G682">
        <f>VLOOKUP(C682,'[1]坦克部件养成-填表'!$X:$AB,4,FALSE)</f>
        <v>174300</v>
      </c>
      <c r="H682" t="str">
        <f t="shared" si="20"/>
        <v>312024</v>
      </c>
      <c r="I682">
        <f t="shared" si="21"/>
        <v>679</v>
      </c>
    </row>
    <row r="683" spans="1:9" ht="15.75" x14ac:dyDescent="0.3">
      <c r="A683" s="36">
        <v>680</v>
      </c>
      <c r="B683" s="36">
        <v>3120</v>
      </c>
      <c r="C683" s="36">
        <v>25</v>
      </c>
      <c r="D683" t="str">
        <f>"["&amp;VLOOKUP(B683,'[1]坦克部件养成-填表'!$T:$V,3,FALSE)&amp;"]"</f>
        <v>[101]</v>
      </c>
      <c r="E683" t="str">
        <f>"["&amp;VLOOKUP(C683,'[1]坦克部件养成-填表'!$X:$AB,3,FALSE)&amp;"]"</f>
        <v>[500]</v>
      </c>
      <c r="F683">
        <f>VLOOKUP(C683,'[1]坦克部件养成-填表'!$X:$AB,5,FALSE)</f>
        <v>30000</v>
      </c>
      <c r="G683">
        <f>VLOOKUP(C683,'[1]坦克部件养成-填表'!$X:$AB,4,FALSE)</f>
        <v>180300</v>
      </c>
      <c r="H683" t="str">
        <f t="shared" si="20"/>
        <v>312025</v>
      </c>
      <c r="I683">
        <f t="shared" si="21"/>
        <v>680</v>
      </c>
    </row>
    <row r="684" spans="1:9" ht="15.75" x14ac:dyDescent="0.3">
      <c r="A684" s="36">
        <v>681</v>
      </c>
      <c r="B684" s="36">
        <v>3130</v>
      </c>
      <c r="C684" s="36">
        <v>1</v>
      </c>
      <c r="D684" t="str">
        <f>"["&amp;VLOOKUP(B684,'[1]坦克部件养成-填表'!$T:$V,3,FALSE)&amp;"]"</f>
        <v>[100]</v>
      </c>
      <c r="E684" t="str">
        <f>"["&amp;VLOOKUP(C684,'[1]坦克部件养成-填表'!$X:$AB,3,FALSE)&amp;"]"</f>
        <v>[10]</v>
      </c>
      <c r="F684">
        <f>VLOOKUP(C684,'[1]坦克部件养成-填表'!$X:$AB,5,FALSE)</f>
        <v>70</v>
      </c>
      <c r="G684">
        <f>VLOOKUP(C684,'[1]坦克部件养成-填表'!$X:$AB,4,FALSE)</f>
        <v>180</v>
      </c>
      <c r="H684" t="str">
        <f t="shared" si="20"/>
        <v>31301</v>
      </c>
      <c r="I684">
        <f t="shared" si="21"/>
        <v>681</v>
      </c>
    </row>
    <row r="685" spans="1:9" ht="15.75" x14ac:dyDescent="0.3">
      <c r="A685" s="36">
        <v>682</v>
      </c>
      <c r="B685" s="36">
        <v>3130</v>
      </c>
      <c r="C685" s="36">
        <v>2</v>
      </c>
      <c r="D685" t="str">
        <f>"["&amp;VLOOKUP(B685,'[1]坦克部件养成-填表'!$T:$V,3,FALSE)&amp;"]"</f>
        <v>[100]</v>
      </c>
      <c r="E685" t="str">
        <f>"["&amp;VLOOKUP(C685,'[1]坦克部件养成-填表'!$X:$AB,3,FALSE)&amp;"]"</f>
        <v>[20]</v>
      </c>
      <c r="F685">
        <f>VLOOKUP(C685,'[1]坦克部件养成-填表'!$X:$AB,5,FALSE)</f>
        <v>100</v>
      </c>
      <c r="G685">
        <f>VLOOKUP(C685,'[1]坦克部件养成-填表'!$X:$AB,4,FALSE)</f>
        <v>1740</v>
      </c>
      <c r="H685" t="str">
        <f t="shared" si="20"/>
        <v>31302</v>
      </c>
      <c r="I685">
        <f t="shared" si="21"/>
        <v>682</v>
      </c>
    </row>
    <row r="686" spans="1:9" ht="15.75" x14ac:dyDescent="0.3">
      <c r="A686" s="36">
        <v>683</v>
      </c>
      <c r="B686" s="36">
        <v>3130</v>
      </c>
      <c r="C686" s="36">
        <v>3</v>
      </c>
      <c r="D686" t="str">
        <f>"["&amp;VLOOKUP(B686,'[1]坦克部件养成-填表'!$T:$V,3,FALSE)&amp;"]"</f>
        <v>[100]</v>
      </c>
      <c r="E686" t="str">
        <f>"["&amp;VLOOKUP(C686,'[1]坦克部件养成-填表'!$X:$AB,3,FALSE)&amp;"]"</f>
        <v>[30]</v>
      </c>
      <c r="F686">
        <f>VLOOKUP(C686,'[1]坦克部件养成-填表'!$X:$AB,5,FALSE)</f>
        <v>140</v>
      </c>
      <c r="G686">
        <f>VLOOKUP(C686,'[1]坦克部件养成-填表'!$X:$AB,4,FALSE)</f>
        <v>3450</v>
      </c>
      <c r="H686" t="str">
        <f t="shared" si="20"/>
        <v>31303</v>
      </c>
      <c r="I686">
        <f t="shared" si="21"/>
        <v>683</v>
      </c>
    </row>
    <row r="687" spans="1:9" ht="15.75" x14ac:dyDescent="0.3">
      <c r="A687" s="36">
        <v>684</v>
      </c>
      <c r="B687" s="36">
        <v>3130</v>
      </c>
      <c r="C687" s="36">
        <v>4</v>
      </c>
      <c r="D687" t="str">
        <f>"["&amp;VLOOKUP(B687,'[1]坦克部件养成-填表'!$T:$V,3,FALSE)&amp;"]"</f>
        <v>[100]</v>
      </c>
      <c r="E687" t="str">
        <f>"["&amp;VLOOKUP(C687,'[1]坦克部件养成-填表'!$X:$AB,3,FALSE)&amp;"]"</f>
        <v>[40]</v>
      </c>
      <c r="F687">
        <f>VLOOKUP(C687,'[1]坦克部件养成-填表'!$X:$AB,5,FALSE)</f>
        <v>170</v>
      </c>
      <c r="G687">
        <f>VLOOKUP(C687,'[1]坦克部件养成-填表'!$X:$AB,4,FALSE)</f>
        <v>5190</v>
      </c>
      <c r="H687" t="str">
        <f t="shared" si="20"/>
        <v>31304</v>
      </c>
      <c r="I687">
        <f t="shared" si="21"/>
        <v>684</v>
      </c>
    </row>
    <row r="688" spans="1:9" ht="15.75" x14ac:dyDescent="0.3">
      <c r="A688" s="36">
        <v>685</v>
      </c>
      <c r="B688" s="36">
        <v>3130</v>
      </c>
      <c r="C688" s="36">
        <v>5</v>
      </c>
      <c r="D688" t="str">
        <f>"["&amp;VLOOKUP(B688,'[1]坦克部件养成-填表'!$T:$V,3,FALSE)&amp;"]"</f>
        <v>[100]</v>
      </c>
      <c r="E688" t="str">
        <f>"["&amp;VLOOKUP(C688,'[1]坦克部件养成-填表'!$X:$AB,3,FALSE)&amp;"]"</f>
        <v>[50]</v>
      </c>
      <c r="F688">
        <f>VLOOKUP(C688,'[1]坦克部件养成-填表'!$X:$AB,5,FALSE)</f>
        <v>210</v>
      </c>
      <c r="G688">
        <f>VLOOKUP(C688,'[1]坦克部件养成-填表'!$X:$AB,4,FALSE)</f>
        <v>6750</v>
      </c>
      <c r="H688" t="str">
        <f t="shared" si="20"/>
        <v>31305</v>
      </c>
      <c r="I688">
        <f t="shared" si="21"/>
        <v>685</v>
      </c>
    </row>
    <row r="689" spans="1:9" ht="15.75" x14ac:dyDescent="0.3">
      <c r="A689" s="36">
        <v>686</v>
      </c>
      <c r="B689" s="36">
        <v>3130</v>
      </c>
      <c r="C689" s="36">
        <v>6</v>
      </c>
      <c r="D689" t="str">
        <f>"["&amp;VLOOKUP(B689,'[1]坦克部件养成-填表'!$T:$V,3,FALSE)&amp;"]"</f>
        <v>[100]</v>
      </c>
      <c r="E689" t="str">
        <f>"["&amp;VLOOKUP(C689,'[1]坦克部件养成-填表'!$X:$AB,3,FALSE)&amp;"]"</f>
        <v>[65]</v>
      </c>
      <c r="F689">
        <f>VLOOKUP(C689,'[1]坦克部件养成-填表'!$X:$AB,5,FALSE)</f>
        <v>600</v>
      </c>
      <c r="G689">
        <f>VLOOKUP(C689,'[1]坦克部件养成-填表'!$X:$AB,4,FALSE)</f>
        <v>7620</v>
      </c>
      <c r="H689" t="str">
        <f t="shared" si="20"/>
        <v>31306</v>
      </c>
      <c r="I689">
        <f t="shared" si="21"/>
        <v>686</v>
      </c>
    </row>
    <row r="690" spans="1:9" ht="15.75" x14ac:dyDescent="0.3">
      <c r="A690" s="36">
        <v>687</v>
      </c>
      <c r="B690" s="36">
        <v>3130</v>
      </c>
      <c r="C690" s="36">
        <v>7</v>
      </c>
      <c r="D690" t="str">
        <f>"["&amp;VLOOKUP(B690,'[1]坦克部件养成-填表'!$T:$V,3,FALSE)&amp;"]"</f>
        <v>[100]</v>
      </c>
      <c r="E690" t="str">
        <f>"["&amp;VLOOKUP(C690,'[1]坦克部件养成-填表'!$X:$AB,3,FALSE)&amp;"]"</f>
        <v>[80]</v>
      </c>
      <c r="F690">
        <f>VLOOKUP(C690,'[1]坦克部件养成-填表'!$X:$AB,5,FALSE)</f>
        <v>900</v>
      </c>
      <c r="G690">
        <f>VLOOKUP(C690,'[1]坦克部件养成-填表'!$X:$AB,4,FALSE)</f>
        <v>11430</v>
      </c>
      <c r="H690" t="str">
        <f t="shared" si="20"/>
        <v>31307</v>
      </c>
      <c r="I690">
        <f t="shared" si="21"/>
        <v>687</v>
      </c>
    </row>
    <row r="691" spans="1:9" ht="15.75" x14ac:dyDescent="0.3">
      <c r="A691" s="36">
        <v>688</v>
      </c>
      <c r="B691" s="36">
        <v>3130</v>
      </c>
      <c r="C691" s="36">
        <v>8</v>
      </c>
      <c r="D691" t="str">
        <f>"["&amp;VLOOKUP(B691,'[1]坦克部件养成-填表'!$T:$V,3,FALSE)&amp;"]"</f>
        <v>[100]</v>
      </c>
      <c r="E691" t="str">
        <f>"["&amp;VLOOKUP(C691,'[1]坦克部件养成-填表'!$X:$AB,3,FALSE)&amp;"]"</f>
        <v>[95]</v>
      </c>
      <c r="F691">
        <f>VLOOKUP(C691,'[1]坦克部件养成-填表'!$X:$AB,5,FALSE)</f>
        <v>1200</v>
      </c>
      <c r="G691">
        <f>VLOOKUP(C691,'[1]坦克部件养成-填表'!$X:$AB,4,FALSE)</f>
        <v>15240</v>
      </c>
      <c r="H691" t="str">
        <f t="shared" si="20"/>
        <v>31308</v>
      </c>
      <c r="I691">
        <f t="shared" si="21"/>
        <v>688</v>
      </c>
    </row>
    <row r="692" spans="1:9" ht="15.75" x14ac:dyDescent="0.3">
      <c r="A692" s="36">
        <v>689</v>
      </c>
      <c r="B692" s="36">
        <v>3130</v>
      </c>
      <c r="C692" s="36">
        <v>9</v>
      </c>
      <c r="D692" t="str">
        <f>"["&amp;VLOOKUP(B692,'[1]坦克部件养成-填表'!$T:$V,3,FALSE)&amp;"]"</f>
        <v>[100]</v>
      </c>
      <c r="E692" t="str">
        <f>"["&amp;VLOOKUP(C692,'[1]坦克部件养成-填表'!$X:$AB,3,FALSE)&amp;"]"</f>
        <v>[110]</v>
      </c>
      <c r="F692">
        <f>VLOOKUP(C692,'[1]坦克部件养成-填表'!$X:$AB,5,FALSE)</f>
        <v>1500</v>
      </c>
      <c r="G692">
        <f>VLOOKUP(C692,'[1]坦克部件养成-填表'!$X:$AB,4,FALSE)</f>
        <v>19050</v>
      </c>
      <c r="H692" t="str">
        <f t="shared" si="20"/>
        <v>31309</v>
      </c>
      <c r="I692">
        <f t="shared" si="21"/>
        <v>689</v>
      </c>
    </row>
    <row r="693" spans="1:9" ht="15.75" x14ac:dyDescent="0.3">
      <c r="A693" s="36">
        <v>690</v>
      </c>
      <c r="B693" s="36">
        <v>3130</v>
      </c>
      <c r="C693" s="36">
        <v>10</v>
      </c>
      <c r="D693" t="str">
        <f>"["&amp;VLOOKUP(B693,'[1]坦克部件养成-填表'!$T:$V,3,FALSE)&amp;"]"</f>
        <v>[100]</v>
      </c>
      <c r="E693" t="str">
        <f>"["&amp;VLOOKUP(C693,'[1]坦克部件养成-填表'!$X:$AB,3,FALSE)&amp;"]"</f>
        <v>[125]</v>
      </c>
      <c r="F693">
        <f>VLOOKUP(C693,'[1]坦克部件养成-填表'!$X:$AB,5,FALSE)</f>
        <v>1750</v>
      </c>
      <c r="G693">
        <f>VLOOKUP(C693,'[1]坦克部件养成-填表'!$X:$AB,4,FALSE)</f>
        <v>22860</v>
      </c>
      <c r="H693" t="str">
        <f t="shared" si="20"/>
        <v>313010</v>
      </c>
      <c r="I693">
        <f t="shared" si="21"/>
        <v>690</v>
      </c>
    </row>
    <row r="694" spans="1:9" ht="15.75" x14ac:dyDescent="0.3">
      <c r="A694" s="36">
        <v>691</v>
      </c>
      <c r="B694" s="36">
        <v>3130</v>
      </c>
      <c r="C694" s="36">
        <v>11</v>
      </c>
      <c r="D694" t="str">
        <f>"["&amp;VLOOKUP(B694,'[1]坦克部件养成-填表'!$T:$V,3,FALSE)&amp;"]"</f>
        <v>[100]</v>
      </c>
      <c r="E694" t="str">
        <f>"["&amp;VLOOKUP(C694,'[1]坦克部件养成-填表'!$X:$AB,3,FALSE)&amp;"]"</f>
        <v>[145]</v>
      </c>
      <c r="F694">
        <f>VLOOKUP(C694,'[1]坦克部件养成-填表'!$X:$AB,5,FALSE)</f>
        <v>3650</v>
      </c>
      <c r="G694">
        <f>VLOOKUP(C694,'[1]坦克部件养成-填表'!$X:$AB,4,FALSE)</f>
        <v>31710</v>
      </c>
      <c r="H694" t="str">
        <f t="shared" si="20"/>
        <v>313011</v>
      </c>
      <c r="I694">
        <f t="shared" si="21"/>
        <v>691</v>
      </c>
    </row>
    <row r="695" spans="1:9" ht="15.75" x14ac:dyDescent="0.3">
      <c r="A695" s="36">
        <v>692</v>
      </c>
      <c r="B695" s="36">
        <v>3130</v>
      </c>
      <c r="C695" s="36">
        <v>12</v>
      </c>
      <c r="D695" t="str">
        <f>"["&amp;VLOOKUP(B695,'[1]坦克部件养成-填表'!$T:$V,3,FALSE)&amp;"]"</f>
        <v>[100]</v>
      </c>
      <c r="E695" t="str">
        <f>"["&amp;VLOOKUP(C695,'[1]坦克部件养成-填表'!$X:$AB,3,FALSE)&amp;"]"</f>
        <v>[165]</v>
      </c>
      <c r="F695">
        <f>VLOOKUP(C695,'[1]坦克部件养成-填表'!$X:$AB,5,FALSE)</f>
        <v>5500</v>
      </c>
      <c r="G695">
        <f>VLOOKUP(C695,'[1]坦克部件养成-填表'!$X:$AB,4,FALSE)</f>
        <v>47580</v>
      </c>
      <c r="H695" t="str">
        <f t="shared" si="20"/>
        <v>313012</v>
      </c>
      <c r="I695">
        <f t="shared" si="21"/>
        <v>692</v>
      </c>
    </row>
    <row r="696" spans="1:9" ht="15.75" x14ac:dyDescent="0.3">
      <c r="A696" s="36">
        <v>693</v>
      </c>
      <c r="B696" s="36">
        <v>3130</v>
      </c>
      <c r="C696" s="36">
        <v>13</v>
      </c>
      <c r="D696" t="str">
        <f>"["&amp;VLOOKUP(B696,'[1]坦克部件养成-填表'!$T:$V,3,FALSE)&amp;"]"</f>
        <v>[100]</v>
      </c>
      <c r="E696" t="str">
        <f>"["&amp;VLOOKUP(C696,'[1]坦克部件养成-填表'!$X:$AB,3,FALSE)&amp;"]"</f>
        <v>[185]</v>
      </c>
      <c r="F696">
        <f>VLOOKUP(C696,'[1]坦克部件养成-填表'!$X:$AB,5,FALSE)</f>
        <v>7300</v>
      </c>
      <c r="G696">
        <f>VLOOKUP(C696,'[1]坦克部件养成-填表'!$X:$AB,4,FALSE)</f>
        <v>63420</v>
      </c>
      <c r="H696" t="str">
        <f t="shared" si="20"/>
        <v>313013</v>
      </c>
      <c r="I696">
        <f t="shared" si="21"/>
        <v>693</v>
      </c>
    </row>
    <row r="697" spans="1:9" ht="15.75" x14ac:dyDescent="0.3">
      <c r="A697" s="36">
        <v>694</v>
      </c>
      <c r="B697" s="36">
        <v>3130</v>
      </c>
      <c r="C697" s="36">
        <v>14</v>
      </c>
      <c r="D697" t="str">
        <f>"["&amp;VLOOKUP(B697,'[1]坦克部件养成-填表'!$T:$V,3,FALSE)&amp;"]"</f>
        <v>[100]</v>
      </c>
      <c r="E697" t="str">
        <f>"["&amp;VLOOKUP(C697,'[1]坦克部件养成-填表'!$X:$AB,3,FALSE)&amp;"]"</f>
        <v>[205]</v>
      </c>
      <c r="F697">
        <f>VLOOKUP(C697,'[1]坦克部件养成-填表'!$X:$AB,5,FALSE)</f>
        <v>9100</v>
      </c>
      <c r="G697">
        <f>VLOOKUP(C697,'[1]坦克部件养成-填表'!$X:$AB,4,FALSE)</f>
        <v>79290</v>
      </c>
      <c r="H697" t="str">
        <f t="shared" si="20"/>
        <v>313014</v>
      </c>
      <c r="I697">
        <f t="shared" si="21"/>
        <v>694</v>
      </c>
    </row>
    <row r="698" spans="1:9" ht="15.75" x14ac:dyDescent="0.3">
      <c r="A698" s="36">
        <v>695</v>
      </c>
      <c r="B698" s="36">
        <v>3130</v>
      </c>
      <c r="C698" s="36">
        <v>15</v>
      </c>
      <c r="D698" t="str">
        <f>"["&amp;VLOOKUP(B698,'[1]坦克部件养成-填表'!$T:$V,3,FALSE)&amp;"]"</f>
        <v>[100]</v>
      </c>
      <c r="E698" t="str">
        <f>"["&amp;VLOOKUP(C698,'[1]坦克部件养成-填表'!$X:$AB,3,FALSE)&amp;"]"</f>
        <v>[225]</v>
      </c>
      <c r="F698">
        <f>VLOOKUP(C698,'[1]坦克部件养成-填表'!$X:$AB,5,FALSE)</f>
        <v>11000</v>
      </c>
      <c r="G698">
        <f>VLOOKUP(C698,'[1]坦克部件养成-填表'!$X:$AB,4,FALSE)</f>
        <v>95160</v>
      </c>
      <c r="H698" t="str">
        <f t="shared" si="20"/>
        <v>313015</v>
      </c>
      <c r="I698">
        <f t="shared" si="21"/>
        <v>695</v>
      </c>
    </row>
    <row r="699" spans="1:9" ht="15.75" x14ac:dyDescent="0.3">
      <c r="A699" s="36">
        <v>696</v>
      </c>
      <c r="B699" s="36">
        <v>3130</v>
      </c>
      <c r="C699" s="36">
        <v>16</v>
      </c>
      <c r="D699" t="str">
        <f>"["&amp;VLOOKUP(B699,'[1]坦克部件养成-填表'!$T:$V,3,FALSE)&amp;"]"</f>
        <v>[100]</v>
      </c>
      <c r="E699" t="str">
        <f>"["&amp;VLOOKUP(C699,'[1]坦克部件养成-填表'!$X:$AB,3,FALSE)&amp;"]"</f>
        <v>[250]</v>
      </c>
      <c r="F699">
        <f>VLOOKUP(C699,'[1]坦克部件养成-填表'!$X:$AB,5,FALSE)</f>
        <v>13750</v>
      </c>
      <c r="G699">
        <f>VLOOKUP(C699,'[1]坦克部件养成-填表'!$X:$AB,4,FALSE)</f>
        <v>105250</v>
      </c>
      <c r="H699" t="str">
        <f t="shared" si="20"/>
        <v>313016</v>
      </c>
      <c r="I699">
        <f t="shared" si="21"/>
        <v>696</v>
      </c>
    </row>
    <row r="700" spans="1:9" ht="15.75" x14ac:dyDescent="0.3">
      <c r="A700" s="36">
        <v>697</v>
      </c>
      <c r="B700" s="36">
        <v>3130</v>
      </c>
      <c r="C700" s="36">
        <v>17</v>
      </c>
      <c r="D700" t="str">
        <f>"["&amp;VLOOKUP(B700,'[1]坦克部件养成-填表'!$T:$V,3,FALSE)&amp;"]"</f>
        <v>[100]</v>
      </c>
      <c r="E700" t="str">
        <f>"["&amp;VLOOKUP(C700,'[1]坦克部件养成-填表'!$X:$AB,3,FALSE)&amp;"]"</f>
        <v>[275]</v>
      </c>
      <c r="F700">
        <f>VLOOKUP(C700,'[1]坦克部件养成-填表'!$X:$AB,5,FALSE)</f>
        <v>15000</v>
      </c>
      <c r="G700">
        <f>VLOOKUP(C700,'[1]坦克部件养成-填表'!$X:$AB,4,FALSE)</f>
        <v>110250</v>
      </c>
      <c r="H700" t="str">
        <f t="shared" si="20"/>
        <v>313017</v>
      </c>
      <c r="I700">
        <f t="shared" si="21"/>
        <v>697</v>
      </c>
    </row>
    <row r="701" spans="1:9" ht="15.75" x14ac:dyDescent="0.3">
      <c r="A701" s="36">
        <v>698</v>
      </c>
      <c r="B701" s="36">
        <v>3130</v>
      </c>
      <c r="C701" s="36">
        <v>18</v>
      </c>
      <c r="D701" t="str">
        <f>"["&amp;VLOOKUP(B701,'[1]坦克部件养成-填表'!$T:$V,3,FALSE)&amp;"]"</f>
        <v>[100]</v>
      </c>
      <c r="E701" t="str">
        <f>"["&amp;VLOOKUP(C701,'[1]坦克部件养成-填表'!$X:$AB,3,FALSE)&amp;"]"</f>
        <v>[300]</v>
      </c>
      <c r="F701">
        <f>VLOOKUP(C701,'[1]坦克部件养成-填表'!$X:$AB,5,FALSE)</f>
        <v>16250</v>
      </c>
      <c r="G701">
        <f>VLOOKUP(C701,'[1]坦克部件养成-填表'!$X:$AB,4,FALSE)</f>
        <v>115250</v>
      </c>
      <c r="H701" t="str">
        <f t="shared" si="20"/>
        <v>313018</v>
      </c>
      <c r="I701">
        <f t="shared" si="21"/>
        <v>698</v>
      </c>
    </row>
    <row r="702" spans="1:9" ht="15.75" x14ac:dyDescent="0.3">
      <c r="A702" s="36">
        <v>699</v>
      </c>
      <c r="B702" s="36">
        <v>3130</v>
      </c>
      <c r="C702" s="36">
        <v>19</v>
      </c>
      <c r="D702" t="str">
        <f>"["&amp;VLOOKUP(B702,'[1]坦克部件养成-填表'!$T:$V,3,FALSE)&amp;"]"</f>
        <v>[100]</v>
      </c>
      <c r="E702" t="str">
        <f>"["&amp;VLOOKUP(C702,'[1]坦克部件养成-填表'!$X:$AB,3,FALSE)&amp;"]"</f>
        <v>[325]</v>
      </c>
      <c r="F702">
        <f>VLOOKUP(C702,'[1]坦克部件养成-填表'!$X:$AB,5,FALSE)</f>
        <v>17500</v>
      </c>
      <c r="G702">
        <f>VLOOKUP(C702,'[1]坦克部件养成-填表'!$X:$AB,4,FALSE)</f>
        <v>120250</v>
      </c>
      <c r="H702" t="str">
        <f t="shared" si="20"/>
        <v>313019</v>
      </c>
      <c r="I702">
        <f t="shared" si="21"/>
        <v>699</v>
      </c>
    </row>
    <row r="703" spans="1:9" ht="15.75" x14ac:dyDescent="0.3">
      <c r="A703" s="36">
        <v>700</v>
      </c>
      <c r="B703" s="36">
        <v>3130</v>
      </c>
      <c r="C703" s="36">
        <v>20</v>
      </c>
      <c r="D703" t="str">
        <f>"["&amp;VLOOKUP(B703,'[1]坦克部件养成-填表'!$T:$V,3,FALSE)&amp;"]"</f>
        <v>[100]</v>
      </c>
      <c r="E703" t="str">
        <f>"["&amp;VLOOKUP(C703,'[1]坦克部件养成-填表'!$X:$AB,3,FALSE)&amp;"]"</f>
        <v>[350]</v>
      </c>
      <c r="F703">
        <f>VLOOKUP(C703,'[1]坦克部件养成-填表'!$X:$AB,5,FALSE)</f>
        <v>20250</v>
      </c>
      <c r="G703">
        <f>VLOOKUP(C703,'[1]坦克部件养成-填表'!$X:$AB,4,FALSE)</f>
        <v>125250</v>
      </c>
      <c r="H703" t="str">
        <f t="shared" si="20"/>
        <v>313020</v>
      </c>
      <c r="I703">
        <f t="shared" si="21"/>
        <v>700</v>
      </c>
    </row>
    <row r="704" spans="1:9" ht="15.75" x14ac:dyDescent="0.3">
      <c r="A704" s="36">
        <v>701</v>
      </c>
      <c r="B704" s="36">
        <v>3130</v>
      </c>
      <c r="C704" s="36">
        <v>21</v>
      </c>
      <c r="D704" t="str">
        <f>"["&amp;VLOOKUP(B704,'[1]坦克部件养成-填表'!$T:$V,3,FALSE)&amp;"]"</f>
        <v>[100]</v>
      </c>
      <c r="E704" t="str">
        <f>"["&amp;VLOOKUP(C704,'[1]坦克部件养成-填表'!$X:$AB,3,FALSE)&amp;"]"</f>
        <v>[380]</v>
      </c>
      <c r="F704">
        <f>VLOOKUP(C704,'[1]坦克部件养成-填表'!$X:$AB,5,FALSE)</f>
        <v>24900</v>
      </c>
      <c r="G704">
        <f>VLOOKUP(C704,'[1]坦克部件养成-填表'!$X:$AB,4,FALSE)</f>
        <v>156300</v>
      </c>
      <c r="H704" t="str">
        <f t="shared" si="20"/>
        <v>313021</v>
      </c>
      <c r="I704">
        <f t="shared" si="21"/>
        <v>701</v>
      </c>
    </row>
    <row r="705" spans="1:9" ht="15.75" x14ac:dyDescent="0.3">
      <c r="A705" s="36">
        <v>702</v>
      </c>
      <c r="B705" s="36">
        <v>3130</v>
      </c>
      <c r="C705" s="36">
        <v>22</v>
      </c>
      <c r="D705" t="str">
        <f>"["&amp;VLOOKUP(B705,'[1]坦克部件养成-填表'!$T:$V,3,FALSE)&amp;"]"</f>
        <v>[100]</v>
      </c>
      <c r="E705" t="str">
        <f>"["&amp;VLOOKUP(C705,'[1]坦克部件养成-填表'!$X:$AB,3,FALSE)&amp;"]"</f>
        <v>[410]</v>
      </c>
      <c r="F705">
        <f>VLOOKUP(C705,'[1]坦克部件养成-填表'!$X:$AB,5,FALSE)</f>
        <v>25500</v>
      </c>
      <c r="G705">
        <f>VLOOKUP(C705,'[1]坦克部件养成-填表'!$X:$AB,4,FALSE)</f>
        <v>162300</v>
      </c>
      <c r="H705" t="str">
        <f t="shared" si="20"/>
        <v>313022</v>
      </c>
      <c r="I705">
        <f t="shared" si="21"/>
        <v>702</v>
      </c>
    </row>
    <row r="706" spans="1:9" ht="15.75" x14ac:dyDescent="0.3">
      <c r="A706" s="36">
        <v>703</v>
      </c>
      <c r="B706" s="36">
        <v>3130</v>
      </c>
      <c r="C706" s="36">
        <v>23</v>
      </c>
      <c r="D706" t="str">
        <f>"["&amp;VLOOKUP(B706,'[1]坦克部件养成-填表'!$T:$V,3,FALSE)&amp;"]"</f>
        <v>[100]</v>
      </c>
      <c r="E706" t="str">
        <f>"["&amp;VLOOKUP(C706,'[1]坦克部件养成-填表'!$X:$AB,3,FALSE)&amp;"]"</f>
        <v>[440]</v>
      </c>
      <c r="F706">
        <f>VLOOKUP(C706,'[1]坦克部件养成-填表'!$X:$AB,5,FALSE)</f>
        <v>27000</v>
      </c>
      <c r="G706">
        <f>VLOOKUP(C706,'[1]坦克部件养成-填表'!$X:$AB,4,FALSE)</f>
        <v>168300</v>
      </c>
      <c r="H706" t="str">
        <f t="shared" si="20"/>
        <v>313023</v>
      </c>
      <c r="I706">
        <f t="shared" si="21"/>
        <v>703</v>
      </c>
    </row>
    <row r="707" spans="1:9" ht="15.75" x14ac:dyDescent="0.3">
      <c r="A707" s="36">
        <v>704</v>
      </c>
      <c r="B707" s="36">
        <v>3130</v>
      </c>
      <c r="C707" s="36">
        <v>24</v>
      </c>
      <c r="D707" t="str">
        <f>"["&amp;VLOOKUP(B707,'[1]坦克部件养成-填表'!$T:$V,3,FALSE)&amp;"]"</f>
        <v>[100]</v>
      </c>
      <c r="E707" t="str">
        <f>"["&amp;VLOOKUP(C707,'[1]坦克部件养成-填表'!$X:$AB,3,FALSE)&amp;"]"</f>
        <v>[470]</v>
      </c>
      <c r="F707">
        <f>VLOOKUP(C707,'[1]坦克部件养成-填表'!$X:$AB,5,FALSE)</f>
        <v>28500</v>
      </c>
      <c r="G707">
        <f>VLOOKUP(C707,'[1]坦克部件养成-填表'!$X:$AB,4,FALSE)</f>
        <v>174300</v>
      </c>
      <c r="H707" t="str">
        <f t="shared" si="20"/>
        <v>313024</v>
      </c>
      <c r="I707">
        <f t="shared" si="21"/>
        <v>704</v>
      </c>
    </row>
    <row r="708" spans="1:9" ht="15.75" x14ac:dyDescent="0.3">
      <c r="A708" s="36">
        <v>705</v>
      </c>
      <c r="B708" s="36">
        <v>3130</v>
      </c>
      <c r="C708" s="36">
        <v>25</v>
      </c>
      <c r="D708" t="str">
        <f>"["&amp;VLOOKUP(B708,'[1]坦克部件养成-填表'!$T:$V,3,FALSE)&amp;"]"</f>
        <v>[100]</v>
      </c>
      <c r="E708" t="str">
        <f>"["&amp;VLOOKUP(C708,'[1]坦克部件养成-填表'!$X:$AB,3,FALSE)&amp;"]"</f>
        <v>[500]</v>
      </c>
      <c r="F708">
        <f>VLOOKUP(C708,'[1]坦克部件养成-填表'!$X:$AB,5,FALSE)</f>
        <v>30000</v>
      </c>
      <c r="G708">
        <f>VLOOKUP(C708,'[1]坦克部件养成-填表'!$X:$AB,4,FALSE)</f>
        <v>180300</v>
      </c>
      <c r="H708" t="str">
        <f t="shared" si="20"/>
        <v>313025</v>
      </c>
      <c r="I708">
        <f t="shared" si="21"/>
        <v>705</v>
      </c>
    </row>
    <row r="709" spans="1:9" ht="15.75" x14ac:dyDescent="0.3">
      <c r="A709" s="36">
        <v>706</v>
      </c>
      <c r="B709" s="36">
        <v>3140</v>
      </c>
      <c r="C709" s="36">
        <v>1</v>
      </c>
      <c r="D709" t="str">
        <f>"["&amp;VLOOKUP(B709,'[1]坦克部件养成-填表'!$T:$V,3,FALSE)&amp;"]"</f>
        <v>[100]</v>
      </c>
      <c r="E709" t="str">
        <f>"["&amp;VLOOKUP(C709,'[1]坦克部件养成-填表'!$X:$AB,3,FALSE)&amp;"]"</f>
        <v>[10]</v>
      </c>
      <c r="F709">
        <f>VLOOKUP(C709,'[1]坦克部件养成-填表'!$X:$AB,5,FALSE)</f>
        <v>70</v>
      </c>
      <c r="G709">
        <f>VLOOKUP(C709,'[1]坦克部件养成-填表'!$X:$AB,4,FALSE)</f>
        <v>180</v>
      </c>
      <c r="H709" t="str">
        <f t="shared" ref="H709:H772" si="22">B709&amp;C709</f>
        <v>31401</v>
      </c>
      <c r="I709">
        <f t="shared" ref="I709:I772" si="23">A709</f>
        <v>706</v>
      </c>
    </row>
    <row r="710" spans="1:9" ht="15.75" x14ac:dyDescent="0.3">
      <c r="A710" s="36">
        <v>707</v>
      </c>
      <c r="B710" s="36">
        <v>3140</v>
      </c>
      <c r="C710" s="36">
        <v>2</v>
      </c>
      <c r="D710" t="str">
        <f>"["&amp;VLOOKUP(B710,'[1]坦克部件养成-填表'!$T:$V,3,FALSE)&amp;"]"</f>
        <v>[100]</v>
      </c>
      <c r="E710" t="str">
        <f>"["&amp;VLOOKUP(C710,'[1]坦克部件养成-填表'!$X:$AB,3,FALSE)&amp;"]"</f>
        <v>[20]</v>
      </c>
      <c r="F710">
        <f>VLOOKUP(C710,'[1]坦克部件养成-填表'!$X:$AB,5,FALSE)</f>
        <v>100</v>
      </c>
      <c r="G710">
        <f>VLOOKUP(C710,'[1]坦克部件养成-填表'!$X:$AB,4,FALSE)</f>
        <v>1740</v>
      </c>
      <c r="H710" t="str">
        <f t="shared" si="22"/>
        <v>31402</v>
      </c>
      <c r="I710">
        <f t="shared" si="23"/>
        <v>707</v>
      </c>
    </row>
    <row r="711" spans="1:9" ht="15.75" x14ac:dyDescent="0.3">
      <c r="A711" s="36">
        <v>708</v>
      </c>
      <c r="B711" s="36">
        <v>3140</v>
      </c>
      <c r="C711" s="36">
        <v>3</v>
      </c>
      <c r="D711" t="str">
        <f>"["&amp;VLOOKUP(B711,'[1]坦克部件养成-填表'!$T:$V,3,FALSE)&amp;"]"</f>
        <v>[100]</v>
      </c>
      <c r="E711" t="str">
        <f>"["&amp;VLOOKUP(C711,'[1]坦克部件养成-填表'!$X:$AB,3,FALSE)&amp;"]"</f>
        <v>[30]</v>
      </c>
      <c r="F711">
        <f>VLOOKUP(C711,'[1]坦克部件养成-填表'!$X:$AB,5,FALSE)</f>
        <v>140</v>
      </c>
      <c r="G711">
        <f>VLOOKUP(C711,'[1]坦克部件养成-填表'!$X:$AB,4,FALSE)</f>
        <v>3450</v>
      </c>
      <c r="H711" t="str">
        <f t="shared" si="22"/>
        <v>31403</v>
      </c>
      <c r="I711">
        <f t="shared" si="23"/>
        <v>708</v>
      </c>
    </row>
    <row r="712" spans="1:9" ht="15.75" x14ac:dyDescent="0.3">
      <c r="A712" s="36">
        <v>709</v>
      </c>
      <c r="B712" s="36">
        <v>3140</v>
      </c>
      <c r="C712" s="36">
        <v>4</v>
      </c>
      <c r="D712" t="str">
        <f>"["&amp;VLOOKUP(B712,'[1]坦克部件养成-填表'!$T:$V,3,FALSE)&amp;"]"</f>
        <v>[100]</v>
      </c>
      <c r="E712" t="str">
        <f>"["&amp;VLOOKUP(C712,'[1]坦克部件养成-填表'!$X:$AB,3,FALSE)&amp;"]"</f>
        <v>[40]</v>
      </c>
      <c r="F712">
        <f>VLOOKUP(C712,'[1]坦克部件养成-填表'!$X:$AB,5,FALSE)</f>
        <v>170</v>
      </c>
      <c r="G712">
        <f>VLOOKUP(C712,'[1]坦克部件养成-填表'!$X:$AB,4,FALSE)</f>
        <v>5190</v>
      </c>
      <c r="H712" t="str">
        <f t="shared" si="22"/>
        <v>31404</v>
      </c>
      <c r="I712">
        <f t="shared" si="23"/>
        <v>709</v>
      </c>
    </row>
    <row r="713" spans="1:9" ht="15.75" x14ac:dyDescent="0.3">
      <c r="A713" s="36">
        <v>710</v>
      </c>
      <c r="B713" s="36">
        <v>3140</v>
      </c>
      <c r="C713" s="36">
        <v>5</v>
      </c>
      <c r="D713" t="str">
        <f>"["&amp;VLOOKUP(B713,'[1]坦克部件养成-填表'!$T:$V,3,FALSE)&amp;"]"</f>
        <v>[100]</v>
      </c>
      <c r="E713" t="str">
        <f>"["&amp;VLOOKUP(C713,'[1]坦克部件养成-填表'!$X:$AB,3,FALSE)&amp;"]"</f>
        <v>[50]</v>
      </c>
      <c r="F713">
        <f>VLOOKUP(C713,'[1]坦克部件养成-填表'!$X:$AB,5,FALSE)</f>
        <v>210</v>
      </c>
      <c r="G713">
        <f>VLOOKUP(C713,'[1]坦克部件养成-填表'!$X:$AB,4,FALSE)</f>
        <v>6750</v>
      </c>
      <c r="H713" t="str">
        <f t="shared" si="22"/>
        <v>31405</v>
      </c>
      <c r="I713">
        <f t="shared" si="23"/>
        <v>710</v>
      </c>
    </row>
    <row r="714" spans="1:9" ht="15.75" x14ac:dyDescent="0.3">
      <c r="A714" s="36">
        <v>711</v>
      </c>
      <c r="B714" s="36">
        <v>3140</v>
      </c>
      <c r="C714" s="36">
        <v>6</v>
      </c>
      <c r="D714" t="str">
        <f>"["&amp;VLOOKUP(B714,'[1]坦克部件养成-填表'!$T:$V,3,FALSE)&amp;"]"</f>
        <v>[100]</v>
      </c>
      <c r="E714" t="str">
        <f>"["&amp;VLOOKUP(C714,'[1]坦克部件养成-填表'!$X:$AB,3,FALSE)&amp;"]"</f>
        <v>[65]</v>
      </c>
      <c r="F714">
        <f>VLOOKUP(C714,'[1]坦克部件养成-填表'!$X:$AB,5,FALSE)</f>
        <v>600</v>
      </c>
      <c r="G714">
        <f>VLOOKUP(C714,'[1]坦克部件养成-填表'!$X:$AB,4,FALSE)</f>
        <v>7620</v>
      </c>
      <c r="H714" t="str">
        <f t="shared" si="22"/>
        <v>31406</v>
      </c>
      <c r="I714">
        <f t="shared" si="23"/>
        <v>711</v>
      </c>
    </row>
    <row r="715" spans="1:9" ht="15.75" x14ac:dyDescent="0.3">
      <c r="A715" s="36">
        <v>712</v>
      </c>
      <c r="B715" s="36">
        <v>3140</v>
      </c>
      <c r="C715" s="36">
        <v>7</v>
      </c>
      <c r="D715" t="str">
        <f>"["&amp;VLOOKUP(B715,'[1]坦克部件养成-填表'!$T:$V,3,FALSE)&amp;"]"</f>
        <v>[100]</v>
      </c>
      <c r="E715" t="str">
        <f>"["&amp;VLOOKUP(C715,'[1]坦克部件养成-填表'!$X:$AB,3,FALSE)&amp;"]"</f>
        <v>[80]</v>
      </c>
      <c r="F715">
        <f>VLOOKUP(C715,'[1]坦克部件养成-填表'!$X:$AB,5,FALSE)</f>
        <v>900</v>
      </c>
      <c r="G715">
        <f>VLOOKUP(C715,'[1]坦克部件养成-填表'!$X:$AB,4,FALSE)</f>
        <v>11430</v>
      </c>
      <c r="H715" t="str">
        <f t="shared" si="22"/>
        <v>31407</v>
      </c>
      <c r="I715">
        <f t="shared" si="23"/>
        <v>712</v>
      </c>
    </row>
    <row r="716" spans="1:9" ht="15.75" x14ac:dyDescent="0.3">
      <c r="A716" s="36">
        <v>713</v>
      </c>
      <c r="B716" s="36">
        <v>3140</v>
      </c>
      <c r="C716" s="36">
        <v>8</v>
      </c>
      <c r="D716" t="str">
        <f>"["&amp;VLOOKUP(B716,'[1]坦克部件养成-填表'!$T:$V,3,FALSE)&amp;"]"</f>
        <v>[100]</v>
      </c>
      <c r="E716" t="str">
        <f>"["&amp;VLOOKUP(C716,'[1]坦克部件养成-填表'!$X:$AB,3,FALSE)&amp;"]"</f>
        <v>[95]</v>
      </c>
      <c r="F716">
        <f>VLOOKUP(C716,'[1]坦克部件养成-填表'!$X:$AB,5,FALSE)</f>
        <v>1200</v>
      </c>
      <c r="G716">
        <f>VLOOKUP(C716,'[1]坦克部件养成-填表'!$X:$AB,4,FALSE)</f>
        <v>15240</v>
      </c>
      <c r="H716" t="str">
        <f t="shared" si="22"/>
        <v>31408</v>
      </c>
      <c r="I716">
        <f t="shared" si="23"/>
        <v>713</v>
      </c>
    </row>
    <row r="717" spans="1:9" ht="15.75" x14ac:dyDescent="0.3">
      <c r="A717" s="36">
        <v>714</v>
      </c>
      <c r="B717" s="36">
        <v>3140</v>
      </c>
      <c r="C717" s="36">
        <v>9</v>
      </c>
      <c r="D717" t="str">
        <f>"["&amp;VLOOKUP(B717,'[1]坦克部件养成-填表'!$T:$V,3,FALSE)&amp;"]"</f>
        <v>[100]</v>
      </c>
      <c r="E717" t="str">
        <f>"["&amp;VLOOKUP(C717,'[1]坦克部件养成-填表'!$X:$AB,3,FALSE)&amp;"]"</f>
        <v>[110]</v>
      </c>
      <c r="F717">
        <f>VLOOKUP(C717,'[1]坦克部件养成-填表'!$X:$AB,5,FALSE)</f>
        <v>1500</v>
      </c>
      <c r="G717">
        <f>VLOOKUP(C717,'[1]坦克部件养成-填表'!$X:$AB,4,FALSE)</f>
        <v>19050</v>
      </c>
      <c r="H717" t="str">
        <f t="shared" si="22"/>
        <v>31409</v>
      </c>
      <c r="I717">
        <f t="shared" si="23"/>
        <v>714</v>
      </c>
    </row>
    <row r="718" spans="1:9" ht="15.75" x14ac:dyDescent="0.3">
      <c r="A718" s="36">
        <v>715</v>
      </c>
      <c r="B718" s="36">
        <v>3140</v>
      </c>
      <c r="C718" s="36">
        <v>10</v>
      </c>
      <c r="D718" t="str">
        <f>"["&amp;VLOOKUP(B718,'[1]坦克部件养成-填表'!$T:$V,3,FALSE)&amp;"]"</f>
        <v>[100]</v>
      </c>
      <c r="E718" t="str">
        <f>"["&amp;VLOOKUP(C718,'[1]坦克部件养成-填表'!$X:$AB,3,FALSE)&amp;"]"</f>
        <v>[125]</v>
      </c>
      <c r="F718">
        <f>VLOOKUP(C718,'[1]坦克部件养成-填表'!$X:$AB,5,FALSE)</f>
        <v>1750</v>
      </c>
      <c r="G718">
        <f>VLOOKUP(C718,'[1]坦克部件养成-填表'!$X:$AB,4,FALSE)</f>
        <v>22860</v>
      </c>
      <c r="H718" t="str">
        <f t="shared" si="22"/>
        <v>314010</v>
      </c>
      <c r="I718">
        <f t="shared" si="23"/>
        <v>715</v>
      </c>
    </row>
    <row r="719" spans="1:9" ht="15.75" x14ac:dyDescent="0.3">
      <c r="A719" s="36">
        <v>716</v>
      </c>
      <c r="B719" s="36">
        <v>3140</v>
      </c>
      <c r="C719" s="36">
        <v>11</v>
      </c>
      <c r="D719" t="str">
        <f>"["&amp;VLOOKUP(B719,'[1]坦克部件养成-填表'!$T:$V,3,FALSE)&amp;"]"</f>
        <v>[100]</v>
      </c>
      <c r="E719" t="str">
        <f>"["&amp;VLOOKUP(C719,'[1]坦克部件养成-填表'!$X:$AB,3,FALSE)&amp;"]"</f>
        <v>[145]</v>
      </c>
      <c r="F719">
        <f>VLOOKUP(C719,'[1]坦克部件养成-填表'!$X:$AB,5,FALSE)</f>
        <v>3650</v>
      </c>
      <c r="G719">
        <f>VLOOKUP(C719,'[1]坦克部件养成-填表'!$X:$AB,4,FALSE)</f>
        <v>31710</v>
      </c>
      <c r="H719" t="str">
        <f t="shared" si="22"/>
        <v>314011</v>
      </c>
      <c r="I719">
        <f t="shared" si="23"/>
        <v>716</v>
      </c>
    </row>
    <row r="720" spans="1:9" ht="15.75" x14ac:dyDescent="0.3">
      <c r="A720" s="36">
        <v>717</v>
      </c>
      <c r="B720" s="36">
        <v>3140</v>
      </c>
      <c r="C720" s="36">
        <v>12</v>
      </c>
      <c r="D720" t="str">
        <f>"["&amp;VLOOKUP(B720,'[1]坦克部件养成-填表'!$T:$V,3,FALSE)&amp;"]"</f>
        <v>[100]</v>
      </c>
      <c r="E720" t="str">
        <f>"["&amp;VLOOKUP(C720,'[1]坦克部件养成-填表'!$X:$AB,3,FALSE)&amp;"]"</f>
        <v>[165]</v>
      </c>
      <c r="F720">
        <f>VLOOKUP(C720,'[1]坦克部件养成-填表'!$X:$AB,5,FALSE)</f>
        <v>5500</v>
      </c>
      <c r="G720">
        <f>VLOOKUP(C720,'[1]坦克部件养成-填表'!$X:$AB,4,FALSE)</f>
        <v>47580</v>
      </c>
      <c r="H720" t="str">
        <f t="shared" si="22"/>
        <v>314012</v>
      </c>
      <c r="I720">
        <f t="shared" si="23"/>
        <v>717</v>
      </c>
    </row>
    <row r="721" spans="1:9" ht="15.75" x14ac:dyDescent="0.3">
      <c r="A721" s="36">
        <v>718</v>
      </c>
      <c r="B721" s="36">
        <v>3140</v>
      </c>
      <c r="C721" s="36">
        <v>13</v>
      </c>
      <c r="D721" t="str">
        <f>"["&amp;VLOOKUP(B721,'[1]坦克部件养成-填表'!$T:$V,3,FALSE)&amp;"]"</f>
        <v>[100]</v>
      </c>
      <c r="E721" t="str">
        <f>"["&amp;VLOOKUP(C721,'[1]坦克部件养成-填表'!$X:$AB,3,FALSE)&amp;"]"</f>
        <v>[185]</v>
      </c>
      <c r="F721">
        <f>VLOOKUP(C721,'[1]坦克部件养成-填表'!$X:$AB,5,FALSE)</f>
        <v>7300</v>
      </c>
      <c r="G721">
        <f>VLOOKUP(C721,'[1]坦克部件养成-填表'!$X:$AB,4,FALSE)</f>
        <v>63420</v>
      </c>
      <c r="H721" t="str">
        <f t="shared" si="22"/>
        <v>314013</v>
      </c>
      <c r="I721">
        <f t="shared" si="23"/>
        <v>718</v>
      </c>
    </row>
    <row r="722" spans="1:9" ht="15.75" x14ac:dyDescent="0.3">
      <c r="A722" s="36">
        <v>719</v>
      </c>
      <c r="B722" s="36">
        <v>3140</v>
      </c>
      <c r="C722" s="36">
        <v>14</v>
      </c>
      <c r="D722" t="str">
        <f>"["&amp;VLOOKUP(B722,'[1]坦克部件养成-填表'!$T:$V,3,FALSE)&amp;"]"</f>
        <v>[100]</v>
      </c>
      <c r="E722" t="str">
        <f>"["&amp;VLOOKUP(C722,'[1]坦克部件养成-填表'!$X:$AB,3,FALSE)&amp;"]"</f>
        <v>[205]</v>
      </c>
      <c r="F722">
        <f>VLOOKUP(C722,'[1]坦克部件养成-填表'!$X:$AB,5,FALSE)</f>
        <v>9100</v>
      </c>
      <c r="G722">
        <f>VLOOKUP(C722,'[1]坦克部件养成-填表'!$X:$AB,4,FALSE)</f>
        <v>79290</v>
      </c>
      <c r="H722" t="str">
        <f t="shared" si="22"/>
        <v>314014</v>
      </c>
      <c r="I722">
        <f t="shared" si="23"/>
        <v>719</v>
      </c>
    </row>
    <row r="723" spans="1:9" ht="15.75" x14ac:dyDescent="0.3">
      <c r="A723" s="36">
        <v>720</v>
      </c>
      <c r="B723" s="36">
        <v>3140</v>
      </c>
      <c r="C723" s="36">
        <v>15</v>
      </c>
      <c r="D723" t="str">
        <f>"["&amp;VLOOKUP(B723,'[1]坦克部件养成-填表'!$T:$V,3,FALSE)&amp;"]"</f>
        <v>[100]</v>
      </c>
      <c r="E723" t="str">
        <f>"["&amp;VLOOKUP(C723,'[1]坦克部件养成-填表'!$X:$AB,3,FALSE)&amp;"]"</f>
        <v>[225]</v>
      </c>
      <c r="F723">
        <f>VLOOKUP(C723,'[1]坦克部件养成-填表'!$X:$AB,5,FALSE)</f>
        <v>11000</v>
      </c>
      <c r="G723">
        <f>VLOOKUP(C723,'[1]坦克部件养成-填表'!$X:$AB,4,FALSE)</f>
        <v>95160</v>
      </c>
      <c r="H723" t="str">
        <f t="shared" si="22"/>
        <v>314015</v>
      </c>
      <c r="I723">
        <f t="shared" si="23"/>
        <v>720</v>
      </c>
    </row>
    <row r="724" spans="1:9" ht="15.75" x14ac:dyDescent="0.3">
      <c r="A724" s="36">
        <v>721</v>
      </c>
      <c r="B724" s="36">
        <v>3140</v>
      </c>
      <c r="C724" s="36">
        <v>16</v>
      </c>
      <c r="D724" t="str">
        <f>"["&amp;VLOOKUP(B724,'[1]坦克部件养成-填表'!$T:$V,3,FALSE)&amp;"]"</f>
        <v>[100]</v>
      </c>
      <c r="E724" t="str">
        <f>"["&amp;VLOOKUP(C724,'[1]坦克部件养成-填表'!$X:$AB,3,FALSE)&amp;"]"</f>
        <v>[250]</v>
      </c>
      <c r="F724">
        <f>VLOOKUP(C724,'[1]坦克部件养成-填表'!$X:$AB,5,FALSE)</f>
        <v>13750</v>
      </c>
      <c r="G724">
        <f>VLOOKUP(C724,'[1]坦克部件养成-填表'!$X:$AB,4,FALSE)</f>
        <v>105250</v>
      </c>
      <c r="H724" t="str">
        <f t="shared" si="22"/>
        <v>314016</v>
      </c>
      <c r="I724">
        <f t="shared" si="23"/>
        <v>721</v>
      </c>
    </row>
    <row r="725" spans="1:9" ht="15.75" x14ac:dyDescent="0.3">
      <c r="A725" s="36">
        <v>722</v>
      </c>
      <c r="B725" s="36">
        <v>3140</v>
      </c>
      <c r="C725" s="36">
        <v>17</v>
      </c>
      <c r="D725" t="str">
        <f>"["&amp;VLOOKUP(B725,'[1]坦克部件养成-填表'!$T:$V,3,FALSE)&amp;"]"</f>
        <v>[100]</v>
      </c>
      <c r="E725" t="str">
        <f>"["&amp;VLOOKUP(C725,'[1]坦克部件养成-填表'!$X:$AB,3,FALSE)&amp;"]"</f>
        <v>[275]</v>
      </c>
      <c r="F725">
        <f>VLOOKUP(C725,'[1]坦克部件养成-填表'!$X:$AB,5,FALSE)</f>
        <v>15000</v>
      </c>
      <c r="G725">
        <f>VLOOKUP(C725,'[1]坦克部件养成-填表'!$X:$AB,4,FALSE)</f>
        <v>110250</v>
      </c>
      <c r="H725" t="str">
        <f t="shared" si="22"/>
        <v>314017</v>
      </c>
      <c r="I725">
        <f t="shared" si="23"/>
        <v>722</v>
      </c>
    </row>
    <row r="726" spans="1:9" ht="15.75" x14ac:dyDescent="0.3">
      <c r="A726" s="36">
        <v>723</v>
      </c>
      <c r="B726" s="36">
        <v>3140</v>
      </c>
      <c r="C726" s="36">
        <v>18</v>
      </c>
      <c r="D726" t="str">
        <f>"["&amp;VLOOKUP(B726,'[1]坦克部件养成-填表'!$T:$V,3,FALSE)&amp;"]"</f>
        <v>[100]</v>
      </c>
      <c r="E726" t="str">
        <f>"["&amp;VLOOKUP(C726,'[1]坦克部件养成-填表'!$X:$AB,3,FALSE)&amp;"]"</f>
        <v>[300]</v>
      </c>
      <c r="F726">
        <f>VLOOKUP(C726,'[1]坦克部件养成-填表'!$X:$AB,5,FALSE)</f>
        <v>16250</v>
      </c>
      <c r="G726">
        <f>VLOOKUP(C726,'[1]坦克部件养成-填表'!$X:$AB,4,FALSE)</f>
        <v>115250</v>
      </c>
      <c r="H726" t="str">
        <f t="shared" si="22"/>
        <v>314018</v>
      </c>
      <c r="I726">
        <f t="shared" si="23"/>
        <v>723</v>
      </c>
    </row>
    <row r="727" spans="1:9" ht="15.75" x14ac:dyDescent="0.3">
      <c r="A727" s="36">
        <v>724</v>
      </c>
      <c r="B727" s="36">
        <v>3140</v>
      </c>
      <c r="C727" s="36">
        <v>19</v>
      </c>
      <c r="D727" t="str">
        <f>"["&amp;VLOOKUP(B727,'[1]坦克部件养成-填表'!$T:$V,3,FALSE)&amp;"]"</f>
        <v>[100]</v>
      </c>
      <c r="E727" t="str">
        <f>"["&amp;VLOOKUP(C727,'[1]坦克部件养成-填表'!$X:$AB,3,FALSE)&amp;"]"</f>
        <v>[325]</v>
      </c>
      <c r="F727">
        <f>VLOOKUP(C727,'[1]坦克部件养成-填表'!$X:$AB,5,FALSE)</f>
        <v>17500</v>
      </c>
      <c r="G727">
        <f>VLOOKUP(C727,'[1]坦克部件养成-填表'!$X:$AB,4,FALSE)</f>
        <v>120250</v>
      </c>
      <c r="H727" t="str">
        <f t="shared" si="22"/>
        <v>314019</v>
      </c>
      <c r="I727">
        <f t="shared" si="23"/>
        <v>724</v>
      </c>
    </row>
    <row r="728" spans="1:9" ht="15.75" x14ac:dyDescent="0.3">
      <c r="A728" s="36">
        <v>725</v>
      </c>
      <c r="B728" s="36">
        <v>3140</v>
      </c>
      <c r="C728" s="36">
        <v>20</v>
      </c>
      <c r="D728" t="str">
        <f>"["&amp;VLOOKUP(B728,'[1]坦克部件养成-填表'!$T:$V,3,FALSE)&amp;"]"</f>
        <v>[100]</v>
      </c>
      <c r="E728" t="str">
        <f>"["&amp;VLOOKUP(C728,'[1]坦克部件养成-填表'!$X:$AB,3,FALSE)&amp;"]"</f>
        <v>[350]</v>
      </c>
      <c r="F728">
        <f>VLOOKUP(C728,'[1]坦克部件养成-填表'!$X:$AB,5,FALSE)</f>
        <v>20250</v>
      </c>
      <c r="G728">
        <f>VLOOKUP(C728,'[1]坦克部件养成-填表'!$X:$AB,4,FALSE)</f>
        <v>125250</v>
      </c>
      <c r="H728" t="str">
        <f t="shared" si="22"/>
        <v>314020</v>
      </c>
      <c r="I728">
        <f t="shared" si="23"/>
        <v>725</v>
      </c>
    </row>
    <row r="729" spans="1:9" ht="15.75" x14ac:dyDescent="0.3">
      <c r="A729" s="36">
        <v>726</v>
      </c>
      <c r="B729" s="36">
        <v>3140</v>
      </c>
      <c r="C729" s="36">
        <v>21</v>
      </c>
      <c r="D729" t="str">
        <f>"["&amp;VLOOKUP(B729,'[1]坦克部件养成-填表'!$T:$V,3,FALSE)&amp;"]"</f>
        <v>[100]</v>
      </c>
      <c r="E729" t="str">
        <f>"["&amp;VLOOKUP(C729,'[1]坦克部件养成-填表'!$X:$AB,3,FALSE)&amp;"]"</f>
        <v>[380]</v>
      </c>
      <c r="F729">
        <f>VLOOKUP(C729,'[1]坦克部件养成-填表'!$X:$AB,5,FALSE)</f>
        <v>24900</v>
      </c>
      <c r="G729">
        <f>VLOOKUP(C729,'[1]坦克部件养成-填表'!$X:$AB,4,FALSE)</f>
        <v>156300</v>
      </c>
      <c r="H729" t="str">
        <f t="shared" si="22"/>
        <v>314021</v>
      </c>
      <c r="I729">
        <f t="shared" si="23"/>
        <v>726</v>
      </c>
    </row>
    <row r="730" spans="1:9" ht="15.75" x14ac:dyDescent="0.3">
      <c r="A730" s="36">
        <v>727</v>
      </c>
      <c r="B730" s="36">
        <v>3140</v>
      </c>
      <c r="C730" s="36">
        <v>22</v>
      </c>
      <c r="D730" t="str">
        <f>"["&amp;VLOOKUP(B730,'[1]坦克部件养成-填表'!$T:$V,3,FALSE)&amp;"]"</f>
        <v>[100]</v>
      </c>
      <c r="E730" t="str">
        <f>"["&amp;VLOOKUP(C730,'[1]坦克部件养成-填表'!$X:$AB,3,FALSE)&amp;"]"</f>
        <v>[410]</v>
      </c>
      <c r="F730">
        <f>VLOOKUP(C730,'[1]坦克部件养成-填表'!$X:$AB,5,FALSE)</f>
        <v>25500</v>
      </c>
      <c r="G730">
        <f>VLOOKUP(C730,'[1]坦克部件养成-填表'!$X:$AB,4,FALSE)</f>
        <v>162300</v>
      </c>
      <c r="H730" t="str">
        <f t="shared" si="22"/>
        <v>314022</v>
      </c>
      <c r="I730">
        <f t="shared" si="23"/>
        <v>727</v>
      </c>
    </row>
    <row r="731" spans="1:9" ht="15.75" x14ac:dyDescent="0.3">
      <c r="A731" s="36">
        <v>728</v>
      </c>
      <c r="B731" s="36">
        <v>3140</v>
      </c>
      <c r="C731" s="36">
        <v>23</v>
      </c>
      <c r="D731" t="str">
        <f>"["&amp;VLOOKUP(B731,'[1]坦克部件养成-填表'!$T:$V,3,FALSE)&amp;"]"</f>
        <v>[100]</v>
      </c>
      <c r="E731" t="str">
        <f>"["&amp;VLOOKUP(C731,'[1]坦克部件养成-填表'!$X:$AB,3,FALSE)&amp;"]"</f>
        <v>[440]</v>
      </c>
      <c r="F731">
        <f>VLOOKUP(C731,'[1]坦克部件养成-填表'!$X:$AB,5,FALSE)</f>
        <v>27000</v>
      </c>
      <c r="G731">
        <f>VLOOKUP(C731,'[1]坦克部件养成-填表'!$X:$AB,4,FALSE)</f>
        <v>168300</v>
      </c>
      <c r="H731" t="str">
        <f t="shared" si="22"/>
        <v>314023</v>
      </c>
      <c r="I731">
        <f t="shared" si="23"/>
        <v>728</v>
      </c>
    </row>
    <row r="732" spans="1:9" ht="15.75" x14ac:dyDescent="0.3">
      <c r="A732" s="36">
        <v>729</v>
      </c>
      <c r="B732" s="36">
        <v>3140</v>
      </c>
      <c r="C732" s="36">
        <v>24</v>
      </c>
      <c r="D732" t="str">
        <f>"["&amp;VLOOKUP(B732,'[1]坦克部件养成-填表'!$T:$V,3,FALSE)&amp;"]"</f>
        <v>[100]</v>
      </c>
      <c r="E732" t="str">
        <f>"["&amp;VLOOKUP(C732,'[1]坦克部件养成-填表'!$X:$AB,3,FALSE)&amp;"]"</f>
        <v>[470]</v>
      </c>
      <c r="F732">
        <f>VLOOKUP(C732,'[1]坦克部件养成-填表'!$X:$AB,5,FALSE)</f>
        <v>28500</v>
      </c>
      <c r="G732">
        <f>VLOOKUP(C732,'[1]坦克部件养成-填表'!$X:$AB,4,FALSE)</f>
        <v>174300</v>
      </c>
      <c r="H732" t="str">
        <f t="shared" si="22"/>
        <v>314024</v>
      </c>
      <c r="I732">
        <f t="shared" si="23"/>
        <v>729</v>
      </c>
    </row>
    <row r="733" spans="1:9" ht="15.75" x14ac:dyDescent="0.3">
      <c r="A733" s="36">
        <v>730</v>
      </c>
      <c r="B733" s="36">
        <v>3140</v>
      </c>
      <c r="C733" s="36">
        <v>25</v>
      </c>
      <c r="D733" t="str">
        <f>"["&amp;VLOOKUP(B733,'[1]坦克部件养成-填表'!$T:$V,3,FALSE)&amp;"]"</f>
        <v>[100]</v>
      </c>
      <c r="E733" t="str">
        <f>"["&amp;VLOOKUP(C733,'[1]坦克部件养成-填表'!$X:$AB,3,FALSE)&amp;"]"</f>
        <v>[500]</v>
      </c>
      <c r="F733">
        <f>VLOOKUP(C733,'[1]坦克部件养成-填表'!$X:$AB,5,FALSE)</f>
        <v>30000</v>
      </c>
      <c r="G733">
        <f>VLOOKUP(C733,'[1]坦克部件养成-填表'!$X:$AB,4,FALSE)</f>
        <v>180300</v>
      </c>
      <c r="H733" t="str">
        <f t="shared" si="22"/>
        <v>314025</v>
      </c>
      <c r="I733">
        <f t="shared" si="23"/>
        <v>730</v>
      </c>
    </row>
    <row r="734" spans="1:9" ht="15.75" x14ac:dyDescent="0.3">
      <c r="A734" s="36">
        <v>731</v>
      </c>
      <c r="B734" s="36">
        <v>3150</v>
      </c>
      <c r="C734" s="36">
        <v>1</v>
      </c>
      <c r="D734" t="str">
        <f>"["&amp;VLOOKUP(B734,'[1]坦克部件养成-填表'!$T:$V,3,FALSE)&amp;"]"</f>
        <v>[102]</v>
      </c>
      <c r="E734" t="str">
        <f>"["&amp;VLOOKUP(C734,'[1]坦克部件养成-填表'!$X:$AB,3,FALSE)&amp;"]"</f>
        <v>[10]</v>
      </c>
      <c r="F734">
        <f>VLOOKUP(C734,'[1]坦克部件养成-填表'!$X:$AB,5,FALSE)</f>
        <v>70</v>
      </c>
      <c r="G734">
        <f>VLOOKUP(C734,'[1]坦克部件养成-填表'!$X:$AB,4,FALSE)</f>
        <v>180</v>
      </c>
      <c r="H734" t="str">
        <f t="shared" si="22"/>
        <v>31501</v>
      </c>
      <c r="I734">
        <f t="shared" si="23"/>
        <v>731</v>
      </c>
    </row>
    <row r="735" spans="1:9" ht="15.75" x14ac:dyDescent="0.3">
      <c r="A735" s="36">
        <v>732</v>
      </c>
      <c r="B735" s="36">
        <v>3150</v>
      </c>
      <c r="C735" s="36">
        <v>2</v>
      </c>
      <c r="D735" t="str">
        <f>"["&amp;VLOOKUP(B735,'[1]坦克部件养成-填表'!$T:$V,3,FALSE)&amp;"]"</f>
        <v>[102]</v>
      </c>
      <c r="E735" t="str">
        <f>"["&amp;VLOOKUP(C735,'[1]坦克部件养成-填表'!$X:$AB,3,FALSE)&amp;"]"</f>
        <v>[20]</v>
      </c>
      <c r="F735">
        <f>VLOOKUP(C735,'[1]坦克部件养成-填表'!$X:$AB,5,FALSE)</f>
        <v>100</v>
      </c>
      <c r="G735">
        <f>VLOOKUP(C735,'[1]坦克部件养成-填表'!$X:$AB,4,FALSE)</f>
        <v>1740</v>
      </c>
      <c r="H735" t="str">
        <f t="shared" si="22"/>
        <v>31502</v>
      </c>
      <c r="I735">
        <f t="shared" si="23"/>
        <v>732</v>
      </c>
    </row>
    <row r="736" spans="1:9" ht="15.75" x14ac:dyDescent="0.3">
      <c r="A736" s="36">
        <v>733</v>
      </c>
      <c r="B736" s="36">
        <v>3150</v>
      </c>
      <c r="C736" s="36">
        <v>3</v>
      </c>
      <c r="D736" t="str">
        <f>"["&amp;VLOOKUP(B736,'[1]坦克部件养成-填表'!$T:$V,3,FALSE)&amp;"]"</f>
        <v>[102]</v>
      </c>
      <c r="E736" t="str">
        <f>"["&amp;VLOOKUP(C736,'[1]坦克部件养成-填表'!$X:$AB,3,FALSE)&amp;"]"</f>
        <v>[30]</v>
      </c>
      <c r="F736">
        <f>VLOOKUP(C736,'[1]坦克部件养成-填表'!$X:$AB,5,FALSE)</f>
        <v>140</v>
      </c>
      <c r="G736">
        <f>VLOOKUP(C736,'[1]坦克部件养成-填表'!$X:$AB,4,FALSE)</f>
        <v>3450</v>
      </c>
      <c r="H736" t="str">
        <f t="shared" si="22"/>
        <v>31503</v>
      </c>
      <c r="I736">
        <f t="shared" si="23"/>
        <v>733</v>
      </c>
    </row>
    <row r="737" spans="1:9" ht="15.75" x14ac:dyDescent="0.3">
      <c r="A737" s="36">
        <v>734</v>
      </c>
      <c r="B737" s="36">
        <v>3150</v>
      </c>
      <c r="C737" s="36">
        <v>4</v>
      </c>
      <c r="D737" t="str">
        <f>"["&amp;VLOOKUP(B737,'[1]坦克部件养成-填表'!$T:$V,3,FALSE)&amp;"]"</f>
        <v>[102]</v>
      </c>
      <c r="E737" t="str">
        <f>"["&amp;VLOOKUP(C737,'[1]坦克部件养成-填表'!$X:$AB,3,FALSE)&amp;"]"</f>
        <v>[40]</v>
      </c>
      <c r="F737">
        <f>VLOOKUP(C737,'[1]坦克部件养成-填表'!$X:$AB,5,FALSE)</f>
        <v>170</v>
      </c>
      <c r="G737">
        <f>VLOOKUP(C737,'[1]坦克部件养成-填表'!$X:$AB,4,FALSE)</f>
        <v>5190</v>
      </c>
      <c r="H737" t="str">
        <f t="shared" si="22"/>
        <v>31504</v>
      </c>
      <c r="I737">
        <f t="shared" si="23"/>
        <v>734</v>
      </c>
    </row>
    <row r="738" spans="1:9" ht="15.75" x14ac:dyDescent="0.3">
      <c r="A738" s="36">
        <v>735</v>
      </c>
      <c r="B738" s="36">
        <v>3150</v>
      </c>
      <c r="C738" s="36">
        <v>5</v>
      </c>
      <c r="D738" t="str">
        <f>"["&amp;VLOOKUP(B738,'[1]坦克部件养成-填表'!$T:$V,3,FALSE)&amp;"]"</f>
        <v>[102]</v>
      </c>
      <c r="E738" t="str">
        <f>"["&amp;VLOOKUP(C738,'[1]坦克部件养成-填表'!$X:$AB,3,FALSE)&amp;"]"</f>
        <v>[50]</v>
      </c>
      <c r="F738">
        <f>VLOOKUP(C738,'[1]坦克部件养成-填表'!$X:$AB,5,FALSE)</f>
        <v>210</v>
      </c>
      <c r="G738">
        <f>VLOOKUP(C738,'[1]坦克部件养成-填表'!$X:$AB,4,FALSE)</f>
        <v>6750</v>
      </c>
      <c r="H738" t="str">
        <f t="shared" si="22"/>
        <v>31505</v>
      </c>
      <c r="I738">
        <f t="shared" si="23"/>
        <v>735</v>
      </c>
    </row>
    <row r="739" spans="1:9" ht="15.75" x14ac:dyDescent="0.3">
      <c r="A739" s="36">
        <v>736</v>
      </c>
      <c r="B739" s="36">
        <v>3150</v>
      </c>
      <c r="C739" s="36">
        <v>6</v>
      </c>
      <c r="D739" t="str">
        <f>"["&amp;VLOOKUP(B739,'[1]坦克部件养成-填表'!$T:$V,3,FALSE)&amp;"]"</f>
        <v>[102]</v>
      </c>
      <c r="E739" t="str">
        <f>"["&amp;VLOOKUP(C739,'[1]坦克部件养成-填表'!$X:$AB,3,FALSE)&amp;"]"</f>
        <v>[65]</v>
      </c>
      <c r="F739">
        <f>VLOOKUP(C739,'[1]坦克部件养成-填表'!$X:$AB,5,FALSE)</f>
        <v>600</v>
      </c>
      <c r="G739">
        <f>VLOOKUP(C739,'[1]坦克部件养成-填表'!$X:$AB,4,FALSE)</f>
        <v>7620</v>
      </c>
      <c r="H739" t="str">
        <f t="shared" si="22"/>
        <v>31506</v>
      </c>
      <c r="I739">
        <f t="shared" si="23"/>
        <v>736</v>
      </c>
    </row>
    <row r="740" spans="1:9" ht="15.75" x14ac:dyDescent="0.3">
      <c r="A740" s="36">
        <v>737</v>
      </c>
      <c r="B740" s="36">
        <v>3150</v>
      </c>
      <c r="C740" s="36">
        <v>7</v>
      </c>
      <c r="D740" t="str">
        <f>"["&amp;VLOOKUP(B740,'[1]坦克部件养成-填表'!$T:$V,3,FALSE)&amp;"]"</f>
        <v>[102]</v>
      </c>
      <c r="E740" t="str">
        <f>"["&amp;VLOOKUP(C740,'[1]坦克部件养成-填表'!$X:$AB,3,FALSE)&amp;"]"</f>
        <v>[80]</v>
      </c>
      <c r="F740">
        <f>VLOOKUP(C740,'[1]坦克部件养成-填表'!$X:$AB,5,FALSE)</f>
        <v>900</v>
      </c>
      <c r="G740">
        <f>VLOOKUP(C740,'[1]坦克部件养成-填表'!$X:$AB,4,FALSE)</f>
        <v>11430</v>
      </c>
      <c r="H740" t="str">
        <f t="shared" si="22"/>
        <v>31507</v>
      </c>
      <c r="I740">
        <f t="shared" si="23"/>
        <v>737</v>
      </c>
    </row>
    <row r="741" spans="1:9" ht="15.75" x14ac:dyDescent="0.3">
      <c r="A741" s="36">
        <v>738</v>
      </c>
      <c r="B741" s="36">
        <v>3150</v>
      </c>
      <c r="C741" s="36">
        <v>8</v>
      </c>
      <c r="D741" t="str">
        <f>"["&amp;VLOOKUP(B741,'[1]坦克部件养成-填表'!$T:$V,3,FALSE)&amp;"]"</f>
        <v>[102]</v>
      </c>
      <c r="E741" t="str">
        <f>"["&amp;VLOOKUP(C741,'[1]坦克部件养成-填表'!$X:$AB,3,FALSE)&amp;"]"</f>
        <v>[95]</v>
      </c>
      <c r="F741">
        <f>VLOOKUP(C741,'[1]坦克部件养成-填表'!$X:$AB,5,FALSE)</f>
        <v>1200</v>
      </c>
      <c r="G741">
        <f>VLOOKUP(C741,'[1]坦克部件养成-填表'!$X:$AB,4,FALSE)</f>
        <v>15240</v>
      </c>
      <c r="H741" t="str">
        <f t="shared" si="22"/>
        <v>31508</v>
      </c>
      <c r="I741">
        <f t="shared" si="23"/>
        <v>738</v>
      </c>
    </row>
    <row r="742" spans="1:9" ht="15.75" x14ac:dyDescent="0.3">
      <c r="A742" s="36">
        <v>739</v>
      </c>
      <c r="B742" s="36">
        <v>3150</v>
      </c>
      <c r="C742" s="36">
        <v>9</v>
      </c>
      <c r="D742" t="str">
        <f>"["&amp;VLOOKUP(B742,'[1]坦克部件养成-填表'!$T:$V,3,FALSE)&amp;"]"</f>
        <v>[102]</v>
      </c>
      <c r="E742" t="str">
        <f>"["&amp;VLOOKUP(C742,'[1]坦克部件养成-填表'!$X:$AB,3,FALSE)&amp;"]"</f>
        <v>[110]</v>
      </c>
      <c r="F742">
        <f>VLOOKUP(C742,'[1]坦克部件养成-填表'!$X:$AB,5,FALSE)</f>
        <v>1500</v>
      </c>
      <c r="G742">
        <f>VLOOKUP(C742,'[1]坦克部件养成-填表'!$X:$AB,4,FALSE)</f>
        <v>19050</v>
      </c>
      <c r="H742" t="str">
        <f t="shared" si="22"/>
        <v>31509</v>
      </c>
      <c r="I742">
        <f t="shared" si="23"/>
        <v>739</v>
      </c>
    </row>
    <row r="743" spans="1:9" ht="15.75" x14ac:dyDescent="0.3">
      <c r="A743" s="36">
        <v>740</v>
      </c>
      <c r="B743" s="36">
        <v>3150</v>
      </c>
      <c r="C743" s="36">
        <v>10</v>
      </c>
      <c r="D743" t="str">
        <f>"["&amp;VLOOKUP(B743,'[1]坦克部件养成-填表'!$T:$V,3,FALSE)&amp;"]"</f>
        <v>[102]</v>
      </c>
      <c r="E743" t="str">
        <f>"["&amp;VLOOKUP(C743,'[1]坦克部件养成-填表'!$X:$AB,3,FALSE)&amp;"]"</f>
        <v>[125]</v>
      </c>
      <c r="F743">
        <f>VLOOKUP(C743,'[1]坦克部件养成-填表'!$X:$AB,5,FALSE)</f>
        <v>1750</v>
      </c>
      <c r="G743">
        <f>VLOOKUP(C743,'[1]坦克部件养成-填表'!$X:$AB,4,FALSE)</f>
        <v>22860</v>
      </c>
      <c r="H743" t="str">
        <f t="shared" si="22"/>
        <v>315010</v>
      </c>
      <c r="I743">
        <f t="shared" si="23"/>
        <v>740</v>
      </c>
    </row>
    <row r="744" spans="1:9" ht="15.75" x14ac:dyDescent="0.3">
      <c r="A744" s="36">
        <v>741</v>
      </c>
      <c r="B744" s="36">
        <v>3150</v>
      </c>
      <c r="C744" s="36">
        <v>11</v>
      </c>
      <c r="D744" t="str">
        <f>"["&amp;VLOOKUP(B744,'[1]坦克部件养成-填表'!$T:$V,3,FALSE)&amp;"]"</f>
        <v>[102]</v>
      </c>
      <c r="E744" t="str">
        <f>"["&amp;VLOOKUP(C744,'[1]坦克部件养成-填表'!$X:$AB,3,FALSE)&amp;"]"</f>
        <v>[145]</v>
      </c>
      <c r="F744">
        <f>VLOOKUP(C744,'[1]坦克部件养成-填表'!$X:$AB,5,FALSE)</f>
        <v>3650</v>
      </c>
      <c r="G744">
        <f>VLOOKUP(C744,'[1]坦克部件养成-填表'!$X:$AB,4,FALSE)</f>
        <v>31710</v>
      </c>
      <c r="H744" t="str">
        <f t="shared" si="22"/>
        <v>315011</v>
      </c>
      <c r="I744">
        <f t="shared" si="23"/>
        <v>741</v>
      </c>
    </row>
    <row r="745" spans="1:9" ht="15.75" x14ac:dyDescent="0.3">
      <c r="A745" s="36">
        <v>742</v>
      </c>
      <c r="B745" s="36">
        <v>3150</v>
      </c>
      <c r="C745" s="36">
        <v>12</v>
      </c>
      <c r="D745" t="str">
        <f>"["&amp;VLOOKUP(B745,'[1]坦克部件养成-填表'!$T:$V,3,FALSE)&amp;"]"</f>
        <v>[102]</v>
      </c>
      <c r="E745" t="str">
        <f>"["&amp;VLOOKUP(C745,'[1]坦克部件养成-填表'!$X:$AB,3,FALSE)&amp;"]"</f>
        <v>[165]</v>
      </c>
      <c r="F745">
        <f>VLOOKUP(C745,'[1]坦克部件养成-填表'!$X:$AB,5,FALSE)</f>
        <v>5500</v>
      </c>
      <c r="G745">
        <f>VLOOKUP(C745,'[1]坦克部件养成-填表'!$X:$AB,4,FALSE)</f>
        <v>47580</v>
      </c>
      <c r="H745" t="str">
        <f t="shared" si="22"/>
        <v>315012</v>
      </c>
      <c r="I745">
        <f t="shared" si="23"/>
        <v>742</v>
      </c>
    </row>
    <row r="746" spans="1:9" ht="15.75" x14ac:dyDescent="0.3">
      <c r="A746" s="36">
        <v>743</v>
      </c>
      <c r="B746" s="36">
        <v>3150</v>
      </c>
      <c r="C746" s="36">
        <v>13</v>
      </c>
      <c r="D746" t="str">
        <f>"["&amp;VLOOKUP(B746,'[1]坦克部件养成-填表'!$T:$V,3,FALSE)&amp;"]"</f>
        <v>[102]</v>
      </c>
      <c r="E746" t="str">
        <f>"["&amp;VLOOKUP(C746,'[1]坦克部件养成-填表'!$X:$AB,3,FALSE)&amp;"]"</f>
        <v>[185]</v>
      </c>
      <c r="F746">
        <f>VLOOKUP(C746,'[1]坦克部件养成-填表'!$X:$AB,5,FALSE)</f>
        <v>7300</v>
      </c>
      <c r="G746">
        <f>VLOOKUP(C746,'[1]坦克部件养成-填表'!$X:$AB,4,FALSE)</f>
        <v>63420</v>
      </c>
      <c r="H746" t="str">
        <f t="shared" si="22"/>
        <v>315013</v>
      </c>
      <c r="I746">
        <f t="shared" si="23"/>
        <v>743</v>
      </c>
    </row>
    <row r="747" spans="1:9" ht="15.75" x14ac:dyDescent="0.3">
      <c r="A747" s="36">
        <v>744</v>
      </c>
      <c r="B747" s="36">
        <v>3150</v>
      </c>
      <c r="C747" s="36">
        <v>14</v>
      </c>
      <c r="D747" t="str">
        <f>"["&amp;VLOOKUP(B747,'[1]坦克部件养成-填表'!$T:$V,3,FALSE)&amp;"]"</f>
        <v>[102]</v>
      </c>
      <c r="E747" t="str">
        <f>"["&amp;VLOOKUP(C747,'[1]坦克部件养成-填表'!$X:$AB,3,FALSE)&amp;"]"</f>
        <v>[205]</v>
      </c>
      <c r="F747">
        <f>VLOOKUP(C747,'[1]坦克部件养成-填表'!$X:$AB,5,FALSE)</f>
        <v>9100</v>
      </c>
      <c r="G747">
        <f>VLOOKUP(C747,'[1]坦克部件养成-填表'!$X:$AB,4,FALSE)</f>
        <v>79290</v>
      </c>
      <c r="H747" t="str">
        <f t="shared" si="22"/>
        <v>315014</v>
      </c>
      <c r="I747">
        <f t="shared" si="23"/>
        <v>744</v>
      </c>
    </row>
    <row r="748" spans="1:9" ht="15.75" x14ac:dyDescent="0.3">
      <c r="A748" s="36">
        <v>745</v>
      </c>
      <c r="B748" s="36">
        <v>3150</v>
      </c>
      <c r="C748" s="36">
        <v>15</v>
      </c>
      <c r="D748" t="str">
        <f>"["&amp;VLOOKUP(B748,'[1]坦克部件养成-填表'!$T:$V,3,FALSE)&amp;"]"</f>
        <v>[102]</v>
      </c>
      <c r="E748" t="str">
        <f>"["&amp;VLOOKUP(C748,'[1]坦克部件养成-填表'!$X:$AB,3,FALSE)&amp;"]"</f>
        <v>[225]</v>
      </c>
      <c r="F748">
        <f>VLOOKUP(C748,'[1]坦克部件养成-填表'!$X:$AB,5,FALSE)</f>
        <v>11000</v>
      </c>
      <c r="G748">
        <f>VLOOKUP(C748,'[1]坦克部件养成-填表'!$X:$AB,4,FALSE)</f>
        <v>95160</v>
      </c>
      <c r="H748" t="str">
        <f t="shared" si="22"/>
        <v>315015</v>
      </c>
      <c r="I748">
        <f t="shared" si="23"/>
        <v>745</v>
      </c>
    </row>
    <row r="749" spans="1:9" ht="15.75" x14ac:dyDescent="0.3">
      <c r="A749" s="36">
        <v>746</v>
      </c>
      <c r="B749" s="36">
        <v>3150</v>
      </c>
      <c r="C749" s="36">
        <v>16</v>
      </c>
      <c r="D749" t="str">
        <f>"["&amp;VLOOKUP(B749,'[1]坦克部件养成-填表'!$T:$V,3,FALSE)&amp;"]"</f>
        <v>[102]</v>
      </c>
      <c r="E749" t="str">
        <f>"["&amp;VLOOKUP(C749,'[1]坦克部件养成-填表'!$X:$AB,3,FALSE)&amp;"]"</f>
        <v>[250]</v>
      </c>
      <c r="F749">
        <f>VLOOKUP(C749,'[1]坦克部件养成-填表'!$X:$AB,5,FALSE)</f>
        <v>13750</v>
      </c>
      <c r="G749">
        <f>VLOOKUP(C749,'[1]坦克部件养成-填表'!$X:$AB,4,FALSE)</f>
        <v>105250</v>
      </c>
      <c r="H749" t="str">
        <f t="shared" si="22"/>
        <v>315016</v>
      </c>
      <c r="I749">
        <f t="shared" si="23"/>
        <v>746</v>
      </c>
    </row>
    <row r="750" spans="1:9" ht="15.75" x14ac:dyDescent="0.3">
      <c r="A750" s="36">
        <v>747</v>
      </c>
      <c r="B750" s="36">
        <v>3150</v>
      </c>
      <c r="C750" s="36">
        <v>17</v>
      </c>
      <c r="D750" t="str">
        <f>"["&amp;VLOOKUP(B750,'[1]坦克部件养成-填表'!$T:$V,3,FALSE)&amp;"]"</f>
        <v>[102]</v>
      </c>
      <c r="E750" t="str">
        <f>"["&amp;VLOOKUP(C750,'[1]坦克部件养成-填表'!$X:$AB,3,FALSE)&amp;"]"</f>
        <v>[275]</v>
      </c>
      <c r="F750">
        <f>VLOOKUP(C750,'[1]坦克部件养成-填表'!$X:$AB,5,FALSE)</f>
        <v>15000</v>
      </c>
      <c r="G750">
        <f>VLOOKUP(C750,'[1]坦克部件养成-填表'!$X:$AB,4,FALSE)</f>
        <v>110250</v>
      </c>
      <c r="H750" t="str">
        <f t="shared" si="22"/>
        <v>315017</v>
      </c>
      <c r="I750">
        <f t="shared" si="23"/>
        <v>747</v>
      </c>
    </row>
    <row r="751" spans="1:9" ht="15.75" x14ac:dyDescent="0.3">
      <c r="A751" s="36">
        <v>748</v>
      </c>
      <c r="B751" s="36">
        <v>3150</v>
      </c>
      <c r="C751" s="36">
        <v>18</v>
      </c>
      <c r="D751" t="str">
        <f>"["&amp;VLOOKUP(B751,'[1]坦克部件养成-填表'!$T:$V,3,FALSE)&amp;"]"</f>
        <v>[102]</v>
      </c>
      <c r="E751" t="str">
        <f>"["&amp;VLOOKUP(C751,'[1]坦克部件养成-填表'!$X:$AB,3,FALSE)&amp;"]"</f>
        <v>[300]</v>
      </c>
      <c r="F751">
        <f>VLOOKUP(C751,'[1]坦克部件养成-填表'!$X:$AB,5,FALSE)</f>
        <v>16250</v>
      </c>
      <c r="G751">
        <f>VLOOKUP(C751,'[1]坦克部件养成-填表'!$X:$AB,4,FALSE)</f>
        <v>115250</v>
      </c>
      <c r="H751" t="str">
        <f t="shared" si="22"/>
        <v>315018</v>
      </c>
      <c r="I751">
        <f t="shared" si="23"/>
        <v>748</v>
      </c>
    </row>
    <row r="752" spans="1:9" ht="15.75" x14ac:dyDescent="0.3">
      <c r="A752" s="36">
        <v>749</v>
      </c>
      <c r="B752" s="36">
        <v>3150</v>
      </c>
      <c r="C752" s="36">
        <v>19</v>
      </c>
      <c r="D752" t="str">
        <f>"["&amp;VLOOKUP(B752,'[1]坦克部件养成-填表'!$T:$V,3,FALSE)&amp;"]"</f>
        <v>[102]</v>
      </c>
      <c r="E752" t="str">
        <f>"["&amp;VLOOKUP(C752,'[1]坦克部件养成-填表'!$X:$AB,3,FALSE)&amp;"]"</f>
        <v>[325]</v>
      </c>
      <c r="F752">
        <f>VLOOKUP(C752,'[1]坦克部件养成-填表'!$X:$AB,5,FALSE)</f>
        <v>17500</v>
      </c>
      <c r="G752">
        <f>VLOOKUP(C752,'[1]坦克部件养成-填表'!$X:$AB,4,FALSE)</f>
        <v>120250</v>
      </c>
      <c r="H752" t="str">
        <f t="shared" si="22"/>
        <v>315019</v>
      </c>
      <c r="I752">
        <f t="shared" si="23"/>
        <v>749</v>
      </c>
    </row>
    <row r="753" spans="1:9" ht="15.75" x14ac:dyDescent="0.3">
      <c r="A753" s="36">
        <v>750</v>
      </c>
      <c r="B753" s="36">
        <v>3150</v>
      </c>
      <c r="C753" s="36">
        <v>20</v>
      </c>
      <c r="D753" t="str">
        <f>"["&amp;VLOOKUP(B753,'[1]坦克部件养成-填表'!$T:$V,3,FALSE)&amp;"]"</f>
        <v>[102]</v>
      </c>
      <c r="E753" t="str">
        <f>"["&amp;VLOOKUP(C753,'[1]坦克部件养成-填表'!$X:$AB,3,FALSE)&amp;"]"</f>
        <v>[350]</v>
      </c>
      <c r="F753">
        <f>VLOOKUP(C753,'[1]坦克部件养成-填表'!$X:$AB,5,FALSE)</f>
        <v>20250</v>
      </c>
      <c r="G753">
        <f>VLOOKUP(C753,'[1]坦克部件养成-填表'!$X:$AB,4,FALSE)</f>
        <v>125250</v>
      </c>
      <c r="H753" t="str">
        <f t="shared" si="22"/>
        <v>315020</v>
      </c>
      <c r="I753">
        <f t="shared" si="23"/>
        <v>750</v>
      </c>
    </row>
    <row r="754" spans="1:9" ht="15.75" x14ac:dyDescent="0.3">
      <c r="A754" s="36">
        <v>751</v>
      </c>
      <c r="B754" s="36">
        <v>3150</v>
      </c>
      <c r="C754" s="36">
        <v>21</v>
      </c>
      <c r="D754" t="str">
        <f>"["&amp;VLOOKUP(B754,'[1]坦克部件养成-填表'!$T:$V,3,FALSE)&amp;"]"</f>
        <v>[102]</v>
      </c>
      <c r="E754" t="str">
        <f>"["&amp;VLOOKUP(C754,'[1]坦克部件养成-填表'!$X:$AB,3,FALSE)&amp;"]"</f>
        <v>[380]</v>
      </c>
      <c r="F754">
        <f>VLOOKUP(C754,'[1]坦克部件养成-填表'!$X:$AB,5,FALSE)</f>
        <v>24900</v>
      </c>
      <c r="G754">
        <f>VLOOKUP(C754,'[1]坦克部件养成-填表'!$X:$AB,4,FALSE)</f>
        <v>156300</v>
      </c>
      <c r="H754" t="str">
        <f t="shared" si="22"/>
        <v>315021</v>
      </c>
      <c r="I754">
        <f t="shared" si="23"/>
        <v>751</v>
      </c>
    </row>
    <row r="755" spans="1:9" ht="15.75" x14ac:dyDescent="0.3">
      <c r="A755" s="36">
        <v>752</v>
      </c>
      <c r="B755" s="36">
        <v>3150</v>
      </c>
      <c r="C755" s="36">
        <v>22</v>
      </c>
      <c r="D755" t="str">
        <f>"["&amp;VLOOKUP(B755,'[1]坦克部件养成-填表'!$T:$V,3,FALSE)&amp;"]"</f>
        <v>[102]</v>
      </c>
      <c r="E755" t="str">
        <f>"["&amp;VLOOKUP(C755,'[1]坦克部件养成-填表'!$X:$AB,3,FALSE)&amp;"]"</f>
        <v>[410]</v>
      </c>
      <c r="F755">
        <f>VLOOKUP(C755,'[1]坦克部件养成-填表'!$X:$AB,5,FALSE)</f>
        <v>25500</v>
      </c>
      <c r="G755">
        <f>VLOOKUP(C755,'[1]坦克部件养成-填表'!$X:$AB,4,FALSE)</f>
        <v>162300</v>
      </c>
      <c r="H755" t="str">
        <f t="shared" si="22"/>
        <v>315022</v>
      </c>
      <c r="I755">
        <f t="shared" si="23"/>
        <v>752</v>
      </c>
    </row>
    <row r="756" spans="1:9" ht="15.75" x14ac:dyDescent="0.3">
      <c r="A756" s="36">
        <v>753</v>
      </c>
      <c r="B756" s="36">
        <v>3150</v>
      </c>
      <c r="C756" s="36">
        <v>23</v>
      </c>
      <c r="D756" t="str">
        <f>"["&amp;VLOOKUP(B756,'[1]坦克部件养成-填表'!$T:$V,3,FALSE)&amp;"]"</f>
        <v>[102]</v>
      </c>
      <c r="E756" t="str">
        <f>"["&amp;VLOOKUP(C756,'[1]坦克部件养成-填表'!$X:$AB,3,FALSE)&amp;"]"</f>
        <v>[440]</v>
      </c>
      <c r="F756">
        <f>VLOOKUP(C756,'[1]坦克部件养成-填表'!$X:$AB,5,FALSE)</f>
        <v>27000</v>
      </c>
      <c r="G756">
        <f>VLOOKUP(C756,'[1]坦克部件养成-填表'!$X:$AB,4,FALSE)</f>
        <v>168300</v>
      </c>
      <c r="H756" t="str">
        <f t="shared" si="22"/>
        <v>315023</v>
      </c>
      <c r="I756">
        <f t="shared" si="23"/>
        <v>753</v>
      </c>
    </row>
    <row r="757" spans="1:9" ht="15.75" x14ac:dyDescent="0.3">
      <c r="A757" s="36">
        <v>754</v>
      </c>
      <c r="B757" s="36">
        <v>3150</v>
      </c>
      <c r="C757" s="36">
        <v>24</v>
      </c>
      <c r="D757" t="str">
        <f>"["&amp;VLOOKUP(B757,'[1]坦克部件养成-填表'!$T:$V,3,FALSE)&amp;"]"</f>
        <v>[102]</v>
      </c>
      <c r="E757" t="str">
        <f>"["&amp;VLOOKUP(C757,'[1]坦克部件养成-填表'!$X:$AB,3,FALSE)&amp;"]"</f>
        <v>[470]</v>
      </c>
      <c r="F757">
        <f>VLOOKUP(C757,'[1]坦克部件养成-填表'!$X:$AB,5,FALSE)</f>
        <v>28500</v>
      </c>
      <c r="G757">
        <f>VLOOKUP(C757,'[1]坦克部件养成-填表'!$X:$AB,4,FALSE)</f>
        <v>174300</v>
      </c>
      <c r="H757" t="str">
        <f t="shared" si="22"/>
        <v>315024</v>
      </c>
      <c r="I757">
        <f t="shared" si="23"/>
        <v>754</v>
      </c>
    </row>
    <row r="758" spans="1:9" ht="15.75" x14ac:dyDescent="0.3">
      <c r="A758" s="36">
        <v>755</v>
      </c>
      <c r="B758" s="36">
        <v>3150</v>
      </c>
      <c r="C758" s="36">
        <v>25</v>
      </c>
      <c r="D758" t="str">
        <f>"["&amp;VLOOKUP(B758,'[1]坦克部件养成-填表'!$T:$V,3,FALSE)&amp;"]"</f>
        <v>[102]</v>
      </c>
      <c r="E758" t="str">
        <f>"["&amp;VLOOKUP(C758,'[1]坦克部件养成-填表'!$X:$AB,3,FALSE)&amp;"]"</f>
        <v>[500]</v>
      </c>
      <c r="F758">
        <f>VLOOKUP(C758,'[1]坦克部件养成-填表'!$X:$AB,5,FALSE)</f>
        <v>30000</v>
      </c>
      <c r="G758">
        <f>VLOOKUP(C758,'[1]坦克部件养成-填表'!$X:$AB,4,FALSE)</f>
        <v>180300</v>
      </c>
      <c r="H758" t="str">
        <f t="shared" si="22"/>
        <v>315025</v>
      </c>
      <c r="I758">
        <f t="shared" si="23"/>
        <v>755</v>
      </c>
    </row>
    <row r="759" spans="1:9" ht="15.75" x14ac:dyDescent="0.3">
      <c r="A759" s="36">
        <v>756</v>
      </c>
      <c r="B759" s="36">
        <v>3160</v>
      </c>
      <c r="C759" s="36">
        <v>1</v>
      </c>
      <c r="D759" t="str">
        <f>"["&amp;VLOOKUP(B759,'[1]坦克部件养成-填表'!$T:$V,3,FALSE)&amp;"]"</f>
        <v>[102]</v>
      </c>
      <c r="E759" t="str">
        <f>"["&amp;VLOOKUP(C759,'[1]坦克部件养成-填表'!$X:$AB,3,FALSE)&amp;"]"</f>
        <v>[10]</v>
      </c>
      <c r="F759">
        <f>VLOOKUP(C759,'[1]坦克部件养成-填表'!$X:$AB,5,FALSE)</f>
        <v>70</v>
      </c>
      <c r="G759">
        <f>VLOOKUP(C759,'[1]坦克部件养成-填表'!$X:$AB,4,FALSE)</f>
        <v>180</v>
      </c>
      <c r="H759" t="str">
        <f t="shared" si="22"/>
        <v>31601</v>
      </c>
      <c r="I759">
        <f t="shared" si="23"/>
        <v>756</v>
      </c>
    </row>
    <row r="760" spans="1:9" ht="15.75" x14ac:dyDescent="0.3">
      <c r="A760" s="36">
        <v>757</v>
      </c>
      <c r="B760" s="36">
        <v>3160</v>
      </c>
      <c r="C760" s="36">
        <v>2</v>
      </c>
      <c r="D760" t="str">
        <f>"["&amp;VLOOKUP(B760,'[1]坦克部件养成-填表'!$T:$V,3,FALSE)&amp;"]"</f>
        <v>[102]</v>
      </c>
      <c r="E760" t="str">
        <f>"["&amp;VLOOKUP(C760,'[1]坦克部件养成-填表'!$X:$AB,3,FALSE)&amp;"]"</f>
        <v>[20]</v>
      </c>
      <c r="F760">
        <f>VLOOKUP(C760,'[1]坦克部件养成-填表'!$X:$AB,5,FALSE)</f>
        <v>100</v>
      </c>
      <c r="G760">
        <f>VLOOKUP(C760,'[1]坦克部件养成-填表'!$X:$AB,4,FALSE)</f>
        <v>1740</v>
      </c>
      <c r="H760" t="str">
        <f t="shared" si="22"/>
        <v>31602</v>
      </c>
      <c r="I760">
        <f t="shared" si="23"/>
        <v>757</v>
      </c>
    </row>
    <row r="761" spans="1:9" ht="15.75" x14ac:dyDescent="0.3">
      <c r="A761" s="36">
        <v>758</v>
      </c>
      <c r="B761" s="36">
        <v>3160</v>
      </c>
      <c r="C761" s="36">
        <v>3</v>
      </c>
      <c r="D761" t="str">
        <f>"["&amp;VLOOKUP(B761,'[1]坦克部件养成-填表'!$T:$V,3,FALSE)&amp;"]"</f>
        <v>[102]</v>
      </c>
      <c r="E761" t="str">
        <f>"["&amp;VLOOKUP(C761,'[1]坦克部件养成-填表'!$X:$AB,3,FALSE)&amp;"]"</f>
        <v>[30]</v>
      </c>
      <c r="F761">
        <f>VLOOKUP(C761,'[1]坦克部件养成-填表'!$X:$AB,5,FALSE)</f>
        <v>140</v>
      </c>
      <c r="G761">
        <f>VLOOKUP(C761,'[1]坦克部件养成-填表'!$X:$AB,4,FALSE)</f>
        <v>3450</v>
      </c>
      <c r="H761" t="str">
        <f t="shared" si="22"/>
        <v>31603</v>
      </c>
      <c r="I761">
        <f t="shared" si="23"/>
        <v>758</v>
      </c>
    </row>
    <row r="762" spans="1:9" ht="15.75" x14ac:dyDescent="0.3">
      <c r="A762" s="36">
        <v>759</v>
      </c>
      <c r="B762" s="36">
        <v>3160</v>
      </c>
      <c r="C762" s="36">
        <v>4</v>
      </c>
      <c r="D762" t="str">
        <f>"["&amp;VLOOKUP(B762,'[1]坦克部件养成-填表'!$T:$V,3,FALSE)&amp;"]"</f>
        <v>[102]</v>
      </c>
      <c r="E762" t="str">
        <f>"["&amp;VLOOKUP(C762,'[1]坦克部件养成-填表'!$X:$AB,3,FALSE)&amp;"]"</f>
        <v>[40]</v>
      </c>
      <c r="F762">
        <f>VLOOKUP(C762,'[1]坦克部件养成-填表'!$X:$AB,5,FALSE)</f>
        <v>170</v>
      </c>
      <c r="G762">
        <f>VLOOKUP(C762,'[1]坦克部件养成-填表'!$X:$AB,4,FALSE)</f>
        <v>5190</v>
      </c>
      <c r="H762" t="str">
        <f t="shared" si="22"/>
        <v>31604</v>
      </c>
      <c r="I762">
        <f t="shared" si="23"/>
        <v>759</v>
      </c>
    </row>
    <row r="763" spans="1:9" ht="15.75" x14ac:dyDescent="0.3">
      <c r="A763" s="36">
        <v>760</v>
      </c>
      <c r="B763" s="36">
        <v>3160</v>
      </c>
      <c r="C763" s="36">
        <v>5</v>
      </c>
      <c r="D763" t="str">
        <f>"["&amp;VLOOKUP(B763,'[1]坦克部件养成-填表'!$T:$V,3,FALSE)&amp;"]"</f>
        <v>[102]</v>
      </c>
      <c r="E763" t="str">
        <f>"["&amp;VLOOKUP(C763,'[1]坦克部件养成-填表'!$X:$AB,3,FALSE)&amp;"]"</f>
        <v>[50]</v>
      </c>
      <c r="F763">
        <f>VLOOKUP(C763,'[1]坦克部件养成-填表'!$X:$AB,5,FALSE)</f>
        <v>210</v>
      </c>
      <c r="G763">
        <f>VLOOKUP(C763,'[1]坦克部件养成-填表'!$X:$AB,4,FALSE)</f>
        <v>6750</v>
      </c>
      <c r="H763" t="str">
        <f t="shared" si="22"/>
        <v>31605</v>
      </c>
      <c r="I763">
        <f t="shared" si="23"/>
        <v>760</v>
      </c>
    </row>
    <row r="764" spans="1:9" ht="15.75" x14ac:dyDescent="0.3">
      <c r="A764" s="36">
        <v>761</v>
      </c>
      <c r="B764" s="36">
        <v>3160</v>
      </c>
      <c r="C764" s="36">
        <v>6</v>
      </c>
      <c r="D764" t="str">
        <f>"["&amp;VLOOKUP(B764,'[1]坦克部件养成-填表'!$T:$V,3,FALSE)&amp;"]"</f>
        <v>[102]</v>
      </c>
      <c r="E764" t="str">
        <f>"["&amp;VLOOKUP(C764,'[1]坦克部件养成-填表'!$X:$AB,3,FALSE)&amp;"]"</f>
        <v>[65]</v>
      </c>
      <c r="F764">
        <f>VLOOKUP(C764,'[1]坦克部件养成-填表'!$X:$AB,5,FALSE)</f>
        <v>600</v>
      </c>
      <c r="G764">
        <f>VLOOKUP(C764,'[1]坦克部件养成-填表'!$X:$AB,4,FALSE)</f>
        <v>7620</v>
      </c>
      <c r="H764" t="str">
        <f t="shared" si="22"/>
        <v>31606</v>
      </c>
      <c r="I764">
        <f t="shared" si="23"/>
        <v>761</v>
      </c>
    </row>
    <row r="765" spans="1:9" ht="15.75" x14ac:dyDescent="0.3">
      <c r="A765" s="36">
        <v>762</v>
      </c>
      <c r="B765" s="36">
        <v>3160</v>
      </c>
      <c r="C765" s="36">
        <v>7</v>
      </c>
      <c r="D765" t="str">
        <f>"["&amp;VLOOKUP(B765,'[1]坦克部件养成-填表'!$T:$V,3,FALSE)&amp;"]"</f>
        <v>[102]</v>
      </c>
      <c r="E765" t="str">
        <f>"["&amp;VLOOKUP(C765,'[1]坦克部件养成-填表'!$X:$AB,3,FALSE)&amp;"]"</f>
        <v>[80]</v>
      </c>
      <c r="F765">
        <f>VLOOKUP(C765,'[1]坦克部件养成-填表'!$X:$AB,5,FALSE)</f>
        <v>900</v>
      </c>
      <c r="G765">
        <f>VLOOKUP(C765,'[1]坦克部件养成-填表'!$X:$AB,4,FALSE)</f>
        <v>11430</v>
      </c>
      <c r="H765" t="str">
        <f t="shared" si="22"/>
        <v>31607</v>
      </c>
      <c r="I765">
        <f t="shared" si="23"/>
        <v>762</v>
      </c>
    </row>
    <row r="766" spans="1:9" ht="15.75" x14ac:dyDescent="0.3">
      <c r="A766" s="36">
        <v>763</v>
      </c>
      <c r="B766" s="36">
        <v>3160</v>
      </c>
      <c r="C766" s="36">
        <v>8</v>
      </c>
      <c r="D766" t="str">
        <f>"["&amp;VLOOKUP(B766,'[1]坦克部件养成-填表'!$T:$V,3,FALSE)&amp;"]"</f>
        <v>[102]</v>
      </c>
      <c r="E766" t="str">
        <f>"["&amp;VLOOKUP(C766,'[1]坦克部件养成-填表'!$X:$AB,3,FALSE)&amp;"]"</f>
        <v>[95]</v>
      </c>
      <c r="F766">
        <f>VLOOKUP(C766,'[1]坦克部件养成-填表'!$X:$AB,5,FALSE)</f>
        <v>1200</v>
      </c>
      <c r="G766">
        <f>VLOOKUP(C766,'[1]坦克部件养成-填表'!$X:$AB,4,FALSE)</f>
        <v>15240</v>
      </c>
      <c r="H766" t="str">
        <f t="shared" si="22"/>
        <v>31608</v>
      </c>
      <c r="I766">
        <f t="shared" si="23"/>
        <v>763</v>
      </c>
    </row>
    <row r="767" spans="1:9" ht="15.75" x14ac:dyDescent="0.3">
      <c r="A767" s="36">
        <v>764</v>
      </c>
      <c r="B767" s="36">
        <v>3160</v>
      </c>
      <c r="C767" s="36">
        <v>9</v>
      </c>
      <c r="D767" t="str">
        <f>"["&amp;VLOOKUP(B767,'[1]坦克部件养成-填表'!$T:$V,3,FALSE)&amp;"]"</f>
        <v>[102]</v>
      </c>
      <c r="E767" t="str">
        <f>"["&amp;VLOOKUP(C767,'[1]坦克部件养成-填表'!$X:$AB,3,FALSE)&amp;"]"</f>
        <v>[110]</v>
      </c>
      <c r="F767">
        <f>VLOOKUP(C767,'[1]坦克部件养成-填表'!$X:$AB,5,FALSE)</f>
        <v>1500</v>
      </c>
      <c r="G767">
        <f>VLOOKUP(C767,'[1]坦克部件养成-填表'!$X:$AB,4,FALSE)</f>
        <v>19050</v>
      </c>
      <c r="H767" t="str">
        <f t="shared" si="22"/>
        <v>31609</v>
      </c>
      <c r="I767">
        <f t="shared" si="23"/>
        <v>764</v>
      </c>
    </row>
    <row r="768" spans="1:9" ht="15.75" x14ac:dyDescent="0.3">
      <c r="A768" s="36">
        <v>765</v>
      </c>
      <c r="B768" s="36">
        <v>3160</v>
      </c>
      <c r="C768" s="36">
        <v>10</v>
      </c>
      <c r="D768" t="str">
        <f>"["&amp;VLOOKUP(B768,'[1]坦克部件养成-填表'!$T:$V,3,FALSE)&amp;"]"</f>
        <v>[102]</v>
      </c>
      <c r="E768" t="str">
        <f>"["&amp;VLOOKUP(C768,'[1]坦克部件养成-填表'!$X:$AB,3,FALSE)&amp;"]"</f>
        <v>[125]</v>
      </c>
      <c r="F768">
        <f>VLOOKUP(C768,'[1]坦克部件养成-填表'!$X:$AB,5,FALSE)</f>
        <v>1750</v>
      </c>
      <c r="G768">
        <f>VLOOKUP(C768,'[1]坦克部件养成-填表'!$X:$AB,4,FALSE)</f>
        <v>22860</v>
      </c>
      <c r="H768" t="str">
        <f t="shared" si="22"/>
        <v>316010</v>
      </c>
      <c r="I768">
        <f t="shared" si="23"/>
        <v>765</v>
      </c>
    </row>
    <row r="769" spans="1:9" ht="15.75" x14ac:dyDescent="0.3">
      <c r="A769" s="36">
        <v>766</v>
      </c>
      <c r="B769" s="36">
        <v>3160</v>
      </c>
      <c r="C769" s="36">
        <v>11</v>
      </c>
      <c r="D769" t="str">
        <f>"["&amp;VLOOKUP(B769,'[1]坦克部件养成-填表'!$T:$V,3,FALSE)&amp;"]"</f>
        <v>[102]</v>
      </c>
      <c r="E769" t="str">
        <f>"["&amp;VLOOKUP(C769,'[1]坦克部件养成-填表'!$X:$AB,3,FALSE)&amp;"]"</f>
        <v>[145]</v>
      </c>
      <c r="F769">
        <f>VLOOKUP(C769,'[1]坦克部件养成-填表'!$X:$AB,5,FALSE)</f>
        <v>3650</v>
      </c>
      <c r="G769">
        <f>VLOOKUP(C769,'[1]坦克部件养成-填表'!$X:$AB,4,FALSE)</f>
        <v>31710</v>
      </c>
      <c r="H769" t="str">
        <f t="shared" si="22"/>
        <v>316011</v>
      </c>
      <c r="I769">
        <f t="shared" si="23"/>
        <v>766</v>
      </c>
    </row>
    <row r="770" spans="1:9" ht="15.75" x14ac:dyDescent="0.3">
      <c r="A770" s="36">
        <v>767</v>
      </c>
      <c r="B770" s="36">
        <v>3160</v>
      </c>
      <c r="C770" s="36">
        <v>12</v>
      </c>
      <c r="D770" t="str">
        <f>"["&amp;VLOOKUP(B770,'[1]坦克部件养成-填表'!$T:$V,3,FALSE)&amp;"]"</f>
        <v>[102]</v>
      </c>
      <c r="E770" t="str">
        <f>"["&amp;VLOOKUP(C770,'[1]坦克部件养成-填表'!$X:$AB,3,FALSE)&amp;"]"</f>
        <v>[165]</v>
      </c>
      <c r="F770">
        <f>VLOOKUP(C770,'[1]坦克部件养成-填表'!$X:$AB,5,FALSE)</f>
        <v>5500</v>
      </c>
      <c r="G770">
        <f>VLOOKUP(C770,'[1]坦克部件养成-填表'!$X:$AB,4,FALSE)</f>
        <v>47580</v>
      </c>
      <c r="H770" t="str">
        <f t="shared" si="22"/>
        <v>316012</v>
      </c>
      <c r="I770">
        <f t="shared" si="23"/>
        <v>767</v>
      </c>
    </row>
    <row r="771" spans="1:9" ht="15.75" x14ac:dyDescent="0.3">
      <c r="A771" s="36">
        <v>768</v>
      </c>
      <c r="B771" s="36">
        <v>3160</v>
      </c>
      <c r="C771" s="36">
        <v>13</v>
      </c>
      <c r="D771" t="str">
        <f>"["&amp;VLOOKUP(B771,'[1]坦克部件养成-填表'!$T:$V,3,FALSE)&amp;"]"</f>
        <v>[102]</v>
      </c>
      <c r="E771" t="str">
        <f>"["&amp;VLOOKUP(C771,'[1]坦克部件养成-填表'!$X:$AB,3,FALSE)&amp;"]"</f>
        <v>[185]</v>
      </c>
      <c r="F771">
        <f>VLOOKUP(C771,'[1]坦克部件养成-填表'!$X:$AB,5,FALSE)</f>
        <v>7300</v>
      </c>
      <c r="G771">
        <f>VLOOKUP(C771,'[1]坦克部件养成-填表'!$X:$AB,4,FALSE)</f>
        <v>63420</v>
      </c>
      <c r="H771" t="str">
        <f t="shared" si="22"/>
        <v>316013</v>
      </c>
      <c r="I771">
        <f t="shared" si="23"/>
        <v>768</v>
      </c>
    </row>
    <row r="772" spans="1:9" ht="15.75" x14ac:dyDescent="0.3">
      <c r="A772" s="36">
        <v>769</v>
      </c>
      <c r="B772" s="36">
        <v>3160</v>
      </c>
      <c r="C772" s="36">
        <v>14</v>
      </c>
      <c r="D772" t="str">
        <f>"["&amp;VLOOKUP(B772,'[1]坦克部件养成-填表'!$T:$V,3,FALSE)&amp;"]"</f>
        <v>[102]</v>
      </c>
      <c r="E772" t="str">
        <f>"["&amp;VLOOKUP(C772,'[1]坦克部件养成-填表'!$X:$AB,3,FALSE)&amp;"]"</f>
        <v>[205]</v>
      </c>
      <c r="F772">
        <f>VLOOKUP(C772,'[1]坦克部件养成-填表'!$X:$AB,5,FALSE)</f>
        <v>9100</v>
      </c>
      <c r="G772">
        <f>VLOOKUP(C772,'[1]坦克部件养成-填表'!$X:$AB,4,FALSE)</f>
        <v>79290</v>
      </c>
      <c r="H772" t="str">
        <f t="shared" si="22"/>
        <v>316014</v>
      </c>
      <c r="I772">
        <f t="shared" si="23"/>
        <v>769</v>
      </c>
    </row>
    <row r="773" spans="1:9" ht="15.75" x14ac:dyDescent="0.3">
      <c r="A773" s="36">
        <v>770</v>
      </c>
      <c r="B773" s="36">
        <v>3160</v>
      </c>
      <c r="C773" s="36">
        <v>15</v>
      </c>
      <c r="D773" t="str">
        <f>"["&amp;VLOOKUP(B773,'[1]坦克部件养成-填表'!$T:$V,3,FALSE)&amp;"]"</f>
        <v>[102]</v>
      </c>
      <c r="E773" t="str">
        <f>"["&amp;VLOOKUP(C773,'[1]坦克部件养成-填表'!$X:$AB,3,FALSE)&amp;"]"</f>
        <v>[225]</v>
      </c>
      <c r="F773">
        <f>VLOOKUP(C773,'[1]坦克部件养成-填表'!$X:$AB,5,FALSE)</f>
        <v>11000</v>
      </c>
      <c r="G773">
        <f>VLOOKUP(C773,'[1]坦克部件养成-填表'!$X:$AB,4,FALSE)</f>
        <v>95160</v>
      </c>
      <c r="H773" t="str">
        <f t="shared" ref="H773:H836" si="24">B773&amp;C773</f>
        <v>316015</v>
      </c>
      <c r="I773">
        <f t="shared" ref="I773:I836" si="25">A773</f>
        <v>770</v>
      </c>
    </row>
    <row r="774" spans="1:9" ht="15.75" x14ac:dyDescent="0.3">
      <c r="A774" s="36">
        <v>771</v>
      </c>
      <c r="B774" s="36">
        <v>3160</v>
      </c>
      <c r="C774" s="36">
        <v>16</v>
      </c>
      <c r="D774" t="str">
        <f>"["&amp;VLOOKUP(B774,'[1]坦克部件养成-填表'!$T:$V,3,FALSE)&amp;"]"</f>
        <v>[102]</v>
      </c>
      <c r="E774" t="str">
        <f>"["&amp;VLOOKUP(C774,'[1]坦克部件养成-填表'!$X:$AB,3,FALSE)&amp;"]"</f>
        <v>[250]</v>
      </c>
      <c r="F774">
        <f>VLOOKUP(C774,'[1]坦克部件养成-填表'!$X:$AB,5,FALSE)</f>
        <v>13750</v>
      </c>
      <c r="G774">
        <f>VLOOKUP(C774,'[1]坦克部件养成-填表'!$X:$AB,4,FALSE)</f>
        <v>105250</v>
      </c>
      <c r="H774" t="str">
        <f t="shared" si="24"/>
        <v>316016</v>
      </c>
      <c r="I774">
        <f t="shared" si="25"/>
        <v>771</v>
      </c>
    </row>
    <row r="775" spans="1:9" ht="15.75" x14ac:dyDescent="0.3">
      <c r="A775" s="36">
        <v>772</v>
      </c>
      <c r="B775" s="36">
        <v>3160</v>
      </c>
      <c r="C775" s="36">
        <v>17</v>
      </c>
      <c r="D775" t="str">
        <f>"["&amp;VLOOKUP(B775,'[1]坦克部件养成-填表'!$T:$V,3,FALSE)&amp;"]"</f>
        <v>[102]</v>
      </c>
      <c r="E775" t="str">
        <f>"["&amp;VLOOKUP(C775,'[1]坦克部件养成-填表'!$X:$AB,3,FALSE)&amp;"]"</f>
        <v>[275]</v>
      </c>
      <c r="F775">
        <f>VLOOKUP(C775,'[1]坦克部件养成-填表'!$X:$AB,5,FALSE)</f>
        <v>15000</v>
      </c>
      <c r="G775">
        <f>VLOOKUP(C775,'[1]坦克部件养成-填表'!$X:$AB,4,FALSE)</f>
        <v>110250</v>
      </c>
      <c r="H775" t="str">
        <f t="shared" si="24"/>
        <v>316017</v>
      </c>
      <c r="I775">
        <f t="shared" si="25"/>
        <v>772</v>
      </c>
    </row>
    <row r="776" spans="1:9" ht="15.75" x14ac:dyDescent="0.3">
      <c r="A776" s="36">
        <v>773</v>
      </c>
      <c r="B776" s="36">
        <v>3160</v>
      </c>
      <c r="C776" s="36">
        <v>18</v>
      </c>
      <c r="D776" t="str">
        <f>"["&amp;VLOOKUP(B776,'[1]坦克部件养成-填表'!$T:$V,3,FALSE)&amp;"]"</f>
        <v>[102]</v>
      </c>
      <c r="E776" t="str">
        <f>"["&amp;VLOOKUP(C776,'[1]坦克部件养成-填表'!$X:$AB,3,FALSE)&amp;"]"</f>
        <v>[300]</v>
      </c>
      <c r="F776">
        <f>VLOOKUP(C776,'[1]坦克部件养成-填表'!$X:$AB,5,FALSE)</f>
        <v>16250</v>
      </c>
      <c r="G776">
        <f>VLOOKUP(C776,'[1]坦克部件养成-填表'!$X:$AB,4,FALSE)</f>
        <v>115250</v>
      </c>
      <c r="H776" t="str">
        <f t="shared" si="24"/>
        <v>316018</v>
      </c>
      <c r="I776">
        <f t="shared" si="25"/>
        <v>773</v>
      </c>
    </row>
    <row r="777" spans="1:9" ht="15.75" x14ac:dyDescent="0.3">
      <c r="A777" s="36">
        <v>774</v>
      </c>
      <c r="B777" s="36">
        <v>3160</v>
      </c>
      <c r="C777" s="36">
        <v>19</v>
      </c>
      <c r="D777" t="str">
        <f>"["&amp;VLOOKUP(B777,'[1]坦克部件养成-填表'!$T:$V,3,FALSE)&amp;"]"</f>
        <v>[102]</v>
      </c>
      <c r="E777" t="str">
        <f>"["&amp;VLOOKUP(C777,'[1]坦克部件养成-填表'!$X:$AB,3,FALSE)&amp;"]"</f>
        <v>[325]</v>
      </c>
      <c r="F777">
        <f>VLOOKUP(C777,'[1]坦克部件养成-填表'!$X:$AB,5,FALSE)</f>
        <v>17500</v>
      </c>
      <c r="G777">
        <f>VLOOKUP(C777,'[1]坦克部件养成-填表'!$X:$AB,4,FALSE)</f>
        <v>120250</v>
      </c>
      <c r="H777" t="str">
        <f t="shared" si="24"/>
        <v>316019</v>
      </c>
      <c r="I777">
        <f t="shared" si="25"/>
        <v>774</v>
      </c>
    </row>
    <row r="778" spans="1:9" ht="15.75" x14ac:dyDescent="0.3">
      <c r="A778" s="36">
        <v>775</v>
      </c>
      <c r="B778" s="36">
        <v>3160</v>
      </c>
      <c r="C778" s="36">
        <v>20</v>
      </c>
      <c r="D778" t="str">
        <f>"["&amp;VLOOKUP(B778,'[1]坦克部件养成-填表'!$T:$V,3,FALSE)&amp;"]"</f>
        <v>[102]</v>
      </c>
      <c r="E778" t="str">
        <f>"["&amp;VLOOKUP(C778,'[1]坦克部件养成-填表'!$X:$AB,3,FALSE)&amp;"]"</f>
        <v>[350]</v>
      </c>
      <c r="F778">
        <f>VLOOKUP(C778,'[1]坦克部件养成-填表'!$X:$AB,5,FALSE)</f>
        <v>20250</v>
      </c>
      <c r="G778">
        <f>VLOOKUP(C778,'[1]坦克部件养成-填表'!$X:$AB,4,FALSE)</f>
        <v>125250</v>
      </c>
      <c r="H778" t="str">
        <f t="shared" si="24"/>
        <v>316020</v>
      </c>
      <c r="I778">
        <f t="shared" si="25"/>
        <v>775</v>
      </c>
    </row>
    <row r="779" spans="1:9" ht="15.75" x14ac:dyDescent="0.3">
      <c r="A779" s="36">
        <v>776</v>
      </c>
      <c r="B779" s="36">
        <v>3160</v>
      </c>
      <c r="C779" s="36">
        <v>21</v>
      </c>
      <c r="D779" t="str">
        <f>"["&amp;VLOOKUP(B779,'[1]坦克部件养成-填表'!$T:$V,3,FALSE)&amp;"]"</f>
        <v>[102]</v>
      </c>
      <c r="E779" t="str">
        <f>"["&amp;VLOOKUP(C779,'[1]坦克部件养成-填表'!$X:$AB,3,FALSE)&amp;"]"</f>
        <v>[380]</v>
      </c>
      <c r="F779">
        <f>VLOOKUP(C779,'[1]坦克部件养成-填表'!$X:$AB,5,FALSE)</f>
        <v>24900</v>
      </c>
      <c r="G779">
        <f>VLOOKUP(C779,'[1]坦克部件养成-填表'!$X:$AB,4,FALSE)</f>
        <v>156300</v>
      </c>
      <c r="H779" t="str">
        <f t="shared" si="24"/>
        <v>316021</v>
      </c>
      <c r="I779">
        <f t="shared" si="25"/>
        <v>776</v>
      </c>
    </row>
    <row r="780" spans="1:9" ht="15.75" x14ac:dyDescent="0.3">
      <c r="A780" s="36">
        <v>777</v>
      </c>
      <c r="B780" s="36">
        <v>3160</v>
      </c>
      <c r="C780" s="36">
        <v>22</v>
      </c>
      <c r="D780" t="str">
        <f>"["&amp;VLOOKUP(B780,'[1]坦克部件养成-填表'!$T:$V,3,FALSE)&amp;"]"</f>
        <v>[102]</v>
      </c>
      <c r="E780" t="str">
        <f>"["&amp;VLOOKUP(C780,'[1]坦克部件养成-填表'!$X:$AB,3,FALSE)&amp;"]"</f>
        <v>[410]</v>
      </c>
      <c r="F780">
        <f>VLOOKUP(C780,'[1]坦克部件养成-填表'!$X:$AB,5,FALSE)</f>
        <v>25500</v>
      </c>
      <c r="G780">
        <f>VLOOKUP(C780,'[1]坦克部件养成-填表'!$X:$AB,4,FALSE)</f>
        <v>162300</v>
      </c>
      <c r="H780" t="str">
        <f t="shared" si="24"/>
        <v>316022</v>
      </c>
      <c r="I780">
        <f t="shared" si="25"/>
        <v>777</v>
      </c>
    </row>
    <row r="781" spans="1:9" ht="15.75" x14ac:dyDescent="0.3">
      <c r="A781" s="36">
        <v>778</v>
      </c>
      <c r="B781" s="36">
        <v>3160</v>
      </c>
      <c r="C781" s="36">
        <v>23</v>
      </c>
      <c r="D781" t="str">
        <f>"["&amp;VLOOKUP(B781,'[1]坦克部件养成-填表'!$T:$V,3,FALSE)&amp;"]"</f>
        <v>[102]</v>
      </c>
      <c r="E781" t="str">
        <f>"["&amp;VLOOKUP(C781,'[1]坦克部件养成-填表'!$X:$AB,3,FALSE)&amp;"]"</f>
        <v>[440]</v>
      </c>
      <c r="F781">
        <f>VLOOKUP(C781,'[1]坦克部件养成-填表'!$X:$AB,5,FALSE)</f>
        <v>27000</v>
      </c>
      <c r="G781">
        <f>VLOOKUP(C781,'[1]坦克部件养成-填表'!$X:$AB,4,FALSE)</f>
        <v>168300</v>
      </c>
      <c r="H781" t="str">
        <f t="shared" si="24"/>
        <v>316023</v>
      </c>
      <c r="I781">
        <f t="shared" si="25"/>
        <v>778</v>
      </c>
    </row>
    <row r="782" spans="1:9" ht="15.75" x14ac:dyDescent="0.3">
      <c r="A782" s="36">
        <v>779</v>
      </c>
      <c r="B782" s="36">
        <v>3160</v>
      </c>
      <c r="C782" s="36">
        <v>24</v>
      </c>
      <c r="D782" t="str">
        <f>"["&amp;VLOOKUP(B782,'[1]坦克部件养成-填表'!$T:$V,3,FALSE)&amp;"]"</f>
        <v>[102]</v>
      </c>
      <c r="E782" t="str">
        <f>"["&amp;VLOOKUP(C782,'[1]坦克部件养成-填表'!$X:$AB,3,FALSE)&amp;"]"</f>
        <v>[470]</v>
      </c>
      <c r="F782">
        <f>VLOOKUP(C782,'[1]坦克部件养成-填表'!$X:$AB,5,FALSE)</f>
        <v>28500</v>
      </c>
      <c r="G782">
        <f>VLOOKUP(C782,'[1]坦克部件养成-填表'!$X:$AB,4,FALSE)</f>
        <v>174300</v>
      </c>
      <c r="H782" t="str">
        <f t="shared" si="24"/>
        <v>316024</v>
      </c>
      <c r="I782">
        <f t="shared" si="25"/>
        <v>779</v>
      </c>
    </row>
    <row r="783" spans="1:9" ht="15.75" x14ac:dyDescent="0.3">
      <c r="A783" s="36">
        <v>780</v>
      </c>
      <c r="B783" s="36">
        <v>3160</v>
      </c>
      <c r="C783" s="36">
        <v>25</v>
      </c>
      <c r="D783" t="str">
        <f>"["&amp;VLOOKUP(B783,'[1]坦克部件养成-填表'!$T:$V,3,FALSE)&amp;"]"</f>
        <v>[102]</v>
      </c>
      <c r="E783" t="str">
        <f>"["&amp;VLOOKUP(C783,'[1]坦克部件养成-填表'!$X:$AB,3,FALSE)&amp;"]"</f>
        <v>[500]</v>
      </c>
      <c r="F783">
        <f>VLOOKUP(C783,'[1]坦克部件养成-填表'!$X:$AB,5,FALSE)</f>
        <v>30000</v>
      </c>
      <c r="G783">
        <f>VLOOKUP(C783,'[1]坦克部件养成-填表'!$X:$AB,4,FALSE)</f>
        <v>180300</v>
      </c>
      <c r="H783" t="str">
        <f t="shared" si="24"/>
        <v>316025</v>
      </c>
      <c r="I783">
        <f t="shared" si="25"/>
        <v>780</v>
      </c>
    </row>
    <row r="784" spans="1:9" ht="15.75" x14ac:dyDescent="0.3">
      <c r="A784" s="36">
        <v>781</v>
      </c>
      <c r="B784" s="36">
        <v>3210</v>
      </c>
      <c r="C784" s="36">
        <v>1</v>
      </c>
      <c r="D784" t="str">
        <f>"["&amp;VLOOKUP(B784,'[1]坦克部件养成-填表'!$T:$V,3,FALSE)&amp;"]"</f>
        <v>[101]</v>
      </c>
      <c r="E784" t="str">
        <f>"["&amp;VLOOKUP(C784,'[1]坦克部件养成-填表'!$X:$AB,3,FALSE)&amp;"]"</f>
        <v>[10]</v>
      </c>
      <c r="F784">
        <f>VLOOKUP(C784,'[1]坦克部件养成-填表'!$X:$AB,5,FALSE)</f>
        <v>70</v>
      </c>
      <c r="G784">
        <f>VLOOKUP(C784,'[1]坦克部件养成-填表'!$X:$AB,4,FALSE)</f>
        <v>180</v>
      </c>
      <c r="H784" t="str">
        <f t="shared" si="24"/>
        <v>32101</v>
      </c>
      <c r="I784">
        <f t="shared" si="25"/>
        <v>781</v>
      </c>
    </row>
    <row r="785" spans="1:9" ht="15.75" x14ac:dyDescent="0.3">
      <c r="A785" s="36">
        <v>782</v>
      </c>
      <c r="B785" s="36">
        <v>3210</v>
      </c>
      <c r="C785" s="36">
        <v>2</v>
      </c>
      <c r="D785" t="str">
        <f>"["&amp;VLOOKUP(B785,'[1]坦克部件养成-填表'!$T:$V,3,FALSE)&amp;"]"</f>
        <v>[101]</v>
      </c>
      <c r="E785" t="str">
        <f>"["&amp;VLOOKUP(C785,'[1]坦克部件养成-填表'!$X:$AB,3,FALSE)&amp;"]"</f>
        <v>[20]</v>
      </c>
      <c r="F785">
        <f>VLOOKUP(C785,'[1]坦克部件养成-填表'!$X:$AB,5,FALSE)</f>
        <v>100</v>
      </c>
      <c r="G785">
        <f>VLOOKUP(C785,'[1]坦克部件养成-填表'!$X:$AB,4,FALSE)</f>
        <v>1740</v>
      </c>
      <c r="H785" t="str">
        <f t="shared" si="24"/>
        <v>32102</v>
      </c>
      <c r="I785">
        <f t="shared" si="25"/>
        <v>782</v>
      </c>
    </row>
    <row r="786" spans="1:9" ht="15.75" x14ac:dyDescent="0.3">
      <c r="A786" s="36">
        <v>783</v>
      </c>
      <c r="B786" s="36">
        <v>3210</v>
      </c>
      <c r="C786" s="36">
        <v>3</v>
      </c>
      <c r="D786" t="str">
        <f>"["&amp;VLOOKUP(B786,'[1]坦克部件养成-填表'!$T:$V,3,FALSE)&amp;"]"</f>
        <v>[101]</v>
      </c>
      <c r="E786" t="str">
        <f>"["&amp;VLOOKUP(C786,'[1]坦克部件养成-填表'!$X:$AB,3,FALSE)&amp;"]"</f>
        <v>[30]</v>
      </c>
      <c r="F786">
        <f>VLOOKUP(C786,'[1]坦克部件养成-填表'!$X:$AB,5,FALSE)</f>
        <v>140</v>
      </c>
      <c r="G786">
        <f>VLOOKUP(C786,'[1]坦克部件养成-填表'!$X:$AB,4,FALSE)</f>
        <v>3450</v>
      </c>
      <c r="H786" t="str">
        <f t="shared" si="24"/>
        <v>32103</v>
      </c>
      <c r="I786">
        <f t="shared" si="25"/>
        <v>783</v>
      </c>
    </row>
    <row r="787" spans="1:9" ht="15.75" x14ac:dyDescent="0.3">
      <c r="A787" s="36">
        <v>784</v>
      </c>
      <c r="B787" s="36">
        <v>3210</v>
      </c>
      <c r="C787" s="36">
        <v>4</v>
      </c>
      <c r="D787" t="str">
        <f>"["&amp;VLOOKUP(B787,'[1]坦克部件养成-填表'!$T:$V,3,FALSE)&amp;"]"</f>
        <v>[101]</v>
      </c>
      <c r="E787" t="str">
        <f>"["&amp;VLOOKUP(C787,'[1]坦克部件养成-填表'!$X:$AB,3,FALSE)&amp;"]"</f>
        <v>[40]</v>
      </c>
      <c r="F787">
        <f>VLOOKUP(C787,'[1]坦克部件养成-填表'!$X:$AB,5,FALSE)</f>
        <v>170</v>
      </c>
      <c r="G787">
        <f>VLOOKUP(C787,'[1]坦克部件养成-填表'!$X:$AB,4,FALSE)</f>
        <v>5190</v>
      </c>
      <c r="H787" t="str">
        <f t="shared" si="24"/>
        <v>32104</v>
      </c>
      <c r="I787">
        <f t="shared" si="25"/>
        <v>784</v>
      </c>
    </row>
    <row r="788" spans="1:9" ht="15.75" x14ac:dyDescent="0.3">
      <c r="A788" s="36">
        <v>785</v>
      </c>
      <c r="B788" s="36">
        <v>3210</v>
      </c>
      <c r="C788" s="36">
        <v>5</v>
      </c>
      <c r="D788" t="str">
        <f>"["&amp;VLOOKUP(B788,'[1]坦克部件养成-填表'!$T:$V,3,FALSE)&amp;"]"</f>
        <v>[101]</v>
      </c>
      <c r="E788" t="str">
        <f>"["&amp;VLOOKUP(C788,'[1]坦克部件养成-填表'!$X:$AB,3,FALSE)&amp;"]"</f>
        <v>[50]</v>
      </c>
      <c r="F788">
        <f>VLOOKUP(C788,'[1]坦克部件养成-填表'!$X:$AB,5,FALSE)</f>
        <v>210</v>
      </c>
      <c r="G788">
        <f>VLOOKUP(C788,'[1]坦克部件养成-填表'!$X:$AB,4,FALSE)</f>
        <v>6750</v>
      </c>
      <c r="H788" t="str">
        <f t="shared" si="24"/>
        <v>32105</v>
      </c>
      <c r="I788">
        <f t="shared" si="25"/>
        <v>785</v>
      </c>
    </row>
    <row r="789" spans="1:9" ht="15.75" x14ac:dyDescent="0.3">
      <c r="A789" s="36">
        <v>786</v>
      </c>
      <c r="B789" s="36">
        <v>3210</v>
      </c>
      <c r="C789" s="36">
        <v>6</v>
      </c>
      <c r="D789" t="str">
        <f>"["&amp;VLOOKUP(B789,'[1]坦克部件养成-填表'!$T:$V,3,FALSE)&amp;"]"</f>
        <v>[101]</v>
      </c>
      <c r="E789" t="str">
        <f>"["&amp;VLOOKUP(C789,'[1]坦克部件养成-填表'!$X:$AB,3,FALSE)&amp;"]"</f>
        <v>[65]</v>
      </c>
      <c r="F789">
        <f>VLOOKUP(C789,'[1]坦克部件养成-填表'!$X:$AB,5,FALSE)</f>
        <v>600</v>
      </c>
      <c r="G789">
        <f>VLOOKUP(C789,'[1]坦克部件养成-填表'!$X:$AB,4,FALSE)</f>
        <v>7620</v>
      </c>
      <c r="H789" t="str">
        <f t="shared" si="24"/>
        <v>32106</v>
      </c>
      <c r="I789">
        <f t="shared" si="25"/>
        <v>786</v>
      </c>
    </row>
    <row r="790" spans="1:9" ht="15.75" x14ac:dyDescent="0.3">
      <c r="A790" s="36">
        <v>787</v>
      </c>
      <c r="B790" s="36">
        <v>3210</v>
      </c>
      <c r="C790" s="36">
        <v>7</v>
      </c>
      <c r="D790" t="str">
        <f>"["&amp;VLOOKUP(B790,'[1]坦克部件养成-填表'!$T:$V,3,FALSE)&amp;"]"</f>
        <v>[101]</v>
      </c>
      <c r="E790" t="str">
        <f>"["&amp;VLOOKUP(C790,'[1]坦克部件养成-填表'!$X:$AB,3,FALSE)&amp;"]"</f>
        <v>[80]</v>
      </c>
      <c r="F790">
        <f>VLOOKUP(C790,'[1]坦克部件养成-填表'!$X:$AB,5,FALSE)</f>
        <v>900</v>
      </c>
      <c r="G790">
        <f>VLOOKUP(C790,'[1]坦克部件养成-填表'!$X:$AB,4,FALSE)</f>
        <v>11430</v>
      </c>
      <c r="H790" t="str">
        <f t="shared" si="24"/>
        <v>32107</v>
      </c>
      <c r="I790">
        <f t="shared" si="25"/>
        <v>787</v>
      </c>
    </row>
    <row r="791" spans="1:9" ht="15.75" x14ac:dyDescent="0.3">
      <c r="A791" s="36">
        <v>788</v>
      </c>
      <c r="B791" s="36">
        <v>3210</v>
      </c>
      <c r="C791" s="36">
        <v>8</v>
      </c>
      <c r="D791" t="str">
        <f>"["&amp;VLOOKUP(B791,'[1]坦克部件养成-填表'!$T:$V,3,FALSE)&amp;"]"</f>
        <v>[101]</v>
      </c>
      <c r="E791" t="str">
        <f>"["&amp;VLOOKUP(C791,'[1]坦克部件养成-填表'!$X:$AB,3,FALSE)&amp;"]"</f>
        <v>[95]</v>
      </c>
      <c r="F791">
        <f>VLOOKUP(C791,'[1]坦克部件养成-填表'!$X:$AB,5,FALSE)</f>
        <v>1200</v>
      </c>
      <c r="G791">
        <f>VLOOKUP(C791,'[1]坦克部件养成-填表'!$X:$AB,4,FALSE)</f>
        <v>15240</v>
      </c>
      <c r="H791" t="str">
        <f t="shared" si="24"/>
        <v>32108</v>
      </c>
      <c r="I791">
        <f t="shared" si="25"/>
        <v>788</v>
      </c>
    </row>
    <row r="792" spans="1:9" ht="15.75" x14ac:dyDescent="0.3">
      <c r="A792" s="36">
        <v>789</v>
      </c>
      <c r="B792" s="36">
        <v>3210</v>
      </c>
      <c r="C792" s="36">
        <v>9</v>
      </c>
      <c r="D792" t="str">
        <f>"["&amp;VLOOKUP(B792,'[1]坦克部件养成-填表'!$T:$V,3,FALSE)&amp;"]"</f>
        <v>[101]</v>
      </c>
      <c r="E792" t="str">
        <f>"["&amp;VLOOKUP(C792,'[1]坦克部件养成-填表'!$X:$AB,3,FALSE)&amp;"]"</f>
        <v>[110]</v>
      </c>
      <c r="F792">
        <f>VLOOKUP(C792,'[1]坦克部件养成-填表'!$X:$AB,5,FALSE)</f>
        <v>1500</v>
      </c>
      <c r="G792">
        <f>VLOOKUP(C792,'[1]坦克部件养成-填表'!$X:$AB,4,FALSE)</f>
        <v>19050</v>
      </c>
      <c r="H792" t="str">
        <f t="shared" si="24"/>
        <v>32109</v>
      </c>
      <c r="I792">
        <f t="shared" si="25"/>
        <v>789</v>
      </c>
    </row>
    <row r="793" spans="1:9" ht="15.75" x14ac:dyDescent="0.3">
      <c r="A793" s="36">
        <v>790</v>
      </c>
      <c r="B793" s="36">
        <v>3210</v>
      </c>
      <c r="C793" s="36">
        <v>10</v>
      </c>
      <c r="D793" t="str">
        <f>"["&amp;VLOOKUP(B793,'[1]坦克部件养成-填表'!$T:$V,3,FALSE)&amp;"]"</f>
        <v>[101]</v>
      </c>
      <c r="E793" t="str">
        <f>"["&amp;VLOOKUP(C793,'[1]坦克部件养成-填表'!$X:$AB,3,FALSE)&amp;"]"</f>
        <v>[125]</v>
      </c>
      <c r="F793">
        <f>VLOOKUP(C793,'[1]坦克部件养成-填表'!$X:$AB,5,FALSE)</f>
        <v>1750</v>
      </c>
      <c r="G793">
        <f>VLOOKUP(C793,'[1]坦克部件养成-填表'!$X:$AB,4,FALSE)</f>
        <v>22860</v>
      </c>
      <c r="H793" t="str">
        <f t="shared" si="24"/>
        <v>321010</v>
      </c>
      <c r="I793">
        <f t="shared" si="25"/>
        <v>790</v>
      </c>
    </row>
    <row r="794" spans="1:9" ht="15.75" x14ac:dyDescent="0.3">
      <c r="A794" s="36">
        <v>791</v>
      </c>
      <c r="B794" s="36">
        <v>3210</v>
      </c>
      <c r="C794" s="36">
        <v>11</v>
      </c>
      <c r="D794" t="str">
        <f>"["&amp;VLOOKUP(B794,'[1]坦克部件养成-填表'!$T:$V,3,FALSE)&amp;"]"</f>
        <v>[101]</v>
      </c>
      <c r="E794" t="str">
        <f>"["&amp;VLOOKUP(C794,'[1]坦克部件养成-填表'!$X:$AB,3,FALSE)&amp;"]"</f>
        <v>[145]</v>
      </c>
      <c r="F794">
        <f>VLOOKUP(C794,'[1]坦克部件养成-填表'!$X:$AB,5,FALSE)</f>
        <v>3650</v>
      </c>
      <c r="G794">
        <f>VLOOKUP(C794,'[1]坦克部件养成-填表'!$X:$AB,4,FALSE)</f>
        <v>31710</v>
      </c>
      <c r="H794" t="str">
        <f t="shared" si="24"/>
        <v>321011</v>
      </c>
      <c r="I794">
        <f t="shared" si="25"/>
        <v>791</v>
      </c>
    </row>
    <row r="795" spans="1:9" ht="15.75" x14ac:dyDescent="0.3">
      <c r="A795" s="36">
        <v>792</v>
      </c>
      <c r="B795" s="36">
        <v>3210</v>
      </c>
      <c r="C795" s="36">
        <v>12</v>
      </c>
      <c r="D795" t="str">
        <f>"["&amp;VLOOKUP(B795,'[1]坦克部件养成-填表'!$T:$V,3,FALSE)&amp;"]"</f>
        <v>[101]</v>
      </c>
      <c r="E795" t="str">
        <f>"["&amp;VLOOKUP(C795,'[1]坦克部件养成-填表'!$X:$AB,3,FALSE)&amp;"]"</f>
        <v>[165]</v>
      </c>
      <c r="F795">
        <f>VLOOKUP(C795,'[1]坦克部件养成-填表'!$X:$AB,5,FALSE)</f>
        <v>5500</v>
      </c>
      <c r="G795">
        <f>VLOOKUP(C795,'[1]坦克部件养成-填表'!$X:$AB,4,FALSE)</f>
        <v>47580</v>
      </c>
      <c r="H795" t="str">
        <f t="shared" si="24"/>
        <v>321012</v>
      </c>
      <c r="I795">
        <f t="shared" si="25"/>
        <v>792</v>
      </c>
    </row>
    <row r="796" spans="1:9" ht="15.75" x14ac:dyDescent="0.3">
      <c r="A796" s="36">
        <v>793</v>
      </c>
      <c r="B796" s="36">
        <v>3210</v>
      </c>
      <c r="C796" s="36">
        <v>13</v>
      </c>
      <c r="D796" t="str">
        <f>"["&amp;VLOOKUP(B796,'[1]坦克部件养成-填表'!$T:$V,3,FALSE)&amp;"]"</f>
        <v>[101]</v>
      </c>
      <c r="E796" t="str">
        <f>"["&amp;VLOOKUP(C796,'[1]坦克部件养成-填表'!$X:$AB,3,FALSE)&amp;"]"</f>
        <v>[185]</v>
      </c>
      <c r="F796">
        <f>VLOOKUP(C796,'[1]坦克部件养成-填表'!$X:$AB,5,FALSE)</f>
        <v>7300</v>
      </c>
      <c r="G796">
        <f>VLOOKUP(C796,'[1]坦克部件养成-填表'!$X:$AB,4,FALSE)</f>
        <v>63420</v>
      </c>
      <c r="H796" t="str">
        <f t="shared" si="24"/>
        <v>321013</v>
      </c>
      <c r="I796">
        <f t="shared" si="25"/>
        <v>793</v>
      </c>
    </row>
    <row r="797" spans="1:9" ht="15.75" x14ac:dyDescent="0.3">
      <c r="A797" s="36">
        <v>794</v>
      </c>
      <c r="B797" s="36">
        <v>3210</v>
      </c>
      <c r="C797" s="36">
        <v>14</v>
      </c>
      <c r="D797" t="str">
        <f>"["&amp;VLOOKUP(B797,'[1]坦克部件养成-填表'!$T:$V,3,FALSE)&amp;"]"</f>
        <v>[101]</v>
      </c>
      <c r="E797" t="str">
        <f>"["&amp;VLOOKUP(C797,'[1]坦克部件养成-填表'!$X:$AB,3,FALSE)&amp;"]"</f>
        <v>[205]</v>
      </c>
      <c r="F797">
        <f>VLOOKUP(C797,'[1]坦克部件养成-填表'!$X:$AB,5,FALSE)</f>
        <v>9100</v>
      </c>
      <c r="G797">
        <f>VLOOKUP(C797,'[1]坦克部件养成-填表'!$X:$AB,4,FALSE)</f>
        <v>79290</v>
      </c>
      <c r="H797" t="str">
        <f t="shared" si="24"/>
        <v>321014</v>
      </c>
      <c r="I797">
        <f t="shared" si="25"/>
        <v>794</v>
      </c>
    </row>
    <row r="798" spans="1:9" ht="15.75" x14ac:dyDescent="0.3">
      <c r="A798" s="36">
        <v>795</v>
      </c>
      <c r="B798" s="36">
        <v>3210</v>
      </c>
      <c r="C798" s="36">
        <v>15</v>
      </c>
      <c r="D798" t="str">
        <f>"["&amp;VLOOKUP(B798,'[1]坦克部件养成-填表'!$T:$V,3,FALSE)&amp;"]"</f>
        <v>[101]</v>
      </c>
      <c r="E798" t="str">
        <f>"["&amp;VLOOKUP(C798,'[1]坦克部件养成-填表'!$X:$AB,3,FALSE)&amp;"]"</f>
        <v>[225]</v>
      </c>
      <c r="F798">
        <f>VLOOKUP(C798,'[1]坦克部件养成-填表'!$X:$AB,5,FALSE)</f>
        <v>11000</v>
      </c>
      <c r="G798">
        <f>VLOOKUP(C798,'[1]坦克部件养成-填表'!$X:$AB,4,FALSE)</f>
        <v>95160</v>
      </c>
      <c r="H798" t="str">
        <f t="shared" si="24"/>
        <v>321015</v>
      </c>
      <c r="I798">
        <f t="shared" si="25"/>
        <v>795</v>
      </c>
    </row>
    <row r="799" spans="1:9" ht="15.75" x14ac:dyDescent="0.3">
      <c r="A799" s="36">
        <v>796</v>
      </c>
      <c r="B799" s="36">
        <v>3210</v>
      </c>
      <c r="C799" s="36">
        <v>16</v>
      </c>
      <c r="D799" t="str">
        <f>"["&amp;VLOOKUP(B799,'[1]坦克部件养成-填表'!$T:$V,3,FALSE)&amp;"]"</f>
        <v>[101]</v>
      </c>
      <c r="E799" t="str">
        <f>"["&amp;VLOOKUP(C799,'[1]坦克部件养成-填表'!$X:$AB,3,FALSE)&amp;"]"</f>
        <v>[250]</v>
      </c>
      <c r="F799">
        <f>VLOOKUP(C799,'[1]坦克部件养成-填表'!$X:$AB,5,FALSE)</f>
        <v>13750</v>
      </c>
      <c r="G799">
        <f>VLOOKUP(C799,'[1]坦克部件养成-填表'!$X:$AB,4,FALSE)</f>
        <v>105250</v>
      </c>
      <c r="H799" t="str">
        <f t="shared" si="24"/>
        <v>321016</v>
      </c>
      <c r="I799">
        <f t="shared" si="25"/>
        <v>796</v>
      </c>
    </row>
    <row r="800" spans="1:9" ht="15.75" x14ac:dyDescent="0.3">
      <c r="A800" s="36">
        <v>797</v>
      </c>
      <c r="B800" s="36">
        <v>3210</v>
      </c>
      <c r="C800" s="36">
        <v>17</v>
      </c>
      <c r="D800" t="str">
        <f>"["&amp;VLOOKUP(B800,'[1]坦克部件养成-填表'!$T:$V,3,FALSE)&amp;"]"</f>
        <v>[101]</v>
      </c>
      <c r="E800" t="str">
        <f>"["&amp;VLOOKUP(C800,'[1]坦克部件养成-填表'!$X:$AB,3,FALSE)&amp;"]"</f>
        <v>[275]</v>
      </c>
      <c r="F800">
        <f>VLOOKUP(C800,'[1]坦克部件养成-填表'!$X:$AB,5,FALSE)</f>
        <v>15000</v>
      </c>
      <c r="G800">
        <f>VLOOKUP(C800,'[1]坦克部件养成-填表'!$X:$AB,4,FALSE)</f>
        <v>110250</v>
      </c>
      <c r="H800" t="str">
        <f t="shared" si="24"/>
        <v>321017</v>
      </c>
      <c r="I800">
        <f t="shared" si="25"/>
        <v>797</v>
      </c>
    </row>
    <row r="801" spans="1:9" ht="15.75" x14ac:dyDescent="0.3">
      <c r="A801" s="36">
        <v>798</v>
      </c>
      <c r="B801" s="36">
        <v>3210</v>
      </c>
      <c r="C801" s="36">
        <v>18</v>
      </c>
      <c r="D801" t="str">
        <f>"["&amp;VLOOKUP(B801,'[1]坦克部件养成-填表'!$T:$V,3,FALSE)&amp;"]"</f>
        <v>[101]</v>
      </c>
      <c r="E801" t="str">
        <f>"["&amp;VLOOKUP(C801,'[1]坦克部件养成-填表'!$X:$AB,3,FALSE)&amp;"]"</f>
        <v>[300]</v>
      </c>
      <c r="F801">
        <f>VLOOKUP(C801,'[1]坦克部件养成-填表'!$X:$AB,5,FALSE)</f>
        <v>16250</v>
      </c>
      <c r="G801">
        <f>VLOOKUP(C801,'[1]坦克部件养成-填表'!$X:$AB,4,FALSE)</f>
        <v>115250</v>
      </c>
      <c r="H801" t="str">
        <f t="shared" si="24"/>
        <v>321018</v>
      </c>
      <c r="I801">
        <f t="shared" si="25"/>
        <v>798</v>
      </c>
    </row>
    <row r="802" spans="1:9" ht="15.75" x14ac:dyDescent="0.3">
      <c r="A802" s="36">
        <v>799</v>
      </c>
      <c r="B802" s="36">
        <v>3210</v>
      </c>
      <c r="C802" s="36">
        <v>19</v>
      </c>
      <c r="D802" t="str">
        <f>"["&amp;VLOOKUP(B802,'[1]坦克部件养成-填表'!$T:$V,3,FALSE)&amp;"]"</f>
        <v>[101]</v>
      </c>
      <c r="E802" t="str">
        <f>"["&amp;VLOOKUP(C802,'[1]坦克部件养成-填表'!$X:$AB,3,FALSE)&amp;"]"</f>
        <v>[325]</v>
      </c>
      <c r="F802">
        <f>VLOOKUP(C802,'[1]坦克部件养成-填表'!$X:$AB,5,FALSE)</f>
        <v>17500</v>
      </c>
      <c r="G802">
        <f>VLOOKUP(C802,'[1]坦克部件养成-填表'!$X:$AB,4,FALSE)</f>
        <v>120250</v>
      </c>
      <c r="H802" t="str">
        <f t="shared" si="24"/>
        <v>321019</v>
      </c>
      <c r="I802">
        <f t="shared" si="25"/>
        <v>799</v>
      </c>
    </row>
    <row r="803" spans="1:9" ht="15.75" x14ac:dyDescent="0.3">
      <c r="A803" s="36">
        <v>800</v>
      </c>
      <c r="B803" s="36">
        <v>3210</v>
      </c>
      <c r="C803" s="36">
        <v>20</v>
      </c>
      <c r="D803" t="str">
        <f>"["&amp;VLOOKUP(B803,'[1]坦克部件养成-填表'!$T:$V,3,FALSE)&amp;"]"</f>
        <v>[101]</v>
      </c>
      <c r="E803" t="str">
        <f>"["&amp;VLOOKUP(C803,'[1]坦克部件养成-填表'!$X:$AB,3,FALSE)&amp;"]"</f>
        <v>[350]</v>
      </c>
      <c r="F803">
        <f>VLOOKUP(C803,'[1]坦克部件养成-填表'!$X:$AB,5,FALSE)</f>
        <v>20250</v>
      </c>
      <c r="G803">
        <f>VLOOKUP(C803,'[1]坦克部件养成-填表'!$X:$AB,4,FALSE)</f>
        <v>125250</v>
      </c>
      <c r="H803" t="str">
        <f t="shared" si="24"/>
        <v>321020</v>
      </c>
      <c r="I803">
        <f t="shared" si="25"/>
        <v>800</v>
      </c>
    </row>
    <row r="804" spans="1:9" ht="15.75" x14ac:dyDescent="0.3">
      <c r="A804" s="36">
        <v>801</v>
      </c>
      <c r="B804" s="36">
        <v>3210</v>
      </c>
      <c r="C804" s="36">
        <v>21</v>
      </c>
      <c r="D804" t="str">
        <f>"["&amp;VLOOKUP(B804,'[1]坦克部件养成-填表'!$T:$V,3,FALSE)&amp;"]"</f>
        <v>[101]</v>
      </c>
      <c r="E804" t="str">
        <f>"["&amp;VLOOKUP(C804,'[1]坦克部件养成-填表'!$X:$AB,3,FALSE)&amp;"]"</f>
        <v>[380]</v>
      </c>
      <c r="F804">
        <f>VLOOKUP(C804,'[1]坦克部件养成-填表'!$X:$AB,5,FALSE)</f>
        <v>24900</v>
      </c>
      <c r="G804">
        <f>VLOOKUP(C804,'[1]坦克部件养成-填表'!$X:$AB,4,FALSE)</f>
        <v>156300</v>
      </c>
      <c r="H804" t="str">
        <f t="shared" si="24"/>
        <v>321021</v>
      </c>
      <c r="I804">
        <f t="shared" si="25"/>
        <v>801</v>
      </c>
    </row>
    <row r="805" spans="1:9" ht="15.75" x14ac:dyDescent="0.3">
      <c r="A805" s="36">
        <v>802</v>
      </c>
      <c r="B805" s="36">
        <v>3210</v>
      </c>
      <c r="C805" s="36">
        <v>22</v>
      </c>
      <c r="D805" t="str">
        <f>"["&amp;VLOOKUP(B805,'[1]坦克部件养成-填表'!$T:$V,3,FALSE)&amp;"]"</f>
        <v>[101]</v>
      </c>
      <c r="E805" t="str">
        <f>"["&amp;VLOOKUP(C805,'[1]坦克部件养成-填表'!$X:$AB,3,FALSE)&amp;"]"</f>
        <v>[410]</v>
      </c>
      <c r="F805">
        <f>VLOOKUP(C805,'[1]坦克部件养成-填表'!$X:$AB,5,FALSE)</f>
        <v>25500</v>
      </c>
      <c r="G805">
        <f>VLOOKUP(C805,'[1]坦克部件养成-填表'!$X:$AB,4,FALSE)</f>
        <v>162300</v>
      </c>
      <c r="H805" t="str">
        <f t="shared" si="24"/>
        <v>321022</v>
      </c>
      <c r="I805">
        <f t="shared" si="25"/>
        <v>802</v>
      </c>
    </row>
    <row r="806" spans="1:9" ht="15.75" x14ac:dyDescent="0.3">
      <c r="A806" s="36">
        <v>803</v>
      </c>
      <c r="B806" s="36">
        <v>3210</v>
      </c>
      <c r="C806" s="36">
        <v>23</v>
      </c>
      <c r="D806" t="str">
        <f>"["&amp;VLOOKUP(B806,'[1]坦克部件养成-填表'!$T:$V,3,FALSE)&amp;"]"</f>
        <v>[101]</v>
      </c>
      <c r="E806" t="str">
        <f>"["&amp;VLOOKUP(C806,'[1]坦克部件养成-填表'!$X:$AB,3,FALSE)&amp;"]"</f>
        <v>[440]</v>
      </c>
      <c r="F806">
        <f>VLOOKUP(C806,'[1]坦克部件养成-填表'!$X:$AB,5,FALSE)</f>
        <v>27000</v>
      </c>
      <c r="G806">
        <f>VLOOKUP(C806,'[1]坦克部件养成-填表'!$X:$AB,4,FALSE)</f>
        <v>168300</v>
      </c>
      <c r="H806" t="str">
        <f t="shared" si="24"/>
        <v>321023</v>
      </c>
      <c r="I806">
        <f t="shared" si="25"/>
        <v>803</v>
      </c>
    </row>
    <row r="807" spans="1:9" ht="15.75" x14ac:dyDescent="0.3">
      <c r="A807" s="36">
        <v>804</v>
      </c>
      <c r="B807" s="36">
        <v>3210</v>
      </c>
      <c r="C807" s="36">
        <v>24</v>
      </c>
      <c r="D807" t="str">
        <f>"["&amp;VLOOKUP(B807,'[1]坦克部件养成-填表'!$T:$V,3,FALSE)&amp;"]"</f>
        <v>[101]</v>
      </c>
      <c r="E807" t="str">
        <f>"["&amp;VLOOKUP(C807,'[1]坦克部件养成-填表'!$X:$AB,3,FALSE)&amp;"]"</f>
        <v>[470]</v>
      </c>
      <c r="F807">
        <f>VLOOKUP(C807,'[1]坦克部件养成-填表'!$X:$AB,5,FALSE)</f>
        <v>28500</v>
      </c>
      <c r="G807">
        <f>VLOOKUP(C807,'[1]坦克部件养成-填表'!$X:$AB,4,FALSE)</f>
        <v>174300</v>
      </c>
      <c r="H807" t="str">
        <f t="shared" si="24"/>
        <v>321024</v>
      </c>
      <c r="I807">
        <f t="shared" si="25"/>
        <v>804</v>
      </c>
    </row>
    <row r="808" spans="1:9" ht="15.75" x14ac:dyDescent="0.3">
      <c r="A808" s="36">
        <v>805</v>
      </c>
      <c r="B808" s="36">
        <v>3210</v>
      </c>
      <c r="C808" s="36">
        <v>25</v>
      </c>
      <c r="D808" t="str">
        <f>"["&amp;VLOOKUP(B808,'[1]坦克部件养成-填表'!$T:$V,3,FALSE)&amp;"]"</f>
        <v>[101]</v>
      </c>
      <c r="E808" t="str">
        <f>"["&amp;VLOOKUP(C808,'[1]坦克部件养成-填表'!$X:$AB,3,FALSE)&amp;"]"</f>
        <v>[500]</v>
      </c>
      <c r="F808">
        <f>VLOOKUP(C808,'[1]坦克部件养成-填表'!$X:$AB,5,FALSE)</f>
        <v>30000</v>
      </c>
      <c r="G808">
        <f>VLOOKUP(C808,'[1]坦克部件养成-填表'!$X:$AB,4,FALSE)</f>
        <v>180300</v>
      </c>
      <c r="H808" t="str">
        <f t="shared" si="24"/>
        <v>321025</v>
      </c>
      <c r="I808">
        <f t="shared" si="25"/>
        <v>805</v>
      </c>
    </row>
    <row r="809" spans="1:9" ht="15.75" x14ac:dyDescent="0.3">
      <c r="A809" s="36">
        <v>806</v>
      </c>
      <c r="B809" s="36">
        <v>3220</v>
      </c>
      <c r="C809" s="36">
        <v>1</v>
      </c>
      <c r="D809" t="str">
        <f>"["&amp;VLOOKUP(B809,'[1]坦克部件养成-填表'!$T:$V,3,FALSE)&amp;"]"</f>
        <v>[101]</v>
      </c>
      <c r="E809" t="str">
        <f>"["&amp;VLOOKUP(C809,'[1]坦克部件养成-填表'!$X:$AB,3,FALSE)&amp;"]"</f>
        <v>[10]</v>
      </c>
      <c r="F809">
        <f>VLOOKUP(C809,'[1]坦克部件养成-填表'!$X:$AB,5,FALSE)</f>
        <v>70</v>
      </c>
      <c r="G809">
        <f>VLOOKUP(C809,'[1]坦克部件养成-填表'!$X:$AB,4,FALSE)</f>
        <v>180</v>
      </c>
      <c r="H809" t="str">
        <f t="shared" si="24"/>
        <v>32201</v>
      </c>
      <c r="I809">
        <f t="shared" si="25"/>
        <v>806</v>
      </c>
    </row>
    <row r="810" spans="1:9" ht="15.75" x14ac:dyDescent="0.3">
      <c r="A810" s="36">
        <v>807</v>
      </c>
      <c r="B810" s="36">
        <v>3220</v>
      </c>
      <c r="C810" s="36">
        <v>2</v>
      </c>
      <c r="D810" t="str">
        <f>"["&amp;VLOOKUP(B810,'[1]坦克部件养成-填表'!$T:$V,3,FALSE)&amp;"]"</f>
        <v>[101]</v>
      </c>
      <c r="E810" t="str">
        <f>"["&amp;VLOOKUP(C810,'[1]坦克部件养成-填表'!$X:$AB,3,FALSE)&amp;"]"</f>
        <v>[20]</v>
      </c>
      <c r="F810">
        <f>VLOOKUP(C810,'[1]坦克部件养成-填表'!$X:$AB,5,FALSE)</f>
        <v>100</v>
      </c>
      <c r="G810">
        <f>VLOOKUP(C810,'[1]坦克部件养成-填表'!$X:$AB,4,FALSE)</f>
        <v>1740</v>
      </c>
      <c r="H810" t="str">
        <f t="shared" si="24"/>
        <v>32202</v>
      </c>
      <c r="I810">
        <f t="shared" si="25"/>
        <v>807</v>
      </c>
    </row>
    <row r="811" spans="1:9" ht="15.75" x14ac:dyDescent="0.3">
      <c r="A811" s="36">
        <v>808</v>
      </c>
      <c r="B811" s="36">
        <v>3220</v>
      </c>
      <c r="C811" s="36">
        <v>3</v>
      </c>
      <c r="D811" t="str">
        <f>"["&amp;VLOOKUP(B811,'[1]坦克部件养成-填表'!$T:$V,3,FALSE)&amp;"]"</f>
        <v>[101]</v>
      </c>
      <c r="E811" t="str">
        <f>"["&amp;VLOOKUP(C811,'[1]坦克部件养成-填表'!$X:$AB,3,FALSE)&amp;"]"</f>
        <v>[30]</v>
      </c>
      <c r="F811">
        <f>VLOOKUP(C811,'[1]坦克部件养成-填表'!$X:$AB,5,FALSE)</f>
        <v>140</v>
      </c>
      <c r="G811">
        <f>VLOOKUP(C811,'[1]坦克部件养成-填表'!$X:$AB,4,FALSE)</f>
        <v>3450</v>
      </c>
      <c r="H811" t="str">
        <f t="shared" si="24"/>
        <v>32203</v>
      </c>
      <c r="I811">
        <f t="shared" si="25"/>
        <v>808</v>
      </c>
    </row>
    <row r="812" spans="1:9" ht="15.75" x14ac:dyDescent="0.3">
      <c r="A812" s="36">
        <v>809</v>
      </c>
      <c r="B812" s="36">
        <v>3220</v>
      </c>
      <c r="C812" s="36">
        <v>4</v>
      </c>
      <c r="D812" t="str">
        <f>"["&amp;VLOOKUP(B812,'[1]坦克部件养成-填表'!$T:$V,3,FALSE)&amp;"]"</f>
        <v>[101]</v>
      </c>
      <c r="E812" t="str">
        <f>"["&amp;VLOOKUP(C812,'[1]坦克部件养成-填表'!$X:$AB,3,FALSE)&amp;"]"</f>
        <v>[40]</v>
      </c>
      <c r="F812">
        <f>VLOOKUP(C812,'[1]坦克部件养成-填表'!$X:$AB,5,FALSE)</f>
        <v>170</v>
      </c>
      <c r="G812">
        <f>VLOOKUP(C812,'[1]坦克部件养成-填表'!$X:$AB,4,FALSE)</f>
        <v>5190</v>
      </c>
      <c r="H812" t="str">
        <f t="shared" si="24"/>
        <v>32204</v>
      </c>
      <c r="I812">
        <f t="shared" si="25"/>
        <v>809</v>
      </c>
    </row>
    <row r="813" spans="1:9" ht="15.75" x14ac:dyDescent="0.3">
      <c r="A813" s="36">
        <v>810</v>
      </c>
      <c r="B813" s="36">
        <v>3220</v>
      </c>
      <c r="C813" s="36">
        <v>5</v>
      </c>
      <c r="D813" t="str">
        <f>"["&amp;VLOOKUP(B813,'[1]坦克部件养成-填表'!$T:$V,3,FALSE)&amp;"]"</f>
        <v>[101]</v>
      </c>
      <c r="E813" t="str">
        <f>"["&amp;VLOOKUP(C813,'[1]坦克部件养成-填表'!$X:$AB,3,FALSE)&amp;"]"</f>
        <v>[50]</v>
      </c>
      <c r="F813">
        <f>VLOOKUP(C813,'[1]坦克部件养成-填表'!$X:$AB,5,FALSE)</f>
        <v>210</v>
      </c>
      <c r="G813">
        <f>VLOOKUP(C813,'[1]坦克部件养成-填表'!$X:$AB,4,FALSE)</f>
        <v>6750</v>
      </c>
      <c r="H813" t="str">
        <f t="shared" si="24"/>
        <v>32205</v>
      </c>
      <c r="I813">
        <f t="shared" si="25"/>
        <v>810</v>
      </c>
    </row>
    <row r="814" spans="1:9" ht="15.75" x14ac:dyDescent="0.3">
      <c r="A814" s="36">
        <v>811</v>
      </c>
      <c r="B814" s="36">
        <v>3220</v>
      </c>
      <c r="C814" s="36">
        <v>6</v>
      </c>
      <c r="D814" t="str">
        <f>"["&amp;VLOOKUP(B814,'[1]坦克部件养成-填表'!$T:$V,3,FALSE)&amp;"]"</f>
        <v>[101]</v>
      </c>
      <c r="E814" t="str">
        <f>"["&amp;VLOOKUP(C814,'[1]坦克部件养成-填表'!$X:$AB,3,FALSE)&amp;"]"</f>
        <v>[65]</v>
      </c>
      <c r="F814">
        <f>VLOOKUP(C814,'[1]坦克部件养成-填表'!$X:$AB,5,FALSE)</f>
        <v>600</v>
      </c>
      <c r="G814">
        <f>VLOOKUP(C814,'[1]坦克部件养成-填表'!$X:$AB,4,FALSE)</f>
        <v>7620</v>
      </c>
      <c r="H814" t="str">
        <f t="shared" si="24"/>
        <v>32206</v>
      </c>
      <c r="I814">
        <f t="shared" si="25"/>
        <v>811</v>
      </c>
    </row>
    <row r="815" spans="1:9" ht="15.75" x14ac:dyDescent="0.3">
      <c r="A815" s="36">
        <v>812</v>
      </c>
      <c r="B815" s="36">
        <v>3220</v>
      </c>
      <c r="C815" s="36">
        <v>7</v>
      </c>
      <c r="D815" t="str">
        <f>"["&amp;VLOOKUP(B815,'[1]坦克部件养成-填表'!$T:$V,3,FALSE)&amp;"]"</f>
        <v>[101]</v>
      </c>
      <c r="E815" t="str">
        <f>"["&amp;VLOOKUP(C815,'[1]坦克部件养成-填表'!$X:$AB,3,FALSE)&amp;"]"</f>
        <v>[80]</v>
      </c>
      <c r="F815">
        <f>VLOOKUP(C815,'[1]坦克部件养成-填表'!$X:$AB,5,FALSE)</f>
        <v>900</v>
      </c>
      <c r="G815">
        <f>VLOOKUP(C815,'[1]坦克部件养成-填表'!$X:$AB,4,FALSE)</f>
        <v>11430</v>
      </c>
      <c r="H815" t="str">
        <f t="shared" si="24"/>
        <v>32207</v>
      </c>
      <c r="I815">
        <f t="shared" si="25"/>
        <v>812</v>
      </c>
    </row>
    <row r="816" spans="1:9" ht="15.75" x14ac:dyDescent="0.3">
      <c r="A816" s="36">
        <v>813</v>
      </c>
      <c r="B816" s="36">
        <v>3220</v>
      </c>
      <c r="C816" s="36">
        <v>8</v>
      </c>
      <c r="D816" t="str">
        <f>"["&amp;VLOOKUP(B816,'[1]坦克部件养成-填表'!$T:$V,3,FALSE)&amp;"]"</f>
        <v>[101]</v>
      </c>
      <c r="E816" t="str">
        <f>"["&amp;VLOOKUP(C816,'[1]坦克部件养成-填表'!$X:$AB,3,FALSE)&amp;"]"</f>
        <v>[95]</v>
      </c>
      <c r="F816">
        <f>VLOOKUP(C816,'[1]坦克部件养成-填表'!$X:$AB,5,FALSE)</f>
        <v>1200</v>
      </c>
      <c r="G816">
        <f>VLOOKUP(C816,'[1]坦克部件养成-填表'!$X:$AB,4,FALSE)</f>
        <v>15240</v>
      </c>
      <c r="H816" t="str">
        <f t="shared" si="24"/>
        <v>32208</v>
      </c>
      <c r="I816">
        <f t="shared" si="25"/>
        <v>813</v>
      </c>
    </row>
    <row r="817" spans="1:9" ht="15.75" x14ac:dyDescent="0.3">
      <c r="A817" s="36">
        <v>814</v>
      </c>
      <c r="B817" s="36">
        <v>3220</v>
      </c>
      <c r="C817" s="36">
        <v>9</v>
      </c>
      <c r="D817" t="str">
        <f>"["&amp;VLOOKUP(B817,'[1]坦克部件养成-填表'!$T:$V,3,FALSE)&amp;"]"</f>
        <v>[101]</v>
      </c>
      <c r="E817" t="str">
        <f>"["&amp;VLOOKUP(C817,'[1]坦克部件养成-填表'!$X:$AB,3,FALSE)&amp;"]"</f>
        <v>[110]</v>
      </c>
      <c r="F817">
        <f>VLOOKUP(C817,'[1]坦克部件养成-填表'!$X:$AB,5,FALSE)</f>
        <v>1500</v>
      </c>
      <c r="G817">
        <f>VLOOKUP(C817,'[1]坦克部件养成-填表'!$X:$AB,4,FALSE)</f>
        <v>19050</v>
      </c>
      <c r="H817" t="str">
        <f t="shared" si="24"/>
        <v>32209</v>
      </c>
      <c r="I817">
        <f t="shared" si="25"/>
        <v>814</v>
      </c>
    </row>
    <row r="818" spans="1:9" ht="15.75" x14ac:dyDescent="0.3">
      <c r="A818" s="36">
        <v>815</v>
      </c>
      <c r="B818" s="36">
        <v>3220</v>
      </c>
      <c r="C818" s="36">
        <v>10</v>
      </c>
      <c r="D818" t="str">
        <f>"["&amp;VLOOKUP(B818,'[1]坦克部件养成-填表'!$T:$V,3,FALSE)&amp;"]"</f>
        <v>[101]</v>
      </c>
      <c r="E818" t="str">
        <f>"["&amp;VLOOKUP(C818,'[1]坦克部件养成-填表'!$X:$AB,3,FALSE)&amp;"]"</f>
        <v>[125]</v>
      </c>
      <c r="F818">
        <f>VLOOKUP(C818,'[1]坦克部件养成-填表'!$X:$AB,5,FALSE)</f>
        <v>1750</v>
      </c>
      <c r="G818">
        <f>VLOOKUP(C818,'[1]坦克部件养成-填表'!$X:$AB,4,FALSE)</f>
        <v>22860</v>
      </c>
      <c r="H818" t="str">
        <f t="shared" si="24"/>
        <v>322010</v>
      </c>
      <c r="I818">
        <f t="shared" si="25"/>
        <v>815</v>
      </c>
    </row>
    <row r="819" spans="1:9" ht="15.75" x14ac:dyDescent="0.3">
      <c r="A819" s="36">
        <v>816</v>
      </c>
      <c r="B819" s="36">
        <v>3220</v>
      </c>
      <c r="C819" s="36">
        <v>11</v>
      </c>
      <c r="D819" t="str">
        <f>"["&amp;VLOOKUP(B819,'[1]坦克部件养成-填表'!$T:$V,3,FALSE)&amp;"]"</f>
        <v>[101]</v>
      </c>
      <c r="E819" t="str">
        <f>"["&amp;VLOOKUP(C819,'[1]坦克部件养成-填表'!$X:$AB,3,FALSE)&amp;"]"</f>
        <v>[145]</v>
      </c>
      <c r="F819">
        <f>VLOOKUP(C819,'[1]坦克部件养成-填表'!$X:$AB,5,FALSE)</f>
        <v>3650</v>
      </c>
      <c r="G819">
        <f>VLOOKUP(C819,'[1]坦克部件养成-填表'!$X:$AB,4,FALSE)</f>
        <v>31710</v>
      </c>
      <c r="H819" t="str">
        <f t="shared" si="24"/>
        <v>322011</v>
      </c>
      <c r="I819">
        <f t="shared" si="25"/>
        <v>816</v>
      </c>
    </row>
    <row r="820" spans="1:9" ht="15.75" x14ac:dyDescent="0.3">
      <c r="A820" s="36">
        <v>817</v>
      </c>
      <c r="B820" s="36">
        <v>3220</v>
      </c>
      <c r="C820" s="36">
        <v>12</v>
      </c>
      <c r="D820" t="str">
        <f>"["&amp;VLOOKUP(B820,'[1]坦克部件养成-填表'!$T:$V,3,FALSE)&amp;"]"</f>
        <v>[101]</v>
      </c>
      <c r="E820" t="str">
        <f>"["&amp;VLOOKUP(C820,'[1]坦克部件养成-填表'!$X:$AB,3,FALSE)&amp;"]"</f>
        <v>[165]</v>
      </c>
      <c r="F820">
        <f>VLOOKUP(C820,'[1]坦克部件养成-填表'!$X:$AB,5,FALSE)</f>
        <v>5500</v>
      </c>
      <c r="G820">
        <f>VLOOKUP(C820,'[1]坦克部件养成-填表'!$X:$AB,4,FALSE)</f>
        <v>47580</v>
      </c>
      <c r="H820" t="str">
        <f t="shared" si="24"/>
        <v>322012</v>
      </c>
      <c r="I820">
        <f t="shared" si="25"/>
        <v>817</v>
      </c>
    </row>
    <row r="821" spans="1:9" ht="15.75" x14ac:dyDescent="0.3">
      <c r="A821" s="36">
        <v>818</v>
      </c>
      <c r="B821" s="36">
        <v>3220</v>
      </c>
      <c r="C821" s="36">
        <v>13</v>
      </c>
      <c r="D821" t="str">
        <f>"["&amp;VLOOKUP(B821,'[1]坦克部件养成-填表'!$T:$V,3,FALSE)&amp;"]"</f>
        <v>[101]</v>
      </c>
      <c r="E821" t="str">
        <f>"["&amp;VLOOKUP(C821,'[1]坦克部件养成-填表'!$X:$AB,3,FALSE)&amp;"]"</f>
        <v>[185]</v>
      </c>
      <c r="F821">
        <f>VLOOKUP(C821,'[1]坦克部件养成-填表'!$X:$AB,5,FALSE)</f>
        <v>7300</v>
      </c>
      <c r="G821">
        <f>VLOOKUP(C821,'[1]坦克部件养成-填表'!$X:$AB,4,FALSE)</f>
        <v>63420</v>
      </c>
      <c r="H821" t="str">
        <f t="shared" si="24"/>
        <v>322013</v>
      </c>
      <c r="I821">
        <f t="shared" si="25"/>
        <v>818</v>
      </c>
    </row>
    <row r="822" spans="1:9" ht="15.75" x14ac:dyDescent="0.3">
      <c r="A822" s="36">
        <v>819</v>
      </c>
      <c r="B822" s="36">
        <v>3220</v>
      </c>
      <c r="C822" s="36">
        <v>14</v>
      </c>
      <c r="D822" t="str">
        <f>"["&amp;VLOOKUP(B822,'[1]坦克部件养成-填表'!$T:$V,3,FALSE)&amp;"]"</f>
        <v>[101]</v>
      </c>
      <c r="E822" t="str">
        <f>"["&amp;VLOOKUP(C822,'[1]坦克部件养成-填表'!$X:$AB,3,FALSE)&amp;"]"</f>
        <v>[205]</v>
      </c>
      <c r="F822">
        <f>VLOOKUP(C822,'[1]坦克部件养成-填表'!$X:$AB,5,FALSE)</f>
        <v>9100</v>
      </c>
      <c r="G822">
        <f>VLOOKUP(C822,'[1]坦克部件养成-填表'!$X:$AB,4,FALSE)</f>
        <v>79290</v>
      </c>
      <c r="H822" t="str">
        <f t="shared" si="24"/>
        <v>322014</v>
      </c>
      <c r="I822">
        <f t="shared" si="25"/>
        <v>819</v>
      </c>
    </row>
    <row r="823" spans="1:9" ht="15.75" x14ac:dyDescent="0.3">
      <c r="A823" s="36">
        <v>820</v>
      </c>
      <c r="B823" s="36">
        <v>3220</v>
      </c>
      <c r="C823" s="36">
        <v>15</v>
      </c>
      <c r="D823" t="str">
        <f>"["&amp;VLOOKUP(B823,'[1]坦克部件养成-填表'!$T:$V,3,FALSE)&amp;"]"</f>
        <v>[101]</v>
      </c>
      <c r="E823" t="str">
        <f>"["&amp;VLOOKUP(C823,'[1]坦克部件养成-填表'!$X:$AB,3,FALSE)&amp;"]"</f>
        <v>[225]</v>
      </c>
      <c r="F823">
        <f>VLOOKUP(C823,'[1]坦克部件养成-填表'!$X:$AB,5,FALSE)</f>
        <v>11000</v>
      </c>
      <c r="G823">
        <f>VLOOKUP(C823,'[1]坦克部件养成-填表'!$X:$AB,4,FALSE)</f>
        <v>95160</v>
      </c>
      <c r="H823" t="str">
        <f t="shared" si="24"/>
        <v>322015</v>
      </c>
      <c r="I823">
        <f t="shared" si="25"/>
        <v>820</v>
      </c>
    </row>
    <row r="824" spans="1:9" ht="15.75" x14ac:dyDescent="0.3">
      <c r="A824" s="36">
        <v>821</v>
      </c>
      <c r="B824" s="36">
        <v>3220</v>
      </c>
      <c r="C824" s="36">
        <v>16</v>
      </c>
      <c r="D824" t="str">
        <f>"["&amp;VLOOKUP(B824,'[1]坦克部件养成-填表'!$T:$V,3,FALSE)&amp;"]"</f>
        <v>[101]</v>
      </c>
      <c r="E824" t="str">
        <f>"["&amp;VLOOKUP(C824,'[1]坦克部件养成-填表'!$X:$AB,3,FALSE)&amp;"]"</f>
        <v>[250]</v>
      </c>
      <c r="F824">
        <f>VLOOKUP(C824,'[1]坦克部件养成-填表'!$X:$AB,5,FALSE)</f>
        <v>13750</v>
      </c>
      <c r="G824">
        <f>VLOOKUP(C824,'[1]坦克部件养成-填表'!$X:$AB,4,FALSE)</f>
        <v>105250</v>
      </c>
      <c r="H824" t="str">
        <f t="shared" si="24"/>
        <v>322016</v>
      </c>
      <c r="I824">
        <f t="shared" si="25"/>
        <v>821</v>
      </c>
    </row>
    <row r="825" spans="1:9" ht="15.75" x14ac:dyDescent="0.3">
      <c r="A825" s="36">
        <v>822</v>
      </c>
      <c r="B825" s="36">
        <v>3220</v>
      </c>
      <c r="C825" s="36">
        <v>17</v>
      </c>
      <c r="D825" t="str">
        <f>"["&amp;VLOOKUP(B825,'[1]坦克部件养成-填表'!$T:$V,3,FALSE)&amp;"]"</f>
        <v>[101]</v>
      </c>
      <c r="E825" t="str">
        <f>"["&amp;VLOOKUP(C825,'[1]坦克部件养成-填表'!$X:$AB,3,FALSE)&amp;"]"</f>
        <v>[275]</v>
      </c>
      <c r="F825">
        <f>VLOOKUP(C825,'[1]坦克部件养成-填表'!$X:$AB,5,FALSE)</f>
        <v>15000</v>
      </c>
      <c r="G825">
        <f>VLOOKUP(C825,'[1]坦克部件养成-填表'!$X:$AB,4,FALSE)</f>
        <v>110250</v>
      </c>
      <c r="H825" t="str">
        <f t="shared" si="24"/>
        <v>322017</v>
      </c>
      <c r="I825">
        <f t="shared" si="25"/>
        <v>822</v>
      </c>
    </row>
    <row r="826" spans="1:9" ht="15.75" x14ac:dyDescent="0.3">
      <c r="A826" s="36">
        <v>823</v>
      </c>
      <c r="B826" s="36">
        <v>3220</v>
      </c>
      <c r="C826" s="36">
        <v>18</v>
      </c>
      <c r="D826" t="str">
        <f>"["&amp;VLOOKUP(B826,'[1]坦克部件养成-填表'!$T:$V,3,FALSE)&amp;"]"</f>
        <v>[101]</v>
      </c>
      <c r="E826" t="str">
        <f>"["&amp;VLOOKUP(C826,'[1]坦克部件养成-填表'!$X:$AB,3,FALSE)&amp;"]"</f>
        <v>[300]</v>
      </c>
      <c r="F826">
        <f>VLOOKUP(C826,'[1]坦克部件养成-填表'!$X:$AB,5,FALSE)</f>
        <v>16250</v>
      </c>
      <c r="G826">
        <f>VLOOKUP(C826,'[1]坦克部件养成-填表'!$X:$AB,4,FALSE)</f>
        <v>115250</v>
      </c>
      <c r="H826" t="str">
        <f t="shared" si="24"/>
        <v>322018</v>
      </c>
      <c r="I826">
        <f t="shared" si="25"/>
        <v>823</v>
      </c>
    </row>
    <row r="827" spans="1:9" ht="15.75" x14ac:dyDescent="0.3">
      <c r="A827" s="36">
        <v>824</v>
      </c>
      <c r="B827" s="36">
        <v>3220</v>
      </c>
      <c r="C827" s="36">
        <v>19</v>
      </c>
      <c r="D827" t="str">
        <f>"["&amp;VLOOKUP(B827,'[1]坦克部件养成-填表'!$T:$V,3,FALSE)&amp;"]"</f>
        <v>[101]</v>
      </c>
      <c r="E827" t="str">
        <f>"["&amp;VLOOKUP(C827,'[1]坦克部件养成-填表'!$X:$AB,3,FALSE)&amp;"]"</f>
        <v>[325]</v>
      </c>
      <c r="F827">
        <f>VLOOKUP(C827,'[1]坦克部件养成-填表'!$X:$AB,5,FALSE)</f>
        <v>17500</v>
      </c>
      <c r="G827">
        <f>VLOOKUP(C827,'[1]坦克部件养成-填表'!$X:$AB,4,FALSE)</f>
        <v>120250</v>
      </c>
      <c r="H827" t="str">
        <f t="shared" si="24"/>
        <v>322019</v>
      </c>
      <c r="I827">
        <f t="shared" si="25"/>
        <v>824</v>
      </c>
    </row>
    <row r="828" spans="1:9" ht="15.75" x14ac:dyDescent="0.3">
      <c r="A828" s="36">
        <v>825</v>
      </c>
      <c r="B828" s="36">
        <v>3220</v>
      </c>
      <c r="C828" s="36">
        <v>20</v>
      </c>
      <c r="D828" t="str">
        <f>"["&amp;VLOOKUP(B828,'[1]坦克部件养成-填表'!$T:$V,3,FALSE)&amp;"]"</f>
        <v>[101]</v>
      </c>
      <c r="E828" t="str">
        <f>"["&amp;VLOOKUP(C828,'[1]坦克部件养成-填表'!$X:$AB,3,FALSE)&amp;"]"</f>
        <v>[350]</v>
      </c>
      <c r="F828">
        <f>VLOOKUP(C828,'[1]坦克部件养成-填表'!$X:$AB,5,FALSE)</f>
        <v>20250</v>
      </c>
      <c r="G828">
        <f>VLOOKUP(C828,'[1]坦克部件养成-填表'!$X:$AB,4,FALSE)</f>
        <v>125250</v>
      </c>
      <c r="H828" t="str">
        <f t="shared" si="24"/>
        <v>322020</v>
      </c>
      <c r="I828">
        <f t="shared" si="25"/>
        <v>825</v>
      </c>
    </row>
    <row r="829" spans="1:9" ht="15.75" x14ac:dyDescent="0.3">
      <c r="A829" s="36">
        <v>826</v>
      </c>
      <c r="B829" s="36">
        <v>3220</v>
      </c>
      <c r="C829" s="36">
        <v>21</v>
      </c>
      <c r="D829" t="str">
        <f>"["&amp;VLOOKUP(B829,'[1]坦克部件养成-填表'!$T:$V,3,FALSE)&amp;"]"</f>
        <v>[101]</v>
      </c>
      <c r="E829" t="str">
        <f>"["&amp;VLOOKUP(C829,'[1]坦克部件养成-填表'!$X:$AB,3,FALSE)&amp;"]"</f>
        <v>[380]</v>
      </c>
      <c r="F829">
        <f>VLOOKUP(C829,'[1]坦克部件养成-填表'!$X:$AB,5,FALSE)</f>
        <v>24900</v>
      </c>
      <c r="G829">
        <f>VLOOKUP(C829,'[1]坦克部件养成-填表'!$X:$AB,4,FALSE)</f>
        <v>156300</v>
      </c>
      <c r="H829" t="str">
        <f t="shared" si="24"/>
        <v>322021</v>
      </c>
      <c r="I829">
        <f t="shared" si="25"/>
        <v>826</v>
      </c>
    </row>
    <row r="830" spans="1:9" ht="15.75" x14ac:dyDescent="0.3">
      <c r="A830" s="36">
        <v>827</v>
      </c>
      <c r="B830" s="36">
        <v>3220</v>
      </c>
      <c r="C830" s="36">
        <v>22</v>
      </c>
      <c r="D830" t="str">
        <f>"["&amp;VLOOKUP(B830,'[1]坦克部件养成-填表'!$T:$V,3,FALSE)&amp;"]"</f>
        <v>[101]</v>
      </c>
      <c r="E830" t="str">
        <f>"["&amp;VLOOKUP(C830,'[1]坦克部件养成-填表'!$X:$AB,3,FALSE)&amp;"]"</f>
        <v>[410]</v>
      </c>
      <c r="F830">
        <f>VLOOKUP(C830,'[1]坦克部件养成-填表'!$X:$AB,5,FALSE)</f>
        <v>25500</v>
      </c>
      <c r="G830">
        <f>VLOOKUP(C830,'[1]坦克部件养成-填表'!$X:$AB,4,FALSE)</f>
        <v>162300</v>
      </c>
      <c r="H830" t="str">
        <f t="shared" si="24"/>
        <v>322022</v>
      </c>
      <c r="I830">
        <f t="shared" si="25"/>
        <v>827</v>
      </c>
    </row>
    <row r="831" spans="1:9" ht="15.75" x14ac:dyDescent="0.3">
      <c r="A831" s="36">
        <v>828</v>
      </c>
      <c r="B831" s="36">
        <v>3220</v>
      </c>
      <c r="C831" s="36">
        <v>23</v>
      </c>
      <c r="D831" t="str">
        <f>"["&amp;VLOOKUP(B831,'[1]坦克部件养成-填表'!$T:$V,3,FALSE)&amp;"]"</f>
        <v>[101]</v>
      </c>
      <c r="E831" t="str">
        <f>"["&amp;VLOOKUP(C831,'[1]坦克部件养成-填表'!$X:$AB,3,FALSE)&amp;"]"</f>
        <v>[440]</v>
      </c>
      <c r="F831">
        <f>VLOOKUP(C831,'[1]坦克部件养成-填表'!$X:$AB,5,FALSE)</f>
        <v>27000</v>
      </c>
      <c r="G831">
        <f>VLOOKUP(C831,'[1]坦克部件养成-填表'!$X:$AB,4,FALSE)</f>
        <v>168300</v>
      </c>
      <c r="H831" t="str">
        <f t="shared" si="24"/>
        <v>322023</v>
      </c>
      <c r="I831">
        <f t="shared" si="25"/>
        <v>828</v>
      </c>
    </row>
    <row r="832" spans="1:9" ht="15.75" x14ac:dyDescent="0.3">
      <c r="A832" s="36">
        <v>829</v>
      </c>
      <c r="B832" s="36">
        <v>3220</v>
      </c>
      <c r="C832" s="36">
        <v>24</v>
      </c>
      <c r="D832" t="str">
        <f>"["&amp;VLOOKUP(B832,'[1]坦克部件养成-填表'!$T:$V,3,FALSE)&amp;"]"</f>
        <v>[101]</v>
      </c>
      <c r="E832" t="str">
        <f>"["&amp;VLOOKUP(C832,'[1]坦克部件养成-填表'!$X:$AB,3,FALSE)&amp;"]"</f>
        <v>[470]</v>
      </c>
      <c r="F832">
        <f>VLOOKUP(C832,'[1]坦克部件养成-填表'!$X:$AB,5,FALSE)</f>
        <v>28500</v>
      </c>
      <c r="G832">
        <f>VLOOKUP(C832,'[1]坦克部件养成-填表'!$X:$AB,4,FALSE)</f>
        <v>174300</v>
      </c>
      <c r="H832" t="str">
        <f t="shared" si="24"/>
        <v>322024</v>
      </c>
      <c r="I832">
        <f t="shared" si="25"/>
        <v>829</v>
      </c>
    </row>
    <row r="833" spans="1:9" ht="15.75" x14ac:dyDescent="0.3">
      <c r="A833" s="36">
        <v>830</v>
      </c>
      <c r="B833" s="36">
        <v>3220</v>
      </c>
      <c r="C833" s="36">
        <v>25</v>
      </c>
      <c r="D833" t="str">
        <f>"["&amp;VLOOKUP(B833,'[1]坦克部件养成-填表'!$T:$V,3,FALSE)&amp;"]"</f>
        <v>[101]</v>
      </c>
      <c r="E833" t="str">
        <f>"["&amp;VLOOKUP(C833,'[1]坦克部件养成-填表'!$X:$AB,3,FALSE)&amp;"]"</f>
        <v>[500]</v>
      </c>
      <c r="F833">
        <f>VLOOKUP(C833,'[1]坦克部件养成-填表'!$X:$AB,5,FALSE)</f>
        <v>30000</v>
      </c>
      <c r="G833">
        <f>VLOOKUP(C833,'[1]坦克部件养成-填表'!$X:$AB,4,FALSE)</f>
        <v>180300</v>
      </c>
      <c r="H833" t="str">
        <f t="shared" si="24"/>
        <v>322025</v>
      </c>
      <c r="I833">
        <f t="shared" si="25"/>
        <v>830</v>
      </c>
    </row>
    <row r="834" spans="1:9" ht="15.75" x14ac:dyDescent="0.3">
      <c r="A834" s="36">
        <v>831</v>
      </c>
      <c r="B834" s="36">
        <v>3230</v>
      </c>
      <c r="C834" s="36">
        <v>1</v>
      </c>
      <c r="D834" t="str">
        <f>"["&amp;VLOOKUP(B834,'[1]坦克部件养成-填表'!$T:$V,3,FALSE)&amp;"]"</f>
        <v>[100]</v>
      </c>
      <c r="E834" t="str">
        <f>"["&amp;VLOOKUP(C834,'[1]坦克部件养成-填表'!$X:$AB,3,FALSE)&amp;"]"</f>
        <v>[10]</v>
      </c>
      <c r="F834">
        <f>VLOOKUP(C834,'[1]坦克部件养成-填表'!$X:$AB,5,FALSE)</f>
        <v>70</v>
      </c>
      <c r="G834">
        <f>VLOOKUP(C834,'[1]坦克部件养成-填表'!$X:$AB,4,FALSE)</f>
        <v>180</v>
      </c>
      <c r="H834" t="str">
        <f t="shared" si="24"/>
        <v>32301</v>
      </c>
      <c r="I834">
        <f t="shared" si="25"/>
        <v>831</v>
      </c>
    </row>
    <row r="835" spans="1:9" ht="15.75" x14ac:dyDescent="0.3">
      <c r="A835" s="36">
        <v>832</v>
      </c>
      <c r="B835" s="36">
        <v>3230</v>
      </c>
      <c r="C835" s="36">
        <v>2</v>
      </c>
      <c r="D835" t="str">
        <f>"["&amp;VLOOKUP(B835,'[1]坦克部件养成-填表'!$T:$V,3,FALSE)&amp;"]"</f>
        <v>[100]</v>
      </c>
      <c r="E835" t="str">
        <f>"["&amp;VLOOKUP(C835,'[1]坦克部件养成-填表'!$X:$AB,3,FALSE)&amp;"]"</f>
        <v>[20]</v>
      </c>
      <c r="F835">
        <f>VLOOKUP(C835,'[1]坦克部件养成-填表'!$X:$AB,5,FALSE)</f>
        <v>100</v>
      </c>
      <c r="G835">
        <f>VLOOKUP(C835,'[1]坦克部件养成-填表'!$X:$AB,4,FALSE)</f>
        <v>1740</v>
      </c>
      <c r="H835" t="str">
        <f t="shared" si="24"/>
        <v>32302</v>
      </c>
      <c r="I835">
        <f t="shared" si="25"/>
        <v>832</v>
      </c>
    </row>
    <row r="836" spans="1:9" ht="15.75" x14ac:dyDescent="0.3">
      <c r="A836" s="36">
        <v>833</v>
      </c>
      <c r="B836" s="36">
        <v>3230</v>
      </c>
      <c r="C836" s="36">
        <v>3</v>
      </c>
      <c r="D836" t="str">
        <f>"["&amp;VLOOKUP(B836,'[1]坦克部件养成-填表'!$T:$V,3,FALSE)&amp;"]"</f>
        <v>[100]</v>
      </c>
      <c r="E836" t="str">
        <f>"["&amp;VLOOKUP(C836,'[1]坦克部件养成-填表'!$X:$AB,3,FALSE)&amp;"]"</f>
        <v>[30]</v>
      </c>
      <c r="F836">
        <f>VLOOKUP(C836,'[1]坦克部件养成-填表'!$X:$AB,5,FALSE)</f>
        <v>140</v>
      </c>
      <c r="G836">
        <f>VLOOKUP(C836,'[1]坦克部件养成-填表'!$X:$AB,4,FALSE)</f>
        <v>3450</v>
      </c>
      <c r="H836" t="str">
        <f t="shared" si="24"/>
        <v>32303</v>
      </c>
      <c r="I836">
        <f t="shared" si="25"/>
        <v>833</v>
      </c>
    </row>
    <row r="837" spans="1:9" ht="15.75" x14ac:dyDescent="0.3">
      <c r="A837" s="36">
        <v>834</v>
      </c>
      <c r="B837" s="36">
        <v>3230</v>
      </c>
      <c r="C837" s="36">
        <v>4</v>
      </c>
      <c r="D837" t="str">
        <f>"["&amp;VLOOKUP(B837,'[1]坦克部件养成-填表'!$T:$V,3,FALSE)&amp;"]"</f>
        <v>[100]</v>
      </c>
      <c r="E837" t="str">
        <f>"["&amp;VLOOKUP(C837,'[1]坦克部件养成-填表'!$X:$AB,3,FALSE)&amp;"]"</f>
        <v>[40]</v>
      </c>
      <c r="F837">
        <f>VLOOKUP(C837,'[1]坦克部件养成-填表'!$X:$AB,5,FALSE)</f>
        <v>170</v>
      </c>
      <c r="G837">
        <f>VLOOKUP(C837,'[1]坦克部件养成-填表'!$X:$AB,4,FALSE)</f>
        <v>5190</v>
      </c>
      <c r="H837" t="str">
        <f t="shared" ref="H837:H900" si="26">B837&amp;C837</f>
        <v>32304</v>
      </c>
      <c r="I837">
        <f t="shared" ref="I837:I900" si="27">A837</f>
        <v>834</v>
      </c>
    </row>
    <row r="838" spans="1:9" ht="15.75" x14ac:dyDescent="0.3">
      <c r="A838" s="36">
        <v>835</v>
      </c>
      <c r="B838" s="36">
        <v>3230</v>
      </c>
      <c r="C838" s="36">
        <v>5</v>
      </c>
      <c r="D838" t="str">
        <f>"["&amp;VLOOKUP(B838,'[1]坦克部件养成-填表'!$T:$V,3,FALSE)&amp;"]"</f>
        <v>[100]</v>
      </c>
      <c r="E838" t="str">
        <f>"["&amp;VLOOKUP(C838,'[1]坦克部件养成-填表'!$X:$AB,3,FALSE)&amp;"]"</f>
        <v>[50]</v>
      </c>
      <c r="F838">
        <f>VLOOKUP(C838,'[1]坦克部件养成-填表'!$X:$AB,5,FALSE)</f>
        <v>210</v>
      </c>
      <c r="G838">
        <f>VLOOKUP(C838,'[1]坦克部件养成-填表'!$X:$AB,4,FALSE)</f>
        <v>6750</v>
      </c>
      <c r="H838" t="str">
        <f t="shared" si="26"/>
        <v>32305</v>
      </c>
      <c r="I838">
        <f t="shared" si="27"/>
        <v>835</v>
      </c>
    </row>
    <row r="839" spans="1:9" ht="15.75" x14ac:dyDescent="0.3">
      <c r="A839" s="36">
        <v>836</v>
      </c>
      <c r="B839" s="36">
        <v>3230</v>
      </c>
      <c r="C839" s="36">
        <v>6</v>
      </c>
      <c r="D839" t="str">
        <f>"["&amp;VLOOKUP(B839,'[1]坦克部件养成-填表'!$T:$V,3,FALSE)&amp;"]"</f>
        <v>[100]</v>
      </c>
      <c r="E839" t="str">
        <f>"["&amp;VLOOKUP(C839,'[1]坦克部件养成-填表'!$X:$AB,3,FALSE)&amp;"]"</f>
        <v>[65]</v>
      </c>
      <c r="F839">
        <f>VLOOKUP(C839,'[1]坦克部件养成-填表'!$X:$AB,5,FALSE)</f>
        <v>600</v>
      </c>
      <c r="G839">
        <f>VLOOKUP(C839,'[1]坦克部件养成-填表'!$X:$AB,4,FALSE)</f>
        <v>7620</v>
      </c>
      <c r="H839" t="str">
        <f t="shared" si="26"/>
        <v>32306</v>
      </c>
      <c r="I839">
        <f t="shared" si="27"/>
        <v>836</v>
      </c>
    </row>
    <row r="840" spans="1:9" ht="15.75" x14ac:dyDescent="0.3">
      <c r="A840" s="36">
        <v>837</v>
      </c>
      <c r="B840" s="36">
        <v>3230</v>
      </c>
      <c r="C840" s="36">
        <v>7</v>
      </c>
      <c r="D840" t="str">
        <f>"["&amp;VLOOKUP(B840,'[1]坦克部件养成-填表'!$T:$V,3,FALSE)&amp;"]"</f>
        <v>[100]</v>
      </c>
      <c r="E840" t="str">
        <f>"["&amp;VLOOKUP(C840,'[1]坦克部件养成-填表'!$X:$AB,3,FALSE)&amp;"]"</f>
        <v>[80]</v>
      </c>
      <c r="F840">
        <f>VLOOKUP(C840,'[1]坦克部件养成-填表'!$X:$AB,5,FALSE)</f>
        <v>900</v>
      </c>
      <c r="G840">
        <f>VLOOKUP(C840,'[1]坦克部件养成-填表'!$X:$AB,4,FALSE)</f>
        <v>11430</v>
      </c>
      <c r="H840" t="str">
        <f t="shared" si="26"/>
        <v>32307</v>
      </c>
      <c r="I840">
        <f t="shared" si="27"/>
        <v>837</v>
      </c>
    </row>
    <row r="841" spans="1:9" ht="15.75" x14ac:dyDescent="0.3">
      <c r="A841" s="36">
        <v>838</v>
      </c>
      <c r="B841" s="36">
        <v>3230</v>
      </c>
      <c r="C841" s="36">
        <v>8</v>
      </c>
      <c r="D841" t="str">
        <f>"["&amp;VLOOKUP(B841,'[1]坦克部件养成-填表'!$T:$V,3,FALSE)&amp;"]"</f>
        <v>[100]</v>
      </c>
      <c r="E841" t="str">
        <f>"["&amp;VLOOKUP(C841,'[1]坦克部件养成-填表'!$X:$AB,3,FALSE)&amp;"]"</f>
        <v>[95]</v>
      </c>
      <c r="F841">
        <f>VLOOKUP(C841,'[1]坦克部件养成-填表'!$X:$AB,5,FALSE)</f>
        <v>1200</v>
      </c>
      <c r="G841">
        <f>VLOOKUP(C841,'[1]坦克部件养成-填表'!$X:$AB,4,FALSE)</f>
        <v>15240</v>
      </c>
      <c r="H841" t="str">
        <f t="shared" si="26"/>
        <v>32308</v>
      </c>
      <c r="I841">
        <f t="shared" si="27"/>
        <v>838</v>
      </c>
    </row>
    <row r="842" spans="1:9" ht="15.75" x14ac:dyDescent="0.3">
      <c r="A842" s="36">
        <v>839</v>
      </c>
      <c r="B842" s="36">
        <v>3230</v>
      </c>
      <c r="C842" s="36">
        <v>9</v>
      </c>
      <c r="D842" t="str">
        <f>"["&amp;VLOOKUP(B842,'[1]坦克部件养成-填表'!$T:$V,3,FALSE)&amp;"]"</f>
        <v>[100]</v>
      </c>
      <c r="E842" t="str">
        <f>"["&amp;VLOOKUP(C842,'[1]坦克部件养成-填表'!$X:$AB,3,FALSE)&amp;"]"</f>
        <v>[110]</v>
      </c>
      <c r="F842">
        <f>VLOOKUP(C842,'[1]坦克部件养成-填表'!$X:$AB,5,FALSE)</f>
        <v>1500</v>
      </c>
      <c r="G842">
        <f>VLOOKUP(C842,'[1]坦克部件养成-填表'!$X:$AB,4,FALSE)</f>
        <v>19050</v>
      </c>
      <c r="H842" t="str">
        <f t="shared" si="26"/>
        <v>32309</v>
      </c>
      <c r="I842">
        <f t="shared" si="27"/>
        <v>839</v>
      </c>
    </row>
    <row r="843" spans="1:9" ht="15.75" x14ac:dyDescent="0.3">
      <c r="A843" s="36">
        <v>840</v>
      </c>
      <c r="B843" s="36">
        <v>3230</v>
      </c>
      <c r="C843" s="36">
        <v>10</v>
      </c>
      <c r="D843" t="str">
        <f>"["&amp;VLOOKUP(B843,'[1]坦克部件养成-填表'!$T:$V,3,FALSE)&amp;"]"</f>
        <v>[100]</v>
      </c>
      <c r="E843" t="str">
        <f>"["&amp;VLOOKUP(C843,'[1]坦克部件养成-填表'!$X:$AB,3,FALSE)&amp;"]"</f>
        <v>[125]</v>
      </c>
      <c r="F843">
        <f>VLOOKUP(C843,'[1]坦克部件养成-填表'!$X:$AB,5,FALSE)</f>
        <v>1750</v>
      </c>
      <c r="G843">
        <f>VLOOKUP(C843,'[1]坦克部件养成-填表'!$X:$AB,4,FALSE)</f>
        <v>22860</v>
      </c>
      <c r="H843" t="str">
        <f t="shared" si="26"/>
        <v>323010</v>
      </c>
      <c r="I843">
        <f t="shared" si="27"/>
        <v>840</v>
      </c>
    </row>
    <row r="844" spans="1:9" ht="15.75" x14ac:dyDescent="0.3">
      <c r="A844" s="36">
        <v>841</v>
      </c>
      <c r="B844" s="36">
        <v>3230</v>
      </c>
      <c r="C844" s="36">
        <v>11</v>
      </c>
      <c r="D844" t="str">
        <f>"["&amp;VLOOKUP(B844,'[1]坦克部件养成-填表'!$T:$V,3,FALSE)&amp;"]"</f>
        <v>[100]</v>
      </c>
      <c r="E844" t="str">
        <f>"["&amp;VLOOKUP(C844,'[1]坦克部件养成-填表'!$X:$AB,3,FALSE)&amp;"]"</f>
        <v>[145]</v>
      </c>
      <c r="F844">
        <f>VLOOKUP(C844,'[1]坦克部件养成-填表'!$X:$AB,5,FALSE)</f>
        <v>3650</v>
      </c>
      <c r="G844">
        <f>VLOOKUP(C844,'[1]坦克部件养成-填表'!$X:$AB,4,FALSE)</f>
        <v>31710</v>
      </c>
      <c r="H844" t="str">
        <f t="shared" si="26"/>
        <v>323011</v>
      </c>
      <c r="I844">
        <f t="shared" si="27"/>
        <v>841</v>
      </c>
    </row>
    <row r="845" spans="1:9" ht="15.75" x14ac:dyDescent="0.3">
      <c r="A845" s="36">
        <v>842</v>
      </c>
      <c r="B845" s="36">
        <v>3230</v>
      </c>
      <c r="C845" s="36">
        <v>12</v>
      </c>
      <c r="D845" t="str">
        <f>"["&amp;VLOOKUP(B845,'[1]坦克部件养成-填表'!$T:$V,3,FALSE)&amp;"]"</f>
        <v>[100]</v>
      </c>
      <c r="E845" t="str">
        <f>"["&amp;VLOOKUP(C845,'[1]坦克部件养成-填表'!$X:$AB,3,FALSE)&amp;"]"</f>
        <v>[165]</v>
      </c>
      <c r="F845">
        <f>VLOOKUP(C845,'[1]坦克部件养成-填表'!$X:$AB,5,FALSE)</f>
        <v>5500</v>
      </c>
      <c r="G845">
        <f>VLOOKUP(C845,'[1]坦克部件养成-填表'!$X:$AB,4,FALSE)</f>
        <v>47580</v>
      </c>
      <c r="H845" t="str">
        <f t="shared" si="26"/>
        <v>323012</v>
      </c>
      <c r="I845">
        <f t="shared" si="27"/>
        <v>842</v>
      </c>
    </row>
    <row r="846" spans="1:9" ht="15.75" x14ac:dyDescent="0.3">
      <c r="A846" s="36">
        <v>843</v>
      </c>
      <c r="B846" s="36">
        <v>3230</v>
      </c>
      <c r="C846" s="36">
        <v>13</v>
      </c>
      <c r="D846" t="str">
        <f>"["&amp;VLOOKUP(B846,'[1]坦克部件养成-填表'!$T:$V,3,FALSE)&amp;"]"</f>
        <v>[100]</v>
      </c>
      <c r="E846" t="str">
        <f>"["&amp;VLOOKUP(C846,'[1]坦克部件养成-填表'!$X:$AB,3,FALSE)&amp;"]"</f>
        <v>[185]</v>
      </c>
      <c r="F846">
        <f>VLOOKUP(C846,'[1]坦克部件养成-填表'!$X:$AB,5,FALSE)</f>
        <v>7300</v>
      </c>
      <c r="G846">
        <f>VLOOKUP(C846,'[1]坦克部件养成-填表'!$X:$AB,4,FALSE)</f>
        <v>63420</v>
      </c>
      <c r="H846" t="str">
        <f t="shared" si="26"/>
        <v>323013</v>
      </c>
      <c r="I846">
        <f t="shared" si="27"/>
        <v>843</v>
      </c>
    </row>
    <row r="847" spans="1:9" ht="15.75" x14ac:dyDescent="0.3">
      <c r="A847" s="36">
        <v>844</v>
      </c>
      <c r="B847" s="36">
        <v>3230</v>
      </c>
      <c r="C847" s="36">
        <v>14</v>
      </c>
      <c r="D847" t="str">
        <f>"["&amp;VLOOKUP(B847,'[1]坦克部件养成-填表'!$T:$V,3,FALSE)&amp;"]"</f>
        <v>[100]</v>
      </c>
      <c r="E847" t="str">
        <f>"["&amp;VLOOKUP(C847,'[1]坦克部件养成-填表'!$X:$AB,3,FALSE)&amp;"]"</f>
        <v>[205]</v>
      </c>
      <c r="F847">
        <f>VLOOKUP(C847,'[1]坦克部件养成-填表'!$X:$AB,5,FALSE)</f>
        <v>9100</v>
      </c>
      <c r="G847">
        <f>VLOOKUP(C847,'[1]坦克部件养成-填表'!$X:$AB,4,FALSE)</f>
        <v>79290</v>
      </c>
      <c r="H847" t="str">
        <f t="shared" si="26"/>
        <v>323014</v>
      </c>
      <c r="I847">
        <f t="shared" si="27"/>
        <v>844</v>
      </c>
    </row>
    <row r="848" spans="1:9" ht="15.75" x14ac:dyDescent="0.3">
      <c r="A848" s="36">
        <v>845</v>
      </c>
      <c r="B848" s="36">
        <v>3230</v>
      </c>
      <c r="C848" s="36">
        <v>15</v>
      </c>
      <c r="D848" t="str">
        <f>"["&amp;VLOOKUP(B848,'[1]坦克部件养成-填表'!$T:$V,3,FALSE)&amp;"]"</f>
        <v>[100]</v>
      </c>
      <c r="E848" t="str">
        <f>"["&amp;VLOOKUP(C848,'[1]坦克部件养成-填表'!$X:$AB,3,FALSE)&amp;"]"</f>
        <v>[225]</v>
      </c>
      <c r="F848">
        <f>VLOOKUP(C848,'[1]坦克部件养成-填表'!$X:$AB,5,FALSE)</f>
        <v>11000</v>
      </c>
      <c r="G848">
        <f>VLOOKUP(C848,'[1]坦克部件养成-填表'!$X:$AB,4,FALSE)</f>
        <v>95160</v>
      </c>
      <c r="H848" t="str">
        <f t="shared" si="26"/>
        <v>323015</v>
      </c>
      <c r="I848">
        <f t="shared" si="27"/>
        <v>845</v>
      </c>
    </row>
    <row r="849" spans="1:9" ht="15.75" x14ac:dyDescent="0.3">
      <c r="A849" s="36">
        <v>846</v>
      </c>
      <c r="B849" s="36">
        <v>3230</v>
      </c>
      <c r="C849" s="36">
        <v>16</v>
      </c>
      <c r="D849" t="str">
        <f>"["&amp;VLOOKUP(B849,'[1]坦克部件养成-填表'!$T:$V,3,FALSE)&amp;"]"</f>
        <v>[100]</v>
      </c>
      <c r="E849" t="str">
        <f>"["&amp;VLOOKUP(C849,'[1]坦克部件养成-填表'!$X:$AB,3,FALSE)&amp;"]"</f>
        <v>[250]</v>
      </c>
      <c r="F849">
        <f>VLOOKUP(C849,'[1]坦克部件养成-填表'!$X:$AB,5,FALSE)</f>
        <v>13750</v>
      </c>
      <c r="G849">
        <f>VLOOKUP(C849,'[1]坦克部件养成-填表'!$X:$AB,4,FALSE)</f>
        <v>105250</v>
      </c>
      <c r="H849" t="str">
        <f t="shared" si="26"/>
        <v>323016</v>
      </c>
      <c r="I849">
        <f t="shared" si="27"/>
        <v>846</v>
      </c>
    </row>
    <row r="850" spans="1:9" ht="15.75" x14ac:dyDescent="0.3">
      <c r="A850" s="36">
        <v>847</v>
      </c>
      <c r="B850" s="36">
        <v>3230</v>
      </c>
      <c r="C850" s="36">
        <v>17</v>
      </c>
      <c r="D850" t="str">
        <f>"["&amp;VLOOKUP(B850,'[1]坦克部件养成-填表'!$T:$V,3,FALSE)&amp;"]"</f>
        <v>[100]</v>
      </c>
      <c r="E850" t="str">
        <f>"["&amp;VLOOKUP(C850,'[1]坦克部件养成-填表'!$X:$AB,3,FALSE)&amp;"]"</f>
        <v>[275]</v>
      </c>
      <c r="F850">
        <f>VLOOKUP(C850,'[1]坦克部件养成-填表'!$X:$AB,5,FALSE)</f>
        <v>15000</v>
      </c>
      <c r="G850">
        <f>VLOOKUP(C850,'[1]坦克部件养成-填表'!$X:$AB,4,FALSE)</f>
        <v>110250</v>
      </c>
      <c r="H850" t="str">
        <f t="shared" si="26"/>
        <v>323017</v>
      </c>
      <c r="I850">
        <f t="shared" si="27"/>
        <v>847</v>
      </c>
    </row>
    <row r="851" spans="1:9" ht="15.75" x14ac:dyDescent="0.3">
      <c r="A851" s="36">
        <v>848</v>
      </c>
      <c r="B851" s="36">
        <v>3230</v>
      </c>
      <c r="C851" s="36">
        <v>18</v>
      </c>
      <c r="D851" t="str">
        <f>"["&amp;VLOOKUP(B851,'[1]坦克部件养成-填表'!$T:$V,3,FALSE)&amp;"]"</f>
        <v>[100]</v>
      </c>
      <c r="E851" t="str">
        <f>"["&amp;VLOOKUP(C851,'[1]坦克部件养成-填表'!$X:$AB,3,FALSE)&amp;"]"</f>
        <v>[300]</v>
      </c>
      <c r="F851">
        <f>VLOOKUP(C851,'[1]坦克部件养成-填表'!$X:$AB,5,FALSE)</f>
        <v>16250</v>
      </c>
      <c r="G851">
        <f>VLOOKUP(C851,'[1]坦克部件养成-填表'!$X:$AB,4,FALSE)</f>
        <v>115250</v>
      </c>
      <c r="H851" t="str">
        <f t="shared" si="26"/>
        <v>323018</v>
      </c>
      <c r="I851">
        <f t="shared" si="27"/>
        <v>848</v>
      </c>
    </row>
    <row r="852" spans="1:9" ht="15.75" x14ac:dyDescent="0.3">
      <c r="A852" s="36">
        <v>849</v>
      </c>
      <c r="B852" s="36">
        <v>3230</v>
      </c>
      <c r="C852" s="36">
        <v>19</v>
      </c>
      <c r="D852" t="str">
        <f>"["&amp;VLOOKUP(B852,'[1]坦克部件养成-填表'!$T:$V,3,FALSE)&amp;"]"</f>
        <v>[100]</v>
      </c>
      <c r="E852" t="str">
        <f>"["&amp;VLOOKUP(C852,'[1]坦克部件养成-填表'!$X:$AB,3,FALSE)&amp;"]"</f>
        <v>[325]</v>
      </c>
      <c r="F852">
        <f>VLOOKUP(C852,'[1]坦克部件养成-填表'!$X:$AB,5,FALSE)</f>
        <v>17500</v>
      </c>
      <c r="G852">
        <f>VLOOKUP(C852,'[1]坦克部件养成-填表'!$X:$AB,4,FALSE)</f>
        <v>120250</v>
      </c>
      <c r="H852" t="str">
        <f t="shared" si="26"/>
        <v>323019</v>
      </c>
      <c r="I852">
        <f t="shared" si="27"/>
        <v>849</v>
      </c>
    </row>
    <row r="853" spans="1:9" ht="15.75" x14ac:dyDescent="0.3">
      <c r="A853" s="36">
        <v>850</v>
      </c>
      <c r="B853" s="36">
        <v>3230</v>
      </c>
      <c r="C853" s="36">
        <v>20</v>
      </c>
      <c r="D853" t="str">
        <f>"["&amp;VLOOKUP(B853,'[1]坦克部件养成-填表'!$T:$V,3,FALSE)&amp;"]"</f>
        <v>[100]</v>
      </c>
      <c r="E853" t="str">
        <f>"["&amp;VLOOKUP(C853,'[1]坦克部件养成-填表'!$X:$AB,3,FALSE)&amp;"]"</f>
        <v>[350]</v>
      </c>
      <c r="F853">
        <f>VLOOKUP(C853,'[1]坦克部件养成-填表'!$X:$AB,5,FALSE)</f>
        <v>20250</v>
      </c>
      <c r="G853">
        <f>VLOOKUP(C853,'[1]坦克部件养成-填表'!$X:$AB,4,FALSE)</f>
        <v>125250</v>
      </c>
      <c r="H853" t="str">
        <f t="shared" si="26"/>
        <v>323020</v>
      </c>
      <c r="I853">
        <f t="shared" si="27"/>
        <v>850</v>
      </c>
    </row>
    <row r="854" spans="1:9" ht="15.75" x14ac:dyDescent="0.3">
      <c r="A854" s="36">
        <v>851</v>
      </c>
      <c r="B854" s="36">
        <v>3230</v>
      </c>
      <c r="C854" s="36">
        <v>21</v>
      </c>
      <c r="D854" t="str">
        <f>"["&amp;VLOOKUP(B854,'[1]坦克部件养成-填表'!$T:$V,3,FALSE)&amp;"]"</f>
        <v>[100]</v>
      </c>
      <c r="E854" t="str">
        <f>"["&amp;VLOOKUP(C854,'[1]坦克部件养成-填表'!$X:$AB,3,FALSE)&amp;"]"</f>
        <v>[380]</v>
      </c>
      <c r="F854">
        <f>VLOOKUP(C854,'[1]坦克部件养成-填表'!$X:$AB,5,FALSE)</f>
        <v>24900</v>
      </c>
      <c r="G854">
        <f>VLOOKUP(C854,'[1]坦克部件养成-填表'!$X:$AB,4,FALSE)</f>
        <v>156300</v>
      </c>
      <c r="H854" t="str">
        <f t="shared" si="26"/>
        <v>323021</v>
      </c>
      <c r="I854">
        <f t="shared" si="27"/>
        <v>851</v>
      </c>
    </row>
    <row r="855" spans="1:9" ht="15.75" x14ac:dyDescent="0.3">
      <c r="A855" s="36">
        <v>852</v>
      </c>
      <c r="B855" s="36">
        <v>3230</v>
      </c>
      <c r="C855" s="36">
        <v>22</v>
      </c>
      <c r="D855" t="str">
        <f>"["&amp;VLOOKUP(B855,'[1]坦克部件养成-填表'!$T:$V,3,FALSE)&amp;"]"</f>
        <v>[100]</v>
      </c>
      <c r="E855" t="str">
        <f>"["&amp;VLOOKUP(C855,'[1]坦克部件养成-填表'!$X:$AB,3,FALSE)&amp;"]"</f>
        <v>[410]</v>
      </c>
      <c r="F855">
        <f>VLOOKUP(C855,'[1]坦克部件养成-填表'!$X:$AB,5,FALSE)</f>
        <v>25500</v>
      </c>
      <c r="G855">
        <f>VLOOKUP(C855,'[1]坦克部件养成-填表'!$X:$AB,4,FALSE)</f>
        <v>162300</v>
      </c>
      <c r="H855" t="str">
        <f t="shared" si="26"/>
        <v>323022</v>
      </c>
      <c r="I855">
        <f t="shared" si="27"/>
        <v>852</v>
      </c>
    </row>
    <row r="856" spans="1:9" ht="15.75" x14ac:dyDescent="0.3">
      <c r="A856" s="36">
        <v>853</v>
      </c>
      <c r="B856" s="36">
        <v>3230</v>
      </c>
      <c r="C856" s="36">
        <v>23</v>
      </c>
      <c r="D856" t="str">
        <f>"["&amp;VLOOKUP(B856,'[1]坦克部件养成-填表'!$T:$V,3,FALSE)&amp;"]"</f>
        <v>[100]</v>
      </c>
      <c r="E856" t="str">
        <f>"["&amp;VLOOKUP(C856,'[1]坦克部件养成-填表'!$X:$AB,3,FALSE)&amp;"]"</f>
        <v>[440]</v>
      </c>
      <c r="F856">
        <f>VLOOKUP(C856,'[1]坦克部件养成-填表'!$X:$AB,5,FALSE)</f>
        <v>27000</v>
      </c>
      <c r="G856">
        <f>VLOOKUP(C856,'[1]坦克部件养成-填表'!$X:$AB,4,FALSE)</f>
        <v>168300</v>
      </c>
      <c r="H856" t="str">
        <f t="shared" si="26"/>
        <v>323023</v>
      </c>
      <c r="I856">
        <f t="shared" si="27"/>
        <v>853</v>
      </c>
    </row>
    <row r="857" spans="1:9" ht="15.75" x14ac:dyDescent="0.3">
      <c r="A857" s="36">
        <v>854</v>
      </c>
      <c r="B857" s="36">
        <v>3230</v>
      </c>
      <c r="C857" s="36">
        <v>24</v>
      </c>
      <c r="D857" t="str">
        <f>"["&amp;VLOOKUP(B857,'[1]坦克部件养成-填表'!$T:$V,3,FALSE)&amp;"]"</f>
        <v>[100]</v>
      </c>
      <c r="E857" t="str">
        <f>"["&amp;VLOOKUP(C857,'[1]坦克部件养成-填表'!$X:$AB,3,FALSE)&amp;"]"</f>
        <v>[470]</v>
      </c>
      <c r="F857">
        <f>VLOOKUP(C857,'[1]坦克部件养成-填表'!$X:$AB,5,FALSE)</f>
        <v>28500</v>
      </c>
      <c r="G857">
        <f>VLOOKUP(C857,'[1]坦克部件养成-填表'!$X:$AB,4,FALSE)</f>
        <v>174300</v>
      </c>
      <c r="H857" t="str">
        <f t="shared" si="26"/>
        <v>323024</v>
      </c>
      <c r="I857">
        <f t="shared" si="27"/>
        <v>854</v>
      </c>
    </row>
    <row r="858" spans="1:9" ht="15.75" x14ac:dyDescent="0.3">
      <c r="A858" s="36">
        <v>855</v>
      </c>
      <c r="B858" s="36">
        <v>3230</v>
      </c>
      <c r="C858" s="36">
        <v>25</v>
      </c>
      <c r="D858" t="str">
        <f>"["&amp;VLOOKUP(B858,'[1]坦克部件养成-填表'!$T:$V,3,FALSE)&amp;"]"</f>
        <v>[100]</v>
      </c>
      <c r="E858" t="str">
        <f>"["&amp;VLOOKUP(C858,'[1]坦克部件养成-填表'!$X:$AB,3,FALSE)&amp;"]"</f>
        <v>[500]</v>
      </c>
      <c r="F858">
        <f>VLOOKUP(C858,'[1]坦克部件养成-填表'!$X:$AB,5,FALSE)</f>
        <v>30000</v>
      </c>
      <c r="G858">
        <f>VLOOKUP(C858,'[1]坦克部件养成-填表'!$X:$AB,4,FALSE)</f>
        <v>180300</v>
      </c>
      <c r="H858" t="str">
        <f t="shared" si="26"/>
        <v>323025</v>
      </c>
      <c r="I858">
        <f t="shared" si="27"/>
        <v>855</v>
      </c>
    </row>
    <row r="859" spans="1:9" ht="15.75" x14ac:dyDescent="0.3">
      <c r="A859" s="36">
        <v>856</v>
      </c>
      <c r="B859" s="36">
        <v>3240</v>
      </c>
      <c r="C859" s="36">
        <v>1</v>
      </c>
      <c r="D859" t="str">
        <f>"["&amp;VLOOKUP(B859,'[1]坦克部件养成-填表'!$T:$V,3,FALSE)&amp;"]"</f>
        <v>[100]</v>
      </c>
      <c r="E859" t="str">
        <f>"["&amp;VLOOKUP(C859,'[1]坦克部件养成-填表'!$X:$AB,3,FALSE)&amp;"]"</f>
        <v>[10]</v>
      </c>
      <c r="F859">
        <f>VLOOKUP(C859,'[1]坦克部件养成-填表'!$X:$AB,5,FALSE)</f>
        <v>70</v>
      </c>
      <c r="G859">
        <f>VLOOKUP(C859,'[1]坦克部件养成-填表'!$X:$AB,4,FALSE)</f>
        <v>180</v>
      </c>
      <c r="H859" t="str">
        <f t="shared" si="26"/>
        <v>32401</v>
      </c>
      <c r="I859">
        <f t="shared" si="27"/>
        <v>856</v>
      </c>
    </row>
    <row r="860" spans="1:9" ht="15.75" x14ac:dyDescent="0.3">
      <c r="A860" s="36">
        <v>857</v>
      </c>
      <c r="B860" s="36">
        <v>3240</v>
      </c>
      <c r="C860" s="36">
        <v>2</v>
      </c>
      <c r="D860" t="str">
        <f>"["&amp;VLOOKUP(B860,'[1]坦克部件养成-填表'!$T:$V,3,FALSE)&amp;"]"</f>
        <v>[100]</v>
      </c>
      <c r="E860" t="str">
        <f>"["&amp;VLOOKUP(C860,'[1]坦克部件养成-填表'!$X:$AB,3,FALSE)&amp;"]"</f>
        <v>[20]</v>
      </c>
      <c r="F860">
        <f>VLOOKUP(C860,'[1]坦克部件养成-填表'!$X:$AB,5,FALSE)</f>
        <v>100</v>
      </c>
      <c r="G860">
        <f>VLOOKUP(C860,'[1]坦克部件养成-填表'!$X:$AB,4,FALSE)</f>
        <v>1740</v>
      </c>
      <c r="H860" t="str">
        <f t="shared" si="26"/>
        <v>32402</v>
      </c>
      <c r="I860">
        <f t="shared" si="27"/>
        <v>857</v>
      </c>
    </row>
    <row r="861" spans="1:9" ht="15.75" x14ac:dyDescent="0.3">
      <c r="A861" s="36">
        <v>858</v>
      </c>
      <c r="B861" s="36">
        <v>3240</v>
      </c>
      <c r="C861" s="36">
        <v>3</v>
      </c>
      <c r="D861" t="str">
        <f>"["&amp;VLOOKUP(B861,'[1]坦克部件养成-填表'!$T:$V,3,FALSE)&amp;"]"</f>
        <v>[100]</v>
      </c>
      <c r="E861" t="str">
        <f>"["&amp;VLOOKUP(C861,'[1]坦克部件养成-填表'!$X:$AB,3,FALSE)&amp;"]"</f>
        <v>[30]</v>
      </c>
      <c r="F861">
        <f>VLOOKUP(C861,'[1]坦克部件养成-填表'!$X:$AB,5,FALSE)</f>
        <v>140</v>
      </c>
      <c r="G861">
        <f>VLOOKUP(C861,'[1]坦克部件养成-填表'!$X:$AB,4,FALSE)</f>
        <v>3450</v>
      </c>
      <c r="H861" t="str">
        <f t="shared" si="26"/>
        <v>32403</v>
      </c>
      <c r="I861">
        <f t="shared" si="27"/>
        <v>858</v>
      </c>
    </row>
    <row r="862" spans="1:9" ht="15.75" x14ac:dyDescent="0.3">
      <c r="A862" s="36">
        <v>859</v>
      </c>
      <c r="B862" s="36">
        <v>3240</v>
      </c>
      <c r="C862" s="36">
        <v>4</v>
      </c>
      <c r="D862" t="str">
        <f>"["&amp;VLOOKUP(B862,'[1]坦克部件养成-填表'!$T:$V,3,FALSE)&amp;"]"</f>
        <v>[100]</v>
      </c>
      <c r="E862" t="str">
        <f>"["&amp;VLOOKUP(C862,'[1]坦克部件养成-填表'!$X:$AB,3,FALSE)&amp;"]"</f>
        <v>[40]</v>
      </c>
      <c r="F862">
        <f>VLOOKUP(C862,'[1]坦克部件养成-填表'!$X:$AB,5,FALSE)</f>
        <v>170</v>
      </c>
      <c r="G862">
        <f>VLOOKUP(C862,'[1]坦克部件养成-填表'!$X:$AB,4,FALSE)</f>
        <v>5190</v>
      </c>
      <c r="H862" t="str">
        <f t="shared" si="26"/>
        <v>32404</v>
      </c>
      <c r="I862">
        <f t="shared" si="27"/>
        <v>859</v>
      </c>
    </row>
    <row r="863" spans="1:9" ht="15.75" x14ac:dyDescent="0.3">
      <c r="A863" s="36">
        <v>860</v>
      </c>
      <c r="B863" s="36">
        <v>3240</v>
      </c>
      <c r="C863" s="36">
        <v>5</v>
      </c>
      <c r="D863" t="str">
        <f>"["&amp;VLOOKUP(B863,'[1]坦克部件养成-填表'!$T:$V,3,FALSE)&amp;"]"</f>
        <v>[100]</v>
      </c>
      <c r="E863" t="str">
        <f>"["&amp;VLOOKUP(C863,'[1]坦克部件养成-填表'!$X:$AB,3,FALSE)&amp;"]"</f>
        <v>[50]</v>
      </c>
      <c r="F863">
        <f>VLOOKUP(C863,'[1]坦克部件养成-填表'!$X:$AB,5,FALSE)</f>
        <v>210</v>
      </c>
      <c r="G863">
        <f>VLOOKUP(C863,'[1]坦克部件养成-填表'!$X:$AB,4,FALSE)</f>
        <v>6750</v>
      </c>
      <c r="H863" t="str">
        <f t="shared" si="26"/>
        <v>32405</v>
      </c>
      <c r="I863">
        <f t="shared" si="27"/>
        <v>860</v>
      </c>
    </row>
    <row r="864" spans="1:9" ht="15.75" x14ac:dyDescent="0.3">
      <c r="A864" s="36">
        <v>861</v>
      </c>
      <c r="B864" s="36">
        <v>3240</v>
      </c>
      <c r="C864" s="36">
        <v>6</v>
      </c>
      <c r="D864" t="str">
        <f>"["&amp;VLOOKUP(B864,'[1]坦克部件养成-填表'!$T:$V,3,FALSE)&amp;"]"</f>
        <v>[100]</v>
      </c>
      <c r="E864" t="str">
        <f>"["&amp;VLOOKUP(C864,'[1]坦克部件养成-填表'!$X:$AB,3,FALSE)&amp;"]"</f>
        <v>[65]</v>
      </c>
      <c r="F864">
        <f>VLOOKUP(C864,'[1]坦克部件养成-填表'!$X:$AB,5,FALSE)</f>
        <v>600</v>
      </c>
      <c r="G864">
        <f>VLOOKUP(C864,'[1]坦克部件养成-填表'!$X:$AB,4,FALSE)</f>
        <v>7620</v>
      </c>
      <c r="H864" t="str">
        <f t="shared" si="26"/>
        <v>32406</v>
      </c>
      <c r="I864">
        <f t="shared" si="27"/>
        <v>861</v>
      </c>
    </row>
    <row r="865" spans="1:9" ht="15.75" x14ac:dyDescent="0.3">
      <c r="A865" s="36">
        <v>862</v>
      </c>
      <c r="B865" s="36">
        <v>3240</v>
      </c>
      <c r="C865" s="36">
        <v>7</v>
      </c>
      <c r="D865" t="str">
        <f>"["&amp;VLOOKUP(B865,'[1]坦克部件养成-填表'!$T:$V,3,FALSE)&amp;"]"</f>
        <v>[100]</v>
      </c>
      <c r="E865" t="str">
        <f>"["&amp;VLOOKUP(C865,'[1]坦克部件养成-填表'!$X:$AB,3,FALSE)&amp;"]"</f>
        <v>[80]</v>
      </c>
      <c r="F865">
        <f>VLOOKUP(C865,'[1]坦克部件养成-填表'!$X:$AB,5,FALSE)</f>
        <v>900</v>
      </c>
      <c r="G865">
        <f>VLOOKUP(C865,'[1]坦克部件养成-填表'!$X:$AB,4,FALSE)</f>
        <v>11430</v>
      </c>
      <c r="H865" t="str">
        <f t="shared" si="26"/>
        <v>32407</v>
      </c>
      <c r="I865">
        <f t="shared" si="27"/>
        <v>862</v>
      </c>
    </row>
    <row r="866" spans="1:9" ht="15.75" x14ac:dyDescent="0.3">
      <c r="A866" s="36">
        <v>863</v>
      </c>
      <c r="B866" s="36">
        <v>3240</v>
      </c>
      <c r="C866" s="36">
        <v>8</v>
      </c>
      <c r="D866" t="str">
        <f>"["&amp;VLOOKUP(B866,'[1]坦克部件养成-填表'!$T:$V,3,FALSE)&amp;"]"</f>
        <v>[100]</v>
      </c>
      <c r="E866" t="str">
        <f>"["&amp;VLOOKUP(C866,'[1]坦克部件养成-填表'!$X:$AB,3,FALSE)&amp;"]"</f>
        <v>[95]</v>
      </c>
      <c r="F866">
        <f>VLOOKUP(C866,'[1]坦克部件养成-填表'!$X:$AB,5,FALSE)</f>
        <v>1200</v>
      </c>
      <c r="G866">
        <f>VLOOKUP(C866,'[1]坦克部件养成-填表'!$X:$AB,4,FALSE)</f>
        <v>15240</v>
      </c>
      <c r="H866" t="str">
        <f t="shared" si="26"/>
        <v>32408</v>
      </c>
      <c r="I866">
        <f t="shared" si="27"/>
        <v>863</v>
      </c>
    </row>
    <row r="867" spans="1:9" ht="15.75" x14ac:dyDescent="0.3">
      <c r="A867" s="36">
        <v>864</v>
      </c>
      <c r="B867" s="36">
        <v>3240</v>
      </c>
      <c r="C867" s="36">
        <v>9</v>
      </c>
      <c r="D867" t="str">
        <f>"["&amp;VLOOKUP(B867,'[1]坦克部件养成-填表'!$T:$V,3,FALSE)&amp;"]"</f>
        <v>[100]</v>
      </c>
      <c r="E867" t="str">
        <f>"["&amp;VLOOKUP(C867,'[1]坦克部件养成-填表'!$X:$AB,3,FALSE)&amp;"]"</f>
        <v>[110]</v>
      </c>
      <c r="F867">
        <f>VLOOKUP(C867,'[1]坦克部件养成-填表'!$X:$AB,5,FALSE)</f>
        <v>1500</v>
      </c>
      <c r="G867">
        <f>VLOOKUP(C867,'[1]坦克部件养成-填表'!$X:$AB,4,FALSE)</f>
        <v>19050</v>
      </c>
      <c r="H867" t="str">
        <f t="shared" si="26"/>
        <v>32409</v>
      </c>
      <c r="I867">
        <f t="shared" si="27"/>
        <v>864</v>
      </c>
    </row>
    <row r="868" spans="1:9" ht="15.75" x14ac:dyDescent="0.3">
      <c r="A868" s="36">
        <v>865</v>
      </c>
      <c r="B868" s="36">
        <v>3240</v>
      </c>
      <c r="C868" s="36">
        <v>10</v>
      </c>
      <c r="D868" t="str">
        <f>"["&amp;VLOOKUP(B868,'[1]坦克部件养成-填表'!$T:$V,3,FALSE)&amp;"]"</f>
        <v>[100]</v>
      </c>
      <c r="E868" t="str">
        <f>"["&amp;VLOOKUP(C868,'[1]坦克部件养成-填表'!$X:$AB,3,FALSE)&amp;"]"</f>
        <v>[125]</v>
      </c>
      <c r="F868">
        <f>VLOOKUP(C868,'[1]坦克部件养成-填表'!$X:$AB,5,FALSE)</f>
        <v>1750</v>
      </c>
      <c r="G868">
        <f>VLOOKUP(C868,'[1]坦克部件养成-填表'!$X:$AB,4,FALSE)</f>
        <v>22860</v>
      </c>
      <c r="H868" t="str">
        <f t="shared" si="26"/>
        <v>324010</v>
      </c>
      <c r="I868">
        <f t="shared" si="27"/>
        <v>865</v>
      </c>
    </row>
    <row r="869" spans="1:9" ht="15.75" x14ac:dyDescent="0.3">
      <c r="A869" s="36">
        <v>866</v>
      </c>
      <c r="B869" s="36">
        <v>3240</v>
      </c>
      <c r="C869" s="36">
        <v>11</v>
      </c>
      <c r="D869" t="str">
        <f>"["&amp;VLOOKUP(B869,'[1]坦克部件养成-填表'!$T:$V,3,FALSE)&amp;"]"</f>
        <v>[100]</v>
      </c>
      <c r="E869" t="str">
        <f>"["&amp;VLOOKUP(C869,'[1]坦克部件养成-填表'!$X:$AB,3,FALSE)&amp;"]"</f>
        <v>[145]</v>
      </c>
      <c r="F869">
        <f>VLOOKUP(C869,'[1]坦克部件养成-填表'!$X:$AB,5,FALSE)</f>
        <v>3650</v>
      </c>
      <c r="G869">
        <f>VLOOKUP(C869,'[1]坦克部件养成-填表'!$X:$AB,4,FALSE)</f>
        <v>31710</v>
      </c>
      <c r="H869" t="str">
        <f t="shared" si="26"/>
        <v>324011</v>
      </c>
      <c r="I869">
        <f t="shared" si="27"/>
        <v>866</v>
      </c>
    </row>
    <row r="870" spans="1:9" ht="15.75" x14ac:dyDescent="0.3">
      <c r="A870" s="36">
        <v>867</v>
      </c>
      <c r="B870" s="36">
        <v>3240</v>
      </c>
      <c r="C870" s="36">
        <v>12</v>
      </c>
      <c r="D870" t="str">
        <f>"["&amp;VLOOKUP(B870,'[1]坦克部件养成-填表'!$T:$V,3,FALSE)&amp;"]"</f>
        <v>[100]</v>
      </c>
      <c r="E870" t="str">
        <f>"["&amp;VLOOKUP(C870,'[1]坦克部件养成-填表'!$X:$AB,3,FALSE)&amp;"]"</f>
        <v>[165]</v>
      </c>
      <c r="F870">
        <f>VLOOKUP(C870,'[1]坦克部件养成-填表'!$X:$AB,5,FALSE)</f>
        <v>5500</v>
      </c>
      <c r="G870">
        <f>VLOOKUP(C870,'[1]坦克部件养成-填表'!$X:$AB,4,FALSE)</f>
        <v>47580</v>
      </c>
      <c r="H870" t="str">
        <f t="shared" si="26"/>
        <v>324012</v>
      </c>
      <c r="I870">
        <f t="shared" si="27"/>
        <v>867</v>
      </c>
    </row>
    <row r="871" spans="1:9" ht="15.75" x14ac:dyDescent="0.3">
      <c r="A871" s="36">
        <v>868</v>
      </c>
      <c r="B871" s="36">
        <v>3240</v>
      </c>
      <c r="C871" s="36">
        <v>13</v>
      </c>
      <c r="D871" t="str">
        <f>"["&amp;VLOOKUP(B871,'[1]坦克部件养成-填表'!$T:$V,3,FALSE)&amp;"]"</f>
        <v>[100]</v>
      </c>
      <c r="E871" t="str">
        <f>"["&amp;VLOOKUP(C871,'[1]坦克部件养成-填表'!$X:$AB,3,FALSE)&amp;"]"</f>
        <v>[185]</v>
      </c>
      <c r="F871">
        <f>VLOOKUP(C871,'[1]坦克部件养成-填表'!$X:$AB,5,FALSE)</f>
        <v>7300</v>
      </c>
      <c r="G871">
        <f>VLOOKUP(C871,'[1]坦克部件养成-填表'!$X:$AB,4,FALSE)</f>
        <v>63420</v>
      </c>
      <c r="H871" t="str">
        <f t="shared" si="26"/>
        <v>324013</v>
      </c>
      <c r="I871">
        <f t="shared" si="27"/>
        <v>868</v>
      </c>
    </row>
    <row r="872" spans="1:9" ht="15.75" x14ac:dyDescent="0.3">
      <c r="A872" s="36">
        <v>869</v>
      </c>
      <c r="B872" s="36">
        <v>3240</v>
      </c>
      <c r="C872" s="36">
        <v>14</v>
      </c>
      <c r="D872" t="str">
        <f>"["&amp;VLOOKUP(B872,'[1]坦克部件养成-填表'!$T:$V,3,FALSE)&amp;"]"</f>
        <v>[100]</v>
      </c>
      <c r="E872" t="str">
        <f>"["&amp;VLOOKUP(C872,'[1]坦克部件养成-填表'!$X:$AB,3,FALSE)&amp;"]"</f>
        <v>[205]</v>
      </c>
      <c r="F872">
        <f>VLOOKUP(C872,'[1]坦克部件养成-填表'!$X:$AB,5,FALSE)</f>
        <v>9100</v>
      </c>
      <c r="G872">
        <f>VLOOKUP(C872,'[1]坦克部件养成-填表'!$X:$AB,4,FALSE)</f>
        <v>79290</v>
      </c>
      <c r="H872" t="str">
        <f t="shared" si="26"/>
        <v>324014</v>
      </c>
      <c r="I872">
        <f t="shared" si="27"/>
        <v>869</v>
      </c>
    </row>
    <row r="873" spans="1:9" ht="15.75" x14ac:dyDescent="0.3">
      <c r="A873" s="36">
        <v>870</v>
      </c>
      <c r="B873" s="36">
        <v>3240</v>
      </c>
      <c r="C873" s="36">
        <v>15</v>
      </c>
      <c r="D873" t="str">
        <f>"["&amp;VLOOKUP(B873,'[1]坦克部件养成-填表'!$T:$V,3,FALSE)&amp;"]"</f>
        <v>[100]</v>
      </c>
      <c r="E873" t="str">
        <f>"["&amp;VLOOKUP(C873,'[1]坦克部件养成-填表'!$X:$AB,3,FALSE)&amp;"]"</f>
        <v>[225]</v>
      </c>
      <c r="F873">
        <f>VLOOKUP(C873,'[1]坦克部件养成-填表'!$X:$AB,5,FALSE)</f>
        <v>11000</v>
      </c>
      <c r="G873">
        <f>VLOOKUP(C873,'[1]坦克部件养成-填表'!$X:$AB,4,FALSE)</f>
        <v>95160</v>
      </c>
      <c r="H873" t="str">
        <f t="shared" si="26"/>
        <v>324015</v>
      </c>
      <c r="I873">
        <f t="shared" si="27"/>
        <v>870</v>
      </c>
    </row>
    <row r="874" spans="1:9" ht="15.75" x14ac:dyDescent="0.3">
      <c r="A874" s="36">
        <v>871</v>
      </c>
      <c r="B874" s="36">
        <v>3240</v>
      </c>
      <c r="C874" s="36">
        <v>16</v>
      </c>
      <c r="D874" t="str">
        <f>"["&amp;VLOOKUP(B874,'[1]坦克部件养成-填表'!$T:$V,3,FALSE)&amp;"]"</f>
        <v>[100]</v>
      </c>
      <c r="E874" t="str">
        <f>"["&amp;VLOOKUP(C874,'[1]坦克部件养成-填表'!$X:$AB,3,FALSE)&amp;"]"</f>
        <v>[250]</v>
      </c>
      <c r="F874">
        <f>VLOOKUP(C874,'[1]坦克部件养成-填表'!$X:$AB,5,FALSE)</f>
        <v>13750</v>
      </c>
      <c r="G874">
        <f>VLOOKUP(C874,'[1]坦克部件养成-填表'!$X:$AB,4,FALSE)</f>
        <v>105250</v>
      </c>
      <c r="H874" t="str">
        <f t="shared" si="26"/>
        <v>324016</v>
      </c>
      <c r="I874">
        <f t="shared" si="27"/>
        <v>871</v>
      </c>
    </row>
    <row r="875" spans="1:9" ht="15.75" x14ac:dyDescent="0.3">
      <c r="A875" s="36">
        <v>872</v>
      </c>
      <c r="B875" s="36">
        <v>3240</v>
      </c>
      <c r="C875" s="36">
        <v>17</v>
      </c>
      <c r="D875" t="str">
        <f>"["&amp;VLOOKUP(B875,'[1]坦克部件养成-填表'!$T:$V,3,FALSE)&amp;"]"</f>
        <v>[100]</v>
      </c>
      <c r="E875" t="str">
        <f>"["&amp;VLOOKUP(C875,'[1]坦克部件养成-填表'!$X:$AB,3,FALSE)&amp;"]"</f>
        <v>[275]</v>
      </c>
      <c r="F875">
        <f>VLOOKUP(C875,'[1]坦克部件养成-填表'!$X:$AB,5,FALSE)</f>
        <v>15000</v>
      </c>
      <c r="G875">
        <f>VLOOKUP(C875,'[1]坦克部件养成-填表'!$X:$AB,4,FALSE)</f>
        <v>110250</v>
      </c>
      <c r="H875" t="str">
        <f t="shared" si="26"/>
        <v>324017</v>
      </c>
      <c r="I875">
        <f t="shared" si="27"/>
        <v>872</v>
      </c>
    </row>
    <row r="876" spans="1:9" ht="15.75" x14ac:dyDescent="0.3">
      <c r="A876" s="36">
        <v>873</v>
      </c>
      <c r="B876" s="36">
        <v>3240</v>
      </c>
      <c r="C876" s="36">
        <v>18</v>
      </c>
      <c r="D876" t="str">
        <f>"["&amp;VLOOKUP(B876,'[1]坦克部件养成-填表'!$T:$V,3,FALSE)&amp;"]"</f>
        <v>[100]</v>
      </c>
      <c r="E876" t="str">
        <f>"["&amp;VLOOKUP(C876,'[1]坦克部件养成-填表'!$X:$AB,3,FALSE)&amp;"]"</f>
        <v>[300]</v>
      </c>
      <c r="F876">
        <f>VLOOKUP(C876,'[1]坦克部件养成-填表'!$X:$AB,5,FALSE)</f>
        <v>16250</v>
      </c>
      <c r="G876">
        <f>VLOOKUP(C876,'[1]坦克部件养成-填表'!$X:$AB,4,FALSE)</f>
        <v>115250</v>
      </c>
      <c r="H876" t="str">
        <f t="shared" si="26"/>
        <v>324018</v>
      </c>
      <c r="I876">
        <f t="shared" si="27"/>
        <v>873</v>
      </c>
    </row>
    <row r="877" spans="1:9" ht="15.75" x14ac:dyDescent="0.3">
      <c r="A877" s="36">
        <v>874</v>
      </c>
      <c r="B877" s="36">
        <v>3240</v>
      </c>
      <c r="C877" s="36">
        <v>19</v>
      </c>
      <c r="D877" t="str">
        <f>"["&amp;VLOOKUP(B877,'[1]坦克部件养成-填表'!$T:$V,3,FALSE)&amp;"]"</f>
        <v>[100]</v>
      </c>
      <c r="E877" t="str">
        <f>"["&amp;VLOOKUP(C877,'[1]坦克部件养成-填表'!$X:$AB,3,FALSE)&amp;"]"</f>
        <v>[325]</v>
      </c>
      <c r="F877">
        <f>VLOOKUP(C877,'[1]坦克部件养成-填表'!$X:$AB,5,FALSE)</f>
        <v>17500</v>
      </c>
      <c r="G877">
        <f>VLOOKUP(C877,'[1]坦克部件养成-填表'!$X:$AB,4,FALSE)</f>
        <v>120250</v>
      </c>
      <c r="H877" t="str">
        <f t="shared" si="26"/>
        <v>324019</v>
      </c>
      <c r="I877">
        <f t="shared" si="27"/>
        <v>874</v>
      </c>
    </row>
    <row r="878" spans="1:9" ht="15.75" x14ac:dyDescent="0.3">
      <c r="A878" s="36">
        <v>875</v>
      </c>
      <c r="B878" s="36">
        <v>3240</v>
      </c>
      <c r="C878" s="36">
        <v>20</v>
      </c>
      <c r="D878" t="str">
        <f>"["&amp;VLOOKUP(B878,'[1]坦克部件养成-填表'!$T:$V,3,FALSE)&amp;"]"</f>
        <v>[100]</v>
      </c>
      <c r="E878" t="str">
        <f>"["&amp;VLOOKUP(C878,'[1]坦克部件养成-填表'!$X:$AB,3,FALSE)&amp;"]"</f>
        <v>[350]</v>
      </c>
      <c r="F878">
        <f>VLOOKUP(C878,'[1]坦克部件养成-填表'!$X:$AB,5,FALSE)</f>
        <v>20250</v>
      </c>
      <c r="G878">
        <f>VLOOKUP(C878,'[1]坦克部件养成-填表'!$X:$AB,4,FALSE)</f>
        <v>125250</v>
      </c>
      <c r="H878" t="str">
        <f t="shared" si="26"/>
        <v>324020</v>
      </c>
      <c r="I878">
        <f t="shared" si="27"/>
        <v>875</v>
      </c>
    </row>
    <row r="879" spans="1:9" ht="15.75" x14ac:dyDescent="0.3">
      <c r="A879" s="36">
        <v>876</v>
      </c>
      <c r="B879" s="36">
        <v>3240</v>
      </c>
      <c r="C879" s="36">
        <v>21</v>
      </c>
      <c r="D879" t="str">
        <f>"["&amp;VLOOKUP(B879,'[1]坦克部件养成-填表'!$T:$V,3,FALSE)&amp;"]"</f>
        <v>[100]</v>
      </c>
      <c r="E879" t="str">
        <f>"["&amp;VLOOKUP(C879,'[1]坦克部件养成-填表'!$X:$AB,3,FALSE)&amp;"]"</f>
        <v>[380]</v>
      </c>
      <c r="F879">
        <f>VLOOKUP(C879,'[1]坦克部件养成-填表'!$X:$AB,5,FALSE)</f>
        <v>24900</v>
      </c>
      <c r="G879">
        <f>VLOOKUP(C879,'[1]坦克部件养成-填表'!$X:$AB,4,FALSE)</f>
        <v>156300</v>
      </c>
      <c r="H879" t="str">
        <f t="shared" si="26"/>
        <v>324021</v>
      </c>
      <c r="I879">
        <f t="shared" si="27"/>
        <v>876</v>
      </c>
    </row>
    <row r="880" spans="1:9" ht="15.75" x14ac:dyDescent="0.3">
      <c r="A880" s="36">
        <v>877</v>
      </c>
      <c r="B880" s="36">
        <v>3240</v>
      </c>
      <c r="C880" s="36">
        <v>22</v>
      </c>
      <c r="D880" t="str">
        <f>"["&amp;VLOOKUP(B880,'[1]坦克部件养成-填表'!$T:$V,3,FALSE)&amp;"]"</f>
        <v>[100]</v>
      </c>
      <c r="E880" t="str">
        <f>"["&amp;VLOOKUP(C880,'[1]坦克部件养成-填表'!$X:$AB,3,FALSE)&amp;"]"</f>
        <v>[410]</v>
      </c>
      <c r="F880">
        <f>VLOOKUP(C880,'[1]坦克部件养成-填表'!$X:$AB,5,FALSE)</f>
        <v>25500</v>
      </c>
      <c r="G880">
        <f>VLOOKUP(C880,'[1]坦克部件养成-填表'!$X:$AB,4,FALSE)</f>
        <v>162300</v>
      </c>
      <c r="H880" t="str">
        <f t="shared" si="26"/>
        <v>324022</v>
      </c>
      <c r="I880">
        <f t="shared" si="27"/>
        <v>877</v>
      </c>
    </row>
    <row r="881" spans="1:9" ht="15.75" x14ac:dyDescent="0.3">
      <c r="A881" s="36">
        <v>878</v>
      </c>
      <c r="B881" s="36">
        <v>3240</v>
      </c>
      <c r="C881" s="36">
        <v>23</v>
      </c>
      <c r="D881" t="str">
        <f>"["&amp;VLOOKUP(B881,'[1]坦克部件养成-填表'!$T:$V,3,FALSE)&amp;"]"</f>
        <v>[100]</v>
      </c>
      <c r="E881" t="str">
        <f>"["&amp;VLOOKUP(C881,'[1]坦克部件养成-填表'!$X:$AB,3,FALSE)&amp;"]"</f>
        <v>[440]</v>
      </c>
      <c r="F881">
        <f>VLOOKUP(C881,'[1]坦克部件养成-填表'!$X:$AB,5,FALSE)</f>
        <v>27000</v>
      </c>
      <c r="G881">
        <f>VLOOKUP(C881,'[1]坦克部件养成-填表'!$X:$AB,4,FALSE)</f>
        <v>168300</v>
      </c>
      <c r="H881" t="str">
        <f t="shared" si="26"/>
        <v>324023</v>
      </c>
      <c r="I881">
        <f t="shared" si="27"/>
        <v>878</v>
      </c>
    </row>
    <row r="882" spans="1:9" ht="15.75" x14ac:dyDescent="0.3">
      <c r="A882" s="36">
        <v>879</v>
      </c>
      <c r="B882" s="36">
        <v>3240</v>
      </c>
      <c r="C882" s="36">
        <v>24</v>
      </c>
      <c r="D882" t="str">
        <f>"["&amp;VLOOKUP(B882,'[1]坦克部件养成-填表'!$T:$V,3,FALSE)&amp;"]"</f>
        <v>[100]</v>
      </c>
      <c r="E882" t="str">
        <f>"["&amp;VLOOKUP(C882,'[1]坦克部件养成-填表'!$X:$AB,3,FALSE)&amp;"]"</f>
        <v>[470]</v>
      </c>
      <c r="F882">
        <f>VLOOKUP(C882,'[1]坦克部件养成-填表'!$X:$AB,5,FALSE)</f>
        <v>28500</v>
      </c>
      <c r="G882">
        <f>VLOOKUP(C882,'[1]坦克部件养成-填表'!$X:$AB,4,FALSE)</f>
        <v>174300</v>
      </c>
      <c r="H882" t="str">
        <f t="shared" si="26"/>
        <v>324024</v>
      </c>
      <c r="I882">
        <f t="shared" si="27"/>
        <v>879</v>
      </c>
    </row>
    <row r="883" spans="1:9" ht="15.75" x14ac:dyDescent="0.3">
      <c r="A883" s="36">
        <v>880</v>
      </c>
      <c r="B883" s="36">
        <v>3240</v>
      </c>
      <c r="C883" s="36">
        <v>25</v>
      </c>
      <c r="D883" t="str">
        <f>"["&amp;VLOOKUP(B883,'[1]坦克部件养成-填表'!$T:$V,3,FALSE)&amp;"]"</f>
        <v>[100]</v>
      </c>
      <c r="E883" t="str">
        <f>"["&amp;VLOOKUP(C883,'[1]坦克部件养成-填表'!$X:$AB,3,FALSE)&amp;"]"</f>
        <v>[500]</v>
      </c>
      <c r="F883">
        <f>VLOOKUP(C883,'[1]坦克部件养成-填表'!$X:$AB,5,FALSE)</f>
        <v>30000</v>
      </c>
      <c r="G883">
        <f>VLOOKUP(C883,'[1]坦克部件养成-填表'!$X:$AB,4,FALSE)</f>
        <v>180300</v>
      </c>
      <c r="H883" t="str">
        <f t="shared" si="26"/>
        <v>324025</v>
      </c>
      <c r="I883">
        <f t="shared" si="27"/>
        <v>880</v>
      </c>
    </row>
    <row r="884" spans="1:9" ht="15.75" x14ac:dyDescent="0.3">
      <c r="A884" s="36">
        <v>881</v>
      </c>
      <c r="B884" s="36">
        <v>3250</v>
      </c>
      <c r="C884" s="36">
        <v>1</v>
      </c>
      <c r="D884" t="str">
        <f>"["&amp;VLOOKUP(B884,'[1]坦克部件养成-填表'!$T:$V,3,FALSE)&amp;"]"</f>
        <v>[102]</v>
      </c>
      <c r="E884" t="str">
        <f>"["&amp;VLOOKUP(C884,'[1]坦克部件养成-填表'!$X:$AB,3,FALSE)&amp;"]"</f>
        <v>[10]</v>
      </c>
      <c r="F884">
        <f>VLOOKUP(C884,'[1]坦克部件养成-填表'!$X:$AB,5,FALSE)</f>
        <v>70</v>
      </c>
      <c r="G884">
        <f>VLOOKUP(C884,'[1]坦克部件养成-填表'!$X:$AB,4,FALSE)</f>
        <v>180</v>
      </c>
      <c r="H884" t="str">
        <f t="shared" si="26"/>
        <v>32501</v>
      </c>
      <c r="I884">
        <f t="shared" si="27"/>
        <v>881</v>
      </c>
    </row>
    <row r="885" spans="1:9" ht="15.75" x14ac:dyDescent="0.3">
      <c r="A885" s="36">
        <v>882</v>
      </c>
      <c r="B885" s="36">
        <v>3250</v>
      </c>
      <c r="C885" s="36">
        <v>2</v>
      </c>
      <c r="D885" t="str">
        <f>"["&amp;VLOOKUP(B885,'[1]坦克部件养成-填表'!$T:$V,3,FALSE)&amp;"]"</f>
        <v>[102]</v>
      </c>
      <c r="E885" t="str">
        <f>"["&amp;VLOOKUP(C885,'[1]坦克部件养成-填表'!$X:$AB,3,FALSE)&amp;"]"</f>
        <v>[20]</v>
      </c>
      <c r="F885">
        <f>VLOOKUP(C885,'[1]坦克部件养成-填表'!$X:$AB,5,FALSE)</f>
        <v>100</v>
      </c>
      <c r="G885">
        <f>VLOOKUP(C885,'[1]坦克部件养成-填表'!$X:$AB,4,FALSE)</f>
        <v>1740</v>
      </c>
      <c r="H885" t="str">
        <f t="shared" si="26"/>
        <v>32502</v>
      </c>
      <c r="I885">
        <f t="shared" si="27"/>
        <v>882</v>
      </c>
    </row>
    <row r="886" spans="1:9" ht="15.75" x14ac:dyDescent="0.3">
      <c r="A886" s="36">
        <v>883</v>
      </c>
      <c r="B886" s="36">
        <v>3250</v>
      </c>
      <c r="C886" s="36">
        <v>3</v>
      </c>
      <c r="D886" t="str">
        <f>"["&amp;VLOOKUP(B886,'[1]坦克部件养成-填表'!$T:$V,3,FALSE)&amp;"]"</f>
        <v>[102]</v>
      </c>
      <c r="E886" t="str">
        <f>"["&amp;VLOOKUP(C886,'[1]坦克部件养成-填表'!$X:$AB,3,FALSE)&amp;"]"</f>
        <v>[30]</v>
      </c>
      <c r="F886">
        <f>VLOOKUP(C886,'[1]坦克部件养成-填表'!$X:$AB,5,FALSE)</f>
        <v>140</v>
      </c>
      <c r="G886">
        <f>VLOOKUP(C886,'[1]坦克部件养成-填表'!$X:$AB,4,FALSE)</f>
        <v>3450</v>
      </c>
      <c r="H886" t="str">
        <f t="shared" si="26"/>
        <v>32503</v>
      </c>
      <c r="I886">
        <f t="shared" si="27"/>
        <v>883</v>
      </c>
    </row>
    <row r="887" spans="1:9" ht="15.75" x14ac:dyDescent="0.3">
      <c r="A887" s="36">
        <v>884</v>
      </c>
      <c r="B887" s="36">
        <v>3250</v>
      </c>
      <c r="C887" s="36">
        <v>4</v>
      </c>
      <c r="D887" t="str">
        <f>"["&amp;VLOOKUP(B887,'[1]坦克部件养成-填表'!$T:$V,3,FALSE)&amp;"]"</f>
        <v>[102]</v>
      </c>
      <c r="E887" t="str">
        <f>"["&amp;VLOOKUP(C887,'[1]坦克部件养成-填表'!$X:$AB,3,FALSE)&amp;"]"</f>
        <v>[40]</v>
      </c>
      <c r="F887">
        <f>VLOOKUP(C887,'[1]坦克部件养成-填表'!$X:$AB,5,FALSE)</f>
        <v>170</v>
      </c>
      <c r="G887">
        <f>VLOOKUP(C887,'[1]坦克部件养成-填表'!$X:$AB,4,FALSE)</f>
        <v>5190</v>
      </c>
      <c r="H887" t="str">
        <f t="shared" si="26"/>
        <v>32504</v>
      </c>
      <c r="I887">
        <f t="shared" si="27"/>
        <v>884</v>
      </c>
    </row>
    <row r="888" spans="1:9" ht="15.75" x14ac:dyDescent="0.3">
      <c r="A888" s="36">
        <v>885</v>
      </c>
      <c r="B888" s="36">
        <v>3250</v>
      </c>
      <c r="C888" s="36">
        <v>5</v>
      </c>
      <c r="D888" t="str">
        <f>"["&amp;VLOOKUP(B888,'[1]坦克部件养成-填表'!$T:$V,3,FALSE)&amp;"]"</f>
        <v>[102]</v>
      </c>
      <c r="E888" t="str">
        <f>"["&amp;VLOOKUP(C888,'[1]坦克部件养成-填表'!$X:$AB,3,FALSE)&amp;"]"</f>
        <v>[50]</v>
      </c>
      <c r="F888">
        <f>VLOOKUP(C888,'[1]坦克部件养成-填表'!$X:$AB,5,FALSE)</f>
        <v>210</v>
      </c>
      <c r="G888">
        <f>VLOOKUP(C888,'[1]坦克部件养成-填表'!$X:$AB,4,FALSE)</f>
        <v>6750</v>
      </c>
      <c r="H888" t="str">
        <f t="shared" si="26"/>
        <v>32505</v>
      </c>
      <c r="I888">
        <f t="shared" si="27"/>
        <v>885</v>
      </c>
    </row>
    <row r="889" spans="1:9" ht="15.75" x14ac:dyDescent="0.3">
      <c r="A889" s="36">
        <v>886</v>
      </c>
      <c r="B889" s="36">
        <v>3250</v>
      </c>
      <c r="C889" s="36">
        <v>6</v>
      </c>
      <c r="D889" t="str">
        <f>"["&amp;VLOOKUP(B889,'[1]坦克部件养成-填表'!$T:$V,3,FALSE)&amp;"]"</f>
        <v>[102]</v>
      </c>
      <c r="E889" t="str">
        <f>"["&amp;VLOOKUP(C889,'[1]坦克部件养成-填表'!$X:$AB,3,FALSE)&amp;"]"</f>
        <v>[65]</v>
      </c>
      <c r="F889">
        <f>VLOOKUP(C889,'[1]坦克部件养成-填表'!$X:$AB,5,FALSE)</f>
        <v>600</v>
      </c>
      <c r="G889">
        <f>VLOOKUP(C889,'[1]坦克部件养成-填表'!$X:$AB,4,FALSE)</f>
        <v>7620</v>
      </c>
      <c r="H889" t="str">
        <f t="shared" si="26"/>
        <v>32506</v>
      </c>
      <c r="I889">
        <f t="shared" si="27"/>
        <v>886</v>
      </c>
    </row>
    <row r="890" spans="1:9" ht="15.75" x14ac:dyDescent="0.3">
      <c r="A890" s="36">
        <v>887</v>
      </c>
      <c r="B890" s="36">
        <v>3250</v>
      </c>
      <c r="C890" s="36">
        <v>7</v>
      </c>
      <c r="D890" t="str">
        <f>"["&amp;VLOOKUP(B890,'[1]坦克部件养成-填表'!$T:$V,3,FALSE)&amp;"]"</f>
        <v>[102]</v>
      </c>
      <c r="E890" t="str">
        <f>"["&amp;VLOOKUP(C890,'[1]坦克部件养成-填表'!$X:$AB,3,FALSE)&amp;"]"</f>
        <v>[80]</v>
      </c>
      <c r="F890">
        <f>VLOOKUP(C890,'[1]坦克部件养成-填表'!$X:$AB,5,FALSE)</f>
        <v>900</v>
      </c>
      <c r="G890">
        <f>VLOOKUP(C890,'[1]坦克部件养成-填表'!$X:$AB,4,FALSE)</f>
        <v>11430</v>
      </c>
      <c r="H890" t="str">
        <f t="shared" si="26"/>
        <v>32507</v>
      </c>
      <c r="I890">
        <f t="shared" si="27"/>
        <v>887</v>
      </c>
    </row>
    <row r="891" spans="1:9" ht="15.75" x14ac:dyDescent="0.3">
      <c r="A891" s="36">
        <v>888</v>
      </c>
      <c r="B891" s="36">
        <v>3250</v>
      </c>
      <c r="C891" s="36">
        <v>8</v>
      </c>
      <c r="D891" t="str">
        <f>"["&amp;VLOOKUP(B891,'[1]坦克部件养成-填表'!$T:$V,3,FALSE)&amp;"]"</f>
        <v>[102]</v>
      </c>
      <c r="E891" t="str">
        <f>"["&amp;VLOOKUP(C891,'[1]坦克部件养成-填表'!$X:$AB,3,FALSE)&amp;"]"</f>
        <v>[95]</v>
      </c>
      <c r="F891">
        <f>VLOOKUP(C891,'[1]坦克部件养成-填表'!$X:$AB,5,FALSE)</f>
        <v>1200</v>
      </c>
      <c r="G891">
        <f>VLOOKUP(C891,'[1]坦克部件养成-填表'!$X:$AB,4,FALSE)</f>
        <v>15240</v>
      </c>
      <c r="H891" t="str">
        <f t="shared" si="26"/>
        <v>32508</v>
      </c>
      <c r="I891">
        <f t="shared" si="27"/>
        <v>888</v>
      </c>
    </row>
    <row r="892" spans="1:9" ht="15.75" x14ac:dyDescent="0.3">
      <c r="A892" s="36">
        <v>889</v>
      </c>
      <c r="B892" s="36">
        <v>3250</v>
      </c>
      <c r="C892" s="36">
        <v>9</v>
      </c>
      <c r="D892" t="str">
        <f>"["&amp;VLOOKUP(B892,'[1]坦克部件养成-填表'!$T:$V,3,FALSE)&amp;"]"</f>
        <v>[102]</v>
      </c>
      <c r="E892" t="str">
        <f>"["&amp;VLOOKUP(C892,'[1]坦克部件养成-填表'!$X:$AB,3,FALSE)&amp;"]"</f>
        <v>[110]</v>
      </c>
      <c r="F892">
        <f>VLOOKUP(C892,'[1]坦克部件养成-填表'!$X:$AB,5,FALSE)</f>
        <v>1500</v>
      </c>
      <c r="G892">
        <f>VLOOKUP(C892,'[1]坦克部件养成-填表'!$X:$AB,4,FALSE)</f>
        <v>19050</v>
      </c>
      <c r="H892" t="str">
        <f t="shared" si="26"/>
        <v>32509</v>
      </c>
      <c r="I892">
        <f t="shared" si="27"/>
        <v>889</v>
      </c>
    </row>
    <row r="893" spans="1:9" ht="15.75" x14ac:dyDescent="0.3">
      <c r="A893" s="36">
        <v>890</v>
      </c>
      <c r="B893" s="36">
        <v>3250</v>
      </c>
      <c r="C893" s="36">
        <v>10</v>
      </c>
      <c r="D893" t="str">
        <f>"["&amp;VLOOKUP(B893,'[1]坦克部件养成-填表'!$T:$V,3,FALSE)&amp;"]"</f>
        <v>[102]</v>
      </c>
      <c r="E893" t="str">
        <f>"["&amp;VLOOKUP(C893,'[1]坦克部件养成-填表'!$X:$AB,3,FALSE)&amp;"]"</f>
        <v>[125]</v>
      </c>
      <c r="F893">
        <f>VLOOKUP(C893,'[1]坦克部件养成-填表'!$X:$AB,5,FALSE)</f>
        <v>1750</v>
      </c>
      <c r="G893">
        <f>VLOOKUP(C893,'[1]坦克部件养成-填表'!$X:$AB,4,FALSE)</f>
        <v>22860</v>
      </c>
      <c r="H893" t="str">
        <f t="shared" si="26"/>
        <v>325010</v>
      </c>
      <c r="I893">
        <f t="shared" si="27"/>
        <v>890</v>
      </c>
    </row>
    <row r="894" spans="1:9" ht="15.75" x14ac:dyDescent="0.3">
      <c r="A894" s="36">
        <v>891</v>
      </c>
      <c r="B894" s="36">
        <v>3250</v>
      </c>
      <c r="C894" s="36">
        <v>11</v>
      </c>
      <c r="D894" t="str">
        <f>"["&amp;VLOOKUP(B894,'[1]坦克部件养成-填表'!$T:$V,3,FALSE)&amp;"]"</f>
        <v>[102]</v>
      </c>
      <c r="E894" t="str">
        <f>"["&amp;VLOOKUP(C894,'[1]坦克部件养成-填表'!$X:$AB,3,FALSE)&amp;"]"</f>
        <v>[145]</v>
      </c>
      <c r="F894">
        <f>VLOOKUP(C894,'[1]坦克部件养成-填表'!$X:$AB,5,FALSE)</f>
        <v>3650</v>
      </c>
      <c r="G894">
        <f>VLOOKUP(C894,'[1]坦克部件养成-填表'!$X:$AB,4,FALSE)</f>
        <v>31710</v>
      </c>
      <c r="H894" t="str">
        <f t="shared" si="26"/>
        <v>325011</v>
      </c>
      <c r="I894">
        <f t="shared" si="27"/>
        <v>891</v>
      </c>
    </row>
    <row r="895" spans="1:9" ht="15.75" x14ac:dyDescent="0.3">
      <c r="A895" s="36">
        <v>892</v>
      </c>
      <c r="B895" s="36">
        <v>3250</v>
      </c>
      <c r="C895" s="36">
        <v>12</v>
      </c>
      <c r="D895" t="str">
        <f>"["&amp;VLOOKUP(B895,'[1]坦克部件养成-填表'!$T:$V,3,FALSE)&amp;"]"</f>
        <v>[102]</v>
      </c>
      <c r="E895" t="str">
        <f>"["&amp;VLOOKUP(C895,'[1]坦克部件养成-填表'!$X:$AB,3,FALSE)&amp;"]"</f>
        <v>[165]</v>
      </c>
      <c r="F895">
        <f>VLOOKUP(C895,'[1]坦克部件养成-填表'!$X:$AB,5,FALSE)</f>
        <v>5500</v>
      </c>
      <c r="G895">
        <f>VLOOKUP(C895,'[1]坦克部件养成-填表'!$X:$AB,4,FALSE)</f>
        <v>47580</v>
      </c>
      <c r="H895" t="str">
        <f t="shared" si="26"/>
        <v>325012</v>
      </c>
      <c r="I895">
        <f t="shared" si="27"/>
        <v>892</v>
      </c>
    </row>
    <row r="896" spans="1:9" ht="15.75" x14ac:dyDescent="0.3">
      <c r="A896" s="36">
        <v>893</v>
      </c>
      <c r="B896" s="36">
        <v>3250</v>
      </c>
      <c r="C896" s="36">
        <v>13</v>
      </c>
      <c r="D896" t="str">
        <f>"["&amp;VLOOKUP(B896,'[1]坦克部件养成-填表'!$T:$V,3,FALSE)&amp;"]"</f>
        <v>[102]</v>
      </c>
      <c r="E896" t="str">
        <f>"["&amp;VLOOKUP(C896,'[1]坦克部件养成-填表'!$X:$AB,3,FALSE)&amp;"]"</f>
        <v>[185]</v>
      </c>
      <c r="F896">
        <f>VLOOKUP(C896,'[1]坦克部件养成-填表'!$X:$AB,5,FALSE)</f>
        <v>7300</v>
      </c>
      <c r="G896">
        <f>VLOOKUP(C896,'[1]坦克部件养成-填表'!$X:$AB,4,FALSE)</f>
        <v>63420</v>
      </c>
      <c r="H896" t="str">
        <f t="shared" si="26"/>
        <v>325013</v>
      </c>
      <c r="I896">
        <f t="shared" si="27"/>
        <v>893</v>
      </c>
    </row>
    <row r="897" spans="1:9" ht="15.75" x14ac:dyDescent="0.3">
      <c r="A897" s="36">
        <v>894</v>
      </c>
      <c r="B897" s="36">
        <v>3250</v>
      </c>
      <c r="C897" s="36">
        <v>14</v>
      </c>
      <c r="D897" t="str">
        <f>"["&amp;VLOOKUP(B897,'[1]坦克部件养成-填表'!$T:$V,3,FALSE)&amp;"]"</f>
        <v>[102]</v>
      </c>
      <c r="E897" t="str">
        <f>"["&amp;VLOOKUP(C897,'[1]坦克部件养成-填表'!$X:$AB,3,FALSE)&amp;"]"</f>
        <v>[205]</v>
      </c>
      <c r="F897">
        <f>VLOOKUP(C897,'[1]坦克部件养成-填表'!$X:$AB,5,FALSE)</f>
        <v>9100</v>
      </c>
      <c r="G897">
        <f>VLOOKUP(C897,'[1]坦克部件养成-填表'!$X:$AB,4,FALSE)</f>
        <v>79290</v>
      </c>
      <c r="H897" t="str">
        <f t="shared" si="26"/>
        <v>325014</v>
      </c>
      <c r="I897">
        <f t="shared" si="27"/>
        <v>894</v>
      </c>
    </row>
    <row r="898" spans="1:9" ht="15.75" x14ac:dyDescent="0.3">
      <c r="A898" s="36">
        <v>895</v>
      </c>
      <c r="B898" s="36">
        <v>3250</v>
      </c>
      <c r="C898" s="36">
        <v>15</v>
      </c>
      <c r="D898" t="str">
        <f>"["&amp;VLOOKUP(B898,'[1]坦克部件养成-填表'!$T:$V,3,FALSE)&amp;"]"</f>
        <v>[102]</v>
      </c>
      <c r="E898" t="str">
        <f>"["&amp;VLOOKUP(C898,'[1]坦克部件养成-填表'!$X:$AB,3,FALSE)&amp;"]"</f>
        <v>[225]</v>
      </c>
      <c r="F898">
        <f>VLOOKUP(C898,'[1]坦克部件养成-填表'!$X:$AB,5,FALSE)</f>
        <v>11000</v>
      </c>
      <c r="G898">
        <f>VLOOKUP(C898,'[1]坦克部件养成-填表'!$X:$AB,4,FALSE)</f>
        <v>95160</v>
      </c>
      <c r="H898" t="str">
        <f t="shared" si="26"/>
        <v>325015</v>
      </c>
      <c r="I898">
        <f t="shared" si="27"/>
        <v>895</v>
      </c>
    </row>
    <row r="899" spans="1:9" ht="15.75" x14ac:dyDescent="0.3">
      <c r="A899" s="36">
        <v>896</v>
      </c>
      <c r="B899" s="36">
        <v>3250</v>
      </c>
      <c r="C899" s="36">
        <v>16</v>
      </c>
      <c r="D899" t="str">
        <f>"["&amp;VLOOKUP(B899,'[1]坦克部件养成-填表'!$T:$V,3,FALSE)&amp;"]"</f>
        <v>[102]</v>
      </c>
      <c r="E899" t="str">
        <f>"["&amp;VLOOKUP(C899,'[1]坦克部件养成-填表'!$X:$AB,3,FALSE)&amp;"]"</f>
        <v>[250]</v>
      </c>
      <c r="F899">
        <f>VLOOKUP(C899,'[1]坦克部件养成-填表'!$X:$AB,5,FALSE)</f>
        <v>13750</v>
      </c>
      <c r="G899">
        <f>VLOOKUP(C899,'[1]坦克部件养成-填表'!$X:$AB,4,FALSE)</f>
        <v>105250</v>
      </c>
      <c r="H899" t="str">
        <f t="shared" si="26"/>
        <v>325016</v>
      </c>
      <c r="I899">
        <f t="shared" si="27"/>
        <v>896</v>
      </c>
    </row>
    <row r="900" spans="1:9" ht="15.75" x14ac:dyDescent="0.3">
      <c r="A900" s="36">
        <v>897</v>
      </c>
      <c r="B900" s="36">
        <v>3250</v>
      </c>
      <c r="C900" s="36">
        <v>17</v>
      </c>
      <c r="D900" t="str">
        <f>"["&amp;VLOOKUP(B900,'[1]坦克部件养成-填表'!$T:$V,3,FALSE)&amp;"]"</f>
        <v>[102]</v>
      </c>
      <c r="E900" t="str">
        <f>"["&amp;VLOOKUP(C900,'[1]坦克部件养成-填表'!$X:$AB,3,FALSE)&amp;"]"</f>
        <v>[275]</v>
      </c>
      <c r="F900">
        <f>VLOOKUP(C900,'[1]坦克部件养成-填表'!$X:$AB,5,FALSE)</f>
        <v>15000</v>
      </c>
      <c r="G900">
        <f>VLOOKUP(C900,'[1]坦克部件养成-填表'!$X:$AB,4,FALSE)</f>
        <v>110250</v>
      </c>
      <c r="H900" t="str">
        <f t="shared" si="26"/>
        <v>325017</v>
      </c>
      <c r="I900">
        <f t="shared" si="27"/>
        <v>897</v>
      </c>
    </row>
    <row r="901" spans="1:9" ht="15.75" x14ac:dyDescent="0.3">
      <c r="A901" s="36">
        <v>898</v>
      </c>
      <c r="B901" s="36">
        <v>3250</v>
      </c>
      <c r="C901" s="36">
        <v>18</v>
      </c>
      <c r="D901" t="str">
        <f>"["&amp;VLOOKUP(B901,'[1]坦克部件养成-填表'!$T:$V,3,FALSE)&amp;"]"</f>
        <v>[102]</v>
      </c>
      <c r="E901" t="str">
        <f>"["&amp;VLOOKUP(C901,'[1]坦克部件养成-填表'!$X:$AB,3,FALSE)&amp;"]"</f>
        <v>[300]</v>
      </c>
      <c r="F901">
        <f>VLOOKUP(C901,'[1]坦克部件养成-填表'!$X:$AB,5,FALSE)</f>
        <v>16250</v>
      </c>
      <c r="G901">
        <f>VLOOKUP(C901,'[1]坦克部件养成-填表'!$X:$AB,4,FALSE)</f>
        <v>115250</v>
      </c>
      <c r="H901" t="str">
        <f t="shared" ref="H901:H964" si="28">B901&amp;C901</f>
        <v>325018</v>
      </c>
      <c r="I901">
        <f t="shared" ref="I901:I964" si="29">A901</f>
        <v>898</v>
      </c>
    </row>
    <row r="902" spans="1:9" ht="15.75" x14ac:dyDescent="0.3">
      <c r="A902" s="36">
        <v>899</v>
      </c>
      <c r="B902" s="36">
        <v>3250</v>
      </c>
      <c r="C902" s="36">
        <v>19</v>
      </c>
      <c r="D902" t="str">
        <f>"["&amp;VLOOKUP(B902,'[1]坦克部件养成-填表'!$T:$V,3,FALSE)&amp;"]"</f>
        <v>[102]</v>
      </c>
      <c r="E902" t="str">
        <f>"["&amp;VLOOKUP(C902,'[1]坦克部件养成-填表'!$X:$AB,3,FALSE)&amp;"]"</f>
        <v>[325]</v>
      </c>
      <c r="F902">
        <f>VLOOKUP(C902,'[1]坦克部件养成-填表'!$X:$AB,5,FALSE)</f>
        <v>17500</v>
      </c>
      <c r="G902">
        <f>VLOOKUP(C902,'[1]坦克部件养成-填表'!$X:$AB,4,FALSE)</f>
        <v>120250</v>
      </c>
      <c r="H902" t="str">
        <f t="shared" si="28"/>
        <v>325019</v>
      </c>
      <c r="I902">
        <f t="shared" si="29"/>
        <v>899</v>
      </c>
    </row>
    <row r="903" spans="1:9" ht="15.75" x14ac:dyDescent="0.3">
      <c r="A903" s="36">
        <v>900</v>
      </c>
      <c r="B903" s="36">
        <v>3250</v>
      </c>
      <c r="C903" s="36">
        <v>20</v>
      </c>
      <c r="D903" t="str">
        <f>"["&amp;VLOOKUP(B903,'[1]坦克部件养成-填表'!$T:$V,3,FALSE)&amp;"]"</f>
        <v>[102]</v>
      </c>
      <c r="E903" t="str">
        <f>"["&amp;VLOOKUP(C903,'[1]坦克部件养成-填表'!$X:$AB,3,FALSE)&amp;"]"</f>
        <v>[350]</v>
      </c>
      <c r="F903">
        <f>VLOOKUP(C903,'[1]坦克部件养成-填表'!$X:$AB,5,FALSE)</f>
        <v>20250</v>
      </c>
      <c r="G903">
        <f>VLOOKUP(C903,'[1]坦克部件养成-填表'!$X:$AB,4,FALSE)</f>
        <v>125250</v>
      </c>
      <c r="H903" t="str">
        <f t="shared" si="28"/>
        <v>325020</v>
      </c>
      <c r="I903">
        <f t="shared" si="29"/>
        <v>900</v>
      </c>
    </row>
    <row r="904" spans="1:9" ht="15.75" x14ac:dyDescent="0.3">
      <c r="A904" s="36">
        <v>901</v>
      </c>
      <c r="B904" s="36">
        <v>3250</v>
      </c>
      <c r="C904" s="36">
        <v>21</v>
      </c>
      <c r="D904" t="str">
        <f>"["&amp;VLOOKUP(B904,'[1]坦克部件养成-填表'!$T:$V,3,FALSE)&amp;"]"</f>
        <v>[102]</v>
      </c>
      <c r="E904" t="str">
        <f>"["&amp;VLOOKUP(C904,'[1]坦克部件养成-填表'!$X:$AB,3,FALSE)&amp;"]"</f>
        <v>[380]</v>
      </c>
      <c r="F904">
        <f>VLOOKUP(C904,'[1]坦克部件养成-填表'!$X:$AB,5,FALSE)</f>
        <v>24900</v>
      </c>
      <c r="G904">
        <f>VLOOKUP(C904,'[1]坦克部件养成-填表'!$X:$AB,4,FALSE)</f>
        <v>156300</v>
      </c>
      <c r="H904" t="str">
        <f t="shared" si="28"/>
        <v>325021</v>
      </c>
      <c r="I904">
        <f t="shared" si="29"/>
        <v>901</v>
      </c>
    </row>
    <row r="905" spans="1:9" ht="15.75" x14ac:dyDescent="0.3">
      <c r="A905" s="36">
        <v>902</v>
      </c>
      <c r="B905" s="36">
        <v>3250</v>
      </c>
      <c r="C905" s="36">
        <v>22</v>
      </c>
      <c r="D905" t="str">
        <f>"["&amp;VLOOKUP(B905,'[1]坦克部件养成-填表'!$T:$V,3,FALSE)&amp;"]"</f>
        <v>[102]</v>
      </c>
      <c r="E905" t="str">
        <f>"["&amp;VLOOKUP(C905,'[1]坦克部件养成-填表'!$X:$AB,3,FALSE)&amp;"]"</f>
        <v>[410]</v>
      </c>
      <c r="F905">
        <f>VLOOKUP(C905,'[1]坦克部件养成-填表'!$X:$AB,5,FALSE)</f>
        <v>25500</v>
      </c>
      <c r="G905">
        <f>VLOOKUP(C905,'[1]坦克部件养成-填表'!$X:$AB,4,FALSE)</f>
        <v>162300</v>
      </c>
      <c r="H905" t="str">
        <f t="shared" si="28"/>
        <v>325022</v>
      </c>
      <c r="I905">
        <f t="shared" si="29"/>
        <v>902</v>
      </c>
    </row>
    <row r="906" spans="1:9" ht="15.75" x14ac:dyDescent="0.3">
      <c r="A906" s="36">
        <v>903</v>
      </c>
      <c r="B906" s="36">
        <v>3250</v>
      </c>
      <c r="C906" s="36">
        <v>23</v>
      </c>
      <c r="D906" t="str">
        <f>"["&amp;VLOOKUP(B906,'[1]坦克部件养成-填表'!$T:$V,3,FALSE)&amp;"]"</f>
        <v>[102]</v>
      </c>
      <c r="E906" t="str">
        <f>"["&amp;VLOOKUP(C906,'[1]坦克部件养成-填表'!$X:$AB,3,FALSE)&amp;"]"</f>
        <v>[440]</v>
      </c>
      <c r="F906">
        <f>VLOOKUP(C906,'[1]坦克部件养成-填表'!$X:$AB,5,FALSE)</f>
        <v>27000</v>
      </c>
      <c r="G906">
        <f>VLOOKUP(C906,'[1]坦克部件养成-填表'!$X:$AB,4,FALSE)</f>
        <v>168300</v>
      </c>
      <c r="H906" t="str">
        <f t="shared" si="28"/>
        <v>325023</v>
      </c>
      <c r="I906">
        <f t="shared" si="29"/>
        <v>903</v>
      </c>
    </row>
    <row r="907" spans="1:9" ht="15.75" x14ac:dyDescent="0.3">
      <c r="A907" s="36">
        <v>904</v>
      </c>
      <c r="B907" s="36">
        <v>3250</v>
      </c>
      <c r="C907" s="36">
        <v>24</v>
      </c>
      <c r="D907" t="str">
        <f>"["&amp;VLOOKUP(B907,'[1]坦克部件养成-填表'!$T:$V,3,FALSE)&amp;"]"</f>
        <v>[102]</v>
      </c>
      <c r="E907" t="str">
        <f>"["&amp;VLOOKUP(C907,'[1]坦克部件养成-填表'!$X:$AB,3,FALSE)&amp;"]"</f>
        <v>[470]</v>
      </c>
      <c r="F907">
        <f>VLOOKUP(C907,'[1]坦克部件养成-填表'!$X:$AB,5,FALSE)</f>
        <v>28500</v>
      </c>
      <c r="G907">
        <f>VLOOKUP(C907,'[1]坦克部件养成-填表'!$X:$AB,4,FALSE)</f>
        <v>174300</v>
      </c>
      <c r="H907" t="str">
        <f t="shared" si="28"/>
        <v>325024</v>
      </c>
      <c r="I907">
        <f t="shared" si="29"/>
        <v>904</v>
      </c>
    </row>
    <row r="908" spans="1:9" ht="15.75" x14ac:dyDescent="0.3">
      <c r="A908" s="36">
        <v>905</v>
      </c>
      <c r="B908" s="36">
        <v>3250</v>
      </c>
      <c r="C908" s="36">
        <v>25</v>
      </c>
      <c r="D908" t="str">
        <f>"["&amp;VLOOKUP(B908,'[1]坦克部件养成-填表'!$T:$V,3,FALSE)&amp;"]"</f>
        <v>[102]</v>
      </c>
      <c r="E908" t="str">
        <f>"["&amp;VLOOKUP(C908,'[1]坦克部件养成-填表'!$X:$AB,3,FALSE)&amp;"]"</f>
        <v>[500]</v>
      </c>
      <c r="F908">
        <f>VLOOKUP(C908,'[1]坦克部件养成-填表'!$X:$AB,5,FALSE)</f>
        <v>30000</v>
      </c>
      <c r="G908">
        <f>VLOOKUP(C908,'[1]坦克部件养成-填表'!$X:$AB,4,FALSE)</f>
        <v>180300</v>
      </c>
      <c r="H908" t="str">
        <f t="shared" si="28"/>
        <v>325025</v>
      </c>
      <c r="I908">
        <f t="shared" si="29"/>
        <v>905</v>
      </c>
    </row>
    <row r="909" spans="1:9" ht="15.75" x14ac:dyDescent="0.3">
      <c r="A909" s="36">
        <v>906</v>
      </c>
      <c r="B909" s="36">
        <v>3260</v>
      </c>
      <c r="C909" s="36">
        <v>1</v>
      </c>
      <c r="D909" t="str">
        <f>"["&amp;VLOOKUP(B909,'[1]坦克部件养成-填表'!$T:$V,3,FALSE)&amp;"]"</f>
        <v>[102]</v>
      </c>
      <c r="E909" t="str">
        <f>"["&amp;VLOOKUP(C909,'[1]坦克部件养成-填表'!$X:$AB,3,FALSE)&amp;"]"</f>
        <v>[10]</v>
      </c>
      <c r="F909">
        <f>VLOOKUP(C909,'[1]坦克部件养成-填表'!$X:$AB,5,FALSE)</f>
        <v>70</v>
      </c>
      <c r="G909">
        <f>VLOOKUP(C909,'[1]坦克部件养成-填表'!$X:$AB,4,FALSE)</f>
        <v>180</v>
      </c>
      <c r="H909" t="str">
        <f t="shared" si="28"/>
        <v>32601</v>
      </c>
      <c r="I909">
        <f t="shared" si="29"/>
        <v>906</v>
      </c>
    </row>
    <row r="910" spans="1:9" ht="15.75" x14ac:dyDescent="0.3">
      <c r="A910" s="36">
        <v>907</v>
      </c>
      <c r="B910" s="36">
        <v>3260</v>
      </c>
      <c r="C910" s="36">
        <v>2</v>
      </c>
      <c r="D910" t="str">
        <f>"["&amp;VLOOKUP(B910,'[1]坦克部件养成-填表'!$T:$V,3,FALSE)&amp;"]"</f>
        <v>[102]</v>
      </c>
      <c r="E910" t="str">
        <f>"["&amp;VLOOKUP(C910,'[1]坦克部件养成-填表'!$X:$AB,3,FALSE)&amp;"]"</f>
        <v>[20]</v>
      </c>
      <c r="F910">
        <f>VLOOKUP(C910,'[1]坦克部件养成-填表'!$X:$AB,5,FALSE)</f>
        <v>100</v>
      </c>
      <c r="G910">
        <f>VLOOKUP(C910,'[1]坦克部件养成-填表'!$X:$AB,4,FALSE)</f>
        <v>1740</v>
      </c>
      <c r="H910" t="str">
        <f t="shared" si="28"/>
        <v>32602</v>
      </c>
      <c r="I910">
        <f t="shared" si="29"/>
        <v>907</v>
      </c>
    </row>
    <row r="911" spans="1:9" ht="15.75" x14ac:dyDescent="0.3">
      <c r="A911" s="36">
        <v>908</v>
      </c>
      <c r="B911" s="36">
        <v>3260</v>
      </c>
      <c r="C911" s="36">
        <v>3</v>
      </c>
      <c r="D911" t="str">
        <f>"["&amp;VLOOKUP(B911,'[1]坦克部件养成-填表'!$T:$V,3,FALSE)&amp;"]"</f>
        <v>[102]</v>
      </c>
      <c r="E911" t="str">
        <f>"["&amp;VLOOKUP(C911,'[1]坦克部件养成-填表'!$X:$AB,3,FALSE)&amp;"]"</f>
        <v>[30]</v>
      </c>
      <c r="F911">
        <f>VLOOKUP(C911,'[1]坦克部件养成-填表'!$X:$AB,5,FALSE)</f>
        <v>140</v>
      </c>
      <c r="G911">
        <f>VLOOKUP(C911,'[1]坦克部件养成-填表'!$X:$AB,4,FALSE)</f>
        <v>3450</v>
      </c>
      <c r="H911" t="str">
        <f t="shared" si="28"/>
        <v>32603</v>
      </c>
      <c r="I911">
        <f t="shared" si="29"/>
        <v>908</v>
      </c>
    </row>
    <row r="912" spans="1:9" ht="15.75" x14ac:dyDescent="0.3">
      <c r="A912" s="36">
        <v>909</v>
      </c>
      <c r="B912" s="36">
        <v>3260</v>
      </c>
      <c r="C912" s="36">
        <v>4</v>
      </c>
      <c r="D912" t="str">
        <f>"["&amp;VLOOKUP(B912,'[1]坦克部件养成-填表'!$T:$V,3,FALSE)&amp;"]"</f>
        <v>[102]</v>
      </c>
      <c r="E912" t="str">
        <f>"["&amp;VLOOKUP(C912,'[1]坦克部件养成-填表'!$X:$AB,3,FALSE)&amp;"]"</f>
        <v>[40]</v>
      </c>
      <c r="F912">
        <f>VLOOKUP(C912,'[1]坦克部件养成-填表'!$X:$AB,5,FALSE)</f>
        <v>170</v>
      </c>
      <c r="G912">
        <f>VLOOKUP(C912,'[1]坦克部件养成-填表'!$X:$AB,4,FALSE)</f>
        <v>5190</v>
      </c>
      <c r="H912" t="str">
        <f t="shared" si="28"/>
        <v>32604</v>
      </c>
      <c r="I912">
        <f t="shared" si="29"/>
        <v>909</v>
      </c>
    </row>
    <row r="913" spans="1:9" ht="15.75" x14ac:dyDescent="0.3">
      <c r="A913" s="36">
        <v>910</v>
      </c>
      <c r="B913" s="36">
        <v>3260</v>
      </c>
      <c r="C913" s="36">
        <v>5</v>
      </c>
      <c r="D913" t="str">
        <f>"["&amp;VLOOKUP(B913,'[1]坦克部件养成-填表'!$T:$V,3,FALSE)&amp;"]"</f>
        <v>[102]</v>
      </c>
      <c r="E913" t="str">
        <f>"["&amp;VLOOKUP(C913,'[1]坦克部件养成-填表'!$X:$AB,3,FALSE)&amp;"]"</f>
        <v>[50]</v>
      </c>
      <c r="F913">
        <f>VLOOKUP(C913,'[1]坦克部件养成-填表'!$X:$AB,5,FALSE)</f>
        <v>210</v>
      </c>
      <c r="G913">
        <f>VLOOKUP(C913,'[1]坦克部件养成-填表'!$X:$AB,4,FALSE)</f>
        <v>6750</v>
      </c>
      <c r="H913" t="str">
        <f t="shared" si="28"/>
        <v>32605</v>
      </c>
      <c r="I913">
        <f t="shared" si="29"/>
        <v>910</v>
      </c>
    </row>
    <row r="914" spans="1:9" ht="15.75" x14ac:dyDescent="0.3">
      <c r="A914" s="36">
        <v>911</v>
      </c>
      <c r="B914" s="36">
        <v>3260</v>
      </c>
      <c r="C914" s="36">
        <v>6</v>
      </c>
      <c r="D914" t="str">
        <f>"["&amp;VLOOKUP(B914,'[1]坦克部件养成-填表'!$T:$V,3,FALSE)&amp;"]"</f>
        <v>[102]</v>
      </c>
      <c r="E914" t="str">
        <f>"["&amp;VLOOKUP(C914,'[1]坦克部件养成-填表'!$X:$AB,3,FALSE)&amp;"]"</f>
        <v>[65]</v>
      </c>
      <c r="F914">
        <f>VLOOKUP(C914,'[1]坦克部件养成-填表'!$X:$AB,5,FALSE)</f>
        <v>600</v>
      </c>
      <c r="G914">
        <f>VLOOKUP(C914,'[1]坦克部件养成-填表'!$X:$AB,4,FALSE)</f>
        <v>7620</v>
      </c>
      <c r="H914" t="str">
        <f t="shared" si="28"/>
        <v>32606</v>
      </c>
      <c r="I914">
        <f t="shared" si="29"/>
        <v>911</v>
      </c>
    </row>
    <row r="915" spans="1:9" ht="15.75" x14ac:dyDescent="0.3">
      <c r="A915" s="36">
        <v>912</v>
      </c>
      <c r="B915" s="36">
        <v>3260</v>
      </c>
      <c r="C915" s="36">
        <v>7</v>
      </c>
      <c r="D915" t="str">
        <f>"["&amp;VLOOKUP(B915,'[1]坦克部件养成-填表'!$T:$V,3,FALSE)&amp;"]"</f>
        <v>[102]</v>
      </c>
      <c r="E915" t="str">
        <f>"["&amp;VLOOKUP(C915,'[1]坦克部件养成-填表'!$X:$AB,3,FALSE)&amp;"]"</f>
        <v>[80]</v>
      </c>
      <c r="F915">
        <f>VLOOKUP(C915,'[1]坦克部件养成-填表'!$X:$AB,5,FALSE)</f>
        <v>900</v>
      </c>
      <c r="G915">
        <f>VLOOKUP(C915,'[1]坦克部件养成-填表'!$X:$AB,4,FALSE)</f>
        <v>11430</v>
      </c>
      <c r="H915" t="str">
        <f t="shared" si="28"/>
        <v>32607</v>
      </c>
      <c r="I915">
        <f t="shared" si="29"/>
        <v>912</v>
      </c>
    </row>
    <row r="916" spans="1:9" ht="15.75" x14ac:dyDescent="0.3">
      <c r="A916" s="36">
        <v>913</v>
      </c>
      <c r="B916" s="36">
        <v>3260</v>
      </c>
      <c r="C916" s="36">
        <v>8</v>
      </c>
      <c r="D916" t="str">
        <f>"["&amp;VLOOKUP(B916,'[1]坦克部件养成-填表'!$T:$V,3,FALSE)&amp;"]"</f>
        <v>[102]</v>
      </c>
      <c r="E916" t="str">
        <f>"["&amp;VLOOKUP(C916,'[1]坦克部件养成-填表'!$X:$AB,3,FALSE)&amp;"]"</f>
        <v>[95]</v>
      </c>
      <c r="F916">
        <f>VLOOKUP(C916,'[1]坦克部件养成-填表'!$X:$AB,5,FALSE)</f>
        <v>1200</v>
      </c>
      <c r="G916">
        <f>VLOOKUP(C916,'[1]坦克部件养成-填表'!$X:$AB,4,FALSE)</f>
        <v>15240</v>
      </c>
      <c r="H916" t="str">
        <f t="shared" si="28"/>
        <v>32608</v>
      </c>
      <c r="I916">
        <f t="shared" si="29"/>
        <v>913</v>
      </c>
    </row>
    <row r="917" spans="1:9" ht="15.75" x14ac:dyDescent="0.3">
      <c r="A917" s="36">
        <v>914</v>
      </c>
      <c r="B917" s="36">
        <v>3260</v>
      </c>
      <c r="C917" s="36">
        <v>9</v>
      </c>
      <c r="D917" t="str">
        <f>"["&amp;VLOOKUP(B917,'[1]坦克部件养成-填表'!$T:$V,3,FALSE)&amp;"]"</f>
        <v>[102]</v>
      </c>
      <c r="E917" t="str">
        <f>"["&amp;VLOOKUP(C917,'[1]坦克部件养成-填表'!$X:$AB,3,FALSE)&amp;"]"</f>
        <v>[110]</v>
      </c>
      <c r="F917">
        <f>VLOOKUP(C917,'[1]坦克部件养成-填表'!$X:$AB,5,FALSE)</f>
        <v>1500</v>
      </c>
      <c r="G917">
        <f>VLOOKUP(C917,'[1]坦克部件养成-填表'!$X:$AB,4,FALSE)</f>
        <v>19050</v>
      </c>
      <c r="H917" t="str">
        <f t="shared" si="28"/>
        <v>32609</v>
      </c>
      <c r="I917">
        <f t="shared" si="29"/>
        <v>914</v>
      </c>
    </row>
    <row r="918" spans="1:9" ht="15.75" x14ac:dyDescent="0.3">
      <c r="A918" s="36">
        <v>915</v>
      </c>
      <c r="B918" s="36">
        <v>3260</v>
      </c>
      <c r="C918" s="36">
        <v>10</v>
      </c>
      <c r="D918" t="str">
        <f>"["&amp;VLOOKUP(B918,'[1]坦克部件养成-填表'!$T:$V,3,FALSE)&amp;"]"</f>
        <v>[102]</v>
      </c>
      <c r="E918" t="str">
        <f>"["&amp;VLOOKUP(C918,'[1]坦克部件养成-填表'!$X:$AB,3,FALSE)&amp;"]"</f>
        <v>[125]</v>
      </c>
      <c r="F918">
        <f>VLOOKUP(C918,'[1]坦克部件养成-填表'!$X:$AB,5,FALSE)</f>
        <v>1750</v>
      </c>
      <c r="G918">
        <f>VLOOKUP(C918,'[1]坦克部件养成-填表'!$X:$AB,4,FALSE)</f>
        <v>22860</v>
      </c>
      <c r="H918" t="str">
        <f t="shared" si="28"/>
        <v>326010</v>
      </c>
      <c r="I918">
        <f t="shared" si="29"/>
        <v>915</v>
      </c>
    </row>
    <row r="919" spans="1:9" ht="15.75" x14ac:dyDescent="0.3">
      <c r="A919" s="36">
        <v>916</v>
      </c>
      <c r="B919" s="36">
        <v>3260</v>
      </c>
      <c r="C919" s="36">
        <v>11</v>
      </c>
      <c r="D919" t="str">
        <f>"["&amp;VLOOKUP(B919,'[1]坦克部件养成-填表'!$T:$V,3,FALSE)&amp;"]"</f>
        <v>[102]</v>
      </c>
      <c r="E919" t="str">
        <f>"["&amp;VLOOKUP(C919,'[1]坦克部件养成-填表'!$X:$AB,3,FALSE)&amp;"]"</f>
        <v>[145]</v>
      </c>
      <c r="F919">
        <f>VLOOKUP(C919,'[1]坦克部件养成-填表'!$X:$AB,5,FALSE)</f>
        <v>3650</v>
      </c>
      <c r="G919">
        <f>VLOOKUP(C919,'[1]坦克部件养成-填表'!$X:$AB,4,FALSE)</f>
        <v>31710</v>
      </c>
      <c r="H919" t="str">
        <f t="shared" si="28"/>
        <v>326011</v>
      </c>
      <c r="I919">
        <f t="shared" si="29"/>
        <v>916</v>
      </c>
    </row>
    <row r="920" spans="1:9" ht="15.75" x14ac:dyDescent="0.3">
      <c r="A920" s="36">
        <v>917</v>
      </c>
      <c r="B920" s="36">
        <v>3260</v>
      </c>
      <c r="C920" s="36">
        <v>12</v>
      </c>
      <c r="D920" t="str">
        <f>"["&amp;VLOOKUP(B920,'[1]坦克部件养成-填表'!$T:$V,3,FALSE)&amp;"]"</f>
        <v>[102]</v>
      </c>
      <c r="E920" t="str">
        <f>"["&amp;VLOOKUP(C920,'[1]坦克部件养成-填表'!$X:$AB,3,FALSE)&amp;"]"</f>
        <v>[165]</v>
      </c>
      <c r="F920">
        <f>VLOOKUP(C920,'[1]坦克部件养成-填表'!$X:$AB,5,FALSE)</f>
        <v>5500</v>
      </c>
      <c r="G920">
        <f>VLOOKUP(C920,'[1]坦克部件养成-填表'!$X:$AB,4,FALSE)</f>
        <v>47580</v>
      </c>
      <c r="H920" t="str">
        <f t="shared" si="28"/>
        <v>326012</v>
      </c>
      <c r="I920">
        <f t="shared" si="29"/>
        <v>917</v>
      </c>
    </row>
    <row r="921" spans="1:9" ht="15.75" x14ac:dyDescent="0.3">
      <c r="A921" s="36">
        <v>918</v>
      </c>
      <c r="B921" s="36">
        <v>3260</v>
      </c>
      <c r="C921" s="36">
        <v>13</v>
      </c>
      <c r="D921" t="str">
        <f>"["&amp;VLOOKUP(B921,'[1]坦克部件养成-填表'!$T:$V,3,FALSE)&amp;"]"</f>
        <v>[102]</v>
      </c>
      <c r="E921" t="str">
        <f>"["&amp;VLOOKUP(C921,'[1]坦克部件养成-填表'!$X:$AB,3,FALSE)&amp;"]"</f>
        <v>[185]</v>
      </c>
      <c r="F921">
        <f>VLOOKUP(C921,'[1]坦克部件养成-填表'!$X:$AB,5,FALSE)</f>
        <v>7300</v>
      </c>
      <c r="G921">
        <f>VLOOKUP(C921,'[1]坦克部件养成-填表'!$X:$AB,4,FALSE)</f>
        <v>63420</v>
      </c>
      <c r="H921" t="str">
        <f t="shared" si="28"/>
        <v>326013</v>
      </c>
      <c r="I921">
        <f t="shared" si="29"/>
        <v>918</v>
      </c>
    </row>
    <row r="922" spans="1:9" ht="15.75" x14ac:dyDescent="0.3">
      <c r="A922" s="36">
        <v>919</v>
      </c>
      <c r="B922" s="36">
        <v>3260</v>
      </c>
      <c r="C922" s="36">
        <v>14</v>
      </c>
      <c r="D922" t="str">
        <f>"["&amp;VLOOKUP(B922,'[1]坦克部件养成-填表'!$T:$V,3,FALSE)&amp;"]"</f>
        <v>[102]</v>
      </c>
      <c r="E922" t="str">
        <f>"["&amp;VLOOKUP(C922,'[1]坦克部件养成-填表'!$X:$AB,3,FALSE)&amp;"]"</f>
        <v>[205]</v>
      </c>
      <c r="F922">
        <f>VLOOKUP(C922,'[1]坦克部件养成-填表'!$X:$AB,5,FALSE)</f>
        <v>9100</v>
      </c>
      <c r="G922">
        <f>VLOOKUP(C922,'[1]坦克部件养成-填表'!$X:$AB,4,FALSE)</f>
        <v>79290</v>
      </c>
      <c r="H922" t="str">
        <f t="shared" si="28"/>
        <v>326014</v>
      </c>
      <c r="I922">
        <f t="shared" si="29"/>
        <v>919</v>
      </c>
    </row>
    <row r="923" spans="1:9" ht="15.75" x14ac:dyDescent="0.3">
      <c r="A923" s="36">
        <v>920</v>
      </c>
      <c r="B923" s="36">
        <v>3260</v>
      </c>
      <c r="C923" s="36">
        <v>15</v>
      </c>
      <c r="D923" t="str">
        <f>"["&amp;VLOOKUP(B923,'[1]坦克部件养成-填表'!$T:$V,3,FALSE)&amp;"]"</f>
        <v>[102]</v>
      </c>
      <c r="E923" t="str">
        <f>"["&amp;VLOOKUP(C923,'[1]坦克部件养成-填表'!$X:$AB,3,FALSE)&amp;"]"</f>
        <v>[225]</v>
      </c>
      <c r="F923">
        <f>VLOOKUP(C923,'[1]坦克部件养成-填表'!$X:$AB,5,FALSE)</f>
        <v>11000</v>
      </c>
      <c r="G923">
        <f>VLOOKUP(C923,'[1]坦克部件养成-填表'!$X:$AB,4,FALSE)</f>
        <v>95160</v>
      </c>
      <c r="H923" t="str">
        <f t="shared" si="28"/>
        <v>326015</v>
      </c>
      <c r="I923">
        <f t="shared" si="29"/>
        <v>920</v>
      </c>
    </row>
    <row r="924" spans="1:9" ht="15.75" x14ac:dyDescent="0.3">
      <c r="A924" s="36">
        <v>921</v>
      </c>
      <c r="B924" s="36">
        <v>3260</v>
      </c>
      <c r="C924" s="36">
        <v>16</v>
      </c>
      <c r="D924" t="str">
        <f>"["&amp;VLOOKUP(B924,'[1]坦克部件养成-填表'!$T:$V,3,FALSE)&amp;"]"</f>
        <v>[102]</v>
      </c>
      <c r="E924" t="str">
        <f>"["&amp;VLOOKUP(C924,'[1]坦克部件养成-填表'!$X:$AB,3,FALSE)&amp;"]"</f>
        <v>[250]</v>
      </c>
      <c r="F924">
        <f>VLOOKUP(C924,'[1]坦克部件养成-填表'!$X:$AB,5,FALSE)</f>
        <v>13750</v>
      </c>
      <c r="G924">
        <f>VLOOKUP(C924,'[1]坦克部件养成-填表'!$X:$AB,4,FALSE)</f>
        <v>105250</v>
      </c>
      <c r="H924" t="str">
        <f t="shared" si="28"/>
        <v>326016</v>
      </c>
      <c r="I924">
        <f t="shared" si="29"/>
        <v>921</v>
      </c>
    </row>
    <row r="925" spans="1:9" ht="15.75" x14ac:dyDescent="0.3">
      <c r="A925" s="36">
        <v>922</v>
      </c>
      <c r="B925" s="36">
        <v>3260</v>
      </c>
      <c r="C925" s="36">
        <v>17</v>
      </c>
      <c r="D925" t="str">
        <f>"["&amp;VLOOKUP(B925,'[1]坦克部件养成-填表'!$T:$V,3,FALSE)&amp;"]"</f>
        <v>[102]</v>
      </c>
      <c r="E925" t="str">
        <f>"["&amp;VLOOKUP(C925,'[1]坦克部件养成-填表'!$X:$AB,3,FALSE)&amp;"]"</f>
        <v>[275]</v>
      </c>
      <c r="F925">
        <f>VLOOKUP(C925,'[1]坦克部件养成-填表'!$X:$AB,5,FALSE)</f>
        <v>15000</v>
      </c>
      <c r="G925">
        <f>VLOOKUP(C925,'[1]坦克部件养成-填表'!$X:$AB,4,FALSE)</f>
        <v>110250</v>
      </c>
      <c r="H925" t="str">
        <f t="shared" si="28"/>
        <v>326017</v>
      </c>
      <c r="I925">
        <f t="shared" si="29"/>
        <v>922</v>
      </c>
    </row>
    <row r="926" spans="1:9" ht="15.75" x14ac:dyDescent="0.3">
      <c r="A926" s="36">
        <v>923</v>
      </c>
      <c r="B926" s="36">
        <v>3260</v>
      </c>
      <c r="C926" s="36">
        <v>18</v>
      </c>
      <c r="D926" t="str">
        <f>"["&amp;VLOOKUP(B926,'[1]坦克部件养成-填表'!$T:$V,3,FALSE)&amp;"]"</f>
        <v>[102]</v>
      </c>
      <c r="E926" t="str">
        <f>"["&amp;VLOOKUP(C926,'[1]坦克部件养成-填表'!$X:$AB,3,FALSE)&amp;"]"</f>
        <v>[300]</v>
      </c>
      <c r="F926">
        <f>VLOOKUP(C926,'[1]坦克部件养成-填表'!$X:$AB,5,FALSE)</f>
        <v>16250</v>
      </c>
      <c r="G926">
        <f>VLOOKUP(C926,'[1]坦克部件养成-填表'!$X:$AB,4,FALSE)</f>
        <v>115250</v>
      </c>
      <c r="H926" t="str">
        <f t="shared" si="28"/>
        <v>326018</v>
      </c>
      <c r="I926">
        <f t="shared" si="29"/>
        <v>923</v>
      </c>
    </row>
    <row r="927" spans="1:9" ht="15.75" x14ac:dyDescent="0.3">
      <c r="A927" s="36">
        <v>924</v>
      </c>
      <c r="B927" s="36">
        <v>3260</v>
      </c>
      <c r="C927" s="36">
        <v>19</v>
      </c>
      <c r="D927" t="str">
        <f>"["&amp;VLOOKUP(B927,'[1]坦克部件养成-填表'!$T:$V,3,FALSE)&amp;"]"</f>
        <v>[102]</v>
      </c>
      <c r="E927" t="str">
        <f>"["&amp;VLOOKUP(C927,'[1]坦克部件养成-填表'!$X:$AB,3,FALSE)&amp;"]"</f>
        <v>[325]</v>
      </c>
      <c r="F927">
        <f>VLOOKUP(C927,'[1]坦克部件养成-填表'!$X:$AB,5,FALSE)</f>
        <v>17500</v>
      </c>
      <c r="G927">
        <f>VLOOKUP(C927,'[1]坦克部件养成-填表'!$X:$AB,4,FALSE)</f>
        <v>120250</v>
      </c>
      <c r="H927" t="str">
        <f t="shared" si="28"/>
        <v>326019</v>
      </c>
      <c r="I927">
        <f t="shared" si="29"/>
        <v>924</v>
      </c>
    </row>
    <row r="928" spans="1:9" ht="15.75" x14ac:dyDescent="0.3">
      <c r="A928" s="36">
        <v>925</v>
      </c>
      <c r="B928" s="36">
        <v>3260</v>
      </c>
      <c r="C928" s="36">
        <v>20</v>
      </c>
      <c r="D928" t="str">
        <f>"["&amp;VLOOKUP(B928,'[1]坦克部件养成-填表'!$T:$V,3,FALSE)&amp;"]"</f>
        <v>[102]</v>
      </c>
      <c r="E928" t="str">
        <f>"["&amp;VLOOKUP(C928,'[1]坦克部件养成-填表'!$X:$AB,3,FALSE)&amp;"]"</f>
        <v>[350]</v>
      </c>
      <c r="F928">
        <f>VLOOKUP(C928,'[1]坦克部件养成-填表'!$X:$AB,5,FALSE)</f>
        <v>20250</v>
      </c>
      <c r="G928">
        <f>VLOOKUP(C928,'[1]坦克部件养成-填表'!$X:$AB,4,FALSE)</f>
        <v>125250</v>
      </c>
      <c r="H928" t="str">
        <f t="shared" si="28"/>
        <v>326020</v>
      </c>
      <c r="I928">
        <f t="shared" si="29"/>
        <v>925</v>
      </c>
    </row>
    <row r="929" spans="1:9" ht="15.75" x14ac:dyDescent="0.3">
      <c r="A929" s="36">
        <v>926</v>
      </c>
      <c r="B929" s="36">
        <v>3260</v>
      </c>
      <c r="C929" s="36">
        <v>21</v>
      </c>
      <c r="D929" t="str">
        <f>"["&amp;VLOOKUP(B929,'[1]坦克部件养成-填表'!$T:$V,3,FALSE)&amp;"]"</f>
        <v>[102]</v>
      </c>
      <c r="E929" t="str">
        <f>"["&amp;VLOOKUP(C929,'[1]坦克部件养成-填表'!$X:$AB,3,FALSE)&amp;"]"</f>
        <v>[380]</v>
      </c>
      <c r="F929">
        <f>VLOOKUP(C929,'[1]坦克部件养成-填表'!$X:$AB,5,FALSE)</f>
        <v>24900</v>
      </c>
      <c r="G929">
        <f>VLOOKUP(C929,'[1]坦克部件养成-填表'!$X:$AB,4,FALSE)</f>
        <v>156300</v>
      </c>
      <c r="H929" t="str">
        <f t="shared" si="28"/>
        <v>326021</v>
      </c>
      <c r="I929">
        <f t="shared" si="29"/>
        <v>926</v>
      </c>
    </row>
    <row r="930" spans="1:9" ht="15.75" x14ac:dyDescent="0.3">
      <c r="A930" s="36">
        <v>927</v>
      </c>
      <c r="B930" s="36">
        <v>3260</v>
      </c>
      <c r="C930" s="36">
        <v>22</v>
      </c>
      <c r="D930" t="str">
        <f>"["&amp;VLOOKUP(B930,'[1]坦克部件养成-填表'!$T:$V,3,FALSE)&amp;"]"</f>
        <v>[102]</v>
      </c>
      <c r="E930" t="str">
        <f>"["&amp;VLOOKUP(C930,'[1]坦克部件养成-填表'!$X:$AB,3,FALSE)&amp;"]"</f>
        <v>[410]</v>
      </c>
      <c r="F930">
        <f>VLOOKUP(C930,'[1]坦克部件养成-填表'!$X:$AB,5,FALSE)</f>
        <v>25500</v>
      </c>
      <c r="G930">
        <f>VLOOKUP(C930,'[1]坦克部件养成-填表'!$X:$AB,4,FALSE)</f>
        <v>162300</v>
      </c>
      <c r="H930" t="str">
        <f t="shared" si="28"/>
        <v>326022</v>
      </c>
      <c r="I930">
        <f t="shared" si="29"/>
        <v>927</v>
      </c>
    </row>
    <row r="931" spans="1:9" ht="15.75" x14ac:dyDescent="0.3">
      <c r="A931" s="36">
        <v>928</v>
      </c>
      <c r="B931" s="36">
        <v>3260</v>
      </c>
      <c r="C931" s="36">
        <v>23</v>
      </c>
      <c r="D931" t="str">
        <f>"["&amp;VLOOKUP(B931,'[1]坦克部件养成-填表'!$T:$V,3,FALSE)&amp;"]"</f>
        <v>[102]</v>
      </c>
      <c r="E931" t="str">
        <f>"["&amp;VLOOKUP(C931,'[1]坦克部件养成-填表'!$X:$AB,3,FALSE)&amp;"]"</f>
        <v>[440]</v>
      </c>
      <c r="F931">
        <f>VLOOKUP(C931,'[1]坦克部件养成-填表'!$X:$AB,5,FALSE)</f>
        <v>27000</v>
      </c>
      <c r="G931">
        <f>VLOOKUP(C931,'[1]坦克部件养成-填表'!$X:$AB,4,FALSE)</f>
        <v>168300</v>
      </c>
      <c r="H931" t="str">
        <f t="shared" si="28"/>
        <v>326023</v>
      </c>
      <c r="I931">
        <f t="shared" si="29"/>
        <v>928</v>
      </c>
    </row>
    <row r="932" spans="1:9" ht="15.75" x14ac:dyDescent="0.3">
      <c r="A932" s="36">
        <v>929</v>
      </c>
      <c r="B932" s="36">
        <v>3260</v>
      </c>
      <c r="C932" s="36">
        <v>24</v>
      </c>
      <c r="D932" t="str">
        <f>"["&amp;VLOOKUP(B932,'[1]坦克部件养成-填表'!$T:$V,3,FALSE)&amp;"]"</f>
        <v>[102]</v>
      </c>
      <c r="E932" t="str">
        <f>"["&amp;VLOOKUP(C932,'[1]坦克部件养成-填表'!$X:$AB,3,FALSE)&amp;"]"</f>
        <v>[470]</v>
      </c>
      <c r="F932">
        <f>VLOOKUP(C932,'[1]坦克部件养成-填表'!$X:$AB,5,FALSE)</f>
        <v>28500</v>
      </c>
      <c r="G932">
        <f>VLOOKUP(C932,'[1]坦克部件养成-填表'!$X:$AB,4,FALSE)</f>
        <v>174300</v>
      </c>
      <c r="H932" t="str">
        <f t="shared" si="28"/>
        <v>326024</v>
      </c>
      <c r="I932">
        <f t="shared" si="29"/>
        <v>929</v>
      </c>
    </row>
    <row r="933" spans="1:9" ht="15.75" x14ac:dyDescent="0.3">
      <c r="A933" s="36">
        <v>930</v>
      </c>
      <c r="B933" s="36">
        <v>3260</v>
      </c>
      <c r="C933" s="36">
        <v>25</v>
      </c>
      <c r="D933" t="str">
        <f>"["&amp;VLOOKUP(B933,'[1]坦克部件养成-填表'!$T:$V,3,FALSE)&amp;"]"</f>
        <v>[102]</v>
      </c>
      <c r="E933" t="str">
        <f>"["&amp;VLOOKUP(C933,'[1]坦克部件养成-填表'!$X:$AB,3,FALSE)&amp;"]"</f>
        <v>[500]</v>
      </c>
      <c r="F933">
        <f>VLOOKUP(C933,'[1]坦克部件养成-填表'!$X:$AB,5,FALSE)</f>
        <v>30000</v>
      </c>
      <c r="G933">
        <f>VLOOKUP(C933,'[1]坦克部件养成-填表'!$X:$AB,4,FALSE)</f>
        <v>180300</v>
      </c>
      <c r="H933" t="str">
        <f t="shared" si="28"/>
        <v>326025</v>
      </c>
      <c r="I933">
        <f t="shared" si="29"/>
        <v>930</v>
      </c>
    </row>
    <row r="934" spans="1:9" ht="15.75" x14ac:dyDescent="0.3">
      <c r="A934" s="36">
        <v>931</v>
      </c>
      <c r="B934" s="36">
        <v>3310</v>
      </c>
      <c r="C934" s="36">
        <v>1</v>
      </c>
      <c r="D934" t="str">
        <f>"["&amp;VLOOKUP(B934,'[1]坦克部件养成-填表'!$T:$V,3,FALSE)&amp;"]"</f>
        <v>[101]</v>
      </c>
      <c r="E934" t="str">
        <f>"["&amp;VLOOKUP(C934,'[1]坦克部件养成-填表'!$X:$AB,3,FALSE)&amp;"]"</f>
        <v>[10]</v>
      </c>
      <c r="F934">
        <f>VLOOKUP(C934,'[1]坦克部件养成-填表'!$X:$AB,5,FALSE)</f>
        <v>70</v>
      </c>
      <c r="G934">
        <f>VLOOKUP(C934,'[1]坦克部件养成-填表'!$X:$AB,4,FALSE)</f>
        <v>180</v>
      </c>
      <c r="H934" t="str">
        <f t="shared" si="28"/>
        <v>33101</v>
      </c>
      <c r="I934">
        <f t="shared" si="29"/>
        <v>931</v>
      </c>
    </row>
    <row r="935" spans="1:9" ht="15.75" x14ac:dyDescent="0.3">
      <c r="A935" s="36">
        <v>932</v>
      </c>
      <c r="B935" s="36">
        <v>3310</v>
      </c>
      <c r="C935" s="36">
        <v>2</v>
      </c>
      <c r="D935" t="str">
        <f>"["&amp;VLOOKUP(B935,'[1]坦克部件养成-填表'!$T:$V,3,FALSE)&amp;"]"</f>
        <v>[101]</v>
      </c>
      <c r="E935" t="str">
        <f>"["&amp;VLOOKUP(C935,'[1]坦克部件养成-填表'!$X:$AB,3,FALSE)&amp;"]"</f>
        <v>[20]</v>
      </c>
      <c r="F935">
        <f>VLOOKUP(C935,'[1]坦克部件养成-填表'!$X:$AB,5,FALSE)</f>
        <v>100</v>
      </c>
      <c r="G935">
        <f>VLOOKUP(C935,'[1]坦克部件养成-填表'!$X:$AB,4,FALSE)</f>
        <v>1740</v>
      </c>
      <c r="H935" t="str">
        <f t="shared" si="28"/>
        <v>33102</v>
      </c>
      <c r="I935">
        <f t="shared" si="29"/>
        <v>932</v>
      </c>
    </row>
    <row r="936" spans="1:9" ht="15.75" x14ac:dyDescent="0.3">
      <c r="A936" s="36">
        <v>933</v>
      </c>
      <c r="B936" s="36">
        <v>3310</v>
      </c>
      <c r="C936" s="36">
        <v>3</v>
      </c>
      <c r="D936" t="str">
        <f>"["&amp;VLOOKUP(B936,'[1]坦克部件养成-填表'!$T:$V,3,FALSE)&amp;"]"</f>
        <v>[101]</v>
      </c>
      <c r="E936" t="str">
        <f>"["&amp;VLOOKUP(C936,'[1]坦克部件养成-填表'!$X:$AB,3,FALSE)&amp;"]"</f>
        <v>[30]</v>
      </c>
      <c r="F936">
        <f>VLOOKUP(C936,'[1]坦克部件养成-填表'!$X:$AB,5,FALSE)</f>
        <v>140</v>
      </c>
      <c r="G936">
        <f>VLOOKUP(C936,'[1]坦克部件养成-填表'!$X:$AB,4,FALSE)</f>
        <v>3450</v>
      </c>
      <c r="H936" t="str">
        <f t="shared" si="28"/>
        <v>33103</v>
      </c>
      <c r="I936">
        <f t="shared" si="29"/>
        <v>933</v>
      </c>
    </row>
    <row r="937" spans="1:9" ht="15.75" x14ac:dyDescent="0.3">
      <c r="A937" s="36">
        <v>934</v>
      </c>
      <c r="B937" s="36">
        <v>3310</v>
      </c>
      <c r="C937" s="36">
        <v>4</v>
      </c>
      <c r="D937" t="str">
        <f>"["&amp;VLOOKUP(B937,'[1]坦克部件养成-填表'!$T:$V,3,FALSE)&amp;"]"</f>
        <v>[101]</v>
      </c>
      <c r="E937" t="str">
        <f>"["&amp;VLOOKUP(C937,'[1]坦克部件养成-填表'!$X:$AB,3,FALSE)&amp;"]"</f>
        <v>[40]</v>
      </c>
      <c r="F937">
        <f>VLOOKUP(C937,'[1]坦克部件养成-填表'!$X:$AB,5,FALSE)</f>
        <v>170</v>
      </c>
      <c r="G937">
        <f>VLOOKUP(C937,'[1]坦克部件养成-填表'!$X:$AB,4,FALSE)</f>
        <v>5190</v>
      </c>
      <c r="H937" t="str">
        <f t="shared" si="28"/>
        <v>33104</v>
      </c>
      <c r="I937">
        <f t="shared" si="29"/>
        <v>934</v>
      </c>
    </row>
    <row r="938" spans="1:9" ht="15.75" x14ac:dyDescent="0.3">
      <c r="A938" s="36">
        <v>935</v>
      </c>
      <c r="B938" s="36">
        <v>3310</v>
      </c>
      <c r="C938" s="36">
        <v>5</v>
      </c>
      <c r="D938" t="str">
        <f>"["&amp;VLOOKUP(B938,'[1]坦克部件养成-填表'!$T:$V,3,FALSE)&amp;"]"</f>
        <v>[101]</v>
      </c>
      <c r="E938" t="str">
        <f>"["&amp;VLOOKUP(C938,'[1]坦克部件养成-填表'!$X:$AB,3,FALSE)&amp;"]"</f>
        <v>[50]</v>
      </c>
      <c r="F938">
        <f>VLOOKUP(C938,'[1]坦克部件养成-填表'!$X:$AB,5,FALSE)</f>
        <v>210</v>
      </c>
      <c r="G938">
        <f>VLOOKUP(C938,'[1]坦克部件养成-填表'!$X:$AB,4,FALSE)</f>
        <v>6750</v>
      </c>
      <c r="H938" t="str">
        <f t="shared" si="28"/>
        <v>33105</v>
      </c>
      <c r="I938">
        <f t="shared" si="29"/>
        <v>935</v>
      </c>
    </row>
    <row r="939" spans="1:9" ht="15.75" x14ac:dyDescent="0.3">
      <c r="A939" s="36">
        <v>936</v>
      </c>
      <c r="B939" s="36">
        <v>3310</v>
      </c>
      <c r="C939" s="36">
        <v>6</v>
      </c>
      <c r="D939" t="str">
        <f>"["&amp;VLOOKUP(B939,'[1]坦克部件养成-填表'!$T:$V,3,FALSE)&amp;"]"</f>
        <v>[101]</v>
      </c>
      <c r="E939" t="str">
        <f>"["&amp;VLOOKUP(C939,'[1]坦克部件养成-填表'!$X:$AB,3,FALSE)&amp;"]"</f>
        <v>[65]</v>
      </c>
      <c r="F939">
        <f>VLOOKUP(C939,'[1]坦克部件养成-填表'!$X:$AB,5,FALSE)</f>
        <v>600</v>
      </c>
      <c r="G939">
        <f>VLOOKUP(C939,'[1]坦克部件养成-填表'!$X:$AB,4,FALSE)</f>
        <v>7620</v>
      </c>
      <c r="H939" t="str">
        <f t="shared" si="28"/>
        <v>33106</v>
      </c>
      <c r="I939">
        <f t="shared" si="29"/>
        <v>936</v>
      </c>
    </row>
    <row r="940" spans="1:9" ht="15.75" x14ac:dyDescent="0.3">
      <c r="A940" s="36">
        <v>937</v>
      </c>
      <c r="B940" s="36">
        <v>3310</v>
      </c>
      <c r="C940" s="36">
        <v>7</v>
      </c>
      <c r="D940" t="str">
        <f>"["&amp;VLOOKUP(B940,'[1]坦克部件养成-填表'!$T:$V,3,FALSE)&amp;"]"</f>
        <v>[101]</v>
      </c>
      <c r="E940" t="str">
        <f>"["&amp;VLOOKUP(C940,'[1]坦克部件养成-填表'!$X:$AB,3,FALSE)&amp;"]"</f>
        <v>[80]</v>
      </c>
      <c r="F940">
        <f>VLOOKUP(C940,'[1]坦克部件养成-填表'!$X:$AB,5,FALSE)</f>
        <v>900</v>
      </c>
      <c r="G940">
        <f>VLOOKUP(C940,'[1]坦克部件养成-填表'!$X:$AB,4,FALSE)</f>
        <v>11430</v>
      </c>
      <c r="H940" t="str">
        <f t="shared" si="28"/>
        <v>33107</v>
      </c>
      <c r="I940">
        <f t="shared" si="29"/>
        <v>937</v>
      </c>
    </row>
    <row r="941" spans="1:9" ht="15.75" x14ac:dyDescent="0.3">
      <c r="A941" s="36">
        <v>938</v>
      </c>
      <c r="B941" s="36">
        <v>3310</v>
      </c>
      <c r="C941" s="36">
        <v>8</v>
      </c>
      <c r="D941" t="str">
        <f>"["&amp;VLOOKUP(B941,'[1]坦克部件养成-填表'!$T:$V,3,FALSE)&amp;"]"</f>
        <v>[101]</v>
      </c>
      <c r="E941" t="str">
        <f>"["&amp;VLOOKUP(C941,'[1]坦克部件养成-填表'!$X:$AB,3,FALSE)&amp;"]"</f>
        <v>[95]</v>
      </c>
      <c r="F941">
        <f>VLOOKUP(C941,'[1]坦克部件养成-填表'!$X:$AB,5,FALSE)</f>
        <v>1200</v>
      </c>
      <c r="G941">
        <f>VLOOKUP(C941,'[1]坦克部件养成-填表'!$X:$AB,4,FALSE)</f>
        <v>15240</v>
      </c>
      <c r="H941" t="str">
        <f t="shared" si="28"/>
        <v>33108</v>
      </c>
      <c r="I941">
        <f t="shared" si="29"/>
        <v>938</v>
      </c>
    </row>
    <row r="942" spans="1:9" ht="15.75" x14ac:dyDescent="0.3">
      <c r="A942" s="36">
        <v>939</v>
      </c>
      <c r="B942" s="36">
        <v>3310</v>
      </c>
      <c r="C942" s="36">
        <v>9</v>
      </c>
      <c r="D942" t="str">
        <f>"["&amp;VLOOKUP(B942,'[1]坦克部件养成-填表'!$T:$V,3,FALSE)&amp;"]"</f>
        <v>[101]</v>
      </c>
      <c r="E942" t="str">
        <f>"["&amp;VLOOKUP(C942,'[1]坦克部件养成-填表'!$X:$AB,3,FALSE)&amp;"]"</f>
        <v>[110]</v>
      </c>
      <c r="F942">
        <f>VLOOKUP(C942,'[1]坦克部件养成-填表'!$X:$AB,5,FALSE)</f>
        <v>1500</v>
      </c>
      <c r="G942">
        <f>VLOOKUP(C942,'[1]坦克部件养成-填表'!$X:$AB,4,FALSE)</f>
        <v>19050</v>
      </c>
      <c r="H942" t="str">
        <f t="shared" si="28"/>
        <v>33109</v>
      </c>
      <c r="I942">
        <f t="shared" si="29"/>
        <v>939</v>
      </c>
    </row>
    <row r="943" spans="1:9" ht="15.75" x14ac:dyDescent="0.3">
      <c r="A943" s="36">
        <v>940</v>
      </c>
      <c r="B943" s="36">
        <v>3310</v>
      </c>
      <c r="C943" s="36">
        <v>10</v>
      </c>
      <c r="D943" t="str">
        <f>"["&amp;VLOOKUP(B943,'[1]坦克部件养成-填表'!$T:$V,3,FALSE)&amp;"]"</f>
        <v>[101]</v>
      </c>
      <c r="E943" t="str">
        <f>"["&amp;VLOOKUP(C943,'[1]坦克部件养成-填表'!$X:$AB,3,FALSE)&amp;"]"</f>
        <v>[125]</v>
      </c>
      <c r="F943">
        <f>VLOOKUP(C943,'[1]坦克部件养成-填表'!$X:$AB,5,FALSE)</f>
        <v>1750</v>
      </c>
      <c r="G943">
        <f>VLOOKUP(C943,'[1]坦克部件养成-填表'!$X:$AB,4,FALSE)</f>
        <v>22860</v>
      </c>
      <c r="H943" t="str">
        <f t="shared" si="28"/>
        <v>331010</v>
      </c>
      <c r="I943">
        <f t="shared" si="29"/>
        <v>940</v>
      </c>
    </row>
    <row r="944" spans="1:9" ht="15.75" x14ac:dyDescent="0.3">
      <c r="A944" s="36">
        <v>941</v>
      </c>
      <c r="B944" s="36">
        <v>3310</v>
      </c>
      <c r="C944" s="36">
        <v>11</v>
      </c>
      <c r="D944" t="str">
        <f>"["&amp;VLOOKUP(B944,'[1]坦克部件养成-填表'!$T:$V,3,FALSE)&amp;"]"</f>
        <v>[101]</v>
      </c>
      <c r="E944" t="str">
        <f>"["&amp;VLOOKUP(C944,'[1]坦克部件养成-填表'!$X:$AB,3,FALSE)&amp;"]"</f>
        <v>[145]</v>
      </c>
      <c r="F944">
        <f>VLOOKUP(C944,'[1]坦克部件养成-填表'!$X:$AB,5,FALSE)</f>
        <v>3650</v>
      </c>
      <c r="G944">
        <f>VLOOKUP(C944,'[1]坦克部件养成-填表'!$X:$AB,4,FALSE)</f>
        <v>31710</v>
      </c>
      <c r="H944" t="str">
        <f t="shared" si="28"/>
        <v>331011</v>
      </c>
      <c r="I944">
        <f t="shared" si="29"/>
        <v>941</v>
      </c>
    </row>
    <row r="945" spans="1:9" ht="15.75" x14ac:dyDescent="0.3">
      <c r="A945" s="36">
        <v>942</v>
      </c>
      <c r="B945" s="36">
        <v>3310</v>
      </c>
      <c r="C945" s="36">
        <v>12</v>
      </c>
      <c r="D945" t="str">
        <f>"["&amp;VLOOKUP(B945,'[1]坦克部件养成-填表'!$T:$V,3,FALSE)&amp;"]"</f>
        <v>[101]</v>
      </c>
      <c r="E945" t="str">
        <f>"["&amp;VLOOKUP(C945,'[1]坦克部件养成-填表'!$X:$AB,3,FALSE)&amp;"]"</f>
        <v>[165]</v>
      </c>
      <c r="F945">
        <f>VLOOKUP(C945,'[1]坦克部件养成-填表'!$X:$AB,5,FALSE)</f>
        <v>5500</v>
      </c>
      <c r="G945">
        <f>VLOOKUP(C945,'[1]坦克部件养成-填表'!$X:$AB,4,FALSE)</f>
        <v>47580</v>
      </c>
      <c r="H945" t="str">
        <f t="shared" si="28"/>
        <v>331012</v>
      </c>
      <c r="I945">
        <f t="shared" si="29"/>
        <v>942</v>
      </c>
    </row>
    <row r="946" spans="1:9" ht="15.75" x14ac:dyDescent="0.3">
      <c r="A946" s="36">
        <v>943</v>
      </c>
      <c r="B946" s="36">
        <v>3310</v>
      </c>
      <c r="C946" s="36">
        <v>13</v>
      </c>
      <c r="D946" t="str">
        <f>"["&amp;VLOOKUP(B946,'[1]坦克部件养成-填表'!$T:$V,3,FALSE)&amp;"]"</f>
        <v>[101]</v>
      </c>
      <c r="E946" t="str">
        <f>"["&amp;VLOOKUP(C946,'[1]坦克部件养成-填表'!$X:$AB,3,FALSE)&amp;"]"</f>
        <v>[185]</v>
      </c>
      <c r="F946">
        <f>VLOOKUP(C946,'[1]坦克部件养成-填表'!$X:$AB,5,FALSE)</f>
        <v>7300</v>
      </c>
      <c r="G946">
        <f>VLOOKUP(C946,'[1]坦克部件养成-填表'!$X:$AB,4,FALSE)</f>
        <v>63420</v>
      </c>
      <c r="H946" t="str">
        <f t="shared" si="28"/>
        <v>331013</v>
      </c>
      <c r="I946">
        <f t="shared" si="29"/>
        <v>943</v>
      </c>
    </row>
    <row r="947" spans="1:9" ht="15.75" x14ac:dyDescent="0.3">
      <c r="A947" s="36">
        <v>944</v>
      </c>
      <c r="B947" s="36">
        <v>3310</v>
      </c>
      <c r="C947" s="36">
        <v>14</v>
      </c>
      <c r="D947" t="str">
        <f>"["&amp;VLOOKUP(B947,'[1]坦克部件养成-填表'!$T:$V,3,FALSE)&amp;"]"</f>
        <v>[101]</v>
      </c>
      <c r="E947" t="str">
        <f>"["&amp;VLOOKUP(C947,'[1]坦克部件养成-填表'!$X:$AB,3,FALSE)&amp;"]"</f>
        <v>[205]</v>
      </c>
      <c r="F947">
        <f>VLOOKUP(C947,'[1]坦克部件养成-填表'!$X:$AB,5,FALSE)</f>
        <v>9100</v>
      </c>
      <c r="G947">
        <f>VLOOKUP(C947,'[1]坦克部件养成-填表'!$X:$AB,4,FALSE)</f>
        <v>79290</v>
      </c>
      <c r="H947" t="str">
        <f t="shared" si="28"/>
        <v>331014</v>
      </c>
      <c r="I947">
        <f t="shared" si="29"/>
        <v>944</v>
      </c>
    </row>
    <row r="948" spans="1:9" ht="15.75" x14ac:dyDescent="0.3">
      <c r="A948" s="36">
        <v>945</v>
      </c>
      <c r="B948" s="36">
        <v>3310</v>
      </c>
      <c r="C948" s="36">
        <v>15</v>
      </c>
      <c r="D948" t="str">
        <f>"["&amp;VLOOKUP(B948,'[1]坦克部件养成-填表'!$T:$V,3,FALSE)&amp;"]"</f>
        <v>[101]</v>
      </c>
      <c r="E948" t="str">
        <f>"["&amp;VLOOKUP(C948,'[1]坦克部件养成-填表'!$X:$AB,3,FALSE)&amp;"]"</f>
        <v>[225]</v>
      </c>
      <c r="F948">
        <f>VLOOKUP(C948,'[1]坦克部件养成-填表'!$X:$AB,5,FALSE)</f>
        <v>11000</v>
      </c>
      <c r="G948">
        <f>VLOOKUP(C948,'[1]坦克部件养成-填表'!$X:$AB,4,FALSE)</f>
        <v>95160</v>
      </c>
      <c r="H948" t="str">
        <f t="shared" si="28"/>
        <v>331015</v>
      </c>
      <c r="I948">
        <f t="shared" si="29"/>
        <v>945</v>
      </c>
    </row>
    <row r="949" spans="1:9" ht="15.75" x14ac:dyDescent="0.3">
      <c r="A949" s="36">
        <v>946</v>
      </c>
      <c r="B949" s="36">
        <v>3310</v>
      </c>
      <c r="C949" s="36">
        <v>16</v>
      </c>
      <c r="D949" t="str">
        <f>"["&amp;VLOOKUP(B949,'[1]坦克部件养成-填表'!$T:$V,3,FALSE)&amp;"]"</f>
        <v>[101]</v>
      </c>
      <c r="E949" t="str">
        <f>"["&amp;VLOOKUP(C949,'[1]坦克部件养成-填表'!$X:$AB,3,FALSE)&amp;"]"</f>
        <v>[250]</v>
      </c>
      <c r="F949">
        <f>VLOOKUP(C949,'[1]坦克部件养成-填表'!$X:$AB,5,FALSE)</f>
        <v>13750</v>
      </c>
      <c r="G949">
        <f>VLOOKUP(C949,'[1]坦克部件养成-填表'!$X:$AB,4,FALSE)</f>
        <v>105250</v>
      </c>
      <c r="H949" t="str">
        <f t="shared" si="28"/>
        <v>331016</v>
      </c>
      <c r="I949">
        <f t="shared" si="29"/>
        <v>946</v>
      </c>
    </row>
    <row r="950" spans="1:9" ht="15.75" x14ac:dyDescent="0.3">
      <c r="A950" s="36">
        <v>947</v>
      </c>
      <c r="B950" s="36">
        <v>3310</v>
      </c>
      <c r="C950" s="36">
        <v>17</v>
      </c>
      <c r="D950" t="str">
        <f>"["&amp;VLOOKUP(B950,'[1]坦克部件养成-填表'!$T:$V,3,FALSE)&amp;"]"</f>
        <v>[101]</v>
      </c>
      <c r="E950" t="str">
        <f>"["&amp;VLOOKUP(C950,'[1]坦克部件养成-填表'!$X:$AB,3,FALSE)&amp;"]"</f>
        <v>[275]</v>
      </c>
      <c r="F950">
        <f>VLOOKUP(C950,'[1]坦克部件养成-填表'!$X:$AB,5,FALSE)</f>
        <v>15000</v>
      </c>
      <c r="G950">
        <f>VLOOKUP(C950,'[1]坦克部件养成-填表'!$X:$AB,4,FALSE)</f>
        <v>110250</v>
      </c>
      <c r="H950" t="str">
        <f t="shared" si="28"/>
        <v>331017</v>
      </c>
      <c r="I950">
        <f t="shared" si="29"/>
        <v>947</v>
      </c>
    </row>
    <row r="951" spans="1:9" ht="15.75" x14ac:dyDescent="0.3">
      <c r="A951" s="36">
        <v>948</v>
      </c>
      <c r="B951" s="36">
        <v>3310</v>
      </c>
      <c r="C951" s="36">
        <v>18</v>
      </c>
      <c r="D951" t="str">
        <f>"["&amp;VLOOKUP(B951,'[1]坦克部件养成-填表'!$T:$V,3,FALSE)&amp;"]"</f>
        <v>[101]</v>
      </c>
      <c r="E951" t="str">
        <f>"["&amp;VLOOKUP(C951,'[1]坦克部件养成-填表'!$X:$AB,3,FALSE)&amp;"]"</f>
        <v>[300]</v>
      </c>
      <c r="F951">
        <f>VLOOKUP(C951,'[1]坦克部件养成-填表'!$X:$AB,5,FALSE)</f>
        <v>16250</v>
      </c>
      <c r="G951">
        <f>VLOOKUP(C951,'[1]坦克部件养成-填表'!$X:$AB,4,FALSE)</f>
        <v>115250</v>
      </c>
      <c r="H951" t="str">
        <f t="shared" si="28"/>
        <v>331018</v>
      </c>
      <c r="I951">
        <f t="shared" si="29"/>
        <v>948</v>
      </c>
    </row>
    <row r="952" spans="1:9" ht="15.75" x14ac:dyDescent="0.3">
      <c r="A952" s="36">
        <v>949</v>
      </c>
      <c r="B952" s="36">
        <v>3310</v>
      </c>
      <c r="C952" s="36">
        <v>19</v>
      </c>
      <c r="D952" t="str">
        <f>"["&amp;VLOOKUP(B952,'[1]坦克部件养成-填表'!$T:$V,3,FALSE)&amp;"]"</f>
        <v>[101]</v>
      </c>
      <c r="E952" t="str">
        <f>"["&amp;VLOOKUP(C952,'[1]坦克部件养成-填表'!$X:$AB,3,FALSE)&amp;"]"</f>
        <v>[325]</v>
      </c>
      <c r="F952">
        <f>VLOOKUP(C952,'[1]坦克部件养成-填表'!$X:$AB,5,FALSE)</f>
        <v>17500</v>
      </c>
      <c r="G952">
        <f>VLOOKUP(C952,'[1]坦克部件养成-填表'!$X:$AB,4,FALSE)</f>
        <v>120250</v>
      </c>
      <c r="H952" t="str">
        <f t="shared" si="28"/>
        <v>331019</v>
      </c>
      <c r="I952">
        <f t="shared" si="29"/>
        <v>949</v>
      </c>
    </row>
    <row r="953" spans="1:9" ht="15.75" x14ac:dyDescent="0.3">
      <c r="A953" s="36">
        <v>950</v>
      </c>
      <c r="B953" s="36">
        <v>3310</v>
      </c>
      <c r="C953" s="36">
        <v>20</v>
      </c>
      <c r="D953" t="str">
        <f>"["&amp;VLOOKUP(B953,'[1]坦克部件养成-填表'!$T:$V,3,FALSE)&amp;"]"</f>
        <v>[101]</v>
      </c>
      <c r="E953" t="str">
        <f>"["&amp;VLOOKUP(C953,'[1]坦克部件养成-填表'!$X:$AB,3,FALSE)&amp;"]"</f>
        <v>[350]</v>
      </c>
      <c r="F953">
        <f>VLOOKUP(C953,'[1]坦克部件养成-填表'!$X:$AB,5,FALSE)</f>
        <v>20250</v>
      </c>
      <c r="G953">
        <f>VLOOKUP(C953,'[1]坦克部件养成-填表'!$X:$AB,4,FALSE)</f>
        <v>125250</v>
      </c>
      <c r="H953" t="str">
        <f t="shared" si="28"/>
        <v>331020</v>
      </c>
      <c r="I953">
        <f t="shared" si="29"/>
        <v>950</v>
      </c>
    </row>
    <row r="954" spans="1:9" ht="15.75" x14ac:dyDescent="0.3">
      <c r="A954" s="36">
        <v>951</v>
      </c>
      <c r="B954" s="36">
        <v>3310</v>
      </c>
      <c r="C954" s="36">
        <v>21</v>
      </c>
      <c r="D954" t="str">
        <f>"["&amp;VLOOKUP(B954,'[1]坦克部件养成-填表'!$T:$V,3,FALSE)&amp;"]"</f>
        <v>[101]</v>
      </c>
      <c r="E954" t="str">
        <f>"["&amp;VLOOKUP(C954,'[1]坦克部件养成-填表'!$X:$AB,3,FALSE)&amp;"]"</f>
        <v>[380]</v>
      </c>
      <c r="F954">
        <f>VLOOKUP(C954,'[1]坦克部件养成-填表'!$X:$AB,5,FALSE)</f>
        <v>24900</v>
      </c>
      <c r="G954">
        <f>VLOOKUP(C954,'[1]坦克部件养成-填表'!$X:$AB,4,FALSE)</f>
        <v>156300</v>
      </c>
      <c r="H954" t="str">
        <f t="shared" si="28"/>
        <v>331021</v>
      </c>
      <c r="I954">
        <f t="shared" si="29"/>
        <v>951</v>
      </c>
    </row>
    <row r="955" spans="1:9" ht="15.75" x14ac:dyDescent="0.3">
      <c r="A955" s="36">
        <v>952</v>
      </c>
      <c r="B955" s="36">
        <v>3310</v>
      </c>
      <c r="C955" s="36">
        <v>22</v>
      </c>
      <c r="D955" t="str">
        <f>"["&amp;VLOOKUP(B955,'[1]坦克部件养成-填表'!$T:$V,3,FALSE)&amp;"]"</f>
        <v>[101]</v>
      </c>
      <c r="E955" t="str">
        <f>"["&amp;VLOOKUP(C955,'[1]坦克部件养成-填表'!$X:$AB,3,FALSE)&amp;"]"</f>
        <v>[410]</v>
      </c>
      <c r="F955">
        <f>VLOOKUP(C955,'[1]坦克部件养成-填表'!$X:$AB,5,FALSE)</f>
        <v>25500</v>
      </c>
      <c r="G955">
        <f>VLOOKUP(C955,'[1]坦克部件养成-填表'!$X:$AB,4,FALSE)</f>
        <v>162300</v>
      </c>
      <c r="H955" t="str">
        <f t="shared" si="28"/>
        <v>331022</v>
      </c>
      <c r="I955">
        <f t="shared" si="29"/>
        <v>952</v>
      </c>
    </row>
    <row r="956" spans="1:9" ht="15.75" x14ac:dyDescent="0.3">
      <c r="A956" s="36">
        <v>953</v>
      </c>
      <c r="B956" s="36">
        <v>3310</v>
      </c>
      <c r="C956" s="36">
        <v>23</v>
      </c>
      <c r="D956" t="str">
        <f>"["&amp;VLOOKUP(B956,'[1]坦克部件养成-填表'!$T:$V,3,FALSE)&amp;"]"</f>
        <v>[101]</v>
      </c>
      <c r="E956" t="str">
        <f>"["&amp;VLOOKUP(C956,'[1]坦克部件养成-填表'!$X:$AB,3,FALSE)&amp;"]"</f>
        <v>[440]</v>
      </c>
      <c r="F956">
        <f>VLOOKUP(C956,'[1]坦克部件养成-填表'!$X:$AB,5,FALSE)</f>
        <v>27000</v>
      </c>
      <c r="G956">
        <f>VLOOKUP(C956,'[1]坦克部件养成-填表'!$X:$AB,4,FALSE)</f>
        <v>168300</v>
      </c>
      <c r="H956" t="str">
        <f t="shared" si="28"/>
        <v>331023</v>
      </c>
      <c r="I956">
        <f t="shared" si="29"/>
        <v>953</v>
      </c>
    </row>
    <row r="957" spans="1:9" ht="15.75" x14ac:dyDescent="0.3">
      <c r="A957" s="36">
        <v>954</v>
      </c>
      <c r="B957" s="36">
        <v>3310</v>
      </c>
      <c r="C957" s="36">
        <v>24</v>
      </c>
      <c r="D957" t="str">
        <f>"["&amp;VLOOKUP(B957,'[1]坦克部件养成-填表'!$T:$V,3,FALSE)&amp;"]"</f>
        <v>[101]</v>
      </c>
      <c r="E957" t="str">
        <f>"["&amp;VLOOKUP(C957,'[1]坦克部件养成-填表'!$X:$AB,3,FALSE)&amp;"]"</f>
        <v>[470]</v>
      </c>
      <c r="F957">
        <f>VLOOKUP(C957,'[1]坦克部件养成-填表'!$X:$AB,5,FALSE)</f>
        <v>28500</v>
      </c>
      <c r="G957">
        <f>VLOOKUP(C957,'[1]坦克部件养成-填表'!$X:$AB,4,FALSE)</f>
        <v>174300</v>
      </c>
      <c r="H957" t="str">
        <f t="shared" si="28"/>
        <v>331024</v>
      </c>
      <c r="I957">
        <f t="shared" si="29"/>
        <v>954</v>
      </c>
    </row>
    <row r="958" spans="1:9" ht="15.75" x14ac:dyDescent="0.3">
      <c r="A958" s="36">
        <v>955</v>
      </c>
      <c r="B958" s="36">
        <v>3310</v>
      </c>
      <c r="C958" s="36">
        <v>25</v>
      </c>
      <c r="D958" t="str">
        <f>"["&amp;VLOOKUP(B958,'[1]坦克部件养成-填表'!$T:$V,3,FALSE)&amp;"]"</f>
        <v>[101]</v>
      </c>
      <c r="E958" t="str">
        <f>"["&amp;VLOOKUP(C958,'[1]坦克部件养成-填表'!$X:$AB,3,FALSE)&amp;"]"</f>
        <v>[500]</v>
      </c>
      <c r="F958">
        <f>VLOOKUP(C958,'[1]坦克部件养成-填表'!$X:$AB,5,FALSE)</f>
        <v>30000</v>
      </c>
      <c r="G958">
        <f>VLOOKUP(C958,'[1]坦克部件养成-填表'!$X:$AB,4,FALSE)</f>
        <v>180300</v>
      </c>
      <c r="H958" t="str">
        <f t="shared" si="28"/>
        <v>331025</v>
      </c>
      <c r="I958">
        <f t="shared" si="29"/>
        <v>955</v>
      </c>
    </row>
    <row r="959" spans="1:9" ht="15.75" x14ac:dyDescent="0.3">
      <c r="A959" s="36">
        <v>956</v>
      </c>
      <c r="B959" s="36">
        <v>3320</v>
      </c>
      <c r="C959" s="36">
        <v>1</v>
      </c>
      <c r="D959" t="str">
        <f>"["&amp;VLOOKUP(B959,'[1]坦克部件养成-填表'!$T:$V,3,FALSE)&amp;"]"</f>
        <v>[101]</v>
      </c>
      <c r="E959" t="str">
        <f>"["&amp;VLOOKUP(C959,'[1]坦克部件养成-填表'!$X:$AB,3,FALSE)&amp;"]"</f>
        <v>[10]</v>
      </c>
      <c r="F959">
        <f>VLOOKUP(C959,'[1]坦克部件养成-填表'!$X:$AB,5,FALSE)</f>
        <v>70</v>
      </c>
      <c r="G959">
        <f>VLOOKUP(C959,'[1]坦克部件养成-填表'!$X:$AB,4,FALSE)</f>
        <v>180</v>
      </c>
      <c r="H959" t="str">
        <f t="shared" si="28"/>
        <v>33201</v>
      </c>
      <c r="I959">
        <f t="shared" si="29"/>
        <v>956</v>
      </c>
    </row>
    <row r="960" spans="1:9" ht="15.75" x14ac:dyDescent="0.3">
      <c r="A960" s="36">
        <v>957</v>
      </c>
      <c r="B960" s="36">
        <v>3320</v>
      </c>
      <c r="C960" s="36">
        <v>2</v>
      </c>
      <c r="D960" t="str">
        <f>"["&amp;VLOOKUP(B960,'[1]坦克部件养成-填表'!$T:$V,3,FALSE)&amp;"]"</f>
        <v>[101]</v>
      </c>
      <c r="E960" t="str">
        <f>"["&amp;VLOOKUP(C960,'[1]坦克部件养成-填表'!$X:$AB,3,FALSE)&amp;"]"</f>
        <v>[20]</v>
      </c>
      <c r="F960">
        <f>VLOOKUP(C960,'[1]坦克部件养成-填表'!$X:$AB,5,FALSE)</f>
        <v>100</v>
      </c>
      <c r="G960">
        <f>VLOOKUP(C960,'[1]坦克部件养成-填表'!$X:$AB,4,FALSE)</f>
        <v>1740</v>
      </c>
      <c r="H960" t="str">
        <f t="shared" si="28"/>
        <v>33202</v>
      </c>
      <c r="I960">
        <f t="shared" si="29"/>
        <v>957</v>
      </c>
    </row>
    <row r="961" spans="1:9" ht="15.75" x14ac:dyDescent="0.3">
      <c r="A961" s="36">
        <v>958</v>
      </c>
      <c r="B961" s="36">
        <v>3320</v>
      </c>
      <c r="C961" s="36">
        <v>3</v>
      </c>
      <c r="D961" t="str">
        <f>"["&amp;VLOOKUP(B961,'[1]坦克部件养成-填表'!$T:$V,3,FALSE)&amp;"]"</f>
        <v>[101]</v>
      </c>
      <c r="E961" t="str">
        <f>"["&amp;VLOOKUP(C961,'[1]坦克部件养成-填表'!$X:$AB,3,FALSE)&amp;"]"</f>
        <v>[30]</v>
      </c>
      <c r="F961">
        <f>VLOOKUP(C961,'[1]坦克部件养成-填表'!$X:$AB,5,FALSE)</f>
        <v>140</v>
      </c>
      <c r="G961">
        <f>VLOOKUP(C961,'[1]坦克部件养成-填表'!$X:$AB,4,FALSE)</f>
        <v>3450</v>
      </c>
      <c r="H961" t="str">
        <f t="shared" si="28"/>
        <v>33203</v>
      </c>
      <c r="I961">
        <f t="shared" si="29"/>
        <v>958</v>
      </c>
    </row>
    <row r="962" spans="1:9" ht="15.75" x14ac:dyDescent="0.3">
      <c r="A962" s="36">
        <v>959</v>
      </c>
      <c r="B962" s="36">
        <v>3320</v>
      </c>
      <c r="C962" s="36">
        <v>4</v>
      </c>
      <c r="D962" t="str">
        <f>"["&amp;VLOOKUP(B962,'[1]坦克部件养成-填表'!$T:$V,3,FALSE)&amp;"]"</f>
        <v>[101]</v>
      </c>
      <c r="E962" t="str">
        <f>"["&amp;VLOOKUP(C962,'[1]坦克部件养成-填表'!$X:$AB,3,FALSE)&amp;"]"</f>
        <v>[40]</v>
      </c>
      <c r="F962">
        <f>VLOOKUP(C962,'[1]坦克部件养成-填表'!$X:$AB,5,FALSE)</f>
        <v>170</v>
      </c>
      <c r="G962">
        <f>VLOOKUP(C962,'[1]坦克部件养成-填表'!$X:$AB,4,FALSE)</f>
        <v>5190</v>
      </c>
      <c r="H962" t="str">
        <f t="shared" si="28"/>
        <v>33204</v>
      </c>
      <c r="I962">
        <f t="shared" si="29"/>
        <v>959</v>
      </c>
    </row>
    <row r="963" spans="1:9" ht="15.75" x14ac:dyDescent="0.3">
      <c r="A963" s="36">
        <v>960</v>
      </c>
      <c r="B963" s="36">
        <v>3320</v>
      </c>
      <c r="C963" s="36">
        <v>5</v>
      </c>
      <c r="D963" t="str">
        <f>"["&amp;VLOOKUP(B963,'[1]坦克部件养成-填表'!$T:$V,3,FALSE)&amp;"]"</f>
        <v>[101]</v>
      </c>
      <c r="E963" t="str">
        <f>"["&amp;VLOOKUP(C963,'[1]坦克部件养成-填表'!$X:$AB,3,FALSE)&amp;"]"</f>
        <v>[50]</v>
      </c>
      <c r="F963">
        <f>VLOOKUP(C963,'[1]坦克部件养成-填表'!$X:$AB,5,FALSE)</f>
        <v>210</v>
      </c>
      <c r="G963">
        <f>VLOOKUP(C963,'[1]坦克部件养成-填表'!$X:$AB,4,FALSE)</f>
        <v>6750</v>
      </c>
      <c r="H963" t="str">
        <f t="shared" si="28"/>
        <v>33205</v>
      </c>
      <c r="I963">
        <f t="shared" si="29"/>
        <v>960</v>
      </c>
    </row>
    <row r="964" spans="1:9" ht="15.75" x14ac:dyDescent="0.3">
      <c r="A964" s="36">
        <v>961</v>
      </c>
      <c r="B964" s="36">
        <v>3320</v>
      </c>
      <c r="C964" s="36">
        <v>6</v>
      </c>
      <c r="D964" t="str">
        <f>"["&amp;VLOOKUP(B964,'[1]坦克部件养成-填表'!$T:$V,3,FALSE)&amp;"]"</f>
        <v>[101]</v>
      </c>
      <c r="E964" t="str">
        <f>"["&amp;VLOOKUP(C964,'[1]坦克部件养成-填表'!$X:$AB,3,FALSE)&amp;"]"</f>
        <v>[65]</v>
      </c>
      <c r="F964">
        <f>VLOOKUP(C964,'[1]坦克部件养成-填表'!$X:$AB,5,FALSE)</f>
        <v>600</v>
      </c>
      <c r="G964">
        <f>VLOOKUP(C964,'[1]坦克部件养成-填表'!$X:$AB,4,FALSE)</f>
        <v>7620</v>
      </c>
      <c r="H964" t="str">
        <f t="shared" si="28"/>
        <v>33206</v>
      </c>
      <c r="I964">
        <f t="shared" si="29"/>
        <v>961</v>
      </c>
    </row>
    <row r="965" spans="1:9" ht="15.75" x14ac:dyDescent="0.3">
      <c r="A965" s="36">
        <v>962</v>
      </c>
      <c r="B965" s="36">
        <v>3320</v>
      </c>
      <c r="C965" s="36">
        <v>7</v>
      </c>
      <c r="D965" t="str">
        <f>"["&amp;VLOOKUP(B965,'[1]坦克部件养成-填表'!$T:$V,3,FALSE)&amp;"]"</f>
        <v>[101]</v>
      </c>
      <c r="E965" t="str">
        <f>"["&amp;VLOOKUP(C965,'[1]坦克部件养成-填表'!$X:$AB,3,FALSE)&amp;"]"</f>
        <v>[80]</v>
      </c>
      <c r="F965">
        <f>VLOOKUP(C965,'[1]坦克部件养成-填表'!$X:$AB,5,FALSE)</f>
        <v>900</v>
      </c>
      <c r="G965">
        <f>VLOOKUP(C965,'[1]坦克部件养成-填表'!$X:$AB,4,FALSE)</f>
        <v>11430</v>
      </c>
      <c r="H965" t="str">
        <f t="shared" ref="H965:H1028" si="30">B965&amp;C965</f>
        <v>33207</v>
      </c>
      <c r="I965">
        <f t="shared" ref="I965:I1028" si="31">A965</f>
        <v>962</v>
      </c>
    </row>
    <row r="966" spans="1:9" ht="15.75" x14ac:dyDescent="0.3">
      <c r="A966" s="36">
        <v>963</v>
      </c>
      <c r="B966" s="36">
        <v>3320</v>
      </c>
      <c r="C966" s="36">
        <v>8</v>
      </c>
      <c r="D966" t="str">
        <f>"["&amp;VLOOKUP(B966,'[1]坦克部件养成-填表'!$T:$V,3,FALSE)&amp;"]"</f>
        <v>[101]</v>
      </c>
      <c r="E966" t="str">
        <f>"["&amp;VLOOKUP(C966,'[1]坦克部件养成-填表'!$X:$AB,3,FALSE)&amp;"]"</f>
        <v>[95]</v>
      </c>
      <c r="F966">
        <f>VLOOKUP(C966,'[1]坦克部件养成-填表'!$X:$AB,5,FALSE)</f>
        <v>1200</v>
      </c>
      <c r="G966">
        <f>VLOOKUP(C966,'[1]坦克部件养成-填表'!$X:$AB,4,FALSE)</f>
        <v>15240</v>
      </c>
      <c r="H966" t="str">
        <f t="shared" si="30"/>
        <v>33208</v>
      </c>
      <c r="I966">
        <f t="shared" si="31"/>
        <v>963</v>
      </c>
    </row>
    <row r="967" spans="1:9" ht="15.75" x14ac:dyDescent="0.3">
      <c r="A967" s="36">
        <v>964</v>
      </c>
      <c r="B967" s="36">
        <v>3320</v>
      </c>
      <c r="C967" s="36">
        <v>9</v>
      </c>
      <c r="D967" t="str">
        <f>"["&amp;VLOOKUP(B967,'[1]坦克部件养成-填表'!$T:$V,3,FALSE)&amp;"]"</f>
        <v>[101]</v>
      </c>
      <c r="E967" t="str">
        <f>"["&amp;VLOOKUP(C967,'[1]坦克部件养成-填表'!$X:$AB,3,FALSE)&amp;"]"</f>
        <v>[110]</v>
      </c>
      <c r="F967">
        <f>VLOOKUP(C967,'[1]坦克部件养成-填表'!$X:$AB,5,FALSE)</f>
        <v>1500</v>
      </c>
      <c r="G967">
        <f>VLOOKUP(C967,'[1]坦克部件养成-填表'!$X:$AB,4,FALSE)</f>
        <v>19050</v>
      </c>
      <c r="H967" t="str">
        <f t="shared" si="30"/>
        <v>33209</v>
      </c>
      <c r="I967">
        <f t="shared" si="31"/>
        <v>964</v>
      </c>
    </row>
    <row r="968" spans="1:9" ht="15.75" x14ac:dyDescent="0.3">
      <c r="A968" s="36">
        <v>965</v>
      </c>
      <c r="B968" s="36">
        <v>3320</v>
      </c>
      <c r="C968" s="36">
        <v>10</v>
      </c>
      <c r="D968" t="str">
        <f>"["&amp;VLOOKUP(B968,'[1]坦克部件养成-填表'!$T:$V,3,FALSE)&amp;"]"</f>
        <v>[101]</v>
      </c>
      <c r="E968" t="str">
        <f>"["&amp;VLOOKUP(C968,'[1]坦克部件养成-填表'!$X:$AB,3,FALSE)&amp;"]"</f>
        <v>[125]</v>
      </c>
      <c r="F968">
        <f>VLOOKUP(C968,'[1]坦克部件养成-填表'!$X:$AB,5,FALSE)</f>
        <v>1750</v>
      </c>
      <c r="G968">
        <f>VLOOKUP(C968,'[1]坦克部件养成-填表'!$X:$AB,4,FALSE)</f>
        <v>22860</v>
      </c>
      <c r="H968" t="str">
        <f t="shared" si="30"/>
        <v>332010</v>
      </c>
      <c r="I968">
        <f t="shared" si="31"/>
        <v>965</v>
      </c>
    </row>
    <row r="969" spans="1:9" ht="15.75" x14ac:dyDescent="0.3">
      <c r="A969" s="36">
        <v>966</v>
      </c>
      <c r="B969" s="36">
        <v>3320</v>
      </c>
      <c r="C969" s="36">
        <v>11</v>
      </c>
      <c r="D969" t="str">
        <f>"["&amp;VLOOKUP(B969,'[1]坦克部件养成-填表'!$T:$V,3,FALSE)&amp;"]"</f>
        <v>[101]</v>
      </c>
      <c r="E969" t="str">
        <f>"["&amp;VLOOKUP(C969,'[1]坦克部件养成-填表'!$X:$AB,3,FALSE)&amp;"]"</f>
        <v>[145]</v>
      </c>
      <c r="F969">
        <f>VLOOKUP(C969,'[1]坦克部件养成-填表'!$X:$AB,5,FALSE)</f>
        <v>3650</v>
      </c>
      <c r="G969">
        <f>VLOOKUP(C969,'[1]坦克部件养成-填表'!$X:$AB,4,FALSE)</f>
        <v>31710</v>
      </c>
      <c r="H969" t="str">
        <f t="shared" si="30"/>
        <v>332011</v>
      </c>
      <c r="I969">
        <f t="shared" si="31"/>
        <v>966</v>
      </c>
    </row>
    <row r="970" spans="1:9" ht="15.75" x14ac:dyDescent="0.3">
      <c r="A970" s="36">
        <v>967</v>
      </c>
      <c r="B970" s="36">
        <v>3320</v>
      </c>
      <c r="C970" s="36">
        <v>12</v>
      </c>
      <c r="D970" t="str">
        <f>"["&amp;VLOOKUP(B970,'[1]坦克部件养成-填表'!$T:$V,3,FALSE)&amp;"]"</f>
        <v>[101]</v>
      </c>
      <c r="E970" t="str">
        <f>"["&amp;VLOOKUP(C970,'[1]坦克部件养成-填表'!$X:$AB,3,FALSE)&amp;"]"</f>
        <v>[165]</v>
      </c>
      <c r="F970">
        <f>VLOOKUP(C970,'[1]坦克部件养成-填表'!$X:$AB,5,FALSE)</f>
        <v>5500</v>
      </c>
      <c r="G970">
        <f>VLOOKUP(C970,'[1]坦克部件养成-填表'!$X:$AB,4,FALSE)</f>
        <v>47580</v>
      </c>
      <c r="H970" t="str">
        <f t="shared" si="30"/>
        <v>332012</v>
      </c>
      <c r="I970">
        <f t="shared" si="31"/>
        <v>967</v>
      </c>
    </row>
    <row r="971" spans="1:9" ht="15.75" x14ac:dyDescent="0.3">
      <c r="A971" s="36">
        <v>968</v>
      </c>
      <c r="B971" s="36">
        <v>3320</v>
      </c>
      <c r="C971" s="36">
        <v>13</v>
      </c>
      <c r="D971" t="str">
        <f>"["&amp;VLOOKUP(B971,'[1]坦克部件养成-填表'!$T:$V,3,FALSE)&amp;"]"</f>
        <v>[101]</v>
      </c>
      <c r="E971" t="str">
        <f>"["&amp;VLOOKUP(C971,'[1]坦克部件养成-填表'!$X:$AB,3,FALSE)&amp;"]"</f>
        <v>[185]</v>
      </c>
      <c r="F971">
        <f>VLOOKUP(C971,'[1]坦克部件养成-填表'!$X:$AB,5,FALSE)</f>
        <v>7300</v>
      </c>
      <c r="G971">
        <f>VLOOKUP(C971,'[1]坦克部件养成-填表'!$X:$AB,4,FALSE)</f>
        <v>63420</v>
      </c>
      <c r="H971" t="str">
        <f t="shared" si="30"/>
        <v>332013</v>
      </c>
      <c r="I971">
        <f t="shared" si="31"/>
        <v>968</v>
      </c>
    </row>
    <row r="972" spans="1:9" ht="15.75" x14ac:dyDescent="0.3">
      <c r="A972" s="36">
        <v>969</v>
      </c>
      <c r="B972" s="36">
        <v>3320</v>
      </c>
      <c r="C972" s="36">
        <v>14</v>
      </c>
      <c r="D972" t="str">
        <f>"["&amp;VLOOKUP(B972,'[1]坦克部件养成-填表'!$T:$V,3,FALSE)&amp;"]"</f>
        <v>[101]</v>
      </c>
      <c r="E972" t="str">
        <f>"["&amp;VLOOKUP(C972,'[1]坦克部件养成-填表'!$X:$AB,3,FALSE)&amp;"]"</f>
        <v>[205]</v>
      </c>
      <c r="F972">
        <f>VLOOKUP(C972,'[1]坦克部件养成-填表'!$X:$AB,5,FALSE)</f>
        <v>9100</v>
      </c>
      <c r="G972">
        <f>VLOOKUP(C972,'[1]坦克部件养成-填表'!$X:$AB,4,FALSE)</f>
        <v>79290</v>
      </c>
      <c r="H972" t="str">
        <f t="shared" si="30"/>
        <v>332014</v>
      </c>
      <c r="I972">
        <f t="shared" si="31"/>
        <v>969</v>
      </c>
    </row>
    <row r="973" spans="1:9" ht="15.75" x14ac:dyDescent="0.3">
      <c r="A973" s="36">
        <v>970</v>
      </c>
      <c r="B973" s="36">
        <v>3320</v>
      </c>
      <c r="C973" s="36">
        <v>15</v>
      </c>
      <c r="D973" t="str">
        <f>"["&amp;VLOOKUP(B973,'[1]坦克部件养成-填表'!$T:$V,3,FALSE)&amp;"]"</f>
        <v>[101]</v>
      </c>
      <c r="E973" t="str">
        <f>"["&amp;VLOOKUP(C973,'[1]坦克部件养成-填表'!$X:$AB,3,FALSE)&amp;"]"</f>
        <v>[225]</v>
      </c>
      <c r="F973">
        <f>VLOOKUP(C973,'[1]坦克部件养成-填表'!$X:$AB,5,FALSE)</f>
        <v>11000</v>
      </c>
      <c r="G973">
        <f>VLOOKUP(C973,'[1]坦克部件养成-填表'!$X:$AB,4,FALSE)</f>
        <v>95160</v>
      </c>
      <c r="H973" t="str">
        <f t="shared" si="30"/>
        <v>332015</v>
      </c>
      <c r="I973">
        <f t="shared" si="31"/>
        <v>970</v>
      </c>
    </row>
    <row r="974" spans="1:9" ht="15.75" x14ac:dyDescent="0.3">
      <c r="A974" s="36">
        <v>971</v>
      </c>
      <c r="B974" s="36">
        <v>3320</v>
      </c>
      <c r="C974" s="36">
        <v>16</v>
      </c>
      <c r="D974" t="str">
        <f>"["&amp;VLOOKUP(B974,'[1]坦克部件养成-填表'!$T:$V,3,FALSE)&amp;"]"</f>
        <v>[101]</v>
      </c>
      <c r="E974" t="str">
        <f>"["&amp;VLOOKUP(C974,'[1]坦克部件养成-填表'!$X:$AB,3,FALSE)&amp;"]"</f>
        <v>[250]</v>
      </c>
      <c r="F974">
        <f>VLOOKUP(C974,'[1]坦克部件养成-填表'!$X:$AB,5,FALSE)</f>
        <v>13750</v>
      </c>
      <c r="G974">
        <f>VLOOKUP(C974,'[1]坦克部件养成-填表'!$X:$AB,4,FALSE)</f>
        <v>105250</v>
      </c>
      <c r="H974" t="str">
        <f t="shared" si="30"/>
        <v>332016</v>
      </c>
      <c r="I974">
        <f t="shared" si="31"/>
        <v>971</v>
      </c>
    </row>
    <row r="975" spans="1:9" ht="15.75" x14ac:dyDescent="0.3">
      <c r="A975" s="36">
        <v>972</v>
      </c>
      <c r="B975" s="36">
        <v>3320</v>
      </c>
      <c r="C975" s="36">
        <v>17</v>
      </c>
      <c r="D975" t="str">
        <f>"["&amp;VLOOKUP(B975,'[1]坦克部件养成-填表'!$T:$V,3,FALSE)&amp;"]"</f>
        <v>[101]</v>
      </c>
      <c r="E975" t="str">
        <f>"["&amp;VLOOKUP(C975,'[1]坦克部件养成-填表'!$X:$AB,3,FALSE)&amp;"]"</f>
        <v>[275]</v>
      </c>
      <c r="F975">
        <f>VLOOKUP(C975,'[1]坦克部件养成-填表'!$X:$AB,5,FALSE)</f>
        <v>15000</v>
      </c>
      <c r="G975">
        <f>VLOOKUP(C975,'[1]坦克部件养成-填表'!$X:$AB,4,FALSE)</f>
        <v>110250</v>
      </c>
      <c r="H975" t="str">
        <f t="shared" si="30"/>
        <v>332017</v>
      </c>
      <c r="I975">
        <f t="shared" si="31"/>
        <v>972</v>
      </c>
    </row>
    <row r="976" spans="1:9" ht="15.75" x14ac:dyDescent="0.3">
      <c r="A976" s="36">
        <v>973</v>
      </c>
      <c r="B976" s="36">
        <v>3320</v>
      </c>
      <c r="C976" s="36">
        <v>18</v>
      </c>
      <c r="D976" t="str">
        <f>"["&amp;VLOOKUP(B976,'[1]坦克部件养成-填表'!$T:$V,3,FALSE)&amp;"]"</f>
        <v>[101]</v>
      </c>
      <c r="E976" t="str">
        <f>"["&amp;VLOOKUP(C976,'[1]坦克部件养成-填表'!$X:$AB,3,FALSE)&amp;"]"</f>
        <v>[300]</v>
      </c>
      <c r="F976">
        <f>VLOOKUP(C976,'[1]坦克部件养成-填表'!$X:$AB,5,FALSE)</f>
        <v>16250</v>
      </c>
      <c r="G976">
        <f>VLOOKUP(C976,'[1]坦克部件养成-填表'!$X:$AB,4,FALSE)</f>
        <v>115250</v>
      </c>
      <c r="H976" t="str">
        <f t="shared" si="30"/>
        <v>332018</v>
      </c>
      <c r="I976">
        <f t="shared" si="31"/>
        <v>973</v>
      </c>
    </row>
    <row r="977" spans="1:9" ht="15.75" x14ac:dyDescent="0.3">
      <c r="A977" s="36">
        <v>974</v>
      </c>
      <c r="B977" s="36">
        <v>3320</v>
      </c>
      <c r="C977" s="36">
        <v>19</v>
      </c>
      <c r="D977" t="str">
        <f>"["&amp;VLOOKUP(B977,'[1]坦克部件养成-填表'!$T:$V,3,FALSE)&amp;"]"</f>
        <v>[101]</v>
      </c>
      <c r="E977" t="str">
        <f>"["&amp;VLOOKUP(C977,'[1]坦克部件养成-填表'!$X:$AB,3,FALSE)&amp;"]"</f>
        <v>[325]</v>
      </c>
      <c r="F977">
        <f>VLOOKUP(C977,'[1]坦克部件养成-填表'!$X:$AB,5,FALSE)</f>
        <v>17500</v>
      </c>
      <c r="G977">
        <f>VLOOKUP(C977,'[1]坦克部件养成-填表'!$X:$AB,4,FALSE)</f>
        <v>120250</v>
      </c>
      <c r="H977" t="str">
        <f t="shared" si="30"/>
        <v>332019</v>
      </c>
      <c r="I977">
        <f t="shared" si="31"/>
        <v>974</v>
      </c>
    </row>
    <row r="978" spans="1:9" ht="15.75" x14ac:dyDescent="0.3">
      <c r="A978" s="36">
        <v>975</v>
      </c>
      <c r="B978" s="36">
        <v>3320</v>
      </c>
      <c r="C978" s="36">
        <v>20</v>
      </c>
      <c r="D978" t="str">
        <f>"["&amp;VLOOKUP(B978,'[1]坦克部件养成-填表'!$T:$V,3,FALSE)&amp;"]"</f>
        <v>[101]</v>
      </c>
      <c r="E978" t="str">
        <f>"["&amp;VLOOKUP(C978,'[1]坦克部件养成-填表'!$X:$AB,3,FALSE)&amp;"]"</f>
        <v>[350]</v>
      </c>
      <c r="F978">
        <f>VLOOKUP(C978,'[1]坦克部件养成-填表'!$X:$AB,5,FALSE)</f>
        <v>20250</v>
      </c>
      <c r="G978">
        <f>VLOOKUP(C978,'[1]坦克部件养成-填表'!$X:$AB,4,FALSE)</f>
        <v>125250</v>
      </c>
      <c r="H978" t="str">
        <f t="shared" si="30"/>
        <v>332020</v>
      </c>
      <c r="I978">
        <f t="shared" si="31"/>
        <v>975</v>
      </c>
    </row>
    <row r="979" spans="1:9" ht="15.75" x14ac:dyDescent="0.3">
      <c r="A979" s="36">
        <v>976</v>
      </c>
      <c r="B979" s="36">
        <v>3320</v>
      </c>
      <c r="C979" s="36">
        <v>21</v>
      </c>
      <c r="D979" t="str">
        <f>"["&amp;VLOOKUP(B979,'[1]坦克部件养成-填表'!$T:$V,3,FALSE)&amp;"]"</f>
        <v>[101]</v>
      </c>
      <c r="E979" t="str">
        <f>"["&amp;VLOOKUP(C979,'[1]坦克部件养成-填表'!$X:$AB,3,FALSE)&amp;"]"</f>
        <v>[380]</v>
      </c>
      <c r="F979">
        <f>VLOOKUP(C979,'[1]坦克部件养成-填表'!$X:$AB,5,FALSE)</f>
        <v>24900</v>
      </c>
      <c r="G979">
        <f>VLOOKUP(C979,'[1]坦克部件养成-填表'!$X:$AB,4,FALSE)</f>
        <v>156300</v>
      </c>
      <c r="H979" t="str">
        <f t="shared" si="30"/>
        <v>332021</v>
      </c>
      <c r="I979">
        <f t="shared" si="31"/>
        <v>976</v>
      </c>
    </row>
    <row r="980" spans="1:9" ht="15.75" x14ac:dyDescent="0.3">
      <c r="A980" s="36">
        <v>977</v>
      </c>
      <c r="B980" s="36">
        <v>3320</v>
      </c>
      <c r="C980" s="36">
        <v>22</v>
      </c>
      <c r="D980" t="str">
        <f>"["&amp;VLOOKUP(B980,'[1]坦克部件养成-填表'!$T:$V,3,FALSE)&amp;"]"</f>
        <v>[101]</v>
      </c>
      <c r="E980" t="str">
        <f>"["&amp;VLOOKUP(C980,'[1]坦克部件养成-填表'!$X:$AB,3,FALSE)&amp;"]"</f>
        <v>[410]</v>
      </c>
      <c r="F980">
        <f>VLOOKUP(C980,'[1]坦克部件养成-填表'!$X:$AB,5,FALSE)</f>
        <v>25500</v>
      </c>
      <c r="G980">
        <f>VLOOKUP(C980,'[1]坦克部件养成-填表'!$X:$AB,4,FALSE)</f>
        <v>162300</v>
      </c>
      <c r="H980" t="str">
        <f t="shared" si="30"/>
        <v>332022</v>
      </c>
      <c r="I980">
        <f t="shared" si="31"/>
        <v>977</v>
      </c>
    </row>
    <row r="981" spans="1:9" ht="15.75" x14ac:dyDescent="0.3">
      <c r="A981" s="36">
        <v>978</v>
      </c>
      <c r="B981" s="36">
        <v>3320</v>
      </c>
      <c r="C981" s="36">
        <v>23</v>
      </c>
      <c r="D981" t="str">
        <f>"["&amp;VLOOKUP(B981,'[1]坦克部件养成-填表'!$T:$V,3,FALSE)&amp;"]"</f>
        <v>[101]</v>
      </c>
      <c r="E981" t="str">
        <f>"["&amp;VLOOKUP(C981,'[1]坦克部件养成-填表'!$X:$AB,3,FALSE)&amp;"]"</f>
        <v>[440]</v>
      </c>
      <c r="F981">
        <f>VLOOKUP(C981,'[1]坦克部件养成-填表'!$X:$AB,5,FALSE)</f>
        <v>27000</v>
      </c>
      <c r="G981">
        <f>VLOOKUP(C981,'[1]坦克部件养成-填表'!$X:$AB,4,FALSE)</f>
        <v>168300</v>
      </c>
      <c r="H981" t="str">
        <f t="shared" si="30"/>
        <v>332023</v>
      </c>
      <c r="I981">
        <f t="shared" si="31"/>
        <v>978</v>
      </c>
    </row>
    <row r="982" spans="1:9" ht="15.75" x14ac:dyDescent="0.3">
      <c r="A982" s="36">
        <v>979</v>
      </c>
      <c r="B982" s="36">
        <v>3320</v>
      </c>
      <c r="C982" s="36">
        <v>24</v>
      </c>
      <c r="D982" t="str">
        <f>"["&amp;VLOOKUP(B982,'[1]坦克部件养成-填表'!$T:$V,3,FALSE)&amp;"]"</f>
        <v>[101]</v>
      </c>
      <c r="E982" t="str">
        <f>"["&amp;VLOOKUP(C982,'[1]坦克部件养成-填表'!$X:$AB,3,FALSE)&amp;"]"</f>
        <v>[470]</v>
      </c>
      <c r="F982">
        <f>VLOOKUP(C982,'[1]坦克部件养成-填表'!$X:$AB,5,FALSE)</f>
        <v>28500</v>
      </c>
      <c r="G982">
        <f>VLOOKUP(C982,'[1]坦克部件养成-填表'!$X:$AB,4,FALSE)</f>
        <v>174300</v>
      </c>
      <c r="H982" t="str">
        <f t="shared" si="30"/>
        <v>332024</v>
      </c>
      <c r="I982">
        <f t="shared" si="31"/>
        <v>979</v>
      </c>
    </row>
    <row r="983" spans="1:9" ht="15.75" x14ac:dyDescent="0.3">
      <c r="A983" s="36">
        <v>980</v>
      </c>
      <c r="B983" s="36">
        <v>3320</v>
      </c>
      <c r="C983" s="36">
        <v>25</v>
      </c>
      <c r="D983" t="str">
        <f>"["&amp;VLOOKUP(B983,'[1]坦克部件养成-填表'!$T:$V,3,FALSE)&amp;"]"</f>
        <v>[101]</v>
      </c>
      <c r="E983" t="str">
        <f>"["&amp;VLOOKUP(C983,'[1]坦克部件养成-填表'!$X:$AB,3,FALSE)&amp;"]"</f>
        <v>[500]</v>
      </c>
      <c r="F983">
        <f>VLOOKUP(C983,'[1]坦克部件养成-填表'!$X:$AB,5,FALSE)</f>
        <v>30000</v>
      </c>
      <c r="G983">
        <f>VLOOKUP(C983,'[1]坦克部件养成-填表'!$X:$AB,4,FALSE)</f>
        <v>180300</v>
      </c>
      <c r="H983" t="str">
        <f t="shared" si="30"/>
        <v>332025</v>
      </c>
      <c r="I983">
        <f t="shared" si="31"/>
        <v>980</v>
      </c>
    </row>
    <row r="984" spans="1:9" ht="15.75" x14ac:dyDescent="0.3">
      <c r="A984" s="36">
        <v>981</v>
      </c>
      <c r="B984" s="36">
        <v>3330</v>
      </c>
      <c r="C984" s="36">
        <v>1</v>
      </c>
      <c r="D984" t="str">
        <f>"["&amp;VLOOKUP(B984,'[1]坦克部件养成-填表'!$T:$V,3,FALSE)&amp;"]"</f>
        <v>[100]</v>
      </c>
      <c r="E984" t="str">
        <f>"["&amp;VLOOKUP(C984,'[1]坦克部件养成-填表'!$X:$AB,3,FALSE)&amp;"]"</f>
        <v>[10]</v>
      </c>
      <c r="F984">
        <f>VLOOKUP(C984,'[1]坦克部件养成-填表'!$X:$AB,5,FALSE)</f>
        <v>70</v>
      </c>
      <c r="G984">
        <f>VLOOKUP(C984,'[1]坦克部件养成-填表'!$X:$AB,4,FALSE)</f>
        <v>180</v>
      </c>
      <c r="H984" t="str">
        <f t="shared" si="30"/>
        <v>33301</v>
      </c>
      <c r="I984">
        <f t="shared" si="31"/>
        <v>981</v>
      </c>
    </row>
    <row r="985" spans="1:9" ht="15.75" x14ac:dyDescent="0.3">
      <c r="A985" s="36">
        <v>982</v>
      </c>
      <c r="B985" s="36">
        <v>3330</v>
      </c>
      <c r="C985" s="36">
        <v>2</v>
      </c>
      <c r="D985" t="str">
        <f>"["&amp;VLOOKUP(B985,'[1]坦克部件养成-填表'!$T:$V,3,FALSE)&amp;"]"</f>
        <v>[100]</v>
      </c>
      <c r="E985" t="str">
        <f>"["&amp;VLOOKUP(C985,'[1]坦克部件养成-填表'!$X:$AB,3,FALSE)&amp;"]"</f>
        <v>[20]</v>
      </c>
      <c r="F985">
        <f>VLOOKUP(C985,'[1]坦克部件养成-填表'!$X:$AB,5,FALSE)</f>
        <v>100</v>
      </c>
      <c r="G985">
        <f>VLOOKUP(C985,'[1]坦克部件养成-填表'!$X:$AB,4,FALSE)</f>
        <v>1740</v>
      </c>
      <c r="H985" t="str">
        <f t="shared" si="30"/>
        <v>33302</v>
      </c>
      <c r="I985">
        <f t="shared" si="31"/>
        <v>982</v>
      </c>
    </row>
    <row r="986" spans="1:9" ht="15.75" x14ac:dyDescent="0.3">
      <c r="A986" s="36">
        <v>983</v>
      </c>
      <c r="B986" s="36">
        <v>3330</v>
      </c>
      <c r="C986" s="36">
        <v>3</v>
      </c>
      <c r="D986" t="str">
        <f>"["&amp;VLOOKUP(B986,'[1]坦克部件养成-填表'!$T:$V,3,FALSE)&amp;"]"</f>
        <v>[100]</v>
      </c>
      <c r="E986" t="str">
        <f>"["&amp;VLOOKUP(C986,'[1]坦克部件养成-填表'!$X:$AB,3,FALSE)&amp;"]"</f>
        <v>[30]</v>
      </c>
      <c r="F986">
        <f>VLOOKUP(C986,'[1]坦克部件养成-填表'!$X:$AB,5,FALSE)</f>
        <v>140</v>
      </c>
      <c r="G986">
        <f>VLOOKUP(C986,'[1]坦克部件养成-填表'!$X:$AB,4,FALSE)</f>
        <v>3450</v>
      </c>
      <c r="H986" t="str">
        <f t="shared" si="30"/>
        <v>33303</v>
      </c>
      <c r="I986">
        <f t="shared" si="31"/>
        <v>983</v>
      </c>
    </row>
    <row r="987" spans="1:9" ht="15.75" x14ac:dyDescent="0.3">
      <c r="A987" s="36">
        <v>984</v>
      </c>
      <c r="B987" s="36">
        <v>3330</v>
      </c>
      <c r="C987" s="36">
        <v>4</v>
      </c>
      <c r="D987" t="str">
        <f>"["&amp;VLOOKUP(B987,'[1]坦克部件养成-填表'!$T:$V,3,FALSE)&amp;"]"</f>
        <v>[100]</v>
      </c>
      <c r="E987" t="str">
        <f>"["&amp;VLOOKUP(C987,'[1]坦克部件养成-填表'!$X:$AB,3,FALSE)&amp;"]"</f>
        <v>[40]</v>
      </c>
      <c r="F987">
        <f>VLOOKUP(C987,'[1]坦克部件养成-填表'!$X:$AB,5,FALSE)</f>
        <v>170</v>
      </c>
      <c r="G987">
        <f>VLOOKUP(C987,'[1]坦克部件养成-填表'!$X:$AB,4,FALSE)</f>
        <v>5190</v>
      </c>
      <c r="H987" t="str">
        <f t="shared" si="30"/>
        <v>33304</v>
      </c>
      <c r="I987">
        <f t="shared" si="31"/>
        <v>984</v>
      </c>
    </row>
    <row r="988" spans="1:9" ht="15.75" x14ac:dyDescent="0.3">
      <c r="A988" s="36">
        <v>985</v>
      </c>
      <c r="B988" s="36">
        <v>3330</v>
      </c>
      <c r="C988" s="36">
        <v>5</v>
      </c>
      <c r="D988" t="str">
        <f>"["&amp;VLOOKUP(B988,'[1]坦克部件养成-填表'!$T:$V,3,FALSE)&amp;"]"</f>
        <v>[100]</v>
      </c>
      <c r="E988" t="str">
        <f>"["&amp;VLOOKUP(C988,'[1]坦克部件养成-填表'!$X:$AB,3,FALSE)&amp;"]"</f>
        <v>[50]</v>
      </c>
      <c r="F988">
        <f>VLOOKUP(C988,'[1]坦克部件养成-填表'!$X:$AB,5,FALSE)</f>
        <v>210</v>
      </c>
      <c r="G988">
        <f>VLOOKUP(C988,'[1]坦克部件养成-填表'!$X:$AB,4,FALSE)</f>
        <v>6750</v>
      </c>
      <c r="H988" t="str">
        <f t="shared" si="30"/>
        <v>33305</v>
      </c>
      <c r="I988">
        <f t="shared" si="31"/>
        <v>985</v>
      </c>
    </row>
    <row r="989" spans="1:9" ht="15.75" x14ac:dyDescent="0.3">
      <c r="A989" s="36">
        <v>986</v>
      </c>
      <c r="B989" s="36">
        <v>3330</v>
      </c>
      <c r="C989" s="36">
        <v>6</v>
      </c>
      <c r="D989" t="str">
        <f>"["&amp;VLOOKUP(B989,'[1]坦克部件养成-填表'!$T:$V,3,FALSE)&amp;"]"</f>
        <v>[100]</v>
      </c>
      <c r="E989" t="str">
        <f>"["&amp;VLOOKUP(C989,'[1]坦克部件养成-填表'!$X:$AB,3,FALSE)&amp;"]"</f>
        <v>[65]</v>
      </c>
      <c r="F989">
        <f>VLOOKUP(C989,'[1]坦克部件养成-填表'!$X:$AB,5,FALSE)</f>
        <v>600</v>
      </c>
      <c r="G989">
        <f>VLOOKUP(C989,'[1]坦克部件养成-填表'!$X:$AB,4,FALSE)</f>
        <v>7620</v>
      </c>
      <c r="H989" t="str">
        <f t="shared" si="30"/>
        <v>33306</v>
      </c>
      <c r="I989">
        <f t="shared" si="31"/>
        <v>986</v>
      </c>
    </row>
    <row r="990" spans="1:9" ht="15.75" x14ac:dyDescent="0.3">
      <c r="A990" s="36">
        <v>987</v>
      </c>
      <c r="B990" s="36">
        <v>3330</v>
      </c>
      <c r="C990" s="36">
        <v>7</v>
      </c>
      <c r="D990" t="str">
        <f>"["&amp;VLOOKUP(B990,'[1]坦克部件养成-填表'!$T:$V,3,FALSE)&amp;"]"</f>
        <v>[100]</v>
      </c>
      <c r="E990" t="str">
        <f>"["&amp;VLOOKUP(C990,'[1]坦克部件养成-填表'!$X:$AB,3,FALSE)&amp;"]"</f>
        <v>[80]</v>
      </c>
      <c r="F990">
        <f>VLOOKUP(C990,'[1]坦克部件养成-填表'!$X:$AB,5,FALSE)</f>
        <v>900</v>
      </c>
      <c r="G990">
        <f>VLOOKUP(C990,'[1]坦克部件养成-填表'!$X:$AB,4,FALSE)</f>
        <v>11430</v>
      </c>
      <c r="H990" t="str">
        <f t="shared" si="30"/>
        <v>33307</v>
      </c>
      <c r="I990">
        <f t="shared" si="31"/>
        <v>987</v>
      </c>
    </row>
    <row r="991" spans="1:9" ht="15.75" x14ac:dyDescent="0.3">
      <c r="A991" s="36">
        <v>988</v>
      </c>
      <c r="B991" s="36">
        <v>3330</v>
      </c>
      <c r="C991" s="36">
        <v>8</v>
      </c>
      <c r="D991" t="str">
        <f>"["&amp;VLOOKUP(B991,'[1]坦克部件养成-填表'!$T:$V,3,FALSE)&amp;"]"</f>
        <v>[100]</v>
      </c>
      <c r="E991" t="str">
        <f>"["&amp;VLOOKUP(C991,'[1]坦克部件养成-填表'!$X:$AB,3,FALSE)&amp;"]"</f>
        <v>[95]</v>
      </c>
      <c r="F991">
        <f>VLOOKUP(C991,'[1]坦克部件养成-填表'!$X:$AB,5,FALSE)</f>
        <v>1200</v>
      </c>
      <c r="G991">
        <f>VLOOKUP(C991,'[1]坦克部件养成-填表'!$X:$AB,4,FALSE)</f>
        <v>15240</v>
      </c>
      <c r="H991" t="str">
        <f t="shared" si="30"/>
        <v>33308</v>
      </c>
      <c r="I991">
        <f t="shared" si="31"/>
        <v>988</v>
      </c>
    </row>
    <row r="992" spans="1:9" ht="15.75" x14ac:dyDescent="0.3">
      <c r="A992" s="36">
        <v>989</v>
      </c>
      <c r="B992" s="36">
        <v>3330</v>
      </c>
      <c r="C992" s="36">
        <v>9</v>
      </c>
      <c r="D992" t="str">
        <f>"["&amp;VLOOKUP(B992,'[1]坦克部件养成-填表'!$T:$V,3,FALSE)&amp;"]"</f>
        <v>[100]</v>
      </c>
      <c r="E992" t="str">
        <f>"["&amp;VLOOKUP(C992,'[1]坦克部件养成-填表'!$X:$AB,3,FALSE)&amp;"]"</f>
        <v>[110]</v>
      </c>
      <c r="F992">
        <f>VLOOKUP(C992,'[1]坦克部件养成-填表'!$X:$AB,5,FALSE)</f>
        <v>1500</v>
      </c>
      <c r="G992">
        <f>VLOOKUP(C992,'[1]坦克部件养成-填表'!$X:$AB,4,FALSE)</f>
        <v>19050</v>
      </c>
      <c r="H992" t="str">
        <f t="shared" si="30"/>
        <v>33309</v>
      </c>
      <c r="I992">
        <f t="shared" si="31"/>
        <v>989</v>
      </c>
    </row>
    <row r="993" spans="1:9" ht="15.75" x14ac:dyDescent="0.3">
      <c r="A993" s="36">
        <v>990</v>
      </c>
      <c r="B993" s="36">
        <v>3330</v>
      </c>
      <c r="C993" s="36">
        <v>10</v>
      </c>
      <c r="D993" t="str">
        <f>"["&amp;VLOOKUP(B993,'[1]坦克部件养成-填表'!$T:$V,3,FALSE)&amp;"]"</f>
        <v>[100]</v>
      </c>
      <c r="E993" t="str">
        <f>"["&amp;VLOOKUP(C993,'[1]坦克部件养成-填表'!$X:$AB,3,FALSE)&amp;"]"</f>
        <v>[125]</v>
      </c>
      <c r="F993">
        <f>VLOOKUP(C993,'[1]坦克部件养成-填表'!$X:$AB,5,FALSE)</f>
        <v>1750</v>
      </c>
      <c r="G993">
        <f>VLOOKUP(C993,'[1]坦克部件养成-填表'!$X:$AB,4,FALSE)</f>
        <v>22860</v>
      </c>
      <c r="H993" t="str">
        <f t="shared" si="30"/>
        <v>333010</v>
      </c>
      <c r="I993">
        <f t="shared" si="31"/>
        <v>990</v>
      </c>
    </row>
    <row r="994" spans="1:9" ht="15.75" x14ac:dyDescent="0.3">
      <c r="A994" s="36">
        <v>991</v>
      </c>
      <c r="B994" s="36">
        <v>3330</v>
      </c>
      <c r="C994" s="36">
        <v>11</v>
      </c>
      <c r="D994" t="str">
        <f>"["&amp;VLOOKUP(B994,'[1]坦克部件养成-填表'!$T:$V,3,FALSE)&amp;"]"</f>
        <v>[100]</v>
      </c>
      <c r="E994" t="str">
        <f>"["&amp;VLOOKUP(C994,'[1]坦克部件养成-填表'!$X:$AB,3,FALSE)&amp;"]"</f>
        <v>[145]</v>
      </c>
      <c r="F994">
        <f>VLOOKUP(C994,'[1]坦克部件养成-填表'!$X:$AB,5,FALSE)</f>
        <v>3650</v>
      </c>
      <c r="G994">
        <f>VLOOKUP(C994,'[1]坦克部件养成-填表'!$X:$AB,4,FALSE)</f>
        <v>31710</v>
      </c>
      <c r="H994" t="str">
        <f t="shared" si="30"/>
        <v>333011</v>
      </c>
      <c r="I994">
        <f t="shared" si="31"/>
        <v>991</v>
      </c>
    </row>
    <row r="995" spans="1:9" ht="15.75" x14ac:dyDescent="0.3">
      <c r="A995" s="36">
        <v>992</v>
      </c>
      <c r="B995" s="36">
        <v>3330</v>
      </c>
      <c r="C995" s="36">
        <v>12</v>
      </c>
      <c r="D995" t="str">
        <f>"["&amp;VLOOKUP(B995,'[1]坦克部件养成-填表'!$T:$V,3,FALSE)&amp;"]"</f>
        <v>[100]</v>
      </c>
      <c r="E995" t="str">
        <f>"["&amp;VLOOKUP(C995,'[1]坦克部件养成-填表'!$X:$AB,3,FALSE)&amp;"]"</f>
        <v>[165]</v>
      </c>
      <c r="F995">
        <f>VLOOKUP(C995,'[1]坦克部件养成-填表'!$X:$AB,5,FALSE)</f>
        <v>5500</v>
      </c>
      <c r="G995">
        <f>VLOOKUP(C995,'[1]坦克部件养成-填表'!$X:$AB,4,FALSE)</f>
        <v>47580</v>
      </c>
      <c r="H995" t="str">
        <f t="shared" si="30"/>
        <v>333012</v>
      </c>
      <c r="I995">
        <f t="shared" si="31"/>
        <v>992</v>
      </c>
    </row>
    <row r="996" spans="1:9" ht="15.75" x14ac:dyDescent="0.3">
      <c r="A996" s="36">
        <v>993</v>
      </c>
      <c r="B996" s="36">
        <v>3330</v>
      </c>
      <c r="C996" s="36">
        <v>13</v>
      </c>
      <c r="D996" t="str">
        <f>"["&amp;VLOOKUP(B996,'[1]坦克部件养成-填表'!$T:$V,3,FALSE)&amp;"]"</f>
        <v>[100]</v>
      </c>
      <c r="E996" t="str">
        <f>"["&amp;VLOOKUP(C996,'[1]坦克部件养成-填表'!$X:$AB,3,FALSE)&amp;"]"</f>
        <v>[185]</v>
      </c>
      <c r="F996">
        <f>VLOOKUP(C996,'[1]坦克部件养成-填表'!$X:$AB,5,FALSE)</f>
        <v>7300</v>
      </c>
      <c r="G996">
        <f>VLOOKUP(C996,'[1]坦克部件养成-填表'!$X:$AB,4,FALSE)</f>
        <v>63420</v>
      </c>
      <c r="H996" t="str">
        <f t="shared" si="30"/>
        <v>333013</v>
      </c>
      <c r="I996">
        <f t="shared" si="31"/>
        <v>993</v>
      </c>
    </row>
    <row r="997" spans="1:9" ht="15.75" x14ac:dyDescent="0.3">
      <c r="A997" s="36">
        <v>994</v>
      </c>
      <c r="B997" s="36">
        <v>3330</v>
      </c>
      <c r="C997" s="36">
        <v>14</v>
      </c>
      <c r="D997" t="str">
        <f>"["&amp;VLOOKUP(B997,'[1]坦克部件养成-填表'!$T:$V,3,FALSE)&amp;"]"</f>
        <v>[100]</v>
      </c>
      <c r="E997" t="str">
        <f>"["&amp;VLOOKUP(C997,'[1]坦克部件养成-填表'!$X:$AB,3,FALSE)&amp;"]"</f>
        <v>[205]</v>
      </c>
      <c r="F997">
        <f>VLOOKUP(C997,'[1]坦克部件养成-填表'!$X:$AB,5,FALSE)</f>
        <v>9100</v>
      </c>
      <c r="G997">
        <f>VLOOKUP(C997,'[1]坦克部件养成-填表'!$X:$AB,4,FALSE)</f>
        <v>79290</v>
      </c>
      <c r="H997" t="str">
        <f t="shared" si="30"/>
        <v>333014</v>
      </c>
      <c r="I997">
        <f t="shared" si="31"/>
        <v>994</v>
      </c>
    </row>
    <row r="998" spans="1:9" ht="15.75" x14ac:dyDescent="0.3">
      <c r="A998" s="36">
        <v>995</v>
      </c>
      <c r="B998" s="36">
        <v>3330</v>
      </c>
      <c r="C998" s="36">
        <v>15</v>
      </c>
      <c r="D998" t="str">
        <f>"["&amp;VLOOKUP(B998,'[1]坦克部件养成-填表'!$T:$V,3,FALSE)&amp;"]"</f>
        <v>[100]</v>
      </c>
      <c r="E998" t="str">
        <f>"["&amp;VLOOKUP(C998,'[1]坦克部件养成-填表'!$X:$AB,3,FALSE)&amp;"]"</f>
        <v>[225]</v>
      </c>
      <c r="F998">
        <f>VLOOKUP(C998,'[1]坦克部件养成-填表'!$X:$AB,5,FALSE)</f>
        <v>11000</v>
      </c>
      <c r="G998">
        <f>VLOOKUP(C998,'[1]坦克部件养成-填表'!$X:$AB,4,FALSE)</f>
        <v>95160</v>
      </c>
      <c r="H998" t="str">
        <f t="shared" si="30"/>
        <v>333015</v>
      </c>
      <c r="I998">
        <f t="shared" si="31"/>
        <v>995</v>
      </c>
    </row>
    <row r="999" spans="1:9" ht="15.75" x14ac:dyDescent="0.3">
      <c r="A999" s="36">
        <v>996</v>
      </c>
      <c r="B999" s="36">
        <v>3330</v>
      </c>
      <c r="C999" s="36">
        <v>16</v>
      </c>
      <c r="D999" t="str">
        <f>"["&amp;VLOOKUP(B999,'[1]坦克部件养成-填表'!$T:$V,3,FALSE)&amp;"]"</f>
        <v>[100]</v>
      </c>
      <c r="E999" t="str">
        <f>"["&amp;VLOOKUP(C999,'[1]坦克部件养成-填表'!$X:$AB,3,FALSE)&amp;"]"</f>
        <v>[250]</v>
      </c>
      <c r="F999">
        <f>VLOOKUP(C999,'[1]坦克部件养成-填表'!$X:$AB,5,FALSE)</f>
        <v>13750</v>
      </c>
      <c r="G999">
        <f>VLOOKUP(C999,'[1]坦克部件养成-填表'!$X:$AB,4,FALSE)</f>
        <v>105250</v>
      </c>
      <c r="H999" t="str">
        <f t="shared" si="30"/>
        <v>333016</v>
      </c>
      <c r="I999">
        <f t="shared" si="31"/>
        <v>996</v>
      </c>
    </row>
    <row r="1000" spans="1:9" ht="15.75" x14ac:dyDescent="0.3">
      <c r="A1000" s="36">
        <v>997</v>
      </c>
      <c r="B1000" s="36">
        <v>3330</v>
      </c>
      <c r="C1000" s="36">
        <v>17</v>
      </c>
      <c r="D1000" t="str">
        <f>"["&amp;VLOOKUP(B1000,'[1]坦克部件养成-填表'!$T:$V,3,FALSE)&amp;"]"</f>
        <v>[100]</v>
      </c>
      <c r="E1000" t="str">
        <f>"["&amp;VLOOKUP(C1000,'[1]坦克部件养成-填表'!$X:$AB,3,FALSE)&amp;"]"</f>
        <v>[275]</v>
      </c>
      <c r="F1000">
        <f>VLOOKUP(C1000,'[1]坦克部件养成-填表'!$X:$AB,5,FALSE)</f>
        <v>15000</v>
      </c>
      <c r="G1000">
        <f>VLOOKUP(C1000,'[1]坦克部件养成-填表'!$X:$AB,4,FALSE)</f>
        <v>110250</v>
      </c>
      <c r="H1000" t="str">
        <f t="shared" si="30"/>
        <v>333017</v>
      </c>
      <c r="I1000">
        <f t="shared" si="31"/>
        <v>997</v>
      </c>
    </row>
    <row r="1001" spans="1:9" ht="15.75" x14ac:dyDescent="0.3">
      <c r="A1001" s="36">
        <v>998</v>
      </c>
      <c r="B1001" s="36">
        <v>3330</v>
      </c>
      <c r="C1001" s="36">
        <v>18</v>
      </c>
      <c r="D1001" t="str">
        <f>"["&amp;VLOOKUP(B1001,'[1]坦克部件养成-填表'!$T:$V,3,FALSE)&amp;"]"</f>
        <v>[100]</v>
      </c>
      <c r="E1001" t="str">
        <f>"["&amp;VLOOKUP(C1001,'[1]坦克部件养成-填表'!$X:$AB,3,FALSE)&amp;"]"</f>
        <v>[300]</v>
      </c>
      <c r="F1001">
        <f>VLOOKUP(C1001,'[1]坦克部件养成-填表'!$X:$AB,5,FALSE)</f>
        <v>16250</v>
      </c>
      <c r="G1001">
        <f>VLOOKUP(C1001,'[1]坦克部件养成-填表'!$X:$AB,4,FALSE)</f>
        <v>115250</v>
      </c>
      <c r="H1001" t="str">
        <f t="shared" si="30"/>
        <v>333018</v>
      </c>
      <c r="I1001">
        <f t="shared" si="31"/>
        <v>998</v>
      </c>
    </row>
    <row r="1002" spans="1:9" ht="15.75" x14ac:dyDescent="0.3">
      <c r="A1002" s="36">
        <v>999</v>
      </c>
      <c r="B1002" s="36">
        <v>3330</v>
      </c>
      <c r="C1002" s="36">
        <v>19</v>
      </c>
      <c r="D1002" t="str">
        <f>"["&amp;VLOOKUP(B1002,'[1]坦克部件养成-填表'!$T:$V,3,FALSE)&amp;"]"</f>
        <v>[100]</v>
      </c>
      <c r="E1002" t="str">
        <f>"["&amp;VLOOKUP(C1002,'[1]坦克部件养成-填表'!$X:$AB,3,FALSE)&amp;"]"</f>
        <v>[325]</v>
      </c>
      <c r="F1002">
        <f>VLOOKUP(C1002,'[1]坦克部件养成-填表'!$X:$AB,5,FALSE)</f>
        <v>17500</v>
      </c>
      <c r="G1002">
        <f>VLOOKUP(C1002,'[1]坦克部件养成-填表'!$X:$AB,4,FALSE)</f>
        <v>120250</v>
      </c>
      <c r="H1002" t="str">
        <f t="shared" si="30"/>
        <v>333019</v>
      </c>
      <c r="I1002">
        <f t="shared" si="31"/>
        <v>999</v>
      </c>
    </row>
    <row r="1003" spans="1:9" ht="15.75" x14ac:dyDescent="0.3">
      <c r="A1003" s="36">
        <v>1000</v>
      </c>
      <c r="B1003" s="36">
        <v>3330</v>
      </c>
      <c r="C1003" s="36">
        <v>20</v>
      </c>
      <c r="D1003" t="str">
        <f>"["&amp;VLOOKUP(B1003,'[1]坦克部件养成-填表'!$T:$V,3,FALSE)&amp;"]"</f>
        <v>[100]</v>
      </c>
      <c r="E1003" t="str">
        <f>"["&amp;VLOOKUP(C1003,'[1]坦克部件养成-填表'!$X:$AB,3,FALSE)&amp;"]"</f>
        <v>[350]</v>
      </c>
      <c r="F1003">
        <f>VLOOKUP(C1003,'[1]坦克部件养成-填表'!$X:$AB,5,FALSE)</f>
        <v>20250</v>
      </c>
      <c r="G1003">
        <f>VLOOKUP(C1003,'[1]坦克部件养成-填表'!$X:$AB,4,FALSE)</f>
        <v>125250</v>
      </c>
      <c r="H1003" t="str">
        <f t="shared" si="30"/>
        <v>333020</v>
      </c>
      <c r="I1003">
        <f t="shared" si="31"/>
        <v>1000</v>
      </c>
    </row>
    <row r="1004" spans="1:9" ht="15.75" x14ac:dyDescent="0.3">
      <c r="A1004" s="36">
        <v>1001</v>
      </c>
      <c r="B1004" s="36">
        <v>3330</v>
      </c>
      <c r="C1004" s="36">
        <v>21</v>
      </c>
      <c r="D1004" t="str">
        <f>"["&amp;VLOOKUP(B1004,'[1]坦克部件养成-填表'!$T:$V,3,FALSE)&amp;"]"</f>
        <v>[100]</v>
      </c>
      <c r="E1004" t="str">
        <f>"["&amp;VLOOKUP(C1004,'[1]坦克部件养成-填表'!$X:$AB,3,FALSE)&amp;"]"</f>
        <v>[380]</v>
      </c>
      <c r="F1004">
        <f>VLOOKUP(C1004,'[1]坦克部件养成-填表'!$X:$AB,5,FALSE)</f>
        <v>24900</v>
      </c>
      <c r="G1004">
        <f>VLOOKUP(C1004,'[1]坦克部件养成-填表'!$X:$AB,4,FALSE)</f>
        <v>156300</v>
      </c>
      <c r="H1004" t="str">
        <f t="shared" si="30"/>
        <v>333021</v>
      </c>
      <c r="I1004">
        <f t="shared" si="31"/>
        <v>1001</v>
      </c>
    </row>
    <row r="1005" spans="1:9" ht="15.75" x14ac:dyDescent="0.3">
      <c r="A1005" s="36">
        <v>1002</v>
      </c>
      <c r="B1005" s="36">
        <v>3330</v>
      </c>
      <c r="C1005" s="36">
        <v>22</v>
      </c>
      <c r="D1005" t="str">
        <f>"["&amp;VLOOKUP(B1005,'[1]坦克部件养成-填表'!$T:$V,3,FALSE)&amp;"]"</f>
        <v>[100]</v>
      </c>
      <c r="E1005" t="str">
        <f>"["&amp;VLOOKUP(C1005,'[1]坦克部件养成-填表'!$X:$AB,3,FALSE)&amp;"]"</f>
        <v>[410]</v>
      </c>
      <c r="F1005">
        <f>VLOOKUP(C1005,'[1]坦克部件养成-填表'!$X:$AB,5,FALSE)</f>
        <v>25500</v>
      </c>
      <c r="G1005">
        <f>VLOOKUP(C1005,'[1]坦克部件养成-填表'!$X:$AB,4,FALSE)</f>
        <v>162300</v>
      </c>
      <c r="H1005" t="str">
        <f t="shared" si="30"/>
        <v>333022</v>
      </c>
      <c r="I1005">
        <f t="shared" si="31"/>
        <v>1002</v>
      </c>
    </row>
    <row r="1006" spans="1:9" ht="15.75" x14ac:dyDescent="0.3">
      <c r="A1006" s="36">
        <v>1003</v>
      </c>
      <c r="B1006" s="36">
        <v>3330</v>
      </c>
      <c r="C1006" s="36">
        <v>23</v>
      </c>
      <c r="D1006" t="str">
        <f>"["&amp;VLOOKUP(B1006,'[1]坦克部件养成-填表'!$T:$V,3,FALSE)&amp;"]"</f>
        <v>[100]</v>
      </c>
      <c r="E1006" t="str">
        <f>"["&amp;VLOOKUP(C1006,'[1]坦克部件养成-填表'!$X:$AB,3,FALSE)&amp;"]"</f>
        <v>[440]</v>
      </c>
      <c r="F1006">
        <f>VLOOKUP(C1006,'[1]坦克部件养成-填表'!$X:$AB,5,FALSE)</f>
        <v>27000</v>
      </c>
      <c r="G1006">
        <f>VLOOKUP(C1006,'[1]坦克部件养成-填表'!$X:$AB,4,FALSE)</f>
        <v>168300</v>
      </c>
      <c r="H1006" t="str">
        <f t="shared" si="30"/>
        <v>333023</v>
      </c>
      <c r="I1006">
        <f t="shared" si="31"/>
        <v>1003</v>
      </c>
    </row>
    <row r="1007" spans="1:9" ht="15.75" x14ac:dyDescent="0.3">
      <c r="A1007" s="36">
        <v>1004</v>
      </c>
      <c r="B1007" s="36">
        <v>3330</v>
      </c>
      <c r="C1007" s="36">
        <v>24</v>
      </c>
      <c r="D1007" t="str">
        <f>"["&amp;VLOOKUP(B1007,'[1]坦克部件养成-填表'!$T:$V,3,FALSE)&amp;"]"</f>
        <v>[100]</v>
      </c>
      <c r="E1007" t="str">
        <f>"["&amp;VLOOKUP(C1007,'[1]坦克部件养成-填表'!$X:$AB,3,FALSE)&amp;"]"</f>
        <v>[470]</v>
      </c>
      <c r="F1007">
        <f>VLOOKUP(C1007,'[1]坦克部件养成-填表'!$X:$AB,5,FALSE)</f>
        <v>28500</v>
      </c>
      <c r="G1007">
        <f>VLOOKUP(C1007,'[1]坦克部件养成-填表'!$X:$AB,4,FALSE)</f>
        <v>174300</v>
      </c>
      <c r="H1007" t="str">
        <f t="shared" si="30"/>
        <v>333024</v>
      </c>
      <c r="I1007">
        <f t="shared" si="31"/>
        <v>1004</v>
      </c>
    </row>
    <row r="1008" spans="1:9" ht="15.75" x14ac:dyDescent="0.3">
      <c r="A1008" s="36">
        <v>1005</v>
      </c>
      <c r="B1008" s="36">
        <v>3330</v>
      </c>
      <c r="C1008" s="36">
        <v>25</v>
      </c>
      <c r="D1008" t="str">
        <f>"["&amp;VLOOKUP(B1008,'[1]坦克部件养成-填表'!$T:$V,3,FALSE)&amp;"]"</f>
        <v>[100]</v>
      </c>
      <c r="E1008" t="str">
        <f>"["&amp;VLOOKUP(C1008,'[1]坦克部件养成-填表'!$X:$AB,3,FALSE)&amp;"]"</f>
        <v>[500]</v>
      </c>
      <c r="F1008">
        <f>VLOOKUP(C1008,'[1]坦克部件养成-填表'!$X:$AB,5,FALSE)</f>
        <v>30000</v>
      </c>
      <c r="G1008">
        <f>VLOOKUP(C1008,'[1]坦克部件养成-填表'!$X:$AB,4,FALSE)</f>
        <v>180300</v>
      </c>
      <c r="H1008" t="str">
        <f t="shared" si="30"/>
        <v>333025</v>
      </c>
      <c r="I1008">
        <f t="shared" si="31"/>
        <v>1005</v>
      </c>
    </row>
    <row r="1009" spans="1:9" ht="15.75" x14ac:dyDescent="0.3">
      <c r="A1009" s="36">
        <v>1006</v>
      </c>
      <c r="B1009" s="36">
        <v>3340</v>
      </c>
      <c r="C1009" s="36">
        <v>1</v>
      </c>
      <c r="D1009" t="str">
        <f>"["&amp;VLOOKUP(B1009,'[1]坦克部件养成-填表'!$T:$V,3,FALSE)&amp;"]"</f>
        <v>[100]</v>
      </c>
      <c r="E1009" t="str">
        <f>"["&amp;VLOOKUP(C1009,'[1]坦克部件养成-填表'!$X:$AB,3,FALSE)&amp;"]"</f>
        <v>[10]</v>
      </c>
      <c r="F1009">
        <f>VLOOKUP(C1009,'[1]坦克部件养成-填表'!$X:$AB,5,FALSE)</f>
        <v>70</v>
      </c>
      <c r="G1009">
        <f>VLOOKUP(C1009,'[1]坦克部件养成-填表'!$X:$AB,4,FALSE)</f>
        <v>180</v>
      </c>
      <c r="H1009" t="str">
        <f t="shared" si="30"/>
        <v>33401</v>
      </c>
      <c r="I1009">
        <f t="shared" si="31"/>
        <v>1006</v>
      </c>
    </row>
    <row r="1010" spans="1:9" ht="15.75" x14ac:dyDescent="0.3">
      <c r="A1010" s="36">
        <v>1007</v>
      </c>
      <c r="B1010" s="36">
        <v>3340</v>
      </c>
      <c r="C1010" s="36">
        <v>2</v>
      </c>
      <c r="D1010" t="str">
        <f>"["&amp;VLOOKUP(B1010,'[1]坦克部件养成-填表'!$T:$V,3,FALSE)&amp;"]"</f>
        <v>[100]</v>
      </c>
      <c r="E1010" t="str">
        <f>"["&amp;VLOOKUP(C1010,'[1]坦克部件养成-填表'!$X:$AB,3,FALSE)&amp;"]"</f>
        <v>[20]</v>
      </c>
      <c r="F1010">
        <f>VLOOKUP(C1010,'[1]坦克部件养成-填表'!$X:$AB,5,FALSE)</f>
        <v>100</v>
      </c>
      <c r="G1010">
        <f>VLOOKUP(C1010,'[1]坦克部件养成-填表'!$X:$AB,4,FALSE)</f>
        <v>1740</v>
      </c>
      <c r="H1010" t="str">
        <f t="shared" si="30"/>
        <v>33402</v>
      </c>
      <c r="I1010">
        <f t="shared" si="31"/>
        <v>1007</v>
      </c>
    </row>
    <row r="1011" spans="1:9" ht="15.75" x14ac:dyDescent="0.3">
      <c r="A1011" s="36">
        <v>1008</v>
      </c>
      <c r="B1011" s="36">
        <v>3340</v>
      </c>
      <c r="C1011" s="36">
        <v>3</v>
      </c>
      <c r="D1011" t="str">
        <f>"["&amp;VLOOKUP(B1011,'[1]坦克部件养成-填表'!$T:$V,3,FALSE)&amp;"]"</f>
        <v>[100]</v>
      </c>
      <c r="E1011" t="str">
        <f>"["&amp;VLOOKUP(C1011,'[1]坦克部件养成-填表'!$X:$AB,3,FALSE)&amp;"]"</f>
        <v>[30]</v>
      </c>
      <c r="F1011">
        <f>VLOOKUP(C1011,'[1]坦克部件养成-填表'!$X:$AB,5,FALSE)</f>
        <v>140</v>
      </c>
      <c r="G1011">
        <f>VLOOKUP(C1011,'[1]坦克部件养成-填表'!$X:$AB,4,FALSE)</f>
        <v>3450</v>
      </c>
      <c r="H1011" t="str">
        <f t="shared" si="30"/>
        <v>33403</v>
      </c>
      <c r="I1011">
        <f t="shared" si="31"/>
        <v>1008</v>
      </c>
    </row>
    <row r="1012" spans="1:9" ht="15.75" x14ac:dyDescent="0.3">
      <c r="A1012" s="36">
        <v>1009</v>
      </c>
      <c r="B1012" s="36">
        <v>3340</v>
      </c>
      <c r="C1012" s="36">
        <v>4</v>
      </c>
      <c r="D1012" t="str">
        <f>"["&amp;VLOOKUP(B1012,'[1]坦克部件养成-填表'!$T:$V,3,FALSE)&amp;"]"</f>
        <v>[100]</v>
      </c>
      <c r="E1012" t="str">
        <f>"["&amp;VLOOKUP(C1012,'[1]坦克部件养成-填表'!$X:$AB,3,FALSE)&amp;"]"</f>
        <v>[40]</v>
      </c>
      <c r="F1012">
        <f>VLOOKUP(C1012,'[1]坦克部件养成-填表'!$X:$AB,5,FALSE)</f>
        <v>170</v>
      </c>
      <c r="G1012">
        <f>VLOOKUP(C1012,'[1]坦克部件养成-填表'!$X:$AB,4,FALSE)</f>
        <v>5190</v>
      </c>
      <c r="H1012" t="str">
        <f t="shared" si="30"/>
        <v>33404</v>
      </c>
      <c r="I1012">
        <f t="shared" si="31"/>
        <v>1009</v>
      </c>
    </row>
    <row r="1013" spans="1:9" ht="15.75" x14ac:dyDescent="0.3">
      <c r="A1013" s="36">
        <v>1010</v>
      </c>
      <c r="B1013" s="36">
        <v>3340</v>
      </c>
      <c r="C1013" s="36">
        <v>5</v>
      </c>
      <c r="D1013" t="str">
        <f>"["&amp;VLOOKUP(B1013,'[1]坦克部件养成-填表'!$T:$V,3,FALSE)&amp;"]"</f>
        <v>[100]</v>
      </c>
      <c r="E1013" t="str">
        <f>"["&amp;VLOOKUP(C1013,'[1]坦克部件养成-填表'!$X:$AB,3,FALSE)&amp;"]"</f>
        <v>[50]</v>
      </c>
      <c r="F1013">
        <f>VLOOKUP(C1013,'[1]坦克部件养成-填表'!$X:$AB,5,FALSE)</f>
        <v>210</v>
      </c>
      <c r="G1013">
        <f>VLOOKUP(C1013,'[1]坦克部件养成-填表'!$X:$AB,4,FALSE)</f>
        <v>6750</v>
      </c>
      <c r="H1013" t="str">
        <f t="shared" si="30"/>
        <v>33405</v>
      </c>
      <c r="I1013">
        <f t="shared" si="31"/>
        <v>1010</v>
      </c>
    </row>
    <row r="1014" spans="1:9" ht="15.75" x14ac:dyDescent="0.3">
      <c r="A1014" s="36">
        <v>1011</v>
      </c>
      <c r="B1014" s="36">
        <v>3340</v>
      </c>
      <c r="C1014" s="36">
        <v>6</v>
      </c>
      <c r="D1014" t="str">
        <f>"["&amp;VLOOKUP(B1014,'[1]坦克部件养成-填表'!$T:$V,3,FALSE)&amp;"]"</f>
        <v>[100]</v>
      </c>
      <c r="E1014" t="str">
        <f>"["&amp;VLOOKUP(C1014,'[1]坦克部件养成-填表'!$X:$AB,3,FALSE)&amp;"]"</f>
        <v>[65]</v>
      </c>
      <c r="F1014">
        <f>VLOOKUP(C1014,'[1]坦克部件养成-填表'!$X:$AB,5,FALSE)</f>
        <v>600</v>
      </c>
      <c r="G1014">
        <f>VLOOKUP(C1014,'[1]坦克部件养成-填表'!$X:$AB,4,FALSE)</f>
        <v>7620</v>
      </c>
      <c r="H1014" t="str">
        <f t="shared" si="30"/>
        <v>33406</v>
      </c>
      <c r="I1014">
        <f t="shared" si="31"/>
        <v>1011</v>
      </c>
    </row>
    <row r="1015" spans="1:9" ht="15.75" x14ac:dyDescent="0.3">
      <c r="A1015" s="36">
        <v>1012</v>
      </c>
      <c r="B1015" s="36">
        <v>3340</v>
      </c>
      <c r="C1015" s="36">
        <v>7</v>
      </c>
      <c r="D1015" t="str">
        <f>"["&amp;VLOOKUP(B1015,'[1]坦克部件养成-填表'!$T:$V,3,FALSE)&amp;"]"</f>
        <v>[100]</v>
      </c>
      <c r="E1015" t="str">
        <f>"["&amp;VLOOKUP(C1015,'[1]坦克部件养成-填表'!$X:$AB,3,FALSE)&amp;"]"</f>
        <v>[80]</v>
      </c>
      <c r="F1015">
        <f>VLOOKUP(C1015,'[1]坦克部件养成-填表'!$X:$AB,5,FALSE)</f>
        <v>900</v>
      </c>
      <c r="G1015">
        <f>VLOOKUP(C1015,'[1]坦克部件养成-填表'!$X:$AB,4,FALSE)</f>
        <v>11430</v>
      </c>
      <c r="H1015" t="str">
        <f t="shared" si="30"/>
        <v>33407</v>
      </c>
      <c r="I1015">
        <f t="shared" si="31"/>
        <v>1012</v>
      </c>
    </row>
    <row r="1016" spans="1:9" ht="15.75" x14ac:dyDescent="0.3">
      <c r="A1016" s="36">
        <v>1013</v>
      </c>
      <c r="B1016" s="36">
        <v>3340</v>
      </c>
      <c r="C1016" s="36">
        <v>8</v>
      </c>
      <c r="D1016" t="str">
        <f>"["&amp;VLOOKUP(B1016,'[1]坦克部件养成-填表'!$T:$V,3,FALSE)&amp;"]"</f>
        <v>[100]</v>
      </c>
      <c r="E1016" t="str">
        <f>"["&amp;VLOOKUP(C1016,'[1]坦克部件养成-填表'!$X:$AB,3,FALSE)&amp;"]"</f>
        <v>[95]</v>
      </c>
      <c r="F1016">
        <f>VLOOKUP(C1016,'[1]坦克部件养成-填表'!$X:$AB,5,FALSE)</f>
        <v>1200</v>
      </c>
      <c r="G1016">
        <f>VLOOKUP(C1016,'[1]坦克部件养成-填表'!$X:$AB,4,FALSE)</f>
        <v>15240</v>
      </c>
      <c r="H1016" t="str">
        <f t="shared" si="30"/>
        <v>33408</v>
      </c>
      <c r="I1016">
        <f t="shared" si="31"/>
        <v>1013</v>
      </c>
    </row>
    <row r="1017" spans="1:9" ht="15.75" x14ac:dyDescent="0.3">
      <c r="A1017" s="36">
        <v>1014</v>
      </c>
      <c r="B1017" s="36">
        <v>3340</v>
      </c>
      <c r="C1017" s="36">
        <v>9</v>
      </c>
      <c r="D1017" t="str">
        <f>"["&amp;VLOOKUP(B1017,'[1]坦克部件养成-填表'!$T:$V,3,FALSE)&amp;"]"</f>
        <v>[100]</v>
      </c>
      <c r="E1017" t="str">
        <f>"["&amp;VLOOKUP(C1017,'[1]坦克部件养成-填表'!$X:$AB,3,FALSE)&amp;"]"</f>
        <v>[110]</v>
      </c>
      <c r="F1017">
        <f>VLOOKUP(C1017,'[1]坦克部件养成-填表'!$X:$AB,5,FALSE)</f>
        <v>1500</v>
      </c>
      <c r="G1017">
        <f>VLOOKUP(C1017,'[1]坦克部件养成-填表'!$X:$AB,4,FALSE)</f>
        <v>19050</v>
      </c>
      <c r="H1017" t="str">
        <f t="shared" si="30"/>
        <v>33409</v>
      </c>
      <c r="I1017">
        <f t="shared" si="31"/>
        <v>1014</v>
      </c>
    </row>
    <row r="1018" spans="1:9" ht="15.75" x14ac:dyDescent="0.3">
      <c r="A1018" s="36">
        <v>1015</v>
      </c>
      <c r="B1018" s="36">
        <v>3340</v>
      </c>
      <c r="C1018" s="36">
        <v>10</v>
      </c>
      <c r="D1018" t="str">
        <f>"["&amp;VLOOKUP(B1018,'[1]坦克部件养成-填表'!$T:$V,3,FALSE)&amp;"]"</f>
        <v>[100]</v>
      </c>
      <c r="E1018" t="str">
        <f>"["&amp;VLOOKUP(C1018,'[1]坦克部件养成-填表'!$X:$AB,3,FALSE)&amp;"]"</f>
        <v>[125]</v>
      </c>
      <c r="F1018">
        <f>VLOOKUP(C1018,'[1]坦克部件养成-填表'!$X:$AB,5,FALSE)</f>
        <v>1750</v>
      </c>
      <c r="G1018">
        <f>VLOOKUP(C1018,'[1]坦克部件养成-填表'!$X:$AB,4,FALSE)</f>
        <v>22860</v>
      </c>
      <c r="H1018" t="str">
        <f t="shared" si="30"/>
        <v>334010</v>
      </c>
      <c r="I1018">
        <f t="shared" si="31"/>
        <v>1015</v>
      </c>
    </row>
    <row r="1019" spans="1:9" ht="15.75" x14ac:dyDescent="0.3">
      <c r="A1019" s="36">
        <v>1016</v>
      </c>
      <c r="B1019" s="36">
        <v>3340</v>
      </c>
      <c r="C1019" s="36">
        <v>11</v>
      </c>
      <c r="D1019" t="str">
        <f>"["&amp;VLOOKUP(B1019,'[1]坦克部件养成-填表'!$T:$V,3,FALSE)&amp;"]"</f>
        <v>[100]</v>
      </c>
      <c r="E1019" t="str">
        <f>"["&amp;VLOOKUP(C1019,'[1]坦克部件养成-填表'!$X:$AB,3,FALSE)&amp;"]"</f>
        <v>[145]</v>
      </c>
      <c r="F1019">
        <f>VLOOKUP(C1019,'[1]坦克部件养成-填表'!$X:$AB,5,FALSE)</f>
        <v>3650</v>
      </c>
      <c r="G1019">
        <f>VLOOKUP(C1019,'[1]坦克部件养成-填表'!$X:$AB,4,FALSE)</f>
        <v>31710</v>
      </c>
      <c r="H1019" t="str">
        <f t="shared" si="30"/>
        <v>334011</v>
      </c>
      <c r="I1019">
        <f t="shared" si="31"/>
        <v>1016</v>
      </c>
    </row>
    <row r="1020" spans="1:9" ht="15.75" x14ac:dyDescent="0.3">
      <c r="A1020" s="36">
        <v>1017</v>
      </c>
      <c r="B1020" s="36">
        <v>3340</v>
      </c>
      <c r="C1020" s="36">
        <v>12</v>
      </c>
      <c r="D1020" t="str">
        <f>"["&amp;VLOOKUP(B1020,'[1]坦克部件养成-填表'!$T:$V,3,FALSE)&amp;"]"</f>
        <v>[100]</v>
      </c>
      <c r="E1020" t="str">
        <f>"["&amp;VLOOKUP(C1020,'[1]坦克部件养成-填表'!$X:$AB,3,FALSE)&amp;"]"</f>
        <v>[165]</v>
      </c>
      <c r="F1020">
        <f>VLOOKUP(C1020,'[1]坦克部件养成-填表'!$X:$AB,5,FALSE)</f>
        <v>5500</v>
      </c>
      <c r="G1020">
        <f>VLOOKUP(C1020,'[1]坦克部件养成-填表'!$X:$AB,4,FALSE)</f>
        <v>47580</v>
      </c>
      <c r="H1020" t="str">
        <f t="shared" si="30"/>
        <v>334012</v>
      </c>
      <c r="I1020">
        <f t="shared" si="31"/>
        <v>1017</v>
      </c>
    </row>
    <row r="1021" spans="1:9" ht="15.75" x14ac:dyDescent="0.3">
      <c r="A1021" s="36">
        <v>1018</v>
      </c>
      <c r="B1021" s="36">
        <v>3340</v>
      </c>
      <c r="C1021" s="36">
        <v>13</v>
      </c>
      <c r="D1021" t="str">
        <f>"["&amp;VLOOKUP(B1021,'[1]坦克部件养成-填表'!$T:$V,3,FALSE)&amp;"]"</f>
        <v>[100]</v>
      </c>
      <c r="E1021" t="str">
        <f>"["&amp;VLOOKUP(C1021,'[1]坦克部件养成-填表'!$X:$AB,3,FALSE)&amp;"]"</f>
        <v>[185]</v>
      </c>
      <c r="F1021">
        <f>VLOOKUP(C1021,'[1]坦克部件养成-填表'!$X:$AB,5,FALSE)</f>
        <v>7300</v>
      </c>
      <c r="G1021">
        <f>VLOOKUP(C1021,'[1]坦克部件养成-填表'!$X:$AB,4,FALSE)</f>
        <v>63420</v>
      </c>
      <c r="H1021" t="str">
        <f t="shared" si="30"/>
        <v>334013</v>
      </c>
      <c r="I1021">
        <f t="shared" si="31"/>
        <v>1018</v>
      </c>
    </row>
    <row r="1022" spans="1:9" ht="15.75" x14ac:dyDescent="0.3">
      <c r="A1022" s="36">
        <v>1019</v>
      </c>
      <c r="B1022" s="36">
        <v>3340</v>
      </c>
      <c r="C1022" s="36">
        <v>14</v>
      </c>
      <c r="D1022" t="str">
        <f>"["&amp;VLOOKUP(B1022,'[1]坦克部件养成-填表'!$T:$V,3,FALSE)&amp;"]"</f>
        <v>[100]</v>
      </c>
      <c r="E1022" t="str">
        <f>"["&amp;VLOOKUP(C1022,'[1]坦克部件养成-填表'!$X:$AB,3,FALSE)&amp;"]"</f>
        <v>[205]</v>
      </c>
      <c r="F1022">
        <f>VLOOKUP(C1022,'[1]坦克部件养成-填表'!$X:$AB,5,FALSE)</f>
        <v>9100</v>
      </c>
      <c r="G1022">
        <f>VLOOKUP(C1022,'[1]坦克部件养成-填表'!$X:$AB,4,FALSE)</f>
        <v>79290</v>
      </c>
      <c r="H1022" t="str">
        <f t="shared" si="30"/>
        <v>334014</v>
      </c>
      <c r="I1022">
        <f t="shared" si="31"/>
        <v>1019</v>
      </c>
    </row>
    <row r="1023" spans="1:9" ht="15.75" x14ac:dyDescent="0.3">
      <c r="A1023" s="36">
        <v>1020</v>
      </c>
      <c r="B1023" s="36">
        <v>3340</v>
      </c>
      <c r="C1023" s="36">
        <v>15</v>
      </c>
      <c r="D1023" t="str">
        <f>"["&amp;VLOOKUP(B1023,'[1]坦克部件养成-填表'!$T:$V,3,FALSE)&amp;"]"</f>
        <v>[100]</v>
      </c>
      <c r="E1023" t="str">
        <f>"["&amp;VLOOKUP(C1023,'[1]坦克部件养成-填表'!$X:$AB,3,FALSE)&amp;"]"</f>
        <v>[225]</v>
      </c>
      <c r="F1023">
        <f>VLOOKUP(C1023,'[1]坦克部件养成-填表'!$X:$AB,5,FALSE)</f>
        <v>11000</v>
      </c>
      <c r="G1023">
        <f>VLOOKUP(C1023,'[1]坦克部件养成-填表'!$X:$AB,4,FALSE)</f>
        <v>95160</v>
      </c>
      <c r="H1023" t="str">
        <f t="shared" si="30"/>
        <v>334015</v>
      </c>
      <c r="I1023">
        <f t="shared" si="31"/>
        <v>1020</v>
      </c>
    </row>
    <row r="1024" spans="1:9" ht="15.75" x14ac:dyDescent="0.3">
      <c r="A1024" s="36">
        <v>1021</v>
      </c>
      <c r="B1024" s="36">
        <v>3340</v>
      </c>
      <c r="C1024" s="36">
        <v>16</v>
      </c>
      <c r="D1024" t="str">
        <f>"["&amp;VLOOKUP(B1024,'[1]坦克部件养成-填表'!$T:$V,3,FALSE)&amp;"]"</f>
        <v>[100]</v>
      </c>
      <c r="E1024" t="str">
        <f>"["&amp;VLOOKUP(C1024,'[1]坦克部件养成-填表'!$X:$AB,3,FALSE)&amp;"]"</f>
        <v>[250]</v>
      </c>
      <c r="F1024">
        <f>VLOOKUP(C1024,'[1]坦克部件养成-填表'!$X:$AB,5,FALSE)</f>
        <v>13750</v>
      </c>
      <c r="G1024">
        <f>VLOOKUP(C1024,'[1]坦克部件养成-填表'!$X:$AB,4,FALSE)</f>
        <v>105250</v>
      </c>
      <c r="H1024" t="str">
        <f t="shared" si="30"/>
        <v>334016</v>
      </c>
      <c r="I1024">
        <f t="shared" si="31"/>
        <v>1021</v>
      </c>
    </row>
    <row r="1025" spans="1:9" ht="15.75" x14ac:dyDescent="0.3">
      <c r="A1025" s="36">
        <v>1022</v>
      </c>
      <c r="B1025" s="36">
        <v>3340</v>
      </c>
      <c r="C1025" s="36">
        <v>17</v>
      </c>
      <c r="D1025" t="str">
        <f>"["&amp;VLOOKUP(B1025,'[1]坦克部件养成-填表'!$T:$V,3,FALSE)&amp;"]"</f>
        <v>[100]</v>
      </c>
      <c r="E1025" t="str">
        <f>"["&amp;VLOOKUP(C1025,'[1]坦克部件养成-填表'!$X:$AB,3,FALSE)&amp;"]"</f>
        <v>[275]</v>
      </c>
      <c r="F1025">
        <f>VLOOKUP(C1025,'[1]坦克部件养成-填表'!$X:$AB,5,FALSE)</f>
        <v>15000</v>
      </c>
      <c r="G1025">
        <f>VLOOKUP(C1025,'[1]坦克部件养成-填表'!$X:$AB,4,FALSE)</f>
        <v>110250</v>
      </c>
      <c r="H1025" t="str">
        <f t="shared" si="30"/>
        <v>334017</v>
      </c>
      <c r="I1025">
        <f t="shared" si="31"/>
        <v>1022</v>
      </c>
    </row>
    <row r="1026" spans="1:9" ht="15.75" x14ac:dyDescent="0.3">
      <c r="A1026" s="36">
        <v>1023</v>
      </c>
      <c r="B1026" s="36">
        <v>3340</v>
      </c>
      <c r="C1026" s="36">
        <v>18</v>
      </c>
      <c r="D1026" t="str">
        <f>"["&amp;VLOOKUP(B1026,'[1]坦克部件养成-填表'!$T:$V,3,FALSE)&amp;"]"</f>
        <v>[100]</v>
      </c>
      <c r="E1026" t="str">
        <f>"["&amp;VLOOKUP(C1026,'[1]坦克部件养成-填表'!$X:$AB,3,FALSE)&amp;"]"</f>
        <v>[300]</v>
      </c>
      <c r="F1026">
        <f>VLOOKUP(C1026,'[1]坦克部件养成-填表'!$X:$AB,5,FALSE)</f>
        <v>16250</v>
      </c>
      <c r="G1026">
        <f>VLOOKUP(C1026,'[1]坦克部件养成-填表'!$X:$AB,4,FALSE)</f>
        <v>115250</v>
      </c>
      <c r="H1026" t="str">
        <f t="shared" si="30"/>
        <v>334018</v>
      </c>
      <c r="I1026">
        <f t="shared" si="31"/>
        <v>1023</v>
      </c>
    </row>
    <row r="1027" spans="1:9" ht="15.75" x14ac:dyDescent="0.3">
      <c r="A1027" s="36">
        <v>1024</v>
      </c>
      <c r="B1027" s="36">
        <v>3340</v>
      </c>
      <c r="C1027" s="36">
        <v>19</v>
      </c>
      <c r="D1027" t="str">
        <f>"["&amp;VLOOKUP(B1027,'[1]坦克部件养成-填表'!$T:$V,3,FALSE)&amp;"]"</f>
        <v>[100]</v>
      </c>
      <c r="E1027" t="str">
        <f>"["&amp;VLOOKUP(C1027,'[1]坦克部件养成-填表'!$X:$AB,3,FALSE)&amp;"]"</f>
        <v>[325]</v>
      </c>
      <c r="F1027">
        <f>VLOOKUP(C1027,'[1]坦克部件养成-填表'!$X:$AB,5,FALSE)</f>
        <v>17500</v>
      </c>
      <c r="G1027">
        <f>VLOOKUP(C1027,'[1]坦克部件养成-填表'!$X:$AB,4,FALSE)</f>
        <v>120250</v>
      </c>
      <c r="H1027" t="str">
        <f t="shared" si="30"/>
        <v>334019</v>
      </c>
      <c r="I1027">
        <f t="shared" si="31"/>
        <v>1024</v>
      </c>
    </row>
    <row r="1028" spans="1:9" ht="15.75" x14ac:dyDescent="0.3">
      <c r="A1028" s="36">
        <v>1025</v>
      </c>
      <c r="B1028" s="36">
        <v>3340</v>
      </c>
      <c r="C1028" s="36">
        <v>20</v>
      </c>
      <c r="D1028" t="str">
        <f>"["&amp;VLOOKUP(B1028,'[1]坦克部件养成-填表'!$T:$V,3,FALSE)&amp;"]"</f>
        <v>[100]</v>
      </c>
      <c r="E1028" t="str">
        <f>"["&amp;VLOOKUP(C1028,'[1]坦克部件养成-填表'!$X:$AB,3,FALSE)&amp;"]"</f>
        <v>[350]</v>
      </c>
      <c r="F1028">
        <f>VLOOKUP(C1028,'[1]坦克部件养成-填表'!$X:$AB,5,FALSE)</f>
        <v>20250</v>
      </c>
      <c r="G1028">
        <f>VLOOKUP(C1028,'[1]坦克部件养成-填表'!$X:$AB,4,FALSE)</f>
        <v>125250</v>
      </c>
      <c r="H1028" t="str">
        <f t="shared" si="30"/>
        <v>334020</v>
      </c>
      <c r="I1028">
        <f t="shared" si="31"/>
        <v>1025</v>
      </c>
    </row>
    <row r="1029" spans="1:9" ht="15.75" x14ac:dyDescent="0.3">
      <c r="A1029" s="36">
        <v>1026</v>
      </c>
      <c r="B1029" s="36">
        <v>3340</v>
      </c>
      <c r="C1029" s="36">
        <v>21</v>
      </c>
      <c r="D1029" t="str">
        <f>"["&amp;VLOOKUP(B1029,'[1]坦克部件养成-填表'!$T:$V,3,FALSE)&amp;"]"</f>
        <v>[100]</v>
      </c>
      <c r="E1029" t="str">
        <f>"["&amp;VLOOKUP(C1029,'[1]坦克部件养成-填表'!$X:$AB,3,FALSE)&amp;"]"</f>
        <v>[380]</v>
      </c>
      <c r="F1029">
        <f>VLOOKUP(C1029,'[1]坦克部件养成-填表'!$X:$AB,5,FALSE)</f>
        <v>24900</v>
      </c>
      <c r="G1029">
        <f>VLOOKUP(C1029,'[1]坦克部件养成-填表'!$X:$AB,4,FALSE)</f>
        <v>156300</v>
      </c>
      <c r="H1029" t="str">
        <f t="shared" ref="H1029:H1083" si="32">B1029&amp;C1029</f>
        <v>334021</v>
      </c>
      <c r="I1029">
        <f t="shared" ref="I1029:I1083" si="33">A1029</f>
        <v>1026</v>
      </c>
    </row>
    <row r="1030" spans="1:9" ht="15.75" x14ac:dyDescent="0.3">
      <c r="A1030" s="36">
        <v>1027</v>
      </c>
      <c r="B1030" s="36">
        <v>3340</v>
      </c>
      <c r="C1030" s="36">
        <v>22</v>
      </c>
      <c r="D1030" t="str">
        <f>"["&amp;VLOOKUP(B1030,'[1]坦克部件养成-填表'!$T:$V,3,FALSE)&amp;"]"</f>
        <v>[100]</v>
      </c>
      <c r="E1030" t="str">
        <f>"["&amp;VLOOKUP(C1030,'[1]坦克部件养成-填表'!$X:$AB,3,FALSE)&amp;"]"</f>
        <v>[410]</v>
      </c>
      <c r="F1030">
        <f>VLOOKUP(C1030,'[1]坦克部件养成-填表'!$X:$AB,5,FALSE)</f>
        <v>25500</v>
      </c>
      <c r="G1030">
        <f>VLOOKUP(C1030,'[1]坦克部件养成-填表'!$X:$AB,4,FALSE)</f>
        <v>162300</v>
      </c>
      <c r="H1030" t="str">
        <f t="shared" si="32"/>
        <v>334022</v>
      </c>
      <c r="I1030">
        <f t="shared" si="33"/>
        <v>1027</v>
      </c>
    </row>
    <row r="1031" spans="1:9" ht="15.75" x14ac:dyDescent="0.3">
      <c r="A1031" s="36">
        <v>1028</v>
      </c>
      <c r="B1031" s="36">
        <v>3340</v>
      </c>
      <c r="C1031" s="36">
        <v>23</v>
      </c>
      <c r="D1031" t="str">
        <f>"["&amp;VLOOKUP(B1031,'[1]坦克部件养成-填表'!$T:$V,3,FALSE)&amp;"]"</f>
        <v>[100]</v>
      </c>
      <c r="E1031" t="str">
        <f>"["&amp;VLOOKUP(C1031,'[1]坦克部件养成-填表'!$X:$AB,3,FALSE)&amp;"]"</f>
        <v>[440]</v>
      </c>
      <c r="F1031">
        <f>VLOOKUP(C1031,'[1]坦克部件养成-填表'!$X:$AB,5,FALSE)</f>
        <v>27000</v>
      </c>
      <c r="G1031">
        <f>VLOOKUP(C1031,'[1]坦克部件养成-填表'!$X:$AB,4,FALSE)</f>
        <v>168300</v>
      </c>
      <c r="H1031" t="str">
        <f t="shared" si="32"/>
        <v>334023</v>
      </c>
      <c r="I1031">
        <f t="shared" si="33"/>
        <v>1028</v>
      </c>
    </row>
    <row r="1032" spans="1:9" ht="15.75" x14ac:dyDescent="0.3">
      <c r="A1032" s="36">
        <v>1029</v>
      </c>
      <c r="B1032" s="36">
        <v>3340</v>
      </c>
      <c r="C1032" s="36">
        <v>24</v>
      </c>
      <c r="D1032" t="str">
        <f>"["&amp;VLOOKUP(B1032,'[1]坦克部件养成-填表'!$T:$V,3,FALSE)&amp;"]"</f>
        <v>[100]</v>
      </c>
      <c r="E1032" t="str">
        <f>"["&amp;VLOOKUP(C1032,'[1]坦克部件养成-填表'!$X:$AB,3,FALSE)&amp;"]"</f>
        <v>[470]</v>
      </c>
      <c r="F1032">
        <f>VLOOKUP(C1032,'[1]坦克部件养成-填表'!$X:$AB,5,FALSE)</f>
        <v>28500</v>
      </c>
      <c r="G1032">
        <f>VLOOKUP(C1032,'[1]坦克部件养成-填表'!$X:$AB,4,FALSE)</f>
        <v>174300</v>
      </c>
      <c r="H1032" t="str">
        <f t="shared" si="32"/>
        <v>334024</v>
      </c>
      <c r="I1032">
        <f t="shared" si="33"/>
        <v>1029</v>
      </c>
    </row>
    <row r="1033" spans="1:9" ht="15.75" x14ac:dyDescent="0.3">
      <c r="A1033" s="36">
        <v>1030</v>
      </c>
      <c r="B1033" s="36">
        <v>3340</v>
      </c>
      <c r="C1033" s="36">
        <v>25</v>
      </c>
      <c r="D1033" t="str">
        <f>"["&amp;VLOOKUP(B1033,'[1]坦克部件养成-填表'!$T:$V,3,FALSE)&amp;"]"</f>
        <v>[100]</v>
      </c>
      <c r="E1033" t="str">
        <f>"["&amp;VLOOKUP(C1033,'[1]坦克部件养成-填表'!$X:$AB,3,FALSE)&amp;"]"</f>
        <v>[500]</v>
      </c>
      <c r="F1033">
        <f>VLOOKUP(C1033,'[1]坦克部件养成-填表'!$X:$AB,5,FALSE)</f>
        <v>30000</v>
      </c>
      <c r="G1033">
        <f>VLOOKUP(C1033,'[1]坦克部件养成-填表'!$X:$AB,4,FALSE)</f>
        <v>180300</v>
      </c>
      <c r="H1033" t="str">
        <f t="shared" si="32"/>
        <v>334025</v>
      </c>
      <c r="I1033">
        <f t="shared" si="33"/>
        <v>1030</v>
      </c>
    </row>
    <row r="1034" spans="1:9" ht="15.75" x14ac:dyDescent="0.3">
      <c r="A1034" s="36">
        <v>1031</v>
      </c>
      <c r="B1034" s="36">
        <v>3350</v>
      </c>
      <c r="C1034" s="36">
        <v>1</v>
      </c>
      <c r="D1034" t="str">
        <f>"["&amp;VLOOKUP(B1034,'[1]坦克部件养成-填表'!$T:$V,3,FALSE)&amp;"]"</f>
        <v>[102]</v>
      </c>
      <c r="E1034" t="str">
        <f>"["&amp;VLOOKUP(C1034,'[1]坦克部件养成-填表'!$X:$AB,3,FALSE)&amp;"]"</f>
        <v>[10]</v>
      </c>
      <c r="F1034">
        <f>VLOOKUP(C1034,'[1]坦克部件养成-填表'!$X:$AB,5,FALSE)</f>
        <v>70</v>
      </c>
      <c r="G1034">
        <f>VLOOKUP(C1034,'[1]坦克部件养成-填表'!$X:$AB,4,FALSE)</f>
        <v>180</v>
      </c>
      <c r="H1034" t="str">
        <f t="shared" si="32"/>
        <v>33501</v>
      </c>
      <c r="I1034">
        <f t="shared" si="33"/>
        <v>1031</v>
      </c>
    </row>
    <row r="1035" spans="1:9" ht="15.75" x14ac:dyDescent="0.3">
      <c r="A1035" s="36">
        <v>1032</v>
      </c>
      <c r="B1035" s="36">
        <v>3350</v>
      </c>
      <c r="C1035" s="36">
        <v>2</v>
      </c>
      <c r="D1035" t="str">
        <f>"["&amp;VLOOKUP(B1035,'[1]坦克部件养成-填表'!$T:$V,3,FALSE)&amp;"]"</f>
        <v>[102]</v>
      </c>
      <c r="E1035" t="str">
        <f>"["&amp;VLOOKUP(C1035,'[1]坦克部件养成-填表'!$X:$AB,3,FALSE)&amp;"]"</f>
        <v>[20]</v>
      </c>
      <c r="F1035">
        <f>VLOOKUP(C1035,'[1]坦克部件养成-填表'!$X:$AB,5,FALSE)</f>
        <v>100</v>
      </c>
      <c r="G1035">
        <f>VLOOKUP(C1035,'[1]坦克部件养成-填表'!$X:$AB,4,FALSE)</f>
        <v>1740</v>
      </c>
      <c r="H1035" t="str">
        <f t="shared" si="32"/>
        <v>33502</v>
      </c>
      <c r="I1035">
        <f t="shared" si="33"/>
        <v>1032</v>
      </c>
    </row>
    <row r="1036" spans="1:9" ht="15.75" x14ac:dyDescent="0.3">
      <c r="A1036" s="36">
        <v>1033</v>
      </c>
      <c r="B1036" s="36">
        <v>3350</v>
      </c>
      <c r="C1036" s="36">
        <v>3</v>
      </c>
      <c r="D1036" t="str">
        <f>"["&amp;VLOOKUP(B1036,'[1]坦克部件养成-填表'!$T:$V,3,FALSE)&amp;"]"</f>
        <v>[102]</v>
      </c>
      <c r="E1036" t="str">
        <f>"["&amp;VLOOKUP(C1036,'[1]坦克部件养成-填表'!$X:$AB,3,FALSE)&amp;"]"</f>
        <v>[30]</v>
      </c>
      <c r="F1036">
        <f>VLOOKUP(C1036,'[1]坦克部件养成-填表'!$X:$AB,5,FALSE)</f>
        <v>140</v>
      </c>
      <c r="G1036">
        <f>VLOOKUP(C1036,'[1]坦克部件养成-填表'!$X:$AB,4,FALSE)</f>
        <v>3450</v>
      </c>
      <c r="H1036" t="str">
        <f t="shared" si="32"/>
        <v>33503</v>
      </c>
      <c r="I1036">
        <f t="shared" si="33"/>
        <v>1033</v>
      </c>
    </row>
    <row r="1037" spans="1:9" ht="15.75" x14ac:dyDescent="0.3">
      <c r="A1037" s="36">
        <v>1034</v>
      </c>
      <c r="B1037" s="36">
        <v>3350</v>
      </c>
      <c r="C1037" s="36">
        <v>4</v>
      </c>
      <c r="D1037" t="str">
        <f>"["&amp;VLOOKUP(B1037,'[1]坦克部件养成-填表'!$T:$V,3,FALSE)&amp;"]"</f>
        <v>[102]</v>
      </c>
      <c r="E1037" t="str">
        <f>"["&amp;VLOOKUP(C1037,'[1]坦克部件养成-填表'!$X:$AB,3,FALSE)&amp;"]"</f>
        <v>[40]</v>
      </c>
      <c r="F1037">
        <f>VLOOKUP(C1037,'[1]坦克部件养成-填表'!$X:$AB,5,FALSE)</f>
        <v>170</v>
      </c>
      <c r="G1037">
        <f>VLOOKUP(C1037,'[1]坦克部件养成-填表'!$X:$AB,4,FALSE)</f>
        <v>5190</v>
      </c>
      <c r="H1037" t="str">
        <f t="shared" si="32"/>
        <v>33504</v>
      </c>
      <c r="I1037">
        <f t="shared" si="33"/>
        <v>1034</v>
      </c>
    </row>
    <row r="1038" spans="1:9" ht="15.75" x14ac:dyDescent="0.3">
      <c r="A1038" s="36">
        <v>1035</v>
      </c>
      <c r="B1038" s="36">
        <v>3350</v>
      </c>
      <c r="C1038" s="36">
        <v>5</v>
      </c>
      <c r="D1038" t="str">
        <f>"["&amp;VLOOKUP(B1038,'[1]坦克部件养成-填表'!$T:$V,3,FALSE)&amp;"]"</f>
        <v>[102]</v>
      </c>
      <c r="E1038" t="str">
        <f>"["&amp;VLOOKUP(C1038,'[1]坦克部件养成-填表'!$X:$AB,3,FALSE)&amp;"]"</f>
        <v>[50]</v>
      </c>
      <c r="F1038">
        <f>VLOOKUP(C1038,'[1]坦克部件养成-填表'!$X:$AB,5,FALSE)</f>
        <v>210</v>
      </c>
      <c r="G1038">
        <f>VLOOKUP(C1038,'[1]坦克部件养成-填表'!$X:$AB,4,FALSE)</f>
        <v>6750</v>
      </c>
      <c r="H1038" t="str">
        <f t="shared" si="32"/>
        <v>33505</v>
      </c>
      <c r="I1038">
        <f t="shared" si="33"/>
        <v>1035</v>
      </c>
    </row>
    <row r="1039" spans="1:9" ht="15.75" x14ac:dyDescent="0.3">
      <c r="A1039" s="36">
        <v>1036</v>
      </c>
      <c r="B1039" s="36">
        <v>3350</v>
      </c>
      <c r="C1039" s="36">
        <v>6</v>
      </c>
      <c r="D1039" t="str">
        <f>"["&amp;VLOOKUP(B1039,'[1]坦克部件养成-填表'!$T:$V,3,FALSE)&amp;"]"</f>
        <v>[102]</v>
      </c>
      <c r="E1039" t="str">
        <f>"["&amp;VLOOKUP(C1039,'[1]坦克部件养成-填表'!$X:$AB,3,FALSE)&amp;"]"</f>
        <v>[65]</v>
      </c>
      <c r="F1039">
        <f>VLOOKUP(C1039,'[1]坦克部件养成-填表'!$X:$AB,5,FALSE)</f>
        <v>600</v>
      </c>
      <c r="G1039">
        <f>VLOOKUP(C1039,'[1]坦克部件养成-填表'!$X:$AB,4,FALSE)</f>
        <v>7620</v>
      </c>
      <c r="H1039" t="str">
        <f t="shared" si="32"/>
        <v>33506</v>
      </c>
      <c r="I1039">
        <f t="shared" si="33"/>
        <v>1036</v>
      </c>
    </row>
    <row r="1040" spans="1:9" ht="15.75" x14ac:dyDescent="0.3">
      <c r="A1040" s="36">
        <v>1037</v>
      </c>
      <c r="B1040" s="36">
        <v>3350</v>
      </c>
      <c r="C1040" s="36">
        <v>7</v>
      </c>
      <c r="D1040" t="str">
        <f>"["&amp;VLOOKUP(B1040,'[1]坦克部件养成-填表'!$T:$V,3,FALSE)&amp;"]"</f>
        <v>[102]</v>
      </c>
      <c r="E1040" t="str">
        <f>"["&amp;VLOOKUP(C1040,'[1]坦克部件养成-填表'!$X:$AB,3,FALSE)&amp;"]"</f>
        <v>[80]</v>
      </c>
      <c r="F1040">
        <f>VLOOKUP(C1040,'[1]坦克部件养成-填表'!$X:$AB,5,FALSE)</f>
        <v>900</v>
      </c>
      <c r="G1040">
        <f>VLOOKUP(C1040,'[1]坦克部件养成-填表'!$X:$AB,4,FALSE)</f>
        <v>11430</v>
      </c>
      <c r="H1040" t="str">
        <f t="shared" si="32"/>
        <v>33507</v>
      </c>
      <c r="I1040">
        <f t="shared" si="33"/>
        <v>1037</v>
      </c>
    </row>
    <row r="1041" spans="1:9" ht="15.75" x14ac:dyDescent="0.3">
      <c r="A1041" s="36">
        <v>1038</v>
      </c>
      <c r="B1041" s="36">
        <v>3350</v>
      </c>
      <c r="C1041" s="36">
        <v>8</v>
      </c>
      <c r="D1041" t="str">
        <f>"["&amp;VLOOKUP(B1041,'[1]坦克部件养成-填表'!$T:$V,3,FALSE)&amp;"]"</f>
        <v>[102]</v>
      </c>
      <c r="E1041" t="str">
        <f>"["&amp;VLOOKUP(C1041,'[1]坦克部件养成-填表'!$X:$AB,3,FALSE)&amp;"]"</f>
        <v>[95]</v>
      </c>
      <c r="F1041">
        <f>VLOOKUP(C1041,'[1]坦克部件养成-填表'!$X:$AB,5,FALSE)</f>
        <v>1200</v>
      </c>
      <c r="G1041">
        <f>VLOOKUP(C1041,'[1]坦克部件养成-填表'!$X:$AB,4,FALSE)</f>
        <v>15240</v>
      </c>
      <c r="H1041" t="str">
        <f t="shared" si="32"/>
        <v>33508</v>
      </c>
      <c r="I1041">
        <f t="shared" si="33"/>
        <v>1038</v>
      </c>
    </row>
    <row r="1042" spans="1:9" ht="15.75" x14ac:dyDescent="0.3">
      <c r="A1042" s="36">
        <v>1039</v>
      </c>
      <c r="B1042" s="36">
        <v>3350</v>
      </c>
      <c r="C1042" s="36">
        <v>9</v>
      </c>
      <c r="D1042" t="str">
        <f>"["&amp;VLOOKUP(B1042,'[1]坦克部件养成-填表'!$T:$V,3,FALSE)&amp;"]"</f>
        <v>[102]</v>
      </c>
      <c r="E1042" t="str">
        <f>"["&amp;VLOOKUP(C1042,'[1]坦克部件养成-填表'!$X:$AB,3,FALSE)&amp;"]"</f>
        <v>[110]</v>
      </c>
      <c r="F1042">
        <f>VLOOKUP(C1042,'[1]坦克部件养成-填表'!$X:$AB,5,FALSE)</f>
        <v>1500</v>
      </c>
      <c r="G1042">
        <f>VLOOKUP(C1042,'[1]坦克部件养成-填表'!$X:$AB,4,FALSE)</f>
        <v>19050</v>
      </c>
      <c r="H1042" t="str">
        <f t="shared" si="32"/>
        <v>33509</v>
      </c>
      <c r="I1042">
        <f t="shared" si="33"/>
        <v>1039</v>
      </c>
    </row>
    <row r="1043" spans="1:9" ht="15.75" x14ac:dyDescent="0.3">
      <c r="A1043" s="36">
        <v>1040</v>
      </c>
      <c r="B1043" s="36">
        <v>3350</v>
      </c>
      <c r="C1043" s="36">
        <v>10</v>
      </c>
      <c r="D1043" t="str">
        <f>"["&amp;VLOOKUP(B1043,'[1]坦克部件养成-填表'!$T:$V,3,FALSE)&amp;"]"</f>
        <v>[102]</v>
      </c>
      <c r="E1043" t="str">
        <f>"["&amp;VLOOKUP(C1043,'[1]坦克部件养成-填表'!$X:$AB,3,FALSE)&amp;"]"</f>
        <v>[125]</v>
      </c>
      <c r="F1043">
        <f>VLOOKUP(C1043,'[1]坦克部件养成-填表'!$X:$AB,5,FALSE)</f>
        <v>1750</v>
      </c>
      <c r="G1043">
        <f>VLOOKUP(C1043,'[1]坦克部件养成-填表'!$X:$AB,4,FALSE)</f>
        <v>22860</v>
      </c>
      <c r="H1043" t="str">
        <f t="shared" si="32"/>
        <v>335010</v>
      </c>
      <c r="I1043">
        <f t="shared" si="33"/>
        <v>1040</v>
      </c>
    </row>
    <row r="1044" spans="1:9" ht="15.75" x14ac:dyDescent="0.3">
      <c r="A1044" s="36">
        <v>1041</v>
      </c>
      <c r="B1044" s="36">
        <v>3350</v>
      </c>
      <c r="C1044" s="36">
        <v>11</v>
      </c>
      <c r="D1044" t="str">
        <f>"["&amp;VLOOKUP(B1044,'[1]坦克部件养成-填表'!$T:$V,3,FALSE)&amp;"]"</f>
        <v>[102]</v>
      </c>
      <c r="E1044" t="str">
        <f>"["&amp;VLOOKUP(C1044,'[1]坦克部件养成-填表'!$X:$AB,3,FALSE)&amp;"]"</f>
        <v>[145]</v>
      </c>
      <c r="F1044">
        <f>VLOOKUP(C1044,'[1]坦克部件养成-填表'!$X:$AB,5,FALSE)</f>
        <v>3650</v>
      </c>
      <c r="G1044">
        <f>VLOOKUP(C1044,'[1]坦克部件养成-填表'!$X:$AB,4,FALSE)</f>
        <v>31710</v>
      </c>
      <c r="H1044" t="str">
        <f t="shared" si="32"/>
        <v>335011</v>
      </c>
      <c r="I1044">
        <f t="shared" si="33"/>
        <v>1041</v>
      </c>
    </row>
    <row r="1045" spans="1:9" ht="15.75" x14ac:dyDescent="0.3">
      <c r="A1045" s="36">
        <v>1042</v>
      </c>
      <c r="B1045" s="36">
        <v>3350</v>
      </c>
      <c r="C1045" s="36">
        <v>12</v>
      </c>
      <c r="D1045" t="str">
        <f>"["&amp;VLOOKUP(B1045,'[1]坦克部件养成-填表'!$T:$V,3,FALSE)&amp;"]"</f>
        <v>[102]</v>
      </c>
      <c r="E1045" t="str">
        <f>"["&amp;VLOOKUP(C1045,'[1]坦克部件养成-填表'!$X:$AB,3,FALSE)&amp;"]"</f>
        <v>[165]</v>
      </c>
      <c r="F1045">
        <f>VLOOKUP(C1045,'[1]坦克部件养成-填表'!$X:$AB,5,FALSE)</f>
        <v>5500</v>
      </c>
      <c r="G1045">
        <f>VLOOKUP(C1045,'[1]坦克部件养成-填表'!$X:$AB,4,FALSE)</f>
        <v>47580</v>
      </c>
      <c r="H1045" t="str">
        <f t="shared" si="32"/>
        <v>335012</v>
      </c>
      <c r="I1045">
        <f t="shared" si="33"/>
        <v>1042</v>
      </c>
    </row>
    <row r="1046" spans="1:9" ht="15.75" x14ac:dyDescent="0.3">
      <c r="A1046" s="36">
        <v>1043</v>
      </c>
      <c r="B1046" s="36">
        <v>3350</v>
      </c>
      <c r="C1046" s="36">
        <v>13</v>
      </c>
      <c r="D1046" t="str">
        <f>"["&amp;VLOOKUP(B1046,'[1]坦克部件养成-填表'!$T:$V,3,FALSE)&amp;"]"</f>
        <v>[102]</v>
      </c>
      <c r="E1046" t="str">
        <f>"["&amp;VLOOKUP(C1046,'[1]坦克部件养成-填表'!$X:$AB,3,FALSE)&amp;"]"</f>
        <v>[185]</v>
      </c>
      <c r="F1046">
        <f>VLOOKUP(C1046,'[1]坦克部件养成-填表'!$X:$AB,5,FALSE)</f>
        <v>7300</v>
      </c>
      <c r="G1046">
        <f>VLOOKUP(C1046,'[1]坦克部件养成-填表'!$X:$AB,4,FALSE)</f>
        <v>63420</v>
      </c>
      <c r="H1046" t="str">
        <f t="shared" si="32"/>
        <v>335013</v>
      </c>
      <c r="I1046">
        <f t="shared" si="33"/>
        <v>1043</v>
      </c>
    </row>
    <row r="1047" spans="1:9" ht="15.75" x14ac:dyDescent="0.3">
      <c r="A1047" s="36">
        <v>1044</v>
      </c>
      <c r="B1047" s="36">
        <v>3350</v>
      </c>
      <c r="C1047" s="36">
        <v>14</v>
      </c>
      <c r="D1047" t="str">
        <f>"["&amp;VLOOKUP(B1047,'[1]坦克部件养成-填表'!$T:$V,3,FALSE)&amp;"]"</f>
        <v>[102]</v>
      </c>
      <c r="E1047" t="str">
        <f>"["&amp;VLOOKUP(C1047,'[1]坦克部件养成-填表'!$X:$AB,3,FALSE)&amp;"]"</f>
        <v>[205]</v>
      </c>
      <c r="F1047">
        <f>VLOOKUP(C1047,'[1]坦克部件养成-填表'!$X:$AB,5,FALSE)</f>
        <v>9100</v>
      </c>
      <c r="G1047">
        <f>VLOOKUP(C1047,'[1]坦克部件养成-填表'!$X:$AB,4,FALSE)</f>
        <v>79290</v>
      </c>
      <c r="H1047" t="str">
        <f t="shared" si="32"/>
        <v>335014</v>
      </c>
      <c r="I1047">
        <f t="shared" si="33"/>
        <v>1044</v>
      </c>
    </row>
    <row r="1048" spans="1:9" ht="15.75" x14ac:dyDescent="0.3">
      <c r="A1048" s="36">
        <v>1045</v>
      </c>
      <c r="B1048" s="36">
        <v>3350</v>
      </c>
      <c r="C1048" s="36">
        <v>15</v>
      </c>
      <c r="D1048" t="str">
        <f>"["&amp;VLOOKUP(B1048,'[1]坦克部件养成-填表'!$T:$V,3,FALSE)&amp;"]"</f>
        <v>[102]</v>
      </c>
      <c r="E1048" t="str">
        <f>"["&amp;VLOOKUP(C1048,'[1]坦克部件养成-填表'!$X:$AB,3,FALSE)&amp;"]"</f>
        <v>[225]</v>
      </c>
      <c r="F1048">
        <f>VLOOKUP(C1048,'[1]坦克部件养成-填表'!$X:$AB,5,FALSE)</f>
        <v>11000</v>
      </c>
      <c r="G1048">
        <f>VLOOKUP(C1048,'[1]坦克部件养成-填表'!$X:$AB,4,FALSE)</f>
        <v>95160</v>
      </c>
      <c r="H1048" t="str">
        <f t="shared" si="32"/>
        <v>335015</v>
      </c>
      <c r="I1048">
        <f t="shared" si="33"/>
        <v>1045</v>
      </c>
    </row>
    <row r="1049" spans="1:9" ht="15.75" x14ac:dyDescent="0.3">
      <c r="A1049" s="36">
        <v>1046</v>
      </c>
      <c r="B1049" s="36">
        <v>3350</v>
      </c>
      <c r="C1049" s="36">
        <v>16</v>
      </c>
      <c r="D1049" t="str">
        <f>"["&amp;VLOOKUP(B1049,'[1]坦克部件养成-填表'!$T:$V,3,FALSE)&amp;"]"</f>
        <v>[102]</v>
      </c>
      <c r="E1049" t="str">
        <f>"["&amp;VLOOKUP(C1049,'[1]坦克部件养成-填表'!$X:$AB,3,FALSE)&amp;"]"</f>
        <v>[250]</v>
      </c>
      <c r="F1049">
        <f>VLOOKUP(C1049,'[1]坦克部件养成-填表'!$X:$AB,5,FALSE)</f>
        <v>13750</v>
      </c>
      <c r="G1049">
        <f>VLOOKUP(C1049,'[1]坦克部件养成-填表'!$X:$AB,4,FALSE)</f>
        <v>105250</v>
      </c>
      <c r="H1049" t="str">
        <f t="shared" si="32"/>
        <v>335016</v>
      </c>
      <c r="I1049">
        <f t="shared" si="33"/>
        <v>1046</v>
      </c>
    </row>
    <row r="1050" spans="1:9" ht="15.75" x14ac:dyDescent="0.3">
      <c r="A1050" s="36">
        <v>1047</v>
      </c>
      <c r="B1050" s="36">
        <v>3350</v>
      </c>
      <c r="C1050" s="36">
        <v>17</v>
      </c>
      <c r="D1050" t="str">
        <f>"["&amp;VLOOKUP(B1050,'[1]坦克部件养成-填表'!$T:$V,3,FALSE)&amp;"]"</f>
        <v>[102]</v>
      </c>
      <c r="E1050" t="str">
        <f>"["&amp;VLOOKUP(C1050,'[1]坦克部件养成-填表'!$X:$AB,3,FALSE)&amp;"]"</f>
        <v>[275]</v>
      </c>
      <c r="F1050">
        <f>VLOOKUP(C1050,'[1]坦克部件养成-填表'!$X:$AB,5,FALSE)</f>
        <v>15000</v>
      </c>
      <c r="G1050">
        <f>VLOOKUP(C1050,'[1]坦克部件养成-填表'!$X:$AB,4,FALSE)</f>
        <v>110250</v>
      </c>
      <c r="H1050" t="str">
        <f t="shared" si="32"/>
        <v>335017</v>
      </c>
      <c r="I1050">
        <f t="shared" si="33"/>
        <v>1047</v>
      </c>
    </row>
    <row r="1051" spans="1:9" ht="15.75" x14ac:dyDescent="0.3">
      <c r="A1051" s="36">
        <v>1048</v>
      </c>
      <c r="B1051" s="36">
        <v>3350</v>
      </c>
      <c r="C1051" s="36">
        <v>18</v>
      </c>
      <c r="D1051" t="str">
        <f>"["&amp;VLOOKUP(B1051,'[1]坦克部件养成-填表'!$T:$V,3,FALSE)&amp;"]"</f>
        <v>[102]</v>
      </c>
      <c r="E1051" t="str">
        <f>"["&amp;VLOOKUP(C1051,'[1]坦克部件养成-填表'!$X:$AB,3,FALSE)&amp;"]"</f>
        <v>[300]</v>
      </c>
      <c r="F1051">
        <f>VLOOKUP(C1051,'[1]坦克部件养成-填表'!$X:$AB,5,FALSE)</f>
        <v>16250</v>
      </c>
      <c r="G1051">
        <f>VLOOKUP(C1051,'[1]坦克部件养成-填表'!$X:$AB,4,FALSE)</f>
        <v>115250</v>
      </c>
      <c r="H1051" t="str">
        <f t="shared" si="32"/>
        <v>335018</v>
      </c>
      <c r="I1051">
        <f t="shared" si="33"/>
        <v>1048</v>
      </c>
    </row>
    <row r="1052" spans="1:9" ht="15.75" x14ac:dyDescent="0.3">
      <c r="A1052" s="36">
        <v>1049</v>
      </c>
      <c r="B1052" s="36">
        <v>3350</v>
      </c>
      <c r="C1052" s="36">
        <v>19</v>
      </c>
      <c r="D1052" t="str">
        <f>"["&amp;VLOOKUP(B1052,'[1]坦克部件养成-填表'!$T:$V,3,FALSE)&amp;"]"</f>
        <v>[102]</v>
      </c>
      <c r="E1052" t="str">
        <f>"["&amp;VLOOKUP(C1052,'[1]坦克部件养成-填表'!$X:$AB,3,FALSE)&amp;"]"</f>
        <v>[325]</v>
      </c>
      <c r="F1052">
        <f>VLOOKUP(C1052,'[1]坦克部件养成-填表'!$X:$AB,5,FALSE)</f>
        <v>17500</v>
      </c>
      <c r="G1052">
        <f>VLOOKUP(C1052,'[1]坦克部件养成-填表'!$X:$AB,4,FALSE)</f>
        <v>120250</v>
      </c>
      <c r="H1052" t="str">
        <f t="shared" si="32"/>
        <v>335019</v>
      </c>
      <c r="I1052">
        <f t="shared" si="33"/>
        <v>1049</v>
      </c>
    </row>
    <row r="1053" spans="1:9" ht="15.75" x14ac:dyDescent="0.3">
      <c r="A1053" s="36">
        <v>1050</v>
      </c>
      <c r="B1053" s="36">
        <v>3350</v>
      </c>
      <c r="C1053" s="36">
        <v>20</v>
      </c>
      <c r="D1053" t="str">
        <f>"["&amp;VLOOKUP(B1053,'[1]坦克部件养成-填表'!$T:$V,3,FALSE)&amp;"]"</f>
        <v>[102]</v>
      </c>
      <c r="E1053" t="str">
        <f>"["&amp;VLOOKUP(C1053,'[1]坦克部件养成-填表'!$X:$AB,3,FALSE)&amp;"]"</f>
        <v>[350]</v>
      </c>
      <c r="F1053">
        <f>VLOOKUP(C1053,'[1]坦克部件养成-填表'!$X:$AB,5,FALSE)</f>
        <v>20250</v>
      </c>
      <c r="G1053">
        <f>VLOOKUP(C1053,'[1]坦克部件养成-填表'!$X:$AB,4,FALSE)</f>
        <v>125250</v>
      </c>
      <c r="H1053" t="str">
        <f t="shared" si="32"/>
        <v>335020</v>
      </c>
      <c r="I1053">
        <f t="shared" si="33"/>
        <v>1050</v>
      </c>
    </row>
    <row r="1054" spans="1:9" ht="15.75" x14ac:dyDescent="0.3">
      <c r="A1054" s="36">
        <v>1051</v>
      </c>
      <c r="B1054" s="36">
        <v>3350</v>
      </c>
      <c r="C1054" s="36">
        <v>21</v>
      </c>
      <c r="D1054" t="str">
        <f>"["&amp;VLOOKUP(B1054,'[1]坦克部件养成-填表'!$T:$V,3,FALSE)&amp;"]"</f>
        <v>[102]</v>
      </c>
      <c r="E1054" t="str">
        <f>"["&amp;VLOOKUP(C1054,'[1]坦克部件养成-填表'!$X:$AB,3,FALSE)&amp;"]"</f>
        <v>[380]</v>
      </c>
      <c r="F1054">
        <f>VLOOKUP(C1054,'[1]坦克部件养成-填表'!$X:$AB,5,FALSE)</f>
        <v>24900</v>
      </c>
      <c r="G1054">
        <f>VLOOKUP(C1054,'[1]坦克部件养成-填表'!$X:$AB,4,FALSE)</f>
        <v>156300</v>
      </c>
      <c r="H1054" t="str">
        <f t="shared" si="32"/>
        <v>335021</v>
      </c>
      <c r="I1054">
        <f t="shared" si="33"/>
        <v>1051</v>
      </c>
    </row>
    <row r="1055" spans="1:9" ht="15.75" x14ac:dyDescent="0.3">
      <c r="A1055" s="36">
        <v>1052</v>
      </c>
      <c r="B1055" s="36">
        <v>3350</v>
      </c>
      <c r="C1055" s="36">
        <v>22</v>
      </c>
      <c r="D1055" t="str">
        <f>"["&amp;VLOOKUP(B1055,'[1]坦克部件养成-填表'!$T:$V,3,FALSE)&amp;"]"</f>
        <v>[102]</v>
      </c>
      <c r="E1055" t="str">
        <f>"["&amp;VLOOKUP(C1055,'[1]坦克部件养成-填表'!$X:$AB,3,FALSE)&amp;"]"</f>
        <v>[410]</v>
      </c>
      <c r="F1055">
        <f>VLOOKUP(C1055,'[1]坦克部件养成-填表'!$X:$AB,5,FALSE)</f>
        <v>25500</v>
      </c>
      <c r="G1055">
        <f>VLOOKUP(C1055,'[1]坦克部件养成-填表'!$X:$AB,4,FALSE)</f>
        <v>162300</v>
      </c>
      <c r="H1055" t="str">
        <f t="shared" si="32"/>
        <v>335022</v>
      </c>
      <c r="I1055">
        <f t="shared" si="33"/>
        <v>1052</v>
      </c>
    </row>
    <row r="1056" spans="1:9" ht="15.75" x14ac:dyDescent="0.3">
      <c r="A1056" s="36">
        <v>1053</v>
      </c>
      <c r="B1056" s="36">
        <v>3350</v>
      </c>
      <c r="C1056" s="36">
        <v>23</v>
      </c>
      <c r="D1056" t="str">
        <f>"["&amp;VLOOKUP(B1056,'[1]坦克部件养成-填表'!$T:$V,3,FALSE)&amp;"]"</f>
        <v>[102]</v>
      </c>
      <c r="E1056" t="str">
        <f>"["&amp;VLOOKUP(C1056,'[1]坦克部件养成-填表'!$X:$AB,3,FALSE)&amp;"]"</f>
        <v>[440]</v>
      </c>
      <c r="F1056">
        <f>VLOOKUP(C1056,'[1]坦克部件养成-填表'!$X:$AB,5,FALSE)</f>
        <v>27000</v>
      </c>
      <c r="G1056">
        <f>VLOOKUP(C1056,'[1]坦克部件养成-填表'!$X:$AB,4,FALSE)</f>
        <v>168300</v>
      </c>
      <c r="H1056" t="str">
        <f t="shared" si="32"/>
        <v>335023</v>
      </c>
      <c r="I1056">
        <f t="shared" si="33"/>
        <v>1053</v>
      </c>
    </row>
    <row r="1057" spans="1:9" ht="15.75" x14ac:dyDescent="0.3">
      <c r="A1057" s="36">
        <v>1054</v>
      </c>
      <c r="B1057" s="36">
        <v>3350</v>
      </c>
      <c r="C1057" s="36">
        <v>24</v>
      </c>
      <c r="D1057" t="str">
        <f>"["&amp;VLOOKUP(B1057,'[1]坦克部件养成-填表'!$T:$V,3,FALSE)&amp;"]"</f>
        <v>[102]</v>
      </c>
      <c r="E1057" t="str">
        <f>"["&amp;VLOOKUP(C1057,'[1]坦克部件养成-填表'!$X:$AB,3,FALSE)&amp;"]"</f>
        <v>[470]</v>
      </c>
      <c r="F1057">
        <f>VLOOKUP(C1057,'[1]坦克部件养成-填表'!$X:$AB,5,FALSE)</f>
        <v>28500</v>
      </c>
      <c r="G1057">
        <f>VLOOKUP(C1057,'[1]坦克部件养成-填表'!$X:$AB,4,FALSE)</f>
        <v>174300</v>
      </c>
      <c r="H1057" t="str">
        <f t="shared" si="32"/>
        <v>335024</v>
      </c>
      <c r="I1057">
        <f t="shared" si="33"/>
        <v>1054</v>
      </c>
    </row>
    <row r="1058" spans="1:9" ht="15.75" x14ac:dyDescent="0.3">
      <c r="A1058" s="36">
        <v>1055</v>
      </c>
      <c r="B1058" s="36">
        <v>3350</v>
      </c>
      <c r="C1058" s="36">
        <v>25</v>
      </c>
      <c r="D1058" t="str">
        <f>"["&amp;VLOOKUP(B1058,'[1]坦克部件养成-填表'!$T:$V,3,FALSE)&amp;"]"</f>
        <v>[102]</v>
      </c>
      <c r="E1058" t="str">
        <f>"["&amp;VLOOKUP(C1058,'[1]坦克部件养成-填表'!$X:$AB,3,FALSE)&amp;"]"</f>
        <v>[500]</v>
      </c>
      <c r="F1058">
        <f>VLOOKUP(C1058,'[1]坦克部件养成-填表'!$X:$AB,5,FALSE)</f>
        <v>30000</v>
      </c>
      <c r="G1058">
        <f>VLOOKUP(C1058,'[1]坦克部件养成-填表'!$X:$AB,4,FALSE)</f>
        <v>180300</v>
      </c>
      <c r="H1058" t="str">
        <f t="shared" si="32"/>
        <v>335025</v>
      </c>
      <c r="I1058">
        <f t="shared" si="33"/>
        <v>1055</v>
      </c>
    </row>
    <row r="1059" spans="1:9" ht="15.75" x14ac:dyDescent="0.3">
      <c r="A1059" s="36">
        <v>1056</v>
      </c>
      <c r="B1059" s="36">
        <v>3360</v>
      </c>
      <c r="C1059" s="36">
        <v>1</v>
      </c>
      <c r="D1059" t="str">
        <f>"["&amp;VLOOKUP(B1059,'[1]坦克部件养成-填表'!$T:$V,3,FALSE)&amp;"]"</f>
        <v>[102]</v>
      </c>
      <c r="E1059" t="str">
        <f>"["&amp;VLOOKUP(C1059,'[1]坦克部件养成-填表'!$X:$AB,3,FALSE)&amp;"]"</f>
        <v>[10]</v>
      </c>
      <c r="F1059">
        <f>VLOOKUP(C1059,'[1]坦克部件养成-填表'!$X:$AB,5,FALSE)</f>
        <v>70</v>
      </c>
      <c r="G1059">
        <f>VLOOKUP(C1059,'[1]坦克部件养成-填表'!$X:$AB,4,FALSE)</f>
        <v>180</v>
      </c>
      <c r="H1059" t="str">
        <f t="shared" si="32"/>
        <v>33601</v>
      </c>
      <c r="I1059">
        <f t="shared" si="33"/>
        <v>1056</v>
      </c>
    </row>
    <row r="1060" spans="1:9" ht="15.75" x14ac:dyDescent="0.3">
      <c r="A1060" s="36">
        <v>1057</v>
      </c>
      <c r="B1060" s="36">
        <v>3360</v>
      </c>
      <c r="C1060" s="36">
        <v>2</v>
      </c>
      <c r="D1060" t="str">
        <f>"["&amp;VLOOKUP(B1060,'[1]坦克部件养成-填表'!$T:$V,3,FALSE)&amp;"]"</f>
        <v>[102]</v>
      </c>
      <c r="E1060" t="str">
        <f>"["&amp;VLOOKUP(C1060,'[1]坦克部件养成-填表'!$X:$AB,3,FALSE)&amp;"]"</f>
        <v>[20]</v>
      </c>
      <c r="F1060">
        <f>VLOOKUP(C1060,'[1]坦克部件养成-填表'!$X:$AB,5,FALSE)</f>
        <v>100</v>
      </c>
      <c r="G1060">
        <f>VLOOKUP(C1060,'[1]坦克部件养成-填表'!$X:$AB,4,FALSE)</f>
        <v>1740</v>
      </c>
      <c r="H1060" t="str">
        <f t="shared" si="32"/>
        <v>33602</v>
      </c>
      <c r="I1060">
        <f t="shared" si="33"/>
        <v>1057</v>
      </c>
    </row>
    <row r="1061" spans="1:9" ht="15.75" x14ac:dyDescent="0.3">
      <c r="A1061" s="36">
        <v>1058</v>
      </c>
      <c r="B1061" s="36">
        <v>3360</v>
      </c>
      <c r="C1061" s="36">
        <v>3</v>
      </c>
      <c r="D1061" t="str">
        <f>"["&amp;VLOOKUP(B1061,'[1]坦克部件养成-填表'!$T:$V,3,FALSE)&amp;"]"</f>
        <v>[102]</v>
      </c>
      <c r="E1061" t="str">
        <f>"["&amp;VLOOKUP(C1061,'[1]坦克部件养成-填表'!$X:$AB,3,FALSE)&amp;"]"</f>
        <v>[30]</v>
      </c>
      <c r="F1061">
        <f>VLOOKUP(C1061,'[1]坦克部件养成-填表'!$X:$AB,5,FALSE)</f>
        <v>140</v>
      </c>
      <c r="G1061">
        <f>VLOOKUP(C1061,'[1]坦克部件养成-填表'!$X:$AB,4,FALSE)</f>
        <v>3450</v>
      </c>
      <c r="H1061" t="str">
        <f t="shared" si="32"/>
        <v>33603</v>
      </c>
      <c r="I1061">
        <f t="shared" si="33"/>
        <v>1058</v>
      </c>
    </row>
    <row r="1062" spans="1:9" ht="15.75" x14ac:dyDescent="0.3">
      <c r="A1062" s="36">
        <v>1059</v>
      </c>
      <c r="B1062" s="36">
        <v>3360</v>
      </c>
      <c r="C1062" s="36">
        <v>4</v>
      </c>
      <c r="D1062" t="str">
        <f>"["&amp;VLOOKUP(B1062,'[1]坦克部件养成-填表'!$T:$V,3,FALSE)&amp;"]"</f>
        <v>[102]</v>
      </c>
      <c r="E1062" t="str">
        <f>"["&amp;VLOOKUP(C1062,'[1]坦克部件养成-填表'!$X:$AB,3,FALSE)&amp;"]"</f>
        <v>[40]</v>
      </c>
      <c r="F1062">
        <f>VLOOKUP(C1062,'[1]坦克部件养成-填表'!$X:$AB,5,FALSE)</f>
        <v>170</v>
      </c>
      <c r="G1062">
        <f>VLOOKUP(C1062,'[1]坦克部件养成-填表'!$X:$AB,4,FALSE)</f>
        <v>5190</v>
      </c>
      <c r="H1062" t="str">
        <f t="shared" si="32"/>
        <v>33604</v>
      </c>
      <c r="I1062">
        <f t="shared" si="33"/>
        <v>1059</v>
      </c>
    </row>
    <row r="1063" spans="1:9" ht="15.75" x14ac:dyDescent="0.3">
      <c r="A1063" s="36">
        <v>1060</v>
      </c>
      <c r="B1063" s="36">
        <v>3360</v>
      </c>
      <c r="C1063" s="36">
        <v>5</v>
      </c>
      <c r="D1063" t="str">
        <f>"["&amp;VLOOKUP(B1063,'[1]坦克部件养成-填表'!$T:$V,3,FALSE)&amp;"]"</f>
        <v>[102]</v>
      </c>
      <c r="E1063" t="str">
        <f>"["&amp;VLOOKUP(C1063,'[1]坦克部件养成-填表'!$X:$AB,3,FALSE)&amp;"]"</f>
        <v>[50]</v>
      </c>
      <c r="F1063">
        <f>VLOOKUP(C1063,'[1]坦克部件养成-填表'!$X:$AB,5,FALSE)</f>
        <v>210</v>
      </c>
      <c r="G1063">
        <f>VLOOKUP(C1063,'[1]坦克部件养成-填表'!$X:$AB,4,FALSE)</f>
        <v>6750</v>
      </c>
      <c r="H1063" t="str">
        <f t="shared" si="32"/>
        <v>33605</v>
      </c>
      <c r="I1063">
        <f t="shared" si="33"/>
        <v>1060</v>
      </c>
    </row>
    <row r="1064" spans="1:9" ht="15.75" x14ac:dyDescent="0.3">
      <c r="A1064" s="36">
        <v>1061</v>
      </c>
      <c r="B1064" s="36">
        <v>3360</v>
      </c>
      <c r="C1064" s="36">
        <v>6</v>
      </c>
      <c r="D1064" t="str">
        <f>"["&amp;VLOOKUP(B1064,'[1]坦克部件养成-填表'!$T:$V,3,FALSE)&amp;"]"</f>
        <v>[102]</v>
      </c>
      <c r="E1064" t="str">
        <f>"["&amp;VLOOKUP(C1064,'[1]坦克部件养成-填表'!$X:$AB,3,FALSE)&amp;"]"</f>
        <v>[65]</v>
      </c>
      <c r="F1064">
        <f>VLOOKUP(C1064,'[1]坦克部件养成-填表'!$X:$AB,5,FALSE)</f>
        <v>600</v>
      </c>
      <c r="G1064">
        <f>VLOOKUP(C1064,'[1]坦克部件养成-填表'!$X:$AB,4,FALSE)</f>
        <v>7620</v>
      </c>
      <c r="H1064" t="str">
        <f t="shared" si="32"/>
        <v>33606</v>
      </c>
      <c r="I1064">
        <f t="shared" si="33"/>
        <v>1061</v>
      </c>
    </row>
    <row r="1065" spans="1:9" ht="15.75" x14ac:dyDescent="0.3">
      <c r="A1065" s="36">
        <v>1062</v>
      </c>
      <c r="B1065" s="36">
        <v>3360</v>
      </c>
      <c r="C1065" s="36">
        <v>7</v>
      </c>
      <c r="D1065" t="str">
        <f>"["&amp;VLOOKUP(B1065,'[1]坦克部件养成-填表'!$T:$V,3,FALSE)&amp;"]"</f>
        <v>[102]</v>
      </c>
      <c r="E1065" t="str">
        <f>"["&amp;VLOOKUP(C1065,'[1]坦克部件养成-填表'!$X:$AB,3,FALSE)&amp;"]"</f>
        <v>[80]</v>
      </c>
      <c r="F1065">
        <f>VLOOKUP(C1065,'[1]坦克部件养成-填表'!$X:$AB,5,FALSE)</f>
        <v>900</v>
      </c>
      <c r="G1065">
        <f>VLOOKUP(C1065,'[1]坦克部件养成-填表'!$X:$AB,4,FALSE)</f>
        <v>11430</v>
      </c>
      <c r="H1065" t="str">
        <f t="shared" si="32"/>
        <v>33607</v>
      </c>
      <c r="I1065">
        <f t="shared" si="33"/>
        <v>1062</v>
      </c>
    </row>
    <row r="1066" spans="1:9" ht="15.75" x14ac:dyDescent="0.3">
      <c r="A1066" s="36">
        <v>1063</v>
      </c>
      <c r="B1066" s="36">
        <v>3360</v>
      </c>
      <c r="C1066" s="36">
        <v>8</v>
      </c>
      <c r="D1066" t="str">
        <f>"["&amp;VLOOKUP(B1066,'[1]坦克部件养成-填表'!$T:$V,3,FALSE)&amp;"]"</f>
        <v>[102]</v>
      </c>
      <c r="E1066" t="str">
        <f>"["&amp;VLOOKUP(C1066,'[1]坦克部件养成-填表'!$X:$AB,3,FALSE)&amp;"]"</f>
        <v>[95]</v>
      </c>
      <c r="F1066">
        <f>VLOOKUP(C1066,'[1]坦克部件养成-填表'!$X:$AB,5,FALSE)</f>
        <v>1200</v>
      </c>
      <c r="G1066">
        <f>VLOOKUP(C1066,'[1]坦克部件养成-填表'!$X:$AB,4,FALSE)</f>
        <v>15240</v>
      </c>
      <c r="H1066" t="str">
        <f t="shared" si="32"/>
        <v>33608</v>
      </c>
      <c r="I1066">
        <f t="shared" si="33"/>
        <v>1063</v>
      </c>
    </row>
    <row r="1067" spans="1:9" ht="15.75" x14ac:dyDescent="0.3">
      <c r="A1067" s="36">
        <v>1064</v>
      </c>
      <c r="B1067" s="36">
        <v>3360</v>
      </c>
      <c r="C1067" s="36">
        <v>9</v>
      </c>
      <c r="D1067" t="str">
        <f>"["&amp;VLOOKUP(B1067,'[1]坦克部件养成-填表'!$T:$V,3,FALSE)&amp;"]"</f>
        <v>[102]</v>
      </c>
      <c r="E1067" t="str">
        <f>"["&amp;VLOOKUP(C1067,'[1]坦克部件养成-填表'!$X:$AB,3,FALSE)&amp;"]"</f>
        <v>[110]</v>
      </c>
      <c r="F1067">
        <f>VLOOKUP(C1067,'[1]坦克部件养成-填表'!$X:$AB,5,FALSE)</f>
        <v>1500</v>
      </c>
      <c r="G1067">
        <f>VLOOKUP(C1067,'[1]坦克部件养成-填表'!$X:$AB,4,FALSE)</f>
        <v>19050</v>
      </c>
      <c r="H1067" t="str">
        <f t="shared" si="32"/>
        <v>33609</v>
      </c>
      <c r="I1067">
        <f t="shared" si="33"/>
        <v>1064</v>
      </c>
    </row>
    <row r="1068" spans="1:9" ht="15.75" x14ac:dyDescent="0.3">
      <c r="A1068" s="36">
        <v>1065</v>
      </c>
      <c r="B1068" s="36">
        <v>3360</v>
      </c>
      <c r="C1068" s="36">
        <v>10</v>
      </c>
      <c r="D1068" t="str">
        <f>"["&amp;VLOOKUP(B1068,'[1]坦克部件养成-填表'!$T:$V,3,FALSE)&amp;"]"</f>
        <v>[102]</v>
      </c>
      <c r="E1068" t="str">
        <f>"["&amp;VLOOKUP(C1068,'[1]坦克部件养成-填表'!$X:$AB,3,FALSE)&amp;"]"</f>
        <v>[125]</v>
      </c>
      <c r="F1068">
        <f>VLOOKUP(C1068,'[1]坦克部件养成-填表'!$X:$AB,5,FALSE)</f>
        <v>1750</v>
      </c>
      <c r="G1068">
        <f>VLOOKUP(C1068,'[1]坦克部件养成-填表'!$X:$AB,4,FALSE)</f>
        <v>22860</v>
      </c>
      <c r="H1068" t="str">
        <f t="shared" si="32"/>
        <v>336010</v>
      </c>
      <c r="I1068">
        <f t="shared" si="33"/>
        <v>1065</v>
      </c>
    </row>
    <row r="1069" spans="1:9" ht="15.75" x14ac:dyDescent="0.3">
      <c r="A1069" s="36">
        <v>1066</v>
      </c>
      <c r="B1069" s="36">
        <v>3360</v>
      </c>
      <c r="C1069" s="36">
        <v>11</v>
      </c>
      <c r="D1069" t="str">
        <f>"["&amp;VLOOKUP(B1069,'[1]坦克部件养成-填表'!$T:$V,3,FALSE)&amp;"]"</f>
        <v>[102]</v>
      </c>
      <c r="E1069" t="str">
        <f>"["&amp;VLOOKUP(C1069,'[1]坦克部件养成-填表'!$X:$AB,3,FALSE)&amp;"]"</f>
        <v>[145]</v>
      </c>
      <c r="F1069">
        <f>VLOOKUP(C1069,'[1]坦克部件养成-填表'!$X:$AB,5,FALSE)</f>
        <v>3650</v>
      </c>
      <c r="G1069">
        <f>VLOOKUP(C1069,'[1]坦克部件养成-填表'!$X:$AB,4,FALSE)</f>
        <v>31710</v>
      </c>
      <c r="H1069" t="str">
        <f t="shared" si="32"/>
        <v>336011</v>
      </c>
      <c r="I1069">
        <f t="shared" si="33"/>
        <v>1066</v>
      </c>
    </row>
    <row r="1070" spans="1:9" ht="15.75" x14ac:dyDescent="0.3">
      <c r="A1070" s="36">
        <v>1067</v>
      </c>
      <c r="B1070" s="36">
        <v>3360</v>
      </c>
      <c r="C1070" s="36">
        <v>12</v>
      </c>
      <c r="D1070" t="str">
        <f>"["&amp;VLOOKUP(B1070,'[1]坦克部件养成-填表'!$T:$V,3,FALSE)&amp;"]"</f>
        <v>[102]</v>
      </c>
      <c r="E1070" t="str">
        <f>"["&amp;VLOOKUP(C1070,'[1]坦克部件养成-填表'!$X:$AB,3,FALSE)&amp;"]"</f>
        <v>[165]</v>
      </c>
      <c r="F1070">
        <f>VLOOKUP(C1070,'[1]坦克部件养成-填表'!$X:$AB,5,FALSE)</f>
        <v>5500</v>
      </c>
      <c r="G1070">
        <f>VLOOKUP(C1070,'[1]坦克部件养成-填表'!$X:$AB,4,FALSE)</f>
        <v>47580</v>
      </c>
      <c r="H1070" t="str">
        <f t="shared" si="32"/>
        <v>336012</v>
      </c>
      <c r="I1070">
        <f t="shared" si="33"/>
        <v>1067</v>
      </c>
    </row>
    <row r="1071" spans="1:9" ht="15.75" x14ac:dyDescent="0.3">
      <c r="A1071" s="36">
        <v>1068</v>
      </c>
      <c r="B1071" s="36">
        <v>3360</v>
      </c>
      <c r="C1071" s="36">
        <v>13</v>
      </c>
      <c r="D1071" t="str">
        <f>"["&amp;VLOOKUP(B1071,'[1]坦克部件养成-填表'!$T:$V,3,FALSE)&amp;"]"</f>
        <v>[102]</v>
      </c>
      <c r="E1071" t="str">
        <f>"["&amp;VLOOKUP(C1071,'[1]坦克部件养成-填表'!$X:$AB,3,FALSE)&amp;"]"</f>
        <v>[185]</v>
      </c>
      <c r="F1071">
        <f>VLOOKUP(C1071,'[1]坦克部件养成-填表'!$X:$AB,5,FALSE)</f>
        <v>7300</v>
      </c>
      <c r="G1071">
        <f>VLOOKUP(C1071,'[1]坦克部件养成-填表'!$X:$AB,4,FALSE)</f>
        <v>63420</v>
      </c>
      <c r="H1071" t="str">
        <f t="shared" si="32"/>
        <v>336013</v>
      </c>
      <c r="I1071">
        <f t="shared" si="33"/>
        <v>1068</v>
      </c>
    </row>
    <row r="1072" spans="1:9" ht="15.75" x14ac:dyDescent="0.3">
      <c r="A1072" s="36">
        <v>1069</v>
      </c>
      <c r="B1072" s="36">
        <v>3360</v>
      </c>
      <c r="C1072" s="36">
        <v>14</v>
      </c>
      <c r="D1072" t="str">
        <f>"["&amp;VLOOKUP(B1072,'[1]坦克部件养成-填表'!$T:$V,3,FALSE)&amp;"]"</f>
        <v>[102]</v>
      </c>
      <c r="E1072" t="str">
        <f>"["&amp;VLOOKUP(C1072,'[1]坦克部件养成-填表'!$X:$AB,3,FALSE)&amp;"]"</f>
        <v>[205]</v>
      </c>
      <c r="F1072">
        <f>VLOOKUP(C1072,'[1]坦克部件养成-填表'!$X:$AB,5,FALSE)</f>
        <v>9100</v>
      </c>
      <c r="G1072">
        <f>VLOOKUP(C1072,'[1]坦克部件养成-填表'!$X:$AB,4,FALSE)</f>
        <v>79290</v>
      </c>
      <c r="H1072" t="str">
        <f t="shared" si="32"/>
        <v>336014</v>
      </c>
      <c r="I1072">
        <f t="shared" si="33"/>
        <v>1069</v>
      </c>
    </row>
    <row r="1073" spans="1:9" ht="15.75" x14ac:dyDescent="0.3">
      <c r="A1073" s="36">
        <v>1070</v>
      </c>
      <c r="B1073" s="36">
        <v>3360</v>
      </c>
      <c r="C1073" s="36">
        <v>15</v>
      </c>
      <c r="D1073" t="str">
        <f>"["&amp;VLOOKUP(B1073,'[1]坦克部件养成-填表'!$T:$V,3,FALSE)&amp;"]"</f>
        <v>[102]</v>
      </c>
      <c r="E1073" t="str">
        <f>"["&amp;VLOOKUP(C1073,'[1]坦克部件养成-填表'!$X:$AB,3,FALSE)&amp;"]"</f>
        <v>[225]</v>
      </c>
      <c r="F1073">
        <f>VLOOKUP(C1073,'[1]坦克部件养成-填表'!$X:$AB,5,FALSE)</f>
        <v>11000</v>
      </c>
      <c r="G1073">
        <f>VLOOKUP(C1073,'[1]坦克部件养成-填表'!$X:$AB,4,FALSE)</f>
        <v>95160</v>
      </c>
      <c r="H1073" t="str">
        <f t="shared" si="32"/>
        <v>336015</v>
      </c>
      <c r="I1073">
        <f t="shared" si="33"/>
        <v>1070</v>
      </c>
    </row>
    <row r="1074" spans="1:9" ht="15.75" x14ac:dyDescent="0.3">
      <c r="A1074" s="36">
        <v>1071</v>
      </c>
      <c r="B1074" s="36">
        <v>3360</v>
      </c>
      <c r="C1074" s="36">
        <v>16</v>
      </c>
      <c r="D1074" t="str">
        <f>"["&amp;VLOOKUP(B1074,'[1]坦克部件养成-填表'!$T:$V,3,FALSE)&amp;"]"</f>
        <v>[102]</v>
      </c>
      <c r="E1074" t="str">
        <f>"["&amp;VLOOKUP(C1074,'[1]坦克部件养成-填表'!$X:$AB,3,FALSE)&amp;"]"</f>
        <v>[250]</v>
      </c>
      <c r="F1074">
        <f>VLOOKUP(C1074,'[1]坦克部件养成-填表'!$X:$AB,5,FALSE)</f>
        <v>13750</v>
      </c>
      <c r="G1074">
        <f>VLOOKUP(C1074,'[1]坦克部件养成-填表'!$X:$AB,4,FALSE)</f>
        <v>105250</v>
      </c>
      <c r="H1074" t="str">
        <f t="shared" si="32"/>
        <v>336016</v>
      </c>
      <c r="I1074">
        <f t="shared" si="33"/>
        <v>1071</v>
      </c>
    </row>
    <row r="1075" spans="1:9" ht="15.75" x14ac:dyDescent="0.3">
      <c r="A1075" s="36">
        <v>1072</v>
      </c>
      <c r="B1075" s="36">
        <v>3360</v>
      </c>
      <c r="C1075" s="36">
        <v>17</v>
      </c>
      <c r="D1075" t="str">
        <f>"["&amp;VLOOKUP(B1075,'[1]坦克部件养成-填表'!$T:$V,3,FALSE)&amp;"]"</f>
        <v>[102]</v>
      </c>
      <c r="E1075" t="str">
        <f>"["&amp;VLOOKUP(C1075,'[1]坦克部件养成-填表'!$X:$AB,3,FALSE)&amp;"]"</f>
        <v>[275]</v>
      </c>
      <c r="F1075">
        <f>VLOOKUP(C1075,'[1]坦克部件养成-填表'!$X:$AB,5,FALSE)</f>
        <v>15000</v>
      </c>
      <c r="G1075">
        <f>VLOOKUP(C1075,'[1]坦克部件养成-填表'!$X:$AB,4,FALSE)</f>
        <v>110250</v>
      </c>
      <c r="H1075" t="str">
        <f t="shared" si="32"/>
        <v>336017</v>
      </c>
      <c r="I1075">
        <f t="shared" si="33"/>
        <v>1072</v>
      </c>
    </row>
    <row r="1076" spans="1:9" ht="15.75" x14ac:dyDescent="0.3">
      <c r="A1076" s="36">
        <v>1073</v>
      </c>
      <c r="B1076" s="36">
        <v>3360</v>
      </c>
      <c r="C1076" s="36">
        <v>18</v>
      </c>
      <c r="D1076" t="str">
        <f>"["&amp;VLOOKUP(B1076,'[1]坦克部件养成-填表'!$T:$V,3,FALSE)&amp;"]"</f>
        <v>[102]</v>
      </c>
      <c r="E1076" t="str">
        <f>"["&amp;VLOOKUP(C1076,'[1]坦克部件养成-填表'!$X:$AB,3,FALSE)&amp;"]"</f>
        <v>[300]</v>
      </c>
      <c r="F1076">
        <f>VLOOKUP(C1076,'[1]坦克部件养成-填表'!$X:$AB,5,FALSE)</f>
        <v>16250</v>
      </c>
      <c r="G1076">
        <f>VLOOKUP(C1076,'[1]坦克部件养成-填表'!$X:$AB,4,FALSE)</f>
        <v>115250</v>
      </c>
      <c r="H1076" t="str">
        <f t="shared" si="32"/>
        <v>336018</v>
      </c>
      <c r="I1076">
        <f t="shared" si="33"/>
        <v>1073</v>
      </c>
    </row>
    <row r="1077" spans="1:9" ht="15.75" x14ac:dyDescent="0.3">
      <c r="A1077" s="36">
        <v>1074</v>
      </c>
      <c r="B1077" s="36">
        <v>3360</v>
      </c>
      <c r="C1077" s="36">
        <v>19</v>
      </c>
      <c r="D1077" t="str">
        <f>"["&amp;VLOOKUP(B1077,'[1]坦克部件养成-填表'!$T:$V,3,FALSE)&amp;"]"</f>
        <v>[102]</v>
      </c>
      <c r="E1077" t="str">
        <f>"["&amp;VLOOKUP(C1077,'[1]坦克部件养成-填表'!$X:$AB,3,FALSE)&amp;"]"</f>
        <v>[325]</v>
      </c>
      <c r="F1077">
        <f>VLOOKUP(C1077,'[1]坦克部件养成-填表'!$X:$AB,5,FALSE)</f>
        <v>17500</v>
      </c>
      <c r="G1077">
        <f>VLOOKUP(C1077,'[1]坦克部件养成-填表'!$X:$AB,4,FALSE)</f>
        <v>120250</v>
      </c>
      <c r="H1077" t="str">
        <f t="shared" si="32"/>
        <v>336019</v>
      </c>
      <c r="I1077">
        <f t="shared" si="33"/>
        <v>1074</v>
      </c>
    </row>
    <row r="1078" spans="1:9" ht="15.75" x14ac:dyDescent="0.3">
      <c r="A1078" s="36">
        <v>1075</v>
      </c>
      <c r="B1078" s="36">
        <v>3360</v>
      </c>
      <c r="C1078" s="36">
        <v>20</v>
      </c>
      <c r="D1078" t="str">
        <f>"["&amp;VLOOKUP(B1078,'[1]坦克部件养成-填表'!$T:$V,3,FALSE)&amp;"]"</f>
        <v>[102]</v>
      </c>
      <c r="E1078" t="str">
        <f>"["&amp;VLOOKUP(C1078,'[1]坦克部件养成-填表'!$X:$AB,3,FALSE)&amp;"]"</f>
        <v>[350]</v>
      </c>
      <c r="F1078">
        <f>VLOOKUP(C1078,'[1]坦克部件养成-填表'!$X:$AB,5,FALSE)</f>
        <v>20250</v>
      </c>
      <c r="G1078">
        <f>VLOOKUP(C1078,'[1]坦克部件养成-填表'!$X:$AB,4,FALSE)</f>
        <v>125250</v>
      </c>
      <c r="H1078" t="str">
        <f t="shared" si="32"/>
        <v>336020</v>
      </c>
      <c r="I1078">
        <f t="shared" si="33"/>
        <v>1075</v>
      </c>
    </row>
    <row r="1079" spans="1:9" ht="15.75" x14ac:dyDescent="0.3">
      <c r="A1079" s="36">
        <v>1076</v>
      </c>
      <c r="B1079" s="36">
        <v>3360</v>
      </c>
      <c r="C1079" s="36">
        <v>21</v>
      </c>
      <c r="D1079" t="str">
        <f>"["&amp;VLOOKUP(B1079,'[1]坦克部件养成-填表'!$T:$V,3,FALSE)&amp;"]"</f>
        <v>[102]</v>
      </c>
      <c r="E1079" t="str">
        <f>"["&amp;VLOOKUP(C1079,'[1]坦克部件养成-填表'!$X:$AB,3,FALSE)&amp;"]"</f>
        <v>[380]</v>
      </c>
      <c r="F1079">
        <f>VLOOKUP(C1079,'[1]坦克部件养成-填表'!$X:$AB,5,FALSE)</f>
        <v>24900</v>
      </c>
      <c r="G1079">
        <f>VLOOKUP(C1079,'[1]坦克部件养成-填表'!$X:$AB,4,FALSE)</f>
        <v>156300</v>
      </c>
      <c r="H1079" t="str">
        <f t="shared" si="32"/>
        <v>336021</v>
      </c>
      <c r="I1079">
        <f t="shared" si="33"/>
        <v>1076</v>
      </c>
    </row>
    <row r="1080" spans="1:9" ht="15.75" x14ac:dyDescent="0.3">
      <c r="A1080" s="36">
        <v>1077</v>
      </c>
      <c r="B1080" s="36">
        <v>3360</v>
      </c>
      <c r="C1080" s="36">
        <v>22</v>
      </c>
      <c r="D1080" t="str">
        <f>"["&amp;VLOOKUP(B1080,'[1]坦克部件养成-填表'!$T:$V,3,FALSE)&amp;"]"</f>
        <v>[102]</v>
      </c>
      <c r="E1080" t="str">
        <f>"["&amp;VLOOKUP(C1080,'[1]坦克部件养成-填表'!$X:$AB,3,FALSE)&amp;"]"</f>
        <v>[410]</v>
      </c>
      <c r="F1080">
        <f>VLOOKUP(C1080,'[1]坦克部件养成-填表'!$X:$AB,5,FALSE)</f>
        <v>25500</v>
      </c>
      <c r="G1080">
        <f>VLOOKUP(C1080,'[1]坦克部件养成-填表'!$X:$AB,4,FALSE)</f>
        <v>162300</v>
      </c>
      <c r="H1080" t="str">
        <f t="shared" si="32"/>
        <v>336022</v>
      </c>
      <c r="I1080">
        <f t="shared" si="33"/>
        <v>1077</v>
      </c>
    </row>
    <row r="1081" spans="1:9" ht="15.75" x14ac:dyDescent="0.3">
      <c r="A1081" s="36">
        <v>1078</v>
      </c>
      <c r="B1081" s="36">
        <v>3360</v>
      </c>
      <c r="C1081" s="36">
        <v>23</v>
      </c>
      <c r="D1081" t="str">
        <f>"["&amp;VLOOKUP(B1081,'[1]坦克部件养成-填表'!$T:$V,3,FALSE)&amp;"]"</f>
        <v>[102]</v>
      </c>
      <c r="E1081" t="str">
        <f>"["&amp;VLOOKUP(C1081,'[1]坦克部件养成-填表'!$X:$AB,3,FALSE)&amp;"]"</f>
        <v>[440]</v>
      </c>
      <c r="F1081">
        <f>VLOOKUP(C1081,'[1]坦克部件养成-填表'!$X:$AB,5,FALSE)</f>
        <v>27000</v>
      </c>
      <c r="G1081">
        <f>VLOOKUP(C1081,'[1]坦克部件养成-填表'!$X:$AB,4,FALSE)</f>
        <v>168300</v>
      </c>
      <c r="H1081" t="str">
        <f t="shared" si="32"/>
        <v>336023</v>
      </c>
      <c r="I1081">
        <f t="shared" si="33"/>
        <v>1078</v>
      </c>
    </row>
    <row r="1082" spans="1:9" ht="15.75" x14ac:dyDescent="0.3">
      <c r="A1082" s="36">
        <v>1079</v>
      </c>
      <c r="B1082" s="36">
        <v>3360</v>
      </c>
      <c r="C1082" s="36">
        <v>24</v>
      </c>
      <c r="D1082" t="str">
        <f>"["&amp;VLOOKUP(B1082,'[1]坦克部件养成-填表'!$T:$V,3,FALSE)&amp;"]"</f>
        <v>[102]</v>
      </c>
      <c r="E1082" t="str">
        <f>"["&amp;VLOOKUP(C1082,'[1]坦克部件养成-填表'!$X:$AB,3,FALSE)&amp;"]"</f>
        <v>[470]</v>
      </c>
      <c r="F1082">
        <f>VLOOKUP(C1082,'[1]坦克部件养成-填表'!$X:$AB,5,FALSE)</f>
        <v>28500</v>
      </c>
      <c r="G1082">
        <f>VLOOKUP(C1082,'[1]坦克部件养成-填表'!$X:$AB,4,FALSE)</f>
        <v>174300</v>
      </c>
      <c r="H1082" t="str">
        <f t="shared" si="32"/>
        <v>336024</v>
      </c>
      <c r="I1082">
        <f t="shared" si="33"/>
        <v>1079</v>
      </c>
    </row>
    <row r="1083" spans="1:9" ht="15.75" x14ac:dyDescent="0.3">
      <c r="A1083" s="36">
        <v>1080</v>
      </c>
      <c r="B1083" s="36">
        <v>3360</v>
      </c>
      <c r="C1083" s="36">
        <v>25</v>
      </c>
      <c r="D1083" t="str">
        <f>"["&amp;VLOOKUP(B1083,'[1]坦克部件养成-填表'!$T:$V,3,FALSE)&amp;"]"</f>
        <v>[102]</v>
      </c>
      <c r="E1083" t="str">
        <f>"["&amp;VLOOKUP(C1083,'[1]坦克部件养成-填表'!$X:$AB,3,FALSE)&amp;"]"</f>
        <v>[500]</v>
      </c>
      <c r="F1083">
        <f>VLOOKUP(C1083,'[1]坦克部件养成-填表'!$X:$AB,5,FALSE)</f>
        <v>30000</v>
      </c>
      <c r="G1083">
        <f>VLOOKUP(C1083,'[1]坦克部件养成-填表'!$X:$AB,4,FALSE)</f>
        <v>180300</v>
      </c>
      <c r="H1083" t="str">
        <f t="shared" si="32"/>
        <v>336025</v>
      </c>
      <c r="I1083">
        <f t="shared" si="33"/>
        <v>1080</v>
      </c>
    </row>
    <row r="1084" spans="1:9" ht="15.75" x14ac:dyDescent="0.3">
      <c r="A1084" s="36">
        <v>1081</v>
      </c>
      <c r="B1084" s="36">
        <v>4110</v>
      </c>
      <c r="C1084" s="36">
        <v>1</v>
      </c>
      <c r="D1084" t="str">
        <f>"["&amp;VLOOKUP(B1084,'[1]坦克部件养成-填表'!$T:$V,3,FALSE)&amp;"]"</f>
        <v>[101]</v>
      </c>
      <c r="E1084" t="str">
        <f>"["&amp;VLOOKUP(C1084,'[1]坦克部件养成-填表'!$X:$AB,3,FALSE)&amp;"]"</f>
        <v>[10]</v>
      </c>
      <c r="F1084">
        <f>VLOOKUP(C1084,'[1]坦克部件养成-填表'!$X:$AB,5,FALSE)</f>
        <v>70</v>
      </c>
      <c r="G1084">
        <f>VLOOKUP(C1084,'[1]坦克部件养成-填表'!$X:$AB,4,FALSE)</f>
        <v>180</v>
      </c>
      <c r="H1084" t="str">
        <f t="shared" ref="H1084:H1147" si="34">B1084&amp;C1084</f>
        <v>41101</v>
      </c>
      <c r="I1084">
        <f t="shared" ref="I1084:I1147" si="35">A1084</f>
        <v>1081</v>
      </c>
    </row>
    <row r="1085" spans="1:9" ht="15.75" x14ac:dyDescent="0.3">
      <c r="A1085" s="36">
        <v>1082</v>
      </c>
      <c r="B1085" s="36">
        <v>4110</v>
      </c>
      <c r="C1085" s="36">
        <v>2</v>
      </c>
      <c r="D1085" t="str">
        <f>"["&amp;VLOOKUP(B1085,'[1]坦克部件养成-填表'!$T:$V,3,FALSE)&amp;"]"</f>
        <v>[101]</v>
      </c>
      <c r="E1085" t="str">
        <f>"["&amp;VLOOKUP(C1085,'[1]坦克部件养成-填表'!$X:$AB,3,FALSE)&amp;"]"</f>
        <v>[20]</v>
      </c>
      <c r="F1085">
        <f>VLOOKUP(C1085,'[1]坦克部件养成-填表'!$X:$AB,5,FALSE)</f>
        <v>100</v>
      </c>
      <c r="G1085">
        <f>VLOOKUP(C1085,'[1]坦克部件养成-填表'!$X:$AB,4,FALSE)</f>
        <v>1740</v>
      </c>
      <c r="H1085" t="str">
        <f t="shared" si="34"/>
        <v>41102</v>
      </c>
      <c r="I1085">
        <f t="shared" si="35"/>
        <v>1082</v>
      </c>
    </row>
    <row r="1086" spans="1:9" ht="15.75" x14ac:dyDescent="0.3">
      <c r="A1086" s="36">
        <v>1083</v>
      </c>
      <c r="B1086" s="36">
        <v>4110</v>
      </c>
      <c r="C1086" s="36">
        <v>3</v>
      </c>
      <c r="D1086" t="str">
        <f>"["&amp;VLOOKUP(B1086,'[1]坦克部件养成-填表'!$T:$V,3,FALSE)&amp;"]"</f>
        <v>[101]</v>
      </c>
      <c r="E1086" t="str">
        <f>"["&amp;VLOOKUP(C1086,'[1]坦克部件养成-填表'!$X:$AB,3,FALSE)&amp;"]"</f>
        <v>[30]</v>
      </c>
      <c r="F1086">
        <f>VLOOKUP(C1086,'[1]坦克部件养成-填表'!$X:$AB,5,FALSE)</f>
        <v>140</v>
      </c>
      <c r="G1086">
        <f>VLOOKUP(C1086,'[1]坦克部件养成-填表'!$X:$AB,4,FALSE)</f>
        <v>3450</v>
      </c>
      <c r="H1086" t="str">
        <f t="shared" si="34"/>
        <v>41103</v>
      </c>
      <c r="I1086">
        <f t="shared" si="35"/>
        <v>1083</v>
      </c>
    </row>
    <row r="1087" spans="1:9" ht="15.75" x14ac:dyDescent="0.3">
      <c r="A1087" s="36">
        <v>1084</v>
      </c>
      <c r="B1087" s="36">
        <v>4110</v>
      </c>
      <c r="C1087" s="36">
        <v>4</v>
      </c>
      <c r="D1087" t="str">
        <f>"["&amp;VLOOKUP(B1087,'[1]坦克部件养成-填表'!$T:$V,3,FALSE)&amp;"]"</f>
        <v>[101]</v>
      </c>
      <c r="E1087" t="str">
        <f>"["&amp;VLOOKUP(C1087,'[1]坦克部件养成-填表'!$X:$AB,3,FALSE)&amp;"]"</f>
        <v>[40]</v>
      </c>
      <c r="F1087">
        <f>VLOOKUP(C1087,'[1]坦克部件养成-填表'!$X:$AB,5,FALSE)</f>
        <v>170</v>
      </c>
      <c r="G1087">
        <f>VLOOKUP(C1087,'[1]坦克部件养成-填表'!$X:$AB,4,FALSE)</f>
        <v>5190</v>
      </c>
      <c r="H1087" t="str">
        <f t="shared" si="34"/>
        <v>41104</v>
      </c>
      <c r="I1087">
        <f t="shared" si="35"/>
        <v>1084</v>
      </c>
    </row>
    <row r="1088" spans="1:9" ht="15.75" x14ac:dyDescent="0.3">
      <c r="A1088" s="36">
        <v>1085</v>
      </c>
      <c r="B1088" s="36">
        <v>4110</v>
      </c>
      <c r="C1088" s="36">
        <v>5</v>
      </c>
      <c r="D1088" t="str">
        <f>"["&amp;VLOOKUP(B1088,'[1]坦克部件养成-填表'!$T:$V,3,FALSE)&amp;"]"</f>
        <v>[101]</v>
      </c>
      <c r="E1088" t="str">
        <f>"["&amp;VLOOKUP(C1088,'[1]坦克部件养成-填表'!$X:$AB,3,FALSE)&amp;"]"</f>
        <v>[50]</v>
      </c>
      <c r="F1088">
        <f>VLOOKUP(C1088,'[1]坦克部件养成-填表'!$X:$AB,5,FALSE)</f>
        <v>210</v>
      </c>
      <c r="G1088">
        <f>VLOOKUP(C1088,'[1]坦克部件养成-填表'!$X:$AB,4,FALSE)</f>
        <v>6750</v>
      </c>
      <c r="H1088" t="str">
        <f t="shared" si="34"/>
        <v>41105</v>
      </c>
      <c r="I1088">
        <f t="shared" si="35"/>
        <v>1085</v>
      </c>
    </row>
    <row r="1089" spans="1:9" ht="15.75" x14ac:dyDescent="0.3">
      <c r="A1089" s="36">
        <v>1086</v>
      </c>
      <c r="B1089" s="36">
        <v>4110</v>
      </c>
      <c r="C1089" s="36">
        <v>6</v>
      </c>
      <c r="D1089" t="str">
        <f>"["&amp;VLOOKUP(B1089,'[1]坦克部件养成-填表'!$T:$V,3,FALSE)&amp;"]"</f>
        <v>[101]</v>
      </c>
      <c r="E1089" t="str">
        <f>"["&amp;VLOOKUP(C1089,'[1]坦克部件养成-填表'!$X:$AB,3,FALSE)&amp;"]"</f>
        <v>[65]</v>
      </c>
      <c r="F1089">
        <f>VLOOKUP(C1089,'[1]坦克部件养成-填表'!$X:$AB,5,FALSE)</f>
        <v>600</v>
      </c>
      <c r="G1089">
        <f>VLOOKUP(C1089,'[1]坦克部件养成-填表'!$X:$AB,4,FALSE)</f>
        <v>7620</v>
      </c>
      <c r="H1089" t="str">
        <f t="shared" si="34"/>
        <v>41106</v>
      </c>
      <c r="I1089">
        <f t="shared" si="35"/>
        <v>1086</v>
      </c>
    </row>
    <row r="1090" spans="1:9" ht="15.75" x14ac:dyDescent="0.3">
      <c r="A1090" s="36">
        <v>1087</v>
      </c>
      <c r="B1090" s="36">
        <v>4110</v>
      </c>
      <c r="C1090" s="36">
        <v>7</v>
      </c>
      <c r="D1090" t="str">
        <f>"["&amp;VLOOKUP(B1090,'[1]坦克部件养成-填表'!$T:$V,3,FALSE)&amp;"]"</f>
        <v>[101]</v>
      </c>
      <c r="E1090" t="str">
        <f>"["&amp;VLOOKUP(C1090,'[1]坦克部件养成-填表'!$X:$AB,3,FALSE)&amp;"]"</f>
        <v>[80]</v>
      </c>
      <c r="F1090">
        <f>VLOOKUP(C1090,'[1]坦克部件养成-填表'!$X:$AB,5,FALSE)</f>
        <v>900</v>
      </c>
      <c r="G1090">
        <f>VLOOKUP(C1090,'[1]坦克部件养成-填表'!$X:$AB,4,FALSE)</f>
        <v>11430</v>
      </c>
      <c r="H1090" t="str">
        <f t="shared" si="34"/>
        <v>41107</v>
      </c>
      <c r="I1090">
        <f t="shared" si="35"/>
        <v>1087</v>
      </c>
    </row>
    <row r="1091" spans="1:9" ht="15.75" x14ac:dyDescent="0.3">
      <c r="A1091" s="36">
        <v>1088</v>
      </c>
      <c r="B1091" s="36">
        <v>4110</v>
      </c>
      <c r="C1091" s="36">
        <v>8</v>
      </c>
      <c r="D1091" t="str">
        <f>"["&amp;VLOOKUP(B1091,'[1]坦克部件养成-填表'!$T:$V,3,FALSE)&amp;"]"</f>
        <v>[101]</v>
      </c>
      <c r="E1091" t="str">
        <f>"["&amp;VLOOKUP(C1091,'[1]坦克部件养成-填表'!$X:$AB,3,FALSE)&amp;"]"</f>
        <v>[95]</v>
      </c>
      <c r="F1091">
        <f>VLOOKUP(C1091,'[1]坦克部件养成-填表'!$X:$AB,5,FALSE)</f>
        <v>1200</v>
      </c>
      <c r="G1091">
        <f>VLOOKUP(C1091,'[1]坦克部件养成-填表'!$X:$AB,4,FALSE)</f>
        <v>15240</v>
      </c>
      <c r="H1091" t="str">
        <f t="shared" si="34"/>
        <v>41108</v>
      </c>
      <c r="I1091">
        <f t="shared" si="35"/>
        <v>1088</v>
      </c>
    </row>
    <row r="1092" spans="1:9" ht="15.75" x14ac:dyDescent="0.3">
      <c r="A1092" s="36">
        <v>1089</v>
      </c>
      <c r="B1092" s="36">
        <v>4110</v>
      </c>
      <c r="C1092" s="36">
        <v>9</v>
      </c>
      <c r="D1092" t="str">
        <f>"["&amp;VLOOKUP(B1092,'[1]坦克部件养成-填表'!$T:$V,3,FALSE)&amp;"]"</f>
        <v>[101]</v>
      </c>
      <c r="E1092" t="str">
        <f>"["&amp;VLOOKUP(C1092,'[1]坦克部件养成-填表'!$X:$AB,3,FALSE)&amp;"]"</f>
        <v>[110]</v>
      </c>
      <c r="F1092">
        <f>VLOOKUP(C1092,'[1]坦克部件养成-填表'!$X:$AB,5,FALSE)</f>
        <v>1500</v>
      </c>
      <c r="G1092">
        <f>VLOOKUP(C1092,'[1]坦克部件养成-填表'!$X:$AB,4,FALSE)</f>
        <v>19050</v>
      </c>
      <c r="H1092" t="str">
        <f t="shared" si="34"/>
        <v>41109</v>
      </c>
      <c r="I1092">
        <f t="shared" si="35"/>
        <v>1089</v>
      </c>
    </row>
    <row r="1093" spans="1:9" ht="15.75" x14ac:dyDescent="0.3">
      <c r="A1093" s="36">
        <v>1090</v>
      </c>
      <c r="B1093" s="36">
        <v>4110</v>
      </c>
      <c r="C1093" s="36">
        <v>10</v>
      </c>
      <c r="D1093" t="str">
        <f>"["&amp;VLOOKUP(B1093,'[1]坦克部件养成-填表'!$T:$V,3,FALSE)&amp;"]"</f>
        <v>[101]</v>
      </c>
      <c r="E1093" t="str">
        <f>"["&amp;VLOOKUP(C1093,'[1]坦克部件养成-填表'!$X:$AB,3,FALSE)&amp;"]"</f>
        <v>[125]</v>
      </c>
      <c r="F1093">
        <f>VLOOKUP(C1093,'[1]坦克部件养成-填表'!$X:$AB,5,FALSE)</f>
        <v>1750</v>
      </c>
      <c r="G1093">
        <f>VLOOKUP(C1093,'[1]坦克部件养成-填表'!$X:$AB,4,FALSE)</f>
        <v>22860</v>
      </c>
      <c r="H1093" t="str">
        <f t="shared" si="34"/>
        <v>411010</v>
      </c>
      <c r="I1093">
        <f t="shared" si="35"/>
        <v>1090</v>
      </c>
    </row>
    <row r="1094" spans="1:9" ht="15.75" x14ac:dyDescent="0.3">
      <c r="A1094" s="36">
        <v>1091</v>
      </c>
      <c r="B1094" s="36">
        <v>4110</v>
      </c>
      <c r="C1094" s="36">
        <v>11</v>
      </c>
      <c r="D1094" t="str">
        <f>"["&amp;VLOOKUP(B1094,'[1]坦克部件养成-填表'!$T:$V,3,FALSE)&amp;"]"</f>
        <v>[101]</v>
      </c>
      <c r="E1094" t="str">
        <f>"["&amp;VLOOKUP(C1094,'[1]坦克部件养成-填表'!$X:$AB,3,FALSE)&amp;"]"</f>
        <v>[145]</v>
      </c>
      <c r="F1094">
        <f>VLOOKUP(C1094,'[1]坦克部件养成-填表'!$X:$AB,5,FALSE)</f>
        <v>3650</v>
      </c>
      <c r="G1094">
        <f>VLOOKUP(C1094,'[1]坦克部件养成-填表'!$X:$AB,4,FALSE)</f>
        <v>31710</v>
      </c>
      <c r="H1094" t="str">
        <f t="shared" si="34"/>
        <v>411011</v>
      </c>
      <c r="I1094">
        <f t="shared" si="35"/>
        <v>1091</v>
      </c>
    </row>
    <row r="1095" spans="1:9" ht="15.75" x14ac:dyDescent="0.3">
      <c r="A1095" s="36">
        <v>1092</v>
      </c>
      <c r="B1095" s="36">
        <v>4110</v>
      </c>
      <c r="C1095" s="36">
        <v>12</v>
      </c>
      <c r="D1095" t="str">
        <f>"["&amp;VLOOKUP(B1095,'[1]坦克部件养成-填表'!$T:$V,3,FALSE)&amp;"]"</f>
        <v>[101]</v>
      </c>
      <c r="E1095" t="str">
        <f>"["&amp;VLOOKUP(C1095,'[1]坦克部件养成-填表'!$X:$AB,3,FALSE)&amp;"]"</f>
        <v>[165]</v>
      </c>
      <c r="F1095">
        <f>VLOOKUP(C1095,'[1]坦克部件养成-填表'!$X:$AB,5,FALSE)</f>
        <v>5500</v>
      </c>
      <c r="G1095">
        <f>VLOOKUP(C1095,'[1]坦克部件养成-填表'!$X:$AB,4,FALSE)</f>
        <v>47580</v>
      </c>
      <c r="H1095" t="str">
        <f t="shared" si="34"/>
        <v>411012</v>
      </c>
      <c r="I1095">
        <f t="shared" si="35"/>
        <v>1092</v>
      </c>
    </row>
    <row r="1096" spans="1:9" ht="15.75" x14ac:dyDescent="0.3">
      <c r="A1096" s="36">
        <v>1093</v>
      </c>
      <c r="B1096" s="36">
        <v>4110</v>
      </c>
      <c r="C1096" s="36">
        <v>13</v>
      </c>
      <c r="D1096" t="str">
        <f>"["&amp;VLOOKUP(B1096,'[1]坦克部件养成-填表'!$T:$V,3,FALSE)&amp;"]"</f>
        <v>[101]</v>
      </c>
      <c r="E1096" t="str">
        <f>"["&amp;VLOOKUP(C1096,'[1]坦克部件养成-填表'!$X:$AB,3,FALSE)&amp;"]"</f>
        <v>[185]</v>
      </c>
      <c r="F1096">
        <f>VLOOKUP(C1096,'[1]坦克部件养成-填表'!$X:$AB,5,FALSE)</f>
        <v>7300</v>
      </c>
      <c r="G1096">
        <f>VLOOKUP(C1096,'[1]坦克部件养成-填表'!$X:$AB,4,FALSE)</f>
        <v>63420</v>
      </c>
      <c r="H1096" t="str">
        <f t="shared" si="34"/>
        <v>411013</v>
      </c>
      <c r="I1096">
        <f t="shared" si="35"/>
        <v>1093</v>
      </c>
    </row>
    <row r="1097" spans="1:9" ht="15.75" x14ac:dyDescent="0.3">
      <c r="A1097" s="36">
        <v>1094</v>
      </c>
      <c r="B1097" s="36">
        <v>4110</v>
      </c>
      <c r="C1097" s="36">
        <v>14</v>
      </c>
      <c r="D1097" t="str">
        <f>"["&amp;VLOOKUP(B1097,'[1]坦克部件养成-填表'!$T:$V,3,FALSE)&amp;"]"</f>
        <v>[101]</v>
      </c>
      <c r="E1097" t="str">
        <f>"["&amp;VLOOKUP(C1097,'[1]坦克部件养成-填表'!$X:$AB,3,FALSE)&amp;"]"</f>
        <v>[205]</v>
      </c>
      <c r="F1097">
        <f>VLOOKUP(C1097,'[1]坦克部件养成-填表'!$X:$AB,5,FALSE)</f>
        <v>9100</v>
      </c>
      <c r="G1097">
        <f>VLOOKUP(C1097,'[1]坦克部件养成-填表'!$X:$AB,4,FALSE)</f>
        <v>79290</v>
      </c>
      <c r="H1097" t="str">
        <f t="shared" si="34"/>
        <v>411014</v>
      </c>
      <c r="I1097">
        <f t="shared" si="35"/>
        <v>1094</v>
      </c>
    </row>
    <row r="1098" spans="1:9" ht="15.75" x14ac:dyDescent="0.3">
      <c r="A1098" s="36">
        <v>1095</v>
      </c>
      <c r="B1098" s="36">
        <v>4110</v>
      </c>
      <c r="C1098" s="36">
        <v>15</v>
      </c>
      <c r="D1098" t="str">
        <f>"["&amp;VLOOKUP(B1098,'[1]坦克部件养成-填表'!$T:$V,3,FALSE)&amp;"]"</f>
        <v>[101]</v>
      </c>
      <c r="E1098" t="str">
        <f>"["&amp;VLOOKUP(C1098,'[1]坦克部件养成-填表'!$X:$AB,3,FALSE)&amp;"]"</f>
        <v>[225]</v>
      </c>
      <c r="F1098">
        <f>VLOOKUP(C1098,'[1]坦克部件养成-填表'!$X:$AB,5,FALSE)</f>
        <v>11000</v>
      </c>
      <c r="G1098">
        <f>VLOOKUP(C1098,'[1]坦克部件养成-填表'!$X:$AB,4,FALSE)</f>
        <v>95160</v>
      </c>
      <c r="H1098" t="str">
        <f t="shared" si="34"/>
        <v>411015</v>
      </c>
      <c r="I1098">
        <f t="shared" si="35"/>
        <v>1095</v>
      </c>
    </row>
    <row r="1099" spans="1:9" ht="15.75" x14ac:dyDescent="0.3">
      <c r="A1099" s="36">
        <v>1096</v>
      </c>
      <c r="B1099" s="36">
        <v>4110</v>
      </c>
      <c r="C1099" s="36">
        <v>16</v>
      </c>
      <c r="D1099" t="str">
        <f>"["&amp;VLOOKUP(B1099,'[1]坦克部件养成-填表'!$T:$V,3,FALSE)&amp;"]"</f>
        <v>[101]</v>
      </c>
      <c r="E1099" t="str">
        <f>"["&amp;VLOOKUP(C1099,'[1]坦克部件养成-填表'!$X:$AB,3,FALSE)&amp;"]"</f>
        <v>[250]</v>
      </c>
      <c r="F1099">
        <f>VLOOKUP(C1099,'[1]坦克部件养成-填表'!$X:$AB,5,FALSE)</f>
        <v>13750</v>
      </c>
      <c r="G1099">
        <f>VLOOKUP(C1099,'[1]坦克部件养成-填表'!$X:$AB,4,FALSE)</f>
        <v>105250</v>
      </c>
      <c r="H1099" t="str">
        <f t="shared" si="34"/>
        <v>411016</v>
      </c>
      <c r="I1099">
        <f t="shared" si="35"/>
        <v>1096</v>
      </c>
    </row>
    <row r="1100" spans="1:9" ht="15.75" x14ac:dyDescent="0.3">
      <c r="A1100" s="36">
        <v>1097</v>
      </c>
      <c r="B1100" s="36">
        <v>4110</v>
      </c>
      <c r="C1100" s="36">
        <v>17</v>
      </c>
      <c r="D1100" t="str">
        <f>"["&amp;VLOOKUP(B1100,'[1]坦克部件养成-填表'!$T:$V,3,FALSE)&amp;"]"</f>
        <v>[101]</v>
      </c>
      <c r="E1100" t="str">
        <f>"["&amp;VLOOKUP(C1100,'[1]坦克部件养成-填表'!$X:$AB,3,FALSE)&amp;"]"</f>
        <v>[275]</v>
      </c>
      <c r="F1100">
        <f>VLOOKUP(C1100,'[1]坦克部件养成-填表'!$X:$AB,5,FALSE)</f>
        <v>15000</v>
      </c>
      <c r="G1100">
        <f>VLOOKUP(C1100,'[1]坦克部件养成-填表'!$X:$AB,4,FALSE)</f>
        <v>110250</v>
      </c>
      <c r="H1100" t="str">
        <f t="shared" si="34"/>
        <v>411017</v>
      </c>
      <c r="I1100">
        <f t="shared" si="35"/>
        <v>1097</v>
      </c>
    </row>
    <row r="1101" spans="1:9" ht="15.75" x14ac:dyDescent="0.3">
      <c r="A1101" s="36">
        <v>1098</v>
      </c>
      <c r="B1101" s="36">
        <v>4110</v>
      </c>
      <c r="C1101" s="36">
        <v>18</v>
      </c>
      <c r="D1101" t="str">
        <f>"["&amp;VLOOKUP(B1101,'[1]坦克部件养成-填表'!$T:$V,3,FALSE)&amp;"]"</f>
        <v>[101]</v>
      </c>
      <c r="E1101" t="str">
        <f>"["&amp;VLOOKUP(C1101,'[1]坦克部件养成-填表'!$X:$AB,3,FALSE)&amp;"]"</f>
        <v>[300]</v>
      </c>
      <c r="F1101">
        <f>VLOOKUP(C1101,'[1]坦克部件养成-填表'!$X:$AB,5,FALSE)</f>
        <v>16250</v>
      </c>
      <c r="G1101">
        <f>VLOOKUP(C1101,'[1]坦克部件养成-填表'!$X:$AB,4,FALSE)</f>
        <v>115250</v>
      </c>
      <c r="H1101" t="str">
        <f t="shared" si="34"/>
        <v>411018</v>
      </c>
      <c r="I1101">
        <f t="shared" si="35"/>
        <v>1098</v>
      </c>
    </row>
    <row r="1102" spans="1:9" ht="15.75" x14ac:dyDescent="0.3">
      <c r="A1102" s="36">
        <v>1099</v>
      </c>
      <c r="B1102" s="36">
        <v>4110</v>
      </c>
      <c r="C1102" s="36">
        <v>19</v>
      </c>
      <c r="D1102" t="str">
        <f>"["&amp;VLOOKUP(B1102,'[1]坦克部件养成-填表'!$T:$V,3,FALSE)&amp;"]"</f>
        <v>[101]</v>
      </c>
      <c r="E1102" t="str">
        <f>"["&amp;VLOOKUP(C1102,'[1]坦克部件养成-填表'!$X:$AB,3,FALSE)&amp;"]"</f>
        <v>[325]</v>
      </c>
      <c r="F1102">
        <f>VLOOKUP(C1102,'[1]坦克部件养成-填表'!$X:$AB,5,FALSE)</f>
        <v>17500</v>
      </c>
      <c r="G1102">
        <f>VLOOKUP(C1102,'[1]坦克部件养成-填表'!$X:$AB,4,FALSE)</f>
        <v>120250</v>
      </c>
      <c r="H1102" t="str">
        <f t="shared" si="34"/>
        <v>411019</v>
      </c>
      <c r="I1102">
        <f t="shared" si="35"/>
        <v>1099</v>
      </c>
    </row>
    <row r="1103" spans="1:9" ht="15.75" x14ac:dyDescent="0.3">
      <c r="A1103" s="36">
        <v>1100</v>
      </c>
      <c r="B1103" s="36">
        <v>4110</v>
      </c>
      <c r="C1103" s="36">
        <v>20</v>
      </c>
      <c r="D1103" t="str">
        <f>"["&amp;VLOOKUP(B1103,'[1]坦克部件养成-填表'!$T:$V,3,FALSE)&amp;"]"</f>
        <v>[101]</v>
      </c>
      <c r="E1103" t="str">
        <f>"["&amp;VLOOKUP(C1103,'[1]坦克部件养成-填表'!$X:$AB,3,FALSE)&amp;"]"</f>
        <v>[350]</v>
      </c>
      <c r="F1103">
        <f>VLOOKUP(C1103,'[1]坦克部件养成-填表'!$X:$AB,5,FALSE)</f>
        <v>20250</v>
      </c>
      <c r="G1103">
        <f>VLOOKUP(C1103,'[1]坦克部件养成-填表'!$X:$AB,4,FALSE)</f>
        <v>125250</v>
      </c>
      <c r="H1103" t="str">
        <f t="shared" si="34"/>
        <v>411020</v>
      </c>
      <c r="I1103">
        <f t="shared" si="35"/>
        <v>1100</v>
      </c>
    </row>
    <row r="1104" spans="1:9" ht="15.75" x14ac:dyDescent="0.3">
      <c r="A1104" s="36">
        <v>1101</v>
      </c>
      <c r="B1104" s="36">
        <v>4110</v>
      </c>
      <c r="C1104" s="36">
        <v>21</v>
      </c>
      <c r="D1104" t="str">
        <f>"["&amp;VLOOKUP(B1104,'[1]坦克部件养成-填表'!$T:$V,3,FALSE)&amp;"]"</f>
        <v>[101]</v>
      </c>
      <c r="E1104" t="str">
        <f>"["&amp;VLOOKUP(C1104,'[1]坦克部件养成-填表'!$X:$AB,3,FALSE)&amp;"]"</f>
        <v>[380]</v>
      </c>
      <c r="F1104">
        <f>VLOOKUP(C1104,'[1]坦克部件养成-填表'!$X:$AB,5,FALSE)</f>
        <v>24900</v>
      </c>
      <c r="G1104">
        <f>VLOOKUP(C1104,'[1]坦克部件养成-填表'!$X:$AB,4,FALSE)</f>
        <v>156300</v>
      </c>
      <c r="H1104" t="str">
        <f t="shared" si="34"/>
        <v>411021</v>
      </c>
      <c r="I1104">
        <f t="shared" si="35"/>
        <v>1101</v>
      </c>
    </row>
    <row r="1105" spans="1:9" ht="15.75" x14ac:dyDescent="0.3">
      <c r="A1105" s="36">
        <v>1102</v>
      </c>
      <c r="B1105" s="36">
        <v>4110</v>
      </c>
      <c r="C1105" s="36">
        <v>22</v>
      </c>
      <c r="D1105" t="str">
        <f>"["&amp;VLOOKUP(B1105,'[1]坦克部件养成-填表'!$T:$V,3,FALSE)&amp;"]"</f>
        <v>[101]</v>
      </c>
      <c r="E1105" t="str">
        <f>"["&amp;VLOOKUP(C1105,'[1]坦克部件养成-填表'!$X:$AB,3,FALSE)&amp;"]"</f>
        <v>[410]</v>
      </c>
      <c r="F1105">
        <f>VLOOKUP(C1105,'[1]坦克部件养成-填表'!$X:$AB,5,FALSE)</f>
        <v>25500</v>
      </c>
      <c r="G1105">
        <f>VLOOKUP(C1105,'[1]坦克部件养成-填表'!$X:$AB,4,FALSE)</f>
        <v>162300</v>
      </c>
      <c r="H1105" t="str">
        <f t="shared" si="34"/>
        <v>411022</v>
      </c>
      <c r="I1105">
        <f t="shared" si="35"/>
        <v>1102</v>
      </c>
    </row>
    <row r="1106" spans="1:9" ht="15.75" x14ac:dyDescent="0.3">
      <c r="A1106" s="36">
        <v>1103</v>
      </c>
      <c r="B1106" s="36">
        <v>4110</v>
      </c>
      <c r="C1106" s="36">
        <v>23</v>
      </c>
      <c r="D1106" t="str">
        <f>"["&amp;VLOOKUP(B1106,'[1]坦克部件养成-填表'!$T:$V,3,FALSE)&amp;"]"</f>
        <v>[101]</v>
      </c>
      <c r="E1106" t="str">
        <f>"["&amp;VLOOKUP(C1106,'[1]坦克部件养成-填表'!$X:$AB,3,FALSE)&amp;"]"</f>
        <v>[440]</v>
      </c>
      <c r="F1106">
        <f>VLOOKUP(C1106,'[1]坦克部件养成-填表'!$X:$AB,5,FALSE)</f>
        <v>27000</v>
      </c>
      <c r="G1106">
        <f>VLOOKUP(C1106,'[1]坦克部件养成-填表'!$X:$AB,4,FALSE)</f>
        <v>168300</v>
      </c>
      <c r="H1106" t="str">
        <f t="shared" si="34"/>
        <v>411023</v>
      </c>
      <c r="I1106">
        <f t="shared" si="35"/>
        <v>1103</v>
      </c>
    </row>
    <row r="1107" spans="1:9" ht="15.75" x14ac:dyDescent="0.3">
      <c r="A1107" s="36">
        <v>1104</v>
      </c>
      <c r="B1107" s="36">
        <v>4110</v>
      </c>
      <c r="C1107" s="36">
        <v>24</v>
      </c>
      <c r="D1107" t="str">
        <f>"["&amp;VLOOKUP(B1107,'[1]坦克部件养成-填表'!$T:$V,3,FALSE)&amp;"]"</f>
        <v>[101]</v>
      </c>
      <c r="E1107" t="str">
        <f>"["&amp;VLOOKUP(C1107,'[1]坦克部件养成-填表'!$X:$AB,3,FALSE)&amp;"]"</f>
        <v>[470]</v>
      </c>
      <c r="F1107">
        <f>VLOOKUP(C1107,'[1]坦克部件养成-填表'!$X:$AB,5,FALSE)</f>
        <v>28500</v>
      </c>
      <c r="G1107">
        <f>VLOOKUP(C1107,'[1]坦克部件养成-填表'!$X:$AB,4,FALSE)</f>
        <v>174300</v>
      </c>
      <c r="H1107" t="str">
        <f t="shared" si="34"/>
        <v>411024</v>
      </c>
      <c r="I1107">
        <f t="shared" si="35"/>
        <v>1104</v>
      </c>
    </row>
    <row r="1108" spans="1:9" ht="15.75" x14ac:dyDescent="0.3">
      <c r="A1108" s="36">
        <v>1105</v>
      </c>
      <c r="B1108" s="36">
        <v>4110</v>
      </c>
      <c r="C1108" s="36">
        <v>25</v>
      </c>
      <c r="D1108" t="str">
        <f>"["&amp;VLOOKUP(B1108,'[1]坦克部件养成-填表'!$T:$V,3,FALSE)&amp;"]"</f>
        <v>[101]</v>
      </c>
      <c r="E1108" t="str">
        <f>"["&amp;VLOOKUP(C1108,'[1]坦克部件养成-填表'!$X:$AB,3,FALSE)&amp;"]"</f>
        <v>[500]</v>
      </c>
      <c r="F1108">
        <f>VLOOKUP(C1108,'[1]坦克部件养成-填表'!$X:$AB,5,FALSE)</f>
        <v>30000</v>
      </c>
      <c r="G1108">
        <f>VLOOKUP(C1108,'[1]坦克部件养成-填表'!$X:$AB,4,FALSE)</f>
        <v>180300</v>
      </c>
      <c r="H1108" t="str">
        <f t="shared" si="34"/>
        <v>411025</v>
      </c>
      <c r="I1108">
        <f t="shared" si="35"/>
        <v>1105</v>
      </c>
    </row>
    <row r="1109" spans="1:9" ht="15.75" x14ac:dyDescent="0.3">
      <c r="A1109" s="36">
        <v>1106</v>
      </c>
      <c r="B1109" s="36">
        <v>4110</v>
      </c>
      <c r="C1109" s="36">
        <v>26</v>
      </c>
      <c r="D1109" t="str">
        <f>"["&amp;VLOOKUP(B1109,'[1]坦克部件养成-填表'!$T:$V,3,FALSE)&amp;"]"</f>
        <v>[101]</v>
      </c>
      <c r="E1109" t="str">
        <f>"["&amp;VLOOKUP(C1109,'[1]坦克部件养成-填表'!$X:$AB,3,FALSE)&amp;"]"</f>
        <v>[535]</v>
      </c>
      <c r="F1109">
        <f>VLOOKUP(C1109,'[1]坦克部件养成-填表'!$X:$AB,5,FALSE)</f>
        <v>36750</v>
      </c>
      <c r="G1109">
        <f>VLOOKUP(C1109,'[1]坦克部件养成-填表'!$X:$AB,4,FALSE)</f>
        <v>217350</v>
      </c>
      <c r="H1109" t="str">
        <f t="shared" si="34"/>
        <v>411026</v>
      </c>
      <c r="I1109">
        <f t="shared" si="35"/>
        <v>1106</v>
      </c>
    </row>
    <row r="1110" spans="1:9" ht="15.75" x14ac:dyDescent="0.3">
      <c r="A1110" s="36">
        <v>1107</v>
      </c>
      <c r="B1110" s="36">
        <v>4110</v>
      </c>
      <c r="C1110" s="36">
        <v>27</v>
      </c>
      <c r="D1110" t="str">
        <f>"["&amp;VLOOKUP(B1110,'[1]坦克部件养成-填表'!$T:$V,3,FALSE)&amp;"]"</f>
        <v>[101]</v>
      </c>
      <c r="E1110" t="str">
        <f>"["&amp;VLOOKUP(C1110,'[1]坦克部件养成-填表'!$X:$AB,3,FALSE)&amp;"]"</f>
        <v>[570]</v>
      </c>
      <c r="F1110">
        <f>VLOOKUP(C1110,'[1]坦克部件养成-填表'!$X:$AB,5,FALSE)</f>
        <v>38500</v>
      </c>
      <c r="G1110">
        <f>VLOOKUP(C1110,'[1]坦克部件养成-填表'!$X:$AB,4,FALSE)</f>
        <v>224350</v>
      </c>
      <c r="H1110" t="str">
        <f t="shared" si="34"/>
        <v>411027</v>
      </c>
      <c r="I1110">
        <f t="shared" si="35"/>
        <v>1107</v>
      </c>
    </row>
    <row r="1111" spans="1:9" ht="15.75" x14ac:dyDescent="0.3">
      <c r="A1111" s="36">
        <v>1108</v>
      </c>
      <c r="B1111" s="36">
        <v>4110</v>
      </c>
      <c r="C1111" s="36">
        <v>28</v>
      </c>
      <c r="D1111" t="str">
        <f>"["&amp;VLOOKUP(B1111,'[1]坦克部件养成-填表'!$T:$V,3,FALSE)&amp;"]"</f>
        <v>[101]</v>
      </c>
      <c r="E1111" t="str">
        <f>"["&amp;VLOOKUP(C1111,'[1]坦克部件养成-填表'!$X:$AB,3,FALSE)&amp;"]"</f>
        <v>[605]</v>
      </c>
      <c r="F1111">
        <f>VLOOKUP(C1111,'[1]坦克部件养成-填表'!$X:$AB,5,FALSE)</f>
        <v>40250</v>
      </c>
      <c r="G1111">
        <f>VLOOKUP(C1111,'[1]坦克部件养成-填表'!$X:$AB,4,FALSE)</f>
        <v>231350</v>
      </c>
      <c r="H1111" t="str">
        <f t="shared" si="34"/>
        <v>411028</v>
      </c>
      <c r="I1111">
        <f t="shared" si="35"/>
        <v>1108</v>
      </c>
    </row>
    <row r="1112" spans="1:9" ht="15.75" x14ac:dyDescent="0.3">
      <c r="A1112" s="36">
        <v>1109</v>
      </c>
      <c r="B1112" s="36">
        <v>4110</v>
      </c>
      <c r="C1112" s="36">
        <v>29</v>
      </c>
      <c r="D1112" t="str">
        <f>"["&amp;VLOOKUP(B1112,'[1]坦克部件养成-填表'!$T:$V,3,FALSE)&amp;"]"</f>
        <v>[101]</v>
      </c>
      <c r="E1112" t="str">
        <f>"["&amp;VLOOKUP(C1112,'[1]坦克部件养成-填表'!$X:$AB,3,FALSE)&amp;"]"</f>
        <v>[640]</v>
      </c>
      <c r="F1112">
        <f>VLOOKUP(C1112,'[1]坦克部件养成-填表'!$X:$AB,5,FALSE)</f>
        <v>42000</v>
      </c>
      <c r="G1112">
        <f>VLOOKUP(C1112,'[1]坦克部件养成-填表'!$X:$AB,4,FALSE)</f>
        <v>238350</v>
      </c>
      <c r="H1112" t="str">
        <f t="shared" si="34"/>
        <v>411029</v>
      </c>
      <c r="I1112">
        <f t="shared" si="35"/>
        <v>1109</v>
      </c>
    </row>
    <row r="1113" spans="1:9" ht="15.75" x14ac:dyDescent="0.3">
      <c r="A1113" s="36">
        <v>1110</v>
      </c>
      <c r="B1113" s="36">
        <v>4110</v>
      </c>
      <c r="C1113" s="36">
        <v>30</v>
      </c>
      <c r="D1113" t="str">
        <f>"["&amp;VLOOKUP(B1113,'[1]坦克部件养成-填表'!$T:$V,3,FALSE)&amp;"]"</f>
        <v>[101]</v>
      </c>
      <c r="E1113" t="str">
        <f>"["&amp;VLOOKUP(C1113,'[1]坦克部件养成-填表'!$X:$AB,3,FALSE)&amp;"]"</f>
        <v>[675]</v>
      </c>
      <c r="F1113">
        <f>VLOOKUP(C1113,'[1]坦克部件养成-填表'!$X:$AB,5,FALSE)</f>
        <v>43750</v>
      </c>
      <c r="G1113">
        <f>VLOOKUP(C1113,'[1]坦克部件养成-填表'!$X:$AB,4,FALSE)</f>
        <v>245350</v>
      </c>
      <c r="H1113" t="str">
        <f t="shared" si="34"/>
        <v>411030</v>
      </c>
      <c r="I1113">
        <f t="shared" si="35"/>
        <v>1110</v>
      </c>
    </row>
    <row r="1114" spans="1:9" ht="15.75" x14ac:dyDescent="0.3">
      <c r="A1114" s="36">
        <v>1111</v>
      </c>
      <c r="B1114" s="36">
        <v>4120</v>
      </c>
      <c r="C1114" s="36">
        <v>1</v>
      </c>
      <c r="D1114" t="str">
        <f>"["&amp;VLOOKUP(B1114,'[1]坦克部件养成-填表'!$T:$V,3,FALSE)&amp;"]"</f>
        <v>[101]</v>
      </c>
      <c r="E1114" t="str">
        <f>"["&amp;VLOOKUP(C1114,'[1]坦克部件养成-填表'!$X:$AB,3,FALSE)&amp;"]"</f>
        <v>[10]</v>
      </c>
      <c r="F1114">
        <f>VLOOKUP(C1114,'[1]坦克部件养成-填表'!$X:$AB,5,FALSE)</f>
        <v>70</v>
      </c>
      <c r="G1114">
        <f>VLOOKUP(C1114,'[1]坦克部件养成-填表'!$X:$AB,4,FALSE)</f>
        <v>180</v>
      </c>
      <c r="H1114" t="str">
        <f t="shared" si="34"/>
        <v>41201</v>
      </c>
      <c r="I1114">
        <f t="shared" si="35"/>
        <v>1111</v>
      </c>
    </row>
    <row r="1115" spans="1:9" ht="15.75" x14ac:dyDescent="0.3">
      <c r="A1115" s="36">
        <v>1112</v>
      </c>
      <c r="B1115" s="36">
        <v>4120</v>
      </c>
      <c r="C1115" s="36">
        <v>2</v>
      </c>
      <c r="D1115" t="str">
        <f>"["&amp;VLOOKUP(B1115,'[1]坦克部件养成-填表'!$T:$V,3,FALSE)&amp;"]"</f>
        <v>[101]</v>
      </c>
      <c r="E1115" t="str">
        <f>"["&amp;VLOOKUP(C1115,'[1]坦克部件养成-填表'!$X:$AB,3,FALSE)&amp;"]"</f>
        <v>[20]</v>
      </c>
      <c r="F1115">
        <f>VLOOKUP(C1115,'[1]坦克部件养成-填表'!$X:$AB,5,FALSE)</f>
        <v>100</v>
      </c>
      <c r="G1115">
        <f>VLOOKUP(C1115,'[1]坦克部件养成-填表'!$X:$AB,4,FALSE)</f>
        <v>1740</v>
      </c>
      <c r="H1115" t="str">
        <f t="shared" si="34"/>
        <v>41202</v>
      </c>
      <c r="I1115">
        <f t="shared" si="35"/>
        <v>1112</v>
      </c>
    </row>
    <row r="1116" spans="1:9" ht="15.75" x14ac:dyDescent="0.3">
      <c r="A1116" s="36">
        <v>1113</v>
      </c>
      <c r="B1116" s="36">
        <v>4120</v>
      </c>
      <c r="C1116" s="36">
        <v>3</v>
      </c>
      <c r="D1116" t="str">
        <f>"["&amp;VLOOKUP(B1116,'[1]坦克部件养成-填表'!$T:$V,3,FALSE)&amp;"]"</f>
        <v>[101]</v>
      </c>
      <c r="E1116" t="str">
        <f>"["&amp;VLOOKUP(C1116,'[1]坦克部件养成-填表'!$X:$AB,3,FALSE)&amp;"]"</f>
        <v>[30]</v>
      </c>
      <c r="F1116">
        <f>VLOOKUP(C1116,'[1]坦克部件养成-填表'!$X:$AB,5,FALSE)</f>
        <v>140</v>
      </c>
      <c r="G1116">
        <f>VLOOKUP(C1116,'[1]坦克部件养成-填表'!$X:$AB,4,FALSE)</f>
        <v>3450</v>
      </c>
      <c r="H1116" t="str">
        <f t="shared" si="34"/>
        <v>41203</v>
      </c>
      <c r="I1116">
        <f t="shared" si="35"/>
        <v>1113</v>
      </c>
    </row>
    <row r="1117" spans="1:9" ht="15.75" x14ac:dyDescent="0.3">
      <c r="A1117" s="36">
        <v>1114</v>
      </c>
      <c r="B1117" s="36">
        <v>4120</v>
      </c>
      <c r="C1117" s="36">
        <v>4</v>
      </c>
      <c r="D1117" t="str">
        <f>"["&amp;VLOOKUP(B1117,'[1]坦克部件养成-填表'!$T:$V,3,FALSE)&amp;"]"</f>
        <v>[101]</v>
      </c>
      <c r="E1117" t="str">
        <f>"["&amp;VLOOKUP(C1117,'[1]坦克部件养成-填表'!$X:$AB,3,FALSE)&amp;"]"</f>
        <v>[40]</v>
      </c>
      <c r="F1117">
        <f>VLOOKUP(C1117,'[1]坦克部件养成-填表'!$X:$AB,5,FALSE)</f>
        <v>170</v>
      </c>
      <c r="G1117">
        <f>VLOOKUP(C1117,'[1]坦克部件养成-填表'!$X:$AB,4,FALSE)</f>
        <v>5190</v>
      </c>
      <c r="H1117" t="str">
        <f t="shared" si="34"/>
        <v>41204</v>
      </c>
      <c r="I1117">
        <f t="shared" si="35"/>
        <v>1114</v>
      </c>
    </row>
    <row r="1118" spans="1:9" ht="15.75" x14ac:dyDescent="0.3">
      <c r="A1118" s="36">
        <v>1115</v>
      </c>
      <c r="B1118" s="36">
        <v>4120</v>
      </c>
      <c r="C1118" s="36">
        <v>5</v>
      </c>
      <c r="D1118" t="str">
        <f>"["&amp;VLOOKUP(B1118,'[1]坦克部件养成-填表'!$T:$V,3,FALSE)&amp;"]"</f>
        <v>[101]</v>
      </c>
      <c r="E1118" t="str">
        <f>"["&amp;VLOOKUP(C1118,'[1]坦克部件养成-填表'!$X:$AB,3,FALSE)&amp;"]"</f>
        <v>[50]</v>
      </c>
      <c r="F1118">
        <f>VLOOKUP(C1118,'[1]坦克部件养成-填表'!$X:$AB,5,FALSE)</f>
        <v>210</v>
      </c>
      <c r="G1118">
        <f>VLOOKUP(C1118,'[1]坦克部件养成-填表'!$X:$AB,4,FALSE)</f>
        <v>6750</v>
      </c>
      <c r="H1118" t="str">
        <f t="shared" si="34"/>
        <v>41205</v>
      </c>
      <c r="I1118">
        <f t="shared" si="35"/>
        <v>1115</v>
      </c>
    </row>
    <row r="1119" spans="1:9" ht="15.75" x14ac:dyDescent="0.3">
      <c r="A1119" s="36">
        <v>1116</v>
      </c>
      <c r="B1119" s="36">
        <v>4120</v>
      </c>
      <c r="C1119" s="36">
        <v>6</v>
      </c>
      <c r="D1119" t="str">
        <f>"["&amp;VLOOKUP(B1119,'[1]坦克部件养成-填表'!$T:$V,3,FALSE)&amp;"]"</f>
        <v>[101]</v>
      </c>
      <c r="E1119" t="str">
        <f>"["&amp;VLOOKUP(C1119,'[1]坦克部件养成-填表'!$X:$AB,3,FALSE)&amp;"]"</f>
        <v>[65]</v>
      </c>
      <c r="F1119">
        <f>VLOOKUP(C1119,'[1]坦克部件养成-填表'!$X:$AB,5,FALSE)</f>
        <v>600</v>
      </c>
      <c r="G1119">
        <f>VLOOKUP(C1119,'[1]坦克部件养成-填表'!$X:$AB,4,FALSE)</f>
        <v>7620</v>
      </c>
      <c r="H1119" t="str">
        <f t="shared" si="34"/>
        <v>41206</v>
      </c>
      <c r="I1119">
        <f t="shared" si="35"/>
        <v>1116</v>
      </c>
    </row>
    <row r="1120" spans="1:9" ht="15.75" x14ac:dyDescent="0.3">
      <c r="A1120" s="36">
        <v>1117</v>
      </c>
      <c r="B1120" s="36">
        <v>4120</v>
      </c>
      <c r="C1120" s="36">
        <v>7</v>
      </c>
      <c r="D1120" t="str">
        <f>"["&amp;VLOOKUP(B1120,'[1]坦克部件养成-填表'!$T:$V,3,FALSE)&amp;"]"</f>
        <v>[101]</v>
      </c>
      <c r="E1120" t="str">
        <f>"["&amp;VLOOKUP(C1120,'[1]坦克部件养成-填表'!$X:$AB,3,FALSE)&amp;"]"</f>
        <v>[80]</v>
      </c>
      <c r="F1120">
        <f>VLOOKUP(C1120,'[1]坦克部件养成-填表'!$X:$AB,5,FALSE)</f>
        <v>900</v>
      </c>
      <c r="G1120">
        <f>VLOOKUP(C1120,'[1]坦克部件养成-填表'!$X:$AB,4,FALSE)</f>
        <v>11430</v>
      </c>
      <c r="H1120" t="str">
        <f t="shared" si="34"/>
        <v>41207</v>
      </c>
      <c r="I1120">
        <f t="shared" si="35"/>
        <v>1117</v>
      </c>
    </row>
    <row r="1121" spans="1:9" ht="15.75" x14ac:dyDescent="0.3">
      <c r="A1121" s="36">
        <v>1118</v>
      </c>
      <c r="B1121" s="36">
        <v>4120</v>
      </c>
      <c r="C1121" s="36">
        <v>8</v>
      </c>
      <c r="D1121" t="str">
        <f>"["&amp;VLOOKUP(B1121,'[1]坦克部件养成-填表'!$T:$V,3,FALSE)&amp;"]"</f>
        <v>[101]</v>
      </c>
      <c r="E1121" t="str">
        <f>"["&amp;VLOOKUP(C1121,'[1]坦克部件养成-填表'!$X:$AB,3,FALSE)&amp;"]"</f>
        <v>[95]</v>
      </c>
      <c r="F1121">
        <f>VLOOKUP(C1121,'[1]坦克部件养成-填表'!$X:$AB,5,FALSE)</f>
        <v>1200</v>
      </c>
      <c r="G1121">
        <f>VLOOKUP(C1121,'[1]坦克部件养成-填表'!$X:$AB,4,FALSE)</f>
        <v>15240</v>
      </c>
      <c r="H1121" t="str">
        <f t="shared" si="34"/>
        <v>41208</v>
      </c>
      <c r="I1121">
        <f t="shared" si="35"/>
        <v>1118</v>
      </c>
    </row>
    <row r="1122" spans="1:9" ht="15.75" x14ac:dyDescent="0.3">
      <c r="A1122" s="36">
        <v>1119</v>
      </c>
      <c r="B1122" s="36">
        <v>4120</v>
      </c>
      <c r="C1122" s="36">
        <v>9</v>
      </c>
      <c r="D1122" t="str">
        <f>"["&amp;VLOOKUP(B1122,'[1]坦克部件养成-填表'!$T:$V,3,FALSE)&amp;"]"</f>
        <v>[101]</v>
      </c>
      <c r="E1122" t="str">
        <f>"["&amp;VLOOKUP(C1122,'[1]坦克部件养成-填表'!$X:$AB,3,FALSE)&amp;"]"</f>
        <v>[110]</v>
      </c>
      <c r="F1122">
        <f>VLOOKUP(C1122,'[1]坦克部件养成-填表'!$X:$AB,5,FALSE)</f>
        <v>1500</v>
      </c>
      <c r="G1122">
        <f>VLOOKUP(C1122,'[1]坦克部件养成-填表'!$X:$AB,4,FALSE)</f>
        <v>19050</v>
      </c>
      <c r="H1122" t="str">
        <f t="shared" si="34"/>
        <v>41209</v>
      </c>
      <c r="I1122">
        <f t="shared" si="35"/>
        <v>1119</v>
      </c>
    </row>
    <row r="1123" spans="1:9" ht="15.75" x14ac:dyDescent="0.3">
      <c r="A1123" s="36">
        <v>1120</v>
      </c>
      <c r="B1123" s="36">
        <v>4120</v>
      </c>
      <c r="C1123" s="36">
        <v>10</v>
      </c>
      <c r="D1123" t="str">
        <f>"["&amp;VLOOKUP(B1123,'[1]坦克部件养成-填表'!$T:$V,3,FALSE)&amp;"]"</f>
        <v>[101]</v>
      </c>
      <c r="E1123" t="str">
        <f>"["&amp;VLOOKUP(C1123,'[1]坦克部件养成-填表'!$X:$AB,3,FALSE)&amp;"]"</f>
        <v>[125]</v>
      </c>
      <c r="F1123">
        <f>VLOOKUP(C1123,'[1]坦克部件养成-填表'!$X:$AB,5,FALSE)</f>
        <v>1750</v>
      </c>
      <c r="G1123">
        <f>VLOOKUP(C1123,'[1]坦克部件养成-填表'!$X:$AB,4,FALSE)</f>
        <v>22860</v>
      </c>
      <c r="H1123" t="str">
        <f t="shared" si="34"/>
        <v>412010</v>
      </c>
      <c r="I1123">
        <f t="shared" si="35"/>
        <v>1120</v>
      </c>
    </row>
    <row r="1124" spans="1:9" ht="15.75" x14ac:dyDescent="0.3">
      <c r="A1124" s="36">
        <v>1121</v>
      </c>
      <c r="B1124" s="36">
        <v>4120</v>
      </c>
      <c r="C1124" s="36">
        <v>11</v>
      </c>
      <c r="D1124" t="str">
        <f>"["&amp;VLOOKUP(B1124,'[1]坦克部件养成-填表'!$T:$V,3,FALSE)&amp;"]"</f>
        <v>[101]</v>
      </c>
      <c r="E1124" t="str">
        <f>"["&amp;VLOOKUP(C1124,'[1]坦克部件养成-填表'!$X:$AB,3,FALSE)&amp;"]"</f>
        <v>[145]</v>
      </c>
      <c r="F1124">
        <f>VLOOKUP(C1124,'[1]坦克部件养成-填表'!$X:$AB,5,FALSE)</f>
        <v>3650</v>
      </c>
      <c r="G1124">
        <f>VLOOKUP(C1124,'[1]坦克部件养成-填表'!$X:$AB,4,FALSE)</f>
        <v>31710</v>
      </c>
      <c r="H1124" t="str">
        <f t="shared" si="34"/>
        <v>412011</v>
      </c>
      <c r="I1124">
        <f t="shared" si="35"/>
        <v>1121</v>
      </c>
    </row>
    <row r="1125" spans="1:9" ht="15.75" x14ac:dyDescent="0.3">
      <c r="A1125" s="36">
        <v>1122</v>
      </c>
      <c r="B1125" s="36">
        <v>4120</v>
      </c>
      <c r="C1125" s="36">
        <v>12</v>
      </c>
      <c r="D1125" t="str">
        <f>"["&amp;VLOOKUP(B1125,'[1]坦克部件养成-填表'!$T:$V,3,FALSE)&amp;"]"</f>
        <v>[101]</v>
      </c>
      <c r="E1125" t="str">
        <f>"["&amp;VLOOKUP(C1125,'[1]坦克部件养成-填表'!$X:$AB,3,FALSE)&amp;"]"</f>
        <v>[165]</v>
      </c>
      <c r="F1125">
        <f>VLOOKUP(C1125,'[1]坦克部件养成-填表'!$X:$AB,5,FALSE)</f>
        <v>5500</v>
      </c>
      <c r="G1125">
        <f>VLOOKUP(C1125,'[1]坦克部件养成-填表'!$X:$AB,4,FALSE)</f>
        <v>47580</v>
      </c>
      <c r="H1125" t="str">
        <f t="shared" si="34"/>
        <v>412012</v>
      </c>
      <c r="I1125">
        <f t="shared" si="35"/>
        <v>1122</v>
      </c>
    </row>
    <row r="1126" spans="1:9" ht="15.75" x14ac:dyDescent="0.3">
      <c r="A1126" s="36">
        <v>1123</v>
      </c>
      <c r="B1126" s="36">
        <v>4120</v>
      </c>
      <c r="C1126" s="36">
        <v>13</v>
      </c>
      <c r="D1126" t="str">
        <f>"["&amp;VLOOKUP(B1126,'[1]坦克部件养成-填表'!$T:$V,3,FALSE)&amp;"]"</f>
        <v>[101]</v>
      </c>
      <c r="E1126" t="str">
        <f>"["&amp;VLOOKUP(C1126,'[1]坦克部件养成-填表'!$X:$AB,3,FALSE)&amp;"]"</f>
        <v>[185]</v>
      </c>
      <c r="F1126">
        <f>VLOOKUP(C1126,'[1]坦克部件养成-填表'!$X:$AB,5,FALSE)</f>
        <v>7300</v>
      </c>
      <c r="G1126">
        <f>VLOOKUP(C1126,'[1]坦克部件养成-填表'!$X:$AB,4,FALSE)</f>
        <v>63420</v>
      </c>
      <c r="H1126" t="str">
        <f t="shared" si="34"/>
        <v>412013</v>
      </c>
      <c r="I1126">
        <f t="shared" si="35"/>
        <v>1123</v>
      </c>
    </row>
    <row r="1127" spans="1:9" ht="15.75" x14ac:dyDescent="0.3">
      <c r="A1127" s="36">
        <v>1124</v>
      </c>
      <c r="B1127" s="36">
        <v>4120</v>
      </c>
      <c r="C1127" s="36">
        <v>14</v>
      </c>
      <c r="D1127" t="str">
        <f>"["&amp;VLOOKUP(B1127,'[1]坦克部件养成-填表'!$T:$V,3,FALSE)&amp;"]"</f>
        <v>[101]</v>
      </c>
      <c r="E1127" t="str">
        <f>"["&amp;VLOOKUP(C1127,'[1]坦克部件养成-填表'!$X:$AB,3,FALSE)&amp;"]"</f>
        <v>[205]</v>
      </c>
      <c r="F1127">
        <f>VLOOKUP(C1127,'[1]坦克部件养成-填表'!$X:$AB,5,FALSE)</f>
        <v>9100</v>
      </c>
      <c r="G1127">
        <f>VLOOKUP(C1127,'[1]坦克部件养成-填表'!$X:$AB,4,FALSE)</f>
        <v>79290</v>
      </c>
      <c r="H1127" t="str">
        <f t="shared" si="34"/>
        <v>412014</v>
      </c>
      <c r="I1127">
        <f t="shared" si="35"/>
        <v>1124</v>
      </c>
    </row>
    <row r="1128" spans="1:9" ht="15.75" x14ac:dyDescent="0.3">
      <c r="A1128" s="36">
        <v>1125</v>
      </c>
      <c r="B1128" s="36">
        <v>4120</v>
      </c>
      <c r="C1128" s="36">
        <v>15</v>
      </c>
      <c r="D1128" t="str">
        <f>"["&amp;VLOOKUP(B1128,'[1]坦克部件养成-填表'!$T:$V,3,FALSE)&amp;"]"</f>
        <v>[101]</v>
      </c>
      <c r="E1128" t="str">
        <f>"["&amp;VLOOKUP(C1128,'[1]坦克部件养成-填表'!$X:$AB,3,FALSE)&amp;"]"</f>
        <v>[225]</v>
      </c>
      <c r="F1128">
        <f>VLOOKUP(C1128,'[1]坦克部件养成-填表'!$X:$AB,5,FALSE)</f>
        <v>11000</v>
      </c>
      <c r="G1128">
        <f>VLOOKUP(C1128,'[1]坦克部件养成-填表'!$X:$AB,4,FALSE)</f>
        <v>95160</v>
      </c>
      <c r="H1128" t="str">
        <f t="shared" si="34"/>
        <v>412015</v>
      </c>
      <c r="I1128">
        <f t="shared" si="35"/>
        <v>1125</v>
      </c>
    </row>
    <row r="1129" spans="1:9" ht="15.75" x14ac:dyDescent="0.3">
      <c r="A1129" s="36">
        <v>1126</v>
      </c>
      <c r="B1129" s="36">
        <v>4120</v>
      </c>
      <c r="C1129" s="36">
        <v>16</v>
      </c>
      <c r="D1129" t="str">
        <f>"["&amp;VLOOKUP(B1129,'[1]坦克部件养成-填表'!$T:$V,3,FALSE)&amp;"]"</f>
        <v>[101]</v>
      </c>
      <c r="E1129" t="str">
        <f>"["&amp;VLOOKUP(C1129,'[1]坦克部件养成-填表'!$X:$AB,3,FALSE)&amp;"]"</f>
        <v>[250]</v>
      </c>
      <c r="F1129">
        <f>VLOOKUP(C1129,'[1]坦克部件养成-填表'!$X:$AB,5,FALSE)</f>
        <v>13750</v>
      </c>
      <c r="G1129">
        <f>VLOOKUP(C1129,'[1]坦克部件养成-填表'!$X:$AB,4,FALSE)</f>
        <v>105250</v>
      </c>
      <c r="H1129" t="str">
        <f t="shared" si="34"/>
        <v>412016</v>
      </c>
      <c r="I1129">
        <f t="shared" si="35"/>
        <v>1126</v>
      </c>
    </row>
    <row r="1130" spans="1:9" ht="15.75" x14ac:dyDescent="0.3">
      <c r="A1130" s="36">
        <v>1127</v>
      </c>
      <c r="B1130" s="36">
        <v>4120</v>
      </c>
      <c r="C1130" s="36">
        <v>17</v>
      </c>
      <c r="D1130" t="str">
        <f>"["&amp;VLOOKUP(B1130,'[1]坦克部件养成-填表'!$T:$V,3,FALSE)&amp;"]"</f>
        <v>[101]</v>
      </c>
      <c r="E1130" t="str">
        <f>"["&amp;VLOOKUP(C1130,'[1]坦克部件养成-填表'!$X:$AB,3,FALSE)&amp;"]"</f>
        <v>[275]</v>
      </c>
      <c r="F1130">
        <f>VLOOKUP(C1130,'[1]坦克部件养成-填表'!$X:$AB,5,FALSE)</f>
        <v>15000</v>
      </c>
      <c r="G1130">
        <f>VLOOKUP(C1130,'[1]坦克部件养成-填表'!$X:$AB,4,FALSE)</f>
        <v>110250</v>
      </c>
      <c r="H1130" t="str">
        <f t="shared" si="34"/>
        <v>412017</v>
      </c>
      <c r="I1130">
        <f t="shared" si="35"/>
        <v>1127</v>
      </c>
    </row>
    <row r="1131" spans="1:9" ht="15.75" x14ac:dyDescent="0.3">
      <c r="A1131" s="36">
        <v>1128</v>
      </c>
      <c r="B1131" s="36">
        <v>4120</v>
      </c>
      <c r="C1131" s="36">
        <v>18</v>
      </c>
      <c r="D1131" t="str">
        <f>"["&amp;VLOOKUP(B1131,'[1]坦克部件养成-填表'!$T:$V,3,FALSE)&amp;"]"</f>
        <v>[101]</v>
      </c>
      <c r="E1131" t="str">
        <f>"["&amp;VLOOKUP(C1131,'[1]坦克部件养成-填表'!$X:$AB,3,FALSE)&amp;"]"</f>
        <v>[300]</v>
      </c>
      <c r="F1131">
        <f>VLOOKUP(C1131,'[1]坦克部件养成-填表'!$X:$AB,5,FALSE)</f>
        <v>16250</v>
      </c>
      <c r="G1131">
        <f>VLOOKUP(C1131,'[1]坦克部件养成-填表'!$X:$AB,4,FALSE)</f>
        <v>115250</v>
      </c>
      <c r="H1131" t="str">
        <f t="shared" si="34"/>
        <v>412018</v>
      </c>
      <c r="I1131">
        <f t="shared" si="35"/>
        <v>1128</v>
      </c>
    </row>
    <row r="1132" spans="1:9" ht="15.75" x14ac:dyDescent="0.3">
      <c r="A1132" s="36">
        <v>1129</v>
      </c>
      <c r="B1132" s="36">
        <v>4120</v>
      </c>
      <c r="C1132" s="36">
        <v>19</v>
      </c>
      <c r="D1132" t="str">
        <f>"["&amp;VLOOKUP(B1132,'[1]坦克部件养成-填表'!$T:$V,3,FALSE)&amp;"]"</f>
        <v>[101]</v>
      </c>
      <c r="E1132" t="str">
        <f>"["&amp;VLOOKUP(C1132,'[1]坦克部件养成-填表'!$X:$AB,3,FALSE)&amp;"]"</f>
        <v>[325]</v>
      </c>
      <c r="F1132">
        <f>VLOOKUP(C1132,'[1]坦克部件养成-填表'!$X:$AB,5,FALSE)</f>
        <v>17500</v>
      </c>
      <c r="G1132">
        <f>VLOOKUP(C1132,'[1]坦克部件养成-填表'!$X:$AB,4,FALSE)</f>
        <v>120250</v>
      </c>
      <c r="H1132" t="str">
        <f t="shared" si="34"/>
        <v>412019</v>
      </c>
      <c r="I1132">
        <f t="shared" si="35"/>
        <v>1129</v>
      </c>
    </row>
    <row r="1133" spans="1:9" ht="15.75" x14ac:dyDescent="0.3">
      <c r="A1133" s="36">
        <v>1130</v>
      </c>
      <c r="B1133" s="36">
        <v>4120</v>
      </c>
      <c r="C1133" s="36">
        <v>20</v>
      </c>
      <c r="D1133" t="str">
        <f>"["&amp;VLOOKUP(B1133,'[1]坦克部件养成-填表'!$T:$V,3,FALSE)&amp;"]"</f>
        <v>[101]</v>
      </c>
      <c r="E1133" t="str">
        <f>"["&amp;VLOOKUP(C1133,'[1]坦克部件养成-填表'!$X:$AB,3,FALSE)&amp;"]"</f>
        <v>[350]</v>
      </c>
      <c r="F1133">
        <f>VLOOKUP(C1133,'[1]坦克部件养成-填表'!$X:$AB,5,FALSE)</f>
        <v>20250</v>
      </c>
      <c r="G1133">
        <f>VLOOKUP(C1133,'[1]坦克部件养成-填表'!$X:$AB,4,FALSE)</f>
        <v>125250</v>
      </c>
      <c r="H1133" t="str">
        <f t="shared" si="34"/>
        <v>412020</v>
      </c>
      <c r="I1133">
        <f t="shared" si="35"/>
        <v>1130</v>
      </c>
    </row>
    <row r="1134" spans="1:9" ht="15.75" x14ac:dyDescent="0.3">
      <c r="A1134" s="36">
        <v>1131</v>
      </c>
      <c r="B1134" s="36">
        <v>4120</v>
      </c>
      <c r="C1134" s="36">
        <v>21</v>
      </c>
      <c r="D1134" t="str">
        <f>"["&amp;VLOOKUP(B1134,'[1]坦克部件养成-填表'!$T:$V,3,FALSE)&amp;"]"</f>
        <v>[101]</v>
      </c>
      <c r="E1134" t="str">
        <f>"["&amp;VLOOKUP(C1134,'[1]坦克部件养成-填表'!$X:$AB,3,FALSE)&amp;"]"</f>
        <v>[380]</v>
      </c>
      <c r="F1134">
        <f>VLOOKUP(C1134,'[1]坦克部件养成-填表'!$X:$AB,5,FALSE)</f>
        <v>24900</v>
      </c>
      <c r="G1134">
        <f>VLOOKUP(C1134,'[1]坦克部件养成-填表'!$X:$AB,4,FALSE)</f>
        <v>156300</v>
      </c>
      <c r="H1134" t="str">
        <f t="shared" si="34"/>
        <v>412021</v>
      </c>
      <c r="I1134">
        <f t="shared" si="35"/>
        <v>1131</v>
      </c>
    </row>
    <row r="1135" spans="1:9" ht="15.75" x14ac:dyDescent="0.3">
      <c r="A1135" s="36">
        <v>1132</v>
      </c>
      <c r="B1135" s="36">
        <v>4120</v>
      </c>
      <c r="C1135" s="36">
        <v>22</v>
      </c>
      <c r="D1135" t="str">
        <f>"["&amp;VLOOKUP(B1135,'[1]坦克部件养成-填表'!$T:$V,3,FALSE)&amp;"]"</f>
        <v>[101]</v>
      </c>
      <c r="E1135" t="str">
        <f>"["&amp;VLOOKUP(C1135,'[1]坦克部件养成-填表'!$X:$AB,3,FALSE)&amp;"]"</f>
        <v>[410]</v>
      </c>
      <c r="F1135">
        <f>VLOOKUP(C1135,'[1]坦克部件养成-填表'!$X:$AB,5,FALSE)</f>
        <v>25500</v>
      </c>
      <c r="G1135">
        <f>VLOOKUP(C1135,'[1]坦克部件养成-填表'!$X:$AB,4,FALSE)</f>
        <v>162300</v>
      </c>
      <c r="H1135" t="str">
        <f t="shared" si="34"/>
        <v>412022</v>
      </c>
      <c r="I1135">
        <f t="shared" si="35"/>
        <v>1132</v>
      </c>
    </row>
    <row r="1136" spans="1:9" ht="15.75" x14ac:dyDescent="0.3">
      <c r="A1136" s="36">
        <v>1133</v>
      </c>
      <c r="B1136" s="36">
        <v>4120</v>
      </c>
      <c r="C1136" s="36">
        <v>23</v>
      </c>
      <c r="D1136" t="str">
        <f>"["&amp;VLOOKUP(B1136,'[1]坦克部件养成-填表'!$T:$V,3,FALSE)&amp;"]"</f>
        <v>[101]</v>
      </c>
      <c r="E1136" t="str">
        <f>"["&amp;VLOOKUP(C1136,'[1]坦克部件养成-填表'!$X:$AB,3,FALSE)&amp;"]"</f>
        <v>[440]</v>
      </c>
      <c r="F1136">
        <f>VLOOKUP(C1136,'[1]坦克部件养成-填表'!$X:$AB,5,FALSE)</f>
        <v>27000</v>
      </c>
      <c r="G1136">
        <f>VLOOKUP(C1136,'[1]坦克部件养成-填表'!$X:$AB,4,FALSE)</f>
        <v>168300</v>
      </c>
      <c r="H1136" t="str">
        <f t="shared" si="34"/>
        <v>412023</v>
      </c>
      <c r="I1136">
        <f t="shared" si="35"/>
        <v>1133</v>
      </c>
    </row>
    <row r="1137" spans="1:9" ht="15.75" x14ac:dyDescent="0.3">
      <c r="A1137" s="36">
        <v>1134</v>
      </c>
      <c r="B1137" s="36">
        <v>4120</v>
      </c>
      <c r="C1137" s="36">
        <v>24</v>
      </c>
      <c r="D1137" t="str">
        <f>"["&amp;VLOOKUP(B1137,'[1]坦克部件养成-填表'!$T:$V,3,FALSE)&amp;"]"</f>
        <v>[101]</v>
      </c>
      <c r="E1137" t="str">
        <f>"["&amp;VLOOKUP(C1137,'[1]坦克部件养成-填表'!$X:$AB,3,FALSE)&amp;"]"</f>
        <v>[470]</v>
      </c>
      <c r="F1137">
        <f>VLOOKUP(C1137,'[1]坦克部件养成-填表'!$X:$AB,5,FALSE)</f>
        <v>28500</v>
      </c>
      <c r="G1137">
        <f>VLOOKUP(C1137,'[1]坦克部件养成-填表'!$X:$AB,4,FALSE)</f>
        <v>174300</v>
      </c>
      <c r="H1137" t="str">
        <f t="shared" si="34"/>
        <v>412024</v>
      </c>
      <c r="I1137">
        <f t="shared" si="35"/>
        <v>1134</v>
      </c>
    </row>
    <row r="1138" spans="1:9" ht="15.75" x14ac:dyDescent="0.3">
      <c r="A1138" s="36">
        <v>1135</v>
      </c>
      <c r="B1138" s="36">
        <v>4120</v>
      </c>
      <c r="C1138" s="36">
        <v>25</v>
      </c>
      <c r="D1138" t="str">
        <f>"["&amp;VLOOKUP(B1138,'[1]坦克部件养成-填表'!$T:$V,3,FALSE)&amp;"]"</f>
        <v>[101]</v>
      </c>
      <c r="E1138" t="str">
        <f>"["&amp;VLOOKUP(C1138,'[1]坦克部件养成-填表'!$X:$AB,3,FALSE)&amp;"]"</f>
        <v>[500]</v>
      </c>
      <c r="F1138">
        <f>VLOOKUP(C1138,'[1]坦克部件养成-填表'!$X:$AB,5,FALSE)</f>
        <v>30000</v>
      </c>
      <c r="G1138">
        <f>VLOOKUP(C1138,'[1]坦克部件养成-填表'!$X:$AB,4,FALSE)</f>
        <v>180300</v>
      </c>
      <c r="H1138" t="str">
        <f t="shared" si="34"/>
        <v>412025</v>
      </c>
      <c r="I1138">
        <f t="shared" si="35"/>
        <v>1135</v>
      </c>
    </row>
    <row r="1139" spans="1:9" ht="15.75" x14ac:dyDescent="0.3">
      <c r="A1139" s="36">
        <v>1136</v>
      </c>
      <c r="B1139" s="36">
        <v>4120</v>
      </c>
      <c r="C1139" s="36">
        <v>26</v>
      </c>
      <c r="D1139" t="str">
        <f>"["&amp;VLOOKUP(B1139,'[1]坦克部件养成-填表'!$T:$V,3,FALSE)&amp;"]"</f>
        <v>[101]</v>
      </c>
      <c r="E1139" t="str">
        <f>"["&amp;VLOOKUP(C1139,'[1]坦克部件养成-填表'!$X:$AB,3,FALSE)&amp;"]"</f>
        <v>[535]</v>
      </c>
      <c r="F1139">
        <f>VLOOKUP(C1139,'[1]坦克部件养成-填表'!$X:$AB,5,FALSE)</f>
        <v>36750</v>
      </c>
      <c r="G1139">
        <f>VLOOKUP(C1139,'[1]坦克部件养成-填表'!$X:$AB,4,FALSE)</f>
        <v>217350</v>
      </c>
      <c r="H1139" t="str">
        <f t="shared" si="34"/>
        <v>412026</v>
      </c>
      <c r="I1139">
        <f t="shared" si="35"/>
        <v>1136</v>
      </c>
    </row>
    <row r="1140" spans="1:9" ht="15.75" x14ac:dyDescent="0.3">
      <c r="A1140" s="36">
        <v>1137</v>
      </c>
      <c r="B1140" s="36">
        <v>4120</v>
      </c>
      <c r="C1140" s="36">
        <v>27</v>
      </c>
      <c r="D1140" t="str">
        <f>"["&amp;VLOOKUP(B1140,'[1]坦克部件养成-填表'!$T:$V,3,FALSE)&amp;"]"</f>
        <v>[101]</v>
      </c>
      <c r="E1140" t="str">
        <f>"["&amp;VLOOKUP(C1140,'[1]坦克部件养成-填表'!$X:$AB,3,FALSE)&amp;"]"</f>
        <v>[570]</v>
      </c>
      <c r="F1140">
        <f>VLOOKUP(C1140,'[1]坦克部件养成-填表'!$X:$AB,5,FALSE)</f>
        <v>38500</v>
      </c>
      <c r="G1140">
        <f>VLOOKUP(C1140,'[1]坦克部件养成-填表'!$X:$AB,4,FALSE)</f>
        <v>224350</v>
      </c>
      <c r="H1140" t="str">
        <f t="shared" si="34"/>
        <v>412027</v>
      </c>
      <c r="I1140">
        <f t="shared" si="35"/>
        <v>1137</v>
      </c>
    </row>
    <row r="1141" spans="1:9" ht="15.75" x14ac:dyDescent="0.3">
      <c r="A1141" s="36">
        <v>1138</v>
      </c>
      <c r="B1141" s="36">
        <v>4120</v>
      </c>
      <c r="C1141" s="36">
        <v>28</v>
      </c>
      <c r="D1141" t="str">
        <f>"["&amp;VLOOKUP(B1141,'[1]坦克部件养成-填表'!$T:$V,3,FALSE)&amp;"]"</f>
        <v>[101]</v>
      </c>
      <c r="E1141" t="str">
        <f>"["&amp;VLOOKUP(C1141,'[1]坦克部件养成-填表'!$X:$AB,3,FALSE)&amp;"]"</f>
        <v>[605]</v>
      </c>
      <c r="F1141">
        <f>VLOOKUP(C1141,'[1]坦克部件养成-填表'!$X:$AB,5,FALSE)</f>
        <v>40250</v>
      </c>
      <c r="G1141">
        <f>VLOOKUP(C1141,'[1]坦克部件养成-填表'!$X:$AB,4,FALSE)</f>
        <v>231350</v>
      </c>
      <c r="H1141" t="str">
        <f t="shared" si="34"/>
        <v>412028</v>
      </c>
      <c r="I1141">
        <f t="shared" si="35"/>
        <v>1138</v>
      </c>
    </row>
    <row r="1142" spans="1:9" ht="15.75" x14ac:dyDescent="0.3">
      <c r="A1142" s="36">
        <v>1139</v>
      </c>
      <c r="B1142" s="36">
        <v>4120</v>
      </c>
      <c r="C1142" s="36">
        <v>29</v>
      </c>
      <c r="D1142" t="str">
        <f>"["&amp;VLOOKUP(B1142,'[1]坦克部件养成-填表'!$T:$V,3,FALSE)&amp;"]"</f>
        <v>[101]</v>
      </c>
      <c r="E1142" t="str">
        <f>"["&amp;VLOOKUP(C1142,'[1]坦克部件养成-填表'!$X:$AB,3,FALSE)&amp;"]"</f>
        <v>[640]</v>
      </c>
      <c r="F1142">
        <f>VLOOKUP(C1142,'[1]坦克部件养成-填表'!$X:$AB,5,FALSE)</f>
        <v>42000</v>
      </c>
      <c r="G1142">
        <f>VLOOKUP(C1142,'[1]坦克部件养成-填表'!$X:$AB,4,FALSE)</f>
        <v>238350</v>
      </c>
      <c r="H1142" t="str">
        <f t="shared" si="34"/>
        <v>412029</v>
      </c>
      <c r="I1142">
        <f t="shared" si="35"/>
        <v>1139</v>
      </c>
    </row>
    <row r="1143" spans="1:9" ht="15.75" x14ac:dyDescent="0.3">
      <c r="A1143" s="36">
        <v>1140</v>
      </c>
      <c r="B1143" s="36">
        <v>4120</v>
      </c>
      <c r="C1143" s="36">
        <v>30</v>
      </c>
      <c r="D1143" t="str">
        <f>"["&amp;VLOOKUP(B1143,'[1]坦克部件养成-填表'!$T:$V,3,FALSE)&amp;"]"</f>
        <v>[101]</v>
      </c>
      <c r="E1143" t="str">
        <f>"["&amp;VLOOKUP(C1143,'[1]坦克部件养成-填表'!$X:$AB,3,FALSE)&amp;"]"</f>
        <v>[675]</v>
      </c>
      <c r="F1143">
        <f>VLOOKUP(C1143,'[1]坦克部件养成-填表'!$X:$AB,5,FALSE)</f>
        <v>43750</v>
      </c>
      <c r="G1143">
        <f>VLOOKUP(C1143,'[1]坦克部件养成-填表'!$X:$AB,4,FALSE)</f>
        <v>245350</v>
      </c>
      <c r="H1143" t="str">
        <f t="shared" si="34"/>
        <v>412030</v>
      </c>
      <c r="I1143">
        <f t="shared" si="35"/>
        <v>1140</v>
      </c>
    </row>
    <row r="1144" spans="1:9" ht="15.75" x14ac:dyDescent="0.3">
      <c r="A1144" s="36">
        <v>1141</v>
      </c>
      <c r="B1144" s="36">
        <v>4130</v>
      </c>
      <c r="C1144" s="36">
        <v>1</v>
      </c>
      <c r="D1144" t="str">
        <f>"["&amp;VLOOKUP(B1144,'[1]坦克部件养成-填表'!$T:$V,3,FALSE)&amp;"]"</f>
        <v>[100]</v>
      </c>
      <c r="E1144" t="str">
        <f>"["&amp;VLOOKUP(C1144,'[1]坦克部件养成-填表'!$X:$AB,3,FALSE)&amp;"]"</f>
        <v>[10]</v>
      </c>
      <c r="F1144">
        <f>VLOOKUP(C1144,'[1]坦克部件养成-填表'!$X:$AB,5,FALSE)</f>
        <v>70</v>
      </c>
      <c r="G1144">
        <f>VLOOKUP(C1144,'[1]坦克部件养成-填表'!$X:$AB,4,FALSE)</f>
        <v>180</v>
      </c>
      <c r="H1144" t="str">
        <f t="shared" si="34"/>
        <v>41301</v>
      </c>
      <c r="I1144">
        <f t="shared" si="35"/>
        <v>1141</v>
      </c>
    </row>
    <row r="1145" spans="1:9" ht="15.75" x14ac:dyDescent="0.3">
      <c r="A1145" s="36">
        <v>1142</v>
      </c>
      <c r="B1145" s="36">
        <v>4130</v>
      </c>
      <c r="C1145" s="36">
        <v>2</v>
      </c>
      <c r="D1145" t="str">
        <f>"["&amp;VLOOKUP(B1145,'[1]坦克部件养成-填表'!$T:$V,3,FALSE)&amp;"]"</f>
        <v>[100]</v>
      </c>
      <c r="E1145" t="str">
        <f>"["&amp;VLOOKUP(C1145,'[1]坦克部件养成-填表'!$X:$AB,3,FALSE)&amp;"]"</f>
        <v>[20]</v>
      </c>
      <c r="F1145">
        <f>VLOOKUP(C1145,'[1]坦克部件养成-填表'!$X:$AB,5,FALSE)</f>
        <v>100</v>
      </c>
      <c r="G1145">
        <f>VLOOKUP(C1145,'[1]坦克部件养成-填表'!$X:$AB,4,FALSE)</f>
        <v>1740</v>
      </c>
      <c r="H1145" t="str">
        <f t="shared" si="34"/>
        <v>41302</v>
      </c>
      <c r="I1145">
        <f t="shared" si="35"/>
        <v>1142</v>
      </c>
    </row>
    <row r="1146" spans="1:9" ht="15.75" x14ac:dyDescent="0.3">
      <c r="A1146" s="36">
        <v>1143</v>
      </c>
      <c r="B1146" s="36">
        <v>4130</v>
      </c>
      <c r="C1146" s="36">
        <v>3</v>
      </c>
      <c r="D1146" t="str">
        <f>"["&amp;VLOOKUP(B1146,'[1]坦克部件养成-填表'!$T:$V,3,FALSE)&amp;"]"</f>
        <v>[100]</v>
      </c>
      <c r="E1146" t="str">
        <f>"["&amp;VLOOKUP(C1146,'[1]坦克部件养成-填表'!$X:$AB,3,FALSE)&amp;"]"</f>
        <v>[30]</v>
      </c>
      <c r="F1146">
        <f>VLOOKUP(C1146,'[1]坦克部件养成-填表'!$X:$AB,5,FALSE)</f>
        <v>140</v>
      </c>
      <c r="G1146">
        <f>VLOOKUP(C1146,'[1]坦克部件养成-填表'!$X:$AB,4,FALSE)</f>
        <v>3450</v>
      </c>
      <c r="H1146" t="str">
        <f t="shared" si="34"/>
        <v>41303</v>
      </c>
      <c r="I1146">
        <f t="shared" si="35"/>
        <v>1143</v>
      </c>
    </row>
    <row r="1147" spans="1:9" ht="15.75" x14ac:dyDescent="0.3">
      <c r="A1147" s="36">
        <v>1144</v>
      </c>
      <c r="B1147" s="36">
        <v>4130</v>
      </c>
      <c r="C1147" s="36">
        <v>4</v>
      </c>
      <c r="D1147" t="str">
        <f>"["&amp;VLOOKUP(B1147,'[1]坦克部件养成-填表'!$T:$V,3,FALSE)&amp;"]"</f>
        <v>[100]</v>
      </c>
      <c r="E1147" t="str">
        <f>"["&amp;VLOOKUP(C1147,'[1]坦克部件养成-填表'!$X:$AB,3,FALSE)&amp;"]"</f>
        <v>[40]</v>
      </c>
      <c r="F1147">
        <f>VLOOKUP(C1147,'[1]坦克部件养成-填表'!$X:$AB,5,FALSE)</f>
        <v>170</v>
      </c>
      <c r="G1147">
        <f>VLOOKUP(C1147,'[1]坦克部件养成-填表'!$X:$AB,4,FALSE)</f>
        <v>5190</v>
      </c>
      <c r="H1147" t="str">
        <f t="shared" si="34"/>
        <v>41304</v>
      </c>
      <c r="I1147">
        <f t="shared" si="35"/>
        <v>1144</v>
      </c>
    </row>
    <row r="1148" spans="1:9" ht="15.75" x14ac:dyDescent="0.3">
      <c r="A1148" s="36">
        <v>1145</v>
      </c>
      <c r="B1148" s="36">
        <v>4130</v>
      </c>
      <c r="C1148" s="36">
        <v>5</v>
      </c>
      <c r="D1148" t="str">
        <f>"["&amp;VLOOKUP(B1148,'[1]坦克部件养成-填表'!$T:$V,3,FALSE)&amp;"]"</f>
        <v>[100]</v>
      </c>
      <c r="E1148" t="str">
        <f>"["&amp;VLOOKUP(C1148,'[1]坦克部件养成-填表'!$X:$AB,3,FALSE)&amp;"]"</f>
        <v>[50]</v>
      </c>
      <c r="F1148">
        <f>VLOOKUP(C1148,'[1]坦克部件养成-填表'!$X:$AB,5,FALSE)</f>
        <v>210</v>
      </c>
      <c r="G1148">
        <f>VLOOKUP(C1148,'[1]坦克部件养成-填表'!$X:$AB,4,FALSE)</f>
        <v>6750</v>
      </c>
      <c r="H1148" t="str">
        <f t="shared" ref="H1148:H1211" si="36">B1148&amp;C1148</f>
        <v>41305</v>
      </c>
      <c r="I1148">
        <f t="shared" ref="I1148:I1211" si="37">A1148</f>
        <v>1145</v>
      </c>
    </row>
    <row r="1149" spans="1:9" ht="15.75" x14ac:dyDescent="0.3">
      <c r="A1149" s="36">
        <v>1146</v>
      </c>
      <c r="B1149" s="36">
        <v>4130</v>
      </c>
      <c r="C1149" s="36">
        <v>6</v>
      </c>
      <c r="D1149" t="str">
        <f>"["&amp;VLOOKUP(B1149,'[1]坦克部件养成-填表'!$T:$V,3,FALSE)&amp;"]"</f>
        <v>[100]</v>
      </c>
      <c r="E1149" t="str">
        <f>"["&amp;VLOOKUP(C1149,'[1]坦克部件养成-填表'!$X:$AB,3,FALSE)&amp;"]"</f>
        <v>[65]</v>
      </c>
      <c r="F1149">
        <f>VLOOKUP(C1149,'[1]坦克部件养成-填表'!$X:$AB,5,FALSE)</f>
        <v>600</v>
      </c>
      <c r="G1149">
        <f>VLOOKUP(C1149,'[1]坦克部件养成-填表'!$X:$AB,4,FALSE)</f>
        <v>7620</v>
      </c>
      <c r="H1149" t="str">
        <f t="shared" si="36"/>
        <v>41306</v>
      </c>
      <c r="I1149">
        <f t="shared" si="37"/>
        <v>1146</v>
      </c>
    </row>
    <row r="1150" spans="1:9" ht="15.75" x14ac:dyDescent="0.3">
      <c r="A1150" s="36">
        <v>1147</v>
      </c>
      <c r="B1150" s="36">
        <v>4130</v>
      </c>
      <c r="C1150" s="36">
        <v>7</v>
      </c>
      <c r="D1150" t="str">
        <f>"["&amp;VLOOKUP(B1150,'[1]坦克部件养成-填表'!$T:$V,3,FALSE)&amp;"]"</f>
        <v>[100]</v>
      </c>
      <c r="E1150" t="str">
        <f>"["&amp;VLOOKUP(C1150,'[1]坦克部件养成-填表'!$X:$AB,3,FALSE)&amp;"]"</f>
        <v>[80]</v>
      </c>
      <c r="F1150">
        <f>VLOOKUP(C1150,'[1]坦克部件养成-填表'!$X:$AB,5,FALSE)</f>
        <v>900</v>
      </c>
      <c r="G1150">
        <f>VLOOKUP(C1150,'[1]坦克部件养成-填表'!$X:$AB,4,FALSE)</f>
        <v>11430</v>
      </c>
      <c r="H1150" t="str">
        <f t="shared" si="36"/>
        <v>41307</v>
      </c>
      <c r="I1150">
        <f t="shared" si="37"/>
        <v>1147</v>
      </c>
    </row>
    <row r="1151" spans="1:9" ht="15.75" x14ac:dyDescent="0.3">
      <c r="A1151" s="36">
        <v>1148</v>
      </c>
      <c r="B1151" s="36">
        <v>4130</v>
      </c>
      <c r="C1151" s="36">
        <v>8</v>
      </c>
      <c r="D1151" t="str">
        <f>"["&amp;VLOOKUP(B1151,'[1]坦克部件养成-填表'!$T:$V,3,FALSE)&amp;"]"</f>
        <v>[100]</v>
      </c>
      <c r="E1151" t="str">
        <f>"["&amp;VLOOKUP(C1151,'[1]坦克部件养成-填表'!$X:$AB,3,FALSE)&amp;"]"</f>
        <v>[95]</v>
      </c>
      <c r="F1151">
        <f>VLOOKUP(C1151,'[1]坦克部件养成-填表'!$X:$AB,5,FALSE)</f>
        <v>1200</v>
      </c>
      <c r="G1151">
        <f>VLOOKUP(C1151,'[1]坦克部件养成-填表'!$X:$AB,4,FALSE)</f>
        <v>15240</v>
      </c>
      <c r="H1151" t="str">
        <f t="shared" si="36"/>
        <v>41308</v>
      </c>
      <c r="I1151">
        <f t="shared" si="37"/>
        <v>1148</v>
      </c>
    </row>
    <row r="1152" spans="1:9" ht="15.75" x14ac:dyDescent="0.3">
      <c r="A1152" s="36">
        <v>1149</v>
      </c>
      <c r="B1152" s="36">
        <v>4130</v>
      </c>
      <c r="C1152" s="36">
        <v>9</v>
      </c>
      <c r="D1152" t="str">
        <f>"["&amp;VLOOKUP(B1152,'[1]坦克部件养成-填表'!$T:$V,3,FALSE)&amp;"]"</f>
        <v>[100]</v>
      </c>
      <c r="E1152" t="str">
        <f>"["&amp;VLOOKUP(C1152,'[1]坦克部件养成-填表'!$X:$AB,3,FALSE)&amp;"]"</f>
        <v>[110]</v>
      </c>
      <c r="F1152">
        <f>VLOOKUP(C1152,'[1]坦克部件养成-填表'!$X:$AB,5,FALSE)</f>
        <v>1500</v>
      </c>
      <c r="G1152">
        <f>VLOOKUP(C1152,'[1]坦克部件养成-填表'!$X:$AB,4,FALSE)</f>
        <v>19050</v>
      </c>
      <c r="H1152" t="str">
        <f t="shared" si="36"/>
        <v>41309</v>
      </c>
      <c r="I1152">
        <f t="shared" si="37"/>
        <v>1149</v>
      </c>
    </row>
    <row r="1153" spans="1:9" ht="15.75" x14ac:dyDescent="0.3">
      <c r="A1153" s="36">
        <v>1150</v>
      </c>
      <c r="B1153" s="36">
        <v>4130</v>
      </c>
      <c r="C1153" s="36">
        <v>10</v>
      </c>
      <c r="D1153" t="str">
        <f>"["&amp;VLOOKUP(B1153,'[1]坦克部件养成-填表'!$T:$V,3,FALSE)&amp;"]"</f>
        <v>[100]</v>
      </c>
      <c r="E1153" t="str">
        <f>"["&amp;VLOOKUP(C1153,'[1]坦克部件养成-填表'!$X:$AB,3,FALSE)&amp;"]"</f>
        <v>[125]</v>
      </c>
      <c r="F1153">
        <f>VLOOKUP(C1153,'[1]坦克部件养成-填表'!$X:$AB,5,FALSE)</f>
        <v>1750</v>
      </c>
      <c r="G1153">
        <f>VLOOKUP(C1153,'[1]坦克部件养成-填表'!$X:$AB,4,FALSE)</f>
        <v>22860</v>
      </c>
      <c r="H1153" t="str">
        <f t="shared" si="36"/>
        <v>413010</v>
      </c>
      <c r="I1153">
        <f t="shared" si="37"/>
        <v>1150</v>
      </c>
    </row>
    <row r="1154" spans="1:9" ht="15.75" x14ac:dyDescent="0.3">
      <c r="A1154" s="36">
        <v>1151</v>
      </c>
      <c r="B1154" s="36">
        <v>4130</v>
      </c>
      <c r="C1154" s="36">
        <v>11</v>
      </c>
      <c r="D1154" t="str">
        <f>"["&amp;VLOOKUP(B1154,'[1]坦克部件养成-填表'!$T:$V,3,FALSE)&amp;"]"</f>
        <v>[100]</v>
      </c>
      <c r="E1154" t="str">
        <f>"["&amp;VLOOKUP(C1154,'[1]坦克部件养成-填表'!$X:$AB,3,FALSE)&amp;"]"</f>
        <v>[145]</v>
      </c>
      <c r="F1154">
        <f>VLOOKUP(C1154,'[1]坦克部件养成-填表'!$X:$AB,5,FALSE)</f>
        <v>3650</v>
      </c>
      <c r="G1154">
        <f>VLOOKUP(C1154,'[1]坦克部件养成-填表'!$X:$AB,4,FALSE)</f>
        <v>31710</v>
      </c>
      <c r="H1154" t="str">
        <f t="shared" si="36"/>
        <v>413011</v>
      </c>
      <c r="I1154">
        <f t="shared" si="37"/>
        <v>1151</v>
      </c>
    </row>
    <row r="1155" spans="1:9" ht="15.75" x14ac:dyDescent="0.3">
      <c r="A1155" s="36">
        <v>1152</v>
      </c>
      <c r="B1155" s="36">
        <v>4130</v>
      </c>
      <c r="C1155" s="36">
        <v>12</v>
      </c>
      <c r="D1155" t="str">
        <f>"["&amp;VLOOKUP(B1155,'[1]坦克部件养成-填表'!$T:$V,3,FALSE)&amp;"]"</f>
        <v>[100]</v>
      </c>
      <c r="E1155" t="str">
        <f>"["&amp;VLOOKUP(C1155,'[1]坦克部件养成-填表'!$X:$AB,3,FALSE)&amp;"]"</f>
        <v>[165]</v>
      </c>
      <c r="F1155">
        <f>VLOOKUP(C1155,'[1]坦克部件养成-填表'!$X:$AB,5,FALSE)</f>
        <v>5500</v>
      </c>
      <c r="G1155">
        <f>VLOOKUP(C1155,'[1]坦克部件养成-填表'!$X:$AB,4,FALSE)</f>
        <v>47580</v>
      </c>
      <c r="H1155" t="str">
        <f t="shared" si="36"/>
        <v>413012</v>
      </c>
      <c r="I1155">
        <f t="shared" si="37"/>
        <v>1152</v>
      </c>
    </row>
    <row r="1156" spans="1:9" ht="15.75" x14ac:dyDescent="0.3">
      <c r="A1156" s="36">
        <v>1153</v>
      </c>
      <c r="B1156" s="36">
        <v>4130</v>
      </c>
      <c r="C1156" s="36">
        <v>13</v>
      </c>
      <c r="D1156" t="str">
        <f>"["&amp;VLOOKUP(B1156,'[1]坦克部件养成-填表'!$T:$V,3,FALSE)&amp;"]"</f>
        <v>[100]</v>
      </c>
      <c r="E1156" t="str">
        <f>"["&amp;VLOOKUP(C1156,'[1]坦克部件养成-填表'!$X:$AB,3,FALSE)&amp;"]"</f>
        <v>[185]</v>
      </c>
      <c r="F1156">
        <f>VLOOKUP(C1156,'[1]坦克部件养成-填表'!$X:$AB,5,FALSE)</f>
        <v>7300</v>
      </c>
      <c r="G1156">
        <f>VLOOKUP(C1156,'[1]坦克部件养成-填表'!$X:$AB,4,FALSE)</f>
        <v>63420</v>
      </c>
      <c r="H1156" t="str">
        <f t="shared" si="36"/>
        <v>413013</v>
      </c>
      <c r="I1156">
        <f t="shared" si="37"/>
        <v>1153</v>
      </c>
    </row>
    <row r="1157" spans="1:9" ht="15.75" x14ac:dyDescent="0.3">
      <c r="A1157" s="36">
        <v>1154</v>
      </c>
      <c r="B1157" s="36">
        <v>4130</v>
      </c>
      <c r="C1157" s="36">
        <v>14</v>
      </c>
      <c r="D1157" t="str">
        <f>"["&amp;VLOOKUP(B1157,'[1]坦克部件养成-填表'!$T:$V,3,FALSE)&amp;"]"</f>
        <v>[100]</v>
      </c>
      <c r="E1157" t="str">
        <f>"["&amp;VLOOKUP(C1157,'[1]坦克部件养成-填表'!$X:$AB,3,FALSE)&amp;"]"</f>
        <v>[205]</v>
      </c>
      <c r="F1157">
        <f>VLOOKUP(C1157,'[1]坦克部件养成-填表'!$X:$AB,5,FALSE)</f>
        <v>9100</v>
      </c>
      <c r="G1157">
        <f>VLOOKUP(C1157,'[1]坦克部件养成-填表'!$X:$AB,4,FALSE)</f>
        <v>79290</v>
      </c>
      <c r="H1157" t="str">
        <f t="shared" si="36"/>
        <v>413014</v>
      </c>
      <c r="I1157">
        <f t="shared" si="37"/>
        <v>1154</v>
      </c>
    </row>
    <row r="1158" spans="1:9" ht="15.75" x14ac:dyDescent="0.3">
      <c r="A1158" s="36">
        <v>1155</v>
      </c>
      <c r="B1158" s="36">
        <v>4130</v>
      </c>
      <c r="C1158" s="36">
        <v>15</v>
      </c>
      <c r="D1158" t="str">
        <f>"["&amp;VLOOKUP(B1158,'[1]坦克部件养成-填表'!$T:$V,3,FALSE)&amp;"]"</f>
        <v>[100]</v>
      </c>
      <c r="E1158" t="str">
        <f>"["&amp;VLOOKUP(C1158,'[1]坦克部件养成-填表'!$X:$AB,3,FALSE)&amp;"]"</f>
        <v>[225]</v>
      </c>
      <c r="F1158">
        <f>VLOOKUP(C1158,'[1]坦克部件养成-填表'!$X:$AB,5,FALSE)</f>
        <v>11000</v>
      </c>
      <c r="G1158">
        <f>VLOOKUP(C1158,'[1]坦克部件养成-填表'!$X:$AB,4,FALSE)</f>
        <v>95160</v>
      </c>
      <c r="H1158" t="str">
        <f t="shared" si="36"/>
        <v>413015</v>
      </c>
      <c r="I1158">
        <f t="shared" si="37"/>
        <v>1155</v>
      </c>
    </row>
    <row r="1159" spans="1:9" ht="15.75" x14ac:dyDescent="0.3">
      <c r="A1159" s="36">
        <v>1156</v>
      </c>
      <c r="B1159" s="36">
        <v>4130</v>
      </c>
      <c r="C1159" s="36">
        <v>16</v>
      </c>
      <c r="D1159" t="str">
        <f>"["&amp;VLOOKUP(B1159,'[1]坦克部件养成-填表'!$T:$V,3,FALSE)&amp;"]"</f>
        <v>[100]</v>
      </c>
      <c r="E1159" t="str">
        <f>"["&amp;VLOOKUP(C1159,'[1]坦克部件养成-填表'!$X:$AB,3,FALSE)&amp;"]"</f>
        <v>[250]</v>
      </c>
      <c r="F1159">
        <f>VLOOKUP(C1159,'[1]坦克部件养成-填表'!$X:$AB,5,FALSE)</f>
        <v>13750</v>
      </c>
      <c r="G1159">
        <f>VLOOKUP(C1159,'[1]坦克部件养成-填表'!$X:$AB,4,FALSE)</f>
        <v>105250</v>
      </c>
      <c r="H1159" t="str">
        <f t="shared" si="36"/>
        <v>413016</v>
      </c>
      <c r="I1159">
        <f t="shared" si="37"/>
        <v>1156</v>
      </c>
    </row>
    <row r="1160" spans="1:9" ht="15.75" x14ac:dyDescent="0.3">
      <c r="A1160" s="36">
        <v>1157</v>
      </c>
      <c r="B1160" s="36">
        <v>4130</v>
      </c>
      <c r="C1160" s="36">
        <v>17</v>
      </c>
      <c r="D1160" t="str">
        <f>"["&amp;VLOOKUP(B1160,'[1]坦克部件养成-填表'!$T:$V,3,FALSE)&amp;"]"</f>
        <v>[100]</v>
      </c>
      <c r="E1160" t="str">
        <f>"["&amp;VLOOKUP(C1160,'[1]坦克部件养成-填表'!$X:$AB,3,FALSE)&amp;"]"</f>
        <v>[275]</v>
      </c>
      <c r="F1160">
        <f>VLOOKUP(C1160,'[1]坦克部件养成-填表'!$X:$AB,5,FALSE)</f>
        <v>15000</v>
      </c>
      <c r="G1160">
        <f>VLOOKUP(C1160,'[1]坦克部件养成-填表'!$X:$AB,4,FALSE)</f>
        <v>110250</v>
      </c>
      <c r="H1160" t="str">
        <f t="shared" si="36"/>
        <v>413017</v>
      </c>
      <c r="I1160">
        <f t="shared" si="37"/>
        <v>1157</v>
      </c>
    </row>
    <row r="1161" spans="1:9" ht="15.75" x14ac:dyDescent="0.3">
      <c r="A1161" s="36">
        <v>1158</v>
      </c>
      <c r="B1161" s="36">
        <v>4130</v>
      </c>
      <c r="C1161" s="36">
        <v>18</v>
      </c>
      <c r="D1161" t="str">
        <f>"["&amp;VLOOKUP(B1161,'[1]坦克部件养成-填表'!$T:$V,3,FALSE)&amp;"]"</f>
        <v>[100]</v>
      </c>
      <c r="E1161" t="str">
        <f>"["&amp;VLOOKUP(C1161,'[1]坦克部件养成-填表'!$X:$AB,3,FALSE)&amp;"]"</f>
        <v>[300]</v>
      </c>
      <c r="F1161">
        <f>VLOOKUP(C1161,'[1]坦克部件养成-填表'!$X:$AB,5,FALSE)</f>
        <v>16250</v>
      </c>
      <c r="G1161">
        <f>VLOOKUP(C1161,'[1]坦克部件养成-填表'!$X:$AB,4,FALSE)</f>
        <v>115250</v>
      </c>
      <c r="H1161" t="str">
        <f t="shared" si="36"/>
        <v>413018</v>
      </c>
      <c r="I1161">
        <f t="shared" si="37"/>
        <v>1158</v>
      </c>
    </row>
    <row r="1162" spans="1:9" ht="15.75" x14ac:dyDescent="0.3">
      <c r="A1162" s="36">
        <v>1159</v>
      </c>
      <c r="B1162" s="36">
        <v>4130</v>
      </c>
      <c r="C1162" s="36">
        <v>19</v>
      </c>
      <c r="D1162" t="str">
        <f>"["&amp;VLOOKUP(B1162,'[1]坦克部件养成-填表'!$T:$V,3,FALSE)&amp;"]"</f>
        <v>[100]</v>
      </c>
      <c r="E1162" t="str">
        <f>"["&amp;VLOOKUP(C1162,'[1]坦克部件养成-填表'!$X:$AB,3,FALSE)&amp;"]"</f>
        <v>[325]</v>
      </c>
      <c r="F1162">
        <f>VLOOKUP(C1162,'[1]坦克部件养成-填表'!$X:$AB,5,FALSE)</f>
        <v>17500</v>
      </c>
      <c r="G1162">
        <f>VLOOKUP(C1162,'[1]坦克部件养成-填表'!$X:$AB,4,FALSE)</f>
        <v>120250</v>
      </c>
      <c r="H1162" t="str">
        <f t="shared" si="36"/>
        <v>413019</v>
      </c>
      <c r="I1162">
        <f t="shared" si="37"/>
        <v>1159</v>
      </c>
    </row>
    <row r="1163" spans="1:9" ht="15.75" x14ac:dyDescent="0.3">
      <c r="A1163" s="36">
        <v>1160</v>
      </c>
      <c r="B1163" s="36">
        <v>4130</v>
      </c>
      <c r="C1163" s="36">
        <v>20</v>
      </c>
      <c r="D1163" t="str">
        <f>"["&amp;VLOOKUP(B1163,'[1]坦克部件养成-填表'!$T:$V,3,FALSE)&amp;"]"</f>
        <v>[100]</v>
      </c>
      <c r="E1163" t="str">
        <f>"["&amp;VLOOKUP(C1163,'[1]坦克部件养成-填表'!$X:$AB,3,FALSE)&amp;"]"</f>
        <v>[350]</v>
      </c>
      <c r="F1163">
        <f>VLOOKUP(C1163,'[1]坦克部件养成-填表'!$X:$AB,5,FALSE)</f>
        <v>20250</v>
      </c>
      <c r="G1163">
        <f>VLOOKUP(C1163,'[1]坦克部件养成-填表'!$X:$AB,4,FALSE)</f>
        <v>125250</v>
      </c>
      <c r="H1163" t="str">
        <f t="shared" si="36"/>
        <v>413020</v>
      </c>
      <c r="I1163">
        <f t="shared" si="37"/>
        <v>1160</v>
      </c>
    </row>
    <row r="1164" spans="1:9" ht="15.75" x14ac:dyDescent="0.3">
      <c r="A1164" s="36">
        <v>1161</v>
      </c>
      <c r="B1164" s="36">
        <v>4130</v>
      </c>
      <c r="C1164" s="36">
        <v>21</v>
      </c>
      <c r="D1164" t="str">
        <f>"["&amp;VLOOKUP(B1164,'[1]坦克部件养成-填表'!$T:$V,3,FALSE)&amp;"]"</f>
        <v>[100]</v>
      </c>
      <c r="E1164" t="str">
        <f>"["&amp;VLOOKUP(C1164,'[1]坦克部件养成-填表'!$X:$AB,3,FALSE)&amp;"]"</f>
        <v>[380]</v>
      </c>
      <c r="F1164">
        <f>VLOOKUP(C1164,'[1]坦克部件养成-填表'!$X:$AB,5,FALSE)</f>
        <v>24900</v>
      </c>
      <c r="G1164">
        <f>VLOOKUP(C1164,'[1]坦克部件养成-填表'!$X:$AB,4,FALSE)</f>
        <v>156300</v>
      </c>
      <c r="H1164" t="str">
        <f t="shared" si="36"/>
        <v>413021</v>
      </c>
      <c r="I1164">
        <f t="shared" si="37"/>
        <v>1161</v>
      </c>
    </row>
    <row r="1165" spans="1:9" ht="15.75" x14ac:dyDescent="0.3">
      <c r="A1165" s="36">
        <v>1162</v>
      </c>
      <c r="B1165" s="36">
        <v>4130</v>
      </c>
      <c r="C1165" s="36">
        <v>22</v>
      </c>
      <c r="D1165" t="str">
        <f>"["&amp;VLOOKUP(B1165,'[1]坦克部件养成-填表'!$T:$V,3,FALSE)&amp;"]"</f>
        <v>[100]</v>
      </c>
      <c r="E1165" t="str">
        <f>"["&amp;VLOOKUP(C1165,'[1]坦克部件养成-填表'!$X:$AB,3,FALSE)&amp;"]"</f>
        <v>[410]</v>
      </c>
      <c r="F1165">
        <f>VLOOKUP(C1165,'[1]坦克部件养成-填表'!$X:$AB,5,FALSE)</f>
        <v>25500</v>
      </c>
      <c r="G1165">
        <f>VLOOKUP(C1165,'[1]坦克部件养成-填表'!$X:$AB,4,FALSE)</f>
        <v>162300</v>
      </c>
      <c r="H1165" t="str">
        <f t="shared" si="36"/>
        <v>413022</v>
      </c>
      <c r="I1165">
        <f t="shared" si="37"/>
        <v>1162</v>
      </c>
    </row>
    <row r="1166" spans="1:9" ht="15.75" x14ac:dyDescent="0.3">
      <c r="A1166" s="36">
        <v>1163</v>
      </c>
      <c r="B1166" s="36">
        <v>4130</v>
      </c>
      <c r="C1166" s="36">
        <v>23</v>
      </c>
      <c r="D1166" t="str">
        <f>"["&amp;VLOOKUP(B1166,'[1]坦克部件养成-填表'!$T:$V,3,FALSE)&amp;"]"</f>
        <v>[100]</v>
      </c>
      <c r="E1166" t="str">
        <f>"["&amp;VLOOKUP(C1166,'[1]坦克部件养成-填表'!$X:$AB,3,FALSE)&amp;"]"</f>
        <v>[440]</v>
      </c>
      <c r="F1166">
        <f>VLOOKUP(C1166,'[1]坦克部件养成-填表'!$X:$AB,5,FALSE)</f>
        <v>27000</v>
      </c>
      <c r="G1166">
        <f>VLOOKUP(C1166,'[1]坦克部件养成-填表'!$X:$AB,4,FALSE)</f>
        <v>168300</v>
      </c>
      <c r="H1166" t="str">
        <f t="shared" si="36"/>
        <v>413023</v>
      </c>
      <c r="I1166">
        <f t="shared" si="37"/>
        <v>1163</v>
      </c>
    </row>
    <row r="1167" spans="1:9" ht="15.75" x14ac:dyDescent="0.3">
      <c r="A1167" s="36">
        <v>1164</v>
      </c>
      <c r="B1167" s="36">
        <v>4130</v>
      </c>
      <c r="C1167" s="36">
        <v>24</v>
      </c>
      <c r="D1167" t="str">
        <f>"["&amp;VLOOKUP(B1167,'[1]坦克部件养成-填表'!$T:$V,3,FALSE)&amp;"]"</f>
        <v>[100]</v>
      </c>
      <c r="E1167" t="str">
        <f>"["&amp;VLOOKUP(C1167,'[1]坦克部件养成-填表'!$X:$AB,3,FALSE)&amp;"]"</f>
        <v>[470]</v>
      </c>
      <c r="F1167">
        <f>VLOOKUP(C1167,'[1]坦克部件养成-填表'!$X:$AB,5,FALSE)</f>
        <v>28500</v>
      </c>
      <c r="G1167">
        <f>VLOOKUP(C1167,'[1]坦克部件养成-填表'!$X:$AB,4,FALSE)</f>
        <v>174300</v>
      </c>
      <c r="H1167" t="str">
        <f t="shared" si="36"/>
        <v>413024</v>
      </c>
      <c r="I1167">
        <f t="shared" si="37"/>
        <v>1164</v>
      </c>
    </row>
    <row r="1168" spans="1:9" ht="15.75" x14ac:dyDescent="0.3">
      <c r="A1168" s="36">
        <v>1165</v>
      </c>
      <c r="B1168" s="36">
        <v>4130</v>
      </c>
      <c r="C1168" s="36">
        <v>25</v>
      </c>
      <c r="D1168" t="str">
        <f>"["&amp;VLOOKUP(B1168,'[1]坦克部件养成-填表'!$T:$V,3,FALSE)&amp;"]"</f>
        <v>[100]</v>
      </c>
      <c r="E1168" t="str">
        <f>"["&amp;VLOOKUP(C1168,'[1]坦克部件养成-填表'!$X:$AB,3,FALSE)&amp;"]"</f>
        <v>[500]</v>
      </c>
      <c r="F1168">
        <f>VLOOKUP(C1168,'[1]坦克部件养成-填表'!$X:$AB,5,FALSE)</f>
        <v>30000</v>
      </c>
      <c r="G1168">
        <f>VLOOKUP(C1168,'[1]坦克部件养成-填表'!$X:$AB,4,FALSE)</f>
        <v>180300</v>
      </c>
      <c r="H1168" t="str">
        <f t="shared" si="36"/>
        <v>413025</v>
      </c>
      <c r="I1168">
        <f t="shared" si="37"/>
        <v>1165</v>
      </c>
    </row>
    <row r="1169" spans="1:9" ht="15.75" x14ac:dyDescent="0.3">
      <c r="A1169" s="36">
        <v>1166</v>
      </c>
      <c r="B1169" s="36">
        <v>4130</v>
      </c>
      <c r="C1169" s="36">
        <v>26</v>
      </c>
      <c r="D1169" t="str">
        <f>"["&amp;VLOOKUP(B1169,'[1]坦克部件养成-填表'!$T:$V,3,FALSE)&amp;"]"</f>
        <v>[100]</v>
      </c>
      <c r="E1169" t="str">
        <f>"["&amp;VLOOKUP(C1169,'[1]坦克部件养成-填表'!$X:$AB,3,FALSE)&amp;"]"</f>
        <v>[535]</v>
      </c>
      <c r="F1169">
        <f>VLOOKUP(C1169,'[1]坦克部件养成-填表'!$X:$AB,5,FALSE)</f>
        <v>36750</v>
      </c>
      <c r="G1169">
        <f>VLOOKUP(C1169,'[1]坦克部件养成-填表'!$X:$AB,4,FALSE)</f>
        <v>217350</v>
      </c>
      <c r="H1169" t="str">
        <f t="shared" si="36"/>
        <v>413026</v>
      </c>
      <c r="I1169">
        <f t="shared" si="37"/>
        <v>1166</v>
      </c>
    </row>
    <row r="1170" spans="1:9" ht="15.75" x14ac:dyDescent="0.3">
      <c r="A1170" s="36">
        <v>1167</v>
      </c>
      <c r="B1170" s="36">
        <v>4130</v>
      </c>
      <c r="C1170" s="36">
        <v>27</v>
      </c>
      <c r="D1170" t="str">
        <f>"["&amp;VLOOKUP(B1170,'[1]坦克部件养成-填表'!$T:$V,3,FALSE)&amp;"]"</f>
        <v>[100]</v>
      </c>
      <c r="E1170" t="str">
        <f>"["&amp;VLOOKUP(C1170,'[1]坦克部件养成-填表'!$X:$AB,3,FALSE)&amp;"]"</f>
        <v>[570]</v>
      </c>
      <c r="F1170">
        <f>VLOOKUP(C1170,'[1]坦克部件养成-填表'!$X:$AB,5,FALSE)</f>
        <v>38500</v>
      </c>
      <c r="G1170">
        <f>VLOOKUP(C1170,'[1]坦克部件养成-填表'!$X:$AB,4,FALSE)</f>
        <v>224350</v>
      </c>
      <c r="H1170" t="str">
        <f t="shared" si="36"/>
        <v>413027</v>
      </c>
      <c r="I1170">
        <f t="shared" si="37"/>
        <v>1167</v>
      </c>
    </row>
    <row r="1171" spans="1:9" ht="15.75" x14ac:dyDescent="0.3">
      <c r="A1171" s="36">
        <v>1168</v>
      </c>
      <c r="B1171" s="36">
        <v>4130</v>
      </c>
      <c r="C1171" s="36">
        <v>28</v>
      </c>
      <c r="D1171" t="str">
        <f>"["&amp;VLOOKUP(B1171,'[1]坦克部件养成-填表'!$T:$V,3,FALSE)&amp;"]"</f>
        <v>[100]</v>
      </c>
      <c r="E1171" t="str">
        <f>"["&amp;VLOOKUP(C1171,'[1]坦克部件养成-填表'!$X:$AB,3,FALSE)&amp;"]"</f>
        <v>[605]</v>
      </c>
      <c r="F1171">
        <f>VLOOKUP(C1171,'[1]坦克部件养成-填表'!$X:$AB,5,FALSE)</f>
        <v>40250</v>
      </c>
      <c r="G1171">
        <f>VLOOKUP(C1171,'[1]坦克部件养成-填表'!$X:$AB,4,FALSE)</f>
        <v>231350</v>
      </c>
      <c r="H1171" t="str">
        <f t="shared" si="36"/>
        <v>413028</v>
      </c>
      <c r="I1171">
        <f t="shared" si="37"/>
        <v>1168</v>
      </c>
    </row>
    <row r="1172" spans="1:9" ht="15.75" x14ac:dyDescent="0.3">
      <c r="A1172" s="36">
        <v>1169</v>
      </c>
      <c r="B1172" s="36">
        <v>4130</v>
      </c>
      <c r="C1172" s="36">
        <v>29</v>
      </c>
      <c r="D1172" t="str">
        <f>"["&amp;VLOOKUP(B1172,'[1]坦克部件养成-填表'!$T:$V,3,FALSE)&amp;"]"</f>
        <v>[100]</v>
      </c>
      <c r="E1172" t="str">
        <f>"["&amp;VLOOKUP(C1172,'[1]坦克部件养成-填表'!$X:$AB,3,FALSE)&amp;"]"</f>
        <v>[640]</v>
      </c>
      <c r="F1172">
        <f>VLOOKUP(C1172,'[1]坦克部件养成-填表'!$X:$AB,5,FALSE)</f>
        <v>42000</v>
      </c>
      <c r="G1172">
        <f>VLOOKUP(C1172,'[1]坦克部件养成-填表'!$X:$AB,4,FALSE)</f>
        <v>238350</v>
      </c>
      <c r="H1172" t="str">
        <f t="shared" si="36"/>
        <v>413029</v>
      </c>
      <c r="I1172">
        <f t="shared" si="37"/>
        <v>1169</v>
      </c>
    </row>
    <row r="1173" spans="1:9" ht="15.75" x14ac:dyDescent="0.3">
      <c r="A1173" s="36">
        <v>1170</v>
      </c>
      <c r="B1173" s="36">
        <v>4130</v>
      </c>
      <c r="C1173" s="36">
        <v>30</v>
      </c>
      <c r="D1173" t="str">
        <f>"["&amp;VLOOKUP(B1173,'[1]坦克部件养成-填表'!$T:$V,3,FALSE)&amp;"]"</f>
        <v>[100]</v>
      </c>
      <c r="E1173" t="str">
        <f>"["&amp;VLOOKUP(C1173,'[1]坦克部件养成-填表'!$X:$AB,3,FALSE)&amp;"]"</f>
        <v>[675]</v>
      </c>
      <c r="F1173">
        <f>VLOOKUP(C1173,'[1]坦克部件养成-填表'!$X:$AB,5,FALSE)</f>
        <v>43750</v>
      </c>
      <c r="G1173">
        <f>VLOOKUP(C1173,'[1]坦克部件养成-填表'!$X:$AB,4,FALSE)</f>
        <v>245350</v>
      </c>
      <c r="H1173" t="str">
        <f t="shared" si="36"/>
        <v>413030</v>
      </c>
      <c r="I1173">
        <f t="shared" si="37"/>
        <v>1170</v>
      </c>
    </row>
    <row r="1174" spans="1:9" ht="15.75" x14ac:dyDescent="0.3">
      <c r="A1174" s="36">
        <v>1171</v>
      </c>
      <c r="B1174" s="36">
        <v>4140</v>
      </c>
      <c r="C1174" s="36">
        <v>1</v>
      </c>
      <c r="D1174" t="str">
        <f>"["&amp;VLOOKUP(B1174,'[1]坦克部件养成-填表'!$T:$V,3,FALSE)&amp;"]"</f>
        <v>[100]</v>
      </c>
      <c r="E1174" t="str">
        <f>"["&amp;VLOOKUP(C1174,'[1]坦克部件养成-填表'!$X:$AB,3,FALSE)&amp;"]"</f>
        <v>[10]</v>
      </c>
      <c r="F1174">
        <f>VLOOKUP(C1174,'[1]坦克部件养成-填表'!$X:$AB,5,FALSE)</f>
        <v>70</v>
      </c>
      <c r="G1174">
        <f>VLOOKUP(C1174,'[1]坦克部件养成-填表'!$X:$AB,4,FALSE)</f>
        <v>180</v>
      </c>
      <c r="H1174" t="str">
        <f t="shared" si="36"/>
        <v>41401</v>
      </c>
      <c r="I1174">
        <f t="shared" si="37"/>
        <v>1171</v>
      </c>
    </row>
    <row r="1175" spans="1:9" ht="15.75" x14ac:dyDescent="0.3">
      <c r="A1175" s="36">
        <v>1172</v>
      </c>
      <c r="B1175" s="36">
        <v>4140</v>
      </c>
      <c r="C1175" s="36">
        <v>2</v>
      </c>
      <c r="D1175" t="str">
        <f>"["&amp;VLOOKUP(B1175,'[1]坦克部件养成-填表'!$T:$V,3,FALSE)&amp;"]"</f>
        <v>[100]</v>
      </c>
      <c r="E1175" t="str">
        <f>"["&amp;VLOOKUP(C1175,'[1]坦克部件养成-填表'!$X:$AB,3,FALSE)&amp;"]"</f>
        <v>[20]</v>
      </c>
      <c r="F1175">
        <f>VLOOKUP(C1175,'[1]坦克部件养成-填表'!$X:$AB,5,FALSE)</f>
        <v>100</v>
      </c>
      <c r="G1175">
        <f>VLOOKUP(C1175,'[1]坦克部件养成-填表'!$X:$AB,4,FALSE)</f>
        <v>1740</v>
      </c>
      <c r="H1175" t="str">
        <f t="shared" si="36"/>
        <v>41402</v>
      </c>
      <c r="I1175">
        <f t="shared" si="37"/>
        <v>1172</v>
      </c>
    </row>
    <row r="1176" spans="1:9" ht="15.75" x14ac:dyDescent="0.3">
      <c r="A1176" s="36">
        <v>1173</v>
      </c>
      <c r="B1176" s="36">
        <v>4140</v>
      </c>
      <c r="C1176" s="36">
        <v>3</v>
      </c>
      <c r="D1176" t="str">
        <f>"["&amp;VLOOKUP(B1176,'[1]坦克部件养成-填表'!$T:$V,3,FALSE)&amp;"]"</f>
        <v>[100]</v>
      </c>
      <c r="E1176" t="str">
        <f>"["&amp;VLOOKUP(C1176,'[1]坦克部件养成-填表'!$X:$AB,3,FALSE)&amp;"]"</f>
        <v>[30]</v>
      </c>
      <c r="F1176">
        <f>VLOOKUP(C1176,'[1]坦克部件养成-填表'!$X:$AB,5,FALSE)</f>
        <v>140</v>
      </c>
      <c r="G1176">
        <f>VLOOKUP(C1176,'[1]坦克部件养成-填表'!$X:$AB,4,FALSE)</f>
        <v>3450</v>
      </c>
      <c r="H1176" t="str">
        <f t="shared" si="36"/>
        <v>41403</v>
      </c>
      <c r="I1176">
        <f t="shared" si="37"/>
        <v>1173</v>
      </c>
    </row>
    <row r="1177" spans="1:9" ht="15.75" x14ac:dyDescent="0.3">
      <c r="A1177" s="36">
        <v>1174</v>
      </c>
      <c r="B1177" s="36">
        <v>4140</v>
      </c>
      <c r="C1177" s="36">
        <v>4</v>
      </c>
      <c r="D1177" t="str">
        <f>"["&amp;VLOOKUP(B1177,'[1]坦克部件养成-填表'!$T:$V,3,FALSE)&amp;"]"</f>
        <v>[100]</v>
      </c>
      <c r="E1177" t="str">
        <f>"["&amp;VLOOKUP(C1177,'[1]坦克部件养成-填表'!$X:$AB,3,FALSE)&amp;"]"</f>
        <v>[40]</v>
      </c>
      <c r="F1177">
        <f>VLOOKUP(C1177,'[1]坦克部件养成-填表'!$X:$AB,5,FALSE)</f>
        <v>170</v>
      </c>
      <c r="G1177">
        <f>VLOOKUP(C1177,'[1]坦克部件养成-填表'!$X:$AB,4,FALSE)</f>
        <v>5190</v>
      </c>
      <c r="H1177" t="str">
        <f t="shared" si="36"/>
        <v>41404</v>
      </c>
      <c r="I1177">
        <f t="shared" si="37"/>
        <v>1174</v>
      </c>
    </row>
    <row r="1178" spans="1:9" ht="15.75" x14ac:dyDescent="0.3">
      <c r="A1178" s="36">
        <v>1175</v>
      </c>
      <c r="B1178" s="36">
        <v>4140</v>
      </c>
      <c r="C1178" s="36">
        <v>5</v>
      </c>
      <c r="D1178" t="str">
        <f>"["&amp;VLOOKUP(B1178,'[1]坦克部件养成-填表'!$T:$V,3,FALSE)&amp;"]"</f>
        <v>[100]</v>
      </c>
      <c r="E1178" t="str">
        <f>"["&amp;VLOOKUP(C1178,'[1]坦克部件养成-填表'!$X:$AB,3,FALSE)&amp;"]"</f>
        <v>[50]</v>
      </c>
      <c r="F1178">
        <f>VLOOKUP(C1178,'[1]坦克部件养成-填表'!$X:$AB,5,FALSE)</f>
        <v>210</v>
      </c>
      <c r="G1178">
        <f>VLOOKUP(C1178,'[1]坦克部件养成-填表'!$X:$AB,4,FALSE)</f>
        <v>6750</v>
      </c>
      <c r="H1178" t="str">
        <f t="shared" si="36"/>
        <v>41405</v>
      </c>
      <c r="I1178">
        <f t="shared" si="37"/>
        <v>1175</v>
      </c>
    </row>
    <row r="1179" spans="1:9" ht="15.75" x14ac:dyDescent="0.3">
      <c r="A1179" s="36">
        <v>1176</v>
      </c>
      <c r="B1179" s="36">
        <v>4140</v>
      </c>
      <c r="C1179" s="36">
        <v>6</v>
      </c>
      <c r="D1179" t="str">
        <f>"["&amp;VLOOKUP(B1179,'[1]坦克部件养成-填表'!$T:$V,3,FALSE)&amp;"]"</f>
        <v>[100]</v>
      </c>
      <c r="E1179" t="str">
        <f>"["&amp;VLOOKUP(C1179,'[1]坦克部件养成-填表'!$X:$AB,3,FALSE)&amp;"]"</f>
        <v>[65]</v>
      </c>
      <c r="F1179">
        <f>VLOOKUP(C1179,'[1]坦克部件养成-填表'!$X:$AB,5,FALSE)</f>
        <v>600</v>
      </c>
      <c r="G1179">
        <f>VLOOKUP(C1179,'[1]坦克部件养成-填表'!$X:$AB,4,FALSE)</f>
        <v>7620</v>
      </c>
      <c r="H1179" t="str">
        <f t="shared" si="36"/>
        <v>41406</v>
      </c>
      <c r="I1179">
        <f t="shared" si="37"/>
        <v>1176</v>
      </c>
    </row>
    <row r="1180" spans="1:9" ht="15.75" x14ac:dyDescent="0.3">
      <c r="A1180" s="36">
        <v>1177</v>
      </c>
      <c r="B1180" s="36">
        <v>4140</v>
      </c>
      <c r="C1180" s="36">
        <v>7</v>
      </c>
      <c r="D1180" t="str">
        <f>"["&amp;VLOOKUP(B1180,'[1]坦克部件养成-填表'!$T:$V,3,FALSE)&amp;"]"</f>
        <v>[100]</v>
      </c>
      <c r="E1180" t="str">
        <f>"["&amp;VLOOKUP(C1180,'[1]坦克部件养成-填表'!$X:$AB,3,FALSE)&amp;"]"</f>
        <v>[80]</v>
      </c>
      <c r="F1180">
        <f>VLOOKUP(C1180,'[1]坦克部件养成-填表'!$X:$AB,5,FALSE)</f>
        <v>900</v>
      </c>
      <c r="G1180">
        <f>VLOOKUP(C1180,'[1]坦克部件养成-填表'!$X:$AB,4,FALSE)</f>
        <v>11430</v>
      </c>
      <c r="H1180" t="str">
        <f t="shared" si="36"/>
        <v>41407</v>
      </c>
      <c r="I1180">
        <f t="shared" si="37"/>
        <v>1177</v>
      </c>
    </row>
    <row r="1181" spans="1:9" ht="15.75" x14ac:dyDescent="0.3">
      <c r="A1181" s="36">
        <v>1178</v>
      </c>
      <c r="B1181" s="36">
        <v>4140</v>
      </c>
      <c r="C1181" s="36">
        <v>8</v>
      </c>
      <c r="D1181" t="str">
        <f>"["&amp;VLOOKUP(B1181,'[1]坦克部件养成-填表'!$T:$V,3,FALSE)&amp;"]"</f>
        <v>[100]</v>
      </c>
      <c r="E1181" t="str">
        <f>"["&amp;VLOOKUP(C1181,'[1]坦克部件养成-填表'!$X:$AB,3,FALSE)&amp;"]"</f>
        <v>[95]</v>
      </c>
      <c r="F1181">
        <f>VLOOKUP(C1181,'[1]坦克部件养成-填表'!$X:$AB,5,FALSE)</f>
        <v>1200</v>
      </c>
      <c r="G1181">
        <f>VLOOKUP(C1181,'[1]坦克部件养成-填表'!$X:$AB,4,FALSE)</f>
        <v>15240</v>
      </c>
      <c r="H1181" t="str">
        <f t="shared" si="36"/>
        <v>41408</v>
      </c>
      <c r="I1181">
        <f t="shared" si="37"/>
        <v>1178</v>
      </c>
    </row>
    <row r="1182" spans="1:9" ht="15.75" x14ac:dyDescent="0.3">
      <c r="A1182" s="36">
        <v>1179</v>
      </c>
      <c r="B1182" s="36">
        <v>4140</v>
      </c>
      <c r="C1182" s="36">
        <v>9</v>
      </c>
      <c r="D1182" t="str">
        <f>"["&amp;VLOOKUP(B1182,'[1]坦克部件养成-填表'!$T:$V,3,FALSE)&amp;"]"</f>
        <v>[100]</v>
      </c>
      <c r="E1182" t="str">
        <f>"["&amp;VLOOKUP(C1182,'[1]坦克部件养成-填表'!$X:$AB,3,FALSE)&amp;"]"</f>
        <v>[110]</v>
      </c>
      <c r="F1182">
        <f>VLOOKUP(C1182,'[1]坦克部件养成-填表'!$X:$AB,5,FALSE)</f>
        <v>1500</v>
      </c>
      <c r="G1182">
        <f>VLOOKUP(C1182,'[1]坦克部件养成-填表'!$X:$AB,4,FALSE)</f>
        <v>19050</v>
      </c>
      <c r="H1182" t="str">
        <f t="shared" si="36"/>
        <v>41409</v>
      </c>
      <c r="I1182">
        <f t="shared" si="37"/>
        <v>1179</v>
      </c>
    </row>
    <row r="1183" spans="1:9" ht="15.75" x14ac:dyDescent="0.3">
      <c r="A1183" s="36">
        <v>1180</v>
      </c>
      <c r="B1183" s="36">
        <v>4140</v>
      </c>
      <c r="C1183" s="36">
        <v>10</v>
      </c>
      <c r="D1183" t="str">
        <f>"["&amp;VLOOKUP(B1183,'[1]坦克部件养成-填表'!$T:$V,3,FALSE)&amp;"]"</f>
        <v>[100]</v>
      </c>
      <c r="E1183" t="str">
        <f>"["&amp;VLOOKUP(C1183,'[1]坦克部件养成-填表'!$X:$AB,3,FALSE)&amp;"]"</f>
        <v>[125]</v>
      </c>
      <c r="F1183">
        <f>VLOOKUP(C1183,'[1]坦克部件养成-填表'!$X:$AB,5,FALSE)</f>
        <v>1750</v>
      </c>
      <c r="G1183">
        <f>VLOOKUP(C1183,'[1]坦克部件养成-填表'!$X:$AB,4,FALSE)</f>
        <v>22860</v>
      </c>
      <c r="H1183" t="str">
        <f t="shared" si="36"/>
        <v>414010</v>
      </c>
      <c r="I1183">
        <f t="shared" si="37"/>
        <v>1180</v>
      </c>
    </row>
    <row r="1184" spans="1:9" ht="15.75" x14ac:dyDescent="0.3">
      <c r="A1184" s="36">
        <v>1181</v>
      </c>
      <c r="B1184" s="36">
        <v>4140</v>
      </c>
      <c r="C1184" s="36">
        <v>11</v>
      </c>
      <c r="D1184" t="str">
        <f>"["&amp;VLOOKUP(B1184,'[1]坦克部件养成-填表'!$T:$V,3,FALSE)&amp;"]"</f>
        <v>[100]</v>
      </c>
      <c r="E1184" t="str">
        <f>"["&amp;VLOOKUP(C1184,'[1]坦克部件养成-填表'!$X:$AB,3,FALSE)&amp;"]"</f>
        <v>[145]</v>
      </c>
      <c r="F1184">
        <f>VLOOKUP(C1184,'[1]坦克部件养成-填表'!$X:$AB,5,FALSE)</f>
        <v>3650</v>
      </c>
      <c r="G1184">
        <f>VLOOKUP(C1184,'[1]坦克部件养成-填表'!$X:$AB,4,FALSE)</f>
        <v>31710</v>
      </c>
      <c r="H1184" t="str">
        <f t="shared" si="36"/>
        <v>414011</v>
      </c>
      <c r="I1184">
        <f t="shared" si="37"/>
        <v>1181</v>
      </c>
    </row>
    <row r="1185" spans="1:9" ht="15.75" x14ac:dyDescent="0.3">
      <c r="A1185" s="36">
        <v>1182</v>
      </c>
      <c r="B1185" s="36">
        <v>4140</v>
      </c>
      <c r="C1185" s="36">
        <v>12</v>
      </c>
      <c r="D1185" t="str">
        <f>"["&amp;VLOOKUP(B1185,'[1]坦克部件养成-填表'!$T:$V,3,FALSE)&amp;"]"</f>
        <v>[100]</v>
      </c>
      <c r="E1185" t="str">
        <f>"["&amp;VLOOKUP(C1185,'[1]坦克部件养成-填表'!$X:$AB,3,FALSE)&amp;"]"</f>
        <v>[165]</v>
      </c>
      <c r="F1185">
        <f>VLOOKUP(C1185,'[1]坦克部件养成-填表'!$X:$AB,5,FALSE)</f>
        <v>5500</v>
      </c>
      <c r="G1185">
        <f>VLOOKUP(C1185,'[1]坦克部件养成-填表'!$X:$AB,4,FALSE)</f>
        <v>47580</v>
      </c>
      <c r="H1185" t="str">
        <f t="shared" si="36"/>
        <v>414012</v>
      </c>
      <c r="I1185">
        <f t="shared" si="37"/>
        <v>1182</v>
      </c>
    </row>
    <row r="1186" spans="1:9" ht="15.75" x14ac:dyDescent="0.3">
      <c r="A1186" s="36">
        <v>1183</v>
      </c>
      <c r="B1186" s="36">
        <v>4140</v>
      </c>
      <c r="C1186" s="36">
        <v>13</v>
      </c>
      <c r="D1186" t="str">
        <f>"["&amp;VLOOKUP(B1186,'[1]坦克部件养成-填表'!$T:$V,3,FALSE)&amp;"]"</f>
        <v>[100]</v>
      </c>
      <c r="E1186" t="str">
        <f>"["&amp;VLOOKUP(C1186,'[1]坦克部件养成-填表'!$X:$AB,3,FALSE)&amp;"]"</f>
        <v>[185]</v>
      </c>
      <c r="F1186">
        <f>VLOOKUP(C1186,'[1]坦克部件养成-填表'!$X:$AB,5,FALSE)</f>
        <v>7300</v>
      </c>
      <c r="G1186">
        <f>VLOOKUP(C1186,'[1]坦克部件养成-填表'!$X:$AB,4,FALSE)</f>
        <v>63420</v>
      </c>
      <c r="H1186" t="str">
        <f t="shared" si="36"/>
        <v>414013</v>
      </c>
      <c r="I1186">
        <f t="shared" si="37"/>
        <v>1183</v>
      </c>
    </row>
    <row r="1187" spans="1:9" ht="15.75" x14ac:dyDescent="0.3">
      <c r="A1187" s="36">
        <v>1184</v>
      </c>
      <c r="B1187" s="36">
        <v>4140</v>
      </c>
      <c r="C1187" s="36">
        <v>14</v>
      </c>
      <c r="D1187" t="str">
        <f>"["&amp;VLOOKUP(B1187,'[1]坦克部件养成-填表'!$T:$V,3,FALSE)&amp;"]"</f>
        <v>[100]</v>
      </c>
      <c r="E1187" t="str">
        <f>"["&amp;VLOOKUP(C1187,'[1]坦克部件养成-填表'!$X:$AB,3,FALSE)&amp;"]"</f>
        <v>[205]</v>
      </c>
      <c r="F1187">
        <f>VLOOKUP(C1187,'[1]坦克部件养成-填表'!$X:$AB,5,FALSE)</f>
        <v>9100</v>
      </c>
      <c r="G1187">
        <f>VLOOKUP(C1187,'[1]坦克部件养成-填表'!$X:$AB,4,FALSE)</f>
        <v>79290</v>
      </c>
      <c r="H1187" t="str">
        <f t="shared" si="36"/>
        <v>414014</v>
      </c>
      <c r="I1187">
        <f t="shared" si="37"/>
        <v>1184</v>
      </c>
    </row>
    <row r="1188" spans="1:9" ht="15.75" x14ac:dyDescent="0.3">
      <c r="A1188" s="36">
        <v>1185</v>
      </c>
      <c r="B1188" s="36">
        <v>4140</v>
      </c>
      <c r="C1188" s="36">
        <v>15</v>
      </c>
      <c r="D1188" t="str">
        <f>"["&amp;VLOOKUP(B1188,'[1]坦克部件养成-填表'!$T:$V,3,FALSE)&amp;"]"</f>
        <v>[100]</v>
      </c>
      <c r="E1188" t="str">
        <f>"["&amp;VLOOKUP(C1188,'[1]坦克部件养成-填表'!$X:$AB,3,FALSE)&amp;"]"</f>
        <v>[225]</v>
      </c>
      <c r="F1188">
        <f>VLOOKUP(C1188,'[1]坦克部件养成-填表'!$X:$AB,5,FALSE)</f>
        <v>11000</v>
      </c>
      <c r="G1188">
        <f>VLOOKUP(C1188,'[1]坦克部件养成-填表'!$X:$AB,4,FALSE)</f>
        <v>95160</v>
      </c>
      <c r="H1188" t="str">
        <f t="shared" si="36"/>
        <v>414015</v>
      </c>
      <c r="I1188">
        <f t="shared" si="37"/>
        <v>1185</v>
      </c>
    </row>
    <row r="1189" spans="1:9" ht="15.75" x14ac:dyDescent="0.3">
      <c r="A1189" s="36">
        <v>1186</v>
      </c>
      <c r="B1189" s="36">
        <v>4140</v>
      </c>
      <c r="C1189" s="36">
        <v>16</v>
      </c>
      <c r="D1189" t="str">
        <f>"["&amp;VLOOKUP(B1189,'[1]坦克部件养成-填表'!$T:$V,3,FALSE)&amp;"]"</f>
        <v>[100]</v>
      </c>
      <c r="E1189" t="str">
        <f>"["&amp;VLOOKUP(C1189,'[1]坦克部件养成-填表'!$X:$AB,3,FALSE)&amp;"]"</f>
        <v>[250]</v>
      </c>
      <c r="F1189">
        <f>VLOOKUP(C1189,'[1]坦克部件养成-填表'!$X:$AB,5,FALSE)</f>
        <v>13750</v>
      </c>
      <c r="G1189">
        <f>VLOOKUP(C1189,'[1]坦克部件养成-填表'!$X:$AB,4,FALSE)</f>
        <v>105250</v>
      </c>
      <c r="H1189" t="str">
        <f t="shared" si="36"/>
        <v>414016</v>
      </c>
      <c r="I1189">
        <f t="shared" si="37"/>
        <v>1186</v>
      </c>
    </row>
    <row r="1190" spans="1:9" ht="15.75" x14ac:dyDescent="0.3">
      <c r="A1190" s="36">
        <v>1187</v>
      </c>
      <c r="B1190" s="36">
        <v>4140</v>
      </c>
      <c r="C1190" s="36">
        <v>17</v>
      </c>
      <c r="D1190" t="str">
        <f>"["&amp;VLOOKUP(B1190,'[1]坦克部件养成-填表'!$T:$V,3,FALSE)&amp;"]"</f>
        <v>[100]</v>
      </c>
      <c r="E1190" t="str">
        <f>"["&amp;VLOOKUP(C1190,'[1]坦克部件养成-填表'!$X:$AB,3,FALSE)&amp;"]"</f>
        <v>[275]</v>
      </c>
      <c r="F1190">
        <f>VLOOKUP(C1190,'[1]坦克部件养成-填表'!$X:$AB,5,FALSE)</f>
        <v>15000</v>
      </c>
      <c r="G1190">
        <f>VLOOKUP(C1190,'[1]坦克部件养成-填表'!$X:$AB,4,FALSE)</f>
        <v>110250</v>
      </c>
      <c r="H1190" t="str">
        <f t="shared" si="36"/>
        <v>414017</v>
      </c>
      <c r="I1190">
        <f t="shared" si="37"/>
        <v>1187</v>
      </c>
    </row>
    <row r="1191" spans="1:9" ht="15.75" x14ac:dyDescent="0.3">
      <c r="A1191" s="36">
        <v>1188</v>
      </c>
      <c r="B1191" s="36">
        <v>4140</v>
      </c>
      <c r="C1191" s="36">
        <v>18</v>
      </c>
      <c r="D1191" t="str">
        <f>"["&amp;VLOOKUP(B1191,'[1]坦克部件养成-填表'!$T:$V,3,FALSE)&amp;"]"</f>
        <v>[100]</v>
      </c>
      <c r="E1191" t="str">
        <f>"["&amp;VLOOKUP(C1191,'[1]坦克部件养成-填表'!$X:$AB,3,FALSE)&amp;"]"</f>
        <v>[300]</v>
      </c>
      <c r="F1191">
        <f>VLOOKUP(C1191,'[1]坦克部件养成-填表'!$X:$AB,5,FALSE)</f>
        <v>16250</v>
      </c>
      <c r="G1191">
        <f>VLOOKUP(C1191,'[1]坦克部件养成-填表'!$X:$AB,4,FALSE)</f>
        <v>115250</v>
      </c>
      <c r="H1191" t="str">
        <f t="shared" si="36"/>
        <v>414018</v>
      </c>
      <c r="I1191">
        <f t="shared" si="37"/>
        <v>1188</v>
      </c>
    </row>
    <row r="1192" spans="1:9" ht="15.75" x14ac:dyDescent="0.3">
      <c r="A1192" s="36">
        <v>1189</v>
      </c>
      <c r="B1192" s="36">
        <v>4140</v>
      </c>
      <c r="C1192" s="36">
        <v>19</v>
      </c>
      <c r="D1192" t="str">
        <f>"["&amp;VLOOKUP(B1192,'[1]坦克部件养成-填表'!$T:$V,3,FALSE)&amp;"]"</f>
        <v>[100]</v>
      </c>
      <c r="E1192" t="str">
        <f>"["&amp;VLOOKUP(C1192,'[1]坦克部件养成-填表'!$X:$AB,3,FALSE)&amp;"]"</f>
        <v>[325]</v>
      </c>
      <c r="F1192">
        <f>VLOOKUP(C1192,'[1]坦克部件养成-填表'!$X:$AB,5,FALSE)</f>
        <v>17500</v>
      </c>
      <c r="G1192">
        <f>VLOOKUP(C1192,'[1]坦克部件养成-填表'!$X:$AB,4,FALSE)</f>
        <v>120250</v>
      </c>
      <c r="H1192" t="str">
        <f t="shared" si="36"/>
        <v>414019</v>
      </c>
      <c r="I1192">
        <f t="shared" si="37"/>
        <v>1189</v>
      </c>
    </row>
    <row r="1193" spans="1:9" ht="15.75" x14ac:dyDescent="0.3">
      <c r="A1193" s="36">
        <v>1190</v>
      </c>
      <c r="B1193" s="36">
        <v>4140</v>
      </c>
      <c r="C1193" s="36">
        <v>20</v>
      </c>
      <c r="D1193" t="str">
        <f>"["&amp;VLOOKUP(B1193,'[1]坦克部件养成-填表'!$T:$V,3,FALSE)&amp;"]"</f>
        <v>[100]</v>
      </c>
      <c r="E1193" t="str">
        <f>"["&amp;VLOOKUP(C1193,'[1]坦克部件养成-填表'!$X:$AB,3,FALSE)&amp;"]"</f>
        <v>[350]</v>
      </c>
      <c r="F1193">
        <f>VLOOKUP(C1193,'[1]坦克部件养成-填表'!$X:$AB,5,FALSE)</f>
        <v>20250</v>
      </c>
      <c r="G1193">
        <f>VLOOKUP(C1193,'[1]坦克部件养成-填表'!$X:$AB,4,FALSE)</f>
        <v>125250</v>
      </c>
      <c r="H1193" t="str">
        <f t="shared" si="36"/>
        <v>414020</v>
      </c>
      <c r="I1193">
        <f t="shared" si="37"/>
        <v>1190</v>
      </c>
    </row>
    <row r="1194" spans="1:9" ht="15.75" x14ac:dyDescent="0.3">
      <c r="A1194" s="36">
        <v>1191</v>
      </c>
      <c r="B1194" s="36">
        <v>4140</v>
      </c>
      <c r="C1194" s="36">
        <v>21</v>
      </c>
      <c r="D1194" t="str">
        <f>"["&amp;VLOOKUP(B1194,'[1]坦克部件养成-填表'!$T:$V,3,FALSE)&amp;"]"</f>
        <v>[100]</v>
      </c>
      <c r="E1194" t="str">
        <f>"["&amp;VLOOKUP(C1194,'[1]坦克部件养成-填表'!$X:$AB,3,FALSE)&amp;"]"</f>
        <v>[380]</v>
      </c>
      <c r="F1194">
        <f>VLOOKUP(C1194,'[1]坦克部件养成-填表'!$X:$AB,5,FALSE)</f>
        <v>24900</v>
      </c>
      <c r="G1194">
        <f>VLOOKUP(C1194,'[1]坦克部件养成-填表'!$X:$AB,4,FALSE)</f>
        <v>156300</v>
      </c>
      <c r="H1194" t="str">
        <f t="shared" si="36"/>
        <v>414021</v>
      </c>
      <c r="I1194">
        <f t="shared" si="37"/>
        <v>1191</v>
      </c>
    </row>
    <row r="1195" spans="1:9" ht="15.75" x14ac:dyDescent="0.3">
      <c r="A1195" s="36">
        <v>1192</v>
      </c>
      <c r="B1195" s="36">
        <v>4140</v>
      </c>
      <c r="C1195" s="36">
        <v>22</v>
      </c>
      <c r="D1195" t="str">
        <f>"["&amp;VLOOKUP(B1195,'[1]坦克部件养成-填表'!$T:$V,3,FALSE)&amp;"]"</f>
        <v>[100]</v>
      </c>
      <c r="E1195" t="str">
        <f>"["&amp;VLOOKUP(C1195,'[1]坦克部件养成-填表'!$X:$AB,3,FALSE)&amp;"]"</f>
        <v>[410]</v>
      </c>
      <c r="F1195">
        <f>VLOOKUP(C1195,'[1]坦克部件养成-填表'!$X:$AB,5,FALSE)</f>
        <v>25500</v>
      </c>
      <c r="G1195">
        <f>VLOOKUP(C1195,'[1]坦克部件养成-填表'!$X:$AB,4,FALSE)</f>
        <v>162300</v>
      </c>
      <c r="H1195" t="str">
        <f t="shared" si="36"/>
        <v>414022</v>
      </c>
      <c r="I1195">
        <f t="shared" si="37"/>
        <v>1192</v>
      </c>
    </row>
    <row r="1196" spans="1:9" ht="15.75" x14ac:dyDescent="0.3">
      <c r="A1196" s="36">
        <v>1193</v>
      </c>
      <c r="B1196" s="36">
        <v>4140</v>
      </c>
      <c r="C1196" s="36">
        <v>23</v>
      </c>
      <c r="D1196" t="str">
        <f>"["&amp;VLOOKUP(B1196,'[1]坦克部件养成-填表'!$T:$V,3,FALSE)&amp;"]"</f>
        <v>[100]</v>
      </c>
      <c r="E1196" t="str">
        <f>"["&amp;VLOOKUP(C1196,'[1]坦克部件养成-填表'!$X:$AB,3,FALSE)&amp;"]"</f>
        <v>[440]</v>
      </c>
      <c r="F1196">
        <f>VLOOKUP(C1196,'[1]坦克部件养成-填表'!$X:$AB,5,FALSE)</f>
        <v>27000</v>
      </c>
      <c r="G1196">
        <f>VLOOKUP(C1196,'[1]坦克部件养成-填表'!$X:$AB,4,FALSE)</f>
        <v>168300</v>
      </c>
      <c r="H1196" t="str">
        <f t="shared" si="36"/>
        <v>414023</v>
      </c>
      <c r="I1196">
        <f t="shared" si="37"/>
        <v>1193</v>
      </c>
    </row>
    <row r="1197" spans="1:9" ht="15.75" x14ac:dyDescent="0.3">
      <c r="A1197" s="36">
        <v>1194</v>
      </c>
      <c r="B1197" s="36">
        <v>4140</v>
      </c>
      <c r="C1197" s="36">
        <v>24</v>
      </c>
      <c r="D1197" t="str">
        <f>"["&amp;VLOOKUP(B1197,'[1]坦克部件养成-填表'!$T:$V,3,FALSE)&amp;"]"</f>
        <v>[100]</v>
      </c>
      <c r="E1197" t="str">
        <f>"["&amp;VLOOKUP(C1197,'[1]坦克部件养成-填表'!$X:$AB,3,FALSE)&amp;"]"</f>
        <v>[470]</v>
      </c>
      <c r="F1197">
        <f>VLOOKUP(C1197,'[1]坦克部件养成-填表'!$X:$AB,5,FALSE)</f>
        <v>28500</v>
      </c>
      <c r="G1197">
        <f>VLOOKUP(C1197,'[1]坦克部件养成-填表'!$X:$AB,4,FALSE)</f>
        <v>174300</v>
      </c>
      <c r="H1197" t="str">
        <f t="shared" si="36"/>
        <v>414024</v>
      </c>
      <c r="I1197">
        <f t="shared" si="37"/>
        <v>1194</v>
      </c>
    </row>
    <row r="1198" spans="1:9" ht="15.75" x14ac:dyDescent="0.3">
      <c r="A1198" s="36">
        <v>1195</v>
      </c>
      <c r="B1198" s="36">
        <v>4140</v>
      </c>
      <c r="C1198" s="36">
        <v>25</v>
      </c>
      <c r="D1198" t="str">
        <f>"["&amp;VLOOKUP(B1198,'[1]坦克部件养成-填表'!$T:$V,3,FALSE)&amp;"]"</f>
        <v>[100]</v>
      </c>
      <c r="E1198" t="str">
        <f>"["&amp;VLOOKUP(C1198,'[1]坦克部件养成-填表'!$X:$AB,3,FALSE)&amp;"]"</f>
        <v>[500]</v>
      </c>
      <c r="F1198">
        <f>VLOOKUP(C1198,'[1]坦克部件养成-填表'!$X:$AB,5,FALSE)</f>
        <v>30000</v>
      </c>
      <c r="G1198">
        <f>VLOOKUP(C1198,'[1]坦克部件养成-填表'!$X:$AB,4,FALSE)</f>
        <v>180300</v>
      </c>
      <c r="H1198" t="str">
        <f t="shared" si="36"/>
        <v>414025</v>
      </c>
      <c r="I1198">
        <f t="shared" si="37"/>
        <v>1195</v>
      </c>
    </row>
    <row r="1199" spans="1:9" ht="15.75" x14ac:dyDescent="0.3">
      <c r="A1199" s="36">
        <v>1196</v>
      </c>
      <c r="B1199" s="36">
        <v>4140</v>
      </c>
      <c r="C1199" s="36">
        <v>26</v>
      </c>
      <c r="D1199" t="str">
        <f>"["&amp;VLOOKUP(B1199,'[1]坦克部件养成-填表'!$T:$V,3,FALSE)&amp;"]"</f>
        <v>[100]</v>
      </c>
      <c r="E1199" t="str">
        <f>"["&amp;VLOOKUP(C1199,'[1]坦克部件养成-填表'!$X:$AB,3,FALSE)&amp;"]"</f>
        <v>[535]</v>
      </c>
      <c r="F1199">
        <f>VLOOKUP(C1199,'[1]坦克部件养成-填表'!$X:$AB,5,FALSE)</f>
        <v>36750</v>
      </c>
      <c r="G1199">
        <f>VLOOKUP(C1199,'[1]坦克部件养成-填表'!$X:$AB,4,FALSE)</f>
        <v>217350</v>
      </c>
      <c r="H1199" t="str">
        <f t="shared" si="36"/>
        <v>414026</v>
      </c>
      <c r="I1199">
        <f t="shared" si="37"/>
        <v>1196</v>
      </c>
    </row>
    <row r="1200" spans="1:9" ht="15.75" x14ac:dyDescent="0.3">
      <c r="A1200" s="36">
        <v>1197</v>
      </c>
      <c r="B1200" s="36">
        <v>4140</v>
      </c>
      <c r="C1200" s="36">
        <v>27</v>
      </c>
      <c r="D1200" t="str">
        <f>"["&amp;VLOOKUP(B1200,'[1]坦克部件养成-填表'!$T:$V,3,FALSE)&amp;"]"</f>
        <v>[100]</v>
      </c>
      <c r="E1200" t="str">
        <f>"["&amp;VLOOKUP(C1200,'[1]坦克部件养成-填表'!$X:$AB,3,FALSE)&amp;"]"</f>
        <v>[570]</v>
      </c>
      <c r="F1200">
        <f>VLOOKUP(C1200,'[1]坦克部件养成-填表'!$X:$AB,5,FALSE)</f>
        <v>38500</v>
      </c>
      <c r="G1200">
        <f>VLOOKUP(C1200,'[1]坦克部件养成-填表'!$X:$AB,4,FALSE)</f>
        <v>224350</v>
      </c>
      <c r="H1200" t="str">
        <f t="shared" si="36"/>
        <v>414027</v>
      </c>
      <c r="I1200">
        <f t="shared" si="37"/>
        <v>1197</v>
      </c>
    </row>
    <row r="1201" spans="1:9" ht="15.75" x14ac:dyDescent="0.3">
      <c r="A1201" s="36">
        <v>1198</v>
      </c>
      <c r="B1201" s="36">
        <v>4140</v>
      </c>
      <c r="C1201" s="36">
        <v>28</v>
      </c>
      <c r="D1201" t="str">
        <f>"["&amp;VLOOKUP(B1201,'[1]坦克部件养成-填表'!$T:$V,3,FALSE)&amp;"]"</f>
        <v>[100]</v>
      </c>
      <c r="E1201" t="str">
        <f>"["&amp;VLOOKUP(C1201,'[1]坦克部件养成-填表'!$X:$AB,3,FALSE)&amp;"]"</f>
        <v>[605]</v>
      </c>
      <c r="F1201">
        <f>VLOOKUP(C1201,'[1]坦克部件养成-填表'!$X:$AB,5,FALSE)</f>
        <v>40250</v>
      </c>
      <c r="G1201">
        <f>VLOOKUP(C1201,'[1]坦克部件养成-填表'!$X:$AB,4,FALSE)</f>
        <v>231350</v>
      </c>
      <c r="H1201" t="str">
        <f t="shared" si="36"/>
        <v>414028</v>
      </c>
      <c r="I1201">
        <f t="shared" si="37"/>
        <v>1198</v>
      </c>
    </row>
    <row r="1202" spans="1:9" ht="15.75" x14ac:dyDescent="0.3">
      <c r="A1202" s="36">
        <v>1199</v>
      </c>
      <c r="B1202" s="36">
        <v>4140</v>
      </c>
      <c r="C1202" s="36">
        <v>29</v>
      </c>
      <c r="D1202" t="str">
        <f>"["&amp;VLOOKUP(B1202,'[1]坦克部件养成-填表'!$T:$V,3,FALSE)&amp;"]"</f>
        <v>[100]</v>
      </c>
      <c r="E1202" t="str">
        <f>"["&amp;VLOOKUP(C1202,'[1]坦克部件养成-填表'!$X:$AB,3,FALSE)&amp;"]"</f>
        <v>[640]</v>
      </c>
      <c r="F1202">
        <f>VLOOKUP(C1202,'[1]坦克部件养成-填表'!$X:$AB,5,FALSE)</f>
        <v>42000</v>
      </c>
      <c r="G1202">
        <f>VLOOKUP(C1202,'[1]坦克部件养成-填表'!$X:$AB,4,FALSE)</f>
        <v>238350</v>
      </c>
      <c r="H1202" t="str">
        <f t="shared" si="36"/>
        <v>414029</v>
      </c>
      <c r="I1202">
        <f t="shared" si="37"/>
        <v>1199</v>
      </c>
    </row>
    <row r="1203" spans="1:9" ht="15.75" x14ac:dyDescent="0.3">
      <c r="A1203" s="36">
        <v>1200</v>
      </c>
      <c r="B1203" s="36">
        <v>4140</v>
      </c>
      <c r="C1203" s="36">
        <v>30</v>
      </c>
      <c r="D1203" t="str">
        <f>"["&amp;VLOOKUP(B1203,'[1]坦克部件养成-填表'!$T:$V,3,FALSE)&amp;"]"</f>
        <v>[100]</v>
      </c>
      <c r="E1203" t="str">
        <f>"["&amp;VLOOKUP(C1203,'[1]坦克部件养成-填表'!$X:$AB,3,FALSE)&amp;"]"</f>
        <v>[675]</v>
      </c>
      <c r="F1203">
        <f>VLOOKUP(C1203,'[1]坦克部件养成-填表'!$X:$AB,5,FALSE)</f>
        <v>43750</v>
      </c>
      <c r="G1203">
        <f>VLOOKUP(C1203,'[1]坦克部件养成-填表'!$X:$AB,4,FALSE)</f>
        <v>245350</v>
      </c>
      <c r="H1203" t="str">
        <f t="shared" si="36"/>
        <v>414030</v>
      </c>
      <c r="I1203">
        <f t="shared" si="37"/>
        <v>1200</v>
      </c>
    </row>
    <row r="1204" spans="1:9" ht="15.75" x14ac:dyDescent="0.3">
      <c r="A1204" s="36">
        <v>1201</v>
      </c>
      <c r="B1204" s="36">
        <v>4150</v>
      </c>
      <c r="C1204" s="36">
        <v>1</v>
      </c>
      <c r="D1204" t="str">
        <f>"["&amp;VLOOKUP(B1204,'[1]坦克部件养成-填表'!$T:$V,3,FALSE)&amp;"]"</f>
        <v>[102]</v>
      </c>
      <c r="E1204" t="str">
        <f>"["&amp;VLOOKUP(C1204,'[1]坦克部件养成-填表'!$X:$AB,3,FALSE)&amp;"]"</f>
        <v>[10]</v>
      </c>
      <c r="F1204">
        <f>VLOOKUP(C1204,'[1]坦克部件养成-填表'!$X:$AB,5,FALSE)</f>
        <v>70</v>
      </c>
      <c r="G1204">
        <f>VLOOKUP(C1204,'[1]坦克部件养成-填表'!$X:$AB,4,FALSE)</f>
        <v>180</v>
      </c>
      <c r="H1204" t="str">
        <f t="shared" si="36"/>
        <v>41501</v>
      </c>
      <c r="I1204">
        <f t="shared" si="37"/>
        <v>1201</v>
      </c>
    </row>
    <row r="1205" spans="1:9" ht="15.75" x14ac:dyDescent="0.3">
      <c r="A1205" s="36">
        <v>1202</v>
      </c>
      <c r="B1205" s="36">
        <v>4150</v>
      </c>
      <c r="C1205" s="36">
        <v>2</v>
      </c>
      <c r="D1205" t="str">
        <f>"["&amp;VLOOKUP(B1205,'[1]坦克部件养成-填表'!$T:$V,3,FALSE)&amp;"]"</f>
        <v>[102]</v>
      </c>
      <c r="E1205" t="str">
        <f>"["&amp;VLOOKUP(C1205,'[1]坦克部件养成-填表'!$X:$AB,3,FALSE)&amp;"]"</f>
        <v>[20]</v>
      </c>
      <c r="F1205">
        <f>VLOOKUP(C1205,'[1]坦克部件养成-填表'!$X:$AB,5,FALSE)</f>
        <v>100</v>
      </c>
      <c r="G1205">
        <f>VLOOKUP(C1205,'[1]坦克部件养成-填表'!$X:$AB,4,FALSE)</f>
        <v>1740</v>
      </c>
      <c r="H1205" t="str">
        <f t="shared" si="36"/>
        <v>41502</v>
      </c>
      <c r="I1205">
        <f t="shared" si="37"/>
        <v>1202</v>
      </c>
    </row>
    <row r="1206" spans="1:9" ht="15.75" x14ac:dyDescent="0.3">
      <c r="A1206" s="36">
        <v>1203</v>
      </c>
      <c r="B1206" s="36">
        <v>4150</v>
      </c>
      <c r="C1206" s="36">
        <v>3</v>
      </c>
      <c r="D1206" t="str">
        <f>"["&amp;VLOOKUP(B1206,'[1]坦克部件养成-填表'!$T:$V,3,FALSE)&amp;"]"</f>
        <v>[102]</v>
      </c>
      <c r="E1206" t="str">
        <f>"["&amp;VLOOKUP(C1206,'[1]坦克部件养成-填表'!$X:$AB,3,FALSE)&amp;"]"</f>
        <v>[30]</v>
      </c>
      <c r="F1206">
        <f>VLOOKUP(C1206,'[1]坦克部件养成-填表'!$X:$AB,5,FALSE)</f>
        <v>140</v>
      </c>
      <c r="G1206">
        <f>VLOOKUP(C1206,'[1]坦克部件养成-填表'!$X:$AB,4,FALSE)</f>
        <v>3450</v>
      </c>
      <c r="H1206" t="str">
        <f t="shared" si="36"/>
        <v>41503</v>
      </c>
      <c r="I1206">
        <f t="shared" si="37"/>
        <v>1203</v>
      </c>
    </row>
    <row r="1207" spans="1:9" ht="15.75" x14ac:dyDescent="0.3">
      <c r="A1207" s="36">
        <v>1204</v>
      </c>
      <c r="B1207" s="36">
        <v>4150</v>
      </c>
      <c r="C1207" s="36">
        <v>4</v>
      </c>
      <c r="D1207" t="str">
        <f>"["&amp;VLOOKUP(B1207,'[1]坦克部件养成-填表'!$T:$V,3,FALSE)&amp;"]"</f>
        <v>[102]</v>
      </c>
      <c r="E1207" t="str">
        <f>"["&amp;VLOOKUP(C1207,'[1]坦克部件养成-填表'!$X:$AB,3,FALSE)&amp;"]"</f>
        <v>[40]</v>
      </c>
      <c r="F1207">
        <f>VLOOKUP(C1207,'[1]坦克部件养成-填表'!$X:$AB,5,FALSE)</f>
        <v>170</v>
      </c>
      <c r="G1207">
        <f>VLOOKUP(C1207,'[1]坦克部件养成-填表'!$X:$AB,4,FALSE)</f>
        <v>5190</v>
      </c>
      <c r="H1207" t="str">
        <f t="shared" si="36"/>
        <v>41504</v>
      </c>
      <c r="I1207">
        <f t="shared" si="37"/>
        <v>1204</v>
      </c>
    </row>
    <row r="1208" spans="1:9" ht="15.75" x14ac:dyDescent="0.3">
      <c r="A1208" s="36">
        <v>1205</v>
      </c>
      <c r="B1208" s="36">
        <v>4150</v>
      </c>
      <c r="C1208" s="36">
        <v>5</v>
      </c>
      <c r="D1208" t="str">
        <f>"["&amp;VLOOKUP(B1208,'[1]坦克部件养成-填表'!$T:$V,3,FALSE)&amp;"]"</f>
        <v>[102]</v>
      </c>
      <c r="E1208" t="str">
        <f>"["&amp;VLOOKUP(C1208,'[1]坦克部件养成-填表'!$X:$AB,3,FALSE)&amp;"]"</f>
        <v>[50]</v>
      </c>
      <c r="F1208">
        <f>VLOOKUP(C1208,'[1]坦克部件养成-填表'!$X:$AB,5,FALSE)</f>
        <v>210</v>
      </c>
      <c r="G1208">
        <f>VLOOKUP(C1208,'[1]坦克部件养成-填表'!$X:$AB,4,FALSE)</f>
        <v>6750</v>
      </c>
      <c r="H1208" t="str">
        <f t="shared" si="36"/>
        <v>41505</v>
      </c>
      <c r="I1208">
        <f t="shared" si="37"/>
        <v>1205</v>
      </c>
    </row>
    <row r="1209" spans="1:9" ht="15.75" x14ac:dyDescent="0.3">
      <c r="A1209" s="36">
        <v>1206</v>
      </c>
      <c r="B1209" s="36">
        <v>4150</v>
      </c>
      <c r="C1209" s="36">
        <v>6</v>
      </c>
      <c r="D1209" t="str">
        <f>"["&amp;VLOOKUP(B1209,'[1]坦克部件养成-填表'!$T:$V,3,FALSE)&amp;"]"</f>
        <v>[102]</v>
      </c>
      <c r="E1209" t="str">
        <f>"["&amp;VLOOKUP(C1209,'[1]坦克部件养成-填表'!$X:$AB,3,FALSE)&amp;"]"</f>
        <v>[65]</v>
      </c>
      <c r="F1209">
        <f>VLOOKUP(C1209,'[1]坦克部件养成-填表'!$X:$AB,5,FALSE)</f>
        <v>600</v>
      </c>
      <c r="G1209">
        <f>VLOOKUP(C1209,'[1]坦克部件养成-填表'!$X:$AB,4,FALSE)</f>
        <v>7620</v>
      </c>
      <c r="H1209" t="str">
        <f t="shared" si="36"/>
        <v>41506</v>
      </c>
      <c r="I1209">
        <f t="shared" si="37"/>
        <v>1206</v>
      </c>
    </row>
    <row r="1210" spans="1:9" ht="15.75" x14ac:dyDescent="0.3">
      <c r="A1210" s="36">
        <v>1207</v>
      </c>
      <c r="B1210" s="36">
        <v>4150</v>
      </c>
      <c r="C1210" s="36">
        <v>7</v>
      </c>
      <c r="D1210" t="str">
        <f>"["&amp;VLOOKUP(B1210,'[1]坦克部件养成-填表'!$T:$V,3,FALSE)&amp;"]"</f>
        <v>[102]</v>
      </c>
      <c r="E1210" t="str">
        <f>"["&amp;VLOOKUP(C1210,'[1]坦克部件养成-填表'!$X:$AB,3,FALSE)&amp;"]"</f>
        <v>[80]</v>
      </c>
      <c r="F1210">
        <f>VLOOKUP(C1210,'[1]坦克部件养成-填表'!$X:$AB,5,FALSE)</f>
        <v>900</v>
      </c>
      <c r="G1210">
        <f>VLOOKUP(C1210,'[1]坦克部件养成-填表'!$X:$AB,4,FALSE)</f>
        <v>11430</v>
      </c>
      <c r="H1210" t="str">
        <f t="shared" si="36"/>
        <v>41507</v>
      </c>
      <c r="I1210">
        <f t="shared" si="37"/>
        <v>1207</v>
      </c>
    </row>
    <row r="1211" spans="1:9" ht="15.75" x14ac:dyDescent="0.3">
      <c r="A1211" s="36">
        <v>1208</v>
      </c>
      <c r="B1211" s="36">
        <v>4150</v>
      </c>
      <c r="C1211" s="36">
        <v>8</v>
      </c>
      <c r="D1211" t="str">
        <f>"["&amp;VLOOKUP(B1211,'[1]坦克部件养成-填表'!$T:$V,3,FALSE)&amp;"]"</f>
        <v>[102]</v>
      </c>
      <c r="E1211" t="str">
        <f>"["&amp;VLOOKUP(C1211,'[1]坦克部件养成-填表'!$X:$AB,3,FALSE)&amp;"]"</f>
        <v>[95]</v>
      </c>
      <c r="F1211">
        <f>VLOOKUP(C1211,'[1]坦克部件养成-填表'!$X:$AB,5,FALSE)</f>
        <v>1200</v>
      </c>
      <c r="G1211">
        <f>VLOOKUP(C1211,'[1]坦克部件养成-填表'!$X:$AB,4,FALSE)</f>
        <v>15240</v>
      </c>
      <c r="H1211" t="str">
        <f t="shared" si="36"/>
        <v>41508</v>
      </c>
      <c r="I1211">
        <f t="shared" si="37"/>
        <v>1208</v>
      </c>
    </row>
    <row r="1212" spans="1:9" ht="15.75" x14ac:dyDescent="0.3">
      <c r="A1212" s="36">
        <v>1209</v>
      </c>
      <c r="B1212" s="36">
        <v>4150</v>
      </c>
      <c r="C1212" s="36">
        <v>9</v>
      </c>
      <c r="D1212" t="str">
        <f>"["&amp;VLOOKUP(B1212,'[1]坦克部件养成-填表'!$T:$V,3,FALSE)&amp;"]"</f>
        <v>[102]</v>
      </c>
      <c r="E1212" t="str">
        <f>"["&amp;VLOOKUP(C1212,'[1]坦克部件养成-填表'!$X:$AB,3,FALSE)&amp;"]"</f>
        <v>[110]</v>
      </c>
      <c r="F1212">
        <f>VLOOKUP(C1212,'[1]坦克部件养成-填表'!$X:$AB,5,FALSE)</f>
        <v>1500</v>
      </c>
      <c r="G1212">
        <f>VLOOKUP(C1212,'[1]坦克部件养成-填表'!$X:$AB,4,FALSE)</f>
        <v>19050</v>
      </c>
      <c r="H1212" t="str">
        <f t="shared" ref="H1212:H1275" si="38">B1212&amp;C1212</f>
        <v>41509</v>
      </c>
      <c r="I1212">
        <f t="shared" ref="I1212:I1275" si="39">A1212</f>
        <v>1209</v>
      </c>
    </row>
    <row r="1213" spans="1:9" ht="15.75" x14ac:dyDescent="0.3">
      <c r="A1213" s="36">
        <v>1210</v>
      </c>
      <c r="B1213" s="36">
        <v>4150</v>
      </c>
      <c r="C1213" s="36">
        <v>10</v>
      </c>
      <c r="D1213" t="str">
        <f>"["&amp;VLOOKUP(B1213,'[1]坦克部件养成-填表'!$T:$V,3,FALSE)&amp;"]"</f>
        <v>[102]</v>
      </c>
      <c r="E1213" t="str">
        <f>"["&amp;VLOOKUP(C1213,'[1]坦克部件养成-填表'!$X:$AB,3,FALSE)&amp;"]"</f>
        <v>[125]</v>
      </c>
      <c r="F1213">
        <f>VLOOKUP(C1213,'[1]坦克部件养成-填表'!$X:$AB,5,FALSE)</f>
        <v>1750</v>
      </c>
      <c r="G1213">
        <f>VLOOKUP(C1213,'[1]坦克部件养成-填表'!$X:$AB,4,FALSE)</f>
        <v>22860</v>
      </c>
      <c r="H1213" t="str">
        <f t="shared" si="38"/>
        <v>415010</v>
      </c>
      <c r="I1213">
        <f t="shared" si="39"/>
        <v>1210</v>
      </c>
    </row>
    <row r="1214" spans="1:9" ht="15.75" x14ac:dyDescent="0.3">
      <c r="A1214" s="36">
        <v>1211</v>
      </c>
      <c r="B1214" s="36">
        <v>4150</v>
      </c>
      <c r="C1214" s="36">
        <v>11</v>
      </c>
      <c r="D1214" t="str">
        <f>"["&amp;VLOOKUP(B1214,'[1]坦克部件养成-填表'!$T:$V,3,FALSE)&amp;"]"</f>
        <v>[102]</v>
      </c>
      <c r="E1214" t="str">
        <f>"["&amp;VLOOKUP(C1214,'[1]坦克部件养成-填表'!$X:$AB,3,FALSE)&amp;"]"</f>
        <v>[145]</v>
      </c>
      <c r="F1214">
        <f>VLOOKUP(C1214,'[1]坦克部件养成-填表'!$X:$AB,5,FALSE)</f>
        <v>3650</v>
      </c>
      <c r="G1214">
        <f>VLOOKUP(C1214,'[1]坦克部件养成-填表'!$X:$AB,4,FALSE)</f>
        <v>31710</v>
      </c>
      <c r="H1214" t="str">
        <f t="shared" si="38"/>
        <v>415011</v>
      </c>
      <c r="I1214">
        <f t="shared" si="39"/>
        <v>1211</v>
      </c>
    </row>
    <row r="1215" spans="1:9" ht="15.75" x14ac:dyDescent="0.3">
      <c r="A1215" s="36">
        <v>1212</v>
      </c>
      <c r="B1215" s="36">
        <v>4150</v>
      </c>
      <c r="C1215" s="36">
        <v>12</v>
      </c>
      <c r="D1215" t="str">
        <f>"["&amp;VLOOKUP(B1215,'[1]坦克部件养成-填表'!$T:$V,3,FALSE)&amp;"]"</f>
        <v>[102]</v>
      </c>
      <c r="E1215" t="str">
        <f>"["&amp;VLOOKUP(C1215,'[1]坦克部件养成-填表'!$X:$AB,3,FALSE)&amp;"]"</f>
        <v>[165]</v>
      </c>
      <c r="F1215">
        <f>VLOOKUP(C1215,'[1]坦克部件养成-填表'!$X:$AB,5,FALSE)</f>
        <v>5500</v>
      </c>
      <c r="G1215">
        <f>VLOOKUP(C1215,'[1]坦克部件养成-填表'!$X:$AB,4,FALSE)</f>
        <v>47580</v>
      </c>
      <c r="H1215" t="str">
        <f t="shared" si="38"/>
        <v>415012</v>
      </c>
      <c r="I1215">
        <f t="shared" si="39"/>
        <v>1212</v>
      </c>
    </row>
    <row r="1216" spans="1:9" ht="15.75" x14ac:dyDescent="0.3">
      <c r="A1216" s="36">
        <v>1213</v>
      </c>
      <c r="B1216" s="36">
        <v>4150</v>
      </c>
      <c r="C1216" s="36">
        <v>13</v>
      </c>
      <c r="D1216" t="str">
        <f>"["&amp;VLOOKUP(B1216,'[1]坦克部件养成-填表'!$T:$V,3,FALSE)&amp;"]"</f>
        <v>[102]</v>
      </c>
      <c r="E1216" t="str">
        <f>"["&amp;VLOOKUP(C1216,'[1]坦克部件养成-填表'!$X:$AB,3,FALSE)&amp;"]"</f>
        <v>[185]</v>
      </c>
      <c r="F1216">
        <f>VLOOKUP(C1216,'[1]坦克部件养成-填表'!$X:$AB,5,FALSE)</f>
        <v>7300</v>
      </c>
      <c r="G1216">
        <f>VLOOKUP(C1216,'[1]坦克部件养成-填表'!$X:$AB,4,FALSE)</f>
        <v>63420</v>
      </c>
      <c r="H1216" t="str">
        <f t="shared" si="38"/>
        <v>415013</v>
      </c>
      <c r="I1216">
        <f t="shared" si="39"/>
        <v>1213</v>
      </c>
    </row>
    <row r="1217" spans="1:9" ht="15.75" x14ac:dyDescent="0.3">
      <c r="A1217" s="36">
        <v>1214</v>
      </c>
      <c r="B1217" s="36">
        <v>4150</v>
      </c>
      <c r="C1217" s="36">
        <v>14</v>
      </c>
      <c r="D1217" t="str">
        <f>"["&amp;VLOOKUP(B1217,'[1]坦克部件养成-填表'!$T:$V,3,FALSE)&amp;"]"</f>
        <v>[102]</v>
      </c>
      <c r="E1217" t="str">
        <f>"["&amp;VLOOKUP(C1217,'[1]坦克部件养成-填表'!$X:$AB,3,FALSE)&amp;"]"</f>
        <v>[205]</v>
      </c>
      <c r="F1217">
        <f>VLOOKUP(C1217,'[1]坦克部件养成-填表'!$X:$AB,5,FALSE)</f>
        <v>9100</v>
      </c>
      <c r="G1217">
        <f>VLOOKUP(C1217,'[1]坦克部件养成-填表'!$X:$AB,4,FALSE)</f>
        <v>79290</v>
      </c>
      <c r="H1217" t="str">
        <f t="shared" si="38"/>
        <v>415014</v>
      </c>
      <c r="I1217">
        <f t="shared" si="39"/>
        <v>1214</v>
      </c>
    </row>
    <row r="1218" spans="1:9" ht="15.75" x14ac:dyDescent="0.3">
      <c r="A1218" s="36">
        <v>1215</v>
      </c>
      <c r="B1218" s="36">
        <v>4150</v>
      </c>
      <c r="C1218" s="36">
        <v>15</v>
      </c>
      <c r="D1218" t="str">
        <f>"["&amp;VLOOKUP(B1218,'[1]坦克部件养成-填表'!$T:$V,3,FALSE)&amp;"]"</f>
        <v>[102]</v>
      </c>
      <c r="E1218" t="str">
        <f>"["&amp;VLOOKUP(C1218,'[1]坦克部件养成-填表'!$X:$AB,3,FALSE)&amp;"]"</f>
        <v>[225]</v>
      </c>
      <c r="F1218">
        <f>VLOOKUP(C1218,'[1]坦克部件养成-填表'!$X:$AB,5,FALSE)</f>
        <v>11000</v>
      </c>
      <c r="G1218">
        <f>VLOOKUP(C1218,'[1]坦克部件养成-填表'!$X:$AB,4,FALSE)</f>
        <v>95160</v>
      </c>
      <c r="H1218" t="str">
        <f t="shared" si="38"/>
        <v>415015</v>
      </c>
      <c r="I1218">
        <f t="shared" si="39"/>
        <v>1215</v>
      </c>
    </row>
    <row r="1219" spans="1:9" ht="15.75" x14ac:dyDescent="0.3">
      <c r="A1219" s="36">
        <v>1216</v>
      </c>
      <c r="B1219" s="36">
        <v>4150</v>
      </c>
      <c r="C1219" s="36">
        <v>16</v>
      </c>
      <c r="D1219" t="str">
        <f>"["&amp;VLOOKUP(B1219,'[1]坦克部件养成-填表'!$T:$V,3,FALSE)&amp;"]"</f>
        <v>[102]</v>
      </c>
      <c r="E1219" t="str">
        <f>"["&amp;VLOOKUP(C1219,'[1]坦克部件养成-填表'!$X:$AB,3,FALSE)&amp;"]"</f>
        <v>[250]</v>
      </c>
      <c r="F1219">
        <f>VLOOKUP(C1219,'[1]坦克部件养成-填表'!$X:$AB,5,FALSE)</f>
        <v>13750</v>
      </c>
      <c r="G1219">
        <f>VLOOKUP(C1219,'[1]坦克部件养成-填表'!$X:$AB,4,FALSE)</f>
        <v>105250</v>
      </c>
      <c r="H1219" t="str">
        <f t="shared" si="38"/>
        <v>415016</v>
      </c>
      <c r="I1219">
        <f t="shared" si="39"/>
        <v>1216</v>
      </c>
    </row>
    <row r="1220" spans="1:9" ht="15.75" x14ac:dyDescent="0.3">
      <c r="A1220" s="36">
        <v>1217</v>
      </c>
      <c r="B1220" s="36">
        <v>4150</v>
      </c>
      <c r="C1220" s="36">
        <v>17</v>
      </c>
      <c r="D1220" t="str">
        <f>"["&amp;VLOOKUP(B1220,'[1]坦克部件养成-填表'!$T:$V,3,FALSE)&amp;"]"</f>
        <v>[102]</v>
      </c>
      <c r="E1220" t="str">
        <f>"["&amp;VLOOKUP(C1220,'[1]坦克部件养成-填表'!$X:$AB,3,FALSE)&amp;"]"</f>
        <v>[275]</v>
      </c>
      <c r="F1220">
        <f>VLOOKUP(C1220,'[1]坦克部件养成-填表'!$X:$AB,5,FALSE)</f>
        <v>15000</v>
      </c>
      <c r="G1220">
        <f>VLOOKUP(C1220,'[1]坦克部件养成-填表'!$X:$AB,4,FALSE)</f>
        <v>110250</v>
      </c>
      <c r="H1220" t="str">
        <f t="shared" si="38"/>
        <v>415017</v>
      </c>
      <c r="I1220">
        <f t="shared" si="39"/>
        <v>1217</v>
      </c>
    </row>
    <row r="1221" spans="1:9" ht="15.75" x14ac:dyDescent="0.3">
      <c r="A1221" s="36">
        <v>1218</v>
      </c>
      <c r="B1221" s="36">
        <v>4150</v>
      </c>
      <c r="C1221" s="36">
        <v>18</v>
      </c>
      <c r="D1221" t="str">
        <f>"["&amp;VLOOKUP(B1221,'[1]坦克部件养成-填表'!$T:$V,3,FALSE)&amp;"]"</f>
        <v>[102]</v>
      </c>
      <c r="E1221" t="str">
        <f>"["&amp;VLOOKUP(C1221,'[1]坦克部件养成-填表'!$X:$AB,3,FALSE)&amp;"]"</f>
        <v>[300]</v>
      </c>
      <c r="F1221">
        <f>VLOOKUP(C1221,'[1]坦克部件养成-填表'!$X:$AB,5,FALSE)</f>
        <v>16250</v>
      </c>
      <c r="G1221">
        <f>VLOOKUP(C1221,'[1]坦克部件养成-填表'!$X:$AB,4,FALSE)</f>
        <v>115250</v>
      </c>
      <c r="H1221" t="str">
        <f t="shared" si="38"/>
        <v>415018</v>
      </c>
      <c r="I1221">
        <f t="shared" si="39"/>
        <v>1218</v>
      </c>
    </row>
    <row r="1222" spans="1:9" ht="15.75" x14ac:dyDescent="0.3">
      <c r="A1222" s="36">
        <v>1219</v>
      </c>
      <c r="B1222" s="36">
        <v>4150</v>
      </c>
      <c r="C1222" s="36">
        <v>19</v>
      </c>
      <c r="D1222" t="str">
        <f>"["&amp;VLOOKUP(B1222,'[1]坦克部件养成-填表'!$T:$V,3,FALSE)&amp;"]"</f>
        <v>[102]</v>
      </c>
      <c r="E1222" t="str">
        <f>"["&amp;VLOOKUP(C1222,'[1]坦克部件养成-填表'!$X:$AB,3,FALSE)&amp;"]"</f>
        <v>[325]</v>
      </c>
      <c r="F1222">
        <f>VLOOKUP(C1222,'[1]坦克部件养成-填表'!$X:$AB,5,FALSE)</f>
        <v>17500</v>
      </c>
      <c r="G1222">
        <f>VLOOKUP(C1222,'[1]坦克部件养成-填表'!$X:$AB,4,FALSE)</f>
        <v>120250</v>
      </c>
      <c r="H1222" t="str">
        <f t="shared" si="38"/>
        <v>415019</v>
      </c>
      <c r="I1222">
        <f t="shared" si="39"/>
        <v>1219</v>
      </c>
    </row>
    <row r="1223" spans="1:9" ht="15.75" x14ac:dyDescent="0.3">
      <c r="A1223" s="36">
        <v>1220</v>
      </c>
      <c r="B1223" s="36">
        <v>4150</v>
      </c>
      <c r="C1223" s="36">
        <v>20</v>
      </c>
      <c r="D1223" t="str">
        <f>"["&amp;VLOOKUP(B1223,'[1]坦克部件养成-填表'!$T:$V,3,FALSE)&amp;"]"</f>
        <v>[102]</v>
      </c>
      <c r="E1223" t="str">
        <f>"["&amp;VLOOKUP(C1223,'[1]坦克部件养成-填表'!$X:$AB,3,FALSE)&amp;"]"</f>
        <v>[350]</v>
      </c>
      <c r="F1223">
        <f>VLOOKUP(C1223,'[1]坦克部件养成-填表'!$X:$AB,5,FALSE)</f>
        <v>20250</v>
      </c>
      <c r="G1223">
        <f>VLOOKUP(C1223,'[1]坦克部件养成-填表'!$X:$AB,4,FALSE)</f>
        <v>125250</v>
      </c>
      <c r="H1223" t="str">
        <f t="shared" si="38"/>
        <v>415020</v>
      </c>
      <c r="I1223">
        <f t="shared" si="39"/>
        <v>1220</v>
      </c>
    </row>
    <row r="1224" spans="1:9" ht="15.75" x14ac:dyDescent="0.3">
      <c r="A1224" s="36">
        <v>1221</v>
      </c>
      <c r="B1224" s="36">
        <v>4150</v>
      </c>
      <c r="C1224" s="36">
        <v>21</v>
      </c>
      <c r="D1224" t="str">
        <f>"["&amp;VLOOKUP(B1224,'[1]坦克部件养成-填表'!$T:$V,3,FALSE)&amp;"]"</f>
        <v>[102]</v>
      </c>
      <c r="E1224" t="str">
        <f>"["&amp;VLOOKUP(C1224,'[1]坦克部件养成-填表'!$X:$AB,3,FALSE)&amp;"]"</f>
        <v>[380]</v>
      </c>
      <c r="F1224">
        <f>VLOOKUP(C1224,'[1]坦克部件养成-填表'!$X:$AB,5,FALSE)</f>
        <v>24900</v>
      </c>
      <c r="G1224">
        <f>VLOOKUP(C1224,'[1]坦克部件养成-填表'!$X:$AB,4,FALSE)</f>
        <v>156300</v>
      </c>
      <c r="H1224" t="str">
        <f t="shared" si="38"/>
        <v>415021</v>
      </c>
      <c r="I1224">
        <f t="shared" si="39"/>
        <v>1221</v>
      </c>
    </row>
    <row r="1225" spans="1:9" ht="15.75" x14ac:dyDescent="0.3">
      <c r="A1225" s="36">
        <v>1222</v>
      </c>
      <c r="B1225" s="36">
        <v>4150</v>
      </c>
      <c r="C1225" s="36">
        <v>22</v>
      </c>
      <c r="D1225" t="str">
        <f>"["&amp;VLOOKUP(B1225,'[1]坦克部件养成-填表'!$T:$V,3,FALSE)&amp;"]"</f>
        <v>[102]</v>
      </c>
      <c r="E1225" t="str">
        <f>"["&amp;VLOOKUP(C1225,'[1]坦克部件养成-填表'!$X:$AB,3,FALSE)&amp;"]"</f>
        <v>[410]</v>
      </c>
      <c r="F1225">
        <f>VLOOKUP(C1225,'[1]坦克部件养成-填表'!$X:$AB,5,FALSE)</f>
        <v>25500</v>
      </c>
      <c r="G1225">
        <f>VLOOKUP(C1225,'[1]坦克部件养成-填表'!$X:$AB,4,FALSE)</f>
        <v>162300</v>
      </c>
      <c r="H1225" t="str">
        <f t="shared" si="38"/>
        <v>415022</v>
      </c>
      <c r="I1225">
        <f t="shared" si="39"/>
        <v>1222</v>
      </c>
    </row>
    <row r="1226" spans="1:9" ht="15.75" x14ac:dyDescent="0.3">
      <c r="A1226" s="36">
        <v>1223</v>
      </c>
      <c r="B1226" s="36">
        <v>4150</v>
      </c>
      <c r="C1226" s="36">
        <v>23</v>
      </c>
      <c r="D1226" t="str">
        <f>"["&amp;VLOOKUP(B1226,'[1]坦克部件养成-填表'!$T:$V,3,FALSE)&amp;"]"</f>
        <v>[102]</v>
      </c>
      <c r="E1226" t="str">
        <f>"["&amp;VLOOKUP(C1226,'[1]坦克部件养成-填表'!$X:$AB,3,FALSE)&amp;"]"</f>
        <v>[440]</v>
      </c>
      <c r="F1226">
        <f>VLOOKUP(C1226,'[1]坦克部件养成-填表'!$X:$AB,5,FALSE)</f>
        <v>27000</v>
      </c>
      <c r="G1226">
        <f>VLOOKUP(C1226,'[1]坦克部件养成-填表'!$X:$AB,4,FALSE)</f>
        <v>168300</v>
      </c>
      <c r="H1226" t="str">
        <f t="shared" si="38"/>
        <v>415023</v>
      </c>
      <c r="I1226">
        <f t="shared" si="39"/>
        <v>1223</v>
      </c>
    </row>
    <row r="1227" spans="1:9" ht="15.75" x14ac:dyDescent="0.3">
      <c r="A1227" s="36">
        <v>1224</v>
      </c>
      <c r="B1227" s="36">
        <v>4150</v>
      </c>
      <c r="C1227" s="36">
        <v>24</v>
      </c>
      <c r="D1227" t="str">
        <f>"["&amp;VLOOKUP(B1227,'[1]坦克部件养成-填表'!$T:$V,3,FALSE)&amp;"]"</f>
        <v>[102]</v>
      </c>
      <c r="E1227" t="str">
        <f>"["&amp;VLOOKUP(C1227,'[1]坦克部件养成-填表'!$X:$AB,3,FALSE)&amp;"]"</f>
        <v>[470]</v>
      </c>
      <c r="F1227">
        <f>VLOOKUP(C1227,'[1]坦克部件养成-填表'!$X:$AB,5,FALSE)</f>
        <v>28500</v>
      </c>
      <c r="G1227">
        <f>VLOOKUP(C1227,'[1]坦克部件养成-填表'!$X:$AB,4,FALSE)</f>
        <v>174300</v>
      </c>
      <c r="H1227" t="str">
        <f t="shared" si="38"/>
        <v>415024</v>
      </c>
      <c r="I1227">
        <f t="shared" si="39"/>
        <v>1224</v>
      </c>
    </row>
    <row r="1228" spans="1:9" ht="15.75" x14ac:dyDescent="0.3">
      <c r="A1228" s="36">
        <v>1225</v>
      </c>
      <c r="B1228" s="36">
        <v>4150</v>
      </c>
      <c r="C1228" s="36">
        <v>25</v>
      </c>
      <c r="D1228" t="str">
        <f>"["&amp;VLOOKUP(B1228,'[1]坦克部件养成-填表'!$T:$V,3,FALSE)&amp;"]"</f>
        <v>[102]</v>
      </c>
      <c r="E1228" t="str">
        <f>"["&amp;VLOOKUP(C1228,'[1]坦克部件养成-填表'!$X:$AB,3,FALSE)&amp;"]"</f>
        <v>[500]</v>
      </c>
      <c r="F1228">
        <f>VLOOKUP(C1228,'[1]坦克部件养成-填表'!$X:$AB,5,FALSE)</f>
        <v>30000</v>
      </c>
      <c r="G1228">
        <f>VLOOKUP(C1228,'[1]坦克部件养成-填表'!$X:$AB,4,FALSE)</f>
        <v>180300</v>
      </c>
      <c r="H1228" t="str">
        <f t="shared" si="38"/>
        <v>415025</v>
      </c>
      <c r="I1228">
        <f t="shared" si="39"/>
        <v>1225</v>
      </c>
    </row>
    <row r="1229" spans="1:9" ht="15.75" x14ac:dyDescent="0.3">
      <c r="A1229" s="36">
        <v>1226</v>
      </c>
      <c r="B1229" s="36">
        <v>4150</v>
      </c>
      <c r="C1229" s="36">
        <v>26</v>
      </c>
      <c r="D1229" t="str">
        <f>"["&amp;VLOOKUP(B1229,'[1]坦克部件养成-填表'!$T:$V,3,FALSE)&amp;"]"</f>
        <v>[102]</v>
      </c>
      <c r="E1229" t="str">
        <f>"["&amp;VLOOKUP(C1229,'[1]坦克部件养成-填表'!$X:$AB,3,FALSE)&amp;"]"</f>
        <v>[535]</v>
      </c>
      <c r="F1229">
        <f>VLOOKUP(C1229,'[1]坦克部件养成-填表'!$X:$AB,5,FALSE)</f>
        <v>36750</v>
      </c>
      <c r="G1229">
        <f>VLOOKUP(C1229,'[1]坦克部件养成-填表'!$X:$AB,4,FALSE)</f>
        <v>217350</v>
      </c>
      <c r="H1229" t="str">
        <f t="shared" si="38"/>
        <v>415026</v>
      </c>
      <c r="I1229">
        <f t="shared" si="39"/>
        <v>1226</v>
      </c>
    </row>
    <row r="1230" spans="1:9" ht="15.75" x14ac:dyDescent="0.3">
      <c r="A1230" s="36">
        <v>1227</v>
      </c>
      <c r="B1230" s="36">
        <v>4150</v>
      </c>
      <c r="C1230" s="36">
        <v>27</v>
      </c>
      <c r="D1230" t="str">
        <f>"["&amp;VLOOKUP(B1230,'[1]坦克部件养成-填表'!$T:$V,3,FALSE)&amp;"]"</f>
        <v>[102]</v>
      </c>
      <c r="E1230" t="str">
        <f>"["&amp;VLOOKUP(C1230,'[1]坦克部件养成-填表'!$X:$AB,3,FALSE)&amp;"]"</f>
        <v>[570]</v>
      </c>
      <c r="F1230">
        <f>VLOOKUP(C1230,'[1]坦克部件养成-填表'!$X:$AB,5,FALSE)</f>
        <v>38500</v>
      </c>
      <c r="G1230">
        <f>VLOOKUP(C1230,'[1]坦克部件养成-填表'!$X:$AB,4,FALSE)</f>
        <v>224350</v>
      </c>
      <c r="H1230" t="str">
        <f t="shared" si="38"/>
        <v>415027</v>
      </c>
      <c r="I1230">
        <f t="shared" si="39"/>
        <v>1227</v>
      </c>
    </row>
    <row r="1231" spans="1:9" ht="15.75" x14ac:dyDescent="0.3">
      <c r="A1231" s="36">
        <v>1228</v>
      </c>
      <c r="B1231" s="36">
        <v>4150</v>
      </c>
      <c r="C1231" s="36">
        <v>28</v>
      </c>
      <c r="D1231" t="str">
        <f>"["&amp;VLOOKUP(B1231,'[1]坦克部件养成-填表'!$T:$V,3,FALSE)&amp;"]"</f>
        <v>[102]</v>
      </c>
      <c r="E1231" t="str">
        <f>"["&amp;VLOOKUP(C1231,'[1]坦克部件养成-填表'!$X:$AB,3,FALSE)&amp;"]"</f>
        <v>[605]</v>
      </c>
      <c r="F1231">
        <f>VLOOKUP(C1231,'[1]坦克部件养成-填表'!$X:$AB,5,FALSE)</f>
        <v>40250</v>
      </c>
      <c r="G1231">
        <f>VLOOKUP(C1231,'[1]坦克部件养成-填表'!$X:$AB,4,FALSE)</f>
        <v>231350</v>
      </c>
      <c r="H1231" t="str">
        <f t="shared" si="38"/>
        <v>415028</v>
      </c>
      <c r="I1231">
        <f t="shared" si="39"/>
        <v>1228</v>
      </c>
    </row>
    <row r="1232" spans="1:9" ht="15.75" x14ac:dyDescent="0.3">
      <c r="A1232" s="36">
        <v>1229</v>
      </c>
      <c r="B1232" s="36">
        <v>4150</v>
      </c>
      <c r="C1232" s="36">
        <v>29</v>
      </c>
      <c r="D1232" t="str">
        <f>"["&amp;VLOOKUP(B1232,'[1]坦克部件养成-填表'!$T:$V,3,FALSE)&amp;"]"</f>
        <v>[102]</v>
      </c>
      <c r="E1232" t="str">
        <f>"["&amp;VLOOKUP(C1232,'[1]坦克部件养成-填表'!$X:$AB,3,FALSE)&amp;"]"</f>
        <v>[640]</v>
      </c>
      <c r="F1232">
        <f>VLOOKUP(C1232,'[1]坦克部件养成-填表'!$X:$AB,5,FALSE)</f>
        <v>42000</v>
      </c>
      <c r="G1232">
        <f>VLOOKUP(C1232,'[1]坦克部件养成-填表'!$X:$AB,4,FALSE)</f>
        <v>238350</v>
      </c>
      <c r="H1232" t="str">
        <f t="shared" si="38"/>
        <v>415029</v>
      </c>
      <c r="I1232">
        <f t="shared" si="39"/>
        <v>1229</v>
      </c>
    </row>
    <row r="1233" spans="1:9" ht="15.75" x14ac:dyDescent="0.3">
      <c r="A1233" s="36">
        <v>1230</v>
      </c>
      <c r="B1233" s="36">
        <v>4150</v>
      </c>
      <c r="C1233" s="36">
        <v>30</v>
      </c>
      <c r="D1233" t="str">
        <f>"["&amp;VLOOKUP(B1233,'[1]坦克部件养成-填表'!$T:$V,3,FALSE)&amp;"]"</f>
        <v>[102]</v>
      </c>
      <c r="E1233" t="str">
        <f>"["&amp;VLOOKUP(C1233,'[1]坦克部件养成-填表'!$X:$AB,3,FALSE)&amp;"]"</f>
        <v>[675]</v>
      </c>
      <c r="F1233">
        <f>VLOOKUP(C1233,'[1]坦克部件养成-填表'!$X:$AB,5,FALSE)</f>
        <v>43750</v>
      </c>
      <c r="G1233">
        <f>VLOOKUP(C1233,'[1]坦克部件养成-填表'!$X:$AB,4,FALSE)</f>
        <v>245350</v>
      </c>
      <c r="H1233" t="str">
        <f t="shared" si="38"/>
        <v>415030</v>
      </c>
      <c r="I1233">
        <f t="shared" si="39"/>
        <v>1230</v>
      </c>
    </row>
    <row r="1234" spans="1:9" ht="15.75" x14ac:dyDescent="0.3">
      <c r="A1234" s="36">
        <v>1231</v>
      </c>
      <c r="B1234" s="36">
        <v>4160</v>
      </c>
      <c r="C1234" s="36">
        <v>1</v>
      </c>
      <c r="D1234" t="str">
        <f>"["&amp;VLOOKUP(B1234,'[1]坦克部件养成-填表'!$T:$V,3,FALSE)&amp;"]"</f>
        <v>[102]</v>
      </c>
      <c r="E1234" t="str">
        <f>"["&amp;VLOOKUP(C1234,'[1]坦克部件养成-填表'!$X:$AB,3,FALSE)&amp;"]"</f>
        <v>[10]</v>
      </c>
      <c r="F1234">
        <f>VLOOKUP(C1234,'[1]坦克部件养成-填表'!$X:$AB,5,FALSE)</f>
        <v>70</v>
      </c>
      <c r="G1234">
        <f>VLOOKUP(C1234,'[1]坦克部件养成-填表'!$X:$AB,4,FALSE)</f>
        <v>180</v>
      </c>
      <c r="H1234" t="str">
        <f t="shared" si="38"/>
        <v>41601</v>
      </c>
      <c r="I1234">
        <f t="shared" si="39"/>
        <v>1231</v>
      </c>
    </row>
    <row r="1235" spans="1:9" ht="15.75" x14ac:dyDescent="0.3">
      <c r="A1235" s="36">
        <v>1232</v>
      </c>
      <c r="B1235" s="36">
        <v>4160</v>
      </c>
      <c r="C1235" s="36">
        <v>2</v>
      </c>
      <c r="D1235" t="str">
        <f>"["&amp;VLOOKUP(B1235,'[1]坦克部件养成-填表'!$T:$V,3,FALSE)&amp;"]"</f>
        <v>[102]</v>
      </c>
      <c r="E1235" t="str">
        <f>"["&amp;VLOOKUP(C1235,'[1]坦克部件养成-填表'!$X:$AB,3,FALSE)&amp;"]"</f>
        <v>[20]</v>
      </c>
      <c r="F1235">
        <f>VLOOKUP(C1235,'[1]坦克部件养成-填表'!$X:$AB,5,FALSE)</f>
        <v>100</v>
      </c>
      <c r="G1235">
        <f>VLOOKUP(C1235,'[1]坦克部件养成-填表'!$X:$AB,4,FALSE)</f>
        <v>1740</v>
      </c>
      <c r="H1235" t="str">
        <f t="shared" si="38"/>
        <v>41602</v>
      </c>
      <c r="I1235">
        <f t="shared" si="39"/>
        <v>1232</v>
      </c>
    </row>
    <row r="1236" spans="1:9" ht="15.75" x14ac:dyDescent="0.3">
      <c r="A1236" s="36">
        <v>1233</v>
      </c>
      <c r="B1236" s="36">
        <v>4160</v>
      </c>
      <c r="C1236" s="36">
        <v>3</v>
      </c>
      <c r="D1236" t="str">
        <f>"["&amp;VLOOKUP(B1236,'[1]坦克部件养成-填表'!$T:$V,3,FALSE)&amp;"]"</f>
        <v>[102]</v>
      </c>
      <c r="E1236" t="str">
        <f>"["&amp;VLOOKUP(C1236,'[1]坦克部件养成-填表'!$X:$AB,3,FALSE)&amp;"]"</f>
        <v>[30]</v>
      </c>
      <c r="F1236">
        <f>VLOOKUP(C1236,'[1]坦克部件养成-填表'!$X:$AB,5,FALSE)</f>
        <v>140</v>
      </c>
      <c r="G1236">
        <f>VLOOKUP(C1236,'[1]坦克部件养成-填表'!$X:$AB,4,FALSE)</f>
        <v>3450</v>
      </c>
      <c r="H1236" t="str">
        <f t="shared" si="38"/>
        <v>41603</v>
      </c>
      <c r="I1236">
        <f t="shared" si="39"/>
        <v>1233</v>
      </c>
    </row>
    <row r="1237" spans="1:9" ht="15.75" x14ac:dyDescent="0.3">
      <c r="A1237" s="36">
        <v>1234</v>
      </c>
      <c r="B1237" s="36">
        <v>4160</v>
      </c>
      <c r="C1237" s="36">
        <v>4</v>
      </c>
      <c r="D1237" t="str">
        <f>"["&amp;VLOOKUP(B1237,'[1]坦克部件养成-填表'!$T:$V,3,FALSE)&amp;"]"</f>
        <v>[102]</v>
      </c>
      <c r="E1237" t="str">
        <f>"["&amp;VLOOKUP(C1237,'[1]坦克部件养成-填表'!$X:$AB,3,FALSE)&amp;"]"</f>
        <v>[40]</v>
      </c>
      <c r="F1237">
        <f>VLOOKUP(C1237,'[1]坦克部件养成-填表'!$X:$AB,5,FALSE)</f>
        <v>170</v>
      </c>
      <c r="G1237">
        <f>VLOOKUP(C1237,'[1]坦克部件养成-填表'!$X:$AB,4,FALSE)</f>
        <v>5190</v>
      </c>
      <c r="H1237" t="str">
        <f t="shared" si="38"/>
        <v>41604</v>
      </c>
      <c r="I1237">
        <f t="shared" si="39"/>
        <v>1234</v>
      </c>
    </row>
    <row r="1238" spans="1:9" ht="15.75" x14ac:dyDescent="0.3">
      <c r="A1238" s="36">
        <v>1235</v>
      </c>
      <c r="B1238" s="36">
        <v>4160</v>
      </c>
      <c r="C1238" s="36">
        <v>5</v>
      </c>
      <c r="D1238" t="str">
        <f>"["&amp;VLOOKUP(B1238,'[1]坦克部件养成-填表'!$T:$V,3,FALSE)&amp;"]"</f>
        <v>[102]</v>
      </c>
      <c r="E1238" t="str">
        <f>"["&amp;VLOOKUP(C1238,'[1]坦克部件养成-填表'!$X:$AB,3,FALSE)&amp;"]"</f>
        <v>[50]</v>
      </c>
      <c r="F1238">
        <f>VLOOKUP(C1238,'[1]坦克部件养成-填表'!$X:$AB,5,FALSE)</f>
        <v>210</v>
      </c>
      <c r="G1238">
        <f>VLOOKUP(C1238,'[1]坦克部件养成-填表'!$X:$AB,4,FALSE)</f>
        <v>6750</v>
      </c>
      <c r="H1238" t="str">
        <f t="shared" si="38"/>
        <v>41605</v>
      </c>
      <c r="I1238">
        <f t="shared" si="39"/>
        <v>1235</v>
      </c>
    </row>
    <row r="1239" spans="1:9" ht="15.75" x14ac:dyDescent="0.3">
      <c r="A1239" s="36">
        <v>1236</v>
      </c>
      <c r="B1239" s="36">
        <v>4160</v>
      </c>
      <c r="C1239" s="36">
        <v>6</v>
      </c>
      <c r="D1239" t="str">
        <f>"["&amp;VLOOKUP(B1239,'[1]坦克部件养成-填表'!$T:$V,3,FALSE)&amp;"]"</f>
        <v>[102]</v>
      </c>
      <c r="E1239" t="str">
        <f>"["&amp;VLOOKUP(C1239,'[1]坦克部件养成-填表'!$X:$AB,3,FALSE)&amp;"]"</f>
        <v>[65]</v>
      </c>
      <c r="F1239">
        <f>VLOOKUP(C1239,'[1]坦克部件养成-填表'!$X:$AB,5,FALSE)</f>
        <v>600</v>
      </c>
      <c r="G1239">
        <f>VLOOKUP(C1239,'[1]坦克部件养成-填表'!$X:$AB,4,FALSE)</f>
        <v>7620</v>
      </c>
      <c r="H1239" t="str">
        <f t="shared" si="38"/>
        <v>41606</v>
      </c>
      <c r="I1239">
        <f t="shared" si="39"/>
        <v>1236</v>
      </c>
    </row>
    <row r="1240" spans="1:9" ht="15.75" x14ac:dyDescent="0.3">
      <c r="A1240" s="36">
        <v>1237</v>
      </c>
      <c r="B1240" s="36">
        <v>4160</v>
      </c>
      <c r="C1240" s="36">
        <v>7</v>
      </c>
      <c r="D1240" t="str">
        <f>"["&amp;VLOOKUP(B1240,'[1]坦克部件养成-填表'!$T:$V,3,FALSE)&amp;"]"</f>
        <v>[102]</v>
      </c>
      <c r="E1240" t="str">
        <f>"["&amp;VLOOKUP(C1240,'[1]坦克部件养成-填表'!$X:$AB,3,FALSE)&amp;"]"</f>
        <v>[80]</v>
      </c>
      <c r="F1240">
        <f>VLOOKUP(C1240,'[1]坦克部件养成-填表'!$X:$AB,5,FALSE)</f>
        <v>900</v>
      </c>
      <c r="G1240">
        <f>VLOOKUP(C1240,'[1]坦克部件养成-填表'!$X:$AB,4,FALSE)</f>
        <v>11430</v>
      </c>
      <c r="H1240" t="str">
        <f t="shared" si="38"/>
        <v>41607</v>
      </c>
      <c r="I1240">
        <f t="shared" si="39"/>
        <v>1237</v>
      </c>
    </row>
    <row r="1241" spans="1:9" ht="15.75" x14ac:dyDescent="0.3">
      <c r="A1241" s="36">
        <v>1238</v>
      </c>
      <c r="B1241" s="36">
        <v>4160</v>
      </c>
      <c r="C1241" s="36">
        <v>8</v>
      </c>
      <c r="D1241" t="str">
        <f>"["&amp;VLOOKUP(B1241,'[1]坦克部件养成-填表'!$T:$V,3,FALSE)&amp;"]"</f>
        <v>[102]</v>
      </c>
      <c r="E1241" t="str">
        <f>"["&amp;VLOOKUP(C1241,'[1]坦克部件养成-填表'!$X:$AB,3,FALSE)&amp;"]"</f>
        <v>[95]</v>
      </c>
      <c r="F1241">
        <f>VLOOKUP(C1241,'[1]坦克部件养成-填表'!$X:$AB,5,FALSE)</f>
        <v>1200</v>
      </c>
      <c r="G1241">
        <f>VLOOKUP(C1241,'[1]坦克部件养成-填表'!$X:$AB,4,FALSE)</f>
        <v>15240</v>
      </c>
      <c r="H1241" t="str">
        <f t="shared" si="38"/>
        <v>41608</v>
      </c>
      <c r="I1241">
        <f t="shared" si="39"/>
        <v>1238</v>
      </c>
    </row>
    <row r="1242" spans="1:9" ht="15.75" x14ac:dyDescent="0.3">
      <c r="A1242" s="36">
        <v>1239</v>
      </c>
      <c r="B1242" s="36">
        <v>4160</v>
      </c>
      <c r="C1242" s="36">
        <v>9</v>
      </c>
      <c r="D1242" t="str">
        <f>"["&amp;VLOOKUP(B1242,'[1]坦克部件养成-填表'!$T:$V,3,FALSE)&amp;"]"</f>
        <v>[102]</v>
      </c>
      <c r="E1242" t="str">
        <f>"["&amp;VLOOKUP(C1242,'[1]坦克部件养成-填表'!$X:$AB,3,FALSE)&amp;"]"</f>
        <v>[110]</v>
      </c>
      <c r="F1242">
        <f>VLOOKUP(C1242,'[1]坦克部件养成-填表'!$X:$AB,5,FALSE)</f>
        <v>1500</v>
      </c>
      <c r="G1242">
        <f>VLOOKUP(C1242,'[1]坦克部件养成-填表'!$X:$AB,4,FALSE)</f>
        <v>19050</v>
      </c>
      <c r="H1242" t="str">
        <f t="shared" si="38"/>
        <v>41609</v>
      </c>
      <c r="I1242">
        <f t="shared" si="39"/>
        <v>1239</v>
      </c>
    </row>
    <row r="1243" spans="1:9" ht="15.75" x14ac:dyDescent="0.3">
      <c r="A1243" s="36">
        <v>1240</v>
      </c>
      <c r="B1243" s="36">
        <v>4160</v>
      </c>
      <c r="C1243" s="36">
        <v>10</v>
      </c>
      <c r="D1243" t="str">
        <f>"["&amp;VLOOKUP(B1243,'[1]坦克部件养成-填表'!$T:$V,3,FALSE)&amp;"]"</f>
        <v>[102]</v>
      </c>
      <c r="E1243" t="str">
        <f>"["&amp;VLOOKUP(C1243,'[1]坦克部件养成-填表'!$X:$AB,3,FALSE)&amp;"]"</f>
        <v>[125]</v>
      </c>
      <c r="F1243">
        <f>VLOOKUP(C1243,'[1]坦克部件养成-填表'!$X:$AB,5,FALSE)</f>
        <v>1750</v>
      </c>
      <c r="G1243">
        <f>VLOOKUP(C1243,'[1]坦克部件养成-填表'!$X:$AB,4,FALSE)</f>
        <v>22860</v>
      </c>
      <c r="H1243" t="str">
        <f t="shared" si="38"/>
        <v>416010</v>
      </c>
      <c r="I1243">
        <f t="shared" si="39"/>
        <v>1240</v>
      </c>
    </row>
    <row r="1244" spans="1:9" ht="15.75" x14ac:dyDescent="0.3">
      <c r="A1244" s="36">
        <v>1241</v>
      </c>
      <c r="B1244" s="36">
        <v>4160</v>
      </c>
      <c r="C1244" s="36">
        <v>11</v>
      </c>
      <c r="D1244" t="str">
        <f>"["&amp;VLOOKUP(B1244,'[1]坦克部件养成-填表'!$T:$V,3,FALSE)&amp;"]"</f>
        <v>[102]</v>
      </c>
      <c r="E1244" t="str">
        <f>"["&amp;VLOOKUP(C1244,'[1]坦克部件养成-填表'!$X:$AB,3,FALSE)&amp;"]"</f>
        <v>[145]</v>
      </c>
      <c r="F1244">
        <f>VLOOKUP(C1244,'[1]坦克部件养成-填表'!$X:$AB,5,FALSE)</f>
        <v>3650</v>
      </c>
      <c r="G1244">
        <f>VLOOKUP(C1244,'[1]坦克部件养成-填表'!$X:$AB,4,FALSE)</f>
        <v>31710</v>
      </c>
      <c r="H1244" t="str">
        <f t="shared" si="38"/>
        <v>416011</v>
      </c>
      <c r="I1244">
        <f t="shared" si="39"/>
        <v>1241</v>
      </c>
    </row>
    <row r="1245" spans="1:9" ht="15.75" x14ac:dyDescent="0.3">
      <c r="A1245" s="36">
        <v>1242</v>
      </c>
      <c r="B1245" s="36">
        <v>4160</v>
      </c>
      <c r="C1245" s="36">
        <v>12</v>
      </c>
      <c r="D1245" t="str">
        <f>"["&amp;VLOOKUP(B1245,'[1]坦克部件养成-填表'!$T:$V,3,FALSE)&amp;"]"</f>
        <v>[102]</v>
      </c>
      <c r="E1245" t="str">
        <f>"["&amp;VLOOKUP(C1245,'[1]坦克部件养成-填表'!$X:$AB,3,FALSE)&amp;"]"</f>
        <v>[165]</v>
      </c>
      <c r="F1245">
        <f>VLOOKUP(C1245,'[1]坦克部件养成-填表'!$X:$AB,5,FALSE)</f>
        <v>5500</v>
      </c>
      <c r="G1245">
        <f>VLOOKUP(C1245,'[1]坦克部件养成-填表'!$X:$AB,4,FALSE)</f>
        <v>47580</v>
      </c>
      <c r="H1245" t="str">
        <f t="shared" si="38"/>
        <v>416012</v>
      </c>
      <c r="I1245">
        <f t="shared" si="39"/>
        <v>1242</v>
      </c>
    </row>
    <row r="1246" spans="1:9" ht="15.75" x14ac:dyDescent="0.3">
      <c r="A1246" s="36">
        <v>1243</v>
      </c>
      <c r="B1246" s="36">
        <v>4160</v>
      </c>
      <c r="C1246" s="36">
        <v>13</v>
      </c>
      <c r="D1246" t="str">
        <f>"["&amp;VLOOKUP(B1246,'[1]坦克部件养成-填表'!$T:$V,3,FALSE)&amp;"]"</f>
        <v>[102]</v>
      </c>
      <c r="E1246" t="str">
        <f>"["&amp;VLOOKUP(C1246,'[1]坦克部件养成-填表'!$X:$AB,3,FALSE)&amp;"]"</f>
        <v>[185]</v>
      </c>
      <c r="F1246">
        <f>VLOOKUP(C1246,'[1]坦克部件养成-填表'!$X:$AB,5,FALSE)</f>
        <v>7300</v>
      </c>
      <c r="G1246">
        <f>VLOOKUP(C1246,'[1]坦克部件养成-填表'!$X:$AB,4,FALSE)</f>
        <v>63420</v>
      </c>
      <c r="H1246" t="str">
        <f t="shared" si="38"/>
        <v>416013</v>
      </c>
      <c r="I1246">
        <f t="shared" si="39"/>
        <v>1243</v>
      </c>
    </row>
    <row r="1247" spans="1:9" ht="15.75" x14ac:dyDescent="0.3">
      <c r="A1247" s="36">
        <v>1244</v>
      </c>
      <c r="B1247" s="36">
        <v>4160</v>
      </c>
      <c r="C1247" s="36">
        <v>14</v>
      </c>
      <c r="D1247" t="str">
        <f>"["&amp;VLOOKUP(B1247,'[1]坦克部件养成-填表'!$T:$V,3,FALSE)&amp;"]"</f>
        <v>[102]</v>
      </c>
      <c r="E1247" t="str">
        <f>"["&amp;VLOOKUP(C1247,'[1]坦克部件养成-填表'!$X:$AB,3,FALSE)&amp;"]"</f>
        <v>[205]</v>
      </c>
      <c r="F1247">
        <f>VLOOKUP(C1247,'[1]坦克部件养成-填表'!$X:$AB,5,FALSE)</f>
        <v>9100</v>
      </c>
      <c r="G1247">
        <f>VLOOKUP(C1247,'[1]坦克部件养成-填表'!$X:$AB,4,FALSE)</f>
        <v>79290</v>
      </c>
      <c r="H1247" t="str">
        <f t="shared" si="38"/>
        <v>416014</v>
      </c>
      <c r="I1247">
        <f t="shared" si="39"/>
        <v>1244</v>
      </c>
    </row>
    <row r="1248" spans="1:9" ht="15.75" x14ac:dyDescent="0.3">
      <c r="A1248" s="36">
        <v>1245</v>
      </c>
      <c r="B1248" s="36">
        <v>4160</v>
      </c>
      <c r="C1248" s="36">
        <v>15</v>
      </c>
      <c r="D1248" t="str">
        <f>"["&amp;VLOOKUP(B1248,'[1]坦克部件养成-填表'!$T:$V,3,FALSE)&amp;"]"</f>
        <v>[102]</v>
      </c>
      <c r="E1248" t="str">
        <f>"["&amp;VLOOKUP(C1248,'[1]坦克部件养成-填表'!$X:$AB,3,FALSE)&amp;"]"</f>
        <v>[225]</v>
      </c>
      <c r="F1248">
        <f>VLOOKUP(C1248,'[1]坦克部件养成-填表'!$X:$AB,5,FALSE)</f>
        <v>11000</v>
      </c>
      <c r="G1248">
        <f>VLOOKUP(C1248,'[1]坦克部件养成-填表'!$X:$AB,4,FALSE)</f>
        <v>95160</v>
      </c>
      <c r="H1248" t="str">
        <f t="shared" si="38"/>
        <v>416015</v>
      </c>
      <c r="I1248">
        <f t="shared" si="39"/>
        <v>1245</v>
      </c>
    </row>
    <row r="1249" spans="1:9" ht="15.75" x14ac:dyDescent="0.3">
      <c r="A1249" s="36">
        <v>1246</v>
      </c>
      <c r="B1249" s="36">
        <v>4160</v>
      </c>
      <c r="C1249" s="36">
        <v>16</v>
      </c>
      <c r="D1249" t="str">
        <f>"["&amp;VLOOKUP(B1249,'[1]坦克部件养成-填表'!$T:$V,3,FALSE)&amp;"]"</f>
        <v>[102]</v>
      </c>
      <c r="E1249" t="str">
        <f>"["&amp;VLOOKUP(C1249,'[1]坦克部件养成-填表'!$X:$AB,3,FALSE)&amp;"]"</f>
        <v>[250]</v>
      </c>
      <c r="F1249">
        <f>VLOOKUP(C1249,'[1]坦克部件养成-填表'!$X:$AB,5,FALSE)</f>
        <v>13750</v>
      </c>
      <c r="G1249">
        <f>VLOOKUP(C1249,'[1]坦克部件养成-填表'!$X:$AB,4,FALSE)</f>
        <v>105250</v>
      </c>
      <c r="H1249" t="str">
        <f t="shared" si="38"/>
        <v>416016</v>
      </c>
      <c r="I1249">
        <f t="shared" si="39"/>
        <v>1246</v>
      </c>
    </row>
    <row r="1250" spans="1:9" ht="15.75" x14ac:dyDescent="0.3">
      <c r="A1250" s="36">
        <v>1247</v>
      </c>
      <c r="B1250" s="36">
        <v>4160</v>
      </c>
      <c r="C1250" s="36">
        <v>17</v>
      </c>
      <c r="D1250" t="str">
        <f>"["&amp;VLOOKUP(B1250,'[1]坦克部件养成-填表'!$T:$V,3,FALSE)&amp;"]"</f>
        <v>[102]</v>
      </c>
      <c r="E1250" t="str">
        <f>"["&amp;VLOOKUP(C1250,'[1]坦克部件养成-填表'!$X:$AB,3,FALSE)&amp;"]"</f>
        <v>[275]</v>
      </c>
      <c r="F1250">
        <f>VLOOKUP(C1250,'[1]坦克部件养成-填表'!$X:$AB,5,FALSE)</f>
        <v>15000</v>
      </c>
      <c r="G1250">
        <f>VLOOKUP(C1250,'[1]坦克部件养成-填表'!$X:$AB,4,FALSE)</f>
        <v>110250</v>
      </c>
      <c r="H1250" t="str">
        <f t="shared" si="38"/>
        <v>416017</v>
      </c>
      <c r="I1250">
        <f t="shared" si="39"/>
        <v>1247</v>
      </c>
    </row>
    <row r="1251" spans="1:9" ht="15.75" x14ac:dyDescent="0.3">
      <c r="A1251" s="36">
        <v>1248</v>
      </c>
      <c r="B1251" s="36">
        <v>4160</v>
      </c>
      <c r="C1251" s="36">
        <v>18</v>
      </c>
      <c r="D1251" t="str">
        <f>"["&amp;VLOOKUP(B1251,'[1]坦克部件养成-填表'!$T:$V,3,FALSE)&amp;"]"</f>
        <v>[102]</v>
      </c>
      <c r="E1251" t="str">
        <f>"["&amp;VLOOKUP(C1251,'[1]坦克部件养成-填表'!$X:$AB,3,FALSE)&amp;"]"</f>
        <v>[300]</v>
      </c>
      <c r="F1251">
        <f>VLOOKUP(C1251,'[1]坦克部件养成-填表'!$X:$AB,5,FALSE)</f>
        <v>16250</v>
      </c>
      <c r="G1251">
        <f>VLOOKUP(C1251,'[1]坦克部件养成-填表'!$X:$AB,4,FALSE)</f>
        <v>115250</v>
      </c>
      <c r="H1251" t="str">
        <f t="shared" si="38"/>
        <v>416018</v>
      </c>
      <c r="I1251">
        <f t="shared" si="39"/>
        <v>1248</v>
      </c>
    </row>
    <row r="1252" spans="1:9" ht="15.75" x14ac:dyDescent="0.3">
      <c r="A1252" s="36">
        <v>1249</v>
      </c>
      <c r="B1252" s="36">
        <v>4160</v>
      </c>
      <c r="C1252" s="36">
        <v>19</v>
      </c>
      <c r="D1252" t="str">
        <f>"["&amp;VLOOKUP(B1252,'[1]坦克部件养成-填表'!$T:$V,3,FALSE)&amp;"]"</f>
        <v>[102]</v>
      </c>
      <c r="E1252" t="str">
        <f>"["&amp;VLOOKUP(C1252,'[1]坦克部件养成-填表'!$X:$AB,3,FALSE)&amp;"]"</f>
        <v>[325]</v>
      </c>
      <c r="F1252">
        <f>VLOOKUP(C1252,'[1]坦克部件养成-填表'!$X:$AB,5,FALSE)</f>
        <v>17500</v>
      </c>
      <c r="G1252">
        <f>VLOOKUP(C1252,'[1]坦克部件养成-填表'!$X:$AB,4,FALSE)</f>
        <v>120250</v>
      </c>
      <c r="H1252" t="str">
        <f t="shared" si="38"/>
        <v>416019</v>
      </c>
      <c r="I1252">
        <f t="shared" si="39"/>
        <v>1249</v>
      </c>
    </row>
    <row r="1253" spans="1:9" ht="15.75" x14ac:dyDescent="0.3">
      <c r="A1253" s="36">
        <v>1250</v>
      </c>
      <c r="B1253" s="36">
        <v>4160</v>
      </c>
      <c r="C1253" s="36">
        <v>20</v>
      </c>
      <c r="D1253" t="str">
        <f>"["&amp;VLOOKUP(B1253,'[1]坦克部件养成-填表'!$T:$V,3,FALSE)&amp;"]"</f>
        <v>[102]</v>
      </c>
      <c r="E1253" t="str">
        <f>"["&amp;VLOOKUP(C1253,'[1]坦克部件养成-填表'!$X:$AB,3,FALSE)&amp;"]"</f>
        <v>[350]</v>
      </c>
      <c r="F1253">
        <f>VLOOKUP(C1253,'[1]坦克部件养成-填表'!$X:$AB,5,FALSE)</f>
        <v>20250</v>
      </c>
      <c r="G1253">
        <f>VLOOKUP(C1253,'[1]坦克部件养成-填表'!$X:$AB,4,FALSE)</f>
        <v>125250</v>
      </c>
      <c r="H1253" t="str">
        <f t="shared" si="38"/>
        <v>416020</v>
      </c>
      <c r="I1253">
        <f t="shared" si="39"/>
        <v>1250</v>
      </c>
    </row>
    <row r="1254" spans="1:9" ht="15.75" x14ac:dyDescent="0.3">
      <c r="A1254" s="36">
        <v>1251</v>
      </c>
      <c r="B1254" s="36">
        <v>4160</v>
      </c>
      <c r="C1254" s="36">
        <v>21</v>
      </c>
      <c r="D1254" t="str">
        <f>"["&amp;VLOOKUP(B1254,'[1]坦克部件养成-填表'!$T:$V,3,FALSE)&amp;"]"</f>
        <v>[102]</v>
      </c>
      <c r="E1254" t="str">
        <f>"["&amp;VLOOKUP(C1254,'[1]坦克部件养成-填表'!$X:$AB,3,FALSE)&amp;"]"</f>
        <v>[380]</v>
      </c>
      <c r="F1254">
        <f>VLOOKUP(C1254,'[1]坦克部件养成-填表'!$X:$AB,5,FALSE)</f>
        <v>24900</v>
      </c>
      <c r="G1254">
        <f>VLOOKUP(C1254,'[1]坦克部件养成-填表'!$X:$AB,4,FALSE)</f>
        <v>156300</v>
      </c>
      <c r="H1254" t="str">
        <f t="shared" si="38"/>
        <v>416021</v>
      </c>
      <c r="I1254">
        <f t="shared" si="39"/>
        <v>1251</v>
      </c>
    </row>
    <row r="1255" spans="1:9" ht="15.75" x14ac:dyDescent="0.3">
      <c r="A1255" s="36">
        <v>1252</v>
      </c>
      <c r="B1255" s="36">
        <v>4160</v>
      </c>
      <c r="C1255" s="36">
        <v>22</v>
      </c>
      <c r="D1255" t="str">
        <f>"["&amp;VLOOKUP(B1255,'[1]坦克部件养成-填表'!$T:$V,3,FALSE)&amp;"]"</f>
        <v>[102]</v>
      </c>
      <c r="E1255" t="str">
        <f>"["&amp;VLOOKUP(C1255,'[1]坦克部件养成-填表'!$X:$AB,3,FALSE)&amp;"]"</f>
        <v>[410]</v>
      </c>
      <c r="F1255">
        <f>VLOOKUP(C1255,'[1]坦克部件养成-填表'!$X:$AB,5,FALSE)</f>
        <v>25500</v>
      </c>
      <c r="G1255">
        <f>VLOOKUP(C1255,'[1]坦克部件养成-填表'!$X:$AB,4,FALSE)</f>
        <v>162300</v>
      </c>
      <c r="H1255" t="str">
        <f t="shared" si="38"/>
        <v>416022</v>
      </c>
      <c r="I1255">
        <f t="shared" si="39"/>
        <v>1252</v>
      </c>
    </row>
    <row r="1256" spans="1:9" ht="15.75" x14ac:dyDescent="0.3">
      <c r="A1256" s="36">
        <v>1253</v>
      </c>
      <c r="B1256" s="36">
        <v>4160</v>
      </c>
      <c r="C1256" s="36">
        <v>23</v>
      </c>
      <c r="D1256" t="str">
        <f>"["&amp;VLOOKUP(B1256,'[1]坦克部件养成-填表'!$T:$V,3,FALSE)&amp;"]"</f>
        <v>[102]</v>
      </c>
      <c r="E1256" t="str">
        <f>"["&amp;VLOOKUP(C1256,'[1]坦克部件养成-填表'!$X:$AB,3,FALSE)&amp;"]"</f>
        <v>[440]</v>
      </c>
      <c r="F1256">
        <f>VLOOKUP(C1256,'[1]坦克部件养成-填表'!$X:$AB,5,FALSE)</f>
        <v>27000</v>
      </c>
      <c r="G1256">
        <f>VLOOKUP(C1256,'[1]坦克部件养成-填表'!$X:$AB,4,FALSE)</f>
        <v>168300</v>
      </c>
      <c r="H1256" t="str">
        <f t="shared" si="38"/>
        <v>416023</v>
      </c>
      <c r="I1256">
        <f t="shared" si="39"/>
        <v>1253</v>
      </c>
    </row>
    <row r="1257" spans="1:9" ht="15.75" x14ac:dyDescent="0.3">
      <c r="A1257" s="36">
        <v>1254</v>
      </c>
      <c r="B1257" s="36">
        <v>4160</v>
      </c>
      <c r="C1257" s="36">
        <v>24</v>
      </c>
      <c r="D1257" t="str">
        <f>"["&amp;VLOOKUP(B1257,'[1]坦克部件养成-填表'!$T:$V,3,FALSE)&amp;"]"</f>
        <v>[102]</v>
      </c>
      <c r="E1257" t="str">
        <f>"["&amp;VLOOKUP(C1257,'[1]坦克部件养成-填表'!$X:$AB,3,FALSE)&amp;"]"</f>
        <v>[470]</v>
      </c>
      <c r="F1257">
        <f>VLOOKUP(C1257,'[1]坦克部件养成-填表'!$X:$AB,5,FALSE)</f>
        <v>28500</v>
      </c>
      <c r="G1257">
        <f>VLOOKUP(C1257,'[1]坦克部件养成-填表'!$X:$AB,4,FALSE)</f>
        <v>174300</v>
      </c>
      <c r="H1257" t="str">
        <f t="shared" si="38"/>
        <v>416024</v>
      </c>
      <c r="I1257">
        <f t="shared" si="39"/>
        <v>1254</v>
      </c>
    </row>
    <row r="1258" spans="1:9" ht="15.75" x14ac:dyDescent="0.3">
      <c r="A1258" s="36">
        <v>1255</v>
      </c>
      <c r="B1258" s="36">
        <v>4160</v>
      </c>
      <c r="C1258" s="36">
        <v>25</v>
      </c>
      <c r="D1258" t="str">
        <f>"["&amp;VLOOKUP(B1258,'[1]坦克部件养成-填表'!$T:$V,3,FALSE)&amp;"]"</f>
        <v>[102]</v>
      </c>
      <c r="E1258" t="str">
        <f>"["&amp;VLOOKUP(C1258,'[1]坦克部件养成-填表'!$X:$AB,3,FALSE)&amp;"]"</f>
        <v>[500]</v>
      </c>
      <c r="F1258">
        <f>VLOOKUP(C1258,'[1]坦克部件养成-填表'!$X:$AB,5,FALSE)</f>
        <v>30000</v>
      </c>
      <c r="G1258">
        <f>VLOOKUP(C1258,'[1]坦克部件养成-填表'!$X:$AB,4,FALSE)</f>
        <v>180300</v>
      </c>
      <c r="H1258" t="str">
        <f t="shared" si="38"/>
        <v>416025</v>
      </c>
      <c r="I1258">
        <f t="shared" si="39"/>
        <v>1255</v>
      </c>
    </row>
    <row r="1259" spans="1:9" ht="15.75" x14ac:dyDescent="0.3">
      <c r="A1259" s="36">
        <v>1256</v>
      </c>
      <c r="B1259" s="36">
        <v>4160</v>
      </c>
      <c r="C1259" s="36">
        <v>26</v>
      </c>
      <c r="D1259" t="str">
        <f>"["&amp;VLOOKUP(B1259,'[1]坦克部件养成-填表'!$T:$V,3,FALSE)&amp;"]"</f>
        <v>[102]</v>
      </c>
      <c r="E1259" t="str">
        <f>"["&amp;VLOOKUP(C1259,'[1]坦克部件养成-填表'!$X:$AB,3,FALSE)&amp;"]"</f>
        <v>[535]</v>
      </c>
      <c r="F1259">
        <f>VLOOKUP(C1259,'[1]坦克部件养成-填表'!$X:$AB,5,FALSE)</f>
        <v>36750</v>
      </c>
      <c r="G1259">
        <f>VLOOKUP(C1259,'[1]坦克部件养成-填表'!$X:$AB,4,FALSE)</f>
        <v>217350</v>
      </c>
      <c r="H1259" t="str">
        <f t="shared" si="38"/>
        <v>416026</v>
      </c>
      <c r="I1259">
        <f t="shared" si="39"/>
        <v>1256</v>
      </c>
    </row>
    <row r="1260" spans="1:9" ht="15.75" x14ac:dyDescent="0.3">
      <c r="A1260" s="36">
        <v>1257</v>
      </c>
      <c r="B1260" s="36">
        <v>4160</v>
      </c>
      <c r="C1260" s="36">
        <v>27</v>
      </c>
      <c r="D1260" t="str">
        <f>"["&amp;VLOOKUP(B1260,'[1]坦克部件养成-填表'!$T:$V,3,FALSE)&amp;"]"</f>
        <v>[102]</v>
      </c>
      <c r="E1260" t="str">
        <f>"["&amp;VLOOKUP(C1260,'[1]坦克部件养成-填表'!$X:$AB,3,FALSE)&amp;"]"</f>
        <v>[570]</v>
      </c>
      <c r="F1260">
        <f>VLOOKUP(C1260,'[1]坦克部件养成-填表'!$X:$AB,5,FALSE)</f>
        <v>38500</v>
      </c>
      <c r="G1260">
        <f>VLOOKUP(C1260,'[1]坦克部件养成-填表'!$X:$AB,4,FALSE)</f>
        <v>224350</v>
      </c>
      <c r="H1260" t="str">
        <f t="shared" si="38"/>
        <v>416027</v>
      </c>
      <c r="I1260">
        <f t="shared" si="39"/>
        <v>1257</v>
      </c>
    </row>
    <row r="1261" spans="1:9" ht="15.75" x14ac:dyDescent="0.3">
      <c r="A1261" s="36">
        <v>1258</v>
      </c>
      <c r="B1261" s="36">
        <v>4160</v>
      </c>
      <c r="C1261" s="36">
        <v>28</v>
      </c>
      <c r="D1261" t="str">
        <f>"["&amp;VLOOKUP(B1261,'[1]坦克部件养成-填表'!$T:$V,3,FALSE)&amp;"]"</f>
        <v>[102]</v>
      </c>
      <c r="E1261" t="str">
        <f>"["&amp;VLOOKUP(C1261,'[1]坦克部件养成-填表'!$X:$AB,3,FALSE)&amp;"]"</f>
        <v>[605]</v>
      </c>
      <c r="F1261">
        <f>VLOOKUP(C1261,'[1]坦克部件养成-填表'!$X:$AB,5,FALSE)</f>
        <v>40250</v>
      </c>
      <c r="G1261">
        <f>VLOOKUP(C1261,'[1]坦克部件养成-填表'!$X:$AB,4,FALSE)</f>
        <v>231350</v>
      </c>
      <c r="H1261" t="str">
        <f t="shared" si="38"/>
        <v>416028</v>
      </c>
      <c r="I1261">
        <f t="shared" si="39"/>
        <v>1258</v>
      </c>
    </row>
    <row r="1262" spans="1:9" ht="15.75" x14ac:dyDescent="0.3">
      <c r="A1262" s="36">
        <v>1259</v>
      </c>
      <c r="B1262" s="36">
        <v>4160</v>
      </c>
      <c r="C1262" s="36">
        <v>29</v>
      </c>
      <c r="D1262" t="str">
        <f>"["&amp;VLOOKUP(B1262,'[1]坦克部件养成-填表'!$T:$V,3,FALSE)&amp;"]"</f>
        <v>[102]</v>
      </c>
      <c r="E1262" t="str">
        <f>"["&amp;VLOOKUP(C1262,'[1]坦克部件养成-填表'!$X:$AB,3,FALSE)&amp;"]"</f>
        <v>[640]</v>
      </c>
      <c r="F1262">
        <f>VLOOKUP(C1262,'[1]坦克部件养成-填表'!$X:$AB,5,FALSE)</f>
        <v>42000</v>
      </c>
      <c r="G1262">
        <f>VLOOKUP(C1262,'[1]坦克部件养成-填表'!$X:$AB,4,FALSE)</f>
        <v>238350</v>
      </c>
      <c r="H1262" t="str">
        <f t="shared" si="38"/>
        <v>416029</v>
      </c>
      <c r="I1262">
        <f t="shared" si="39"/>
        <v>1259</v>
      </c>
    </row>
    <row r="1263" spans="1:9" ht="15.75" x14ac:dyDescent="0.3">
      <c r="A1263" s="36">
        <v>1260</v>
      </c>
      <c r="B1263" s="36">
        <v>4160</v>
      </c>
      <c r="C1263" s="36">
        <v>30</v>
      </c>
      <c r="D1263" t="str">
        <f>"["&amp;VLOOKUP(B1263,'[1]坦克部件养成-填表'!$T:$V,3,FALSE)&amp;"]"</f>
        <v>[102]</v>
      </c>
      <c r="E1263" t="str">
        <f>"["&amp;VLOOKUP(C1263,'[1]坦克部件养成-填表'!$X:$AB,3,FALSE)&amp;"]"</f>
        <v>[675]</v>
      </c>
      <c r="F1263">
        <f>VLOOKUP(C1263,'[1]坦克部件养成-填表'!$X:$AB,5,FALSE)</f>
        <v>43750</v>
      </c>
      <c r="G1263">
        <f>VLOOKUP(C1263,'[1]坦克部件养成-填表'!$X:$AB,4,FALSE)</f>
        <v>245350</v>
      </c>
      <c r="H1263" t="str">
        <f t="shared" si="38"/>
        <v>416030</v>
      </c>
      <c r="I1263">
        <f t="shared" si="39"/>
        <v>1260</v>
      </c>
    </row>
    <row r="1264" spans="1:9" ht="15.75" x14ac:dyDescent="0.3">
      <c r="A1264" s="36">
        <v>1261</v>
      </c>
      <c r="B1264" s="36">
        <v>4210</v>
      </c>
      <c r="C1264" s="36">
        <v>1</v>
      </c>
      <c r="D1264" t="str">
        <f>"["&amp;VLOOKUP(B1264,'[1]坦克部件养成-填表'!$T:$V,3,FALSE)&amp;"]"</f>
        <v>[101]</v>
      </c>
      <c r="E1264" t="str">
        <f>"["&amp;VLOOKUP(C1264,'[1]坦克部件养成-填表'!$X:$AB,3,FALSE)&amp;"]"</f>
        <v>[10]</v>
      </c>
      <c r="F1264">
        <f>VLOOKUP(C1264,'[1]坦克部件养成-填表'!$X:$AB,5,FALSE)</f>
        <v>70</v>
      </c>
      <c r="G1264">
        <f>VLOOKUP(C1264,'[1]坦克部件养成-填表'!$X:$AB,4,FALSE)</f>
        <v>180</v>
      </c>
      <c r="H1264" t="str">
        <f t="shared" si="38"/>
        <v>42101</v>
      </c>
      <c r="I1264">
        <f t="shared" si="39"/>
        <v>1261</v>
      </c>
    </row>
    <row r="1265" spans="1:9" ht="15.75" x14ac:dyDescent="0.3">
      <c r="A1265" s="36">
        <v>1262</v>
      </c>
      <c r="B1265" s="36">
        <v>4210</v>
      </c>
      <c r="C1265" s="36">
        <v>2</v>
      </c>
      <c r="D1265" t="str">
        <f>"["&amp;VLOOKUP(B1265,'[1]坦克部件养成-填表'!$T:$V,3,FALSE)&amp;"]"</f>
        <v>[101]</v>
      </c>
      <c r="E1265" t="str">
        <f>"["&amp;VLOOKUP(C1265,'[1]坦克部件养成-填表'!$X:$AB,3,FALSE)&amp;"]"</f>
        <v>[20]</v>
      </c>
      <c r="F1265">
        <f>VLOOKUP(C1265,'[1]坦克部件养成-填表'!$X:$AB,5,FALSE)</f>
        <v>100</v>
      </c>
      <c r="G1265">
        <f>VLOOKUP(C1265,'[1]坦克部件养成-填表'!$X:$AB,4,FALSE)</f>
        <v>1740</v>
      </c>
      <c r="H1265" t="str">
        <f t="shared" si="38"/>
        <v>42102</v>
      </c>
      <c r="I1265">
        <f t="shared" si="39"/>
        <v>1262</v>
      </c>
    </row>
    <row r="1266" spans="1:9" ht="15.75" x14ac:dyDescent="0.3">
      <c r="A1266" s="36">
        <v>1263</v>
      </c>
      <c r="B1266" s="36">
        <v>4210</v>
      </c>
      <c r="C1266" s="36">
        <v>3</v>
      </c>
      <c r="D1266" t="str">
        <f>"["&amp;VLOOKUP(B1266,'[1]坦克部件养成-填表'!$T:$V,3,FALSE)&amp;"]"</f>
        <v>[101]</v>
      </c>
      <c r="E1266" t="str">
        <f>"["&amp;VLOOKUP(C1266,'[1]坦克部件养成-填表'!$X:$AB,3,FALSE)&amp;"]"</f>
        <v>[30]</v>
      </c>
      <c r="F1266">
        <f>VLOOKUP(C1266,'[1]坦克部件养成-填表'!$X:$AB,5,FALSE)</f>
        <v>140</v>
      </c>
      <c r="G1266">
        <f>VLOOKUP(C1266,'[1]坦克部件养成-填表'!$X:$AB,4,FALSE)</f>
        <v>3450</v>
      </c>
      <c r="H1266" t="str">
        <f t="shared" si="38"/>
        <v>42103</v>
      </c>
      <c r="I1266">
        <f t="shared" si="39"/>
        <v>1263</v>
      </c>
    </row>
    <row r="1267" spans="1:9" ht="15.75" x14ac:dyDescent="0.3">
      <c r="A1267" s="36">
        <v>1264</v>
      </c>
      <c r="B1267" s="36">
        <v>4210</v>
      </c>
      <c r="C1267" s="36">
        <v>4</v>
      </c>
      <c r="D1267" t="str">
        <f>"["&amp;VLOOKUP(B1267,'[1]坦克部件养成-填表'!$T:$V,3,FALSE)&amp;"]"</f>
        <v>[101]</v>
      </c>
      <c r="E1267" t="str">
        <f>"["&amp;VLOOKUP(C1267,'[1]坦克部件养成-填表'!$X:$AB,3,FALSE)&amp;"]"</f>
        <v>[40]</v>
      </c>
      <c r="F1267">
        <f>VLOOKUP(C1267,'[1]坦克部件养成-填表'!$X:$AB,5,FALSE)</f>
        <v>170</v>
      </c>
      <c r="G1267">
        <f>VLOOKUP(C1267,'[1]坦克部件养成-填表'!$X:$AB,4,FALSE)</f>
        <v>5190</v>
      </c>
      <c r="H1267" t="str">
        <f t="shared" si="38"/>
        <v>42104</v>
      </c>
      <c r="I1267">
        <f t="shared" si="39"/>
        <v>1264</v>
      </c>
    </row>
    <row r="1268" spans="1:9" ht="15.75" x14ac:dyDescent="0.3">
      <c r="A1268" s="36">
        <v>1265</v>
      </c>
      <c r="B1268" s="36">
        <v>4210</v>
      </c>
      <c r="C1268" s="36">
        <v>5</v>
      </c>
      <c r="D1268" t="str">
        <f>"["&amp;VLOOKUP(B1268,'[1]坦克部件养成-填表'!$T:$V,3,FALSE)&amp;"]"</f>
        <v>[101]</v>
      </c>
      <c r="E1268" t="str">
        <f>"["&amp;VLOOKUP(C1268,'[1]坦克部件养成-填表'!$X:$AB,3,FALSE)&amp;"]"</f>
        <v>[50]</v>
      </c>
      <c r="F1268">
        <f>VLOOKUP(C1268,'[1]坦克部件养成-填表'!$X:$AB,5,FALSE)</f>
        <v>210</v>
      </c>
      <c r="G1268">
        <f>VLOOKUP(C1268,'[1]坦克部件养成-填表'!$X:$AB,4,FALSE)</f>
        <v>6750</v>
      </c>
      <c r="H1268" t="str">
        <f t="shared" si="38"/>
        <v>42105</v>
      </c>
      <c r="I1268">
        <f t="shared" si="39"/>
        <v>1265</v>
      </c>
    </row>
    <row r="1269" spans="1:9" ht="15.75" x14ac:dyDescent="0.3">
      <c r="A1269" s="36">
        <v>1266</v>
      </c>
      <c r="B1269" s="36">
        <v>4210</v>
      </c>
      <c r="C1269" s="36">
        <v>6</v>
      </c>
      <c r="D1269" t="str">
        <f>"["&amp;VLOOKUP(B1269,'[1]坦克部件养成-填表'!$T:$V,3,FALSE)&amp;"]"</f>
        <v>[101]</v>
      </c>
      <c r="E1269" t="str">
        <f>"["&amp;VLOOKUP(C1269,'[1]坦克部件养成-填表'!$X:$AB,3,FALSE)&amp;"]"</f>
        <v>[65]</v>
      </c>
      <c r="F1269">
        <f>VLOOKUP(C1269,'[1]坦克部件养成-填表'!$X:$AB,5,FALSE)</f>
        <v>600</v>
      </c>
      <c r="G1269">
        <f>VLOOKUP(C1269,'[1]坦克部件养成-填表'!$X:$AB,4,FALSE)</f>
        <v>7620</v>
      </c>
      <c r="H1269" t="str">
        <f t="shared" si="38"/>
        <v>42106</v>
      </c>
      <c r="I1269">
        <f t="shared" si="39"/>
        <v>1266</v>
      </c>
    </row>
    <row r="1270" spans="1:9" ht="15.75" x14ac:dyDescent="0.3">
      <c r="A1270" s="36">
        <v>1267</v>
      </c>
      <c r="B1270" s="36">
        <v>4210</v>
      </c>
      <c r="C1270" s="36">
        <v>7</v>
      </c>
      <c r="D1270" t="str">
        <f>"["&amp;VLOOKUP(B1270,'[1]坦克部件养成-填表'!$T:$V,3,FALSE)&amp;"]"</f>
        <v>[101]</v>
      </c>
      <c r="E1270" t="str">
        <f>"["&amp;VLOOKUP(C1270,'[1]坦克部件养成-填表'!$X:$AB,3,FALSE)&amp;"]"</f>
        <v>[80]</v>
      </c>
      <c r="F1270">
        <f>VLOOKUP(C1270,'[1]坦克部件养成-填表'!$X:$AB,5,FALSE)</f>
        <v>900</v>
      </c>
      <c r="G1270">
        <f>VLOOKUP(C1270,'[1]坦克部件养成-填表'!$X:$AB,4,FALSE)</f>
        <v>11430</v>
      </c>
      <c r="H1270" t="str">
        <f t="shared" si="38"/>
        <v>42107</v>
      </c>
      <c r="I1270">
        <f t="shared" si="39"/>
        <v>1267</v>
      </c>
    </row>
    <row r="1271" spans="1:9" ht="15.75" x14ac:dyDescent="0.3">
      <c r="A1271" s="36">
        <v>1268</v>
      </c>
      <c r="B1271" s="36">
        <v>4210</v>
      </c>
      <c r="C1271" s="36">
        <v>8</v>
      </c>
      <c r="D1271" t="str">
        <f>"["&amp;VLOOKUP(B1271,'[1]坦克部件养成-填表'!$T:$V,3,FALSE)&amp;"]"</f>
        <v>[101]</v>
      </c>
      <c r="E1271" t="str">
        <f>"["&amp;VLOOKUP(C1271,'[1]坦克部件养成-填表'!$X:$AB,3,FALSE)&amp;"]"</f>
        <v>[95]</v>
      </c>
      <c r="F1271">
        <f>VLOOKUP(C1271,'[1]坦克部件养成-填表'!$X:$AB,5,FALSE)</f>
        <v>1200</v>
      </c>
      <c r="G1271">
        <f>VLOOKUP(C1271,'[1]坦克部件养成-填表'!$X:$AB,4,FALSE)</f>
        <v>15240</v>
      </c>
      <c r="H1271" t="str">
        <f t="shared" si="38"/>
        <v>42108</v>
      </c>
      <c r="I1271">
        <f t="shared" si="39"/>
        <v>1268</v>
      </c>
    </row>
    <row r="1272" spans="1:9" ht="15.75" x14ac:dyDescent="0.3">
      <c r="A1272" s="36">
        <v>1269</v>
      </c>
      <c r="B1272" s="36">
        <v>4210</v>
      </c>
      <c r="C1272" s="36">
        <v>9</v>
      </c>
      <c r="D1272" t="str">
        <f>"["&amp;VLOOKUP(B1272,'[1]坦克部件养成-填表'!$T:$V,3,FALSE)&amp;"]"</f>
        <v>[101]</v>
      </c>
      <c r="E1272" t="str">
        <f>"["&amp;VLOOKUP(C1272,'[1]坦克部件养成-填表'!$X:$AB,3,FALSE)&amp;"]"</f>
        <v>[110]</v>
      </c>
      <c r="F1272">
        <f>VLOOKUP(C1272,'[1]坦克部件养成-填表'!$X:$AB,5,FALSE)</f>
        <v>1500</v>
      </c>
      <c r="G1272">
        <f>VLOOKUP(C1272,'[1]坦克部件养成-填表'!$X:$AB,4,FALSE)</f>
        <v>19050</v>
      </c>
      <c r="H1272" t="str">
        <f t="shared" si="38"/>
        <v>42109</v>
      </c>
      <c r="I1272">
        <f t="shared" si="39"/>
        <v>1269</v>
      </c>
    </row>
    <row r="1273" spans="1:9" ht="15.75" x14ac:dyDescent="0.3">
      <c r="A1273" s="36">
        <v>1270</v>
      </c>
      <c r="B1273" s="36">
        <v>4210</v>
      </c>
      <c r="C1273" s="36">
        <v>10</v>
      </c>
      <c r="D1273" t="str">
        <f>"["&amp;VLOOKUP(B1273,'[1]坦克部件养成-填表'!$T:$V,3,FALSE)&amp;"]"</f>
        <v>[101]</v>
      </c>
      <c r="E1273" t="str">
        <f>"["&amp;VLOOKUP(C1273,'[1]坦克部件养成-填表'!$X:$AB,3,FALSE)&amp;"]"</f>
        <v>[125]</v>
      </c>
      <c r="F1273">
        <f>VLOOKUP(C1273,'[1]坦克部件养成-填表'!$X:$AB,5,FALSE)</f>
        <v>1750</v>
      </c>
      <c r="G1273">
        <f>VLOOKUP(C1273,'[1]坦克部件养成-填表'!$X:$AB,4,FALSE)</f>
        <v>22860</v>
      </c>
      <c r="H1273" t="str">
        <f t="shared" si="38"/>
        <v>421010</v>
      </c>
      <c r="I1273">
        <f t="shared" si="39"/>
        <v>1270</v>
      </c>
    </row>
    <row r="1274" spans="1:9" ht="15.75" x14ac:dyDescent="0.3">
      <c r="A1274" s="36">
        <v>1271</v>
      </c>
      <c r="B1274" s="36">
        <v>4210</v>
      </c>
      <c r="C1274" s="36">
        <v>11</v>
      </c>
      <c r="D1274" t="str">
        <f>"["&amp;VLOOKUP(B1274,'[1]坦克部件养成-填表'!$T:$V,3,FALSE)&amp;"]"</f>
        <v>[101]</v>
      </c>
      <c r="E1274" t="str">
        <f>"["&amp;VLOOKUP(C1274,'[1]坦克部件养成-填表'!$X:$AB,3,FALSE)&amp;"]"</f>
        <v>[145]</v>
      </c>
      <c r="F1274">
        <f>VLOOKUP(C1274,'[1]坦克部件养成-填表'!$X:$AB,5,FALSE)</f>
        <v>3650</v>
      </c>
      <c r="G1274">
        <f>VLOOKUP(C1274,'[1]坦克部件养成-填表'!$X:$AB,4,FALSE)</f>
        <v>31710</v>
      </c>
      <c r="H1274" t="str">
        <f t="shared" si="38"/>
        <v>421011</v>
      </c>
      <c r="I1274">
        <f t="shared" si="39"/>
        <v>1271</v>
      </c>
    </row>
    <row r="1275" spans="1:9" ht="15.75" x14ac:dyDescent="0.3">
      <c r="A1275" s="36">
        <v>1272</v>
      </c>
      <c r="B1275" s="36">
        <v>4210</v>
      </c>
      <c r="C1275" s="36">
        <v>12</v>
      </c>
      <c r="D1275" t="str">
        <f>"["&amp;VLOOKUP(B1275,'[1]坦克部件养成-填表'!$T:$V,3,FALSE)&amp;"]"</f>
        <v>[101]</v>
      </c>
      <c r="E1275" t="str">
        <f>"["&amp;VLOOKUP(C1275,'[1]坦克部件养成-填表'!$X:$AB,3,FALSE)&amp;"]"</f>
        <v>[165]</v>
      </c>
      <c r="F1275">
        <f>VLOOKUP(C1275,'[1]坦克部件养成-填表'!$X:$AB,5,FALSE)</f>
        <v>5500</v>
      </c>
      <c r="G1275">
        <f>VLOOKUP(C1275,'[1]坦克部件养成-填表'!$X:$AB,4,FALSE)</f>
        <v>47580</v>
      </c>
      <c r="H1275" t="str">
        <f t="shared" si="38"/>
        <v>421012</v>
      </c>
      <c r="I1275">
        <f t="shared" si="39"/>
        <v>1272</v>
      </c>
    </row>
    <row r="1276" spans="1:9" ht="15.75" x14ac:dyDescent="0.3">
      <c r="A1276" s="36">
        <v>1273</v>
      </c>
      <c r="B1276" s="36">
        <v>4210</v>
      </c>
      <c r="C1276" s="36">
        <v>13</v>
      </c>
      <c r="D1276" t="str">
        <f>"["&amp;VLOOKUP(B1276,'[1]坦克部件养成-填表'!$T:$V,3,FALSE)&amp;"]"</f>
        <v>[101]</v>
      </c>
      <c r="E1276" t="str">
        <f>"["&amp;VLOOKUP(C1276,'[1]坦克部件养成-填表'!$X:$AB,3,FALSE)&amp;"]"</f>
        <v>[185]</v>
      </c>
      <c r="F1276">
        <f>VLOOKUP(C1276,'[1]坦克部件养成-填表'!$X:$AB,5,FALSE)</f>
        <v>7300</v>
      </c>
      <c r="G1276">
        <f>VLOOKUP(C1276,'[1]坦克部件养成-填表'!$X:$AB,4,FALSE)</f>
        <v>63420</v>
      </c>
      <c r="H1276" t="str">
        <f t="shared" ref="H1276:H1339" si="40">B1276&amp;C1276</f>
        <v>421013</v>
      </c>
      <c r="I1276">
        <f t="shared" ref="I1276:I1339" si="41">A1276</f>
        <v>1273</v>
      </c>
    </row>
    <row r="1277" spans="1:9" ht="15.75" x14ac:dyDescent="0.3">
      <c r="A1277" s="36">
        <v>1274</v>
      </c>
      <c r="B1277" s="36">
        <v>4210</v>
      </c>
      <c r="C1277" s="36">
        <v>14</v>
      </c>
      <c r="D1277" t="str">
        <f>"["&amp;VLOOKUP(B1277,'[1]坦克部件养成-填表'!$T:$V,3,FALSE)&amp;"]"</f>
        <v>[101]</v>
      </c>
      <c r="E1277" t="str">
        <f>"["&amp;VLOOKUP(C1277,'[1]坦克部件养成-填表'!$X:$AB,3,FALSE)&amp;"]"</f>
        <v>[205]</v>
      </c>
      <c r="F1277">
        <f>VLOOKUP(C1277,'[1]坦克部件养成-填表'!$X:$AB,5,FALSE)</f>
        <v>9100</v>
      </c>
      <c r="G1277">
        <f>VLOOKUP(C1277,'[1]坦克部件养成-填表'!$X:$AB,4,FALSE)</f>
        <v>79290</v>
      </c>
      <c r="H1277" t="str">
        <f t="shared" si="40"/>
        <v>421014</v>
      </c>
      <c r="I1277">
        <f t="shared" si="41"/>
        <v>1274</v>
      </c>
    </row>
    <row r="1278" spans="1:9" ht="15.75" x14ac:dyDescent="0.3">
      <c r="A1278" s="36">
        <v>1275</v>
      </c>
      <c r="B1278" s="36">
        <v>4210</v>
      </c>
      <c r="C1278" s="36">
        <v>15</v>
      </c>
      <c r="D1278" t="str">
        <f>"["&amp;VLOOKUP(B1278,'[1]坦克部件养成-填表'!$T:$V,3,FALSE)&amp;"]"</f>
        <v>[101]</v>
      </c>
      <c r="E1278" t="str">
        <f>"["&amp;VLOOKUP(C1278,'[1]坦克部件养成-填表'!$X:$AB,3,FALSE)&amp;"]"</f>
        <v>[225]</v>
      </c>
      <c r="F1278">
        <f>VLOOKUP(C1278,'[1]坦克部件养成-填表'!$X:$AB,5,FALSE)</f>
        <v>11000</v>
      </c>
      <c r="G1278">
        <f>VLOOKUP(C1278,'[1]坦克部件养成-填表'!$X:$AB,4,FALSE)</f>
        <v>95160</v>
      </c>
      <c r="H1278" t="str">
        <f t="shared" si="40"/>
        <v>421015</v>
      </c>
      <c r="I1278">
        <f t="shared" si="41"/>
        <v>1275</v>
      </c>
    </row>
    <row r="1279" spans="1:9" ht="15.75" x14ac:dyDescent="0.3">
      <c r="A1279" s="36">
        <v>1276</v>
      </c>
      <c r="B1279" s="36">
        <v>4210</v>
      </c>
      <c r="C1279" s="36">
        <v>16</v>
      </c>
      <c r="D1279" t="str">
        <f>"["&amp;VLOOKUP(B1279,'[1]坦克部件养成-填表'!$T:$V,3,FALSE)&amp;"]"</f>
        <v>[101]</v>
      </c>
      <c r="E1279" t="str">
        <f>"["&amp;VLOOKUP(C1279,'[1]坦克部件养成-填表'!$X:$AB,3,FALSE)&amp;"]"</f>
        <v>[250]</v>
      </c>
      <c r="F1279">
        <f>VLOOKUP(C1279,'[1]坦克部件养成-填表'!$X:$AB,5,FALSE)</f>
        <v>13750</v>
      </c>
      <c r="G1279">
        <f>VLOOKUP(C1279,'[1]坦克部件养成-填表'!$X:$AB,4,FALSE)</f>
        <v>105250</v>
      </c>
      <c r="H1279" t="str">
        <f t="shared" si="40"/>
        <v>421016</v>
      </c>
      <c r="I1279">
        <f t="shared" si="41"/>
        <v>1276</v>
      </c>
    </row>
    <row r="1280" spans="1:9" ht="15.75" x14ac:dyDescent="0.3">
      <c r="A1280" s="36">
        <v>1277</v>
      </c>
      <c r="B1280" s="36">
        <v>4210</v>
      </c>
      <c r="C1280" s="36">
        <v>17</v>
      </c>
      <c r="D1280" t="str">
        <f>"["&amp;VLOOKUP(B1280,'[1]坦克部件养成-填表'!$T:$V,3,FALSE)&amp;"]"</f>
        <v>[101]</v>
      </c>
      <c r="E1280" t="str">
        <f>"["&amp;VLOOKUP(C1280,'[1]坦克部件养成-填表'!$X:$AB,3,FALSE)&amp;"]"</f>
        <v>[275]</v>
      </c>
      <c r="F1280">
        <f>VLOOKUP(C1280,'[1]坦克部件养成-填表'!$X:$AB,5,FALSE)</f>
        <v>15000</v>
      </c>
      <c r="G1280">
        <f>VLOOKUP(C1280,'[1]坦克部件养成-填表'!$X:$AB,4,FALSE)</f>
        <v>110250</v>
      </c>
      <c r="H1280" t="str">
        <f t="shared" si="40"/>
        <v>421017</v>
      </c>
      <c r="I1280">
        <f t="shared" si="41"/>
        <v>1277</v>
      </c>
    </row>
    <row r="1281" spans="1:9" ht="15.75" x14ac:dyDescent="0.3">
      <c r="A1281" s="36">
        <v>1278</v>
      </c>
      <c r="B1281" s="36">
        <v>4210</v>
      </c>
      <c r="C1281" s="36">
        <v>18</v>
      </c>
      <c r="D1281" t="str">
        <f>"["&amp;VLOOKUP(B1281,'[1]坦克部件养成-填表'!$T:$V,3,FALSE)&amp;"]"</f>
        <v>[101]</v>
      </c>
      <c r="E1281" t="str">
        <f>"["&amp;VLOOKUP(C1281,'[1]坦克部件养成-填表'!$X:$AB,3,FALSE)&amp;"]"</f>
        <v>[300]</v>
      </c>
      <c r="F1281">
        <f>VLOOKUP(C1281,'[1]坦克部件养成-填表'!$X:$AB,5,FALSE)</f>
        <v>16250</v>
      </c>
      <c r="G1281">
        <f>VLOOKUP(C1281,'[1]坦克部件养成-填表'!$X:$AB,4,FALSE)</f>
        <v>115250</v>
      </c>
      <c r="H1281" t="str">
        <f t="shared" si="40"/>
        <v>421018</v>
      </c>
      <c r="I1281">
        <f t="shared" si="41"/>
        <v>1278</v>
      </c>
    </row>
    <row r="1282" spans="1:9" ht="15.75" x14ac:dyDescent="0.3">
      <c r="A1282" s="36">
        <v>1279</v>
      </c>
      <c r="B1282" s="36">
        <v>4210</v>
      </c>
      <c r="C1282" s="36">
        <v>19</v>
      </c>
      <c r="D1282" t="str">
        <f>"["&amp;VLOOKUP(B1282,'[1]坦克部件养成-填表'!$T:$V,3,FALSE)&amp;"]"</f>
        <v>[101]</v>
      </c>
      <c r="E1282" t="str">
        <f>"["&amp;VLOOKUP(C1282,'[1]坦克部件养成-填表'!$X:$AB,3,FALSE)&amp;"]"</f>
        <v>[325]</v>
      </c>
      <c r="F1282">
        <f>VLOOKUP(C1282,'[1]坦克部件养成-填表'!$X:$AB,5,FALSE)</f>
        <v>17500</v>
      </c>
      <c r="G1282">
        <f>VLOOKUP(C1282,'[1]坦克部件养成-填表'!$X:$AB,4,FALSE)</f>
        <v>120250</v>
      </c>
      <c r="H1282" t="str">
        <f t="shared" si="40"/>
        <v>421019</v>
      </c>
      <c r="I1282">
        <f t="shared" si="41"/>
        <v>1279</v>
      </c>
    </row>
    <row r="1283" spans="1:9" ht="15.75" x14ac:dyDescent="0.3">
      <c r="A1283" s="36">
        <v>1280</v>
      </c>
      <c r="B1283" s="36">
        <v>4210</v>
      </c>
      <c r="C1283" s="36">
        <v>20</v>
      </c>
      <c r="D1283" t="str">
        <f>"["&amp;VLOOKUP(B1283,'[1]坦克部件养成-填表'!$T:$V,3,FALSE)&amp;"]"</f>
        <v>[101]</v>
      </c>
      <c r="E1283" t="str">
        <f>"["&amp;VLOOKUP(C1283,'[1]坦克部件养成-填表'!$X:$AB,3,FALSE)&amp;"]"</f>
        <v>[350]</v>
      </c>
      <c r="F1283">
        <f>VLOOKUP(C1283,'[1]坦克部件养成-填表'!$X:$AB,5,FALSE)</f>
        <v>20250</v>
      </c>
      <c r="G1283">
        <f>VLOOKUP(C1283,'[1]坦克部件养成-填表'!$X:$AB,4,FALSE)</f>
        <v>125250</v>
      </c>
      <c r="H1283" t="str">
        <f t="shared" si="40"/>
        <v>421020</v>
      </c>
      <c r="I1283">
        <f t="shared" si="41"/>
        <v>1280</v>
      </c>
    </row>
    <row r="1284" spans="1:9" ht="15.75" x14ac:dyDescent="0.3">
      <c r="A1284" s="36">
        <v>1281</v>
      </c>
      <c r="B1284" s="36">
        <v>4210</v>
      </c>
      <c r="C1284" s="36">
        <v>21</v>
      </c>
      <c r="D1284" t="str">
        <f>"["&amp;VLOOKUP(B1284,'[1]坦克部件养成-填表'!$T:$V,3,FALSE)&amp;"]"</f>
        <v>[101]</v>
      </c>
      <c r="E1284" t="str">
        <f>"["&amp;VLOOKUP(C1284,'[1]坦克部件养成-填表'!$X:$AB,3,FALSE)&amp;"]"</f>
        <v>[380]</v>
      </c>
      <c r="F1284">
        <f>VLOOKUP(C1284,'[1]坦克部件养成-填表'!$X:$AB,5,FALSE)</f>
        <v>24900</v>
      </c>
      <c r="G1284">
        <f>VLOOKUP(C1284,'[1]坦克部件养成-填表'!$X:$AB,4,FALSE)</f>
        <v>156300</v>
      </c>
      <c r="H1284" t="str">
        <f t="shared" si="40"/>
        <v>421021</v>
      </c>
      <c r="I1284">
        <f t="shared" si="41"/>
        <v>1281</v>
      </c>
    </row>
    <row r="1285" spans="1:9" ht="15.75" x14ac:dyDescent="0.3">
      <c r="A1285" s="36">
        <v>1282</v>
      </c>
      <c r="B1285" s="36">
        <v>4210</v>
      </c>
      <c r="C1285" s="36">
        <v>22</v>
      </c>
      <c r="D1285" t="str">
        <f>"["&amp;VLOOKUP(B1285,'[1]坦克部件养成-填表'!$T:$V,3,FALSE)&amp;"]"</f>
        <v>[101]</v>
      </c>
      <c r="E1285" t="str">
        <f>"["&amp;VLOOKUP(C1285,'[1]坦克部件养成-填表'!$X:$AB,3,FALSE)&amp;"]"</f>
        <v>[410]</v>
      </c>
      <c r="F1285">
        <f>VLOOKUP(C1285,'[1]坦克部件养成-填表'!$X:$AB,5,FALSE)</f>
        <v>25500</v>
      </c>
      <c r="G1285">
        <f>VLOOKUP(C1285,'[1]坦克部件养成-填表'!$X:$AB,4,FALSE)</f>
        <v>162300</v>
      </c>
      <c r="H1285" t="str">
        <f t="shared" si="40"/>
        <v>421022</v>
      </c>
      <c r="I1285">
        <f t="shared" si="41"/>
        <v>1282</v>
      </c>
    </row>
    <row r="1286" spans="1:9" ht="15.75" x14ac:dyDescent="0.3">
      <c r="A1286" s="36">
        <v>1283</v>
      </c>
      <c r="B1286" s="36">
        <v>4210</v>
      </c>
      <c r="C1286" s="36">
        <v>23</v>
      </c>
      <c r="D1286" t="str">
        <f>"["&amp;VLOOKUP(B1286,'[1]坦克部件养成-填表'!$T:$V,3,FALSE)&amp;"]"</f>
        <v>[101]</v>
      </c>
      <c r="E1286" t="str">
        <f>"["&amp;VLOOKUP(C1286,'[1]坦克部件养成-填表'!$X:$AB,3,FALSE)&amp;"]"</f>
        <v>[440]</v>
      </c>
      <c r="F1286">
        <f>VLOOKUP(C1286,'[1]坦克部件养成-填表'!$X:$AB,5,FALSE)</f>
        <v>27000</v>
      </c>
      <c r="G1286">
        <f>VLOOKUP(C1286,'[1]坦克部件养成-填表'!$X:$AB,4,FALSE)</f>
        <v>168300</v>
      </c>
      <c r="H1286" t="str">
        <f t="shared" si="40"/>
        <v>421023</v>
      </c>
      <c r="I1286">
        <f t="shared" si="41"/>
        <v>1283</v>
      </c>
    </row>
    <row r="1287" spans="1:9" ht="15.75" x14ac:dyDescent="0.3">
      <c r="A1287" s="36">
        <v>1284</v>
      </c>
      <c r="B1287" s="36">
        <v>4210</v>
      </c>
      <c r="C1287" s="36">
        <v>24</v>
      </c>
      <c r="D1287" t="str">
        <f>"["&amp;VLOOKUP(B1287,'[1]坦克部件养成-填表'!$T:$V,3,FALSE)&amp;"]"</f>
        <v>[101]</v>
      </c>
      <c r="E1287" t="str">
        <f>"["&amp;VLOOKUP(C1287,'[1]坦克部件养成-填表'!$X:$AB,3,FALSE)&amp;"]"</f>
        <v>[470]</v>
      </c>
      <c r="F1287">
        <f>VLOOKUP(C1287,'[1]坦克部件养成-填表'!$X:$AB,5,FALSE)</f>
        <v>28500</v>
      </c>
      <c r="G1287">
        <f>VLOOKUP(C1287,'[1]坦克部件养成-填表'!$X:$AB,4,FALSE)</f>
        <v>174300</v>
      </c>
      <c r="H1287" t="str">
        <f t="shared" si="40"/>
        <v>421024</v>
      </c>
      <c r="I1287">
        <f t="shared" si="41"/>
        <v>1284</v>
      </c>
    </row>
    <row r="1288" spans="1:9" ht="15.75" x14ac:dyDescent="0.3">
      <c r="A1288" s="36">
        <v>1285</v>
      </c>
      <c r="B1288" s="36">
        <v>4210</v>
      </c>
      <c r="C1288" s="36">
        <v>25</v>
      </c>
      <c r="D1288" t="str">
        <f>"["&amp;VLOOKUP(B1288,'[1]坦克部件养成-填表'!$T:$V,3,FALSE)&amp;"]"</f>
        <v>[101]</v>
      </c>
      <c r="E1288" t="str">
        <f>"["&amp;VLOOKUP(C1288,'[1]坦克部件养成-填表'!$X:$AB,3,FALSE)&amp;"]"</f>
        <v>[500]</v>
      </c>
      <c r="F1288">
        <f>VLOOKUP(C1288,'[1]坦克部件养成-填表'!$X:$AB,5,FALSE)</f>
        <v>30000</v>
      </c>
      <c r="G1288">
        <f>VLOOKUP(C1288,'[1]坦克部件养成-填表'!$X:$AB,4,FALSE)</f>
        <v>180300</v>
      </c>
      <c r="H1288" t="str">
        <f t="shared" si="40"/>
        <v>421025</v>
      </c>
      <c r="I1288">
        <f t="shared" si="41"/>
        <v>1285</v>
      </c>
    </row>
    <row r="1289" spans="1:9" ht="15.75" x14ac:dyDescent="0.3">
      <c r="A1289" s="36">
        <v>1286</v>
      </c>
      <c r="B1289" s="36">
        <v>4210</v>
      </c>
      <c r="C1289" s="36">
        <v>26</v>
      </c>
      <c r="D1289" t="str">
        <f>"["&amp;VLOOKUP(B1289,'[1]坦克部件养成-填表'!$T:$V,3,FALSE)&amp;"]"</f>
        <v>[101]</v>
      </c>
      <c r="E1289" t="str">
        <f>"["&amp;VLOOKUP(C1289,'[1]坦克部件养成-填表'!$X:$AB,3,FALSE)&amp;"]"</f>
        <v>[535]</v>
      </c>
      <c r="F1289">
        <f>VLOOKUP(C1289,'[1]坦克部件养成-填表'!$X:$AB,5,FALSE)</f>
        <v>36750</v>
      </c>
      <c r="G1289">
        <f>VLOOKUP(C1289,'[1]坦克部件养成-填表'!$X:$AB,4,FALSE)</f>
        <v>217350</v>
      </c>
      <c r="H1289" t="str">
        <f t="shared" si="40"/>
        <v>421026</v>
      </c>
      <c r="I1289">
        <f t="shared" si="41"/>
        <v>1286</v>
      </c>
    </row>
    <row r="1290" spans="1:9" ht="15.75" x14ac:dyDescent="0.3">
      <c r="A1290" s="36">
        <v>1287</v>
      </c>
      <c r="B1290" s="36">
        <v>4210</v>
      </c>
      <c r="C1290" s="36">
        <v>27</v>
      </c>
      <c r="D1290" t="str">
        <f>"["&amp;VLOOKUP(B1290,'[1]坦克部件养成-填表'!$T:$V,3,FALSE)&amp;"]"</f>
        <v>[101]</v>
      </c>
      <c r="E1290" t="str">
        <f>"["&amp;VLOOKUP(C1290,'[1]坦克部件养成-填表'!$X:$AB,3,FALSE)&amp;"]"</f>
        <v>[570]</v>
      </c>
      <c r="F1290">
        <f>VLOOKUP(C1290,'[1]坦克部件养成-填表'!$X:$AB,5,FALSE)</f>
        <v>38500</v>
      </c>
      <c r="G1290">
        <f>VLOOKUP(C1290,'[1]坦克部件养成-填表'!$X:$AB,4,FALSE)</f>
        <v>224350</v>
      </c>
      <c r="H1290" t="str">
        <f t="shared" si="40"/>
        <v>421027</v>
      </c>
      <c r="I1290">
        <f t="shared" si="41"/>
        <v>1287</v>
      </c>
    </row>
    <row r="1291" spans="1:9" ht="15.75" x14ac:dyDescent="0.3">
      <c r="A1291" s="36">
        <v>1288</v>
      </c>
      <c r="B1291" s="36">
        <v>4210</v>
      </c>
      <c r="C1291" s="36">
        <v>28</v>
      </c>
      <c r="D1291" t="str">
        <f>"["&amp;VLOOKUP(B1291,'[1]坦克部件养成-填表'!$T:$V,3,FALSE)&amp;"]"</f>
        <v>[101]</v>
      </c>
      <c r="E1291" t="str">
        <f>"["&amp;VLOOKUP(C1291,'[1]坦克部件养成-填表'!$X:$AB,3,FALSE)&amp;"]"</f>
        <v>[605]</v>
      </c>
      <c r="F1291">
        <f>VLOOKUP(C1291,'[1]坦克部件养成-填表'!$X:$AB,5,FALSE)</f>
        <v>40250</v>
      </c>
      <c r="G1291">
        <f>VLOOKUP(C1291,'[1]坦克部件养成-填表'!$X:$AB,4,FALSE)</f>
        <v>231350</v>
      </c>
      <c r="H1291" t="str">
        <f t="shared" si="40"/>
        <v>421028</v>
      </c>
      <c r="I1291">
        <f t="shared" si="41"/>
        <v>1288</v>
      </c>
    </row>
    <row r="1292" spans="1:9" ht="15.75" x14ac:dyDescent="0.3">
      <c r="A1292" s="36">
        <v>1289</v>
      </c>
      <c r="B1292" s="36">
        <v>4210</v>
      </c>
      <c r="C1292" s="36">
        <v>29</v>
      </c>
      <c r="D1292" t="str">
        <f>"["&amp;VLOOKUP(B1292,'[1]坦克部件养成-填表'!$T:$V,3,FALSE)&amp;"]"</f>
        <v>[101]</v>
      </c>
      <c r="E1292" t="str">
        <f>"["&amp;VLOOKUP(C1292,'[1]坦克部件养成-填表'!$X:$AB,3,FALSE)&amp;"]"</f>
        <v>[640]</v>
      </c>
      <c r="F1292">
        <f>VLOOKUP(C1292,'[1]坦克部件养成-填表'!$X:$AB,5,FALSE)</f>
        <v>42000</v>
      </c>
      <c r="G1292">
        <f>VLOOKUP(C1292,'[1]坦克部件养成-填表'!$X:$AB,4,FALSE)</f>
        <v>238350</v>
      </c>
      <c r="H1292" t="str">
        <f t="shared" si="40"/>
        <v>421029</v>
      </c>
      <c r="I1292">
        <f t="shared" si="41"/>
        <v>1289</v>
      </c>
    </row>
    <row r="1293" spans="1:9" ht="15.75" x14ac:dyDescent="0.3">
      <c r="A1293" s="36">
        <v>1290</v>
      </c>
      <c r="B1293" s="36">
        <v>4210</v>
      </c>
      <c r="C1293" s="36">
        <v>30</v>
      </c>
      <c r="D1293" t="str">
        <f>"["&amp;VLOOKUP(B1293,'[1]坦克部件养成-填表'!$T:$V,3,FALSE)&amp;"]"</f>
        <v>[101]</v>
      </c>
      <c r="E1293" t="str">
        <f>"["&amp;VLOOKUP(C1293,'[1]坦克部件养成-填表'!$X:$AB,3,FALSE)&amp;"]"</f>
        <v>[675]</v>
      </c>
      <c r="F1293">
        <f>VLOOKUP(C1293,'[1]坦克部件养成-填表'!$X:$AB,5,FALSE)</f>
        <v>43750</v>
      </c>
      <c r="G1293">
        <f>VLOOKUP(C1293,'[1]坦克部件养成-填表'!$X:$AB,4,FALSE)</f>
        <v>245350</v>
      </c>
      <c r="H1293" t="str">
        <f t="shared" si="40"/>
        <v>421030</v>
      </c>
      <c r="I1293">
        <f t="shared" si="41"/>
        <v>1290</v>
      </c>
    </row>
    <row r="1294" spans="1:9" ht="15.75" x14ac:dyDescent="0.3">
      <c r="A1294" s="36">
        <v>1291</v>
      </c>
      <c r="B1294" s="36">
        <v>4220</v>
      </c>
      <c r="C1294" s="36">
        <v>1</v>
      </c>
      <c r="D1294" t="str">
        <f>"["&amp;VLOOKUP(B1294,'[1]坦克部件养成-填表'!$T:$V,3,FALSE)&amp;"]"</f>
        <v>[101]</v>
      </c>
      <c r="E1294" t="str">
        <f>"["&amp;VLOOKUP(C1294,'[1]坦克部件养成-填表'!$X:$AB,3,FALSE)&amp;"]"</f>
        <v>[10]</v>
      </c>
      <c r="F1294">
        <f>VLOOKUP(C1294,'[1]坦克部件养成-填表'!$X:$AB,5,FALSE)</f>
        <v>70</v>
      </c>
      <c r="G1294">
        <f>VLOOKUP(C1294,'[1]坦克部件养成-填表'!$X:$AB,4,FALSE)</f>
        <v>180</v>
      </c>
      <c r="H1294" t="str">
        <f t="shared" si="40"/>
        <v>42201</v>
      </c>
      <c r="I1294">
        <f t="shared" si="41"/>
        <v>1291</v>
      </c>
    </row>
    <row r="1295" spans="1:9" ht="15.75" x14ac:dyDescent="0.3">
      <c r="A1295" s="36">
        <v>1292</v>
      </c>
      <c r="B1295" s="36">
        <v>4220</v>
      </c>
      <c r="C1295" s="36">
        <v>2</v>
      </c>
      <c r="D1295" t="str">
        <f>"["&amp;VLOOKUP(B1295,'[1]坦克部件养成-填表'!$T:$V,3,FALSE)&amp;"]"</f>
        <v>[101]</v>
      </c>
      <c r="E1295" t="str">
        <f>"["&amp;VLOOKUP(C1295,'[1]坦克部件养成-填表'!$X:$AB,3,FALSE)&amp;"]"</f>
        <v>[20]</v>
      </c>
      <c r="F1295">
        <f>VLOOKUP(C1295,'[1]坦克部件养成-填表'!$X:$AB,5,FALSE)</f>
        <v>100</v>
      </c>
      <c r="G1295">
        <f>VLOOKUP(C1295,'[1]坦克部件养成-填表'!$X:$AB,4,FALSE)</f>
        <v>1740</v>
      </c>
      <c r="H1295" t="str">
        <f t="shared" si="40"/>
        <v>42202</v>
      </c>
      <c r="I1295">
        <f t="shared" si="41"/>
        <v>1292</v>
      </c>
    </row>
    <row r="1296" spans="1:9" ht="15.75" x14ac:dyDescent="0.3">
      <c r="A1296" s="36">
        <v>1293</v>
      </c>
      <c r="B1296" s="36">
        <v>4220</v>
      </c>
      <c r="C1296" s="36">
        <v>3</v>
      </c>
      <c r="D1296" t="str">
        <f>"["&amp;VLOOKUP(B1296,'[1]坦克部件养成-填表'!$T:$V,3,FALSE)&amp;"]"</f>
        <v>[101]</v>
      </c>
      <c r="E1296" t="str">
        <f>"["&amp;VLOOKUP(C1296,'[1]坦克部件养成-填表'!$X:$AB,3,FALSE)&amp;"]"</f>
        <v>[30]</v>
      </c>
      <c r="F1296">
        <f>VLOOKUP(C1296,'[1]坦克部件养成-填表'!$X:$AB,5,FALSE)</f>
        <v>140</v>
      </c>
      <c r="G1296">
        <f>VLOOKUP(C1296,'[1]坦克部件养成-填表'!$X:$AB,4,FALSE)</f>
        <v>3450</v>
      </c>
      <c r="H1296" t="str">
        <f t="shared" si="40"/>
        <v>42203</v>
      </c>
      <c r="I1296">
        <f t="shared" si="41"/>
        <v>1293</v>
      </c>
    </row>
    <row r="1297" spans="1:9" ht="15.75" x14ac:dyDescent="0.3">
      <c r="A1297" s="36">
        <v>1294</v>
      </c>
      <c r="B1297" s="36">
        <v>4220</v>
      </c>
      <c r="C1297" s="36">
        <v>4</v>
      </c>
      <c r="D1297" t="str">
        <f>"["&amp;VLOOKUP(B1297,'[1]坦克部件养成-填表'!$T:$V,3,FALSE)&amp;"]"</f>
        <v>[101]</v>
      </c>
      <c r="E1297" t="str">
        <f>"["&amp;VLOOKUP(C1297,'[1]坦克部件养成-填表'!$X:$AB,3,FALSE)&amp;"]"</f>
        <v>[40]</v>
      </c>
      <c r="F1297">
        <f>VLOOKUP(C1297,'[1]坦克部件养成-填表'!$X:$AB,5,FALSE)</f>
        <v>170</v>
      </c>
      <c r="G1297">
        <f>VLOOKUP(C1297,'[1]坦克部件养成-填表'!$X:$AB,4,FALSE)</f>
        <v>5190</v>
      </c>
      <c r="H1297" t="str">
        <f t="shared" si="40"/>
        <v>42204</v>
      </c>
      <c r="I1297">
        <f t="shared" si="41"/>
        <v>1294</v>
      </c>
    </row>
    <row r="1298" spans="1:9" ht="15.75" x14ac:dyDescent="0.3">
      <c r="A1298" s="36">
        <v>1295</v>
      </c>
      <c r="B1298" s="36">
        <v>4220</v>
      </c>
      <c r="C1298" s="36">
        <v>5</v>
      </c>
      <c r="D1298" t="str">
        <f>"["&amp;VLOOKUP(B1298,'[1]坦克部件养成-填表'!$T:$V,3,FALSE)&amp;"]"</f>
        <v>[101]</v>
      </c>
      <c r="E1298" t="str">
        <f>"["&amp;VLOOKUP(C1298,'[1]坦克部件养成-填表'!$X:$AB,3,FALSE)&amp;"]"</f>
        <v>[50]</v>
      </c>
      <c r="F1298">
        <f>VLOOKUP(C1298,'[1]坦克部件养成-填表'!$X:$AB,5,FALSE)</f>
        <v>210</v>
      </c>
      <c r="G1298">
        <f>VLOOKUP(C1298,'[1]坦克部件养成-填表'!$X:$AB,4,FALSE)</f>
        <v>6750</v>
      </c>
      <c r="H1298" t="str">
        <f t="shared" si="40"/>
        <v>42205</v>
      </c>
      <c r="I1298">
        <f t="shared" si="41"/>
        <v>1295</v>
      </c>
    </row>
    <row r="1299" spans="1:9" ht="15.75" x14ac:dyDescent="0.3">
      <c r="A1299" s="36">
        <v>1296</v>
      </c>
      <c r="B1299" s="36">
        <v>4220</v>
      </c>
      <c r="C1299" s="36">
        <v>6</v>
      </c>
      <c r="D1299" t="str">
        <f>"["&amp;VLOOKUP(B1299,'[1]坦克部件养成-填表'!$T:$V,3,FALSE)&amp;"]"</f>
        <v>[101]</v>
      </c>
      <c r="E1299" t="str">
        <f>"["&amp;VLOOKUP(C1299,'[1]坦克部件养成-填表'!$X:$AB,3,FALSE)&amp;"]"</f>
        <v>[65]</v>
      </c>
      <c r="F1299">
        <f>VLOOKUP(C1299,'[1]坦克部件养成-填表'!$X:$AB,5,FALSE)</f>
        <v>600</v>
      </c>
      <c r="G1299">
        <f>VLOOKUP(C1299,'[1]坦克部件养成-填表'!$X:$AB,4,FALSE)</f>
        <v>7620</v>
      </c>
      <c r="H1299" t="str">
        <f t="shared" si="40"/>
        <v>42206</v>
      </c>
      <c r="I1299">
        <f t="shared" si="41"/>
        <v>1296</v>
      </c>
    </row>
    <row r="1300" spans="1:9" ht="15.75" x14ac:dyDescent="0.3">
      <c r="A1300" s="36">
        <v>1297</v>
      </c>
      <c r="B1300" s="36">
        <v>4220</v>
      </c>
      <c r="C1300" s="36">
        <v>7</v>
      </c>
      <c r="D1300" t="str">
        <f>"["&amp;VLOOKUP(B1300,'[1]坦克部件养成-填表'!$T:$V,3,FALSE)&amp;"]"</f>
        <v>[101]</v>
      </c>
      <c r="E1300" t="str">
        <f>"["&amp;VLOOKUP(C1300,'[1]坦克部件养成-填表'!$X:$AB,3,FALSE)&amp;"]"</f>
        <v>[80]</v>
      </c>
      <c r="F1300">
        <f>VLOOKUP(C1300,'[1]坦克部件养成-填表'!$X:$AB,5,FALSE)</f>
        <v>900</v>
      </c>
      <c r="G1300">
        <f>VLOOKUP(C1300,'[1]坦克部件养成-填表'!$X:$AB,4,FALSE)</f>
        <v>11430</v>
      </c>
      <c r="H1300" t="str">
        <f t="shared" si="40"/>
        <v>42207</v>
      </c>
      <c r="I1300">
        <f t="shared" si="41"/>
        <v>1297</v>
      </c>
    </row>
    <row r="1301" spans="1:9" ht="15.75" x14ac:dyDescent="0.3">
      <c r="A1301" s="36">
        <v>1298</v>
      </c>
      <c r="B1301" s="36">
        <v>4220</v>
      </c>
      <c r="C1301" s="36">
        <v>8</v>
      </c>
      <c r="D1301" t="str">
        <f>"["&amp;VLOOKUP(B1301,'[1]坦克部件养成-填表'!$T:$V,3,FALSE)&amp;"]"</f>
        <v>[101]</v>
      </c>
      <c r="E1301" t="str">
        <f>"["&amp;VLOOKUP(C1301,'[1]坦克部件养成-填表'!$X:$AB,3,FALSE)&amp;"]"</f>
        <v>[95]</v>
      </c>
      <c r="F1301">
        <f>VLOOKUP(C1301,'[1]坦克部件养成-填表'!$X:$AB,5,FALSE)</f>
        <v>1200</v>
      </c>
      <c r="G1301">
        <f>VLOOKUP(C1301,'[1]坦克部件养成-填表'!$X:$AB,4,FALSE)</f>
        <v>15240</v>
      </c>
      <c r="H1301" t="str">
        <f t="shared" si="40"/>
        <v>42208</v>
      </c>
      <c r="I1301">
        <f t="shared" si="41"/>
        <v>1298</v>
      </c>
    </row>
    <row r="1302" spans="1:9" ht="15.75" x14ac:dyDescent="0.3">
      <c r="A1302" s="36">
        <v>1299</v>
      </c>
      <c r="B1302" s="36">
        <v>4220</v>
      </c>
      <c r="C1302" s="36">
        <v>9</v>
      </c>
      <c r="D1302" t="str">
        <f>"["&amp;VLOOKUP(B1302,'[1]坦克部件养成-填表'!$T:$V,3,FALSE)&amp;"]"</f>
        <v>[101]</v>
      </c>
      <c r="E1302" t="str">
        <f>"["&amp;VLOOKUP(C1302,'[1]坦克部件养成-填表'!$X:$AB,3,FALSE)&amp;"]"</f>
        <v>[110]</v>
      </c>
      <c r="F1302">
        <f>VLOOKUP(C1302,'[1]坦克部件养成-填表'!$X:$AB,5,FALSE)</f>
        <v>1500</v>
      </c>
      <c r="G1302">
        <f>VLOOKUP(C1302,'[1]坦克部件养成-填表'!$X:$AB,4,FALSE)</f>
        <v>19050</v>
      </c>
      <c r="H1302" t="str">
        <f t="shared" si="40"/>
        <v>42209</v>
      </c>
      <c r="I1302">
        <f t="shared" si="41"/>
        <v>1299</v>
      </c>
    </row>
    <row r="1303" spans="1:9" ht="15.75" x14ac:dyDescent="0.3">
      <c r="A1303" s="36">
        <v>1300</v>
      </c>
      <c r="B1303" s="36">
        <v>4220</v>
      </c>
      <c r="C1303" s="36">
        <v>10</v>
      </c>
      <c r="D1303" t="str">
        <f>"["&amp;VLOOKUP(B1303,'[1]坦克部件养成-填表'!$T:$V,3,FALSE)&amp;"]"</f>
        <v>[101]</v>
      </c>
      <c r="E1303" t="str">
        <f>"["&amp;VLOOKUP(C1303,'[1]坦克部件养成-填表'!$X:$AB,3,FALSE)&amp;"]"</f>
        <v>[125]</v>
      </c>
      <c r="F1303">
        <f>VLOOKUP(C1303,'[1]坦克部件养成-填表'!$X:$AB,5,FALSE)</f>
        <v>1750</v>
      </c>
      <c r="G1303">
        <f>VLOOKUP(C1303,'[1]坦克部件养成-填表'!$X:$AB,4,FALSE)</f>
        <v>22860</v>
      </c>
      <c r="H1303" t="str">
        <f t="shared" si="40"/>
        <v>422010</v>
      </c>
      <c r="I1303">
        <f t="shared" si="41"/>
        <v>1300</v>
      </c>
    </row>
    <row r="1304" spans="1:9" ht="15.75" x14ac:dyDescent="0.3">
      <c r="A1304" s="36">
        <v>1301</v>
      </c>
      <c r="B1304" s="36">
        <v>4220</v>
      </c>
      <c r="C1304" s="36">
        <v>11</v>
      </c>
      <c r="D1304" t="str">
        <f>"["&amp;VLOOKUP(B1304,'[1]坦克部件养成-填表'!$T:$V,3,FALSE)&amp;"]"</f>
        <v>[101]</v>
      </c>
      <c r="E1304" t="str">
        <f>"["&amp;VLOOKUP(C1304,'[1]坦克部件养成-填表'!$X:$AB,3,FALSE)&amp;"]"</f>
        <v>[145]</v>
      </c>
      <c r="F1304">
        <f>VLOOKUP(C1304,'[1]坦克部件养成-填表'!$X:$AB,5,FALSE)</f>
        <v>3650</v>
      </c>
      <c r="G1304">
        <f>VLOOKUP(C1304,'[1]坦克部件养成-填表'!$X:$AB,4,FALSE)</f>
        <v>31710</v>
      </c>
      <c r="H1304" t="str">
        <f t="shared" si="40"/>
        <v>422011</v>
      </c>
      <c r="I1304">
        <f t="shared" si="41"/>
        <v>1301</v>
      </c>
    </row>
    <row r="1305" spans="1:9" ht="15.75" x14ac:dyDescent="0.3">
      <c r="A1305" s="36">
        <v>1302</v>
      </c>
      <c r="B1305" s="36">
        <v>4220</v>
      </c>
      <c r="C1305" s="36">
        <v>12</v>
      </c>
      <c r="D1305" t="str">
        <f>"["&amp;VLOOKUP(B1305,'[1]坦克部件养成-填表'!$T:$V,3,FALSE)&amp;"]"</f>
        <v>[101]</v>
      </c>
      <c r="E1305" t="str">
        <f>"["&amp;VLOOKUP(C1305,'[1]坦克部件养成-填表'!$X:$AB,3,FALSE)&amp;"]"</f>
        <v>[165]</v>
      </c>
      <c r="F1305">
        <f>VLOOKUP(C1305,'[1]坦克部件养成-填表'!$X:$AB,5,FALSE)</f>
        <v>5500</v>
      </c>
      <c r="G1305">
        <f>VLOOKUP(C1305,'[1]坦克部件养成-填表'!$X:$AB,4,FALSE)</f>
        <v>47580</v>
      </c>
      <c r="H1305" t="str">
        <f t="shared" si="40"/>
        <v>422012</v>
      </c>
      <c r="I1305">
        <f t="shared" si="41"/>
        <v>1302</v>
      </c>
    </row>
    <row r="1306" spans="1:9" ht="15.75" x14ac:dyDescent="0.3">
      <c r="A1306" s="36">
        <v>1303</v>
      </c>
      <c r="B1306" s="36">
        <v>4220</v>
      </c>
      <c r="C1306" s="36">
        <v>13</v>
      </c>
      <c r="D1306" t="str">
        <f>"["&amp;VLOOKUP(B1306,'[1]坦克部件养成-填表'!$T:$V,3,FALSE)&amp;"]"</f>
        <v>[101]</v>
      </c>
      <c r="E1306" t="str">
        <f>"["&amp;VLOOKUP(C1306,'[1]坦克部件养成-填表'!$X:$AB,3,FALSE)&amp;"]"</f>
        <v>[185]</v>
      </c>
      <c r="F1306">
        <f>VLOOKUP(C1306,'[1]坦克部件养成-填表'!$X:$AB,5,FALSE)</f>
        <v>7300</v>
      </c>
      <c r="G1306">
        <f>VLOOKUP(C1306,'[1]坦克部件养成-填表'!$X:$AB,4,FALSE)</f>
        <v>63420</v>
      </c>
      <c r="H1306" t="str">
        <f t="shared" si="40"/>
        <v>422013</v>
      </c>
      <c r="I1306">
        <f t="shared" si="41"/>
        <v>1303</v>
      </c>
    </row>
    <row r="1307" spans="1:9" ht="15.75" x14ac:dyDescent="0.3">
      <c r="A1307" s="36">
        <v>1304</v>
      </c>
      <c r="B1307" s="36">
        <v>4220</v>
      </c>
      <c r="C1307" s="36">
        <v>14</v>
      </c>
      <c r="D1307" t="str">
        <f>"["&amp;VLOOKUP(B1307,'[1]坦克部件养成-填表'!$T:$V,3,FALSE)&amp;"]"</f>
        <v>[101]</v>
      </c>
      <c r="E1307" t="str">
        <f>"["&amp;VLOOKUP(C1307,'[1]坦克部件养成-填表'!$X:$AB,3,FALSE)&amp;"]"</f>
        <v>[205]</v>
      </c>
      <c r="F1307">
        <f>VLOOKUP(C1307,'[1]坦克部件养成-填表'!$X:$AB,5,FALSE)</f>
        <v>9100</v>
      </c>
      <c r="G1307">
        <f>VLOOKUP(C1307,'[1]坦克部件养成-填表'!$X:$AB,4,FALSE)</f>
        <v>79290</v>
      </c>
      <c r="H1307" t="str">
        <f t="shared" si="40"/>
        <v>422014</v>
      </c>
      <c r="I1307">
        <f t="shared" si="41"/>
        <v>1304</v>
      </c>
    </row>
    <row r="1308" spans="1:9" ht="15.75" x14ac:dyDescent="0.3">
      <c r="A1308" s="36">
        <v>1305</v>
      </c>
      <c r="B1308" s="36">
        <v>4220</v>
      </c>
      <c r="C1308" s="36">
        <v>15</v>
      </c>
      <c r="D1308" t="str">
        <f>"["&amp;VLOOKUP(B1308,'[1]坦克部件养成-填表'!$T:$V,3,FALSE)&amp;"]"</f>
        <v>[101]</v>
      </c>
      <c r="E1308" t="str">
        <f>"["&amp;VLOOKUP(C1308,'[1]坦克部件养成-填表'!$X:$AB,3,FALSE)&amp;"]"</f>
        <v>[225]</v>
      </c>
      <c r="F1308">
        <f>VLOOKUP(C1308,'[1]坦克部件养成-填表'!$X:$AB,5,FALSE)</f>
        <v>11000</v>
      </c>
      <c r="G1308">
        <f>VLOOKUP(C1308,'[1]坦克部件养成-填表'!$X:$AB,4,FALSE)</f>
        <v>95160</v>
      </c>
      <c r="H1308" t="str">
        <f t="shared" si="40"/>
        <v>422015</v>
      </c>
      <c r="I1308">
        <f t="shared" si="41"/>
        <v>1305</v>
      </c>
    </row>
    <row r="1309" spans="1:9" ht="15.75" x14ac:dyDescent="0.3">
      <c r="A1309" s="36">
        <v>1306</v>
      </c>
      <c r="B1309" s="36">
        <v>4220</v>
      </c>
      <c r="C1309" s="36">
        <v>16</v>
      </c>
      <c r="D1309" t="str">
        <f>"["&amp;VLOOKUP(B1309,'[1]坦克部件养成-填表'!$T:$V,3,FALSE)&amp;"]"</f>
        <v>[101]</v>
      </c>
      <c r="E1309" t="str">
        <f>"["&amp;VLOOKUP(C1309,'[1]坦克部件养成-填表'!$X:$AB,3,FALSE)&amp;"]"</f>
        <v>[250]</v>
      </c>
      <c r="F1309">
        <f>VLOOKUP(C1309,'[1]坦克部件养成-填表'!$X:$AB,5,FALSE)</f>
        <v>13750</v>
      </c>
      <c r="G1309">
        <f>VLOOKUP(C1309,'[1]坦克部件养成-填表'!$X:$AB,4,FALSE)</f>
        <v>105250</v>
      </c>
      <c r="H1309" t="str">
        <f t="shared" si="40"/>
        <v>422016</v>
      </c>
      <c r="I1309">
        <f t="shared" si="41"/>
        <v>1306</v>
      </c>
    </row>
    <row r="1310" spans="1:9" ht="15.75" x14ac:dyDescent="0.3">
      <c r="A1310" s="36">
        <v>1307</v>
      </c>
      <c r="B1310" s="36">
        <v>4220</v>
      </c>
      <c r="C1310" s="36">
        <v>17</v>
      </c>
      <c r="D1310" t="str">
        <f>"["&amp;VLOOKUP(B1310,'[1]坦克部件养成-填表'!$T:$V,3,FALSE)&amp;"]"</f>
        <v>[101]</v>
      </c>
      <c r="E1310" t="str">
        <f>"["&amp;VLOOKUP(C1310,'[1]坦克部件养成-填表'!$X:$AB,3,FALSE)&amp;"]"</f>
        <v>[275]</v>
      </c>
      <c r="F1310">
        <f>VLOOKUP(C1310,'[1]坦克部件养成-填表'!$X:$AB,5,FALSE)</f>
        <v>15000</v>
      </c>
      <c r="G1310">
        <f>VLOOKUP(C1310,'[1]坦克部件养成-填表'!$X:$AB,4,FALSE)</f>
        <v>110250</v>
      </c>
      <c r="H1310" t="str">
        <f t="shared" si="40"/>
        <v>422017</v>
      </c>
      <c r="I1310">
        <f t="shared" si="41"/>
        <v>1307</v>
      </c>
    </row>
    <row r="1311" spans="1:9" ht="15.75" x14ac:dyDescent="0.3">
      <c r="A1311" s="36">
        <v>1308</v>
      </c>
      <c r="B1311" s="36">
        <v>4220</v>
      </c>
      <c r="C1311" s="36">
        <v>18</v>
      </c>
      <c r="D1311" t="str">
        <f>"["&amp;VLOOKUP(B1311,'[1]坦克部件养成-填表'!$T:$V,3,FALSE)&amp;"]"</f>
        <v>[101]</v>
      </c>
      <c r="E1311" t="str">
        <f>"["&amp;VLOOKUP(C1311,'[1]坦克部件养成-填表'!$X:$AB,3,FALSE)&amp;"]"</f>
        <v>[300]</v>
      </c>
      <c r="F1311">
        <f>VLOOKUP(C1311,'[1]坦克部件养成-填表'!$X:$AB,5,FALSE)</f>
        <v>16250</v>
      </c>
      <c r="G1311">
        <f>VLOOKUP(C1311,'[1]坦克部件养成-填表'!$X:$AB,4,FALSE)</f>
        <v>115250</v>
      </c>
      <c r="H1311" t="str">
        <f t="shared" si="40"/>
        <v>422018</v>
      </c>
      <c r="I1311">
        <f t="shared" si="41"/>
        <v>1308</v>
      </c>
    </row>
    <row r="1312" spans="1:9" ht="15.75" x14ac:dyDescent="0.3">
      <c r="A1312" s="36">
        <v>1309</v>
      </c>
      <c r="B1312" s="36">
        <v>4220</v>
      </c>
      <c r="C1312" s="36">
        <v>19</v>
      </c>
      <c r="D1312" t="str">
        <f>"["&amp;VLOOKUP(B1312,'[1]坦克部件养成-填表'!$T:$V,3,FALSE)&amp;"]"</f>
        <v>[101]</v>
      </c>
      <c r="E1312" t="str">
        <f>"["&amp;VLOOKUP(C1312,'[1]坦克部件养成-填表'!$X:$AB,3,FALSE)&amp;"]"</f>
        <v>[325]</v>
      </c>
      <c r="F1312">
        <f>VLOOKUP(C1312,'[1]坦克部件养成-填表'!$X:$AB,5,FALSE)</f>
        <v>17500</v>
      </c>
      <c r="G1312">
        <f>VLOOKUP(C1312,'[1]坦克部件养成-填表'!$X:$AB,4,FALSE)</f>
        <v>120250</v>
      </c>
      <c r="H1312" t="str">
        <f t="shared" si="40"/>
        <v>422019</v>
      </c>
      <c r="I1312">
        <f t="shared" si="41"/>
        <v>1309</v>
      </c>
    </row>
    <row r="1313" spans="1:9" ht="15.75" x14ac:dyDescent="0.3">
      <c r="A1313" s="36">
        <v>1310</v>
      </c>
      <c r="B1313" s="36">
        <v>4220</v>
      </c>
      <c r="C1313" s="36">
        <v>20</v>
      </c>
      <c r="D1313" t="str">
        <f>"["&amp;VLOOKUP(B1313,'[1]坦克部件养成-填表'!$T:$V,3,FALSE)&amp;"]"</f>
        <v>[101]</v>
      </c>
      <c r="E1313" t="str">
        <f>"["&amp;VLOOKUP(C1313,'[1]坦克部件养成-填表'!$X:$AB,3,FALSE)&amp;"]"</f>
        <v>[350]</v>
      </c>
      <c r="F1313">
        <f>VLOOKUP(C1313,'[1]坦克部件养成-填表'!$X:$AB,5,FALSE)</f>
        <v>20250</v>
      </c>
      <c r="G1313">
        <f>VLOOKUP(C1313,'[1]坦克部件养成-填表'!$X:$AB,4,FALSE)</f>
        <v>125250</v>
      </c>
      <c r="H1313" t="str">
        <f t="shared" si="40"/>
        <v>422020</v>
      </c>
      <c r="I1313">
        <f t="shared" si="41"/>
        <v>1310</v>
      </c>
    </row>
    <row r="1314" spans="1:9" ht="15.75" x14ac:dyDescent="0.3">
      <c r="A1314" s="36">
        <v>1311</v>
      </c>
      <c r="B1314" s="36">
        <v>4220</v>
      </c>
      <c r="C1314" s="36">
        <v>21</v>
      </c>
      <c r="D1314" t="str">
        <f>"["&amp;VLOOKUP(B1314,'[1]坦克部件养成-填表'!$T:$V,3,FALSE)&amp;"]"</f>
        <v>[101]</v>
      </c>
      <c r="E1314" t="str">
        <f>"["&amp;VLOOKUP(C1314,'[1]坦克部件养成-填表'!$X:$AB,3,FALSE)&amp;"]"</f>
        <v>[380]</v>
      </c>
      <c r="F1314">
        <f>VLOOKUP(C1314,'[1]坦克部件养成-填表'!$X:$AB,5,FALSE)</f>
        <v>24900</v>
      </c>
      <c r="G1314">
        <f>VLOOKUP(C1314,'[1]坦克部件养成-填表'!$X:$AB,4,FALSE)</f>
        <v>156300</v>
      </c>
      <c r="H1314" t="str">
        <f t="shared" si="40"/>
        <v>422021</v>
      </c>
      <c r="I1314">
        <f t="shared" si="41"/>
        <v>1311</v>
      </c>
    </row>
    <row r="1315" spans="1:9" ht="15.75" x14ac:dyDescent="0.3">
      <c r="A1315" s="36">
        <v>1312</v>
      </c>
      <c r="B1315" s="36">
        <v>4220</v>
      </c>
      <c r="C1315" s="36">
        <v>22</v>
      </c>
      <c r="D1315" t="str">
        <f>"["&amp;VLOOKUP(B1315,'[1]坦克部件养成-填表'!$T:$V,3,FALSE)&amp;"]"</f>
        <v>[101]</v>
      </c>
      <c r="E1315" t="str">
        <f>"["&amp;VLOOKUP(C1315,'[1]坦克部件养成-填表'!$X:$AB,3,FALSE)&amp;"]"</f>
        <v>[410]</v>
      </c>
      <c r="F1315">
        <f>VLOOKUP(C1315,'[1]坦克部件养成-填表'!$X:$AB,5,FALSE)</f>
        <v>25500</v>
      </c>
      <c r="G1315">
        <f>VLOOKUP(C1315,'[1]坦克部件养成-填表'!$X:$AB,4,FALSE)</f>
        <v>162300</v>
      </c>
      <c r="H1315" t="str">
        <f t="shared" si="40"/>
        <v>422022</v>
      </c>
      <c r="I1315">
        <f t="shared" si="41"/>
        <v>1312</v>
      </c>
    </row>
    <row r="1316" spans="1:9" ht="15.75" x14ac:dyDescent="0.3">
      <c r="A1316" s="36">
        <v>1313</v>
      </c>
      <c r="B1316" s="36">
        <v>4220</v>
      </c>
      <c r="C1316" s="36">
        <v>23</v>
      </c>
      <c r="D1316" t="str">
        <f>"["&amp;VLOOKUP(B1316,'[1]坦克部件养成-填表'!$T:$V,3,FALSE)&amp;"]"</f>
        <v>[101]</v>
      </c>
      <c r="E1316" t="str">
        <f>"["&amp;VLOOKUP(C1316,'[1]坦克部件养成-填表'!$X:$AB,3,FALSE)&amp;"]"</f>
        <v>[440]</v>
      </c>
      <c r="F1316">
        <f>VLOOKUP(C1316,'[1]坦克部件养成-填表'!$X:$AB,5,FALSE)</f>
        <v>27000</v>
      </c>
      <c r="G1316">
        <f>VLOOKUP(C1316,'[1]坦克部件养成-填表'!$X:$AB,4,FALSE)</f>
        <v>168300</v>
      </c>
      <c r="H1316" t="str">
        <f t="shared" si="40"/>
        <v>422023</v>
      </c>
      <c r="I1316">
        <f t="shared" si="41"/>
        <v>1313</v>
      </c>
    </row>
    <row r="1317" spans="1:9" ht="15.75" x14ac:dyDescent="0.3">
      <c r="A1317" s="36">
        <v>1314</v>
      </c>
      <c r="B1317" s="36">
        <v>4220</v>
      </c>
      <c r="C1317" s="36">
        <v>24</v>
      </c>
      <c r="D1317" t="str">
        <f>"["&amp;VLOOKUP(B1317,'[1]坦克部件养成-填表'!$T:$V,3,FALSE)&amp;"]"</f>
        <v>[101]</v>
      </c>
      <c r="E1317" t="str">
        <f>"["&amp;VLOOKUP(C1317,'[1]坦克部件养成-填表'!$X:$AB,3,FALSE)&amp;"]"</f>
        <v>[470]</v>
      </c>
      <c r="F1317">
        <f>VLOOKUP(C1317,'[1]坦克部件养成-填表'!$X:$AB,5,FALSE)</f>
        <v>28500</v>
      </c>
      <c r="G1317">
        <f>VLOOKUP(C1317,'[1]坦克部件养成-填表'!$X:$AB,4,FALSE)</f>
        <v>174300</v>
      </c>
      <c r="H1317" t="str">
        <f t="shared" si="40"/>
        <v>422024</v>
      </c>
      <c r="I1317">
        <f t="shared" si="41"/>
        <v>1314</v>
      </c>
    </row>
    <row r="1318" spans="1:9" ht="15.75" x14ac:dyDescent="0.3">
      <c r="A1318" s="36">
        <v>1315</v>
      </c>
      <c r="B1318" s="36">
        <v>4220</v>
      </c>
      <c r="C1318" s="36">
        <v>25</v>
      </c>
      <c r="D1318" t="str">
        <f>"["&amp;VLOOKUP(B1318,'[1]坦克部件养成-填表'!$T:$V,3,FALSE)&amp;"]"</f>
        <v>[101]</v>
      </c>
      <c r="E1318" t="str">
        <f>"["&amp;VLOOKUP(C1318,'[1]坦克部件养成-填表'!$X:$AB,3,FALSE)&amp;"]"</f>
        <v>[500]</v>
      </c>
      <c r="F1318">
        <f>VLOOKUP(C1318,'[1]坦克部件养成-填表'!$X:$AB,5,FALSE)</f>
        <v>30000</v>
      </c>
      <c r="G1318">
        <f>VLOOKUP(C1318,'[1]坦克部件养成-填表'!$X:$AB,4,FALSE)</f>
        <v>180300</v>
      </c>
      <c r="H1318" t="str">
        <f t="shared" si="40"/>
        <v>422025</v>
      </c>
      <c r="I1318">
        <f t="shared" si="41"/>
        <v>1315</v>
      </c>
    </row>
    <row r="1319" spans="1:9" ht="15.75" x14ac:dyDescent="0.3">
      <c r="A1319" s="36">
        <v>1316</v>
      </c>
      <c r="B1319" s="36">
        <v>4220</v>
      </c>
      <c r="C1319" s="36">
        <v>26</v>
      </c>
      <c r="D1319" t="str">
        <f>"["&amp;VLOOKUP(B1319,'[1]坦克部件养成-填表'!$T:$V,3,FALSE)&amp;"]"</f>
        <v>[101]</v>
      </c>
      <c r="E1319" t="str">
        <f>"["&amp;VLOOKUP(C1319,'[1]坦克部件养成-填表'!$X:$AB,3,FALSE)&amp;"]"</f>
        <v>[535]</v>
      </c>
      <c r="F1319">
        <f>VLOOKUP(C1319,'[1]坦克部件养成-填表'!$X:$AB,5,FALSE)</f>
        <v>36750</v>
      </c>
      <c r="G1319">
        <f>VLOOKUP(C1319,'[1]坦克部件养成-填表'!$X:$AB,4,FALSE)</f>
        <v>217350</v>
      </c>
      <c r="H1319" t="str">
        <f t="shared" si="40"/>
        <v>422026</v>
      </c>
      <c r="I1319">
        <f t="shared" si="41"/>
        <v>1316</v>
      </c>
    </row>
    <row r="1320" spans="1:9" ht="15.75" x14ac:dyDescent="0.3">
      <c r="A1320" s="36">
        <v>1317</v>
      </c>
      <c r="B1320" s="36">
        <v>4220</v>
      </c>
      <c r="C1320" s="36">
        <v>27</v>
      </c>
      <c r="D1320" t="str">
        <f>"["&amp;VLOOKUP(B1320,'[1]坦克部件养成-填表'!$T:$V,3,FALSE)&amp;"]"</f>
        <v>[101]</v>
      </c>
      <c r="E1320" t="str">
        <f>"["&amp;VLOOKUP(C1320,'[1]坦克部件养成-填表'!$X:$AB,3,FALSE)&amp;"]"</f>
        <v>[570]</v>
      </c>
      <c r="F1320">
        <f>VLOOKUP(C1320,'[1]坦克部件养成-填表'!$X:$AB,5,FALSE)</f>
        <v>38500</v>
      </c>
      <c r="G1320">
        <f>VLOOKUP(C1320,'[1]坦克部件养成-填表'!$X:$AB,4,FALSE)</f>
        <v>224350</v>
      </c>
      <c r="H1320" t="str">
        <f t="shared" si="40"/>
        <v>422027</v>
      </c>
      <c r="I1320">
        <f t="shared" si="41"/>
        <v>1317</v>
      </c>
    </row>
    <row r="1321" spans="1:9" ht="15.75" x14ac:dyDescent="0.3">
      <c r="A1321" s="36">
        <v>1318</v>
      </c>
      <c r="B1321" s="36">
        <v>4220</v>
      </c>
      <c r="C1321" s="36">
        <v>28</v>
      </c>
      <c r="D1321" t="str">
        <f>"["&amp;VLOOKUP(B1321,'[1]坦克部件养成-填表'!$T:$V,3,FALSE)&amp;"]"</f>
        <v>[101]</v>
      </c>
      <c r="E1321" t="str">
        <f>"["&amp;VLOOKUP(C1321,'[1]坦克部件养成-填表'!$X:$AB,3,FALSE)&amp;"]"</f>
        <v>[605]</v>
      </c>
      <c r="F1321">
        <f>VLOOKUP(C1321,'[1]坦克部件养成-填表'!$X:$AB,5,FALSE)</f>
        <v>40250</v>
      </c>
      <c r="G1321">
        <f>VLOOKUP(C1321,'[1]坦克部件养成-填表'!$X:$AB,4,FALSE)</f>
        <v>231350</v>
      </c>
      <c r="H1321" t="str">
        <f t="shared" si="40"/>
        <v>422028</v>
      </c>
      <c r="I1321">
        <f t="shared" si="41"/>
        <v>1318</v>
      </c>
    </row>
    <row r="1322" spans="1:9" ht="15.75" x14ac:dyDescent="0.3">
      <c r="A1322" s="36">
        <v>1319</v>
      </c>
      <c r="B1322" s="36">
        <v>4220</v>
      </c>
      <c r="C1322" s="36">
        <v>29</v>
      </c>
      <c r="D1322" t="str">
        <f>"["&amp;VLOOKUP(B1322,'[1]坦克部件养成-填表'!$T:$V,3,FALSE)&amp;"]"</f>
        <v>[101]</v>
      </c>
      <c r="E1322" t="str">
        <f>"["&amp;VLOOKUP(C1322,'[1]坦克部件养成-填表'!$X:$AB,3,FALSE)&amp;"]"</f>
        <v>[640]</v>
      </c>
      <c r="F1322">
        <f>VLOOKUP(C1322,'[1]坦克部件养成-填表'!$X:$AB,5,FALSE)</f>
        <v>42000</v>
      </c>
      <c r="G1322">
        <f>VLOOKUP(C1322,'[1]坦克部件养成-填表'!$X:$AB,4,FALSE)</f>
        <v>238350</v>
      </c>
      <c r="H1322" t="str">
        <f t="shared" si="40"/>
        <v>422029</v>
      </c>
      <c r="I1322">
        <f t="shared" si="41"/>
        <v>1319</v>
      </c>
    </row>
    <row r="1323" spans="1:9" ht="15.75" x14ac:dyDescent="0.3">
      <c r="A1323" s="36">
        <v>1320</v>
      </c>
      <c r="B1323" s="36">
        <v>4220</v>
      </c>
      <c r="C1323" s="36">
        <v>30</v>
      </c>
      <c r="D1323" t="str">
        <f>"["&amp;VLOOKUP(B1323,'[1]坦克部件养成-填表'!$T:$V,3,FALSE)&amp;"]"</f>
        <v>[101]</v>
      </c>
      <c r="E1323" t="str">
        <f>"["&amp;VLOOKUP(C1323,'[1]坦克部件养成-填表'!$X:$AB,3,FALSE)&amp;"]"</f>
        <v>[675]</v>
      </c>
      <c r="F1323">
        <f>VLOOKUP(C1323,'[1]坦克部件养成-填表'!$X:$AB,5,FALSE)</f>
        <v>43750</v>
      </c>
      <c r="G1323">
        <f>VLOOKUP(C1323,'[1]坦克部件养成-填表'!$X:$AB,4,FALSE)</f>
        <v>245350</v>
      </c>
      <c r="H1323" t="str">
        <f t="shared" si="40"/>
        <v>422030</v>
      </c>
      <c r="I1323">
        <f t="shared" si="41"/>
        <v>1320</v>
      </c>
    </row>
    <row r="1324" spans="1:9" ht="15.75" x14ac:dyDescent="0.3">
      <c r="A1324" s="36">
        <v>1321</v>
      </c>
      <c r="B1324" s="36">
        <v>4230</v>
      </c>
      <c r="C1324" s="36">
        <v>1</v>
      </c>
      <c r="D1324" t="str">
        <f>"["&amp;VLOOKUP(B1324,'[1]坦克部件养成-填表'!$T:$V,3,FALSE)&amp;"]"</f>
        <v>[100]</v>
      </c>
      <c r="E1324" t="str">
        <f>"["&amp;VLOOKUP(C1324,'[1]坦克部件养成-填表'!$X:$AB,3,FALSE)&amp;"]"</f>
        <v>[10]</v>
      </c>
      <c r="F1324">
        <f>VLOOKUP(C1324,'[1]坦克部件养成-填表'!$X:$AB,5,FALSE)</f>
        <v>70</v>
      </c>
      <c r="G1324">
        <f>VLOOKUP(C1324,'[1]坦克部件养成-填表'!$X:$AB,4,FALSE)</f>
        <v>180</v>
      </c>
      <c r="H1324" t="str">
        <f t="shared" si="40"/>
        <v>42301</v>
      </c>
      <c r="I1324">
        <f t="shared" si="41"/>
        <v>1321</v>
      </c>
    </row>
    <row r="1325" spans="1:9" ht="15.75" x14ac:dyDescent="0.3">
      <c r="A1325" s="36">
        <v>1322</v>
      </c>
      <c r="B1325" s="36">
        <v>4230</v>
      </c>
      <c r="C1325" s="36">
        <v>2</v>
      </c>
      <c r="D1325" t="str">
        <f>"["&amp;VLOOKUP(B1325,'[1]坦克部件养成-填表'!$T:$V,3,FALSE)&amp;"]"</f>
        <v>[100]</v>
      </c>
      <c r="E1325" t="str">
        <f>"["&amp;VLOOKUP(C1325,'[1]坦克部件养成-填表'!$X:$AB,3,FALSE)&amp;"]"</f>
        <v>[20]</v>
      </c>
      <c r="F1325">
        <f>VLOOKUP(C1325,'[1]坦克部件养成-填表'!$X:$AB,5,FALSE)</f>
        <v>100</v>
      </c>
      <c r="G1325">
        <f>VLOOKUP(C1325,'[1]坦克部件养成-填表'!$X:$AB,4,FALSE)</f>
        <v>1740</v>
      </c>
      <c r="H1325" t="str">
        <f t="shared" si="40"/>
        <v>42302</v>
      </c>
      <c r="I1325">
        <f t="shared" si="41"/>
        <v>1322</v>
      </c>
    </row>
    <row r="1326" spans="1:9" ht="15.75" x14ac:dyDescent="0.3">
      <c r="A1326" s="36">
        <v>1323</v>
      </c>
      <c r="B1326" s="36">
        <v>4230</v>
      </c>
      <c r="C1326" s="36">
        <v>3</v>
      </c>
      <c r="D1326" t="str">
        <f>"["&amp;VLOOKUP(B1326,'[1]坦克部件养成-填表'!$T:$V,3,FALSE)&amp;"]"</f>
        <v>[100]</v>
      </c>
      <c r="E1326" t="str">
        <f>"["&amp;VLOOKUP(C1326,'[1]坦克部件养成-填表'!$X:$AB,3,FALSE)&amp;"]"</f>
        <v>[30]</v>
      </c>
      <c r="F1326">
        <f>VLOOKUP(C1326,'[1]坦克部件养成-填表'!$X:$AB,5,FALSE)</f>
        <v>140</v>
      </c>
      <c r="G1326">
        <f>VLOOKUP(C1326,'[1]坦克部件养成-填表'!$X:$AB,4,FALSE)</f>
        <v>3450</v>
      </c>
      <c r="H1326" t="str">
        <f t="shared" si="40"/>
        <v>42303</v>
      </c>
      <c r="I1326">
        <f t="shared" si="41"/>
        <v>1323</v>
      </c>
    </row>
    <row r="1327" spans="1:9" ht="15.75" x14ac:dyDescent="0.3">
      <c r="A1327" s="36">
        <v>1324</v>
      </c>
      <c r="B1327" s="36">
        <v>4230</v>
      </c>
      <c r="C1327" s="36">
        <v>4</v>
      </c>
      <c r="D1327" t="str">
        <f>"["&amp;VLOOKUP(B1327,'[1]坦克部件养成-填表'!$T:$V,3,FALSE)&amp;"]"</f>
        <v>[100]</v>
      </c>
      <c r="E1327" t="str">
        <f>"["&amp;VLOOKUP(C1327,'[1]坦克部件养成-填表'!$X:$AB,3,FALSE)&amp;"]"</f>
        <v>[40]</v>
      </c>
      <c r="F1327">
        <f>VLOOKUP(C1327,'[1]坦克部件养成-填表'!$X:$AB,5,FALSE)</f>
        <v>170</v>
      </c>
      <c r="G1327">
        <f>VLOOKUP(C1327,'[1]坦克部件养成-填表'!$X:$AB,4,FALSE)</f>
        <v>5190</v>
      </c>
      <c r="H1327" t="str">
        <f t="shared" si="40"/>
        <v>42304</v>
      </c>
      <c r="I1327">
        <f t="shared" si="41"/>
        <v>1324</v>
      </c>
    </row>
    <row r="1328" spans="1:9" ht="15.75" x14ac:dyDescent="0.3">
      <c r="A1328" s="36">
        <v>1325</v>
      </c>
      <c r="B1328" s="36">
        <v>4230</v>
      </c>
      <c r="C1328" s="36">
        <v>5</v>
      </c>
      <c r="D1328" t="str">
        <f>"["&amp;VLOOKUP(B1328,'[1]坦克部件养成-填表'!$T:$V,3,FALSE)&amp;"]"</f>
        <v>[100]</v>
      </c>
      <c r="E1328" t="str">
        <f>"["&amp;VLOOKUP(C1328,'[1]坦克部件养成-填表'!$X:$AB,3,FALSE)&amp;"]"</f>
        <v>[50]</v>
      </c>
      <c r="F1328">
        <f>VLOOKUP(C1328,'[1]坦克部件养成-填表'!$X:$AB,5,FALSE)</f>
        <v>210</v>
      </c>
      <c r="G1328">
        <f>VLOOKUP(C1328,'[1]坦克部件养成-填表'!$X:$AB,4,FALSE)</f>
        <v>6750</v>
      </c>
      <c r="H1328" t="str">
        <f t="shared" si="40"/>
        <v>42305</v>
      </c>
      <c r="I1328">
        <f t="shared" si="41"/>
        <v>1325</v>
      </c>
    </row>
    <row r="1329" spans="1:9" ht="15.75" x14ac:dyDescent="0.3">
      <c r="A1329" s="36">
        <v>1326</v>
      </c>
      <c r="B1329" s="36">
        <v>4230</v>
      </c>
      <c r="C1329" s="36">
        <v>6</v>
      </c>
      <c r="D1329" t="str">
        <f>"["&amp;VLOOKUP(B1329,'[1]坦克部件养成-填表'!$T:$V,3,FALSE)&amp;"]"</f>
        <v>[100]</v>
      </c>
      <c r="E1329" t="str">
        <f>"["&amp;VLOOKUP(C1329,'[1]坦克部件养成-填表'!$X:$AB,3,FALSE)&amp;"]"</f>
        <v>[65]</v>
      </c>
      <c r="F1329">
        <f>VLOOKUP(C1329,'[1]坦克部件养成-填表'!$X:$AB,5,FALSE)</f>
        <v>600</v>
      </c>
      <c r="G1329">
        <f>VLOOKUP(C1329,'[1]坦克部件养成-填表'!$X:$AB,4,FALSE)</f>
        <v>7620</v>
      </c>
      <c r="H1329" t="str">
        <f t="shared" si="40"/>
        <v>42306</v>
      </c>
      <c r="I1329">
        <f t="shared" si="41"/>
        <v>1326</v>
      </c>
    </row>
    <row r="1330" spans="1:9" ht="15.75" x14ac:dyDescent="0.3">
      <c r="A1330" s="36">
        <v>1327</v>
      </c>
      <c r="B1330" s="36">
        <v>4230</v>
      </c>
      <c r="C1330" s="36">
        <v>7</v>
      </c>
      <c r="D1330" t="str">
        <f>"["&amp;VLOOKUP(B1330,'[1]坦克部件养成-填表'!$T:$V,3,FALSE)&amp;"]"</f>
        <v>[100]</v>
      </c>
      <c r="E1330" t="str">
        <f>"["&amp;VLOOKUP(C1330,'[1]坦克部件养成-填表'!$X:$AB,3,FALSE)&amp;"]"</f>
        <v>[80]</v>
      </c>
      <c r="F1330">
        <f>VLOOKUP(C1330,'[1]坦克部件养成-填表'!$X:$AB,5,FALSE)</f>
        <v>900</v>
      </c>
      <c r="G1330">
        <f>VLOOKUP(C1330,'[1]坦克部件养成-填表'!$X:$AB,4,FALSE)</f>
        <v>11430</v>
      </c>
      <c r="H1330" t="str">
        <f t="shared" si="40"/>
        <v>42307</v>
      </c>
      <c r="I1330">
        <f t="shared" si="41"/>
        <v>1327</v>
      </c>
    </row>
    <row r="1331" spans="1:9" ht="15.75" x14ac:dyDescent="0.3">
      <c r="A1331" s="36">
        <v>1328</v>
      </c>
      <c r="B1331" s="36">
        <v>4230</v>
      </c>
      <c r="C1331" s="36">
        <v>8</v>
      </c>
      <c r="D1331" t="str">
        <f>"["&amp;VLOOKUP(B1331,'[1]坦克部件养成-填表'!$T:$V,3,FALSE)&amp;"]"</f>
        <v>[100]</v>
      </c>
      <c r="E1331" t="str">
        <f>"["&amp;VLOOKUP(C1331,'[1]坦克部件养成-填表'!$X:$AB,3,FALSE)&amp;"]"</f>
        <v>[95]</v>
      </c>
      <c r="F1331">
        <f>VLOOKUP(C1331,'[1]坦克部件养成-填表'!$X:$AB,5,FALSE)</f>
        <v>1200</v>
      </c>
      <c r="G1331">
        <f>VLOOKUP(C1331,'[1]坦克部件养成-填表'!$X:$AB,4,FALSE)</f>
        <v>15240</v>
      </c>
      <c r="H1331" t="str">
        <f t="shared" si="40"/>
        <v>42308</v>
      </c>
      <c r="I1331">
        <f t="shared" si="41"/>
        <v>1328</v>
      </c>
    </row>
    <row r="1332" spans="1:9" ht="15.75" x14ac:dyDescent="0.3">
      <c r="A1332" s="36">
        <v>1329</v>
      </c>
      <c r="B1332" s="36">
        <v>4230</v>
      </c>
      <c r="C1332" s="36">
        <v>9</v>
      </c>
      <c r="D1332" t="str">
        <f>"["&amp;VLOOKUP(B1332,'[1]坦克部件养成-填表'!$T:$V,3,FALSE)&amp;"]"</f>
        <v>[100]</v>
      </c>
      <c r="E1332" t="str">
        <f>"["&amp;VLOOKUP(C1332,'[1]坦克部件养成-填表'!$X:$AB,3,FALSE)&amp;"]"</f>
        <v>[110]</v>
      </c>
      <c r="F1332">
        <f>VLOOKUP(C1332,'[1]坦克部件养成-填表'!$X:$AB,5,FALSE)</f>
        <v>1500</v>
      </c>
      <c r="G1332">
        <f>VLOOKUP(C1332,'[1]坦克部件养成-填表'!$X:$AB,4,FALSE)</f>
        <v>19050</v>
      </c>
      <c r="H1332" t="str">
        <f t="shared" si="40"/>
        <v>42309</v>
      </c>
      <c r="I1332">
        <f t="shared" si="41"/>
        <v>1329</v>
      </c>
    </row>
    <row r="1333" spans="1:9" ht="15.75" x14ac:dyDescent="0.3">
      <c r="A1333" s="36">
        <v>1330</v>
      </c>
      <c r="B1333" s="36">
        <v>4230</v>
      </c>
      <c r="C1333" s="36">
        <v>10</v>
      </c>
      <c r="D1333" t="str">
        <f>"["&amp;VLOOKUP(B1333,'[1]坦克部件养成-填表'!$T:$V,3,FALSE)&amp;"]"</f>
        <v>[100]</v>
      </c>
      <c r="E1333" t="str">
        <f>"["&amp;VLOOKUP(C1333,'[1]坦克部件养成-填表'!$X:$AB,3,FALSE)&amp;"]"</f>
        <v>[125]</v>
      </c>
      <c r="F1333">
        <f>VLOOKUP(C1333,'[1]坦克部件养成-填表'!$X:$AB,5,FALSE)</f>
        <v>1750</v>
      </c>
      <c r="G1333">
        <f>VLOOKUP(C1333,'[1]坦克部件养成-填表'!$X:$AB,4,FALSE)</f>
        <v>22860</v>
      </c>
      <c r="H1333" t="str">
        <f t="shared" si="40"/>
        <v>423010</v>
      </c>
      <c r="I1333">
        <f t="shared" si="41"/>
        <v>1330</v>
      </c>
    </row>
    <row r="1334" spans="1:9" ht="15.75" x14ac:dyDescent="0.3">
      <c r="A1334" s="36">
        <v>1331</v>
      </c>
      <c r="B1334" s="36">
        <v>4230</v>
      </c>
      <c r="C1334" s="36">
        <v>11</v>
      </c>
      <c r="D1334" t="str">
        <f>"["&amp;VLOOKUP(B1334,'[1]坦克部件养成-填表'!$T:$V,3,FALSE)&amp;"]"</f>
        <v>[100]</v>
      </c>
      <c r="E1334" t="str">
        <f>"["&amp;VLOOKUP(C1334,'[1]坦克部件养成-填表'!$X:$AB,3,FALSE)&amp;"]"</f>
        <v>[145]</v>
      </c>
      <c r="F1334">
        <f>VLOOKUP(C1334,'[1]坦克部件养成-填表'!$X:$AB,5,FALSE)</f>
        <v>3650</v>
      </c>
      <c r="G1334">
        <f>VLOOKUP(C1334,'[1]坦克部件养成-填表'!$X:$AB,4,FALSE)</f>
        <v>31710</v>
      </c>
      <c r="H1334" t="str">
        <f t="shared" si="40"/>
        <v>423011</v>
      </c>
      <c r="I1334">
        <f t="shared" si="41"/>
        <v>1331</v>
      </c>
    </row>
    <row r="1335" spans="1:9" ht="15.75" x14ac:dyDescent="0.3">
      <c r="A1335" s="36">
        <v>1332</v>
      </c>
      <c r="B1335" s="36">
        <v>4230</v>
      </c>
      <c r="C1335" s="36">
        <v>12</v>
      </c>
      <c r="D1335" t="str">
        <f>"["&amp;VLOOKUP(B1335,'[1]坦克部件养成-填表'!$T:$V,3,FALSE)&amp;"]"</f>
        <v>[100]</v>
      </c>
      <c r="E1335" t="str">
        <f>"["&amp;VLOOKUP(C1335,'[1]坦克部件养成-填表'!$X:$AB,3,FALSE)&amp;"]"</f>
        <v>[165]</v>
      </c>
      <c r="F1335">
        <f>VLOOKUP(C1335,'[1]坦克部件养成-填表'!$X:$AB,5,FALSE)</f>
        <v>5500</v>
      </c>
      <c r="G1335">
        <f>VLOOKUP(C1335,'[1]坦克部件养成-填表'!$X:$AB,4,FALSE)</f>
        <v>47580</v>
      </c>
      <c r="H1335" t="str">
        <f t="shared" si="40"/>
        <v>423012</v>
      </c>
      <c r="I1335">
        <f t="shared" si="41"/>
        <v>1332</v>
      </c>
    </row>
    <row r="1336" spans="1:9" ht="15.75" x14ac:dyDescent="0.3">
      <c r="A1336" s="36">
        <v>1333</v>
      </c>
      <c r="B1336" s="36">
        <v>4230</v>
      </c>
      <c r="C1336" s="36">
        <v>13</v>
      </c>
      <c r="D1336" t="str">
        <f>"["&amp;VLOOKUP(B1336,'[1]坦克部件养成-填表'!$T:$V,3,FALSE)&amp;"]"</f>
        <v>[100]</v>
      </c>
      <c r="E1336" t="str">
        <f>"["&amp;VLOOKUP(C1336,'[1]坦克部件养成-填表'!$X:$AB,3,FALSE)&amp;"]"</f>
        <v>[185]</v>
      </c>
      <c r="F1336">
        <f>VLOOKUP(C1336,'[1]坦克部件养成-填表'!$X:$AB,5,FALSE)</f>
        <v>7300</v>
      </c>
      <c r="G1336">
        <f>VLOOKUP(C1336,'[1]坦克部件养成-填表'!$X:$AB,4,FALSE)</f>
        <v>63420</v>
      </c>
      <c r="H1336" t="str">
        <f t="shared" si="40"/>
        <v>423013</v>
      </c>
      <c r="I1336">
        <f t="shared" si="41"/>
        <v>1333</v>
      </c>
    </row>
    <row r="1337" spans="1:9" ht="15.75" x14ac:dyDescent="0.3">
      <c r="A1337" s="36">
        <v>1334</v>
      </c>
      <c r="B1337" s="36">
        <v>4230</v>
      </c>
      <c r="C1337" s="36">
        <v>14</v>
      </c>
      <c r="D1337" t="str">
        <f>"["&amp;VLOOKUP(B1337,'[1]坦克部件养成-填表'!$T:$V,3,FALSE)&amp;"]"</f>
        <v>[100]</v>
      </c>
      <c r="E1337" t="str">
        <f>"["&amp;VLOOKUP(C1337,'[1]坦克部件养成-填表'!$X:$AB,3,FALSE)&amp;"]"</f>
        <v>[205]</v>
      </c>
      <c r="F1337">
        <f>VLOOKUP(C1337,'[1]坦克部件养成-填表'!$X:$AB,5,FALSE)</f>
        <v>9100</v>
      </c>
      <c r="G1337">
        <f>VLOOKUP(C1337,'[1]坦克部件养成-填表'!$X:$AB,4,FALSE)</f>
        <v>79290</v>
      </c>
      <c r="H1337" t="str">
        <f t="shared" si="40"/>
        <v>423014</v>
      </c>
      <c r="I1337">
        <f t="shared" si="41"/>
        <v>1334</v>
      </c>
    </row>
    <row r="1338" spans="1:9" ht="15.75" x14ac:dyDescent="0.3">
      <c r="A1338" s="36">
        <v>1335</v>
      </c>
      <c r="B1338" s="36">
        <v>4230</v>
      </c>
      <c r="C1338" s="36">
        <v>15</v>
      </c>
      <c r="D1338" t="str">
        <f>"["&amp;VLOOKUP(B1338,'[1]坦克部件养成-填表'!$T:$V,3,FALSE)&amp;"]"</f>
        <v>[100]</v>
      </c>
      <c r="E1338" t="str">
        <f>"["&amp;VLOOKUP(C1338,'[1]坦克部件养成-填表'!$X:$AB,3,FALSE)&amp;"]"</f>
        <v>[225]</v>
      </c>
      <c r="F1338">
        <f>VLOOKUP(C1338,'[1]坦克部件养成-填表'!$X:$AB,5,FALSE)</f>
        <v>11000</v>
      </c>
      <c r="G1338">
        <f>VLOOKUP(C1338,'[1]坦克部件养成-填表'!$X:$AB,4,FALSE)</f>
        <v>95160</v>
      </c>
      <c r="H1338" t="str">
        <f t="shared" si="40"/>
        <v>423015</v>
      </c>
      <c r="I1338">
        <f t="shared" si="41"/>
        <v>1335</v>
      </c>
    </row>
    <row r="1339" spans="1:9" ht="15.75" x14ac:dyDescent="0.3">
      <c r="A1339" s="36">
        <v>1336</v>
      </c>
      <c r="B1339" s="36">
        <v>4230</v>
      </c>
      <c r="C1339" s="36">
        <v>16</v>
      </c>
      <c r="D1339" t="str">
        <f>"["&amp;VLOOKUP(B1339,'[1]坦克部件养成-填表'!$T:$V,3,FALSE)&amp;"]"</f>
        <v>[100]</v>
      </c>
      <c r="E1339" t="str">
        <f>"["&amp;VLOOKUP(C1339,'[1]坦克部件养成-填表'!$X:$AB,3,FALSE)&amp;"]"</f>
        <v>[250]</v>
      </c>
      <c r="F1339">
        <f>VLOOKUP(C1339,'[1]坦克部件养成-填表'!$X:$AB,5,FALSE)</f>
        <v>13750</v>
      </c>
      <c r="G1339">
        <f>VLOOKUP(C1339,'[1]坦克部件养成-填表'!$X:$AB,4,FALSE)</f>
        <v>105250</v>
      </c>
      <c r="H1339" t="str">
        <f t="shared" si="40"/>
        <v>423016</v>
      </c>
      <c r="I1339">
        <f t="shared" si="41"/>
        <v>1336</v>
      </c>
    </row>
    <row r="1340" spans="1:9" ht="15.75" x14ac:dyDescent="0.3">
      <c r="A1340" s="36">
        <v>1337</v>
      </c>
      <c r="B1340" s="36">
        <v>4230</v>
      </c>
      <c r="C1340" s="36">
        <v>17</v>
      </c>
      <c r="D1340" t="str">
        <f>"["&amp;VLOOKUP(B1340,'[1]坦克部件养成-填表'!$T:$V,3,FALSE)&amp;"]"</f>
        <v>[100]</v>
      </c>
      <c r="E1340" t="str">
        <f>"["&amp;VLOOKUP(C1340,'[1]坦克部件养成-填表'!$X:$AB,3,FALSE)&amp;"]"</f>
        <v>[275]</v>
      </c>
      <c r="F1340">
        <f>VLOOKUP(C1340,'[1]坦克部件养成-填表'!$X:$AB,5,FALSE)</f>
        <v>15000</v>
      </c>
      <c r="G1340">
        <f>VLOOKUP(C1340,'[1]坦克部件养成-填表'!$X:$AB,4,FALSE)</f>
        <v>110250</v>
      </c>
      <c r="H1340" t="str">
        <f t="shared" ref="H1340:H1403" si="42">B1340&amp;C1340</f>
        <v>423017</v>
      </c>
      <c r="I1340">
        <f t="shared" ref="I1340:I1403" si="43">A1340</f>
        <v>1337</v>
      </c>
    </row>
    <row r="1341" spans="1:9" ht="15.75" x14ac:dyDescent="0.3">
      <c r="A1341" s="36">
        <v>1338</v>
      </c>
      <c r="B1341" s="36">
        <v>4230</v>
      </c>
      <c r="C1341" s="36">
        <v>18</v>
      </c>
      <c r="D1341" t="str">
        <f>"["&amp;VLOOKUP(B1341,'[1]坦克部件养成-填表'!$T:$V,3,FALSE)&amp;"]"</f>
        <v>[100]</v>
      </c>
      <c r="E1341" t="str">
        <f>"["&amp;VLOOKUP(C1341,'[1]坦克部件养成-填表'!$X:$AB,3,FALSE)&amp;"]"</f>
        <v>[300]</v>
      </c>
      <c r="F1341">
        <f>VLOOKUP(C1341,'[1]坦克部件养成-填表'!$X:$AB,5,FALSE)</f>
        <v>16250</v>
      </c>
      <c r="G1341">
        <f>VLOOKUP(C1341,'[1]坦克部件养成-填表'!$X:$AB,4,FALSE)</f>
        <v>115250</v>
      </c>
      <c r="H1341" t="str">
        <f t="shared" si="42"/>
        <v>423018</v>
      </c>
      <c r="I1341">
        <f t="shared" si="43"/>
        <v>1338</v>
      </c>
    </row>
    <row r="1342" spans="1:9" ht="15.75" x14ac:dyDescent="0.3">
      <c r="A1342" s="36">
        <v>1339</v>
      </c>
      <c r="B1342" s="36">
        <v>4230</v>
      </c>
      <c r="C1342" s="36">
        <v>19</v>
      </c>
      <c r="D1342" t="str">
        <f>"["&amp;VLOOKUP(B1342,'[1]坦克部件养成-填表'!$T:$V,3,FALSE)&amp;"]"</f>
        <v>[100]</v>
      </c>
      <c r="E1342" t="str">
        <f>"["&amp;VLOOKUP(C1342,'[1]坦克部件养成-填表'!$X:$AB,3,FALSE)&amp;"]"</f>
        <v>[325]</v>
      </c>
      <c r="F1342">
        <f>VLOOKUP(C1342,'[1]坦克部件养成-填表'!$X:$AB,5,FALSE)</f>
        <v>17500</v>
      </c>
      <c r="G1342">
        <f>VLOOKUP(C1342,'[1]坦克部件养成-填表'!$X:$AB,4,FALSE)</f>
        <v>120250</v>
      </c>
      <c r="H1342" t="str">
        <f t="shared" si="42"/>
        <v>423019</v>
      </c>
      <c r="I1342">
        <f t="shared" si="43"/>
        <v>1339</v>
      </c>
    </row>
    <row r="1343" spans="1:9" ht="15.75" x14ac:dyDescent="0.3">
      <c r="A1343" s="36">
        <v>1340</v>
      </c>
      <c r="B1343" s="36">
        <v>4230</v>
      </c>
      <c r="C1343" s="36">
        <v>20</v>
      </c>
      <c r="D1343" t="str">
        <f>"["&amp;VLOOKUP(B1343,'[1]坦克部件养成-填表'!$T:$V,3,FALSE)&amp;"]"</f>
        <v>[100]</v>
      </c>
      <c r="E1343" t="str">
        <f>"["&amp;VLOOKUP(C1343,'[1]坦克部件养成-填表'!$X:$AB,3,FALSE)&amp;"]"</f>
        <v>[350]</v>
      </c>
      <c r="F1343">
        <f>VLOOKUP(C1343,'[1]坦克部件养成-填表'!$X:$AB,5,FALSE)</f>
        <v>20250</v>
      </c>
      <c r="G1343">
        <f>VLOOKUP(C1343,'[1]坦克部件养成-填表'!$X:$AB,4,FALSE)</f>
        <v>125250</v>
      </c>
      <c r="H1343" t="str">
        <f t="shared" si="42"/>
        <v>423020</v>
      </c>
      <c r="I1343">
        <f t="shared" si="43"/>
        <v>1340</v>
      </c>
    </row>
    <row r="1344" spans="1:9" ht="15.75" x14ac:dyDescent="0.3">
      <c r="A1344" s="36">
        <v>1341</v>
      </c>
      <c r="B1344" s="36">
        <v>4230</v>
      </c>
      <c r="C1344" s="36">
        <v>21</v>
      </c>
      <c r="D1344" t="str">
        <f>"["&amp;VLOOKUP(B1344,'[1]坦克部件养成-填表'!$T:$V,3,FALSE)&amp;"]"</f>
        <v>[100]</v>
      </c>
      <c r="E1344" t="str">
        <f>"["&amp;VLOOKUP(C1344,'[1]坦克部件养成-填表'!$X:$AB,3,FALSE)&amp;"]"</f>
        <v>[380]</v>
      </c>
      <c r="F1344">
        <f>VLOOKUP(C1344,'[1]坦克部件养成-填表'!$X:$AB,5,FALSE)</f>
        <v>24900</v>
      </c>
      <c r="G1344">
        <f>VLOOKUP(C1344,'[1]坦克部件养成-填表'!$X:$AB,4,FALSE)</f>
        <v>156300</v>
      </c>
      <c r="H1344" t="str">
        <f t="shared" si="42"/>
        <v>423021</v>
      </c>
      <c r="I1344">
        <f t="shared" si="43"/>
        <v>1341</v>
      </c>
    </row>
    <row r="1345" spans="1:9" ht="15.75" x14ac:dyDescent="0.3">
      <c r="A1345" s="36">
        <v>1342</v>
      </c>
      <c r="B1345" s="36">
        <v>4230</v>
      </c>
      <c r="C1345" s="36">
        <v>22</v>
      </c>
      <c r="D1345" t="str">
        <f>"["&amp;VLOOKUP(B1345,'[1]坦克部件养成-填表'!$T:$V,3,FALSE)&amp;"]"</f>
        <v>[100]</v>
      </c>
      <c r="E1345" t="str">
        <f>"["&amp;VLOOKUP(C1345,'[1]坦克部件养成-填表'!$X:$AB,3,FALSE)&amp;"]"</f>
        <v>[410]</v>
      </c>
      <c r="F1345">
        <f>VLOOKUP(C1345,'[1]坦克部件养成-填表'!$X:$AB,5,FALSE)</f>
        <v>25500</v>
      </c>
      <c r="G1345">
        <f>VLOOKUP(C1345,'[1]坦克部件养成-填表'!$X:$AB,4,FALSE)</f>
        <v>162300</v>
      </c>
      <c r="H1345" t="str">
        <f t="shared" si="42"/>
        <v>423022</v>
      </c>
      <c r="I1345">
        <f t="shared" si="43"/>
        <v>1342</v>
      </c>
    </row>
    <row r="1346" spans="1:9" ht="15.75" x14ac:dyDescent="0.3">
      <c r="A1346" s="36">
        <v>1343</v>
      </c>
      <c r="B1346" s="36">
        <v>4230</v>
      </c>
      <c r="C1346" s="36">
        <v>23</v>
      </c>
      <c r="D1346" t="str">
        <f>"["&amp;VLOOKUP(B1346,'[1]坦克部件养成-填表'!$T:$V,3,FALSE)&amp;"]"</f>
        <v>[100]</v>
      </c>
      <c r="E1346" t="str">
        <f>"["&amp;VLOOKUP(C1346,'[1]坦克部件养成-填表'!$X:$AB,3,FALSE)&amp;"]"</f>
        <v>[440]</v>
      </c>
      <c r="F1346">
        <f>VLOOKUP(C1346,'[1]坦克部件养成-填表'!$X:$AB,5,FALSE)</f>
        <v>27000</v>
      </c>
      <c r="G1346">
        <f>VLOOKUP(C1346,'[1]坦克部件养成-填表'!$X:$AB,4,FALSE)</f>
        <v>168300</v>
      </c>
      <c r="H1346" t="str">
        <f t="shared" si="42"/>
        <v>423023</v>
      </c>
      <c r="I1346">
        <f t="shared" si="43"/>
        <v>1343</v>
      </c>
    </row>
    <row r="1347" spans="1:9" ht="15.75" x14ac:dyDescent="0.3">
      <c r="A1347" s="36">
        <v>1344</v>
      </c>
      <c r="B1347" s="36">
        <v>4230</v>
      </c>
      <c r="C1347" s="36">
        <v>24</v>
      </c>
      <c r="D1347" t="str">
        <f>"["&amp;VLOOKUP(B1347,'[1]坦克部件养成-填表'!$T:$V,3,FALSE)&amp;"]"</f>
        <v>[100]</v>
      </c>
      <c r="E1347" t="str">
        <f>"["&amp;VLOOKUP(C1347,'[1]坦克部件养成-填表'!$X:$AB,3,FALSE)&amp;"]"</f>
        <v>[470]</v>
      </c>
      <c r="F1347">
        <f>VLOOKUP(C1347,'[1]坦克部件养成-填表'!$X:$AB,5,FALSE)</f>
        <v>28500</v>
      </c>
      <c r="G1347">
        <f>VLOOKUP(C1347,'[1]坦克部件养成-填表'!$X:$AB,4,FALSE)</f>
        <v>174300</v>
      </c>
      <c r="H1347" t="str">
        <f t="shared" si="42"/>
        <v>423024</v>
      </c>
      <c r="I1347">
        <f t="shared" si="43"/>
        <v>1344</v>
      </c>
    </row>
    <row r="1348" spans="1:9" ht="15.75" x14ac:dyDescent="0.3">
      <c r="A1348" s="36">
        <v>1345</v>
      </c>
      <c r="B1348" s="36">
        <v>4230</v>
      </c>
      <c r="C1348" s="36">
        <v>25</v>
      </c>
      <c r="D1348" t="str">
        <f>"["&amp;VLOOKUP(B1348,'[1]坦克部件养成-填表'!$T:$V,3,FALSE)&amp;"]"</f>
        <v>[100]</v>
      </c>
      <c r="E1348" t="str">
        <f>"["&amp;VLOOKUP(C1348,'[1]坦克部件养成-填表'!$X:$AB,3,FALSE)&amp;"]"</f>
        <v>[500]</v>
      </c>
      <c r="F1348">
        <f>VLOOKUP(C1348,'[1]坦克部件养成-填表'!$X:$AB,5,FALSE)</f>
        <v>30000</v>
      </c>
      <c r="G1348">
        <f>VLOOKUP(C1348,'[1]坦克部件养成-填表'!$X:$AB,4,FALSE)</f>
        <v>180300</v>
      </c>
      <c r="H1348" t="str">
        <f t="shared" si="42"/>
        <v>423025</v>
      </c>
      <c r="I1348">
        <f t="shared" si="43"/>
        <v>1345</v>
      </c>
    </row>
    <row r="1349" spans="1:9" ht="15.75" x14ac:dyDescent="0.3">
      <c r="A1349" s="36">
        <v>1346</v>
      </c>
      <c r="B1349" s="36">
        <v>4230</v>
      </c>
      <c r="C1349" s="36">
        <v>26</v>
      </c>
      <c r="D1349" t="str">
        <f>"["&amp;VLOOKUP(B1349,'[1]坦克部件养成-填表'!$T:$V,3,FALSE)&amp;"]"</f>
        <v>[100]</v>
      </c>
      <c r="E1349" t="str">
        <f>"["&amp;VLOOKUP(C1349,'[1]坦克部件养成-填表'!$X:$AB,3,FALSE)&amp;"]"</f>
        <v>[535]</v>
      </c>
      <c r="F1349">
        <f>VLOOKUP(C1349,'[1]坦克部件养成-填表'!$X:$AB,5,FALSE)</f>
        <v>36750</v>
      </c>
      <c r="G1349">
        <f>VLOOKUP(C1349,'[1]坦克部件养成-填表'!$X:$AB,4,FALSE)</f>
        <v>217350</v>
      </c>
      <c r="H1349" t="str">
        <f t="shared" si="42"/>
        <v>423026</v>
      </c>
      <c r="I1349">
        <f t="shared" si="43"/>
        <v>1346</v>
      </c>
    </row>
    <row r="1350" spans="1:9" ht="15.75" x14ac:dyDescent="0.3">
      <c r="A1350" s="36">
        <v>1347</v>
      </c>
      <c r="B1350" s="36">
        <v>4230</v>
      </c>
      <c r="C1350" s="36">
        <v>27</v>
      </c>
      <c r="D1350" t="str">
        <f>"["&amp;VLOOKUP(B1350,'[1]坦克部件养成-填表'!$T:$V,3,FALSE)&amp;"]"</f>
        <v>[100]</v>
      </c>
      <c r="E1350" t="str">
        <f>"["&amp;VLOOKUP(C1350,'[1]坦克部件养成-填表'!$X:$AB,3,FALSE)&amp;"]"</f>
        <v>[570]</v>
      </c>
      <c r="F1350">
        <f>VLOOKUP(C1350,'[1]坦克部件养成-填表'!$X:$AB,5,FALSE)</f>
        <v>38500</v>
      </c>
      <c r="G1350">
        <f>VLOOKUP(C1350,'[1]坦克部件养成-填表'!$X:$AB,4,FALSE)</f>
        <v>224350</v>
      </c>
      <c r="H1350" t="str">
        <f t="shared" si="42"/>
        <v>423027</v>
      </c>
      <c r="I1350">
        <f t="shared" si="43"/>
        <v>1347</v>
      </c>
    </row>
    <row r="1351" spans="1:9" ht="15.75" x14ac:dyDescent="0.3">
      <c r="A1351" s="36">
        <v>1348</v>
      </c>
      <c r="B1351" s="36">
        <v>4230</v>
      </c>
      <c r="C1351" s="36">
        <v>28</v>
      </c>
      <c r="D1351" t="str">
        <f>"["&amp;VLOOKUP(B1351,'[1]坦克部件养成-填表'!$T:$V,3,FALSE)&amp;"]"</f>
        <v>[100]</v>
      </c>
      <c r="E1351" t="str">
        <f>"["&amp;VLOOKUP(C1351,'[1]坦克部件养成-填表'!$X:$AB,3,FALSE)&amp;"]"</f>
        <v>[605]</v>
      </c>
      <c r="F1351">
        <f>VLOOKUP(C1351,'[1]坦克部件养成-填表'!$X:$AB,5,FALSE)</f>
        <v>40250</v>
      </c>
      <c r="G1351">
        <f>VLOOKUP(C1351,'[1]坦克部件养成-填表'!$X:$AB,4,FALSE)</f>
        <v>231350</v>
      </c>
      <c r="H1351" t="str">
        <f t="shared" si="42"/>
        <v>423028</v>
      </c>
      <c r="I1351">
        <f t="shared" si="43"/>
        <v>1348</v>
      </c>
    </row>
    <row r="1352" spans="1:9" ht="15.75" x14ac:dyDescent="0.3">
      <c r="A1352" s="36">
        <v>1349</v>
      </c>
      <c r="B1352" s="36">
        <v>4230</v>
      </c>
      <c r="C1352" s="36">
        <v>29</v>
      </c>
      <c r="D1352" t="str">
        <f>"["&amp;VLOOKUP(B1352,'[1]坦克部件养成-填表'!$T:$V,3,FALSE)&amp;"]"</f>
        <v>[100]</v>
      </c>
      <c r="E1352" t="str">
        <f>"["&amp;VLOOKUP(C1352,'[1]坦克部件养成-填表'!$X:$AB,3,FALSE)&amp;"]"</f>
        <v>[640]</v>
      </c>
      <c r="F1352">
        <f>VLOOKUP(C1352,'[1]坦克部件养成-填表'!$X:$AB,5,FALSE)</f>
        <v>42000</v>
      </c>
      <c r="G1352">
        <f>VLOOKUP(C1352,'[1]坦克部件养成-填表'!$X:$AB,4,FALSE)</f>
        <v>238350</v>
      </c>
      <c r="H1352" t="str">
        <f t="shared" si="42"/>
        <v>423029</v>
      </c>
      <c r="I1352">
        <f t="shared" si="43"/>
        <v>1349</v>
      </c>
    </row>
    <row r="1353" spans="1:9" ht="15.75" x14ac:dyDescent="0.3">
      <c r="A1353" s="36">
        <v>1350</v>
      </c>
      <c r="B1353" s="36">
        <v>4230</v>
      </c>
      <c r="C1353" s="36">
        <v>30</v>
      </c>
      <c r="D1353" t="str">
        <f>"["&amp;VLOOKUP(B1353,'[1]坦克部件养成-填表'!$T:$V,3,FALSE)&amp;"]"</f>
        <v>[100]</v>
      </c>
      <c r="E1353" t="str">
        <f>"["&amp;VLOOKUP(C1353,'[1]坦克部件养成-填表'!$X:$AB,3,FALSE)&amp;"]"</f>
        <v>[675]</v>
      </c>
      <c r="F1353">
        <f>VLOOKUP(C1353,'[1]坦克部件养成-填表'!$X:$AB,5,FALSE)</f>
        <v>43750</v>
      </c>
      <c r="G1353">
        <f>VLOOKUP(C1353,'[1]坦克部件养成-填表'!$X:$AB,4,FALSE)</f>
        <v>245350</v>
      </c>
      <c r="H1353" t="str">
        <f t="shared" si="42"/>
        <v>423030</v>
      </c>
      <c r="I1353">
        <f t="shared" si="43"/>
        <v>1350</v>
      </c>
    </row>
    <row r="1354" spans="1:9" ht="15.75" x14ac:dyDescent="0.3">
      <c r="A1354" s="36">
        <v>1351</v>
      </c>
      <c r="B1354" s="36">
        <v>4240</v>
      </c>
      <c r="C1354" s="36">
        <v>1</v>
      </c>
      <c r="D1354" t="str">
        <f>"["&amp;VLOOKUP(B1354,'[1]坦克部件养成-填表'!$T:$V,3,FALSE)&amp;"]"</f>
        <v>[100]</v>
      </c>
      <c r="E1354" t="str">
        <f>"["&amp;VLOOKUP(C1354,'[1]坦克部件养成-填表'!$X:$AB,3,FALSE)&amp;"]"</f>
        <v>[10]</v>
      </c>
      <c r="F1354">
        <f>VLOOKUP(C1354,'[1]坦克部件养成-填表'!$X:$AB,5,FALSE)</f>
        <v>70</v>
      </c>
      <c r="G1354">
        <f>VLOOKUP(C1354,'[1]坦克部件养成-填表'!$X:$AB,4,FALSE)</f>
        <v>180</v>
      </c>
      <c r="H1354" t="str">
        <f t="shared" si="42"/>
        <v>42401</v>
      </c>
      <c r="I1354">
        <f t="shared" si="43"/>
        <v>1351</v>
      </c>
    </row>
    <row r="1355" spans="1:9" ht="15.75" x14ac:dyDescent="0.3">
      <c r="A1355" s="36">
        <v>1352</v>
      </c>
      <c r="B1355" s="36">
        <v>4240</v>
      </c>
      <c r="C1355" s="36">
        <v>2</v>
      </c>
      <c r="D1355" t="str">
        <f>"["&amp;VLOOKUP(B1355,'[1]坦克部件养成-填表'!$T:$V,3,FALSE)&amp;"]"</f>
        <v>[100]</v>
      </c>
      <c r="E1355" t="str">
        <f>"["&amp;VLOOKUP(C1355,'[1]坦克部件养成-填表'!$X:$AB,3,FALSE)&amp;"]"</f>
        <v>[20]</v>
      </c>
      <c r="F1355">
        <f>VLOOKUP(C1355,'[1]坦克部件养成-填表'!$X:$AB,5,FALSE)</f>
        <v>100</v>
      </c>
      <c r="G1355">
        <f>VLOOKUP(C1355,'[1]坦克部件养成-填表'!$X:$AB,4,FALSE)</f>
        <v>1740</v>
      </c>
      <c r="H1355" t="str">
        <f t="shared" si="42"/>
        <v>42402</v>
      </c>
      <c r="I1355">
        <f t="shared" si="43"/>
        <v>1352</v>
      </c>
    </row>
    <row r="1356" spans="1:9" ht="15.75" x14ac:dyDescent="0.3">
      <c r="A1356" s="36">
        <v>1353</v>
      </c>
      <c r="B1356" s="36">
        <v>4240</v>
      </c>
      <c r="C1356" s="36">
        <v>3</v>
      </c>
      <c r="D1356" t="str">
        <f>"["&amp;VLOOKUP(B1356,'[1]坦克部件养成-填表'!$T:$V,3,FALSE)&amp;"]"</f>
        <v>[100]</v>
      </c>
      <c r="E1356" t="str">
        <f>"["&amp;VLOOKUP(C1356,'[1]坦克部件养成-填表'!$X:$AB,3,FALSE)&amp;"]"</f>
        <v>[30]</v>
      </c>
      <c r="F1356">
        <f>VLOOKUP(C1356,'[1]坦克部件养成-填表'!$X:$AB,5,FALSE)</f>
        <v>140</v>
      </c>
      <c r="G1356">
        <f>VLOOKUP(C1356,'[1]坦克部件养成-填表'!$X:$AB,4,FALSE)</f>
        <v>3450</v>
      </c>
      <c r="H1356" t="str">
        <f t="shared" si="42"/>
        <v>42403</v>
      </c>
      <c r="I1356">
        <f t="shared" si="43"/>
        <v>1353</v>
      </c>
    </row>
    <row r="1357" spans="1:9" ht="15.75" x14ac:dyDescent="0.3">
      <c r="A1357" s="36">
        <v>1354</v>
      </c>
      <c r="B1357" s="36">
        <v>4240</v>
      </c>
      <c r="C1357" s="36">
        <v>4</v>
      </c>
      <c r="D1357" t="str">
        <f>"["&amp;VLOOKUP(B1357,'[1]坦克部件养成-填表'!$T:$V,3,FALSE)&amp;"]"</f>
        <v>[100]</v>
      </c>
      <c r="E1357" t="str">
        <f>"["&amp;VLOOKUP(C1357,'[1]坦克部件养成-填表'!$X:$AB,3,FALSE)&amp;"]"</f>
        <v>[40]</v>
      </c>
      <c r="F1357">
        <f>VLOOKUP(C1357,'[1]坦克部件养成-填表'!$X:$AB,5,FALSE)</f>
        <v>170</v>
      </c>
      <c r="G1357">
        <f>VLOOKUP(C1357,'[1]坦克部件养成-填表'!$X:$AB,4,FALSE)</f>
        <v>5190</v>
      </c>
      <c r="H1357" t="str">
        <f t="shared" si="42"/>
        <v>42404</v>
      </c>
      <c r="I1357">
        <f t="shared" si="43"/>
        <v>1354</v>
      </c>
    </row>
    <row r="1358" spans="1:9" ht="15.75" x14ac:dyDescent="0.3">
      <c r="A1358" s="36">
        <v>1355</v>
      </c>
      <c r="B1358" s="36">
        <v>4240</v>
      </c>
      <c r="C1358" s="36">
        <v>5</v>
      </c>
      <c r="D1358" t="str">
        <f>"["&amp;VLOOKUP(B1358,'[1]坦克部件养成-填表'!$T:$V,3,FALSE)&amp;"]"</f>
        <v>[100]</v>
      </c>
      <c r="E1358" t="str">
        <f>"["&amp;VLOOKUP(C1358,'[1]坦克部件养成-填表'!$X:$AB,3,FALSE)&amp;"]"</f>
        <v>[50]</v>
      </c>
      <c r="F1358">
        <f>VLOOKUP(C1358,'[1]坦克部件养成-填表'!$X:$AB,5,FALSE)</f>
        <v>210</v>
      </c>
      <c r="G1358">
        <f>VLOOKUP(C1358,'[1]坦克部件养成-填表'!$X:$AB,4,FALSE)</f>
        <v>6750</v>
      </c>
      <c r="H1358" t="str">
        <f t="shared" si="42"/>
        <v>42405</v>
      </c>
      <c r="I1358">
        <f t="shared" si="43"/>
        <v>1355</v>
      </c>
    </row>
    <row r="1359" spans="1:9" ht="15.75" x14ac:dyDescent="0.3">
      <c r="A1359" s="36">
        <v>1356</v>
      </c>
      <c r="B1359" s="36">
        <v>4240</v>
      </c>
      <c r="C1359" s="36">
        <v>6</v>
      </c>
      <c r="D1359" t="str">
        <f>"["&amp;VLOOKUP(B1359,'[1]坦克部件养成-填表'!$T:$V,3,FALSE)&amp;"]"</f>
        <v>[100]</v>
      </c>
      <c r="E1359" t="str">
        <f>"["&amp;VLOOKUP(C1359,'[1]坦克部件养成-填表'!$X:$AB,3,FALSE)&amp;"]"</f>
        <v>[65]</v>
      </c>
      <c r="F1359">
        <f>VLOOKUP(C1359,'[1]坦克部件养成-填表'!$X:$AB,5,FALSE)</f>
        <v>600</v>
      </c>
      <c r="G1359">
        <f>VLOOKUP(C1359,'[1]坦克部件养成-填表'!$X:$AB,4,FALSE)</f>
        <v>7620</v>
      </c>
      <c r="H1359" t="str">
        <f t="shared" si="42"/>
        <v>42406</v>
      </c>
      <c r="I1359">
        <f t="shared" si="43"/>
        <v>1356</v>
      </c>
    </row>
    <row r="1360" spans="1:9" ht="15.75" x14ac:dyDescent="0.3">
      <c r="A1360" s="36">
        <v>1357</v>
      </c>
      <c r="B1360" s="36">
        <v>4240</v>
      </c>
      <c r="C1360" s="36">
        <v>7</v>
      </c>
      <c r="D1360" t="str">
        <f>"["&amp;VLOOKUP(B1360,'[1]坦克部件养成-填表'!$T:$V,3,FALSE)&amp;"]"</f>
        <v>[100]</v>
      </c>
      <c r="E1360" t="str">
        <f>"["&amp;VLOOKUP(C1360,'[1]坦克部件养成-填表'!$X:$AB,3,FALSE)&amp;"]"</f>
        <v>[80]</v>
      </c>
      <c r="F1360">
        <f>VLOOKUP(C1360,'[1]坦克部件养成-填表'!$X:$AB,5,FALSE)</f>
        <v>900</v>
      </c>
      <c r="G1360">
        <f>VLOOKUP(C1360,'[1]坦克部件养成-填表'!$X:$AB,4,FALSE)</f>
        <v>11430</v>
      </c>
      <c r="H1360" t="str">
        <f t="shared" si="42"/>
        <v>42407</v>
      </c>
      <c r="I1360">
        <f t="shared" si="43"/>
        <v>1357</v>
      </c>
    </row>
    <row r="1361" spans="1:9" ht="15.75" x14ac:dyDescent="0.3">
      <c r="A1361" s="36">
        <v>1358</v>
      </c>
      <c r="B1361" s="36">
        <v>4240</v>
      </c>
      <c r="C1361" s="36">
        <v>8</v>
      </c>
      <c r="D1361" t="str">
        <f>"["&amp;VLOOKUP(B1361,'[1]坦克部件养成-填表'!$T:$V,3,FALSE)&amp;"]"</f>
        <v>[100]</v>
      </c>
      <c r="E1361" t="str">
        <f>"["&amp;VLOOKUP(C1361,'[1]坦克部件养成-填表'!$X:$AB,3,FALSE)&amp;"]"</f>
        <v>[95]</v>
      </c>
      <c r="F1361">
        <f>VLOOKUP(C1361,'[1]坦克部件养成-填表'!$X:$AB,5,FALSE)</f>
        <v>1200</v>
      </c>
      <c r="G1361">
        <f>VLOOKUP(C1361,'[1]坦克部件养成-填表'!$X:$AB,4,FALSE)</f>
        <v>15240</v>
      </c>
      <c r="H1361" t="str">
        <f t="shared" si="42"/>
        <v>42408</v>
      </c>
      <c r="I1361">
        <f t="shared" si="43"/>
        <v>1358</v>
      </c>
    </row>
    <row r="1362" spans="1:9" ht="15.75" x14ac:dyDescent="0.3">
      <c r="A1362" s="36">
        <v>1359</v>
      </c>
      <c r="B1362" s="36">
        <v>4240</v>
      </c>
      <c r="C1362" s="36">
        <v>9</v>
      </c>
      <c r="D1362" t="str">
        <f>"["&amp;VLOOKUP(B1362,'[1]坦克部件养成-填表'!$T:$V,3,FALSE)&amp;"]"</f>
        <v>[100]</v>
      </c>
      <c r="E1362" t="str">
        <f>"["&amp;VLOOKUP(C1362,'[1]坦克部件养成-填表'!$X:$AB,3,FALSE)&amp;"]"</f>
        <v>[110]</v>
      </c>
      <c r="F1362">
        <f>VLOOKUP(C1362,'[1]坦克部件养成-填表'!$X:$AB,5,FALSE)</f>
        <v>1500</v>
      </c>
      <c r="G1362">
        <f>VLOOKUP(C1362,'[1]坦克部件养成-填表'!$X:$AB,4,FALSE)</f>
        <v>19050</v>
      </c>
      <c r="H1362" t="str">
        <f t="shared" si="42"/>
        <v>42409</v>
      </c>
      <c r="I1362">
        <f t="shared" si="43"/>
        <v>1359</v>
      </c>
    </row>
    <row r="1363" spans="1:9" ht="15.75" x14ac:dyDescent="0.3">
      <c r="A1363" s="36">
        <v>1360</v>
      </c>
      <c r="B1363" s="36">
        <v>4240</v>
      </c>
      <c r="C1363" s="36">
        <v>10</v>
      </c>
      <c r="D1363" t="str">
        <f>"["&amp;VLOOKUP(B1363,'[1]坦克部件养成-填表'!$T:$V,3,FALSE)&amp;"]"</f>
        <v>[100]</v>
      </c>
      <c r="E1363" t="str">
        <f>"["&amp;VLOOKUP(C1363,'[1]坦克部件养成-填表'!$X:$AB,3,FALSE)&amp;"]"</f>
        <v>[125]</v>
      </c>
      <c r="F1363">
        <f>VLOOKUP(C1363,'[1]坦克部件养成-填表'!$X:$AB,5,FALSE)</f>
        <v>1750</v>
      </c>
      <c r="G1363">
        <f>VLOOKUP(C1363,'[1]坦克部件养成-填表'!$X:$AB,4,FALSE)</f>
        <v>22860</v>
      </c>
      <c r="H1363" t="str">
        <f t="shared" si="42"/>
        <v>424010</v>
      </c>
      <c r="I1363">
        <f t="shared" si="43"/>
        <v>1360</v>
      </c>
    </row>
    <row r="1364" spans="1:9" ht="15.75" x14ac:dyDescent="0.3">
      <c r="A1364" s="36">
        <v>1361</v>
      </c>
      <c r="B1364" s="36">
        <v>4240</v>
      </c>
      <c r="C1364" s="36">
        <v>11</v>
      </c>
      <c r="D1364" t="str">
        <f>"["&amp;VLOOKUP(B1364,'[1]坦克部件养成-填表'!$T:$V,3,FALSE)&amp;"]"</f>
        <v>[100]</v>
      </c>
      <c r="E1364" t="str">
        <f>"["&amp;VLOOKUP(C1364,'[1]坦克部件养成-填表'!$X:$AB,3,FALSE)&amp;"]"</f>
        <v>[145]</v>
      </c>
      <c r="F1364">
        <f>VLOOKUP(C1364,'[1]坦克部件养成-填表'!$X:$AB,5,FALSE)</f>
        <v>3650</v>
      </c>
      <c r="G1364">
        <f>VLOOKUP(C1364,'[1]坦克部件养成-填表'!$X:$AB,4,FALSE)</f>
        <v>31710</v>
      </c>
      <c r="H1364" t="str">
        <f t="shared" si="42"/>
        <v>424011</v>
      </c>
      <c r="I1364">
        <f t="shared" si="43"/>
        <v>1361</v>
      </c>
    </row>
    <row r="1365" spans="1:9" ht="15.75" x14ac:dyDescent="0.3">
      <c r="A1365" s="36">
        <v>1362</v>
      </c>
      <c r="B1365" s="36">
        <v>4240</v>
      </c>
      <c r="C1365" s="36">
        <v>12</v>
      </c>
      <c r="D1365" t="str">
        <f>"["&amp;VLOOKUP(B1365,'[1]坦克部件养成-填表'!$T:$V,3,FALSE)&amp;"]"</f>
        <v>[100]</v>
      </c>
      <c r="E1365" t="str">
        <f>"["&amp;VLOOKUP(C1365,'[1]坦克部件养成-填表'!$X:$AB,3,FALSE)&amp;"]"</f>
        <v>[165]</v>
      </c>
      <c r="F1365">
        <f>VLOOKUP(C1365,'[1]坦克部件养成-填表'!$X:$AB,5,FALSE)</f>
        <v>5500</v>
      </c>
      <c r="G1365">
        <f>VLOOKUP(C1365,'[1]坦克部件养成-填表'!$X:$AB,4,FALSE)</f>
        <v>47580</v>
      </c>
      <c r="H1365" t="str">
        <f t="shared" si="42"/>
        <v>424012</v>
      </c>
      <c r="I1365">
        <f t="shared" si="43"/>
        <v>1362</v>
      </c>
    </row>
    <row r="1366" spans="1:9" ht="15.75" x14ac:dyDescent="0.3">
      <c r="A1366" s="36">
        <v>1363</v>
      </c>
      <c r="B1366" s="36">
        <v>4240</v>
      </c>
      <c r="C1366" s="36">
        <v>13</v>
      </c>
      <c r="D1366" t="str">
        <f>"["&amp;VLOOKUP(B1366,'[1]坦克部件养成-填表'!$T:$V,3,FALSE)&amp;"]"</f>
        <v>[100]</v>
      </c>
      <c r="E1366" t="str">
        <f>"["&amp;VLOOKUP(C1366,'[1]坦克部件养成-填表'!$X:$AB,3,FALSE)&amp;"]"</f>
        <v>[185]</v>
      </c>
      <c r="F1366">
        <f>VLOOKUP(C1366,'[1]坦克部件养成-填表'!$X:$AB,5,FALSE)</f>
        <v>7300</v>
      </c>
      <c r="G1366">
        <f>VLOOKUP(C1366,'[1]坦克部件养成-填表'!$X:$AB,4,FALSE)</f>
        <v>63420</v>
      </c>
      <c r="H1366" t="str">
        <f t="shared" si="42"/>
        <v>424013</v>
      </c>
      <c r="I1366">
        <f t="shared" si="43"/>
        <v>1363</v>
      </c>
    </row>
    <row r="1367" spans="1:9" ht="15.75" x14ac:dyDescent="0.3">
      <c r="A1367" s="36">
        <v>1364</v>
      </c>
      <c r="B1367" s="36">
        <v>4240</v>
      </c>
      <c r="C1367" s="36">
        <v>14</v>
      </c>
      <c r="D1367" t="str">
        <f>"["&amp;VLOOKUP(B1367,'[1]坦克部件养成-填表'!$T:$V,3,FALSE)&amp;"]"</f>
        <v>[100]</v>
      </c>
      <c r="E1367" t="str">
        <f>"["&amp;VLOOKUP(C1367,'[1]坦克部件养成-填表'!$X:$AB,3,FALSE)&amp;"]"</f>
        <v>[205]</v>
      </c>
      <c r="F1367">
        <f>VLOOKUP(C1367,'[1]坦克部件养成-填表'!$X:$AB,5,FALSE)</f>
        <v>9100</v>
      </c>
      <c r="G1367">
        <f>VLOOKUP(C1367,'[1]坦克部件养成-填表'!$X:$AB,4,FALSE)</f>
        <v>79290</v>
      </c>
      <c r="H1367" t="str">
        <f t="shared" si="42"/>
        <v>424014</v>
      </c>
      <c r="I1367">
        <f t="shared" si="43"/>
        <v>1364</v>
      </c>
    </row>
    <row r="1368" spans="1:9" ht="15.75" x14ac:dyDescent="0.3">
      <c r="A1368" s="36">
        <v>1365</v>
      </c>
      <c r="B1368" s="36">
        <v>4240</v>
      </c>
      <c r="C1368" s="36">
        <v>15</v>
      </c>
      <c r="D1368" t="str">
        <f>"["&amp;VLOOKUP(B1368,'[1]坦克部件养成-填表'!$T:$V,3,FALSE)&amp;"]"</f>
        <v>[100]</v>
      </c>
      <c r="E1368" t="str">
        <f>"["&amp;VLOOKUP(C1368,'[1]坦克部件养成-填表'!$X:$AB,3,FALSE)&amp;"]"</f>
        <v>[225]</v>
      </c>
      <c r="F1368">
        <f>VLOOKUP(C1368,'[1]坦克部件养成-填表'!$X:$AB,5,FALSE)</f>
        <v>11000</v>
      </c>
      <c r="G1368">
        <f>VLOOKUP(C1368,'[1]坦克部件养成-填表'!$X:$AB,4,FALSE)</f>
        <v>95160</v>
      </c>
      <c r="H1368" t="str">
        <f t="shared" si="42"/>
        <v>424015</v>
      </c>
      <c r="I1368">
        <f t="shared" si="43"/>
        <v>1365</v>
      </c>
    </row>
    <row r="1369" spans="1:9" ht="15.75" x14ac:dyDescent="0.3">
      <c r="A1369" s="36">
        <v>1366</v>
      </c>
      <c r="B1369" s="36">
        <v>4240</v>
      </c>
      <c r="C1369" s="36">
        <v>16</v>
      </c>
      <c r="D1369" t="str">
        <f>"["&amp;VLOOKUP(B1369,'[1]坦克部件养成-填表'!$T:$V,3,FALSE)&amp;"]"</f>
        <v>[100]</v>
      </c>
      <c r="E1369" t="str">
        <f>"["&amp;VLOOKUP(C1369,'[1]坦克部件养成-填表'!$X:$AB,3,FALSE)&amp;"]"</f>
        <v>[250]</v>
      </c>
      <c r="F1369">
        <f>VLOOKUP(C1369,'[1]坦克部件养成-填表'!$X:$AB,5,FALSE)</f>
        <v>13750</v>
      </c>
      <c r="G1369">
        <f>VLOOKUP(C1369,'[1]坦克部件养成-填表'!$X:$AB,4,FALSE)</f>
        <v>105250</v>
      </c>
      <c r="H1369" t="str">
        <f t="shared" si="42"/>
        <v>424016</v>
      </c>
      <c r="I1369">
        <f t="shared" si="43"/>
        <v>1366</v>
      </c>
    </row>
    <row r="1370" spans="1:9" ht="15.75" x14ac:dyDescent="0.3">
      <c r="A1370" s="36">
        <v>1367</v>
      </c>
      <c r="B1370" s="36">
        <v>4240</v>
      </c>
      <c r="C1370" s="36">
        <v>17</v>
      </c>
      <c r="D1370" t="str">
        <f>"["&amp;VLOOKUP(B1370,'[1]坦克部件养成-填表'!$T:$V,3,FALSE)&amp;"]"</f>
        <v>[100]</v>
      </c>
      <c r="E1370" t="str">
        <f>"["&amp;VLOOKUP(C1370,'[1]坦克部件养成-填表'!$X:$AB,3,FALSE)&amp;"]"</f>
        <v>[275]</v>
      </c>
      <c r="F1370">
        <f>VLOOKUP(C1370,'[1]坦克部件养成-填表'!$X:$AB,5,FALSE)</f>
        <v>15000</v>
      </c>
      <c r="G1370">
        <f>VLOOKUP(C1370,'[1]坦克部件养成-填表'!$X:$AB,4,FALSE)</f>
        <v>110250</v>
      </c>
      <c r="H1370" t="str">
        <f t="shared" si="42"/>
        <v>424017</v>
      </c>
      <c r="I1370">
        <f t="shared" si="43"/>
        <v>1367</v>
      </c>
    </row>
    <row r="1371" spans="1:9" ht="15.75" x14ac:dyDescent="0.3">
      <c r="A1371" s="36">
        <v>1368</v>
      </c>
      <c r="B1371" s="36">
        <v>4240</v>
      </c>
      <c r="C1371" s="36">
        <v>18</v>
      </c>
      <c r="D1371" t="str">
        <f>"["&amp;VLOOKUP(B1371,'[1]坦克部件养成-填表'!$T:$V,3,FALSE)&amp;"]"</f>
        <v>[100]</v>
      </c>
      <c r="E1371" t="str">
        <f>"["&amp;VLOOKUP(C1371,'[1]坦克部件养成-填表'!$X:$AB,3,FALSE)&amp;"]"</f>
        <v>[300]</v>
      </c>
      <c r="F1371">
        <f>VLOOKUP(C1371,'[1]坦克部件养成-填表'!$X:$AB,5,FALSE)</f>
        <v>16250</v>
      </c>
      <c r="G1371">
        <f>VLOOKUP(C1371,'[1]坦克部件养成-填表'!$X:$AB,4,FALSE)</f>
        <v>115250</v>
      </c>
      <c r="H1371" t="str">
        <f t="shared" si="42"/>
        <v>424018</v>
      </c>
      <c r="I1371">
        <f t="shared" si="43"/>
        <v>1368</v>
      </c>
    </row>
    <row r="1372" spans="1:9" ht="15.75" x14ac:dyDescent="0.3">
      <c r="A1372" s="36">
        <v>1369</v>
      </c>
      <c r="B1372" s="36">
        <v>4240</v>
      </c>
      <c r="C1372" s="36">
        <v>19</v>
      </c>
      <c r="D1372" t="str">
        <f>"["&amp;VLOOKUP(B1372,'[1]坦克部件养成-填表'!$T:$V,3,FALSE)&amp;"]"</f>
        <v>[100]</v>
      </c>
      <c r="E1372" t="str">
        <f>"["&amp;VLOOKUP(C1372,'[1]坦克部件养成-填表'!$X:$AB,3,FALSE)&amp;"]"</f>
        <v>[325]</v>
      </c>
      <c r="F1372">
        <f>VLOOKUP(C1372,'[1]坦克部件养成-填表'!$X:$AB,5,FALSE)</f>
        <v>17500</v>
      </c>
      <c r="G1372">
        <f>VLOOKUP(C1372,'[1]坦克部件养成-填表'!$X:$AB,4,FALSE)</f>
        <v>120250</v>
      </c>
      <c r="H1372" t="str">
        <f t="shared" si="42"/>
        <v>424019</v>
      </c>
      <c r="I1372">
        <f t="shared" si="43"/>
        <v>1369</v>
      </c>
    </row>
    <row r="1373" spans="1:9" ht="15.75" x14ac:dyDescent="0.3">
      <c r="A1373" s="36">
        <v>1370</v>
      </c>
      <c r="B1373" s="36">
        <v>4240</v>
      </c>
      <c r="C1373" s="36">
        <v>20</v>
      </c>
      <c r="D1373" t="str">
        <f>"["&amp;VLOOKUP(B1373,'[1]坦克部件养成-填表'!$T:$V,3,FALSE)&amp;"]"</f>
        <v>[100]</v>
      </c>
      <c r="E1373" t="str">
        <f>"["&amp;VLOOKUP(C1373,'[1]坦克部件养成-填表'!$X:$AB,3,FALSE)&amp;"]"</f>
        <v>[350]</v>
      </c>
      <c r="F1373">
        <f>VLOOKUP(C1373,'[1]坦克部件养成-填表'!$X:$AB,5,FALSE)</f>
        <v>20250</v>
      </c>
      <c r="G1373">
        <f>VLOOKUP(C1373,'[1]坦克部件养成-填表'!$X:$AB,4,FALSE)</f>
        <v>125250</v>
      </c>
      <c r="H1373" t="str">
        <f t="shared" si="42"/>
        <v>424020</v>
      </c>
      <c r="I1373">
        <f t="shared" si="43"/>
        <v>1370</v>
      </c>
    </row>
    <row r="1374" spans="1:9" ht="15.75" x14ac:dyDescent="0.3">
      <c r="A1374" s="36">
        <v>1371</v>
      </c>
      <c r="B1374" s="36">
        <v>4240</v>
      </c>
      <c r="C1374" s="36">
        <v>21</v>
      </c>
      <c r="D1374" t="str">
        <f>"["&amp;VLOOKUP(B1374,'[1]坦克部件养成-填表'!$T:$V,3,FALSE)&amp;"]"</f>
        <v>[100]</v>
      </c>
      <c r="E1374" t="str">
        <f>"["&amp;VLOOKUP(C1374,'[1]坦克部件养成-填表'!$X:$AB,3,FALSE)&amp;"]"</f>
        <v>[380]</v>
      </c>
      <c r="F1374">
        <f>VLOOKUP(C1374,'[1]坦克部件养成-填表'!$X:$AB,5,FALSE)</f>
        <v>24900</v>
      </c>
      <c r="G1374">
        <f>VLOOKUP(C1374,'[1]坦克部件养成-填表'!$X:$AB,4,FALSE)</f>
        <v>156300</v>
      </c>
      <c r="H1374" t="str">
        <f t="shared" si="42"/>
        <v>424021</v>
      </c>
      <c r="I1374">
        <f t="shared" si="43"/>
        <v>1371</v>
      </c>
    </row>
    <row r="1375" spans="1:9" ht="15.75" x14ac:dyDescent="0.3">
      <c r="A1375" s="36">
        <v>1372</v>
      </c>
      <c r="B1375" s="36">
        <v>4240</v>
      </c>
      <c r="C1375" s="36">
        <v>22</v>
      </c>
      <c r="D1375" t="str">
        <f>"["&amp;VLOOKUP(B1375,'[1]坦克部件养成-填表'!$T:$V,3,FALSE)&amp;"]"</f>
        <v>[100]</v>
      </c>
      <c r="E1375" t="str">
        <f>"["&amp;VLOOKUP(C1375,'[1]坦克部件养成-填表'!$X:$AB,3,FALSE)&amp;"]"</f>
        <v>[410]</v>
      </c>
      <c r="F1375">
        <f>VLOOKUP(C1375,'[1]坦克部件养成-填表'!$X:$AB,5,FALSE)</f>
        <v>25500</v>
      </c>
      <c r="G1375">
        <f>VLOOKUP(C1375,'[1]坦克部件养成-填表'!$X:$AB,4,FALSE)</f>
        <v>162300</v>
      </c>
      <c r="H1375" t="str">
        <f t="shared" si="42"/>
        <v>424022</v>
      </c>
      <c r="I1375">
        <f t="shared" si="43"/>
        <v>1372</v>
      </c>
    </row>
    <row r="1376" spans="1:9" ht="15.75" x14ac:dyDescent="0.3">
      <c r="A1376" s="36">
        <v>1373</v>
      </c>
      <c r="B1376" s="36">
        <v>4240</v>
      </c>
      <c r="C1376" s="36">
        <v>23</v>
      </c>
      <c r="D1376" t="str">
        <f>"["&amp;VLOOKUP(B1376,'[1]坦克部件养成-填表'!$T:$V,3,FALSE)&amp;"]"</f>
        <v>[100]</v>
      </c>
      <c r="E1376" t="str">
        <f>"["&amp;VLOOKUP(C1376,'[1]坦克部件养成-填表'!$X:$AB,3,FALSE)&amp;"]"</f>
        <v>[440]</v>
      </c>
      <c r="F1376">
        <f>VLOOKUP(C1376,'[1]坦克部件养成-填表'!$X:$AB,5,FALSE)</f>
        <v>27000</v>
      </c>
      <c r="G1376">
        <f>VLOOKUP(C1376,'[1]坦克部件养成-填表'!$X:$AB,4,FALSE)</f>
        <v>168300</v>
      </c>
      <c r="H1376" t="str">
        <f t="shared" si="42"/>
        <v>424023</v>
      </c>
      <c r="I1376">
        <f t="shared" si="43"/>
        <v>1373</v>
      </c>
    </row>
    <row r="1377" spans="1:9" ht="15.75" x14ac:dyDescent="0.3">
      <c r="A1377" s="36">
        <v>1374</v>
      </c>
      <c r="B1377" s="36">
        <v>4240</v>
      </c>
      <c r="C1377" s="36">
        <v>24</v>
      </c>
      <c r="D1377" t="str">
        <f>"["&amp;VLOOKUP(B1377,'[1]坦克部件养成-填表'!$T:$V,3,FALSE)&amp;"]"</f>
        <v>[100]</v>
      </c>
      <c r="E1377" t="str">
        <f>"["&amp;VLOOKUP(C1377,'[1]坦克部件养成-填表'!$X:$AB,3,FALSE)&amp;"]"</f>
        <v>[470]</v>
      </c>
      <c r="F1377">
        <f>VLOOKUP(C1377,'[1]坦克部件养成-填表'!$X:$AB,5,FALSE)</f>
        <v>28500</v>
      </c>
      <c r="G1377">
        <f>VLOOKUP(C1377,'[1]坦克部件养成-填表'!$X:$AB,4,FALSE)</f>
        <v>174300</v>
      </c>
      <c r="H1377" t="str">
        <f t="shared" si="42"/>
        <v>424024</v>
      </c>
      <c r="I1377">
        <f t="shared" si="43"/>
        <v>1374</v>
      </c>
    </row>
    <row r="1378" spans="1:9" ht="15.75" x14ac:dyDescent="0.3">
      <c r="A1378" s="36">
        <v>1375</v>
      </c>
      <c r="B1378" s="36">
        <v>4240</v>
      </c>
      <c r="C1378" s="36">
        <v>25</v>
      </c>
      <c r="D1378" t="str">
        <f>"["&amp;VLOOKUP(B1378,'[1]坦克部件养成-填表'!$T:$V,3,FALSE)&amp;"]"</f>
        <v>[100]</v>
      </c>
      <c r="E1378" t="str">
        <f>"["&amp;VLOOKUP(C1378,'[1]坦克部件养成-填表'!$X:$AB,3,FALSE)&amp;"]"</f>
        <v>[500]</v>
      </c>
      <c r="F1378">
        <f>VLOOKUP(C1378,'[1]坦克部件养成-填表'!$X:$AB,5,FALSE)</f>
        <v>30000</v>
      </c>
      <c r="G1378">
        <f>VLOOKUP(C1378,'[1]坦克部件养成-填表'!$X:$AB,4,FALSE)</f>
        <v>180300</v>
      </c>
      <c r="H1378" t="str">
        <f t="shared" si="42"/>
        <v>424025</v>
      </c>
      <c r="I1378">
        <f t="shared" si="43"/>
        <v>1375</v>
      </c>
    </row>
    <row r="1379" spans="1:9" ht="15.75" x14ac:dyDescent="0.3">
      <c r="A1379" s="36">
        <v>1376</v>
      </c>
      <c r="B1379" s="36">
        <v>4240</v>
      </c>
      <c r="C1379" s="36">
        <v>26</v>
      </c>
      <c r="D1379" t="str">
        <f>"["&amp;VLOOKUP(B1379,'[1]坦克部件养成-填表'!$T:$V,3,FALSE)&amp;"]"</f>
        <v>[100]</v>
      </c>
      <c r="E1379" t="str">
        <f>"["&amp;VLOOKUP(C1379,'[1]坦克部件养成-填表'!$X:$AB,3,FALSE)&amp;"]"</f>
        <v>[535]</v>
      </c>
      <c r="F1379">
        <f>VLOOKUP(C1379,'[1]坦克部件养成-填表'!$X:$AB,5,FALSE)</f>
        <v>36750</v>
      </c>
      <c r="G1379">
        <f>VLOOKUP(C1379,'[1]坦克部件养成-填表'!$X:$AB,4,FALSE)</f>
        <v>217350</v>
      </c>
      <c r="H1379" t="str">
        <f t="shared" si="42"/>
        <v>424026</v>
      </c>
      <c r="I1379">
        <f t="shared" si="43"/>
        <v>1376</v>
      </c>
    </row>
    <row r="1380" spans="1:9" ht="15.75" x14ac:dyDescent="0.3">
      <c r="A1380" s="36">
        <v>1377</v>
      </c>
      <c r="B1380" s="36">
        <v>4240</v>
      </c>
      <c r="C1380" s="36">
        <v>27</v>
      </c>
      <c r="D1380" t="str">
        <f>"["&amp;VLOOKUP(B1380,'[1]坦克部件养成-填表'!$T:$V,3,FALSE)&amp;"]"</f>
        <v>[100]</v>
      </c>
      <c r="E1380" t="str">
        <f>"["&amp;VLOOKUP(C1380,'[1]坦克部件养成-填表'!$X:$AB,3,FALSE)&amp;"]"</f>
        <v>[570]</v>
      </c>
      <c r="F1380">
        <f>VLOOKUP(C1380,'[1]坦克部件养成-填表'!$X:$AB,5,FALSE)</f>
        <v>38500</v>
      </c>
      <c r="G1380">
        <f>VLOOKUP(C1380,'[1]坦克部件养成-填表'!$X:$AB,4,FALSE)</f>
        <v>224350</v>
      </c>
      <c r="H1380" t="str">
        <f t="shared" si="42"/>
        <v>424027</v>
      </c>
      <c r="I1380">
        <f t="shared" si="43"/>
        <v>1377</v>
      </c>
    </row>
    <row r="1381" spans="1:9" ht="15.75" x14ac:dyDescent="0.3">
      <c r="A1381" s="36">
        <v>1378</v>
      </c>
      <c r="B1381" s="36">
        <v>4240</v>
      </c>
      <c r="C1381" s="36">
        <v>28</v>
      </c>
      <c r="D1381" t="str">
        <f>"["&amp;VLOOKUP(B1381,'[1]坦克部件养成-填表'!$T:$V,3,FALSE)&amp;"]"</f>
        <v>[100]</v>
      </c>
      <c r="E1381" t="str">
        <f>"["&amp;VLOOKUP(C1381,'[1]坦克部件养成-填表'!$X:$AB,3,FALSE)&amp;"]"</f>
        <v>[605]</v>
      </c>
      <c r="F1381">
        <f>VLOOKUP(C1381,'[1]坦克部件养成-填表'!$X:$AB,5,FALSE)</f>
        <v>40250</v>
      </c>
      <c r="G1381">
        <f>VLOOKUP(C1381,'[1]坦克部件养成-填表'!$X:$AB,4,FALSE)</f>
        <v>231350</v>
      </c>
      <c r="H1381" t="str">
        <f t="shared" si="42"/>
        <v>424028</v>
      </c>
      <c r="I1381">
        <f t="shared" si="43"/>
        <v>1378</v>
      </c>
    </row>
    <row r="1382" spans="1:9" ht="15.75" x14ac:dyDescent="0.3">
      <c r="A1382" s="36">
        <v>1379</v>
      </c>
      <c r="B1382" s="36">
        <v>4240</v>
      </c>
      <c r="C1382" s="36">
        <v>29</v>
      </c>
      <c r="D1382" t="str">
        <f>"["&amp;VLOOKUP(B1382,'[1]坦克部件养成-填表'!$T:$V,3,FALSE)&amp;"]"</f>
        <v>[100]</v>
      </c>
      <c r="E1382" t="str">
        <f>"["&amp;VLOOKUP(C1382,'[1]坦克部件养成-填表'!$X:$AB,3,FALSE)&amp;"]"</f>
        <v>[640]</v>
      </c>
      <c r="F1382">
        <f>VLOOKUP(C1382,'[1]坦克部件养成-填表'!$X:$AB,5,FALSE)</f>
        <v>42000</v>
      </c>
      <c r="G1382">
        <f>VLOOKUP(C1382,'[1]坦克部件养成-填表'!$X:$AB,4,FALSE)</f>
        <v>238350</v>
      </c>
      <c r="H1382" t="str">
        <f t="shared" si="42"/>
        <v>424029</v>
      </c>
      <c r="I1382">
        <f t="shared" si="43"/>
        <v>1379</v>
      </c>
    </row>
    <row r="1383" spans="1:9" ht="15.75" x14ac:dyDescent="0.3">
      <c r="A1383" s="36">
        <v>1380</v>
      </c>
      <c r="B1383" s="36">
        <v>4240</v>
      </c>
      <c r="C1383" s="36">
        <v>30</v>
      </c>
      <c r="D1383" t="str">
        <f>"["&amp;VLOOKUP(B1383,'[1]坦克部件养成-填表'!$T:$V,3,FALSE)&amp;"]"</f>
        <v>[100]</v>
      </c>
      <c r="E1383" t="str">
        <f>"["&amp;VLOOKUP(C1383,'[1]坦克部件养成-填表'!$X:$AB,3,FALSE)&amp;"]"</f>
        <v>[675]</v>
      </c>
      <c r="F1383">
        <f>VLOOKUP(C1383,'[1]坦克部件养成-填表'!$X:$AB,5,FALSE)</f>
        <v>43750</v>
      </c>
      <c r="G1383">
        <f>VLOOKUP(C1383,'[1]坦克部件养成-填表'!$X:$AB,4,FALSE)</f>
        <v>245350</v>
      </c>
      <c r="H1383" t="str">
        <f t="shared" si="42"/>
        <v>424030</v>
      </c>
      <c r="I1383">
        <f t="shared" si="43"/>
        <v>1380</v>
      </c>
    </row>
    <row r="1384" spans="1:9" ht="15.75" x14ac:dyDescent="0.3">
      <c r="A1384" s="36">
        <v>1381</v>
      </c>
      <c r="B1384" s="36">
        <v>4250</v>
      </c>
      <c r="C1384" s="36">
        <v>1</v>
      </c>
      <c r="D1384" t="str">
        <f>"["&amp;VLOOKUP(B1384,'[1]坦克部件养成-填表'!$T:$V,3,FALSE)&amp;"]"</f>
        <v>[102]</v>
      </c>
      <c r="E1384" t="str">
        <f>"["&amp;VLOOKUP(C1384,'[1]坦克部件养成-填表'!$X:$AB,3,FALSE)&amp;"]"</f>
        <v>[10]</v>
      </c>
      <c r="F1384">
        <f>VLOOKUP(C1384,'[1]坦克部件养成-填表'!$X:$AB,5,FALSE)</f>
        <v>70</v>
      </c>
      <c r="G1384">
        <f>VLOOKUP(C1384,'[1]坦克部件养成-填表'!$X:$AB,4,FALSE)</f>
        <v>180</v>
      </c>
      <c r="H1384" t="str">
        <f t="shared" si="42"/>
        <v>42501</v>
      </c>
      <c r="I1384">
        <f t="shared" si="43"/>
        <v>1381</v>
      </c>
    </row>
    <row r="1385" spans="1:9" ht="15.75" x14ac:dyDescent="0.3">
      <c r="A1385" s="36">
        <v>1382</v>
      </c>
      <c r="B1385" s="36">
        <v>4250</v>
      </c>
      <c r="C1385" s="36">
        <v>2</v>
      </c>
      <c r="D1385" t="str">
        <f>"["&amp;VLOOKUP(B1385,'[1]坦克部件养成-填表'!$T:$V,3,FALSE)&amp;"]"</f>
        <v>[102]</v>
      </c>
      <c r="E1385" t="str">
        <f>"["&amp;VLOOKUP(C1385,'[1]坦克部件养成-填表'!$X:$AB,3,FALSE)&amp;"]"</f>
        <v>[20]</v>
      </c>
      <c r="F1385">
        <f>VLOOKUP(C1385,'[1]坦克部件养成-填表'!$X:$AB,5,FALSE)</f>
        <v>100</v>
      </c>
      <c r="G1385">
        <f>VLOOKUP(C1385,'[1]坦克部件养成-填表'!$X:$AB,4,FALSE)</f>
        <v>1740</v>
      </c>
      <c r="H1385" t="str">
        <f t="shared" si="42"/>
        <v>42502</v>
      </c>
      <c r="I1385">
        <f t="shared" si="43"/>
        <v>1382</v>
      </c>
    </row>
    <row r="1386" spans="1:9" ht="15.75" x14ac:dyDescent="0.3">
      <c r="A1386" s="36">
        <v>1383</v>
      </c>
      <c r="B1386" s="36">
        <v>4250</v>
      </c>
      <c r="C1386" s="36">
        <v>3</v>
      </c>
      <c r="D1386" t="str">
        <f>"["&amp;VLOOKUP(B1386,'[1]坦克部件养成-填表'!$T:$V,3,FALSE)&amp;"]"</f>
        <v>[102]</v>
      </c>
      <c r="E1386" t="str">
        <f>"["&amp;VLOOKUP(C1386,'[1]坦克部件养成-填表'!$X:$AB,3,FALSE)&amp;"]"</f>
        <v>[30]</v>
      </c>
      <c r="F1386">
        <f>VLOOKUP(C1386,'[1]坦克部件养成-填表'!$X:$AB,5,FALSE)</f>
        <v>140</v>
      </c>
      <c r="G1386">
        <f>VLOOKUP(C1386,'[1]坦克部件养成-填表'!$X:$AB,4,FALSE)</f>
        <v>3450</v>
      </c>
      <c r="H1386" t="str">
        <f t="shared" si="42"/>
        <v>42503</v>
      </c>
      <c r="I1386">
        <f t="shared" si="43"/>
        <v>1383</v>
      </c>
    </row>
    <row r="1387" spans="1:9" ht="15.75" x14ac:dyDescent="0.3">
      <c r="A1387" s="36">
        <v>1384</v>
      </c>
      <c r="B1387" s="36">
        <v>4250</v>
      </c>
      <c r="C1387" s="36">
        <v>4</v>
      </c>
      <c r="D1387" t="str">
        <f>"["&amp;VLOOKUP(B1387,'[1]坦克部件养成-填表'!$T:$V,3,FALSE)&amp;"]"</f>
        <v>[102]</v>
      </c>
      <c r="E1387" t="str">
        <f>"["&amp;VLOOKUP(C1387,'[1]坦克部件养成-填表'!$X:$AB,3,FALSE)&amp;"]"</f>
        <v>[40]</v>
      </c>
      <c r="F1387">
        <f>VLOOKUP(C1387,'[1]坦克部件养成-填表'!$X:$AB,5,FALSE)</f>
        <v>170</v>
      </c>
      <c r="G1387">
        <f>VLOOKUP(C1387,'[1]坦克部件养成-填表'!$X:$AB,4,FALSE)</f>
        <v>5190</v>
      </c>
      <c r="H1387" t="str">
        <f t="shared" si="42"/>
        <v>42504</v>
      </c>
      <c r="I1387">
        <f t="shared" si="43"/>
        <v>1384</v>
      </c>
    </row>
    <row r="1388" spans="1:9" ht="15.75" x14ac:dyDescent="0.3">
      <c r="A1388" s="36">
        <v>1385</v>
      </c>
      <c r="B1388" s="36">
        <v>4250</v>
      </c>
      <c r="C1388" s="36">
        <v>5</v>
      </c>
      <c r="D1388" t="str">
        <f>"["&amp;VLOOKUP(B1388,'[1]坦克部件养成-填表'!$T:$V,3,FALSE)&amp;"]"</f>
        <v>[102]</v>
      </c>
      <c r="E1388" t="str">
        <f>"["&amp;VLOOKUP(C1388,'[1]坦克部件养成-填表'!$X:$AB,3,FALSE)&amp;"]"</f>
        <v>[50]</v>
      </c>
      <c r="F1388">
        <f>VLOOKUP(C1388,'[1]坦克部件养成-填表'!$X:$AB,5,FALSE)</f>
        <v>210</v>
      </c>
      <c r="G1388">
        <f>VLOOKUP(C1388,'[1]坦克部件养成-填表'!$X:$AB,4,FALSE)</f>
        <v>6750</v>
      </c>
      <c r="H1388" t="str">
        <f t="shared" si="42"/>
        <v>42505</v>
      </c>
      <c r="I1388">
        <f t="shared" si="43"/>
        <v>1385</v>
      </c>
    </row>
    <row r="1389" spans="1:9" ht="15.75" x14ac:dyDescent="0.3">
      <c r="A1389" s="36">
        <v>1386</v>
      </c>
      <c r="B1389" s="36">
        <v>4250</v>
      </c>
      <c r="C1389" s="36">
        <v>6</v>
      </c>
      <c r="D1389" t="str">
        <f>"["&amp;VLOOKUP(B1389,'[1]坦克部件养成-填表'!$T:$V,3,FALSE)&amp;"]"</f>
        <v>[102]</v>
      </c>
      <c r="E1389" t="str">
        <f>"["&amp;VLOOKUP(C1389,'[1]坦克部件养成-填表'!$X:$AB,3,FALSE)&amp;"]"</f>
        <v>[65]</v>
      </c>
      <c r="F1389">
        <f>VLOOKUP(C1389,'[1]坦克部件养成-填表'!$X:$AB,5,FALSE)</f>
        <v>600</v>
      </c>
      <c r="G1389">
        <f>VLOOKUP(C1389,'[1]坦克部件养成-填表'!$X:$AB,4,FALSE)</f>
        <v>7620</v>
      </c>
      <c r="H1389" t="str">
        <f t="shared" si="42"/>
        <v>42506</v>
      </c>
      <c r="I1389">
        <f t="shared" si="43"/>
        <v>1386</v>
      </c>
    </row>
    <row r="1390" spans="1:9" ht="15.75" x14ac:dyDescent="0.3">
      <c r="A1390" s="36">
        <v>1387</v>
      </c>
      <c r="B1390" s="36">
        <v>4250</v>
      </c>
      <c r="C1390" s="36">
        <v>7</v>
      </c>
      <c r="D1390" t="str">
        <f>"["&amp;VLOOKUP(B1390,'[1]坦克部件养成-填表'!$T:$V,3,FALSE)&amp;"]"</f>
        <v>[102]</v>
      </c>
      <c r="E1390" t="str">
        <f>"["&amp;VLOOKUP(C1390,'[1]坦克部件养成-填表'!$X:$AB,3,FALSE)&amp;"]"</f>
        <v>[80]</v>
      </c>
      <c r="F1390">
        <f>VLOOKUP(C1390,'[1]坦克部件养成-填表'!$X:$AB,5,FALSE)</f>
        <v>900</v>
      </c>
      <c r="G1390">
        <f>VLOOKUP(C1390,'[1]坦克部件养成-填表'!$X:$AB,4,FALSE)</f>
        <v>11430</v>
      </c>
      <c r="H1390" t="str">
        <f t="shared" si="42"/>
        <v>42507</v>
      </c>
      <c r="I1390">
        <f t="shared" si="43"/>
        <v>1387</v>
      </c>
    </row>
    <row r="1391" spans="1:9" ht="15.75" x14ac:dyDescent="0.3">
      <c r="A1391" s="36">
        <v>1388</v>
      </c>
      <c r="B1391" s="36">
        <v>4250</v>
      </c>
      <c r="C1391" s="36">
        <v>8</v>
      </c>
      <c r="D1391" t="str">
        <f>"["&amp;VLOOKUP(B1391,'[1]坦克部件养成-填表'!$T:$V,3,FALSE)&amp;"]"</f>
        <v>[102]</v>
      </c>
      <c r="E1391" t="str">
        <f>"["&amp;VLOOKUP(C1391,'[1]坦克部件养成-填表'!$X:$AB,3,FALSE)&amp;"]"</f>
        <v>[95]</v>
      </c>
      <c r="F1391">
        <f>VLOOKUP(C1391,'[1]坦克部件养成-填表'!$X:$AB,5,FALSE)</f>
        <v>1200</v>
      </c>
      <c r="G1391">
        <f>VLOOKUP(C1391,'[1]坦克部件养成-填表'!$X:$AB,4,FALSE)</f>
        <v>15240</v>
      </c>
      <c r="H1391" t="str">
        <f t="shared" si="42"/>
        <v>42508</v>
      </c>
      <c r="I1391">
        <f t="shared" si="43"/>
        <v>1388</v>
      </c>
    </row>
    <row r="1392" spans="1:9" ht="15.75" x14ac:dyDescent="0.3">
      <c r="A1392" s="36">
        <v>1389</v>
      </c>
      <c r="B1392" s="36">
        <v>4250</v>
      </c>
      <c r="C1392" s="36">
        <v>9</v>
      </c>
      <c r="D1392" t="str">
        <f>"["&amp;VLOOKUP(B1392,'[1]坦克部件养成-填表'!$T:$V,3,FALSE)&amp;"]"</f>
        <v>[102]</v>
      </c>
      <c r="E1392" t="str">
        <f>"["&amp;VLOOKUP(C1392,'[1]坦克部件养成-填表'!$X:$AB,3,FALSE)&amp;"]"</f>
        <v>[110]</v>
      </c>
      <c r="F1392">
        <f>VLOOKUP(C1392,'[1]坦克部件养成-填表'!$X:$AB,5,FALSE)</f>
        <v>1500</v>
      </c>
      <c r="G1392">
        <f>VLOOKUP(C1392,'[1]坦克部件养成-填表'!$X:$AB,4,FALSE)</f>
        <v>19050</v>
      </c>
      <c r="H1392" t="str">
        <f t="shared" si="42"/>
        <v>42509</v>
      </c>
      <c r="I1392">
        <f t="shared" si="43"/>
        <v>1389</v>
      </c>
    </row>
    <row r="1393" spans="1:9" ht="15.75" x14ac:dyDescent="0.3">
      <c r="A1393" s="36">
        <v>1390</v>
      </c>
      <c r="B1393" s="36">
        <v>4250</v>
      </c>
      <c r="C1393" s="36">
        <v>10</v>
      </c>
      <c r="D1393" t="str">
        <f>"["&amp;VLOOKUP(B1393,'[1]坦克部件养成-填表'!$T:$V,3,FALSE)&amp;"]"</f>
        <v>[102]</v>
      </c>
      <c r="E1393" t="str">
        <f>"["&amp;VLOOKUP(C1393,'[1]坦克部件养成-填表'!$X:$AB,3,FALSE)&amp;"]"</f>
        <v>[125]</v>
      </c>
      <c r="F1393">
        <f>VLOOKUP(C1393,'[1]坦克部件养成-填表'!$X:$AB,5,FALSE)</f>
        <v>1750</v>
      </c>
      <c r="G1393">
        <f>VLOOKUP(C1393,'[1]坦克部件养成-填表'!$X:$AB,4,FALSE)</f>
        <v>22860</v>
      </c>
      <c r="H1393" t="str">
        <f t="shared" si="42"/>
        <v>425010</v>
      </c>
      <c r="I1393">
        <f t="shared" si="43"/>
        <v>1390</v>
      </c>
    </row>
    <row r="1394" spans="1:9" ht="15.75" x14ac:dyDescent="0.3">
      <c r="A1394" s="36">
        <v>1391</v>
      </c>
      <c r="B1394" s="36">
        <v>4250</v>
      </c>
      <c r="C1394" s="36">
        <v>11</v>
      </c>
      <c r="D1394" t="str">
        <f>"["&amp;VLOOKUP(B1394,'[1]坦克部件养成-填表'!$T:$V,3,FALSE)&amp;"]"</f>
        <v>[102]</v>
      </c>
      <c r="E1394" t="str">
        <f>"["&amp;VLOOKUP(C1394,'[1]坦克部件养成-填表'!$X:$AB,3,FALSE)&amp;"]"</f>
        <v>[145]</v>
      </c>
      <c r="F1394">
        <f>VLOOKUP(C1394,'[1]坦克部件养成-填表'!$X:$AB,5,FALSE)</f>
        <v>3650</v>
      </c>
      <c r="G1394">
        <f>VLOOKUP(C1394,'[1]坦克部件养成-填表'!$X:$AB,4,FALSE)</f>
        <v>31710</v>
      </c>
      <c r="H1394" t="str">
        <f t="shared" si="42"/>
        <v>425011</v>
      </c>
      <c r="I1394">
        <f t="shared" si="43"/>
        <v>1391</v>
      </c>
    </row>
    <row r="1395" spans="1:9" ht="15.75" x14ac:dyDescent="0.3">
      <c r="A1395" s="36">
        <v>1392</v>
      </c>
      <c r="B1395" s="36">
        <v>4250</v>
      </c>
      <c r="C1395" s="36">
        <v>12</v>
      </c>
      <c r="D1395" t="str">
        <f>"["&amp;VLOOKUP(B1395,'[1]坦克部件养成-填表'!$T:$V,3,FALSE)&amp;"]"</f>
        <v>[102]</v>
      </c>
      <c r="E1395" t="str">
        <f>"["&amp;VLOOKUP(C1395,'[1]坦克部件养成-填表'!$X:$AB,3,FALSE)&amp;"]"</f>
        <v>[165]</v>
      </c>
      <c r="F1395">
        <f>VLOOKUP(C1395,'[1]坦克部件养成-填表'!$X:$AB,5,FALSE)</f>
        <v>5500</v>
      </c>
      <c r="G1395">
        <f>VLOOKUP(C1395,'[1]坦克部件养成-填表'!$X:$AB,4,FALSE)</f>
        <v>47580</v>
      </c>
      <c r="H1395" t="str">
        <f t="shared" si="42"/>
        <v>425012</v>
      </c>
      <c r="I1395">
        <f t="shared" si="43"/>
        <v>1392</v>
      </c>
    </row>
    <row r="1396" spans="1:9" ht="15.75" x14ac:dyDescent="0.3">
      <c r="A1396" s="36">
        <v>1393</v>
      </c>
      <c r="B1396" s="36">
        <v>4250</v>
      </c>
      <c r="C1396" s="36">
        <v>13</v>
      </c>
      <c r="D1396" t="str">
        <f>"["&amp;VLOOKUP(B1396,'[1]坦克部件养成-填表'!$T:$V,3,FALSE)&amp;"]"</f>
        <v>[102]</v>
      </c>
      <c r="E1396" t="str">
        <f>"["&amp;VLOOKUP(C1396,'[1]坦克部件养成-填表'!$X:$AB,3,FALSE)&amp;"]"</f>
        <v>[185]</v>
      </c>
      <c r="F1396">
        <f>VLOOKUP(C1396,'[1]坦克部件养成-填表'!$X:$AB,5,FALSE)</f>
        <v>7300</v>
      </c>
      <c r="G1396">
        <f>VLOOKUP(C1396,'[1]坦克部件养成-填表'!$X:$AB,4,FALSE)</f>
        <v>63420</v>
      </c>
      <c r="H1396" t="str">
        <f t="shared" si="42"/>
        <v>425013</v>
      </c>
      <c r="I1396">
        <f t="shared" si="43"/>
        <v>1393</v>
      </c>
    </row>
    <row r="1397" spans="1:9" ht="15.75" x14ac:dyDescent="0.3">
      <c r="A1397" s="36">
        <v>1394</v>
      </c>
      <c r="B1397" s="36">
        <v>4250</v>
      </c>
      <c r="C1397" s="36">
        <v>14</v>
      </c>
      <c r="D1397" t="str">
        <f>"["&amp;VLOOKUP(B1397,'[1]坦克部件养成-填表'!$T:$V,3,FALSE)&amp;"]"</f>
        <v>[102]</v>
      </c>
      <c r="E1397" t="str">
        <f>"["&amp;VLOOKUP(C1397,'[1]坦克部件养成-填表'!$X:$AB,3,FALSE)&amp;"]"</f>
        <v>[205]</v>
      </c>
      <c r="F1397">
        <f>VLOOKUP(C1397,'[1]坦克部件养成-填表'!$X:$AB,5,FALSE)</f>
        <v>9100</v>
      </c>
      <c r="G1397">
        <f>VLOOKUP(C1397,'[1]坦克部件养成-填表'!$X:$AB,4,FALSE)</f>
        <v>79290</v>
      </c>
      <c r="H1397" t="str">
        <f t="shared" si="42"/>
        <v>425014</v>
      </c>
      <c r="I1397">
        <f t="shared" si="43"/>
        <v>1394</v>
      </c>
    </row>
    <row r="1398" spans="1:9" ht="15.75" x14ac:dyDescent="0.3">
      <c r="A1398" s="36">
        <v>1395</v>
      </c>
      <c r="B1398" s="36">
        <v>4250</v>
      </c>
      <c r="C1398" s="36">
        <v>15</v>
      </c>
      <c r="D1398" t="str">
        <f>"["&amp;VLOOKUP(B1398,'[1]坦克部件养成-填表'!$T:$V,3,FALSE)&amp;"]"</f>
        <v>[102]</v>
      </c>
      <c r="E1398" t="str">
        <f>"["&amp;VLOOKUP(C1398,'[1]坦克部件养成-填表'!$X:$AB,3,FALSE)&amp;"]"</f>
        <v>[225]</v>
      </c>
      <c r="F1398">
        <f>VLOOKUP(C1398,'[1]坦克部件养成-填表'!$X:$AB,5,FALSE)</f>
        <v>11000</v>
      </c>
      <c r="G1398">
        <f>VLOOKUP(C1398,'[1]坦克部件养成-填表'!$X:$AB,4,FALSE)</f>
        <v>95160</v>
      </c>
      <c r="H1398" t="str">
        <f t="shared" si="42"/>
        <v>425015</v>
      </c>
      <c r="I1398">
        <f t="shared" si="43"/>
        <v>1395</v>
      </c>
    </row>
    <row r="1399" spans="1:9" ht="15.75" x14ac:dyDescent="0.3">
      <c r="A1399" s="36">
        <v>1396</v>
      </c>
      <c r="B1399" s="36">
        <v>4250</v>
      </c>
      <c r="C1399" s="36">
        <v>16</v>
      </c>
      <c r="D1399" t="str">
        <f>"["&amp;VLOOKUP(B1399,'[1]坦克部件养成-填表'!$T:$V,3,FALSE)&amp;"]"</f>
        <v>[102]</v>
      </c>
      <c r="E1399" t="str">
        <f>"["&amp;VLOOKUP(C1399,'[1]坦克部件养成-填表'!$X:$AB,3,FALSE)&amp;"]"</f>
        <v>[250]</v>
      </c>
      <c r="F1399">
        <f>VLOOKUP(C1399,'[1]坦克部件养成-填表'!$X:$AB,5,FALSE)</f>
        <v>13750</v>
      </c>
      <c r="G1399">
        <f>VLOOKUP(C1399,'[1]坦克部件养成-填表'!$X:$AB,4,FALSE)</f>
        <v>105250</v>
      </c>
      <c r="H1399" t="str">
        <f t="shared" si="42"/>
        <v>425016</v>
      </c>
      <c r="I1399">
        <f t="shared" si="43"/>
        <v>1396</v>
      </c>
    </row>
    <row r="1400" spans="1:9" ht="15.75" x14ac:dyDescent="0.3">
      <c r="A1400" s="36">
        <v>1397</v>
      </c>
      <c r="B1400" s="36">
        <v>4250</v>
      </c>
      <c r="C1400" s="36">
        <v>17</v>
      </c>
      <c r="D1400" t="str">
        <f>"["&amp;VLOOKUP(B1400,'[1]坦克部件养成-填表'!$T:$V,3,FALSE)&amp;"]"</f>
        <v>[102]</v>
      </c>
      <c r="E1400" t="str">
        <f>"["&amp;VLOOKUP(C1400,'[1]坦克部件养成-填表'!$X:$AB,3,FALSE)&amp;"]"</f>
        <v>[275]</v>
      </c>
      <c r="F1400">
        <f>VLOOKUP(C1400,'[1]坦克部件养成-填表'!$X:$AB,5,FALSE)</f>
        <v>15000</v>
      </c>
      <c r="G1400">
        <f>VLOOKUP(C1400,'[1]坦克部件养成-填表'!$X:$AB,4,FALSE)</f>
        <v>110250</v>
      </c>
      <c r="H1400" t="str">
        <f t="shared" si="42"/>
        <v>425017</v>
      </c>
      <c r="I1400">
        <f t="shared" si="43"/>
        <v>1397</v>
      </c>
    </row>
    <row r="1401" spans="1:9" ht="15.75" x14ac:dyDescent="0.3">
      <c r="A1401" s="36">
        <v>1398</v>
      </c>
      <c r="B1401" s="36">
        <v>4250</v>
      </c>
      <c r="C1401" s="36">
        <v>18</v>
      </c>
      <c r="D1401" t="str">
        <f>"["&amp;VLOOKUP(B1401,'[1]坦克部件养成-填表'!$T:$V,3,FALSE)&amp;"]"</f>
        <v>[102]</v>
      </c>
      <c r="E1401" t="str">
        <f>"["&amp;VLOOKUP(C1401,'[1]坦克部件养成-填表'!$X:$AB,3,FALSE)&amp;"]"</f>
        <v>[300]</v>
      </c>
      <c r="F1401">
        <f>VLOOKUP(C1401,'[1]坦克部件养成-填表'!$X:$AB,5,FALSE)</f>
        <v>16250</v>
      </c>
      <c r="G1401">
        <f>VLOOKUP(C1401,'[1]坦克部件养成-填表'!$X:$AB,4,FALSE)</f>
        <v>115250</v>
      </c>
      <c r="H1401" t="str">
        <f t="shared" si="42"/>
        <v>425018</v>
      </c>
      <c r="I1401">
        <f t="shared" si="43"/>
        <v>1398</v>
      </c>
    </row>
    <row r="1402" spans="1:9" ht="15.75" x14ac:dyDescent="0.3">
      <c r="A1402" s="36">
        <v>1399</v>
      </c>
      <c r="B1402" s="36">
        <v>4250</v>
      </c>
      <c r="C1402" s="36">
        <v>19</v>
      </c>
      <c r="D1402" t="str">
        <f>"["&amp;VLOOKUP(B1402,'[1]坦克部件养成-填表'!$T:$V,3,FALSE)&amp;"]"</f>
        <v>[102]</v>
      </c>
      <c r="E1402" t="str">
        <f>"["&amp;VLOOKUP(C1402,'[1]坦克部件养成-填表'!$X:$AB,3,FALSE)&amp;"]"</f>
        <v>[325]</v>
      </c>
      <c r="F1402">
        <f>VLOOKUP(C1402,'[1]坦克部件养成-填表'!$X:$AB,5,FALSE)</f>
        <v>17500</v>
      </c>
      <c r="G1402">
        <f>VLOOKUP(C1402,'[1]坦克部件养成-填表'!$X:$AB,4,FALSE)</f>
        <v>120250</v>
      </c>
      <c r="H1402" t="str">
        <f t="shared" si="42"/>
        <v>425019</v>
      </c>
      <c r="I1402">
        <f t="shared" si="43"/>
        <v>1399</v>
      </c>
    </row>
    <row r="1403" spans="1:9" ht="15.75" x14ac:dyDescent="0.3">
      <c r="A1403" s="36">
        <v>1400</v>
      </c>
      <c r="B1403" s="36">
        <v>4250</v>
      </c>
      <c r="C1403" s="36">
        <v>20</v>
      </c>
      <c r="D1403" t="str">
        <f>"["&amp;VLOOKUP(B1403,'[1]坦克部件养成-填表'!$T:$V,3,FALSE)&amp;"]"</f>
        <v>[102]</v>
      </c>
      <c r="E1403" t="str">
        <f>"["&amp;VLOOKUP(C1403,'[1]坦克部件养成-填表'!$X:$AB,3,FALSE)&amp;"]"</f>
        <v>[350]</v>
      </c>
      <c r="F1403">
        <f>VLOOKUP(C1403,'[1]坦克部件养成-填表'!$X:$AB,5,FALSE)</f>
        <v>20250</v>
      </c>
      <c r="G1403">
        <f>VLOOKUP(C1403,'[1]坦克部件养成-填表'!$X:$AB,4,FALSE)</f>
        <v>125250</v>
      </c>
      <c r="H1403" t="str">
        <f t="shared" si="42"/>
        <v>425020</v>
      </c>
      <c r="I1403">
        <f t="shared" si="43"/>
        <v>1400</v>
      </c>
    </row>
    <row r="1404" spans="1:9" ht="15.75" x14ac:dyDescent="0.3">
      <c r="A1404" s="36">
        <v>1401</v>
      </c>
      <c r="B1404" s="36">
        <v>4250</v>
      </c>
      <c r="C1404" s="36">
        <v>21</v>
      </c>
      <c r="D1404" t="str">
        <f>"["&amp;VLOOKUP(B1404,'[1]坦克部件养成-填表'!$T:$V,3,FALSE)&amp;"]"</f>
        <v>[102]</v>
      </c>
      <c r="E1404" t="str">
        <f>"["&amp;VLOOKUP(C1404,'[1]坦克部件养成-填表'!$X:$AB,3,FALSE)&amp;"]"</f>
        <v>[380]</v>
      </c>
      <c r="F1404">
        <f>VLOOKUP(C1404,'[1]坦克部件养成-填表'!$X:$AB,5,FALSE)</f>
        <v>24900</v>
      </c>
      <c r="G1404">
        <f>VLOOKUP(C1404,'[1]坦克部件养成-填表'!$X:$AB,4,FALSE)</f>
        <v>156300</v>
      </c>
      <c r="H1404" t="str">
        <f t="shared" ref="H1404:H1467" si="44">B1404&amp;C1404</f>
        <v>425021</v>
      </c>
      <c r="I1404">
        <f t="shared" ref="I1404:I1467" si="45">A1404</f>
        <v>1401</v>
      </c>
    </row>
    <row r="1405" spans="1:9" ht="15.75" x14ac:dyDescent="0.3">
      <c r="A1405" s="36">
        <v>1402</v>
      </c>
      <c r="B1405" s="36">
        <v>4250</v>
      </c>
      <c r="C1405" s="36">
        <v>22</v>
      </c>
      <c r="D1405" t="str">
        <f>"["&amp;VLOOKUP(B1405,'[1]坦克部件养成-填表'!$T:$V,3,FALSE)&amp;"]"</f>
        <v>[102]</v>
      </c>
      <c r="E1405" t="str">
        <f>"["&amp;VLOOKUP(C1405,'[1]坦克部件养成-填表'!$X:$AB,3,FALSE)&amp;"]"</f>
        <v>[410]</v>
      </c>
      <c r="F1405">
        <f>VLOOKUP(C1405,'[1]坦克部件养成-填表'!$X:$AB,5,FALSE)</f>
        <v>25500</v>
      </c>
      <c r="G1405">
        <f>VLOOKUP(C1405,'[1]坦克部件养成-填表'!$X:$AB,4,FALSE)</f>
        <v>162300</v>
      </c>
      <c r="H1405" t="str">
        <f t="shared" si="44"/>
        <v>425022</v>
      </c>
      <c r="I1405">
        <f t="shared" si="45"/>
        <v>1402</v>
      </c>
    </row>
    <row r="1406" spans="1:9" ht="15.75" x14ac:dyDescent="0.3">
      <c r="A1406" s="36">
        <v>1403</v>
      </c>
      <c r="B1406" s="36">
        <v>4250</v>
      </c>
      <c r="C1406" s="36">
        <v>23</v>
      </c>
      <c r="D1406" t="str">
        <f>"["&amp;VLOOKUP(B1406,'[1]坦克部件养成-填表'!$T:$V,3,FALSE)&amp;"]"</f>
        <v>[102]</v>
      </c>
      <c r="E1406" t="str">
        <f>"["&amp;VLOOKUP(C1406,'[1]坦克部件养成-填表'!$X:$AB,3,FALSE)&amp;"]"</f>
        <v>[440]</v>
      </c>
      <c r="F1406">
        <f>VLOOKUP(C1406,'[1]坦克部件养成-填表'!$X:$AB,5,FALSE)</f>
        <v>27000</v>
      </c>
      <c r="G1406">
        <f>VLOOKUP(C1406,'[1]坦克部件养成-填表'!$X:$AB,4,FALSE)</f>
        <v>168300</v>
      </c>
      <c r="H1406" t="str">
        <f t="shared" si="44"/>
        <v>425023</v>
      </c>
      <c r="I1406">
        <f t="shared" si="45"/>
        <v>1403</v>
      </c>
    </row>
    <row r="1407" spans="1:9" ht="15.75" x14ac:dyDescent="0.3">
      <c r="A1407" s="36">
        <v>1404</v>
      </c>
      <c r="B1407" s="36">
        <v>4250</v>
      </c>
      <c r="C1407" s="36">
        <v>24</v>
      </c>
      <c r="D1407" t="str">
        <f>"["&amp;VLOOKUP(B1407,'[1]坦克部件养成-填表'!$T:$V,3,FALSE)&amp;"]"</f>
        <v>[102]</v>
      </c>
      <c r="E1407" t="str">
        <f>"["&amp;VLOOKUP(C1407,'[1]坦克部件养成-填表'!$X:$AB,3,FALSE)&amp;"]"</f>
        <v>[470]</v>
      </c>
      <c r="F1407">
        <f>VLOOKUP(C1407,'[1]坦克部件养成-填表'!$X:$AB,5,FALSE)</f>
        <v>28500</v>
      </c>
      <c r="G1407">
        <f>VLOOKUP(C1407,'[1]坦克部件养成-填表'!$X:$AB,4,FALSE)</f>
        <v>174300</v>
      </c>
      <c r="H1407" t="str">
        <f t="shared" si="44"/>
        <v>425024</v>
      </c>
      <c r="I1407">
        <f t="shared" si="45"/>
        <v>1404</v>
      </c>
    </row>
    <row r="1408" spans="1:9" ht="15.75" x14ac:dyDescent="0.3">
      <c r="A1408" s="36">
        <v>1405</v>
      </c>
      <c r="B1408" s="36">
        <v>4250</v>
      </c>
      <c r="C1408" s="36">
        <v>25</v>
      </c>
      <c r="D1408" t="str">
        <f>"["&amp;VLOOKUP(B1408,'[1]坦克部件养成-填表'!$T:$V,3,FALSE)&amp;"]"</f>
        <v>[102]</v>
      </c>
      <c r="E1408" t="str">
        <f>"["&amp;VLOOKUP(C1408,'[1]坦克部件养成-填表'!$X:$AB,3,FALSE)&amp;"]"</f>
        <v>[500]</v>
      </c>
      <c r="F1408">
        <f>VLOOKUP(C1408,'[1]坦克部件养成-填表'!$X:$AB,5,FALSE)</f>
        <v>30000</v>
      </c>
      <c r="G1408">
        <f>VLOOKUP(C1408,'[1]坦克部件养成-填表'!$X:$AB,4,FALSE)</f>
        <v>180300</v>
      </c>
      <c r="H1408" t="str">
        <f t="shared" si="44"/>
        <v>425025</v>
      </c>
      <c r="I1408">
        <f t="shared" si="45"/>
        <v>1405</v>
      </c>
    </row>
    <row r="1409" spans="1:9" ht="15.75" x14ac:dyDescent="0.3">
      <c r="A1409" s="36">
        <v>1406</v>
      </c>
      <c r="B1409" s="36">
        <v>4250</v>
      </c>
      <c r="C1409" s="36">
        <v>26</v>
      </c>
      <c r="D1409" t="str">
        <f>"["&amp;VLOOKUP(B1409,'[1]坦克部件养成-填表'!$T:$V,3,FALSE)&amp;"]"</f>
        <v>[102]</v>
      </c>
      <c r="E1409" t="str">
        <f>"["&amp;VLOOKUP(C1409,'[1]坦克部件养成-填表'!$X:$AB,3,FALSE)&amp;"]"</f>
        <v>[535]</v>
      </c>
      <c r="F1409">
        <f>VLOOKUP(C1409,'[1]坦克部件养成-填表'!$X:$AB,5,FALSE)</f>
        <v>36750</v>
      </c>
      <c r="G1409">
        <f>VLOOKUP(C1409,'[1]坦克部件养成-填表'!$X:$AB,4,FALSE)</f>
        <v>217350</v>
      </c>
      <c r="H1409" t="str">
        <f t="shared" si="44"/>
        <v>425026</v>
      </c>
      <c r="I1409">
        <f t="shared" si="45"/>
        <v>1406</v>
      </c>
    </row>
    <row r="1410" spans="1:9" ht="15.75" x14ac:dyDescent="0.3">
      <c r="A1410" s="36">
        <v>1407</v>
      </c>
      <c r="B1410" s="36">
        <v>4250</v>
      </c>
      <c r="C1410" s="36">
        <v>27</v>
      </c>
      <c r="D1410" t="str">
        <f>"["&amp;VLOOKUP(B1410,'[1]坦克部件养成-填表'!$T:$V,3,FALSE)&amp;"]"</f>
        <v>[102]</v>
      </c>
      <c r="E1410" t="str">
        <f>"["&amp;VLOOKUP(C1410,'[1]坦克部件养成-填表'!$X:$AB,3,FALSE)&amp;"]"</f>
        <v>[570]</v>
      </c>
      <c r="F1410">
        <f>VLOOKUP(C1410,'[1]坦克部件养成-填表'!$X:$AB,5,FALSE)</f>
        <v>38500</v>
      </c>
      <c r="G1410">
        <f>VLOOKUP(C1410,'[1]坦克部件养成-填表'!$X:$AB,4,FALSE)</f>
        <v>224350</v>
      </c>
      <c r="H1410" t="str">
        <f t="shared" si="44"/>
        <v>425027</v>
      </c>
      <c r="I1410">
        <f t="shared" si="45"/>
        <v>1407</v>
      </c>
    </row>
    <row r="1411" spans="1:9" ht="15.75" x14ac:dyDescent="0.3">
      <c r="A1411" s="36">
        <v>1408</v>
      </c>
      <c r="B1411" s="36">
        <v>4250</v>
      </c>
      <c r="C1411" s="36">
        <v>28</v>
      </c>
      <c r="D1411" t="str">
        <f>"["&amp;VLOOKUP(B1411,'[1]坦克部件养成-填表'!$T:$V,3,FALSE)&amp;"]"</f>
        <v>[102]</v>
      </c>
      <c r="E1411" t="str">
        <f>"["&amp;VLOOKUP(C1411,'[1]坦克部件养成-填表'!$X:$AB,3,FALSE)&amp;"]"</f>
        <v>[605]</v>
      </c>
      <c r="F1411">
        <f>VLOOKUP(C1411,'[1]坦克部件养成-填表'!$X:$AB,5,FALSE)</f>
        <v>40250</v>
      </c>
      <c r="G1411">
        <f>VLOOKUP(C1411,'[1]坦克部件养成-填表'!$X:$AB,4,FALSE)</f>
        <v>231350</v>
      </c>
      <c r="H1411" t="str">
        <f t="shared" si="44"/>
        <v>425028</v>
      </c>
      <c r="I1411">
        <f t="shared" si="45"/>
        <v>1408</v>
      </c>
    </row>
    <row r="1412" spans="1:9" ht="15.75" x14ac:dyDescent="0.3">
      <c r="A1412" s="36">
        <v>1409</v>
      </c>
      <c r="B1412" s="36">
        <v>4250</v>
      </c>
      <c r="C1412" s="36">
        <v>29</v>
      </c>
      <c r="D1412" t="str">
        <f>"["&amp;VLOOKUP(B1412,'[1]坦克部件养成-填表'!$T:$V,3,FALSE)&amp;"]"</f>
        <v>[102]</v>
      </c>
      <c r="E1412" t="str">
        <f>"["&amp;VLOOKUP(C1412,'[1]坦克部件养成-填表'!$X:$AB,3,FALSE)&amp;"]"</f>
        <v>[640]</v>
      </c>
      <c r="F1412">
        <f>VLOOKUP(C1412,'[1]坦克部件养成-填表'!$X:$AB,5,FALSE)</f>
        <v>42000</v>
      </c>
      <c r="G1412">
        <f>VLOOKUP(C1412,'[1]坦克部件养成-填表'!$X:$AB,4,FALSE)</f>
        <v>238350</v>
      </c>
      <c r="H1412" t="str">
        <f t="shared" si="44"/>
        <v>425029</v>
      </c>
      <c r="I1412">
        <f t="shared" si="45"/>
        <v>1409</v>
      </c>
    </row>
    <row r="1413" spans="1:9" ht="15.75" x14ac:dyDescent="0.3">
      <c r="A1413" s="36">
        <v>1410</v>
      </c>
      <c r="B1413" s="36">
        <v>4250</v>
      </c>
      <c r="C1413" s="36">
        <v>30</v>
      </c>
      <c r="D1413" t="str">
        <f>"["&amp;VLOOKUP(B1413,'[1]坦克部件养成-填表'!$T:$V,3,FALSE)&amp;"]"</f>
        <v>[102]</v>
      </c>
      <c r="E1413" t="str">
        <f>"["&amp;VLOOKUP(C1413,'[1]坦克部件养成-填表'!$X:$AB,3,FALSE)&amp;"]"</f>
        <v>[675]</v>
      </c>
      <c r="F1413">
        <f>VLOOKUP(C1413,'[1]坦克部件养成-填表'!$X:$AB,5,FALSE)</f>
        <v>43750</v>
      </c>
      <c r="G1413">
        <f>VLOOKUP(C1413,'[1]坦克部件养成-填表'!$X:$AB,4,FALSE)</f>
        <v>245350</v>
      </c>
      <c r="H1413" t="str">
        <f t="shared" si="44"/>
        <v>425030</v>
      </c>
      <c r="I1413">
        <f t="shared" si="45"/>
        <v>1410</v>
      </c>
    </row>
    <row r="1414" spans="1:9" ht="15.75" x14ac:dyDescent="0.3">
      <c r="A1414" s="36">
        <v>1411</v>
      </c>
      <c r="B1414" s="36">
        <v>4260</v>
      </c>
      <c r="C1414" s="36">
        <v>1</v>
      </c>
      <c r="D1414" t="str">
        <f>"["&amp;VLOOKUP(B1414,'[1]坦克部件养成-填表'!$T:$V,3,FALSE)&amp;"]"</f>
        <v>[102]</v>
      </c>
      <c r="E1414" t="str">
        <f>"["&amp;VLOOKUP(C1414,'[1]坦克部件养成-填表'!$X:$AB,3,FALSE)&amp;"]"</f>
        <v>[10]</v>
      </c>
      <c r="F1414">
        <f>VLOOKUP(C1414,'[1]坦克部件养成-填表'!$X:$AB,5,FALSE)</f>
        <v>70</v>
      </c>
      <c r="G1414">
        <f>VLOOKUP(C1414,'[1]坦克部件养成-填表'!$X:$AB,4,FALSE)</f>
        <v>180</v>
      </c>
      <c r="H1414" t="str">
        <f t="shared" si="44"/>
        <v>42601</v>
      </c>
      <c r="I1414">
        <f t="shared" si="45"/>
        <v>1411</v>
      </c>
    </row>
    <row r="1415" spans="1:9" ht="15.75" x14ac:dyDescent="0.3">
      <c r="A1415" s="36">
        <v>1412</v>
      </c>
      <c r="B1415" s="36">
        <v>4260</v>
      </c>
      <c r="C1415" s="36">
        <v>2</v>
      </c>
      <c r="D1415" t="str">
        <f>"["&amp;VLOOKUP(B1415,'[1]坦克部件养成-填表'!$T:$V,3,FALSE)&amp;"]"</f>
        <v>[102]</v>
      </c>
      <c r="E1415" t="str">
        <f>"["&amp;VLOOKUP(C1415,'[1]坦克部件养成-填表'!$X:$AB,3,FALSE)&amp;"]"</f>
        <v>[20]</v>
      </c>
      <c r="F1415">
        <f>VLOOKUP(C1415,'[1]坦克部件养成-填表'!$X:$AB,5,FALSE)</f>
        <v>100</v>
      </c>
      <c r="G1415">
        <f>VLOOKUP(C1415,'[1]坦克部件养成-填表'!$X:$AB,4,FALSE)</f>
        <v>1740</v>
      </c>
      <c r="H1415" t="str">
        <f t="shared" si="44"/>
        <v>42602</v>
      </c>
      <c r="I1415">
        <f t="shared" si="45"/>
        <v>1412</v>
      </c>
    </row>
    <row r="1416" spans="1:9" ht="15.75" x14ac:dyDescent="0.3">
      <c r="A1416" s="36">
        <v>1413</v>
      </c>
      <c r="B1416" s="36">
        <v>4260</v>
      </c>
      <c r="C1416" s="36">
        <v>3</v>
      </c>
      <c r="D1416" t="str">
        <f>"["&amp;VLOOKUP(B1416,'[1]坦克部件养成-填表'!$T:$V,3,FALSE)&amp;"]"</f>
        <v>[102]</v>
      </c>
      <c r="E1416" t="str">
        <f>"["&amp;VLOOKUP(C1416,'[1]坦克部件养成-填表'!$X:$AB,3,FALSE)&amp;"]"</f>
        <v>[30]</v>
      </c>
      <c r="F1416">
        <f>VLOOKUP(C1416,'[1]坦克部件养成-填表'!$X:$AB,5,FALSE)</f>
        <v>140</v>
      </c>
      <c r="G1416">
        <f>VLOOKUP(C1416,'[1]坦克部件养成-填表'!$X:$AB,4,FALSE)</f>
        <v>3450</v>
      </c>
      <c r="H1416" t="str">
        <f t="shared" si="44"/>
        <v>42603</v>
      </c>
      <c r="I1416">
        <f t="shared" si="45"/>
        <v>1413</v>
      </c>
    </row>
    <row r="1417" spans="1:9" ht="15.75" x14ac:dyDescent="0.3">
      <c r="A1417" s="36">
        <v>1414</v>
      </c>
      <c r="B1417" s="36">
        <v>4260</v>
      </c>
      <c r="C1417" s="36">
        <v>4</v>
      </c>
      <c r="D1417" t="str">
        <f>"["&amp;VLOOKUP(B1417,'[1]坦克部件养成-填表'!$T:$V,3,FALSE)&amp;"]"</f>
        <v>[102]</v>
      </c>
      <c r="E1417" t="str">
        <f>"["&amp;VLOOKUP(C1417,'[1]坦克部件养成-填表'!$X:$AB,3,FALSE)&amp;"]"</f>
        <v>[40]</v>
      </c>
      <c r="F1417">
        <f>VLOOKUP(C1417,'[1]坦克部件养成-填表'!$X:$AB,5,FALSE)</f>
        <v>170</v>
      </c>
      <c r="G1417">
        <f>VLOOKUP(C1417,'[1]坦克部件养成-填表'!$X:$AB,4,FALSE)</f>
        <v>5190</v>
      </c>
      <c r="H1417" t="str">
        <f t="shared" si="44"/>
        <v>42604</v>
      </c>
      <c r="I1417">
        <f t="shared" si="45"/>
        <v>1414</v>
      </c>
    </row>
    <row r="1418" spans="1:9" ht="15.75" x14ac:dyDescent="0.3">
      <c r="A1418" s="36">
        <v>1415</v>
      </c>
      <c r="B1418" s="36">
        <v>4260</v>
      </c>
      <c r="C1418" s="36">
        <v>5</v>
      </c>
      <c r="D1418" t="str">
        <f>"["&amp;VLOOKUP(B1418,'[1]坦克部件养成-填表'!$T:$V,3,FALSE)&amp;"]"</f>
        <v>[102]</v>
      </c>
      <c r="E1418" t="str">
        <f>"["&amp;VLOOKUP(C1418,'[1]坦克部件养成-填表'!$X:$AB,3,FALSE)&amp;"]"</f>
        <v>[50]</v>
      </c>
      <c r="F1418">
        <f>VLOOKUP(C1418,'[1]坦克部件养成-填表'!$X:$AB,5,FALSE)</f>
        <v>210</v>
      </c>
      <c r="G1418">
        <f>VLOOKUP(C1418,'[1]坦克部件养成-填表'!$X:$AB,4,FALSE)</f>
        <v>6750</v>
      </c>
      <c r="H1418" t="str">
        <f t="shared" si="44"/>
        <v>42605</v>
      </c>
      <c r="I1418">
        <f t="shared" si="45"/>
        <v>1415</v>
      </c>
    </row>
    <row r="1419" spans="1:9" ht="15.75" x14ac:dyDescent="0.3">
      <c r="A1419" s="36">
        <v>1416</v>
      </c>
      <c r="B1419" s="36">
        <v>4260</v>
      </c>
      <c r="C1419" s="36">
        <v>6</v>
      </c>
      <c r="D1419" t="str">
        <f>"["&amp;VLOOKUP(B1419,'[1]坦克部件养成-填表'!$T:$V,3,FALSE)&amp;"]"</f>
        <v>[102]</v>
      </c>
      <c r="E1419" t="str">
        <f>"["&amp;VLOOKUP(C1419,'[1]坦克部件养成-填表'!$X:$AB,3,FALSE)&amp;"]"</f>
        <v>[65]</v>
      </c>
      <c r="F1419">
        <f>VLOOKUP(C1419,'[1]坦克部件养成-填表'!$X:$AB,5,FALSE)</f>
        <v>600</v>
      </c>
      <c r="G1419">
        <f>VLOOKUP(C1419,'[1]坦克部件养成-填表'!$X:$AB,4,FALSE)</f>
        <v>7620</v>
      </c>
      <c r="H1419" t="str">
        <f t="shared" si="44"/>
        <v>42606</v>
      </c>
      <c r="I1419">
        <f t="shared" si="45"/>
        <v>1416</v>
      </c>
    </row>
    <row r="1420" spans="1:9" ht="15.75" x14ac:dyDescent="0.3">
      <c r="A1420" s="36">
        <v>1417</v>
      </c>
      <c r="B1420" s="36">
        <v>4260</v>
      </c>
      <c r="C1420" s="36">
        <v>7</v>
      </c>
      <c r="D1420" t="str">
        <f>"["&amp;VLOOKUP(B1420,'[1]坦克部件养成-填表'!$T:$V,3,FALSE)&amp;"]"</f>
        <v>[102]</v>
      </c>
      <c r="E1420" t="str">
        <f>"["&amp;VLOOKUP(C1420,'[1]坦克部件养成-填表'!$X:$AB,3,FALSE)&amp;"]"</f>
        <v>[80]</v>
      </c>
      <c r="F1420">
        <f>VLOOKUP(C1420,'[1]坦克部件养成-填表'!$X:$AB,5,FALSE)</f>
        <v>900</v>
      </c>
      <c r="G1420">
        <f>VLOOKUP(C1420,'[1]坦克部件养成-填表'!$X:$AB,4,FALSE)</f>
        <v>11430</v>
      </c>
      <c r="H1420" t="str">
        <f t="shared" si="44"/>
        <v>42607</v>
      </c>
      <c r="I1420">
        <f t="shared" si="45"/>
        <v>1417</v>
      </c>
    </row>
    <row r="1421" spans="1:9" ht="15.75" x14ac:dyDescent="0.3">
      <c r="A1421" s="36">
        <v>1418</v>
      </c>
      <c r="B1421" s="36">
        <v>4260</v>
      </c>
      <c r="C1421" s="36">
        <v>8</v>
      </c>
      <c r="D1421" t="str">
        <f>"["&amp;VLOOKUP(B1421,'[1]坦克部件养成-填表'!$T:$V,3,FALSE)&amp;"]"</f>
        <v>[102]</v>
      </c>
      <c r="E1421" t="str">
        <f>"["&amp;VLOOKUP(C1421,'[1]坦克部件养成-填表'!$X:$AB,3,FALSE)&amp;"]"</f>
        <v>[95]</v>
      </c>
      <c r="F1421">
        <f>VLOOKUP(C1421,'[1]坦克部件养成-填表'!$X:$AB,5,FALSE)</f>
        <v>1200</v>
      </c>
      <c r="G1421">
        <f>VLOOKUP(C1421,'[1]坦克部件养成-填表'!$X:$AB,4,FALSE)</f>
        <v>15240</v>
      </c>
      <c r="H1421" t="str">
        <f t="shared" si="44"/>
        <v>42608</v>
      </c>
      <c r="I1421">
        <f t="shared" si="45"/>
        <v>1418</v>
      </c>
    </row>
    <row r="1422" spans="1:9" ht="15.75" x14ac:dyDescent="0.3">
      <c r="A1422" s="36">
        <v>1419</v>
      </c>
      <c r="B1422" s="36">
        <v>4260</v>
      </c>
      <c r="C1422" s="36">
        <v>9</v>
      </c>
      <c r="D1422" t="str">
        <f>"["&amp;VLOOKUP(B1422,'[1]坦克部件养成-填表'!$T:$V,3,FALSE)&amp;"]"</f>
        <v>[102]</v>
      </c>
      <c r="E1422" t="str">
        <f>"["&amp;VLOOKUP(C1422,'[1]坦克部件养成-填表'!$X:$AB,3,FALSE)&amp;"]"</f>
        <v>[110]</v>
      </c>
      <c r="F1422">
        <f>VLOOKUP(C1422,'[1]坦克部件养成-填表'!$X:$AB,5,FALSE)</f>
        <v>1500</v>
      </c>
      <c r="G1422">
        <f>VLOOKUP(C1422,'[1]坦克部件养成-填表'!$X:$AB,4,FALSE)</f>
        <v>19050</v>
      </c>
      <c r="H1422" t="str">
        <f t="shared" si="44"/>
        <v>42609</v>
      </c>
      <c r="I1422">
        <f t="shared" si="45"/>
        <v>1419</v>
      </c>
    </row>
    <row r="1423" spans="1:9" ht="15.75" x14ac:dyDescent="0.3">
      <c r="A1423" s="36">
        <v>1420</v>
      </c>
      <c r="B1423" s="36">
        <v>4260</v>
      </c>
      <c r="C1423" s="36">
        <v>10</v>
      </c>
      <c r="D1423" t="str">
        <f>"["&amp;VLOOKUP(B1423,'[1]坦克部件养成-填表'!$T:$V,3,FALSE)&amp;"]"</f>
        <v>[102]</v>
      </c>
      <c r="E1423" t="str">
        <f>"["&amp;VLOOKUP(C1423,'[1]坦克部件养成-填表'!$X:$AB,3,FALSE)&amp;"]"</f>
        <v>[125]</v>
      </c>
      <c r="F1423">
        <f>VLOOKUP(C1423,'[1]坦克部件养成-填表'!$X:$AB,5,FALSE)</f>
        <v>1750</v>
      </c>
      <c r="G1423">
        <f>VLOOKUP(C1423,'[1]坦克部件养成-填表'!$X:$AB,4,FALSE)</f>
        <v>22860</v>
      </c>
      <c r="H1423" t="str">
        <f t="shared" si="44"/>
        <v>426010</v>
      </c>
      <c r="I1423">
        <f t="shared" si="45"/>
        <v>1420</v>
      </c>
    </row>
    <row r="1424" spans="1:9" ht="15.75" x14ac:dyDescent="0.3">
      <c r="A1424" s="36">
        <v>1421</v>
      </c>
      <c r="B1424" s="36">
        <v>4260</v>
      </c>
      <c r="C1424" s="36">
        <v>11</v>
      </c>
      <c r="D1424" t="str">
        <f>"["&amp;VLOOKUP(B1424,'[1]坦克部件养成-填表'!$T:$V,3,FALSE)&amp;"]"</f>
        <v>[102]</v>
      </c>
      <c r="E1424" t="str">
        <f>"["&amp;VLOOKUP(C1424,'[1]坦克部件养成-填表'!$X:$AB,3,FALSE)&amp;"]"</f>
        <v>[145]</v>
      </c>
      <c r="F1424">
        <f>VLOOKUP(C1424,'[1]坦克部件养成-填表'!$X:$AB,5,FALSE)</f>
        <v>3650</v>
      </c>
      <c r="G1424">
        <f>VLOOKUP(C1424,'[1]坦克部件养成-填表'!$X:$AB,4,FALSE)</f>
        <v>31710</v>
      </c>
      <c r="H1424" t="str">
        <f t="shared" si="44"/>
        <v>426011</v>
      </c>
      <c r="I1424">
        <f t="shared" si="45"/>
        <v>1421</v>
      </c>
    </row>
    <row r="1425" spans="1:9" ht="15.75" x14ac:dyDescent="0.3">
      <c r="A1425" s="36">
        <v>1422</v>
      </c>
      <c r="B1425" s="36">
        <v>4260</v>
      </c>
      <c r="C1425" s="36">
        <v>12</v>
      </c>
      <c r="D1425" t="str">
        <f>"["&amp;VLOOKUP(B1425,'[1]坦克部件养成-填表'!$T:$V,3,FALSE)&amp;"]"</f>
        <v>[102]</v>
      </c>
      <c r="E1425" t="str">
        <f>"["&amp;VLOOKUP(C1425,'[1]坦克部件养成-填表'!$X:$AB,3,FALSE)&amp;"]"</f>
        <v>[165]</v>
      </c>
      <c r="F1425">
        <f>VLOOKUP(C1425,'[1]坦克部件养成-填表'!$X:$AB,5,FALSE)</f>
        <v>5500</v>
      </c>
      <c r="G1425">
        <f>VLOOKUP(C1425,'[1]坦克部件养成-填表'!$X:$AB,4,FALSE)</f>
        <v>47580</v>
      </c>
      <c r="H1425" t="str">
        <f t="shared" si="44"/>
        <v>426012</v>
      </c>
      <c r="I1425">
        <f t="shared" si="45"/>
        <v>1422</v>
      </c>
    </row>
    <row r="1426" spans="1:9" ht="15.75" x14ac:dyDescent="0.3">
      <c r="A1426" s="36">
        <v>1423</v>
      </c>
      <c r="B1426" s="36">
        <v>4260</v>
      </c>
      <c r="C1426" s="36">
        <v>13</v>
      </c>
      <c r="D1426" t="str">
        <f>"["&amp;VLOOKUP(B1426,'[1]坦克部件养成-填表'!$T:$V,3,FALSE)&amp;"]"</f>
        <v>[102]</v>
      </c>
      <c r="E1426" t="str">
        <f>"["&amp;VLOOKUP(C1426,'[1]坦克部件养成-填表'!$X:$AB,3,FALSE)&amp;"]"</f>
        <v>[185]</v>
      </c>
      <c r="F1426">
        <f>VLOOKUP(C1426,'[1]坦克部件养成-填表'!$X:$AB,5,FALSE)</f>
        <v>7300</v>
      </c>
      <c r="G1426">
        <f>VLOOKUP(C1426,'[1]坦克部件养成-填表'!$X:$AB,4,FALSE)</f>
        <v>63420</v>
      </c>
      <c r="H1426" t="str">
        <f t="shared" si="44"/>
        <v>426013</v>
      </c>
      <c r="I1426">
        <f t="shared" si="45"/>
        <v>1423</v>
      </c>
    </row>
    <row r="1427" spans="1:9" ht="15.75" x14ac:dyDescent="0.3">
      <c r="A1427" s="36">
        <v>1424</v>
      </c>
      <c r="B1427" s="36">
        <v>4260</v>
      </c>
      <c r="C1427" s="36">
        <v>14</v>
      </c>
      <c r="D1427" t="str">
        <f>"["&amp;VLOOKUP(B1427,'[1]坦克部件养成-填表'!$T:$V,3,FALSE)&amp;"]"</f>
        <v>[102]</v>
      </c>
      <c r="E1427" t="str">
        <f>"["&amp;VLOOKUP(C1427,'[1]坦克部件养成-填表'!$X:$AB,3,FALSE)&amp;"]"</f>
        <v>[205]</v>
      </c>
      <c r="F1427">
        <f>VLOOKUP(C1427,'[1]坦克部件养成-填表'!$X:$AB,5,FALSE)</f>
        <v>9100</v>
      </c>
      <c r="G1427">
        <f>VLOOKUP(C1427,'[1]坦克部件养成-填表'!$X:$AB,4,FALSE)</f>
        <v>79290</v>
      </c>
      <c r="H1427" t="str">
        <f t="shared" si="44"/>
        <v>426014</v>
      </c>
      <c r="I1427">
        <f t="shared" si="45"/>
        <v>1424</v>
      </c>
    </row>
    <row r="1428" spans="1:9" ht="15.75" x14ac:dyDescent="0.3">
      <c r="A1428" s="36">
        <v>1425</v>
      </c>
      <c r="B1428" s="36">
        <v>4260</v>
      </c>
      <c r="C1428" s="36">
        <v>15</v>
      </c>
      <c r="D1428" t="str">
        <f>"["&amp;VLOOKUP(B1428,'[1]坦克部件养成-填表'!$T:$V,3,FALSE)&amp;"]"</f>
        <v>[102]</v>
      </c>
      <c r="E1428" t="str">
        <f>"["&amp;VLOOKUP(C1428,'[1]坦克部件养成-填表'!$X:$AB,3,FALSE)&amp;"]"</f>
        <v>[225]</v>
      </c>
      <c r="F1428">
        <f>VLOOKUP(C1428,'[1]坦克部件养成-填表'!$X:$AB,5,FALSE)</f>
        <v>11000</v>
      </c>
      <c r="G1428">
        <f>VLOOKUP(C1428,'[1]坦克部件养成-填表'!$X:$AB,4,FALSE)</f>
        <v>95160</v>
      </c>
      <c r="H1428" t="str">
        <f t="shared" si="44"/>
        <v>426015</v>
      </c>
      <c r="I1428">
        <f t="shared" si="45"/>
        <v>1425</v>
      </c>
    </row>
    <row r="1429" spans="1:9" ht="15.75" x14ac:dyDescent="0.3">
      <c r="A1429" s="36">
        <v>1426</v>
      </c>
      <c r="B1429" s="36">
        <v>4260</v>
      </c>
      <c r="C1429" s="36">
        <v>16</v>
      </c>
      <c r="D1429" t="str">
        <f>"["&amp;VLOOKUP(B1429,'[1]坦克部件养成-填表'!$T:$V,3,FALSE)&amp;"]"</f>
        <v>[102]</v>
      </c>
      <c r="E1429" t="str">
        <f>"["&amp;VLOOKUP(C1429,'[1]坦克部件养成-填表'!$X:$AB,3,FALSE)&amp;"]"</f>
        <v>[250]</v>
      </c>
      <c r="F1429">
        <f>VLOOKUP(C1429,'[1]坦克部件养成-填表'!$X:$AB,5,FALSE)</f>
        <v>13750</v>
      </c>
      <c r="G1429">
        <f>VLOOKUP(C1429,'[1]坦克部件养成-填表'!$X:$AB,4,FALSE)</f>
        <v>105250</v>
      </c>
      <c r="H1429" t="str">
        <f t="shared" si="44"/>
        <v>426016</v>
      </c>
      <c r="I1429">
        <f t="shared" si="45"/>
        <v>1426</v>
      </c>
    </row>
    <row r="1430" spans="1:9" ht="15.75" x14ac:dyDescent="0.3">
      <c r="A1430" s="36">
        <v>1427</v>
      </c>
      <c r="B1430" s="36">
        <v>4260</v>
      </c>
      <c r="C1430" s="36">
        <v>17</v>
      </c>
      <c r="D1430" t="str">
        <f>"["&amp;VLOOKUP(B1430,'[1]坦克部件养成-填表'!$T:$V,3,FALSE)&amp;"]"</f>
        <v>[102]</v>
      </c>
      <c r="E1430" t="str">
        <f>"["&amp;VLOOKUP(C1430,'[1]坦克部件养成-填表'!$X:$AB,3,FALSE)&amp;"]"</f>
        <v>[275]</v>
      </c>
      <c r="F1430">
        <f>VLOOKUP(C1430,'[1]坦克部件养成-填表'!$X:$AB,5,FALSE)</f>
        <v>15000</v>
      </c>
      <c r="G1430">
        <f>VLOOKUP(C1430,'[1]坦克部件养成-填表'!$X:$AB,4,FALSE)</f>
        <v>110250</v>
      </c>
      <c r="H1430" t="str">
        <f t="shared" si="44"/>
        <v>426017</v>
      </c>
      <c r="I1430">
        <f t="shared" si="45"/>
        <v>1427</v>
      </c>
    </row>
    <row r="1431" spans="1:9" ht="15.75" x14ac:dyDescent="0.3">
      <c r="A1431" s="36">
        <v>1428</v>
      </c>
      <c r="B1431" s="36">
        <v>4260</v>
      </c>
      <c r="C1431" s="36">
        <v>18</v>
      </c>
      <c r="D1431" t="str">
        <f>"["&amp;VLOOKUP(B1431,'[1]坦克部件养成-填表'!$T:$V,3,FALSE)&amp;"]"</f>
        <v>[102]</v>
      </c>
      <c r="E1431" t="str">
        <f>"["&amp;VLOOKUP(C1431,'[1]坦克部件养成-填表'!$X:$AB,3,FALSE)&amp;"]"</f>
        <v>[300]</v>
      </c>
      <c r="F1431">
        <f>VLOOKUP(C1431,'[1]坦克部件养成-填表'!$X:$AB,5,FALSE)</f>
        <v>16250</v>
      </c>
      <c r="G1431">
        <f>VLOOKUP(C1431,'[1]坦克部件养成-填表'!$X:$AB,4,FALSE)</f>
        <v>115250</v>
      </c>
      <c r="H1431" t="str">
        <f t="shared" si="44"/>
        <v>426018</v>
      </c>
      <c r="I1431">
        <f t="shared" si="45"/>
        <v>1428</v>
      </c>
    </row>
    <row r="1432" spans="1:9" ht="15.75" x14ac:dyDescent="0.3">
      <c r="A1432" s="36">
        <v>1429</v>
      </c>
      <c r="B1432" s="36">
        <v>4260</v>
      </c>
      <c r="C1432" s="36">
        <v>19</v>
      </c>
      <c r="D1432" t="str">
        <f>"["&amp;VLOOKUP(B1432,'[1]坦克部件养成-填表'!$T:$V,3,FALSE)&amp;"]"</f>
        <v>[102]</v>
      </c>
      <c r="E1432" t="str">
        <f>"["&amp;VLOOKUP(C1432,'[1]坦克部件养成-填表'!$X:$AB,3,FALSE)&amp;"]"</f>
        <v>[325]</v>
      </c>
      <c r="F1432">
        <f>VLOOKUP(C1432,'[1]坦克部件养成-填表'!$X:$AB,5,FALSE)</f>
        <v>17500</v>
      </c>
      <c r="G1432">
        <f>VLOOKUP(C1432,'[1]坦克部件养成-填表'!$X:$AB,4,FALSE)</f>
        <v>120250</v>
      </c>
      <c r="H1432" t="str">
        <f t="shared" si="44"/>
        <v>426019</v>
      </c>
      <c r="I1432">
        <f t="shared" si="45"/>
        <v>1429</v>
      </c>
    </row>
    <row r="1433" spans="1:9" ht="15.75" x14ac:dyDescent="0.3">
      <c r="A1433" s="36">
        <v>1430</v>
      </c>
      <c r="B1433" s="36">
        <v>4260</v>
      </c>
      <c r="C1433" s="36">
        <v>20</v>
      </c>
      <c r="D1433" t="str">
        <f>"["&amp;VLOOKUP(B1433,'[1]坦克部件养成-填表'!$T:$V,3,FALSE)&amp;"]"</f>
        <v>[102]</v>
      </c>
      <c r="E1433" t="str">
        <f>"["&amp;VLOOKUP(C1433,'[1]坦克部件养成-填表'!$X:$AB,3,FALSE)&amp;"]"</f>
        <v>[350]</v>
      </c>
      <c r="F1433">
        <f>VLOOKUP(C1433,'[1]坦克部件养成-填表'!$X:$AB,5,FALSE)</f>
        <v>20250</v>
      </c>
      <c r="G1433">
        <f>VLOOKUP(C1433,'[1]坦克部件养成-填表'!$X:$AB,4,FALSE)</f>
        <v>125250</v>
      </c>
      <c r="H1433" t="str">
        <f t="shared" si="44"/>
        <v>426020</v>
      </c>
      <c r="I1433">
        <f t="shared" si="45"/>
        <v>1430</v>
      </c>
    </row>
    <row r="1434" spans="1:9" ht="15.75" x14ac:dyDescent="0.3">
      <c r="A1434" s="36">
        <v>1431</v>
      </c>
      <c r="B1434" s="36">
        <v>4260</v>
      </c>
      <c r="C1434" s="36">
        <v>21</v>
      </c>
      <c r="D1434" t="str">
        <f>"["&amp;VLOOKUP(B1434,'[1]坦克部件养成-填表'!$T:$V,3,FALSE)&amp;"]"</f>
        <v>[102]</v>
      </c>
      <c r="E1434" t="str">
        <f>"["&amp;VLOOKUP(C1434,'[1]坦克部件养成-填表'!$X:$AB,3,FALSE)&amp;"]"</f>
        <v>[380]</v>
      </c>
      <c r="F1434">
        <f>VLOOKUP(C1434,'[1]坦克部件养成-填表'!$X:$AB,5,FALSE)</f>
        <v>24900</v>
      </c>
      <c r="G1434">
        <f>VLOOKUP(C1434,'[1]坦克部件养成-填表'!$X:$AB,4,FALSE)</f>
        <v>156300</v>
      </c>
      <c r="H1434" t="str">
        <f t="shared" si="44"/>
        <v>426021</v>
      </c>
      <c r="I1434">
        <f t="shared" si="45"/>
        <v>1431</v>
      </c>
    </row>
    <row r="1435" spans="1:9" ht="15.75" x14ac:dyDescent="0.3">
      <c r="A1435" s="36">
        <v>1432</v>
      </c>
      <c r="B1435" s="36">
        <v>4260</v>
      </c>
      <c r="C1435" s="36">
        <v>22</v>
      </c>
      <c r="D1435" t="str">
        <f>"["&amp;VLOOKUP(B1435,'[1]坦克部件养成-填表'!$T:$V,3,FALSE)&amp;"]"</f>
        <v>[102]</v>
      </c>
      <c r="E1435" t="str">
        <f>"["&amp;VLOOKUP(C1435,'[1]坦克部件养成-填表'!$X:$AB,3,FALSE)&amp;"]"</f>
        <v>[410]</v>
      </c>
      <c r="F1435">
        <f>VLOOKUP(C1435,'[1]坦克部件养成-填表'!$X:$AB,5,FALSE)</f>
        <v>25500</v>
      </c>
      <c r="G1435">
        <f>VLOOKUP(C1435,'[1]坦克部件养成-填表'!$X:$AB,4,FALSE)</f>
        <v>162300</v>
      </c>
      <c r="H1435" t="str">
        <f t="shared" si="44"/>
        <v>426022</v>
      </c>
      <c r="I1435">
        <f t="shared" si="45"/>
        <v>1432</v>
      </c>
    </row>
    <row r="1436" spans="1:9" ht="15.75" x14ac:dyDescent="0.3">
      <c r="A1436" s="36">
        <v>1433</v>
      </c>
      <c r="B1436" s="36">
        <v>4260</v>
      </c>
      <c r="C1436" s="36">
        <v>23</v>
      </c>
      <c r="D1436" t="str">
        <f>"["&amp;VLOOKUP(B1436,'[1]坦克部件养成-填表'!$T:$V,3,FALSE)&amp;"]"</f>
        <v>[102]</v>
      </c>
      <c r="E1436" t="str">
        <f>"["&amp;VLOOKUP(C1436,'[1]坦克部件养成-填表'!$X:$AB,3,FALSE)&amp;"]"</f>
        <v>[440]</v>
      </c>
      <c r="F1436">
        <f>VLOOKUP(C1436,'[1]坦克部件养成-填表'!$X:$AB,5,FALSE)</f>
        <v>27000</v>
      </c>
      <c r="G1436">
        <f>VLOOKUP(C1436,'[1]坦克部件养成-填表'!$X:$AB,4,FALSE)</f>
        <v>168300</v>
      </c>
      <c r="H1436" t="str">
        <f t="shared" si="44"/>
        <v>426023</v>
      </c>
      <c r="I1436">
        <f t="shared" si="45"/>
        <v>1433</v>
      </c>
    </row>
    <row r="1437" spans="1:9" ht="15.75" x14ac:dyDescent="0.3">
      <c r="A1437" s="36">
        <v>1434</v>
      </c>
      <c r="B1437" s="36">
        <v>4260</v>
      </c>
      <c r="C1437" s="36">
        <v>24</v>
      </c>
      <c r="D1437" t="str">
        <f>"["&amp;VLOOKUP(B1437,'[1]坦克部件养成-填表'!$T:$V,3,FALSE)&amp;"]"</f>
        <v>[102]</v>
      </c>
      <c r="E1437" t="str">
        <f>"["&amp;VLOOKUP(C1437,'[1]坦克部件养成-填表'!$X:$AB,3,FALSE)&amp;"]"</f>
        <v>[470]</v>
      </c>
      <c r="F1437">
        <f>VLOOKUP(C1437,'[1]坦克部件养成-填表'!$X:$AB,5,FALSE)</f>
        <v>28500</v>
      </c>
      <c r="G1437">
        <f>VLOOKUP(C1437,'[1]坦克部件养成-填表'!$X:$AB,4,FALSE)</f>
        <v>174300</v>
      </c>
      <c r="H1437" t="str">
        <f t="shared" si="44"/>
        <v>426024</v>
      </c>
      <c r="I1437">
        <f t="shared" si="45"/>
        <v>1434</v>
      </c>
    </row>
    <row r="1438" spans="1:9" ht="15.75" x14ac:dyDescent="0.3">
      <c r="A1438" s="36">
        <v>1435</v>
      </c>
      <c r="B1438" s="36">
        <v>4260</v>
      </c>
      <c r="C1438" s="36">
        <v>25</v>
      </c>
      <c r="D1438" t="str">
        <f>"["&amp;VLOOKUP(B1438,'[1]坦克部件养成-填表'!$T:$V,3,FALSE)&amp;"]"</f>
        <v>[102]</v>
      </c>
      <c r="E1438" t="str">
        <f>"["&amp;VLOOKUP(C1438,'[1]坦克部件养成-填表'!$X:$AB,3,FALSE)&amp;"]"</f>
        <v>[500]</v>
      </c>
      <c r="F1438">
        <f>VLOOKUP(C1438,'[1]坦克部件养成-填表'!$X:$AB,5,FALSE)</f>
        <v>30000</v>
      </c>
      <c r="G1438">
        <f>VLOOKUP(C1438,'[1]坦克部件养成-填表'!$X:$AB,4,FALSE)</f>
        <v>180300</v>
      </c>
      <c r="H1438" t="str">
        <f t="shared" si="44"/>
        <v>426025</v>
      </c>
      <c r="I1438">
        <f t="shared" si="45"/>
        <v>1435</v>
      </c>
    </row>
    <row r="1439" spans="1:9" ht="15.75" x14ac:dyDescent="0.3">
      <c r="A1439" s="36">
        <v>1436</v>
      </c>
      <c r="B1439" s="36">
        <v>4260</v>
      </c>
      <c r="C1439" s="36">
        <v>26</v>
      </c>
      <c r="D1439" t="str">
        <f>"["&amp;VLOOKUP(B1439,'[1]坦克部件养成-填表'!$T:$V,3,FALSE)&amp;"]"</f>
        <v>[102]</v>
      </c>
      <c r="E1439" t="str">
        <f>"["&amp;VLOOKUP(C1439,'[1]坦克部件养成-填表'!$X:$AB,3,FALSE)&amp;"]"</f>
        <v>[535]</v>
      </c>
      <c r="F1439">
        <f>VLOOKUP(C1439,'[1]坦克部件养成-填表'!$X:$AB,5,FALSE)</f>
        <v>36750</v>
      </c>
      <c r="G1439">
        <f>VLOOKUP(C1439,'[1]坦克部件养成-填表'!$X:$AB,4,FALSE)</f>
        <v>217350</v>
      </c>
      <c r="H1439" t="str">
        <f t="shared" si="44"/>
        <v>426026</v>
      </c>
      <c r="I1439">
        <f t="shared" si="45"/>
        <v>1436</v>
      </c>
    </row>
    <row r="1440" spans="1:9" ht="15.75" x14ac:dyDescent="0.3">
      <c r="A1440" s="36">
        <v>1437</v>
      </c>
      <c r="B1440" s="36">
        <v>4260</v>
      </c>
      <c r="C1440" s="36">
        <v>27</v>
      </c>
      <c r="D1440" t="str">
        <f>"["&amp;VLOOKUP(B1440,'[1]坦克部件养成-填表'!$T:$V,3,FALSE)&amp;"]"</f>
        <v>[102]</v>
      </c>
      <c r="E1440" t="str">
        <f>"["&amp;VLOOKUP(C1440,'[1]坦克部件养成-填表'!$X:$AB,3,FALSE)&amp;"]"</f>
        <v>[570]</v>
      </c>
      <c r="F1440">
        <f>VLOOKUP(C1440,'[1]坦克部件养成-填表'!$X:$AB,5,FALSE)</f>
        <v>38500</v>
      </c>
      <c r="G1440">
        <f>VLOOKUP(C1440,'[1]坦克部件养成-填表'!$X:$AB,4,FALSE)</f>
        <v>224350</v>
      </c>
      <c r="H1440" t="str">
        <f t="shared" si="44"/>
        <v>426027</v>
      </c>
      <c r="I1440">
        <f t="shared" si="45"/>
        <v>1437</v>
      </c>
    </row>
    <row r="1441" spans="1:9" ht="15.75" x14ac:dyDescent="0.3">
      <c r="A1441" s="36">
        <v>1438</v>
      </c>
      <c r="B1441" s="36">
        <v>4260</v>
      </c>
      <c r="C1441" s="36">
        <v>28</v>
      </c>
      <c r="D1441" t="str">
        <f>"["&amp;VLOOKUP(B1441,'[1]坦克部件养成-填表'!$T:$V,3,FALSE)&amp;"]"</f>
        <v>[102]</v>
      </c>
      <c r="E1441" t="str">
        <f>"["&amp;VLOOKUP(C1441,'[1]坦克部件养成-填表'!$X:$AB,3,FALSE)&amp;"]"</f>
        <v>[605]</v>
      </c>
      <c r="F1441">
        <f>VLOOKUP(C1441,'[1]坦克部件养成-填表'!$X:$AB,5,FALSE)</f>
        <v>40250</v>
      </c>
      <c r="G1441">
        <f>VLOOKUP(C1441,'[1]坦克部件养成-填表'!$X:$AB,4,FALSE)</f>
        <v>231350</v>
      </c>
      <c r="H1441" t="str">
        <f t="shared" si="44"/>
        <v>426028</v>
      </c>
      <c r="I1441">
        <f t="shared" si="45"/>
        <v>1438</v>
      </c>
    </row>
    <row r="1442" spans="1:9" ht="15.75" x14ac:dyDescent="0.3">
      <c r="A1442" s="36">
        <v>1439</v>
      </c>
      <c r="B1442" s="36">
        <v>4260</v>
      </c>
      <c r="C1442" s="36">
        <v>29</v>
      </c>
      <c r="D1442" t="str">
        <f>"["&amp;VLOOKUP(B1442,'[1]坦克部件养成-填表'!$T:$V,3,FALSE)&amp;"]"</f>
        <v>[102]</v>
      </c>
      <c r="E1442" t="str">
        <f>"["&amp;VLOOKUP(C1442,'[1]坦克部件养成-填表'!$X:$AB,3,FALSE)&amp;"]"</f>
        <v>[640]</v>
      </c>
      <c r="F1442">
        <f>VLOOKUP(C1442,'[1]坦克部件养成-填表'!$X:$AB,5,FALSE)</f>
        <v>42000</v>
      </c>
      <c r="G1442">
        <f>VLOOKUP(C1442,'[1]坦克部件养成-填表'!$X:$AB,4,FALSE)</f>
        <v>238350</v>
      </c>
      <c r="H1442" t="str">
        <f t="shared" si="44"/>
        <v>426029</v>
      </c>
      <c r="I1442">
        <f t="shared" si="45"/>
        <v>1439</v>
      </c>
    </row>
    <row r="1443" spans="1:9" ht="15.75" x14ac:dyDescent="0.3">
      <c r="A1443" s="36">
        <v>1440</v>
      </c>
      <c r="B1443" s="36">
        <v>4260</v>
      </c>
      <c r="C1443" s="36">
        <v>30</v>
      </c>
      <c r="D1443" t="str">
        <f>"["&amp;VLOOKUP(B1443,'[1]坦克部件养成-填表'!$T:$V,3,FALSE)&amp;"]"</f>
        <v>[102]</v>
      </c>
      <c r="E1443" t="str">
        <f>"["&amp;VLOOKUP(C1443,'[1]坦克部件养成-填表'!$X:$AB,3,FALSE)&amp;"]"</f>
        <v>[675]</v>
      </c>
      <c r="F1443">
        <f>VLOOKUP(C1443,'[1]坦克部件养成-填表'!$X:$AB,5,FALSE)</f>
        <v>43750</v>
      </c>
      <c r="G1443">
        <f>VLOOKUP(C1443,'[1]坦克部件养成-填表'!$X:$AB,4,FALSE)</f>
        <v>245350</v>
      </c>
      <c r="H1443" t="str">
        <f t="shared" si="44"/>
        <v>426030</v>
      </c>
      <c r="I1443">
        <f t="shared" si="45"/>
        <v>1440</v>
      </c>
    </row>
    <row r="1444" spans="1:9" ht="15.75" x14ac:dyDescent="0.3">
      <c r="A1444" s="36">
        <v>1441</v>
      </c>
      <c r="B1444" s="36">
        <v>4310</v>
      </c>
      <c r="C1444" s="36">
        <v>1</v>
      </c>
      <c r="D1444" t="str">
        <f>"["&amp;VLOOKUP(B1444,'[1]坦克部件养成-填表'!$T:$V,3,FALSE)&amp;"]"</f>
        <v>[101]</v>
      </c>
      <c r="E1444" t="str">
        <f>"["&amp;VLOOKUP(C1444,'[1]坦克部件养成-填表'!$X:$AB,3,FALSE)&amp;"]"</f>
        <v>[10]</v>
      </c>
      <c r="F1444">
        <f>VLOOKUP(C1444,'[1]坦克部件养成-填表'!$X:$AB,5,FALSE)</f>
        <v>70</v>
      </c>
      <c r="G1444">
        <f>VLOOKUP(C1444,'[1]坦克部件养成-填表'!$X:$AB,4,FALSE)</f>
        <v>180</v>
      </c>
      <c r="H1444" t="str">
        <f t="shared" si="44"/>
        <v>43101</v>
      </c>
      <c r="I1444">
        <f t="shared" si="45"/>
        <v>1441</v>
      </c>
    </row>
    <row r="1445" spans="1:9" ht="15.75" x14ac:dyDescent="0.3">
      <c r="A1445" s="36">
        <v>1442</v>
      </c>
      <c r="B1445" s="36">
        <v>4310</v>
      </c>
      <c r="C1445" s="36">
        <v>2</v>
      </c>
      <c r="D1445" t="str">
        <f>"["&amp;VLOOKUP(B1445,'[1]坦克部件养成-填表'!$T:$V,3,FALSE)&amp;"]"</f>
        <v>[101]</v>
      </c>
      <c r="E1445" t="str">
        <f>"["&amp;VLOOKUP(C1445,'[1]坦克部件养成-填表'!$X:$AB,3,FALSE)&amp;"]"</f>
        <v>[20]</v>
      </c>
      <c r="F1445">
        <f>VLOOKUP(C1445,'[1]坦克部件养成-填表'!$X:$AB,5,FALSE)</f>
        <v>100</v>
      </c>
      <c r="G1445">
        <f>VLOOKUP(C1445,'[1]坦克部件养成-填表'!$X:$AB,4,FALSE)</f>
        <v>1740</v>
      </c>
      <c r="H1445" t="str">
        <f t="shared" si="44"/>
        <v>43102</v>
      </c>
      <c r="I1445">
        <f t="shared" si="45"/>
        <v>1442</v>
      </c>
    </row>
    <row r="1446" spans="1:9" ht="15.75" x14ac:dyDescent="0.3">
      <c r="A1446" s="36">
        <v>1443</v>
      </c>
      <c r="B1446" s="36">
        <v>4310</v>
      </c>
      <c r="C1446" s="36">
        <v>3</v>
      </c>
      <c r="D1446" t="str">
        <f>"["&amp;VLOOKUP(B1446,'[1]坦克部件养成-填表'!$T:$V,3,FALSE)&amp;"]"</f>
        <v>[101]</v>
      </c>
      <c r="E1446" t="str">
        <f>"["&amp;VLOOKUP(C1446,'[1]坦克部件养成-填表'!$X:$AB,3,FALSE)&amp;"]"</f>
        <v>[30]</v>
      </c>
      <c r="F1446">
        <f>VLOOKUP(C1446,'[1]坦克部件养成-填表'!$X:$AB,5,FALSE)</f>
        <v>140</v>
      </c>
      <c r="G1446">
        <f>VLOOKUP(C1446,'[1]坦克部件养成-填表'!$X:$AB,4,FALSE)</f>
        <v>3450</v>
      </c>
      <c r="H1446" t="str">
        <f t="shared" si="44"/>
        <v>43103</v>
      </c>
      <c r="I1446">
        <f t="shared" si="45"/>
        <v>1443</v>
      </c>
    </row>
    <row r="1447" spans="1:9" ht="15.75" x14ac:dyDescent="0.3">
      <c r="A1447" s="36">
        <v>1444</v>
      </c>
      <c r="B1447" s="36">
        <v>4310</v>
      </c>
      <c r="C1447" s="36">
        <v>4</v>
      </c>
      <c r="D1447" t="str">
        <f>"["&amp;VLOOKUP(B1447,'[1]坦克部件养成-填表'!$T:$V,3,FALSE)&amp;"]"</f>
        <v>[101]</v>
      </c>
      <c r="E1447" t="str">
        <f>"["&amp;VLOOKUP(C1447,'[1]坦克部件养成-填表'!$X:$AB,3,FALSE)&amp;"]"</f>
        <v>[40]</v>
      </c>
      <c r="F1447">
        <f>VLOOKUP(C1447,'[1]坦克部件养成-填表'!$X:$AB,5,FALSE)</f>
        <v>170</v>
      </c>
      <c r="G1447">
        <f>VLOOKUP(C1447,'[1]坦克部件养成-填表'!$X:$AB,4,FALSE)</f>
        <v>5190</v>
      </c>
      <c r="H1447" t="str">
        <f t="shared" si="44"/>
        <v>43104</v>
      </c>
      <c r="I1447">
        <f t="shared" si="45"/>
        <v>1444</v>
      </c>
    </row>
    <row r="1448" spans="1:9" ht="15.75" x14ac:dyDescent="0.3">
      <c r="A1448" s="36">
        <v>1445</v>
      </c>
      <c r="B1448" s="36">
        <v>4310</v>
      </c>
      <c r="C1448" s="36">
        <v>5</v>
      </c>
      <c r="D1448" t="str">
        <f>"["&amp;VLOOKUP(B1448,'[1]坦克部件养成-填表'!$T:$V,3,FALSE)&amp;"]"</f>
        <v>[101]</v>
      </c>
      <c r="E1448" t="str">
        <f>"["&amp;VLOOKUP(C1448,'[1]坦克部件养成-填表'!$X:$AB,3,FALSE)&amp;"]"</f>
        <v>[50]</v>
      </c>
      <c r="F1448">
        <f>VLOOKUP(C1448,'[1]坦克部件养成-填表'!$X:$AB,5,FALSE)</f>
        <v>210</v>
      </c>
      <c r="G1448">
        <f>VLOOKUP(C1448,'[1]坦克部件养成-填表'!$X:$AB,4,FALSE)</f>
        <v>6750</v>
      </c>
      <c r="H1448" t="str">
        <f t="shared" si="44"/>
        <v>43105</v>
      </c>
      <c r="I1448">
        <f t="shared" si="45"/>
        <v>1445</v>
      </c>
    </row>
    <row r="1449" spans="1:9" ht="15.75" x14ac:dyDescent="0.3">
      <c r="A1449" s="36">
        <v>1446</v>
      </c>
      <c r="B1449" s="36">
        <v>4310</v>
      </c>
      <c r="C1449" s="36">
        <v>6</v>
      </c>
      <c r="D1449" t="str">
        <f>"["&amp;VLOOKUP(B1449,'[1]坦克部件养成-填表'!$T:$V,3,FALSE)&amp;"]"</f>
        <v>[101]</v>
      </c>
      <c r="E1449" t="str">
        <f>"["&amp;VLOOKUP(C1449,'[1]坦克部件养成-填表'!$X:$AB,3,FALSE)&amp;"]"</f>
        <v>[65]</v>
      </c>
      <c r="F1449">
        <f>VLOOKUP(C1449,'[1]坦克部件养成-填表'!$X:$AB,5,FALSE)</f>
        <v>600</v>
      </c>
      <c r="G1449">
        <f>VLOOKUP(C1449,'[1]坦克部件养成-填表'!$X:$AB,4,FALSE)</f>
        <v>7620</v>
      </c>
      <c r="H1449" t="str">
        <f t="shared" si="44"/>
        <v>43106</v>
      </c>
      <c r="I1449">
        <f t="shared" si="45"/>
        <v>1446</v>
      </c>
    </row>
    <row r="1450" spans="1:9" ht="15.75" x14ac:dyDescent="0.3">
      <c r="A1450" s="36">
        <v>1447</v>
      </c>
      <c r="B1450" s="36">
        <v>4310</v>
      </c>
      <c r="C1450" s="36">
        <v>7</v>
      </c>
      <c r="D1450" t="str">
        <f>"["&amp;VLOOKUP(B1450,'[1]坦克部件养成-填表'!$T:$V,3,FALSE)&amp;"]"</f>
        <v>[101]</v>
      </c>
      <c r="E1450" t="str">
        <f>"["&amp;VLOOKUP(C1450,'[1]坦克部件养成-填表'!$X:$AB,3,FALSE)&amp;"]"</f>
        <v>[80]</v>
      </c>
      <c r="F1450">
        <f>VLOOKUP(C1450,'[1]坦克部件养成-填表'!$X:$AB,5,FALSE)</f>
        <v>900</v>
      </c>
      <c r="G1450">
        <f>VLOOKUP(C1450,'[1]坦克部件养成-填表'!$X:$AB,4,FALSE)</f>
        <v>11430</v>
      </c>
      <c r="H1450" t="str">
        <f t="shared" si="44"/>
        <v>43107</v>
      </c>
      <c r="I1450">
        <f t="shared" si="45"/>
        <v>1447</v>
      </c>
    </row>
    <row r="1451" spans="1:9" ht="15.75" x14ac:dyDescent="0.3">
      <c r="A1451" s="36">
        <v>1448</v>
      </c>
      <c r="B1451" s="36">
        <v>4310</v>
      </c>
      <c r="C1451" s="36">
        <v>8</v>
      </c>
      <c r="D1451" t="str">
        <f>"["&amp;VLOOKUP(B1451,'[1]坦克部件养成-填表'!$T:$V,3,FALSE)&amp;"]"</f>
        <v>[101]</v>
      </c>
      <c r="E1451" t="str">
        <f>"["&amp;VLOOKUP(C1451,'[1]坦克部件养成-填表'!$X:$AB,3,FALSE)&amp;"]"</f>
        <v>[95]</v>
      </c>
      <c r="F1451">
        <f>VLOOKUP(C1451,'[1]坦克部件养成-填表'!$X:$AB,5,FALSE)</f>
        <v>1200</v>
      </c>
      <c r="G1451">
        <f>VLOOKUP(C1451,'[1]坦克部件养成-填表'!$X:$AB,4,FALSE)</f>
        <v>15240</v>
      </c>
      <c r="H1451" t="str">
        <f t="shared" si="44"/>
        <v>43108</v>
      </c>
      <c r="I1451">
        <f t="shared" si="45"/>
        <v>1448</v>
      </c>
    </row>
    <row r="1452" spans="1:9" ht="15.75" x14ac:dyDescent="0.3">
      <c r="A1452" s="36">
        <v>1449</v>
      </c>
      <c r="B1452" s="36">
        <v>4310</v>
      </c>
      <c r="C1452" s="36">
        <v>9</v>
      </c>
      <c r="D1452" t="str">
        <f>"["&amp;VLOOKUP(B1452,'[1]坦克部件养成-填表'!$T:$V,3,FALSE)&amp;"]"</f>
        <v>[101]</v>
      </c>
      <c r="E1452" t="str">
        <f>"["&amp;VLOOKUP(C1452,'[1]坦克部件养成-填表'!$X:$AB,3,FALSE)&amp;"]"</f>
        <v>[110]</v>
      </c>
      <c r="F1452">
        <f>VLOOKUP(C1452,'[1]坦克部件养成-填表'!$X:$AB,5,FALSE)</f>
        <v>1500</v>
      </c>
      <c r="G1452">
        <f>VLOOKUP(C1452,'[1]坦克部件养成-填表'!$X:$AB,4,FALSE)</f>
        <v>19050</v>
      </c>
      <c r="H1452" t="str">
        <f t="shared" si="44"/>
        <v>43109</v>
      </c>
      <c r="I1452">
        <f t="shared" si="45"/>
        <v>1449</v>
      </c>
    </row>
    <row r="1453" spans="1:9" ht="15.75" x14ac:dyDescent="0.3">
      <c r="A1453" s="36">
        <v>1450</v>
      </c>
      <c r="B1453" s="36">
        <v>4310</v>
      </c>
      <c r="C1453" s="36">
        <v>10</v>
      </c>
      <c r="D1453" t="str">
        <f>"["&amp;VLOOKUP(B1453,'[1]坦克部件养成-填表'!$T:$V,3,FALSE)&amp;"]"</f>
        <v>[101]</v>
      </c>
      <c r="E1453" t="str">
        <f>"["&amp;VLOOKUP(C1453,'[1]坦克部件养成-填表'!$X:$AB,3,FALSE)&amp;"]"</f>
        <v>[125]</v>
      </c>
      <c r="F1453">
        <f>VLOOKUP(C1453,'[1]坦克部件养成-填表'!$X:$AB,5,FALSE)</f>
        <v>1750</v>
      </c>
      <c r="G1453">
        <f>VLOOKUP(C1453,'[1]坦克部件养成-填表'!$X:$AB,4,FALSE)</f>
        <v>22860</v>
      </c>
      <c r="H1453" t="str">
        <f t="shared" si="44"/>
        <v>431010</v>
      </c>
      <c r="I1453">
        <f t="shared" si="45"/>
        <v>1450</v>
      </c>
    </row>
    <row r="1454" spans="1:9" ht="15.75" x14ac:dyDescent="0.3">
      <c r="A1454" s="36">
        <v>1451</v>
      </c>
      <c r="B1454" s="36">
        <v>4310</v>
      </c>
      <c r="C1454" s="36">
        <v>11</v>
      </c>
      <c r="D1454" t="str">
        <f>"["&amp;VLOOKUP(B1454,'[1]坦克部件养成-填表'!$T:$V,3,FALSE)&amp;"]"</f>
        <v>[101]</v>
      </c>
      <c r="E1454" t="str">
        <f>"["&amp;VLOOKUP(C1454,'[1]坦克部件养成-填表'!$X:$AB,3,FALSE)&amp;"]"</f>
        <v>[145]</v>
      </c>
      <c r="F1454">
        <f>VLOOKUP(C1454,'[1]坦克部件养成-填表'!$X:$AB,5,FALSE)</f>
        <v>3650</v>
      </c>
      <c r="G1454">
        <f>VLOOKUP(C1454,'[1]坦克部件养成-填表'!$X:$AB,4,FALSE)</f>
        <v>31710</v>
      </c>
      <c r="H1454" t="str">
        <f t="shared" si="44"/>
        <v>431011</v>
      </c>
      <c r="I1454">
        <f t="shared" si="45"/>
        <v>1451</v>
      </c>
    </row>
    <row r="1455" spans="1:9" ht="15.75" x14ac:dyDescent="0.3">
      <c r="A1455" s="36">
        <v>1452</v>
      </c>
      <c r="B1455" s="36">
        <v>4310</v>
      </c>
      <c r="C1455" s="36">
        <v>12</v>
      </c>
      <c r="D1455" t="str">
        <f>"["&amp;VLOOKUP(B1455,'[1]坦克部件养成-填表'!$T:$V,3,FALSE)&amp;"]"</f>
        <v>[101]</v>
      </c>
      <c r="E1455" t="str">
        <f>"["&amp;VLOOKUP(C1455,'[1]坦克部件养成-填表'!$X:$AB,3,FALSE)&amp;"]"</f>
        <v>[165]</v>
      </c>
      <c r="F1455">
        <f>VLOOKUP(C1455,'[1]坦克部件养成-填表'!$X:$AB,5,FALSE)</f>
        <v>5500</v>
      </c>
      <c r="G1455">
        <f>VLOOKUP(C1455,'[1]坦克部件养成-填表'!$X:$AB,4,FALSE)</f>
        <v>47580</v>
      </c>
      <c r="H1455" t="str">
        <f t="shared" si="44"/>
        <v>431012</v>
      </c>
      <c r="I1455">
        <f t="shared" si="45"/>
        <v>1452</v>
      </c>
    </row>
    <row r="1456" spans="1:9" ht="15.75" x14ac:dyDescent="0.3">
      <c r="A1456" s="36">
        <v>1453</v>
      </c>
      <c r="B1456" s="36">
        <v>4310</v>
      </c>
      <c r="C1456" s="36">
        <v>13</v>
      </c>
      <c r="D1456" t="str">
        <f>"["&amp;VLOOKUP(B1456,'[1]坦克部件养成-填表'!$T:$V,3,FALSE)&amp;"]"</f>
        <v>[101]</v>
      </c>
      <c r="E1456" t="str">
        <f>"["&amp;VLOOKUP(C1456,'[1]坦克部件养成-填表'!$X:$AB,3,FALSE)&amp;"]"</f>
        <v>[185]</v>
      </c>
      <c r="F1456">
        <f>VLOOKUP(C1456,'[1]坦克部件养成-填表'!$X:$AB,5,FALSE)</f>
        <v>7300</v>
      </c>
      <c r="G1456">
        <f>VLOOKUP(C1456,'[1]坦克部件养成-填表'!$X:$AB,4,FALSE)</f>
        <v>63420</v>
      </c>
      <c r="H1456" t="str">
        <f t="shared" si="44"/>
        <v>431013</v>
      </c>
      <c r="I1456">
        <f t="shared" si="45"/>
        <v>1453</v>
      </c>
    </row>
    <row r="1457" spans="1:9" ht="15.75" x14ac:dyDescent="0.3">
      <c r="A1457" s="36">
        <v>1454</v>
      </c>
      <c r="B1457" s="36">
        <v>4310</v>
      </c>
      <c r="C1457" s="36">
        <v>14</v>
      </c>
      <c r="D1457" t="str">
        <f>"["&amp;VLOOKUP(B1457,'[1]坦克部件养成-填表'!$T:$V,3,FALSE)&amp;"]"</f>
        <v>[101]</v>
      </c>
      <c r="E1457" t="str">
        <f>"["&amp;VLOOKUP(C1457,'[1]坦克部件养成-填表'!$X:$AB,3,FALSE)&amp;"]"</f>
        <v>[205]</v>
      </c>
      <c r="F1457">
        <f>VLOOKUP(C1457,'[1]坦克部件养成-填表'!$X:$AB,5,FALSE)</f>
        <v>9100</v>
      </c>
      <c r="G1457">
        <f>VLOOKUP(C1457,'[1]坦克部件养成-填表'!$X:$AB,4,FALSE)</f>
        <v>79290</v>
      </c>
      <c r="H1457" t="str">
        <f t="shared" si="44"/>
        <v>431014</v>
      </c>
      <c r="I1457">
        <f t="shared" si="45"/>
        <v>1454</v>
      </c>
    </row>
    <row r="1458" spans="1:9" ht="15.75" x14ac:dyDescent="0.3">
      <c r="A1458" s="36">
        <v>1455</v>
      </c>
      <c r="B1458" s="36">
        <v>4310</v>
      </c>
      <c r="C1458" s="36">
        <v>15</v>
      </c>
      <c r="D1458" t="str">
        <f>"["&amp;VLOOKUP(B1458,'[1]坦克部件养成-填表'!$T:$V,3,FALSE)&amp;"]"</f>
        <v>[101]</v>
      </c>
      <c r="E1458" t="str">
        <f>"["&amp;VLOOKUP(C1458,'[1]坦克部件养成-填表'!$X:$AB,3,FALSE)&amp;"]"</f>
        <v>[225]</v>
      </c>
      <c r="F1458">
        <f>VLOOKUP(C1458,'[1]坦克部件养成-填表'!$X:$AB,5,FALSE)</f>
        <v>11000</v>
      </c>
      <c r="G1458">
        <f>VLOOKUP(C1458,'[1]坦克部件养成-填表'!$X:$AB,4,FALSE)</f>
        <v>95160</v>
      </c>
      <c r="H1458" t="str">
        <f t="shared" si="44"/>
        <v>431015</v>
      </c>
      <c r="I1458">
        <f t="shared" si="45"/>
        <v>1455</v>
      </c>
    </row>
    <row r="1459" spans="1:9" ht="15.75" x14ac:dyDescent="0.3">
      <c r="A1459" s="36">
        <v>1456</v>
      </c>
      <c r="B1459" s="36">
        <v>4310</v>
      </c>
      <c r="C1459" s="36">
        <v>16</v>
      </c>
      <c r="D1459" t="str">
        <f>"["&amp;VLOOKUP(B1459,'[1]坦克部件养成-填表'!$T:$V,3,FALSE)&amp;"]"</f>
        <v>[101]</v>
      </c>
      <c r="E1459" t="str">
        <f>"["&amp;VLOOKUP(C1459,'[1]坦克部件养成-填表'!$X:$AB,3,FALSE)&amp;"]"</f>
        <v>[250]</v>
      </c>
      <c r="F1459">
        <f>VLOOKUP(C1459,'[1]坦克部件养成-填表'!$X:$AB,5,FALSE)</f>
        <v>13750</v>
      </c>
      <c r="G1459">
        <f>VLOOKUP(C1459,'[1]坦克部件养成-填表'!$X:$AB,4,FALSE)</f>
        <v>105250</v>
      </c>
      <c r="H1459" t="str">
        <f t="shared" si="44"/>
        <v>431016</v>
      </c>
      <c r="I1459">
        <f t="shared" si="45"/>
        <v>1456</v>
      </c>
    </row>
    <row r="1460" spans="1:9" ht="15.75" x14ac:dyDescent="0.3">
      <c r="A1460" s="36">
        <v>1457</v>
      </c>
      <c r="B1460" s="36">
        <v>4310</v>
      </c>
      <c r="C1460" s="36">
        <v>17</v>
      </c>
      <c r="D1460" t="str">
        <f>"["&amp;VLOOKUP(B1460,'[1]坦克部件养成-填表'!$T:$V,3,FALSE)&amp;"]"</f>
        <v>[101]</v>
      </c>
      <c r="E1460" t="str">
        <f>"["&amp;VLOOKUP(C1460,'[1]坦克部件养成-填表'!$X:$AB,3,FALSE)&amp;"]"</f>
        <v>[275]</v>
      </c>
      <c r="F1460">
        <f>VLOOKUP(C1460,'[1]坦克部件养成-填表'!$X:$AB,5,FALSE)</f>
        <v>15000</v>
      </c>
      <c r="G1460">
        <f>VLOOKUP(C1460,'[1]坦克部件养成-填表'!$X:$AB,4,FALSE)</f>
        <v>110250</v>
      </c>
      <c r="H1460" t="str">
        <f t="shared" si="44"/>
        <v>431017</v>
      </c>
      <c r="I1460">
        <f t="shared" si="45"/>
        <v>1457</v>
      </c>
    </row>
    <row r="1461" spans="1:9" ht="15.75" x14ac:dyDescent="0.3">
      <c r="A1461" s="36">
        <v>1458</v>
      </c>
      <c r="B1461" s="36">
        <v>4310</v>
      </c>
      <c r="C1461" s="36">
        <v>18</v>
      </c>
      <c r="D1461" t="str">
        <f>"["&amp;VLOOKUP(B1461,'[1]坦克部件养成-填表'!$T:$V,3,FALSE)&amp;"]"</f>
        <v>[101]</v>
      </c>
      <c r="E1461" t="str">
        <f>"["&amp;VLOOKUP(C1461,'[1]坦克部件养成-填表'!$X:$AB,3,FALSE)&amp;"]"</f>
        <v>[300]</v>
      </c>
      <c r="F1461">
        <f>VLOOKUP(C1461,'[1]坦克部件养成-填表'!$X:$AB,5,FALSE)</f>
        <v>16250</v>
      </c>
      <c r="G1461">
        <f>VLOOKUP(C1461,'[1]坦克部件养成-填表'!$X:$AB,4,FALSE)</f>
        <v>115250</v>
      </c>
      <c r="H1461" t="str">
        <f t="shared" si="44"/>
        <v>431018</v>
      </c>
      <c r="I1461">
        <f t="shared" si="45"/>
        <v>1458</v>
      </c>
    </row>
    <row r="1462" spans="1:9" ht="15.75" x14ac:dyDescent="0.3">
      <c r="A1462" s="36">
        <v>1459</v>
      </c>
      <c r="B1462" s="36">
        <v>4310</v>
      </c>
      <c r="C1462" s="36">
        <v>19</v>
      </c>
      <c r="D1462" t="str">
        <f>"["&amp;VLOOKUP(B1462,'[1]坦克部件养成-填表'!$T:$V,3,FALSE)&amp;"]"</f>
        <v>[101]</v>
      </c>
      <c r="E1462" t="str">
        <f>"["&amp;VLOOKUP(C1462,'[1]坦克部件养成-填表'!$X:$AB,3,FALSE)&amp;"]"</f>
        <v>[325]</v>
      </c>
      <c r="F1462">
        <f>VLOOKUP(C1462,'[1]坦克部件养成-填表'!$X:$AB,5,FALSE)</f>
        <v>17500</v>
      </c>
      <c r="G1462">
        <f>VLOOKUP(C1462,'[1]坦克部件养成-填表'!$X:$AB,4,FALSE)</f>
        <v>120250</v>
      </c>
      <c r="H1462" t="str">
        <f t="shared" si="44"/>
        <v>431019</v>
      </c>
      <c r="I1462">
        <f t="shared" si="45"/>
        <v>1459</v>
      </c>
    </row>
    <row r="1463" spans="1:9" ht="15.75" x14ac:dyDescent="0.3">
      <c r="A1463" s="36">
        <v>1460</v>
      </c>
      <c r="B1463" s="36">
        <v>4310</v>
      </c>
      <c r="C1463" s="36">
        <v>20</v>
      </c>
      <c r="D1463" t="str">
        <f>"["&amp;VLOOKUP(B1463,'[1]坦克部件养成-填表'!$T:$V,3,FALSE)&amp;"]"</f>
        <v>[101]</v>
      </c>
      <c r="E1463" t="str">
        <f>"["&amp;VLOOKUP(C1463,'[1]坦克部件养成-填表'!$X:$AB,3,FALSE)&amp;"]"</f>
        <v>[350]</v>
      </c>
      <c r="F1463">
        <f>VLOOKUP(C1463,'[1]坦克部件养成-填表'!$X:$AB,5,FALSE)</f>
        <v>20250</v>
      </c>
      <c r="G1463">
        <f>VLOOKUP(C1463,'[1]坦克部件养成-填表'!$X:$AB,4,FALSE)</f>
        <v>125250</v>
      </c>
      <c r="H1463" t="str">
        <f t="shared" si="44"/>
        <v>431020</v>
      </c>
      <c r="I1463">
        <f t="shared" si="45"/>
        <v>1460</v>
      </c>
    </row>
    <row r="1464" spans="1:9" ht="15.75" x14ac:dyDescent="0.3">
      <c r="A1464" s="36">
        <v>1461</v>
      </c>
      <c r="B1464" s="36">
        <v>4310</v>
      </c>
      <c r="C1464" s="36">
        <v>21</v>
      </c>
      <c r="D1464" t="str">
        <f>"["&amp;VLOOKUP(B1464,'[1]坦克部件养成-填表'!$T:$V,3,FALSE)&amp;"]"</f>
        <v>[101]</v>
      </c>
      <c r="E1464" t="str">
        <f>"["&amp;VLOOKUP(C1464,'[1]坦克部件养成-填表'!$X:$AB,3,FALSE)&amp;"]"</f>
        <v>[380]</v>
      </c>
      <c r="F1464">
        <f>VLOOKUP(C1464,'[1]坦克部件养成-填表'!$X:$AB,5,FALSE)</f>
        <v>24900</v>
      </c>
      <c r="G1464">
        <f>VLOOKUP(C1464,'[1]坦克部件养成-填表'!$X:$AB,4,FALSE)</f>
        <v>156300</v>
      </c>
      <c r="H1464" t="str">
        <f t="shared" si="44"/>
        <v>431021</v>
      </c>
      <c r="I1464">
        <f t="shared" si="45"/>
        <v>1461</v>
      </c>
    </row>
    <row r="1465" spans="1:9" ht="15.75" x14ac:dyDescent="0.3">
      <c r="A1465" s="36">
        <v>1462</v>
      </c>
      <c r="B1465" s="36">
        <v>4310</v>
      </c>
      <c r="C1465" s="36">
        <v>22</v>
      </c>
      <c r="D1465" t="str">
        <f>"["&amp;VLOOKUP(B1465,'[1]坦克部件养成-填表'!$T:$V,3,FALSE)&amp;"]"</f>
        <v>[101]</v>
      </c>
      <c r="E1465" t="str">
        <f>"["&amp;VLOOKUP(C1465,'[1]坦克部件养成-填表'!$X:$AB,3,FALSE)&amp;"]"</f>
        <v>[410]</v>
      </c>
      <c r="F1465">
        <f>VLOOKUP(C1465,'[1]坦克部件养成-填表'!$X:$AB,5,FALSE)</f>
        <v>25500</v>
      </c>
      <c r="G1465">
        <f>VLOOKUP(C1465,'[1]坦克部件养成-填表'!$X:$AB,4,FALSE)</f>
        <v>162300</v>
      </c>
      <c r="H1465" t="str">
        <f t="shared" si="44"/>
        <v>431022</v>
      </c>
      <c r="I1465">
        <f t="shared" si="45"/>
        <v>1462</v>
      </c>
    </row>
    <row r="1466" spans="1:9" ht="15.75" x14ac:dyDescent="0.3">
      <c r="A1466" s="36">
        <v>1463</v>
      </c>
      <c r="B1466" s="36">
        <v>4310</v>
      </c>
      <c r="C1466" s="36">
        <v>23</v>
      </c>
      <c r="D1466" t="str">
        <f>"["&amp;VLOOKUP(B1466,'[1]坦克部件养成-填表'!$T:$V,3,FALSE)&amp;"]"</f>
        <v>[101]</v>
      </c>
      <c r="E1466" t="str">
        <f>"["&amp;VLOOKUP(C1466,'[1]坦克部件养成-填表'!$X:$AB,3,FALSE)&amp;"]"</f>
        <v>[440]</v>
      </c>
      <c r="F1466">
        <f>VLOOKUP(C1466,'[1]坦克部件养成-填表'!$X:$AB,5,FALSE)</f>
        <v>27000</v>
      </c>
      <c r="G1466">
        <f>VLOOKUP(C1466,'[1]坦克部件养成-填表'!$X:$AB,4,FALSE)</f>
        <v>168300</v>
      </c>
      <c r="H1466" t="str">
        <f t="shared" si="44"/>
        <v>431023</v>
      </c>
      <c r="I1466">
        <f t="shared" si="45"/>
        <v>1463</v>
      </c>
    </row>
    <row r="1467" spans="1:9" ht="15.75" x14ac:dyDescent="0.3">
      <c r="A1467" s="36">
        <v>1464</v>
      </c>
      <c r="B1467" s="36">
        <v>4310</v>
      </c>
      <c r="C1467" s="36">
        <v>24</v>
      </c>
      <c r="D1467" t="str">
        <f>"["&amp;VLOOKUP(B1467,'[1]坦克部件养成-填表'!$T:$V,3,FALSE)&amp;"]"</f>
        <v>[101]</v>
      </c>
      <c r="E1467" t="str">
        <f>"["&amp;VLOOKUP(C1467,'[1]坦克部件养成-填表'!$X:$AB,3,FALSE)&amp;"]"</f>
        <v>[470]</v>
      </c>
      <c r="F1467">
        <f>VLOOKUP(C1467,'[1]坦克部件养成-填表'!$X:$AB,5,FALSE)</f>
        <v>28500</v>
      </c>
      <c r="G1467">
        <f>VLOOKUP(C1467,'[1]坦克部件养成-填表'!$X:$AB,4,FALSE)</f>
        <v>174300</v>
      </c>
      <c r="H1467" t="str">
        <f t="shared" si="44"/>
        <v>431024</v>
      </c>
      <c r="I1467">
        <f t="shared" si="45"/>
        <v>1464</v>
      </c>
    </row>
    <row r="1468" spans="1:9" ht="15.75" x14ac:dyDescent="0.3">
      <c r="A1468" s="36">
        <v>1465</v>
      </c>
      <c r="B1468" s="36">
        <v>4310</v>
      </c>
      <c r="C1468" s="36">
        <v>25</v>
      </c>
      <c r="D1468" t="str">
        <f>"["&amp;VLOOKUP(B1468,'[1]坦克部件养成-填表'!$T:$V,3,FALSE)&amp;"]"</f>
        <v>[101]</v>
      </c>
      <c r="E1468" t="str">
        <f>"["&amp;VLOOKUP(C1468,'[1]坦克部件养成-填表'!$X:$AB,3,FALSE)&amp;"]"</f>
        <v>[500]</v>
      </c>
      <c r="F1468">
        <f>VLOOKUP(C1468,'[1]坦克部件养成-填表'!$X:$AB,5,FALSE)</f>
        <v>30000</v>
      </c>
      <c r="G1468">
        <f>VLOOKUP(C1468,'[1]坦克部件养成-填表'!$X:$AB,4,FALSE)</f>
        <v>180300</v>
      </c>
      <c r="H1468" t="str">
        <f t="shared" ref="H1468:H1531" si="46">B1468&amp;C1468</f>
        <v>431025</v>
      </c>
      <c r="I1468">
        <f t="shared" ref="I1468:I1531" si="47">A1468</f>
        <v>1465</v>
      </c>
    </row>
    <row r="1469" spans="1:9" ht="15.75" x14ac:dyDescent="0.3">
      <c r="A1469" s="36">
        <v>1466</v>
      </c>
      <c r="B1469" s="36">
        <v>4310</v>
      </c>
      <c r="C1469" s="36">
        <v>26</v>
      </c>
      <c r="D1469" t="str">
        <f>"["&amp;VLOOKUP(B1469,'[1]坦克部件养成-填表'!$T:$V,3,FALSE)&amp;"]"</f>
        <v>[101]</v>
      </c>
      <c r="E1469" t="str">
        <f>"["&amp;VLOOKUP(C1469,'[1]坦克部件养成-填表'!$X:$AB,3,FALSE)&amp;"]"</f>
        <v>[535]</v>
      </c>
      <c r="F1469">
        <f>VLOOKUP(C1469,'[1]坦克部件养成-填表'!$X:$AB,5,FALSE)</f>
        <v>36750</v>
      </c>
      <c r="G1469">
        <f>VLOOKUP(C1469,'[1]坦克部件养成-填表'!$X:$AB,4,FALSE)</f>
        <v>217350</v>
      </c>
      <c r="H1469" t="str">
        <f t="shared" si="46"/>
        <v>431026</v>
      </c>
      <c r="I1469">
        <f t="shared" si="47"/>
        <v>1466</v>
      </c>
    </row>
    <row r="1470" spans="1:9" ht="15.75" x14ac:dyDescent="0.3">
      <c r="A1470" s="36">
        <v>1467</v>
      </c>
      <c r="B1470" s="36">
        <v>4310</v>
      </c>
      <c r="C1470" s="36">
        <v>27</v>
      </c>
      <c r="D1470" t="str">
        <f>"["&amp;VLOOKUP(B1470,'[1]坦克部件养成-填表'!$T:$V,3,FALSE)&amp;"]"</f>
        <v>[101]</v>
      </c>
      <c r="E1470" t="str">
        <f>"["&amp;VLOOKUP(C1470,'[1]坦克部件养成-填表'!$X:$AB,3,FALSE)&amp;"]"</f>
        <v>[570]</v>
      </c>
      <c r="F1470">
        <f>VLOOKUP(C1470,'[1]坦克部件养成-填表'!$X:$AB,5,FALSE)</f>
        <v>38500</v>
      </c>
      <c r="G1470">
        <f>VLOOKUP(C1470,'[1]坦克部件养成-填表'!$X:$AB,4,FALSE)</f>
        <v>224350</v>
      </c>
      <c r="H1470" t="str">
        <f t="shared" si="46"/>
        <v>431027</v>
      </c>
      <c r="I1470">
        <f t="shared" si="47"/>
        <v>1467</v>
      </c>
    </row>
    <row r="1471" spans="1:9" ht="15.75" x14ac:dyDescent="0.3">
      <c r="A1471" s="36">
        <v>1468</v>
      </c>
      <c r="B1471" s="36">
        <v>4310</v>
      </c>
      <c r="C1471" s="36">
        <v>28</v>
      </c>
      <c r="D1471" t="str">
        <f>"["&amp;VLOOKUP(B1471,'[1]坦克部件养成-填表'!$T:$V,3,FALSE)&amp;"]"</f>
        <v>[101]</v>
      </c>
      <c r="E1471" t="str">
        <f>"["&amp;VLOOKUP(C1471,'[1]坦克部件养成-填表'!$X:$AB,3,FALSE)&amp;"]"</f>
        <v>[605]</v>
      </c>
      <c r="F1471">
        <f>VLOOKUP(C1471,'[1]坦克部件养成-填表'!$X:$AB,5,FALSE)</f>
        <v>40250</v>
      </c>
      <c r="G1471">
        <f>VLOOKUP(C1471,'[1]坦克部件养成-填表'!$X:$AB,4,FALSE)</f>
        <v>231350</v>
      </c>
      <c r="H1471" t="str">
        <f t="shared" si="46"/>
        <v>431028</v>
      </c>
      <c r="I1471">
        <f t="shared" si="47"/>
        <v>1468</v>
      </c>
    </row>
    <row r="1472" spans="1:9" ht="15.75" x14ac:dyDescent="0.3">
      <c r="A1472" s="36">
        <v>1469</v>
      </c>
      <c r="B1472" s="36">
        <v>4310</v>
      </c>
      <c r="C1472" s="36">
        <v>29</v>
      </c>
      <c r="D1472" t="str">
        <f>"["&amp;VLOOKUP(B1472,'[1]坦克部件养成-填表'!$T:$V,3,FALSE)&amp;"]"</f>
        <v>[101]</v>
      </c>
      <c r="E1472" t="str">
        <f>"["&amp;VLOOKUP(C1472,'[1]坦克部件养成-填表'!$X:$AB,3,FALSE)&amp;"]"</f>
        <v>[640]</v>
      </c>
      <c r="F1472">
        <f>VLOOKUP(C1472,'[1]坦克部件养成-填表'!$X:$AB,5,FALSE)</f>
        <v>42000</v>
      </c>
      <c r="G1472">
        <f>VLOOKUP(C1472,'[1]坦克部件养成-填表'!$X:$AB,4,FALSE)</f>
        <v>238350</v>
      </c>
      <c r="H1472" t="str">
        <f t="shared" si="46"/>
        <v>431029</v>
      </c>
      <c r="I1472">
        <f t="shared" si="47"/>
        <v>1469</v>
      </c>
    </row>
    <row r="1473" spans="1:9" ht="15.75" x14ac:dyDescent="0.3">
      <c r="A1473" s="36">
        <v>1470</v>
      </c>
      <c r="B1473" s="36">
        <v>4310</v>
      </c>
      <c r="C1473" s="36">
        <v>30</v>
      </c>
      <c r="D1473" t="str">
        <f>"["&amp;VLOOKUP(B1473,'[1]坦克部件养成-填表'!$T:$V,3,FALSE)&amp;"]"</f>
        <v>[101]</v>
      </c>
      <c r="E1473" t="str">
        <f>"["&amp;VLOOKUP(C1473,'[1]坦克部件养成-填表'!$X:$AB,3,FALSE)&amp;"]"</f>
        <v>[675]</v>
      </c>
      <c r="F1473">
        <f>VLOOKUP(C1473,'[1]坦克部件养成-填表'!$X:$AB,5,FALSE)</f>
        <v>43750</v>
      </c>
      <c r="G1473">
        <f>VLOOKUP(C1473,'[1]坦克部件养成-填表'!$X:$AB,4,FALSE)</f>
        <v>245350</v>
      </c>
      <c r="H1473" t="str">
        <f t="shared" si="46"/>
        <v>431030</v>
      </c>
      <c r="I1473">
        <f t="shared" si="47"/>
        <v>1470</v>
      </c>
    </row>
    <row r="1474" spans="1:9" ht="15.75" x14ac:dyDescent="0.3">
      <c r="A1474" s="36">
        <v>1471</v>
      </c>
      <c r="B1474" s="36">
        <v>4320</v>
      </c>
      <c r="C1474" s="36">
        <v>1</v>
      </c>
      <c r="D1474" t="str">
        <f>"["&amp;VLOOKUP(B1474,'[1]坦克部件养成-填表'!$T:$V,3,FALSE)&amp;"]"</f>
        <v>[101]</v>
      </c>
      <c r="E1474" t="str">
        <f>"["&amp;VLOOKUP(C1474,'[1]坦克部件养成-填表'!$X:$AB,3,FALSE)&amp;"]"</f>
        <v>[10]</v>
      </c>
      <c r="F1474">
        <f>VLOOKUP(C1474,'[1]坦克部件养成-填表'!$X:$AB,5,FALSE)</f>
        <v>70</v>
      </c>
      <c r="G1474">
        <f>VLOOKUP(C1474,'[1]坦克部件养成-填表'!$X:$AB,4,FALSE)</f>
        <v>180</v>
      </c>
      <c r="H1474" t="str">
        <f t="shared" si="46"/>
        <v>43201</v>
      </c>
      <c r="I1474">
        <f t="shared" si="47"/>
        <v>1471</v>
      </c>
    </row>
    <row r="1475" spans="1:9" ht="15.75" x14ac:dyDescent="0.3">
      <c r="A1475" s="36">
        <v>1472</v>
      </c>
      <c r="B1475" s="36">
        <v>4320</v>
      </c>
      <c r="C1475" s="36">
        <v>2</v>
      </c>
      <c r="D1475" t="str">
        <f>"["&amp;VLOOKUP(B1475,'[1]坦克部件养成-填表'!$T:$V,3,FALSE)&amp;"]"</f>
        <v>[101]</v>
      </c>
      <c r="E1475" t="str">
        <f>"["&amp;VLOOKUP(C1475,'[1]坦克部件养成-填表'!$X:$AB,3,FALSE)&amp;"]"</f>
        <v>[20]</v>
      </c>
      <c r="F1475">
        <f>VLOOKUP(C1475,'[1]坦克部件养成-填表'!$X:$AB,5,FALSE)</f>
        <v>100</v>
      </c>
      <c r="G1475">
        <f>VLOOKUP(C1475,'[1]坦克部件养成-填表'!$X:$AB,4,FALSE)</f>
        <v>1740</v>
      </c>
      <c r="H1475" t="str">
        <f t="shared" si="46"/>
        <v>43202</v>
      </c>
      <c r="I1475">
        <f t="shared" si="47"/>
        <v>1472</v>
      </c>
    </row>
    <row r="1476" spans="1:9" ht="15.75" x14ac:dyDescent="0.3">
      <c r="A1476" s="36">
        <v>1473</v>
      </c>
      <c r="B1476" s="36">
        <v>4320</v>
      </c>
      <c r="C1476" s="36">
        <v>3</v>
      </c>
      <c r="D1476" t="str">
        <f>"["&amp;VLOOKUP(B1476,'[1]坦克部件养成-填表'!$T:$V,3,FALSE)&amp;"]"</f>
        <v>[101]</v>
      </c>
      <c r="E1476" t="str">
        <f>"["&amp;VLOOKUP(C1476,'[1]坦克部件养成-填表'!$X:$AB,3,FALSE)&amp;"]"</f>
        <v>[30]</v>
      </c>
      <c r="F1476">
        <f>VLOOKUP(C1476,'[1]坦克部件养成-填表'!$X:$AB,5,FALSE)</f>
        <v>140</v>
      </c>
      <c r="G1476">
        <f>VLOOKUP(C1476,'[1]坦克部件养成-填表'!$X:$AB,4,FALSE)</f>
        <v>3450</v>
      </c>
      <c r="H1476" t="str">
        <f t="shared" si="46"/>
        <v>43203</v>
      </c>
      <c r="I1476">
        <f t="shared" si="47"/>
        <v>1473</v>
      </c>
    </row>
    <row r="1477" spans="1:9" ht="15.75" x14ac:dyDescent="0.3">
      <c r="A1477" s="36">
        <v>1474</v>
      </c>
      <c r="B1477" s="36">
        <v>4320</v>
      </c>
      <c r="C1477" s="36">
        <v>4</v>
      </c>
      <c r="D1477" t="str">
        <f>"["&amp;VLOOKUP(B1477,'[1]坦克部件养成-填表'!$T:$V,3,FALSE)&amp;"]"</f>
        <v>[101]</v>
      </c>
      <c r="E1477" t="str">
        <f>"["&amp;VLOOKUP(C1477,'[1]坦克部件养成-填表'!$X:$AB,3,FALSE)&amp;"]"</f>
        <v>[40]</v>
      </c>
      <c r="F1477">
        <f>VLOOKUP(C1477,'[1]坦克部件养成-填表'!$X:$AB,5,FALSE)</f>
        <v>170</v>
      </c>
      <c r="G1477">
        <f>VLOOKUP(C1477,'[1]坦克部件养成-填表'!$X:$AB,4,FALSE)</f>
        <v>5190</v>
      </c>
      <c r="H1477" t="str">
        <f t="shared" si="46"/>
        <v>43204</v>
      </c>
      <c r="I1477">
        <f t="shared" si="47"/>
        <v>1474</v>
      </c>
    </row>
    <row r="1478" spans="1:9" ht="15.75" x14ac:dyDescent="0.3">
      <c r="A1478" s="36">
        <v>1475</v>
      </c>
      <c r="B1478" s="36">
        <v>4320</v>
      </c>
      <c r="C1478" s="36">
        <v>5</v>
      </c>
      <c r="D1478" t="str">
        <f>"["&amp;VLOOKUP(B1478,'[1]坦克部件养成-填表'!$T:$V,3,FALSE)&amp;"]"</f>
        <v>[101]</v>
      </c>
      <c r="E1478" t="str">
        <f>"["&amp;VLOOKUP(C1478,'[1]坦克部件养成-填表'!$X:$AB,3,FALSE)&amp;"]"</f>
        <v>[50]</v>
      </c>
      <c r="F1478">
        <f>VLOOKUP(C1478,'[1]坦克部件养成-填表'!$X:$AB,5,FALSE)</f>
        <v>210</v>
      </c>
      <c r="G1478">
        <f>VLOOKUP(C1478,'[1]坦克部件养成-填表'!$X:$AB,4,FALSE)</f>
        <v>6750</v>
      </c>
      <c r="H1478" t="str">
        <f t="shared" si="46"/>
        <v>43205</v>
      </c>
      <c r="I1478">
        <f t="shared" si="47"/>
        <v>1475</v>
      </c>
    </row>
    <row r="1479" spans="1:9" ht="15.75" x14ac:dyDescent="0.3">
      <c r="A1479" s="36">
        <v>1476</v>
      </c>
      <c r="B1479" s="36">
        <v>4320</v>
      </c>
      <c r="C1479" s="36">
        <v>6</v>
      </c>
      <c r="D1479" t="str">
        <f>"["&amp;VLOOKUP(B1479,'[1]坦克部件养成-填表'!$T:$V,3,FALSE)&amp;"]"</f>
        <v>[101]</v>
      </c>
      <c r="E1479" t="str">
        <f>"["&amp;VLOOKUP(C1479,'[1]坦克部件养成-填表'!$X:$AB,3,FALSE)&amp;"]"</f>
        <v>[65]</v>
      </c>
      <c r="F1479">
        <f>VLOOKUP(C1479,'[1]坦克部件养成-填表'!$X:$AB,5,FALSE)</f>
        <v>600</v>
      </c>
      <c r="G1479">
        <f>VLOOKUP(C1479,'[1]坦克部件养成-填表'!$X:$AB,4,FALSE)</f>
        <v>7620</v>
      </c>
      <c r="H1479" t="str">
        <f t="shared" si="46"/>
        <v>43206</v>
      </c>
      <c r="I1479">
        <f t="shared" si="47"/>
        <v>1476</v>
      </c>
    </row>
    <row r="1480" spans="1:9" ht="15.75" x14ac:dyDescent="0.3">
      <c r="A1480" s="36">
        <v>1477</v>
      </c>
      <c r="B1480" s="36">
        <v>4320</v>
      </c>
      <c r="C1480" s="36">
        <v>7</v>
      </c>
      <c r="D1480" t="str">
        <f>"["&amp;VLOOKUP(B1480,'[1]坦克部件养成-填表'!$T:$V,3,FALSE)&amp;"]"</f>
        <v>[101]</v>
      </c>
      <c r="E1480" t="str">
        <f>"["&amp;VLOOKUP(C1480,'[1]坦克部件养成-填表'!$X:$AB,3,FALSE)&amp;"]"</f>
        <v>[80]</v>
      </c>
      <c r="F1480">
        <f>VLOOKUP(C1480,'[1]坦克部件养成-填表'!$X:$AB,5,FALSE)</f>
        <v>900</v>
      </c>
      <c r="G1480">
        <f>VLOOKUP(C1480,'[1]坦克部件养成-填表'!$X:$AB,4,FALSE)</f>
        <v>11430</v>
      </c>
      <c r="H1480" t="str">
        <f t="shared" si="46"/>
        <v>43207</v>
      </c>
      <c r="I1480">
        <f t="shared" si="47"/>
        <v>1477</v>
      </c>
    </row>
    <row r="1481" spans="1:9" ht="15.75" x14ac:dyDescent="0.3">
      <c r="A1481" s="36">
        <v>1478</v>
      </c>
      <c r="B1481" s="36">
        <v>4320</v>
      </c>
      <c r="C1481" s="36">
        <v>8</v>
      </c>
      <c r="D1481" t="str">
        <f>"["&amp;VLOOKUP(B1481,'[1]坦克部件养成-填表'!$T:$V,3,FALSE)&amp;"]"</f>
        <v>[101]</v>
      </c>
      <c r="E1481" t="str">
        <f>"["&amp;VLOOKUP(C1481,'[1]坦克部件养成-填表'!$X:$AB,3,FALSE)&amp;"]"</f>
        <v>[95]</v>
      </c>
      <c r="F1481">
        <f>VLOOKUP(C1481,'[1]坦克部件养成-填表'!$X:$AB,5,FALSE)</f>
        <v>1200</v>
      </c>
      <c r="G1481">
        <f>VLOOKUP(C1481,'[1]坦克部件养成-填表'!$X:$AB,4,FALSE)</f>
        <v>15240</v>
      </c>
      <c r="H1481" t="str">
        <f t="shared" si="46"/>
        <v>43208</v>
      </c>
      <c r="I1481">
        <f t="shared" si="47"/>
        <v>1478</v>
      </c>
    </row>
    <row r="1482" spans="1:9" ht="15.75" x14ac:dyDescent="0.3">
      <c r="A1482" s="36">
        <v>1479</v>
      </c>
      <c r="B1482" s="36">
        <v>4320</v>
      </c>
      <c r="C1482" s="36">
        <v>9</v>
      </c>
      <c r="D1482" t="str">
        <f>"["&amp;VLOOKUP(B1482,'[1]坦克部件养成-填表'!$T:$V,3,FALSE)&amp;"]"</f>
        <v>[101]</v>
      </c>
      <c r="E1482" t="str">
        <f>"["&amp;VLOOKUP(C1482,'[1]坦克部件养成-填表'!$X:$AB,3,FALSE)&amp;"]"</f>
        <v>[110]</v>
      </c>
      <c r="F1482">
        <f>VLOOKUP(C1482,'[1]坦克部件养成-填表'!$X:$AB,5,FALSE)</f>
        <v>1500</v>
      </c>
      <c r="G1482">
        <f>VLOOKUP(C1482,'[1]坦克部件养成-填表'!$X:$AB,4,FALSE)</f>
        <v>19050</v>
      </c>
      <c r="H1482" t="str">
        <f t="shared" si="46"/>
        <v>43209</v>
      </c>
      <c r="I1482">
        <f t="shared" si="47"/>
        <v>1479</v>
      </c>
    </row>
    <row r="1483" spans="1:9" ht="15.75" x14ac:dyDescent="0.3">
      <c r="A1483" s="36">
        <v>1480</v>
      </c>
      <c r="B1483" s="36">
        <v>4320</v>
      </c>
      <c r="C1483" s="36">
        <v>10</v>
      </c>
      <c r="D1483" t="str">
        <f>"["&amp;VLOOKUP(B1483,'[1]坦克部件养成-填表'!$T:$V,3,FALSE)&amp;"]"</f>
        <v>[101]</v>
      </c>
      <c r="E1483" t="str">
        <f>"["&amp;VLOOKUP(C1483,'[1]坦克部件养成-填表'!$X:$AB,3,FALSE)&amp;"]"</f>
        <v>[125]</v>
      </c>
      <c r="F1483">
        <f>VLOOKUP(C1483,'[1]坦克部件养成-填表'!$X:$AB,5,FALSE)</f>
        <v>1750</v>
      </c>
      <c r="G1483">
        <f>VLOOKUP(C1483,'[1]坦克部件养成-填表'!$X:$AB,4,FALSE)</f>
        <v>22860</v>
      </c>
      <c r="H1483" t="str">
        <f t="shared" si="46"/>
        <v>432010</v>
      </c>
      <c r="I1483">
        <f t="shared" si="47"/>
        <v>1480</v>
      </c>
    </row>
    <row r="1484" spans="1:9" ht="15.75" x14ac:dyDescent="0.3">
      <c r="A1484" s="36">
        <v>1481</v>
      </c>
      <c r="B1484" s="36">
        <v>4320</v>
      </c>
      <c r="C1484" s="36">
        <v>11</v>
      </c>
      <c r="D1484" t="str">
        <f>"["&amp;VLOOKUP(B1484,'[1]坦克部件养成-填表'!$T:$V,3,FALSE)&amp;"]"</f>
        <v>[101]</v>
      </c>
      <c r="E1484" t="str">
        <f>"["&amp;VLOOKUP(C1484,'[1]坦克部件养成-填表'!$X:$AB,3,FALSE)&amp;"]"</f>
        <v>[145]</v>
      </c>
      <c r="F1484">
        <f>VLOOKUP(C1484,'[1]坦克部件养成-填表'!$X:$AB,5,FALSE)</f>
        <v>3650</v>
      </c>
      <c r="G1484">
        <f>VLOOKUP(C1484,'[1]坦克部件养成-填表'!$X:$AB,4,FALSE)</f>
        <v>31710</v>
      </c>
      <c r="H1484" t="str">
        <f t="shared" si="46"/>
        <v>432011</v>
      </c>
      <c r="I1484">
        <f t="shared" si="47"/>
        <v>1481</v>
      </c>
    </row>
    <row r="1485" spans="1:9" ht="15.75" x14ac:dyDescent="0.3">
      <c r="A1485" s="36">
        <v>1482</v>
      </c>
      <c r="B1485" s="36">
        <v>4320</v>
      </c>
      <c r="C1485" s="36">
        <v>12</v>
      </c>
      <c r="D1485" t="str">
        <f>"["&amp;VLOOKUP(B1485,'[1]坦克部件养成-填表'!$T:$V,3,FALSE)&amp;"]"</f>
        <v>[101]</v>
      </c>
      <c r="E1485" t="str">
        <f>"["&amp;VLOOKUP(C1485,'[1]坦克部件养成-填表'!$X:$AB,3,FALSE)&amp;"]"</f>
        <v>[165]</v>
      </c>
      <c r="F1485">
        <f>VLOOKUP(C1485,'[1]坦克部件养成-填表'!$X:$AB,5,FALSE)</f>
        <v>5500</v>
      </c>
      <c r="G1485">
        <f>VLOOKUP(C1485,'[1]坦克部件养成-填表'!$X:$AB,4,FALSE)</f>
        <v>47580</v>
      </c>
      <c r="H1485" t="str">
        <f t="shared" si="46"/>
        <v>432012</v>
      </c>
      <c r="I1485">
        <f t="shared" si="47"/>
        <v>1482</v>
      </c>
    </row>
    <row r="1486" spans="1:9" ht="15.75" x14ac:dyDescent="0.3">
      <c r="A1486" s="36">
        <v>1483</v>
      </c>
      <c r="B1486" s="36">
        <v>4320</v>
      </c>
      <c r="C1486" s="36">
        <v>13</v>
      </c>
      <c r="D1486" t="str">
        <f>"["&amp;VLOOKUP(B1486,'[1]坦克部件养成-填表'!$T:$V,3,FALSE)&amp;"]"</f>
        <v>[101]</v>
      </c>
      <c r="E1486" t="str">
        <f>"["&amp;VLOOKUP(C1486,'[1]坦克部件养成-填表'!$X:$AB,3,FALSE)&amp;"]"</f>
        <v>[185]</v>
      </c>
      <c r="F1486">
        <f>VLOOKUP(C1486,'[1]坦克部件养成-填表'!$X:$AB,5,FALSE)</f>
        <v>7300</v>
      </c>
      <c r="G1486">
        <f>VLOOKUP(C1486,'[1]坦克部件养成-填表'!$X:$AB,4,FALSE)</f>
        <v>63420</v>
      </c>
      <c r="H1486" t="str">
        <f t="shared" si="46"/>
        <v>432013</v>
      </c>
      <c r="I1486">
        <f t="shared" si="47"/>
        <v>1483</v>
      </c>
    </row>
    <row r="1487" spans="1:9" ht="15.75" x14ac:dyDescent="0.3">
      <c r="A1487" s="36">
        <v>1484</v>
      </c>
      <c r="B1487" s="36">
        <v>4320</v>
      </c>
      <c r="C1487" s="36">
        <v>14</v>
      </c>
      <c r="D1487" t="str">
        <f>"["&amp;VLOOKUP(B1487,'[1]坦克部件养成-填表'!$T:$V,3,FALSE)&amp;"]"</f>
        <v>[101]</v>
      </c>
      <c r="E1487" t="str">
        <f>"["&amp;VLOOKUP(C1487,'[1]坦克部件养成-填表'!$X:$AB,3,FALSE)&amp;"]"</f>
        <v>[205]</v>
      </c>
      <c r="F1487">
        <f>VLOOKUP(C1487,'[1]坦克部件养成-填表'!$X:$AB,5,FALSE)</f>
        <v>9100</v>
      </c>
      <c r="G1487">
        <f>VLOOKUP(C1487,'[1]坦克部件养成-填表'!$X:$AB,4,FALSE)</f>
        <v>79290</v>
      </c>
      <c r="H1487" t="str">
        <f t="shared" si="46"/>
        <v>432014</v>
      </c>
      <c r="I1487">
        <f t="shared" si="47"/>
        <v>1484</v>
      </c>
    </row>
    <row r="1488" spans="1:9" ht="15.75" x14ac:dyDescent="0.3">
      <c r="A1488" s="36">
        <v>1485</v>
      </c>
      <c r="B1488" s="36">
        <v>4320</v>
      </c>
      <c r="C1488" s="36">
        <v>15</v>
      </c>
      <c r="D1488" t="str">
        <f>"["&amp;VLOOKUP(B1488,'[1]坦克部件养成-填表'!$T:$V,3,FALSE)&amp;"]"</f>
        <v>[101]</v>
      </c>
      <c r="E1488" t="str">
        <f>"["&amp;VLOOKUP(C1488,'[1]坦克部件养成-填表'!$X:$AB,3,FALSE)&amp;"]"</f>
        <v>[225]</v>
      </c>
      <c r="F1488">
        <f>VLOOKUP(C1488,'[1]坦克部件养成-填表'!$X:$AB,5,FALSE)</f>
        <v>11000</v>
      </c>
      <c r="G1488">
        <f>VLOOKUP(C1488,'[1]坦克部件养成-填表'!$X:$AB,4,FALSE)</f>
        <v>95160</v>
      </c>
      <c r="H1488" t="str">
        <f t="shared" si="46"/>
        <v>432015</v>
      </c>
      <c r="I1488">
        <f t="shared" si="47"/>
        <v>1485</v>
      </c>
    </row>
    <row r="1489" spans="1:9" ht="15.75" x14ac:dyDescent="0.3">
      <c r="A1489" s="36">
        <v>1486</v>
      </c>
      <c r="B1489" s="36">
        <v>4320</v>
      </c>
      <c r="C1489" s="36">
        <v>16</v>
      </c>
      <c r="D1489" t="str">
        <f>"["&amp;VLOOKUP(B1489,'[1]坦克部件养成-填表'!$T:$V,3,FALSE)&amp;"]"</f>
        <v>[101]</v>
      </c>
      <c r="E1489" t="str">
        <f>"["&amp;VLOOKUP(C1489,'[1]坦克部件养成-填表'!$X:$AB,3,FALSE)&amp;"]"</f>
        <v>[250]</v>
      </c>
      <c r="F1489">
        <f>VLOOKUP(C1489,'[1]坦克部件养成-填表'!$X:$AB,5,FALSE)</f>
        <v>13750</v>
      </c>
      <c r="G1489">
        <f>VLOOKUP(C1489,'[1]坦克部件养成-填表'!$X:$AB,4,FALSE)</f>
        <v>105250</v>
      </c>
      <c r="H1489" t="str">
        <f t="shared" si="46"/>
        <v>432016</v>
      </c>
      <c r="I1489">
        <f t="shared" si="47"/>
        <v>1486</v>
      </c>
    </row>
    <row r="1490" spans="1:9" ht="15.75" x14ac:dyDescent="0.3">
      <c r="A1490" s="36">
        <v>1487</v>
      </c>
      <c r="B1490" s="36">
        <v>4320</v>
      </c>
      <c r="C1490" s="36">
        <v>17</v>
      </c>
      <c r="D1490" t="str">
        <f>"["&amp;VLOOKUP(B1490,'[1]坦克部件养成-填表'!$T:$V,3,FALSE)&amp;"]"</f>
        <v>[101]</v>
      </c>
      <c r="E1490" t="str">
        <f>"["&amp;VLOOKUP(C1490,'[1]坦克部件养成-填表'!$X:$AB,3,FALSE)&amp;"]"</f>
        <v>[275]</v>
      </c>
      <c r="F1490">
        <f>VLOOKUP(C1490,'[1]坦克部件养成-填表'!$X:$AB,5,FALSE)</f>
        <v>15000</v>
      </c>
      <c r="G1490">
        <f>VLOOKUP(C1490,'[1]坦克部件养成-填表'!$X:$AB,4,FALSE)</f>
        <v>110250</v>
      </c>
      <c r="H1490" t="str">
        <f t="shared" si="46"/>
        <v>432017</v>
      </c>
      <c r="I1490">
        <f t="shared" si="47"/>
        <v>1487</v>
      </c>
    </row>
    <row r="1491" spans="1:9" ht="15.75" x14ac:dyDescent="0.3">
      <c r="A1491" s="36">
        <v>1488</v>
      </c>
      <c r="B1491" s="36">
        <v>4320</v>
      </c>
      <c r="C1491" s="36">
        <v>18</v>
      </c>
      <c r="D1491" t="str">
        <f>"["&amp;VLOOKUP(B1491,'[1]坦克部件养成-填表'!$T:$V,3,FALSE)&amp;"]"</f>
        <v>[101]</v>
      </c>
      <c r="E1491" t="str">
        <f>"["&amp;VLOOKUP(C1491,'[1]坦克部件养成-填表'!$X:$AB,3,FALSE)&amp;"]"</f>
        <v>[300]</v>
      </c>
      <c r="F1491">
        <f>VLOOKUP(C1491,'[1]坦克部件养成-填表'!$X:$AB,5,FALSE)</f>
        <v>16250</v>
      </c>
      <c r="G1491">
        <f>VLOOKUP(C1491,'[1]坦克部件养成-填表'!$X:$AB,4,FALSE)</f>
        <v>115250</v>
      </c>
      <c r="H1491" t="str">
        <f t="shared" si="46"/>
        <v>432018</v>
      </c>
      <c r="I1491">
        <f t="shared" si="47"/>
        <v>1488</v>
      </c>
    </row>
    <row r="1492" spans="1:9" ht="15.75" x14ac:dyDescent="0.3">
      <c r="A1492" s="36">
        <v>1489</v>
      </c>
      <c r="B1492" s="36">
        <v>4320</v>
      </c>
      <c r="C1492" s="36">
        <v>19</v>
      </c>
      <c r="D1492" t="str">
        <f>"["&amp;VLOOKUP(B1492,'[1]坦克部件养成-填表'!$T:$V,3,FALSE)&amp;"]"</f>
        <v>[101]</v>
      </c>
      <c r="E1492" t="str">
        <f>"["&amp;VLOOKUP(C1492,'[1]坦克部件养成-填表'!$X:$AB,3,FALSE)&amp;"]"</f>
        <v>[325]</v>
      </c>
      <c r="F1492">
        <f>VLOOKUP(C1492,'[1]坦克部件养成-填表'!$X:$AB,5,FALSE)</f>
        <v>17500</v>
      </c>
      <c r="G1492">
        <f>VLOOKUP(C1492,'[1]坦克部件养成-填表'!$X:$AB,4,FALSE)</f>
        <v>120250</v>
      </c>
      <c r="H1492" t="str">
        <f t="shared" si="46"/>
        <v>432019</v>
      </c>
      <c r="I1492">
        <f t="shared" si="47"/>
        <v>1489</v>
      </c>
    </row>
    <row r="1493" spans="1:9" ht="15.75" x14ac:dyDescent="0.3">
      <c r="A1493" s="36">
        <v>1490</v>
      </c>
      <c r="B1493" s="36">
        <v>4320</v>
      </c>
      <c r="C1493" s="36">
        <v>20</v>
      </c>
      <c r="D1493" t="str">
        <f>"["&amp;VLOOKUP(B1493,'[1]坦克部件养成-填表'!$T:$V,3,FALSE)&amp;"]"</f>
        <v>[101]</v>
      </c>
      <c r="E1493" t="str">
        <f>"["&amp;VLOOKUP(C1493,'[1]坦克部件养成-填表'!$X:$AB,3,FALSE)&amp;"]"</f>
        <v>[350]</v>
      </c>
      <c r="F1493">
        <f>VLOOKUP(C1493,'[1]坦克部件养成-填表'!$X:$AB,5,FALSE)</f>
        <v>20250</v>
      </c>
      <c r="G1493">
        <f>VLOOKUP(C1493,'[1]坦克部件养成-填表'!$X:$AB,4,FALSE)</f>
        <v>125250</v>
      </c>
      <c r="H1493" t="str">
        <f t="shared" si="46"/>
        <v>432020</v>
      </c>
      <c r="I1493">
        <f t="shared" si="47"/>
        <v>1490</v>
      </c>
    </row>
    <row r="1494" spans="1:9" ht="15.75" x14ac:dyDescent="0.3">
      <c r="A1494" s="36">
        <v>1491</v>
      </c>
      <c r="B1494" s="36">
        <v>4320</v>
      </c>
      <c r="C1494" s="36">
        <v>21</v>
      </c>
      <c r="D1494" t="str">
        <f>"["&amp;VLOOKUP(B1494,'[1]坦克部件养成-填表'!$T:$V,3,FALSE)&amp;"]"</f>
        <v>[101]</v>
      </c>
      <c r="E1494" t="str">
        <f>"["&amp;VLOOKUP(C1494,'[1]坦克部件养成-填表'!$X:$AB,3,FALSE)&amp;"]"</f>
        <v>[380]</v>
      </c>
      <c r="F1494">
        <f>VLOOKUP(C1494,'[1]坦克部件养成-填表'!$X:$AB,5,FALSE)</f>
        <v>24900</v>
      </c>
      <c r="G1494">
        <f>VLOOKUP(C1494,'[1]坦克部件养成-填表'!$X:$AB,4,FALSE)</f>
        <v>156300</v>
      </c>
      <c r="H1494" t="str">
        <f t="shared" si="46"/>
        <v>432021</v>
      </c>
      <c r="I1494">
        <f t="shared" si="47"/>
        <v>1491</v>
      </c>
    </row>
    <row r="1495" spans="1:9" ht="15.75" x14ac:dyDescent="0.3">
      <c r="A1495" s="36">
        <v>1492</v>
      </c>
      <c r="B1495" s="36">
        <v>4320</v>
      </c>
      <c r="C1495" s="36">
        <v>22</v>
      </c>
      <c r="D1495" t="str">
        <f>"["&amp;VLOOKUP(B1495,'[1]坦克部件养成-填表'!$T:$V,3,FALSE)&amp;"]"</f>
        <v>[101]</v>
      </c>
      <c r="E1495" t="str">
        <f>"["&amp;VLOOKUP(C1495,'[1]坦克部件养成-填表'!$X:$AB,3,FALSE)&amp;"]"</f>
        <v>[410]</v>
      </c>
      <c r="F1495">
        <f>VLOOKUP(C1495,'[1]坦克部件养成-填表'!$X:$AB,5,FALSE)</f>
        <v>25500</v>
      </c>
      <c r="G1495">
        <f>VLOOKUP(C1495,'[1]坦克部件养成-填表'!$X:$AB,4,FALSE)</f>
        <v>162300</v>
      </c>
      <c r="H1495" t="str">
        <f t="shared" si="46"/>
        <v>432022</v>
      </c>
      <c r="I1495">
        <f t="shared" si="47"/>
        <v>1492</v>
      </c>
    </row>
    <row r="1496" spans="1:9" ht="15.75" x14ac:dyDescent="0.3">
      <c r="A1496" s="36">
        <v>1493</v>
      </c>
      <c r="B1496" s="36">
        <v>4320</v>
      </c>
      <c r="C1496" s="36">
        <v>23</v>
      </c>
      <c r="D1496" t="str">
        <f>"["&amp;VLOOKUP(B1496,'[1]坦克部件养成-填表'!$T:$V,3,FALSE)&amp;"]"</f>
        <v>[101]</v>
      </c>
      <c r="E1496" t="str">
        <f>"["&amp;VLOOKUP(C1496,'[1]坦克部件养成-填表'!$X:$AB,3,FALSE)&amp;"]"</f>
        <v>[440]</v>
      </c>
      <c r="F1496">
        <f>VLOOKUP(C1496,'[1]坦克部件养成-填表'!$X:$AB,5,FALSE)</f>
        <v>27000</v>
      </c>
      <c r="G1496">
        <f>VLOOKUP(C1496,'[1]坦克部件养成-填表'!$X:$AB,4,FALSE)</f>
        <v>168300</v>
      </c>
      <c r="H1496" t="str">
        <f t="shared" si="46"/>
        <v>432023</v>
      </c>
      <c r="I1496">
        <f t="shared" si="47"/>
        <v>1493</v>
      </c>
    </row>
    <row r="1497" spans="1:9" ht="15.75" x14ac:dyDescent="0.3">
      <c r="A1497" s="36">
        <v>1494</v>
      </c>
      <c r="B1497" s="36">
        <v>4320</v>
      </c>
      <c r="C1497" s="36">
        <v>24</v>
      </c>
      <c r="D1497" t="str">
        <f>"["&amp;VLOOKUP(B1497,'[1]坦克部件养成-填表'!$T:$V,3,FALSE)&amp;"]"</f>
        <v>[101]</v>
      </c>
      <c r="E1497" t="str">
        <f>"["&amp;VLOOKUP(C1497,'[1]坦克部件养成-填表'!$X:$AB,3,FALSE)&amp;"]"</f>
        <v>[470]</v>
      </c>
      <c r="F1497">
        <f>VLOOKUP(C1497,'[1]坦克部件养成-填表'!$X:$AB,5,FALSE)</f>
        <v>28500</v>
      </c>
      <c r="G1497">
        <f>VLOOKUP(C1497,'[1]坦克部件养成-填表'!$X:$AB,4,FALSE)</f>
        <v>174300</v>
      </c>
      <c r="H1497" t="str">
        <f t="shared" si="46"/>
        <v>432024</v>
      </c>
      <c r="I1497">
        <f t="shared" si="47"/>
        <v>1494</v>
      </c>
    </row>
    <row r="1498" spans="1:9" ht="15.75" x14ac:dyDescent="0.3">
      <c r="A1498" s="36">
        <v>1495</v>
      </c>
      <c r="B1498" s="36">
        <v>4320</v>
      </c>
      <c r="C1498" s="36">
        <v>25</v>
      </c>
      <c r="D1498" t="str">
        <f>"["&amp;VLOOKUP(B1498,'[1]坦克部件养成-填表'!$T:$V,3,FALSE)&amp;"]"</f>
        <v>[101]</v>
      </c>
      <c r="E1498" t="str">
        <f>"["&amp;VLOOKUP(C1498,'[1]坦克部件养成-填表'!$X:$AB,3,FALSE)&amp;"]"</f>
        <v>[500]</v>
      </c>
      <c r="F1498">
        <f>VLOOKUP(C1498,'[1]坦克部件养成-填表'!$X:$AB,5,FALSE)</f>
        <v>30000</v>
      </c>
      <c r="G1498">
        <f>VLOOKUP(C1498,'[1]坦克部件养成-填表'!$X:$AB,4,FALSE)</f>
        <v>180300</v>
      </c>
      <c r="H1498" t="str">
        <f t="shared" si="46"/>
        <v>432025</v>
      </c>
      <c r="I1498">
        <f t="shared" si="47"/>
        <v>1495</v>
      </c>
    </row>
    <row r="1499" spans="1:9" ht="15.75" x14ac:dyDescent="0.3">
      <c r="A1499" s="36">
        <v>1496</v>
      </c>
      <c r="B1499" s="36">
        <v>4320</v>
      </c>
      <c r="C1499" s="36">
        <v>26</v>
      </c>
      <c r="D1499" t="str">
        <f>"["&amp;VLOOKUP(B1499,'[1]坦克部件养成-填表'!$T:$V,3,FALSE)&amp;"]"</f>
        <v>[101]</v>
      </c>
      <c r="E1499" t="str">
        <f>"["&amp;VLOOKUP(C1499,'[1]坦克部件养成-填表'!$X:$AB,3,FALSE)&amp;"]"</f>
        <v>[535]</v>
      </c>
      <c r="F1499">
        <f>VLOOKUP(C1499,'[1]坦克部件养成-填表'!$X:$AB,5,FALSE)</f>
        <v>36750</v>
      </c>
      <c r="G1499">
        <f>VLOOKUP(C1499,'[1]坦克部件养成-填表'!$X:$AB,4,FALSE)</f>
        <v>217350</v>
      </c>
      <c r="H1499" t="str">
        <f t="shared" si="46"/>
        <v>432026</v>
      </c>
      <c r="I1499">
        <f t="shared" si="47"/>
        <v>1496</v>
      </c>
    </row>
    <row r="1500" spans="1:9" ht="15.75" x14ac:dyDescent="0.3">
      <c r="A1500" s="36">
        <v>1497</v>
      </c>
      <c r="B1500" s="36">
        <v>4320</v>
      </c>
      <c r="C1500" s="36">
        <v>27</v>
      </c>
      <c r="D1500" t="str">
        <f>"["&amp;VLOOKUP(B1500,'[1]坦克部件养成-填表'!$T:$V,3,FALSE)&amp;"]"</f>
        <v>[101]</v>
      </c>
      <c r="E1500" t="str">
        <f>"["&amp;VLOOKUP(C1500,'[1]坦克部件养成-填表'!$X:$AB,3,FALSE)&amp;"]"</f>
        <v>[570]</v>
      </c>
      <c r="F1500">
        <f>VLOOKUP(C1500,'[1]坦克部件养成-填表'!$X:$AB,5,FALSE)</f>
        <v>38500</v>
      </c>
      <c r="G1500">
        <f>VLOOKUP(C1500,'[1]坦克部件养成-填表'!$X:$AB,4,FALSE)</f>
        <v>224350</v>
      </c>
      <c r="H1500" t="str">
        <f t="shared" si="46"/>
        <v>432027</v>
      </c>
      <c r="I1500">
        <f t="shared" si="47"/>
        <v>1497</v>
      </c>
    </row>
    <row r="1501" spans="1:9" ht="15.75" x14ac:dyDescent="0.3">
      <c r="A1501" s="36">
        <v>1498</v>
      </c>
      <c r="B1501" s="36">
        <v>4320</v>
      </c>
      <c r="C1501" s="36">
        <v>28</v>
      </c>
      <c r="D1501" t="str">
        <f>"["&amp;VLOOKUP(B1501,'[1]坦克部件养成-填表'!$T:$V,3,FALSE)&amp;"]"</f>
        <v>[101]</v>
      </c>
      <c r="E1501" t="str">
        <f>"["&amp;VLOOKUP(C1501,'[1]坦克部件养成-填表'!$X:$AB,3,FALSE)&amp;"]"</f>
        <v>[605]</v>
      </c>
      <c r="F1501">
        <f>VLOOKUP(C1501,'[1]坦克部件养成-填表'!$X:$AB,5,FALSE)</f>
        <v>40250</v>
      </c>
      <c r="G1501">
        <f>VLOOKUP(C1501,'[1]坦克部件养成-填表'!$X:$AB,4,FALSE)</f>
        <v>231350</v>
      </c>
      <c r="H1501" t="str">
        <f t="shared" si="46"/>
        <v>432028</v>
      </c>
      <c r="I1501">
        <f t="shared" si="47"/>
        <v>1498</v>
      </c>
    </row>
    <row r="1502" spans="1:9" ht="15.75" x14ac:dyDescent="0.3">
      <c r="A1502" s="36">
        <v>1499</v>
      </c>
      <c r="B1502" s="36">
        <v>4320</v>
      </c>
      <c r="C1502" s="36">
        <v>29</v>
      </c>
      <c r="D1502" t="str">
        <f>"["&amp;VLOOKUP(B1502,'[1]坦克部件养成-填表'!$T:$V,3,FALSE)&amp;"]"</f>
        <v>[101]</v>
      </c>
      <c r="E1502" t="str">
        <f>"["&amp;VLOOKUP(C1502,'[1]坦克部件养成-填表'!$X:$AB,3,FALSE)&amp;"]"</f>
        <v>[640]</v>
      </c>
      <c r="F1502">
        <f>VLOOKUP(C1502,'[1]坦克部件养成-填表'!$X:$AB,5,FALSE)</f>
        <v>42000</v>
      </c>
      <c r="G1502">
        <f>VLOOKUP(C1502,'[1]坦克部件养成-填表'!$X:$AB,4,FALSE)</f>
        <v>238350</v>
      </c>
      <c r="H1502" t="str">
        <f t="shared" si="46"/>
        <v>432029</v>
      </c>
      <c r="I1502">
        <f t="shared" si="47"/>
        <v>1499</v>
      </c>
    </row>
    <row r="1503" spans="1:9" ht="15.75" x14ac:dyDescent="0.3">
      <c r="A1503" s="36">
        <v>1500</v>
      </c>
      <c r="B1503" s="36">
        <v>4320</v>
      </c>
      <c r="C1503" s="36">
        <v>30</v>
      </c>
      <c r="D1503" t="str">
        <f>"["&amp;VLOOKUP(B1503,'[1]坦克部件养成-填表'!$T:$V,3,FALSE)&amp;"]"</f>
        <v>[101]</v>
      </c>
      <c r="E1503" t="str">
        <f>"["&amp;VLOOKUP(C1503,'[1]坦克部件养成-填表'!$X:$AB,3,FALSE)&amp;"]"</f>
        <v>[675]</v>
      </c>
      <c r="F1503">
        <f>VLOOKUP(C1503,'[1]坦克部件养成-填表'!$X:$AB,5,FALSE)</f>
        <v>43750</v>
      </c>
      <c r="G1503">
        <f>VLOOKUP(C1503,'[1]坦克部件养成-填表'!$X:$AB,4,FALSE)</f>
        <v>245350</v>
      </c>
      <c r="H1503" t="str">
        <f t="shared" si="46"/>
        <v>432030</v>
      </c>
      <c r="I1503">
        <f t="shared" si="47"/>
        <v>1500</v>
      </c>
    </row>
    <row r="1504" spans="1:9" ht="15.75" x14ac:dyDescent="0.3">
      <c r="A1504" s="36">
        <v>1501</v>
      </c>
      <c r="B1504" s="36">
        <v>4330</v>
      </c>
      <c r="C1504" s="36">
        <v>1</v>
      </c>
      <c r="D1504" t="str">
        <f>"["&amp;VLOOKUP(B1504,'[1]坦克部件养成-填表'!$T:$V,3,FALSE)&amp;"]"</f>
        <v>[100]</v>
      </c>
      <c r="E1504" t="str">
        <f>"["&amp;VLOOKUP(C1504,'[1]坦克部件养成-填表'!$X:$AB,3,FALSE)&amp;"]"</f>
        <v>[10]</v>
      </c>
      <c r="F1504">
        <f>VLOOKUP(C1504,'[1]坦克部件养成-填表'!$X:$AB,5,FALSE)</f>
        <v>70</v>
      </c>
      <c r="G1504">
        <f>VLOOKUP(C1504,'[1]坦克部件养成-填表'!$X:$AB,4,FALSE)</f>
        <v>180</v>
      </c>
      <c r="H1504" t="str">
        <f t="shared" si="46"/>
        <v>43301</v>
      </c>
      <c r="I1504">
        <f t="shared" si="47"/>
        <v>1501</v>
      </c>
    </row>
    <row r="1505" spans="1:9" ht="15.75" x14ac:dyDescent="0.3">
      <c r="A1505" s="36">
        <v>1502</v>
      </c>
      <c r="B1505" s="36">
        <v>4330</v>
      </c>
      <c r="C1505" s="36">
        <v>2</v>
      </c>
      <c r="D1505" t="str">
        <f>"["&amp;VLOOKUP(B1505,'[1]坦克部件养成-填表'!$T:$V,3,FALSE)&amp;"]"</f>
        <v>[100]</v>
      </c>
      <c r="E1505" t="str">
        <f>"["&amp;VLOOKUP(C1505,'[1]坦克部件养成-填表'!$X:$AB,3,FALSE)&amp;"]"</f>
        <v>[20]</v>
      </c>
      <c r="F1505">
        <f>VLOOKUP(C1505,'[1]坦克部件养成-填表'!$X:$AB,5,FALSE)</f>
        <v>100</v>
      </c>
      <c r="G1505">
        <f>VLOOKUP(C1505,'[1]坦克部件养成-填表'!$X:$AB,4,FALSE)</f>
        <v>1740</v>
      </c>
      <c r="H1505" t="str">
        <f t="shared" si="46"/>
        <v>43302</v>
      </c>
      <c r="I1505">
        <f t="shared" si="47"/>
        <v>1502</v>
      </c>
    </row>
    <row r="1506" spans="1:9" ht="15.75" x14ac:dyDescent="0.3">
      <c r="A1506" s="36">
        <v>1503</v>
      </c>
      <c r="B1506" s="36">
        <v>4330</v>
      </c>
      <c r="C1506" s="36">
        <v>3</v>
      </c>
      <c r="D1506" t="str">
        <f>"["&amp;VLOOKUP(B1506,'[1]坦克部件养成-填表'!$T:$V,3,FALSE)&amp;"]"</f>
        <v>[100]</v>
      </c>
      <c r="E1506" t="str">
        <f>"["&amp;VLOOKUP(C1506,'[1]坦克部件养成-填表'!$X:$AB,3,FALSE)&amp;"]"</f>
        <v>[30]</v>
      </c>
      <c r="F1506">
        <f>VLOOKUP(C1506,'[1]坦克部件养成-填表'!$X:$AB,5,FALSE)</f>
        <v>140</v>
      </c>
      <c r="G1506">
        <f>VLOOKUP(C1506,'[1]坦克部件养成-填表'!$X:$AB,4,FALSE)</f>
        <v>3450</v>
      </c>
      <c r="H1506" t="str">
        <f t="shared" si="46"/>
        <v>43303</v>
      </c>
      <c r="I1506">
        <f t="shared" si="47"/>
        <v>1503</v>
      </c>
    </row>
    <row r="1507" spans="1:9" ht="15.75" x14ac:dyDescent="0.3">
      <c r="A1507" s="36">
        <v>1504</v>
      </c>
      <c r="B1507" s="36">
        <v>4330</v>
      </c>
      <c r="C1507" s="36">
        <v>4</v>
      </c>
      <c r="D1507" t="str">
        <f>"["&amp;VLOOKUP(B1507,'[1]坦克部件养成-填表'!$T:$V,3,FALSE)&amp;"]"</f>
        <v>[100]</v>
      </c>
      <c r="E1507" t="str">
        <f>"["&amp;VLOOKUP(C1507,'[1]坦克部件养成-填表'!$X:$AB,3,FALSE)&amp;"]"</f>
        <v>[40]</v>
      </c>
      <c r="F1507">
        <f>VLOOKUP(C1507,'[1]坦克部件养成-填表'!$X:$AB,5,FALSE)</f>
        <v>170</v>
      </c>
      <c r="G1507">
        <f>VLOOKUP(C1507,'[1]坦克部件养成-填表'!$X:$AB,4,FALSE)</f>
        <v>5190</v>
      </c>
      <c r="H1507" t="str">
        <f t="shared" si="46"/>
        <v>43304</v>
      </c>
      <c r="I1507">
        <f t="shared" si="47"/>
        <v>1504</v>
      </c>
    </row>
    <row r="1508" spans="1:9" ht="15.75" x14ac:dyDescent="0.3">
      <c r="A1508" s="36">
        <v>1505</v>
      </c>
      <c r="B1508" s="36">
        <v>4330</v>
      </c>
      <c r="C1508" s="36">
        <v>5</v>
      </c>
      <c r="D1508" t="str">
        <f>"["&amp;VLOOKUP(B1508,'[1]坦克部件养成-填表'!$T:$V,3,FALSE)&amp;"]"</f>
        <v>[100]</v>
      </c>
      <c r="E1508" t="str">
        <f>"["&amp;VLOOKUP(C1508,'[1]坦克部件养成-填表'!$X:$AB,3,FALSE)&amp;"]"</f>
        <v>[50]</v>
      </c>
      <c r="F1508">
        <f>VLOOKUP(C1508,'[1]坦克部件养成-填表'!$X:$AB,5,FALSE)</f>
        <v>210</v>
      </c>
      <c r="G1508">
        <f>VLOOKUP(C1508,'[1]坦克部件养成-填表'!$X:$AB,4,FALSE)</f>
        <v>6750</v>
      </c>
      <c r="H1508" t="str">
        <f t="shared" si="46"/>
        <v>43305</v>
      </c>
      <c r="I1508">
        <f t="shared" si="47"/>
        <v>1505</v>
      </c>
    </row>
    <row r="1509" spans="1:9" ht="15.75" x14ac:dyDescent="0.3">
      <c r="A1509" s="36">
        <v>1506</v>
      </c>
      <c r="B1509" s="36">
        <v>4330</v>
      </c>
      <c r="C1509" s="36">
        <v>6</v>
      </c>
      <c r="D1509" t="str">
        <f>"["&amp;VLOOKUP(B1509,'[1]坦克部件养成-填表'!$T:$V,3,FALSE)&amp;"]"</f>
        <v>[100]</v>
      </c>
      <c r="E1509" t="str">
        <f>"["&amp;VLOOKUP(C1509,'[1]坦克部件养成-填表'!$X:$AB,3,FALSE)&amp;"]"</f>
        <v>[65]</v>
      </c>
      <c r="F1509">
        <f>VLOOKUP(C1509,'[1]坦克部件养成-填表'!$X:$AB,5,FALSE)</f>
        <v>600</v>
      </c>
      <c r="G1509">
        <f>VLOOKUP(C1509,'[1]坦克部件养成-填表'!$X:$AB,4,FALSE)</f>
        <v>7620</v>
      </c>
      <c r="H1509" t="str">
        <f t="shared" si="46"/>
        <v>43306</v>
      </c>
      <c r="I1509">
        <f t="shared" si="47"/>
        <v>1506</v>
      </c>
    </row>
    <row r="1510" spans="1:9" ht="15.75" x14ac:dyDescent="0.3">
      <c r="A1510" s="36">
        <v>1507</v>
      </c>
      <c r="B1510" s="36">
        <v>4330</v>
      </c>
      <c r="C1510" s="36">
        <v>7</v>
      </c>
      <c r="D1510" t="str">
        <f>"["&amp;VLOOKUP(B1510,'[1]坦克部件养成-填表'!$T:$V,3,FALSE)&amp;"]"</f>
        <v>[100]</v>
      </c>
      <c r="E1510" t="str">
        <f>"["&amp;VLOOKUP(C1510,'[1]坦克部件养成-填表'!$X:$AB,3,FALSE)&amp;"]"</f>
        <v>[80]</v>
      </c>
      <c r="F1510">
        <f>VLOOKUP(C1510,'[1]坦克部件养成-填表'!$X:$AB,5,FALSE)</f>
        <v>900</v>
      </c>
      <c r="G1510">
        <f>VLOOKUP(C1510,'[1]坦克部件养成-填表'!$X:$AB,4,FALSE)</f>
        <v>11430</v>
      </c>
      <c r="H1510" t="str">
        <f t="shared" si="46"/>
        <v>43307</v>
      </c>
      <c r="I1510">
        <f t="shared" si="47"/>
        <v>1507</v>
      </c>
    </row>
    <row r="1511" spans="1:9" ht="15.75" x14ac:dyDescent="0.3">
      <c r="A1511" s="36">
        <v>1508</v>
      </c>
      <c r="B1511" s="36">
        <v>4330</v>
      </c>
      <c r="C1511" s="36">
        <v>8</v>
      </c>
      <c r="D1511" t="str">
        <f>"["&amp;VLOOKUP(B1511,'[1]坦克部件养成-填表'!$T:$V,3,FALSE)&amp;"]"</f>
        <v>[100]</v>
      </c>
      <c r="E1511" t="str">
        <f>"["&amp;VLOOKUP(C1511,'[1]坦克部件养成-填表'!$X:$AB,3,FALSE)&amp;"]"</f>
        <v>[95]</v>
      </c>
      <c r="F1511">
        <f>VLOOKUP(C1511,'[1]坦克部件养成-填表'!$X:$AB,5,FALSE)</f>
        <v>1200</v>
      </c>
      <c r="G1511">
        <f>VLOOKUP(C1511,'[1]坦克部件养成-填表'!$X:$AB,4,FALSE)</f>
        <v>15240</v>
      </c>
      <c r="H1511" t="str">
        <f t="shared" si="46"/>
        <v>43308</v>
      </c>
      <c r="I1511">
        <f t="shared" si="47"/>
        <v>1508</v>
      </c>
    </row>
    <row r="1512" spans="1:9" ht="15.75" x14ac:dyDescent="0.3">
      <c r="A1512" s="36">
        <v>1509</v>
      </c>
      <c r="B1512" s="36">
        <v>4330</v>
      </c>
      <c r="C1512" s="36">
        <v>9</v>
      </c>
      <c r="D1512" t="str">
        <f>"["&amp;VLOOKUP(B1512,'[1]坦克部件养成-填表'!$T:$V,3,FALSE)&amp;"]"</f>
        <v>[100]</v>
      </c>
      <c r="E1512" t="str">
        <f>"["&amp;VLOOKUP(C1512,'[1]坦克部件养成-填表'!$X:$AB,3,FALSE)&amp;"]"</f>
        <v>[110]</v>
      </c>
      <c r="F1512">
        <f>VLOOKUP(C1512,'[1]坦克部件养成-填表'!$X:$AB,5,FALSE)</f>
        <v>1500</v>
      </c>
      <c r="G1512">
        <f>VLOOKUP(C1512,'[1]坦克部件养成-填表'!$X:$AB,4,FALSE)</f>
        <v>19050</v>
      </c>
      <c r="H1512" t="str">
        <f t="shared" si="46"/>
        <v>43309</v>
      </c>
      <c r="I1512">
        <f t="shared" si="47"/>
        <v>1509</v>
      </c>
    </row>
    <row r="1513" spans="1:9" ht="15.75" x14ac:dyDescent="0.3">
      <c r="A1513" s="36">
        <v>1510</v>
      </c>
      <c r="B1513" s="36">
        <v>4330</v>
      </c>
      <c r="C1513" s="36">
        <v>10</v>
      </c>
      <c r="D1513" t="str">
        <f>"["&amp;VLOOKUP(B1513,'[1]坦克部件养成-填表'!$T:$V,3,FALSE)&amp;"]"</f>
        <v>[100]</v>
      </c>
      <c r="E1513" t="str">
        <f>"["&amp;VLOOKUP(C1513,'[1]坦克部件养成-填表'!$X:$AB,3,FALSE)&amp;"]"</f>
        <v>[125]</v>
      </c>
      <c r="F1513">
        <f>VLOOKUP(C1513,'[1]坦克部件养成-填表'!$X:$AB,5,FALSE)</f>
        <v>1750</v>
      </c>
      <c r="G1513">
        <f>VLOOKUP(C1513,'[1]坦克部件养成-填表'!$X:$AB,4,FALSE)</f>
        <v>22860</v>
      </c>
      <c r="H1513" t="str">
        <f t="shared" si="46"/>
        <v>433010</v>
      </c>
      <c r="I1513">
        <f t="shared" si="47"/>
        <v>1510</v>
      </c>
    </row>
    <row r="1514" spans="1:9" ht="15.75" x14ac:dyDescent="0.3">
      <c r="A1514" s="36">
        <v>1511</v>
      </c>
      <c r="B1514" s="36">
        <v>4330</v>
      </c>
      <c r="C1514" s="36">
        <v>11</v>
      </c>
      <c r="D1514" t="str">
        <f>"["&amp;VLOOKUP(B1514,'[1]坦克部件养成-填表'!$T:$V,3,FALSE)&amp;"]"</f>
        <v>[100]</v>
      </c>
      <c r="E1514" t="str">
        <f>"["&amp;VLOOKUP(C1514,'[1]坦克部件养成-填表'!$X:$AB,3,FALSE)&amp;"]"</f>
        <v>[145]</v>
      </c>
      <c r="F1514">
        <f>VLOOKUP(C1514,'[1]坦克部件养成-填表'!$X:$AB,5,FALSE)</f>
        <v>3650</v>
      </c>
      <c r="G1514">
        <f>VLOOKUP(C1514,'[1]坦克部件养成-填表'!$X:$AB,4,FALSE)</f>
        <v>31710</v>
      </c>
      <c r="H1514" t="str">
        <f t="shared" si="46"/>
        <v>433011</v>
      </c>
      <c r="I1514">
        <f t="shared" si="47"/>
        <v>1511</v>
      </c>
    </row>
    <row r="1515" spans="1:9" ht="15.75" x14ac:dyDescent="0.3">
      <c r="A1515" s="36">
        <v>1512</v>
      </c>
      <c r="B1515" s="36">
        <v>4330</v>
      </c>
      <c r="C1515" s="36">
        <v>12</v>
      </c>
      <c r="D1515" t="str">
        <f>"["&amp;VLOOKUP(B1515,'[1]坦克部件养成-填表'!$T:$V,3,FALSE)&amp;"]"</f>
        <v>[100]</v>
      </c>
      <c r="E1515" t="str">
        <f>"["&amp;VLOOKUP(C1515,'[1]坦克部件养成-填表'!$X:$AB,3,FALSE)&amp;"]"</f>
        <v>[165]</v>
      </c>
      <c r="F1515">
        <f>VLOOKUP(C1515,'[1]坦克部件养成-填表'!$X:$AB,5,FALSE)</f>
        <v>5500</v>
      </c>
      <c r="G1515">
        <f>VLOOKUP(C1515,'[1]坦克部件养成-填表'!$X:$AB,4,FALSE)</f>
        <v>47580</v>
      </c>
      <c r="H1515" t="str">
        <f t="shared" si="46"/>
        <v>433012</v>
      </c>
      <c r="I1515">
        <f t="shared" si="47"/>
        <v>1512</v>
      </c>
    </row>
    <row r="1516" spans="1:9" ht="15.75" x14ac:dyDescent="0.3">
      <c r="A1516" s="36">
        <v>1513</v>
      </c>
      <c r="B1516" s="36">
        <v>4330</v>
      </c>
      <c r="C1516" s="36">
        <v>13</v>
      </c>
      <c r="D1516" t="str">
        <f>"["&amp;VLOOKUP(B1516,'[1]坦克部件养成-填表'!$T:$V,3,FALSE)&amp;"]"</f>
        <v>[100]</v>
      </c>
      <c r="E1516" t="str">
        <f>"["&amp;VLOOKUP(C1516,'[1]坦克部件养成-填表'!$X:$AB,3,FALSE)&amp;"]"</f>
        <v>[185]</v>
      </c>
      <c r="F1516">
        <f>VLOOKUP(C1516,'[1]坦克部件养成-填表'!$X:$AB,5,FALSE)</f>
        <v>7300</v>
      </c>
      <c r="G1516">
        <f>VLOOKUP(C1516,'[1]坦克部件养成-填表'!$X:$AB,4,FALSE)</f>
        <v>63420</v>
      </c>
      <c r="H1516" t="str">
        <f t="shared" si="46"/>
        <v>433013</v>
      </c>
      <c r="I1516">
        <f t="shared" si="47"/>
        <v>1513</v>
      </c>
    </row>
    <row r="1517" spans="1:9" ht="15.75" x14ac:dyDescent="0.3">
      <c r="A1517" s="36">
        <v>1514</v>
      </c>
      <c r="B1517" s="36">
        <v>4330</v>
      </c>
      <c r="C1517" s="36">
        <v>14</v>
      </c>
      <c r="D1517" t="str">
        <f>"["&amp;VLOOKUP(B1517,'[1]坦克部件养成-填表'!$T:$V,3,FALSE)&amp;"]"</f>
        <v>[100]</v>
      </c>
      <c r="E1517" t="str">
        <f>"["&amp;VLOOKUP(C1517,'[1]坦克部件养成-填表'!$X:$AB,3,FALSE)&amp;"]"</f>
        <v>[205]</v>
      </c>
      <c r="F1517">
        <f>VLOOKUP(C1517,'[1]坦克部件养成-填表'!$X:$AB,5,FALSE)</f>
        <v>9100</v>
      </c>
      <c r="G1517">
        <f>VLOOKUP(C1517,'[1]坦克部件养成-填表'!$X:$AB,4,FALSE)</f>
        <v>79290</v>
      </c>
      <c r="H1517" t="str">
        <f t="shared" si="46"/>
        <v>433014</v>
      </c>
      <c r="I1517">
        <f t="shared" si="47"/>
        <v>1514</v>
      </c>
    </row>
    <row r="1518" spans="1:9" ht="15.75" x14ac:dyDescent="0.3">
      <c r="A1518" s="36">
        <v>1515</v>
      </c>
      <c r="B1518" s="36">
        <v>4330</v>
      </c>
      <c r="C1518" s="36">
        <v>15</v>
      </c>
      <c r="D1518" t="str">
        <f>"["&amp;VLOOKUP(B1518,'[1]坦克部件养成-填表'!$T:$V,3,FALSE)&amp;"]"</f>
        <v>[100]</v>
      </c>
      <c r="E1518" t="str">
        <f>"["&amp;VLOOKUP(C1518,'[1]坦克部件养成-填表'!$X:$AB,3,FALSE)&amp;"]"</f>
        <v>[225]</v>
      </c>
      <c r="F1518">
        <f>VLOOKUP(C1518,'[1]坦克部件养成-填表'!$X:$AB,5,FALSE)</f>
        <v>11000</v>
      </c>
      <c r="G1518">
        <f>VLOOKUP(C1518,'[1]坦克部件养成-填表'!$X:$AB,4,FALSE)</f>
        <v>95160</v>
      </c>
      <c r="H1518" t="str">
        <f t="shared" si="46"/>
        <v>433015</v>
      </c>
      <c r="I1518">
        <f t="shared" si="47"/>
        <v>1515</v>
      </c>
    </row>
    <row r="1519" spans="1:9" ht="15.75" x14ac:dyDescent="0.3">
      <c r="A1519" s="36">
        <v>1516</v>
      </c>
      <c r="B1519" s="36">
        <v>4330</v>
      </c>
      <c r="C1519" s="36">
        <v>16</v>
      </c>
      <c r="D1519" t="str">
        <f>"["&amp;VLOOKUP(B1519,'[1]坦克部件养成-填表'!$T:$V,3,FALSE)&amp;"]"</f>
        <v>[100]</v>
      </c>
      <c r="E1519" t="str">
        <f>"["&amp;VLOOKUP(C1519,'[1]坦克部件养成-填表'!$X:$AB,3,FALSE)&amp;"]"</f>
        <v>[250]</v>
      </c>
      <c r="F1519">
        <f>VLOOKUP(C1519,'[1]坦克部件养成-填表'!$X:$AB,5,FALSE)</f>
        <v>13750</v>
      </c>
      <c r="G1519">
        <f>VLOOKUP(C1519,'[1]坦克部件养成-填表'!$X:$AB,4,FALSE)</f>
        <v>105250</v>
      </c>
      <c r="H1519" t="str">
        <f t="shared" si="46"/>
        <v>433016</v>
      </c>
      <c r="I1519">
        <f t="shared" si="47"/>
        <v>1516</v>
      </c>
    </row>
    <row r="1520" spans="1:9" ht="15.75" x14ac:dyDescent="0.3">
      <c r="A1520" s="36">
        <v>1517</v>
      </c>
      <c r="B1520" s="36">
        <v>4330</v>
      </c>
      <c r="C1520" s="36">
        <v>17</v>
      </c>
      <c r="D1520" t="str">
        <f>"["&amp;VLOOKUP(B1520,'[1]坦克部件养成-填表'!$T:$V,3,FALSE)&amp;"]"</f>
        <v>[100]</v>
      </c>
      <c r="E1520" t="str">
        <f>"["&amp;VLOOKUP(C1520,'[1]坦克部件养成-填表'!$X:$AB,3,FALSE)&amp;"]"</f>
        <v>[275]</v>
      </c>
      <c r="F1520">
        <f>VLOOKUP(C1520,'[1]坦克部件养成-填表'!$X:$AB,5,FALSE)</f>
        <v>15000</v>
      </c>
      <c r="G1520">
        <f>VLOOKUP(C1520,'[1]坦克部件养成-填表'!$X:$AB,4,FALSE)</f>
        <v>110250</v>
      </c>
      <c r="H1520" t="str">
        <f t="shared" si="46"/>
        <v>433017</v>
      </c>
      <c r="I1520">
        <f t="shared" si="47"/>
        <v>1517</v>
      </c>
    </row>
    <row r="1521" spans="1:9" ht="15.75" x14ac:dyDescent="0.3">
      <c r="A1521" s="36">
        <v>1518</v>
      </c>
      <c r="B1521" s="36">
        <v>4330</v>
      </c>
      <c r="C1521" s="36">
        <v>18</v>
      </c>
      <c r="D1521" t="str">
        <f>"["&amp;VLOOKUP(B1521,'[1]坦克部件养成-填表'!$T:$V,3,FALSE)&amp;"]"</f>
        <v>[100]</v>
      </c>
      <c r="E1521" t="str">
        <f>"["&amp;VLOOKUP(C1521,'[1]坦克部件养成-填表'!$X:$AB,3,FALSE)&amp;"]"</f>
        <v>[300]</v>
      </c>
      <c r="F1521">
        <f>VLOOKUP(C1521,'[1]坦克部件养成-填表'!$X:$AB,5,FALSE)</f>
        <v>16250</v>
      </c>
      <c r="G1521">
        <f>VLOOKUP(C1521,'[1]坦克部件养成-填表'!$X:$AB,4,FALSE)</f>
        <v>115250</v>
      </c>
      <c r="H1521" t="str">
        <f t="shared" si="46"/>
        <v>433018</v>
      </c>
      <c r="I1521">
        <f t="shared" si="47"/>
        <v>1518</v>
      </c>
    </row>
    <row r="1522" spans="1:9" ht="15.75" x14ac:dyDescent="0.3">
      <c r="A1522" s="36">
        <v>1519</v>
      </c>
      <c r="B1522" s="36">
        <v>4330</v>
      </c>
      <c r="C1522" s="36">
        <v>19</v>
      </c>
      <c r="D1522" t="str">
        <f>"["&amp;VLOOKUP(B1522,'[1]坦克部件养成-填表'!$T:$V,3,FALSE)&amp;"]"</f>
        <v>[100]</v>
      </c>
      <c r="E1522" t="str">
        <f>"["&amp;VLOOKUP(C1522,'[1]坦克部件养成-填表'!$X:$AB,3,FALSE)&amp;"]"</f>
        <v>[325]</v>
      </c>
      <c r="F1522">
        <f>VLOOKUP(C1522,'[1]坦克部件养成-填表'!$X:$AB,5,FALSE)</f>
        <v>17500</v>
      </c>
      <c r="G1522">
        <f>VLOOKUP(C1522,'[1]坦克部件养成-填表'!$X:$AB,4,FALSE)</f>
        <v>120250</v>
      </c>
      <c r="H1522" t="str">
        <f t="shared" si="46"/>
        <v>433019</v>
      </c>
      <c r="I1522">
        <f t="shared" si="47"/>
        <v>1519</v>
      </c>
    </row>
    <row r="1523" spans="1:9" ht="15.75" x14ac:dyDescent="0.3">
      <c r="A1523" s="36">
        <v>1520</v>
      </c>
      <c r="B1523" s="36">
        <v>4330</v>
      </c>
      <c r="C1523" s="36">
        <v>20</v>
      </c>
      <c r="D1523" t="str">
        <f>"["&amp;VLOOKUP(B1523,'[1]坦克部件养成-填表'!$T:$V,3,FALSE)&amp;"]"</f>
        <v>[100]</v>
      </c>
      <c r="E1523" t="str">
        <f>"["&amp;VLOOKUP(C1523,'[1]坦克部件养成-填表'!$X:$AB,3,FALSE)&amp;"]"</f>
        <v>[350]</v>
      </c>
      <c r="F1523">
        <f>VLOOKUP(C1523,'[1]坦克部件养成-填表'!$X:$AB,5,FALSE)</f>
        <v>20250</v>
      </c>
      <c r="G1523">
        <f>VLOOKUP(C1523,'[1]坦克部件养成-填表'!$X:$AB,4,FALSE)</f>
        <v>125250</v>
      </c>
      <c r="H1523" t="str">
        <f t="shared" si="46"/>
        <v>433020</v>
      </c>
      <c r="I1523">
        <f t="shared" si="47"/>
        <v>1520</v>
      </c>
    </row>
    <row r="1524" spans="1:9" ht="15.75" x14ac:dyDescent="0.3">
      <c r="A1524" s="36">
        <v>1521</v>
      </c>
      <c r="B1524" s="36">
        <v>4330</v>
      </c>
      <c r="C1524" s="36">
        <v>21</v>
      </c>
      <c r="D1524" t="str">
        <f>"["&amp;VLOOKUP(B1524,'[1]坦克部件养成-填表'!$T:$V,3,FALSE)&amp;"]"</f>
        <v>[100]</v>
      </c>
      <c r="E1524" t="str">
        <f>"["&amp;VLOOKUP(C1524,'[1]坦克部件养成-填表'!$X:$AB,3,FALSE)&amp;"]"</f>
        <v>[380]</v>
      </c>
      <c r="F1524">
        <f>VLOOKUP(C1524,'[1]坦克部件养成-填表'!$X:$AB,5,FALSE)</f>
        <v>24900</v>
      </c>
      <c r="G1524">
        <f>VLOOKUP(C1524,'[1]坦克部件养成-填表'!$X:$AB,4,FALSE)</f>
        <v>156300</v>
      </c>
      <c r="H1524" t="str">
        <f t="shared" si="46"/>
        <v>433021</v>
      </c>
      <c r="I1524">
        <f t="shared" si="47"/>
        <v>1521</v>
      </c>
    </row>
    <row r="1525" spans="1:9" ht="15.75" x14ac:dyDescent="0.3">
      <c r="A1525" s="36">
        <v>1522</v>
      </c>
      <c r="B1525" s="36">
        <v>4330</v>
      </c>
      <c r="C1525" s="36">
        <v>22</v>
      </c>
      <c r="D1525" t="str">
        <f>"["&amp;VLOOKUP(B1525,'[1]坦克部件养成-填表'!$T:$V,3,FALSE)&amp;"]"</f>
        <v>[100]</v>
      </c>
      <c r="E1525" t="str">
        <f>"["&amp;VLOOKUP(C1525,'[1]坦克部件养成-填表'!$X:$AB,3,FALSE)&amp;"]"</f>
        <v>[410]</v>
      </c>
      <c r="F1525">
        <f>VLOOKUP(C1525,'[1]坦克部件养成-填表'!$X:$AB,5,FALSE)</f>
        <v>25500</v>
      </c>
      <c r="G1525">
        <f>VLOOKUP(C1525,'[1]坦克部件养成-填表'!$X:$AB,4,FALSE)</f>
        <v>162300</v>
      </c>
      <c r="H1525" t="str">
        <f t="shared" si="46"/>
        <v>433022</v>
      </c>
      <c r="I1525">
        <f t="shared" si="47"/>
        <v>1522</v>
      </c>
    </row>
    <row r="1526" spans="1:9" ht="15.75" x14ac:dyDescent="0.3">
      <c r="A1526" s="36">
        <v>1523</v>
      </c>
      <c r="B1526" s="36">
        <v>4330</v>
      </c>
      <c r="C1526" s="36">
        <v>23</v>
      </c>
      <c r="D1526" t="str">
        <f>"["&amp;VLOOKUP(B1526,'[1]坦克部件养成-填表'!$T:$V,3,FALSE)&amp;"]"</f>
        <v>[100]</v>
      </c>
      <c r="E1526" t="str">
        <f>"["&amp;VLOOKUP(C1526,'[1]坦克部件养成-填表'!$X:$AB,3,FALSE)&amp;"]"</f>
        <v>[440]</v>
      </c>
      <c r="F1526">
        <f>VLOOKUP(C1526,'[1]坦克部件养成-填表'!$X:$AB,5,FALSE)</f>
        <v>27000</v>
      </c>
      <c r="G1526">
        <f>VLOOKUP(C1526,'[1]坦克部件养成-填表'!$X:$AB,4,FALSE)</f>
        <v>168300</v>
      </c>
      <c r="H1526" t="str">
        <f t="shared" si="46"/>
        <v>433023</v>
      </c>
      <c r="I1526">
        <f t="shared" si="47"/>
        <v>1523</v>
      </c>
    </row>
    <row r="1527" spans="1:9" ht="15.75" x14ac:dyDescent="0.3">
      <c r="A1527" s="36">
        <v>1524</v>
      </c>
      <c r="B1527" s="36">
        <v>4330</v>
      </c>
      <c r="C1527" s="36">
        <v>24</v>
      </c>
      <c r="D1527" t="str">
        <f>"["&amp;VLOOKUP(B1527,'[1]坦克部件养成-填表'!$T:$V,3,FALSE)&amp;"]"</f>
        <v>[100]</v>
      </c>
      <c r="E1527" t="str">
        <f>"["&amp;VLOOKUP(C1527,'[1]坦克部件养成-填表'!$X:$AB,3,FALSE)&amp;"]"</f>
        <v>[470]</v>
      </c>
      <c r="F1527">
        <f>VLOOKUP(C1527,'[1]坦克部件养成-填表'!$X:$AB,5,FALSE)</f>
        <v>28500</v>
      </c>
      <c r="G1527">
        <f>VLOOKUP(C1527,'[1]坦克部件养成-填表'!$X:$AB,4,FALSE)</f>
        <v>174300</v>
      </c>
      <c r="H1527" t="str">
        <f t="shared" si="46"/>
        <v>433024</v>
      </c>
      <c r="I1527">
        <f t="shared" si="47"/>
        <v>1524</v>
      </c>
    </row>
    <row r="1528" spans="1:9" ht="15.75" x14ac:dyDescent="0.3">
      <c r="A1528" s="36">
        <v>1525</v>
      </c>
      <c r="B1528" s="36">
        <v>4330</v>
      </c>
      <c r="C1528" s="36">
        <v>25</v>
      </c>
      <c r="D1528" t="str">
        <f>"["&amp;VLOOKUP(B1528,'[1]坦克部件养成-填表'!$T:$V,3,FALSE)&amp;"]"</f>
        <v>[100]</v>
      </c>
      <c r="E1528" t="str">
        <f>"["&amp;VLOOKUP(C1528,'[1]坦克部件养成-填表'!$X:$AB,3,FALSE)&amp;"]"</f>
        <v>[500]</v>
      </c>
      <c r="F1528">
        <f>VLOOKUP(C1528,'[1]坦克部件养成-填表'!$X:$AB,5,FALSE)</f>
        <v>30000</v>
      </c>
      <c r="G1528">
        <f>VLOOKUP(C1528,'[1]坦克部件养成-填表'!$X:$AB,4,FALSE)</f>
        <v>180300</v>
      </c>
      <c r="H1528" t="str">
        <f t="shared" si="46"/>
        <v>433025</v>
      </c>
      <c r="I1528">
        <f t="shared" si="47"/>
        <v>1525</v>
      </c>
    </row>
    <row r="1529" spans="1:9" ht="15.75" x14ac:dyDescent="0.3">
      <c r="A1529" s="36">
        <v>1526</v>
      </c>
      <c r="B1529" s="36">
        <v>4330</v>
      </c>
      <c r="C1529" s="36">
        <v>26</v>
      </c>
      <c r="D1529" t="str">
        <f>"["&amp;VLOOKUP(B1529,'[1]坦克部件养成-填表'!$T:$V,3,FALSE)&amp;"]"</f>
        <v>[100]</v>
      </c>
      <c r="E1529" t="str">
        <f>"["&amp;VLOOKUP(C1529,'[1]坦克部件养成-填表'!$X:$AB,3,FALSE)&amp;"]"</f>
        <v>[535]</v>
      </c>
      <c r="F1529">
        <f>VLOOKUP(C1529,'[1]坦克部件养成-填表'!$X:$AB,5,FALSE)</f>
        <v>36750</v>
      </c>
      <c r="G1529">
        <f>VLOOKUP(C1529,'[1]坦克部件养成-填表'!$X:$AB,4,FALSE)</f>
        <v>217350</v>
      </c>
      <c r="H1529" t="str">
        <f t="shared" si="46"/>
        <v>433026</v>
      </c>
      <c r="I1529">
        <f t="shared" si="47"/>
        <v>1526</v>
      </c>
    </row>
    <row r="1530" spans="1:9" ht="15.75" x14ac:dyDescent="0.3">
      <c r="A1530" s="36">
        <v>1527</v>
      </c>
      <c r="B1530" s="36">
        <v>4330</v>
      </c>
      <c r="C1530" s="36">
        <v>27</v>
      </c>
      <c r="D1530" t="str">
        <f>"["&amp;VLOOKUP(B1530,'[1]坦克部件养成-填表'!$T:$V,3,FALSE)&amp;"]"</f>
        <v>[100]</v>
      </c>
      <c r="E1530" t="str">
        <f>"["&amp;VLOOKUP(C1530,'[1]坦克部件养成-填表'!$X:$AB,3,FALSE)&amp;"]"</f>
        <v>[570]</v>
      </c>
      <c r="F1530">
        <f>VLOOKUP(C1530,'[1]坦克部件养成-填表'!$X:$AB,5,FALSE)</f>
        <v>38500</v>
      </c>
      <c r="G1530">
        <f>VLOOKUP(C1530,'[1]坦克部件养成-填表'!$X:$AB,4,FALSE)</f>
        <v>224350</v>
      </c>
      <c r="H1530" t="str">
        <f t="shared" si="46"/>
        <v>433027</v>
      </c>
      <c r="I1530">
        <f t="shared" si="47"/>
        <v>1527</v>
      </c>
    </row>
    <row r="1531" spans="1:9" ht="15.75" x14ac:dyDescent="0.3">
      <c r="A1531" s="36">
        <v>1528</v>
      </c>
      <c r="B1531" s="36">
        <v>4330</v>
      </c>
      <c r="C1531" s="36">
        <v>28</v>
      </c>
      <c r="D1531" t="str">
        <f>"["&amp;VLOOKUP(B1531,'[1]坦克部件养成-填表'!$T:$V,3,FALSE)&amp;"]"</f>
        <v>[100]</v>
      </c>
      <c r="E1531" t="str">
        <f>"["&amp;VLOOKUP(C1531,'[1]坦克部件养成-填表'!$X:$AB,3,FALSE)&amp;"]"</f>
        <v>[605]</v>
      </c>
      <c r="F1531">
        <f>VLOOKUP(C1531,'[1]坦克部件养成-填表'!$X:$AB,5,FALSE)</f>
        <v>40250</v>
      </c>
      <c r="G1531">
        <f>VLOOKUP(C1531,'[1]坦克部件养成-填表'!$X:$AB,4,FALSE)</f>
        <v>231350</v>
      </c>
      <c r="H1531" t="str">
        <f t="shared" si="46"/>
        <v>433028</v>
      </c>
      <c r="I1531">
        <f t="shared" si="47"/>
        <v>1528</v>
      </c>
    </row>
    <row r="1532" spans="1:9" ht="15.75" x14ac:dyDescent="0.3">
      <c r="A1532" s="36">
        <v>1529</v>
      </c>
      <c r="B1532" s="36">
        <v>4330</v>
      </c>
      <c r="C1532" s="36">
        <v>29</v>
      </c>
      <c r="D1532" t="str">
        <f>"["&amp;VLOOKUP(B1532,'[1]坦克部件养成-填表'!$T:$V,3,FALSE)&amp;"]"</f>
        <v>[100]</v>
      </c>
      <c r="E1532" t="str">
        <f>"["&amp;VLOOKUP(C1532,'[1]坦克部件养成-填表'!$X:$AB,3,FALSE)&amp;"]"</f>
        <v>[640]</v>
      </c>
      <c r="F1532">
        <f>VLOOKUP(C1532,'[1]坦克部件养成-填表'!$X:$AB,5,FALSE)</f>
        <v>42000</v>
      </c>
      <c r="G1532">
        <f>VLOOKUP(C1532,'[1]坦克部件养成-填表'!$X:$AB,4,FALSE)</f>
        <v>238350</v>
      </c>
      <c r="H1532" t="str">
        <f t="shared" ref="H1532:H1595" si="48">B1532&amp;C1532</f>
        <v>433029</v>
      </c>
      <c r="I1532">
        <f t="shared" ref="I1532:I1595" si="49">A1532</f>
        <v>1529</v>
      </c>
    </row>
    <row r="1533" spans="1:9" ht="15.75" x14ac:dyDescent="0.3">
      <c r="A1533" s="36">
        <v>1530</v>
      </c>
      <c r="B1533" s="36">
        <v>4330</v>
      </c>
      <c r="C1533" s="36">
        <v>30</v>
      </c>
      <c r="D1533" t="str">
        <f>"["&amp;VLOOKUP(B1533,'[1]坦克部件养成-填表'!$T:$V,3,FALSE)&amp;"]"</f>
        <v>[100]</v>
      </c>
      <c r="E1533" t="str">
        <f>"["&amp;VLOOKUP(C1533,'[1]坦克部件养成-填表'!$X:$AB,3,FALSE)&amp;"]"</f>
        <v>[675]</v>
      </c>
      <c r="F1533">
        <f>VLOOKUP(C1533,'[1]坦克部件养成-填表'!$X:$AB,5,FALSE)</f>
        <v>43750</v>
      </c>
      <c r="G1533">
        <f>VLOOKUP(C1533,'[1]坦克部件养成-填表'!$X:$AB,4,FALSE)</f>
        <v>245350</v>
      </c>
      <c r="H1533" t="str">
        <f t="shared" si="48"/>
        <v>433030</v>
      </c>
      <c r="I1533">
        <f t="shared" si="49"/>
        <v>1530</v>
      </c>
    </row>
    <row r="1534" spans="1:9" ht="15.75" x14ac:dyDescent="0.3">
      <c r="A1534" s="36">
        <v>1531</v>
      </c>
      <c r="B1534" s="36">
        <v>4340</v>
      </c>
      <c r="C1534" s="36">
        <v>1</v>
      </c>
      <c r="D1534" t="str">
        <f>"["&amp;VLOOKUP(B1534,'[1]坦克部件养成-填表'!$T:$V,3,FALSE)&amp;"]"</f>
        <v>[100]</v>
      </c>
      <c r="E1534" t="str">
        <f>"["&amp;VLOOKUP(C1534,'[1]坦克部件养成-填表'!$X:$AB,3,FALSE)&amp;"]"</f>
        <v>[10]</v>
      </c>
      <c r="F1534">
        <f>VLOOKUP(C1534,'[1]坦克部件养成-填表'!$X:$AB,5,FALSE)</f>
        <v>70</v>
      </c>
      <c r="G1534">
        <f>VLOOKUP(C1534,'[1]坦克部件养成-填表'!$X:$AB,4,FALSE)</f>
        <v>180</v>
      </c>
      <c r="H1534" t="str">
        <f t="shared" si="48"/>
        <v>43401</v>
      </c>
      <c r="I1534">
        <f t="shared" si="49"/>
        <v>1531</v>
      </c>
    </row>
    <row r="1535" spans="1:9" ht="15.75" x14ac:dyDescent="0.3">
      <c r="A1535" s="36">
        <v>1532</v>
      </c>
      <c r="B1535" s="36">
        <v>4340</v>
      </c>
      <c r="C1535" s="36">
        <v>2</v>
      </c>
      <c r="D1535" t="str">
        <f>"["&amp;VLOOKUP(B1535,'[1]坦克部件养成-填表'!$T:$V,3,FALSE)&amp;"]"</f>
        <v>[100]</v>
      </c>
      <c r="E1535" t="str">
        <f>"["&amp;VLOOKUP(C1535,'[1]坦克部件养成-填表'!$X:$AB,3,FALSE)&amp;"]"</f>
        <v>[20]</v>
      </c>
      <c r="F1535">
        <f>VLOOKUP(C1535,'[1]坦克部件养成-填表'!$X:$AB,5,FALSE)</f>
        <v>100</v>
      </c>
      <c r="G1535">
        <f>VLOOKUP(C1535,'[1]坦克部件养成-填表'!$X:$AB,4,FALSE)</f>
        <v>1740</v>
      </c>
      <c r="H1535" t="str">
        <f t="shared" si="48"/>
        <v>43402</v>
      </c>
      <c r="I1535">
        <f t="shared" si="49"/>
        <v>1532</v>
      </c>
    </row>
    <row r="1536" spans="1:9" ht="15.75" x14ac:dyDescent="0.3">
      <c r="A1536" s="36">
        <v>1533</v>
      </c>
      <c r="B1536" s="36">
        <v>4340</v>
      </c>
      <c r="C1536" s="36">
        <v>3</v>
      </c>
      <c r="D1536" t="str">
        <f>"["&amp;VLOOKUP(B1536,'[1]坦克部件养成-填表'!$T:$V,3,FALSE)&amp;"]"</f>
        <v>[100]</v>
      </c>
      <c r="E1536" t="str">
        <f>"["&amp;VLOOKUP(C1536,'[1]坦克部件养成-填表'!$X:$AB,3,FALSE)&amp;"]"</f>
        <v>[30]</v>
      </c>
      <c r="F1536">
        <f>VLOOKUP(C1536,'[1]坦克部件养成-填表'!$X:$AB,5,FALSE)</f>
        <v>140</v>
      </c>
      <c r="G1536">
        <f>VLOOKUP(C1536,'[1]坦克部件养成-填表'!$X:$AB,4,FALSE)</f>
        <v>3450</v>
      </c>
      <c r="H1536" t="str">
        <f t="shared" si="48"/>
        <v>43403</v>
      </c>
      <c r="I1536">
        <f t="shared" si="49"/>
        <v>1533</v>
      </c>
    </row>
    <row r="1537" spans="1:9" ht="15.75" x14ac:dyDescent="0.3">
      <c r="A1537" s="36">
        <v>1534</v>
      </c>
      <c r="B1537" s="36">
        <v>4340</v>
      </c>
      <c r="C1537" s="36">
        <v>4</v>
      </c>
      <c r="D1537" t="str">
        <f>"["&amp;VLOOKUP(B1537,'[1]坦克部件养成-填表'!$T:$V,3,FALSE)&amp;"]"</f>
        <v>[100]</v>
      </c>
      <c r="E1537" t="str">
        <f>"["&amp;VLOOKUP(C1537,'[1]坦克部件养成-填表'!$X:$AB,3,FALSE)&amp;"]"</f>
        <v>[40]</v>
      </c>
      <c r="F1537">
        <f>VLOOKUP(C1537,'[1]坦克部件养成-填表'!$X:$AB,5,FALSE)</f>
        <v>170</v>
      </c>
      <c r="G1537">
        <f>VLOOKUP(C1537,'[1]坦克部件养成-填表'!$X:$AB,4,FALSE)</f>
        <v>5190</v>
      </c>
      <c r="H1537" t="str">
        <f t="shared" si="48"/>
        <v>43404</v>
      </c>
      <c r="I1537">
        <f t="shared" si="49"/>
        <v>1534</v>
      </c>
    </row>
    <row r="1538" spans="1:9" ht="15.75" x14ac:dyDescent="0.3">
      <c r="A1538" s="36">
        <v>1535</v>
      </c>
      <c r="B1538" s="36">
        <v>4340</v>
      </c>
      <c r="C1538" s="36">
        <v>5</v>
      </c>
      <c r="D1538" t="str">
        <f>"["&amp;VLOOKUP(B1538,'[1]坦克部件养成-填表'!$T:$V,3,FALSE)&amp;"]"</f>
        <v>[100]</v>
      </c>
      <c r="E1538" t="str">
        <f>"["&amp;VLOOKUP(C1538,'[1]坦克部件养成-填表'!$X:$AB,3,FALSE)&amp;"]"</f>
        <v>[50]</v>
      </c>
      <c r="F1538">
        <f>VLOOKUP(C1538,'[1]坦克部件养成-填表'!$X:$AB,5,FALSE)</f>
        <v>210</v>
      </c>
      <c r="G1538">
        <f>VLOOKUP(C1538,'[1]坦克部件养成-填表'!$X:$AB,4,FALSE)</f>
        <v>6750</v>
      </c>
      <c r="H1538" t="str">
        <f t="shared" si="48"/>
        <v>43405</v>
      </c>
      <c r="I1538">
        <f t="shared" si="49"/>
        <v>1535</v>
      </c>
    </row>
    <row r="1539" spans="1:9" ht="15.75" x14ac:dyDescent="0.3">
      <c r="A1539" s="36">
        <v>1536</v>
      </c>
      <c r="B1539" s="36">
        <v>4340</v>
      </c>
      <c r="C1539" s="36">
        <v>6</v>
      </c>
      <c r="D1539" t="str">
        <f>"["&amp;VLOOKUP(B1539,'[1]坦克部件养成-填表'!$T:$V,3,FALSE)&amp;"]"</f>
        <v>[100]</v>
      </c>
      <c r="E1539" t="str">
        <f>"["&amp;VLOOKUP(C1539,'[1]坦克部件养成-填表'!$X:$AB,3,FALSE)&amp;"]"</f>
        <v>[65]</v>
      </c>
      <c r="F1539">
        <f>VLOOKUP(C1539,'[1]坦克部件养成-填表'!$X:$AB,5,FALSE)</f>
        <v>600</v>
      </c>
      <c r="G1539">
        <f>VLOOKUP(C1539,'[1]坦克部件养成-填表'!$X:$AB,4,FALSE)</f>
        <v>7620</v>
      </c>
      <c r="H1539" t="str">
        <f t="shared" si="48"/>
        <v>43406</v>
      </c>
      <c r="I1539">
        <f t="shared" si="49"/>
        <v>1536</v>
      </c>
    </row>
    <row r="1540" spans="1:9" ht="15.75" x14ac:dyDescent="0.3">
      <c r="A1540" s="36">
        <v>1537</v>
      </c>
      <c r="B1540" s="36">
        <v>4340</v>
      </c>
      <c r="C1540" s="36">
        <v>7</v>
      </c>
      <c r="D1540" t="str">
        <f>"["&amp;VLOOKUP(B1540,'[1]坦克部件养成-填表'!$T:$V,3,FALSE)&amp;"]"</f>
        <v>[100]</v>
      </c>
      <c r="E1540" t="str">
        <f>"["&amp;VLOOKUP(C1540,'[1]坦克部件养成-填表'!$X:$AB,3,FALSE)&amp;"]"</f>
        <v>[80]</v>
      </c>
      <c r="F1540">
        <f>VLOOKUP(C1540,'[1]坦克部件养成-填表'!$X:$AB,5,FALSE)</f>
        <v>900</v>
      </c>
      <c r="G1540">
        <f>VLOOKUP(C1540,'[1]坦克部件养成-填表'!$X:$AB,4,FALSE)</f>
        <v>11430</v>
      </c>
      <c r="H1540" t="str">
        <f t="shared" si="48"/>
        <v>43407</v>
      </c>
      <c r="I1540">
        <f t="shared" si="49"/>
        <v>1537</v>
      </c>
    </row>
    <row r="1541" spans="1:9" ht="15.75" x14ac:dyDescent="0.3">
      <c r="A1541" s="36">
        <v>1538</v>
      </c>
      <c r="B1541" s="36">
        <v>4340</v>
      </c>
      <c r="C1541" s="36">
        <v>8</v>
      </c>
      <c r="D1541" t="str">
        <f>"["&amp;VLOOKUP(B1541,'[1]坦克部件养成-填表'!$T:$V,3,FALSE)&amp;"]"</f>
        <v>[100]</v>
      </c>
      <c r="E1541" t="str">
        <f>"["&amp;VLOOKUP(C1541,'[1]坦克部件养成-填表'!$X:$AB,3,FALSE)&amp;"]"</f>
        <v>[95]</v>
      </c>
      <c r="F1541">
        <f>VLOOKUP(C1541,'[1]坦克部件养成-填表'!$X:$AB,5,FALSE)</f>
        <v>1200</v>
      </c>
      <c r="G1541">
        <f>VLOOKUP(C1541,'[1]坦克部件养成-填表'!$X:$AB,4,FALSE)</f>
        <v>15240</v>
      </c>
      <c r="H1541" t="str">
        <f t="shared" si="48"/>
        <v>43408</v>
      </c>
      <c r="I1541">
        <f t="shared" si="49"/>
        <v>1538</v>
      </c>
    </row>
    <row r="1542" spans="1:9" ht="15.75" x14ac:dyDescent="0.3">
      <c r="A1542" s="36">
        <v>1539</v>
      </c>
      <c r="B1542" s="36">
        <v>4340</v>
      </c>
      <c r="C1542" s="36">
        <v>9</v>
      </c>
      <c r="D1542" t="str">
        <f>"["&amp;VLOOKUP(B1542,'[1]坦克部件养成-填表'!$T:$V,3,FALSE)&amp;"]"</f>
        <v>[100]</v>
      </c>
      <c r="E1542" t="str">
        <f>"["&amp;VLOOKUP(C1542,'[1]坦克部件养成-填表'!$X:$AB,3,FALSE)&amp;"]"</f>
        <v>[110]</v>
      </c>
      <c r="F1542">
        <f>VLOOKUP(C1542,'[1]坦克部件养成-填表'!$X:$AB,5,FALSE)</f>
        <v>1500</v>
      </c>
      <c r="G1542">
        <f>VLOOKUP(C1542,'[1]坦克部件养成-填表'!$X:$AB,4,FALSE)</f>
        <v>19050</v>
      </c>
      <c r="H1542" t="str">
        <f t="shared" si="48"/>
        <v>43409</v>
      </c>
      <c r="I1542">
        <f t="shared" si="49"/>
        <v>1539</v>
      </c>
    </row>
    <row r="1543" spans="1:9" ht="15.75" x14ac:dyDescent="0.3">
      <c r="A1543" s="36">
        <v>1540</v>
      </c>
      <c r="B1543" s="36">
        <v>4340</v>
      </c>
      <c r="C1543" s="36">
        <v>10</v>
      </c>
      <c r="D1543" t="str">
        <f>"["&amp;VLOOKUP(B1543,'[1]坦克部件养成-填表'!$T:$V,3,FALSE)&amp;"]"</f>
        <v>[100]</v>
      </c>
      <c r="E1543" t="str">
        <f>"["&amp;VLOOKUP(C1543,'[1]坦克部件养成-填表'!$X:$AB,3,FALSE)&amp;"]"</f>
        <v>[125]</v>
      </c>
      <c r="F1543">
        <f>VLOOKUP(C1543,'[1]坦克部件养成-填表'!$X:$AB,5,FALSE)</f>
        <v>1750</v>
      </c>
      <c r="G1543">
        <f>VLOOKUP(C1543,'[1]坦克部件养成-填表'!$X:$AB,4,FALSE)</f>
        <v>22860</v>
      </c>
      <c r="H1543" t="str">
        <f t="shared" si="48"/>
        <v>434010</v>
      </c>
      <c r="I1543">
        <f t="shared" si="49"/>
        <v>1540</v>
      </c>
    </row>
    <row r="1544" spans="1:9" ht="15.75" x14ac:dyDescent="0.3">
      <c r="A1544" s="36">
        <v>1541</v>
      </c>
      <c r="B1544" s="36">
        <v>4340</v>
      </c>
      <c r="C1544" s="36">
        <v>11</v>
      </c>
      <c r="D1544" t="str">
        <f>"["&amp;VLOOKUP(B1544,'[1]坦克部件养成-填表'!$T:$V,3,FALSE)&amp;"]"</f>
        <v>[100]</v>
      </c>
      <c r="E1544" t="str">
        <f>"["&amp;VLOOKUP(C1544,'[1]坦克部件养成-填表'!$X:$AB,3,FALSE)&amp;"]"</f>
        <v>[145]</v>
      </c>
      <c r="F1544">
        <f>VLOOKUP(C1544,'[1]坦克部件养成-填表'!$X:$AB,5,FALSE)</f>
        <v>3650</v>
      </c>
      <c r="G1544">
        <f>VLOOKUP(C1544,'[1]坦克部件养成-填表'!$X:$AB,4,FALSE)</f>
        <v>31710</v>
      </c>
      <c r="H1544" t="str">
        <f t="shared" si="48"/>
        <v>434011</v>
      </c>
      <c r="I1544">
        <f t="shared" si="49"/>
        <v>1541</v>
      </c>
    </row>
    <row r="1545" spans="1:9" ht="15.75" x14ac:dyDescent="0.3">
      <c r="A1545" s="36">
        <v>1542</v>
      </c>
      <c r="B1545" s="36">
        <v>4340</v>
      </c>
      <c r="C1545" s="36">
        <v>12</v>
      </c>
      <c r="D1545" t="str">
        <f>"["&amp;VLOOKUP(B1545,'[1]坦克部件养成-填表'!$T:$V,3,FALSE)&amp;"]"</f>
        <v>[100]</v>
      </c>
      <c r="E1545" t="str">
        <f>"["&amp;VLOOKUP(C1545,'[1]坦克部件养成-填表'!$X:$AB,3,FALSE)&amp;"]"</f>
        <v>[165]</v>
      </c>
      <c r="F1545">
        <f>VLOOKUP(C1545,'[1]坦克部件养成-填表'!$X:$AB,5,FALSE)</f>
        <v>5500</v>
      </c>
      <c r="G1545">
        <f>VLOOKUP(C1545,'[1]坦克部件养成-填表'!$X:$AB,4,FALSE)</f>
        <v>47580</v>
      </c>
      <c r="H1545" t="str">
        <f t="shared" si="48"/>
        <v>434012</v>
      </c>
      <c r="I1545">
        <f t="shared" si="49"/>
        <v>1542</v>
      </c>
    </row>
    <row r="1546" spans="1:9" ht="15.75" x14ac:dyDescent="0.3">
      <c r="A1546" s="36">
        <v>1543</v>
      </c>
      <c r="B1546" s="36">
        <v>4340</v>
      </c>
      <c r="C1546" s="36">
        <v>13</v>
      </c>
      <c r="D1546" t="str">
        <f>"["&amp;VLOOKUP(B1546,'[1]坦克部件养成-填表'!$T:$V,3,FALSE)&amp;"]"</f>
        <v>[100]</v>
      </c>
      <c r="E1546" t="str">
        <f>"["&amp;VLOOKUP(C1546,'[1]坦克部件养成-填表'!$X:$AB,3,FALSE)&amp;"]"</f>
        <v>[185]</v>
      </c>
      <c r="F1546">
        <f>VLOOKUP(C1546,'[1]坦克部件养成-填表'!$X:$AB,5,FALSE)</f>
        <v>7300</v>
      </c>
      <c r="G1546">
        <f>VLOOKUP(C1546,'[1]坦克部件养成-填表'!$X:$AB,4,FALSE)</f>
        <v>63420</v>
      </c>
      <c r="H1546" t="str">
        <f t="shared" si="48"/>
        <v>434013</v>
      </c>
      <c r="I1546">
        <f t="shared" si="49"/>
        <v>1543</v>
      </c>
    </row>
    <row r="1547" spans="1:9" ht="15.75" x14ac:dyDescent="0.3">
      <c r="A1547" s="36">
        <v>1544</v>
      </c>
      <c r="B1547" s="36">
        <v>4340</v>
      </c>
      <c r="C1547" s="36">
        <v>14</v>
      </c>
      <c r="D1547" t="str">
        <f>"["&amp;VLOOKUP(B1547,'[1]坦克部件养成-填表'!$T:$V,3,FALSE)&amp;"]"</f>
        <v>[100]</v>
      </c>
      <c r="E1547" t="str">
        <f>"["&amp;VLOOKUP(C1547,'[1]坦克部件养成-填表'!$X:$AB,3,FALSE)&amp;"]"</f>
        <v>[205]</v>
      </c>
      <c r="F1547">
        <f>VLOOKUP(C1547,'[1]坦克部件养成-填表'!$X:$AB,5,FALSE)</f>
        <v>9100</v>
      </c>
      <c r="G1547">
        <f>VLOOKUP(C1547,'[1]坦克部件养成-填表'!$X:$AB,4,FALSE)</f>
        <v>79290</v>
      </c>
      <c r="H1547" t="str">
        <f t="shared" si="48"/>
        <v>434014</v>
      </c>
      <c r="I1547">
        <f t="shared" si="49"/>
        <v>1544</v>
      </c>
    </row>
    <row r="1548" spans="1:9" ht="15.75" x14ac:dyDescent="0.3">
      <c r="A1548" s="36">
        <v>1545</v>
      </c>
      <c r="B1548" s="36">
        <v>4340</v>
      </c>
      <c r="C1548" s="36">
        <v>15</v>
      </c>
      <c r="D1548" t="str">
        <f>"["&amp;VLOOKUP(B1548,'[1]坦克部件养成-填表'!$T:$V,3,FALSE)&amp;"]"</f>
        <v>[100]</v>
      </c>
      <c r="E1548" t="str">
        <f>"["&amp;VLOOKUP(C1548,'[1]坦克部件养成-填表'!$X:$AB,3,FALSE)&amp;"]"</f>
        <v>[225]</v>
      </c>
      <c r="F1548">
        <f>VLOOKUP(C1548,'[1]坦克部件养成-填表'!$X:$AB,5,FALSE)</f>
        <v>11000</v>
      </c>
      <c r="G1548">
        <f>VLOOKUP(C1548,'[1]坦克部件养成-填表'!$X:$AB,4,FALSE)</f>
        <v>95160</v>
      </c>
      <c r="H1548" t="str">
        <f t="shared" si="48"/>
        <v>434015</v>
      </c>
      <c r="I1548">
        <f t="shared" si="49"/>
        <v>1545</v>
      </c>
    </row>
    <row r="1549" spans="1:9" ht="15.75" x14ac:dyDescent="0.3">
      <c r="A1549" s="36">
        <v>1546</v>
      </c>
      <c r="B1549" s="36">
        <v>4340</v>
      </c>
      <c r="C1549" s="36">
        <v>16</v>
      </c>
      <c r="D1549" t="str">
        <f>"["&amp;VLOOKUP(B1549,'[1]坦克部件养成-填表'!$T:$V,3,FALSE)&amp;"]"</f>
        <v>[100]</v>
      </c>
      <c r="E1549" t="str">
        <f>"["&amp;VLOOKUP(C1549,'[1]坦克部件养成-填表'!$X:$AB,3,FALSE)&amp;"]"</f>
        <v>[250]</v>
      </c>
      <c r="F1549">
        <f>VLOOKUP(C1549,'[1]坦克部件养成-填表'!$X:$AB,5,FALSE)</f>
        <v>13750</v>
      </c>
      <c r="G1549">
        <f>VLOOKUP(C1549,'[1]坦克部件养成-填表'!$X:$AB,4,FALSE)</f>
        <v>105250</v>
      </c>
      <c r="H1549" t="str">
        <f t="shared" si="48"/>
        <v>434016</v>
      </c>
      <c r="I1549">
        <f t="shared" si="49"/>
        <v>1546</v>
      </c>
    </row>
    <row r="1550" spans="1:9" ht="15.75" x14ac:dyDescent="0.3">
      <c r="A1550" s="36">
        <v>1547</v>
      </c>
      <c r="B1550" s="36">
        <v>4340</v>
      </c>
      <c r="C1550" s="36">
        <v>17</v>
      </c>
      <c r="D1550" t="str">
        <f>"["&amp;VLOOKUP(B1550,'[1]坦克部件养成-填表'!$T:$V,3,FALSE)&amp;"]"</f>
        <v>[100]</v>
      </c>
      <c r="E1550" t="str">
        <f>"["&amp;VLOOKUP(C1550,'[1]坦克部件养成-填表'!$X:$AB,3,FALSE)&amp;"]"</f>
        <v>[275]</v>
      </c>
      <c r="F1550">
        <f>VLOOKUP(C1550,'[1]坦克部件养成-填表'!$X:$AB,5,FALSE)</f>
        <v>15000</v>
      </c>
      <c r="G1550">
        <f>VLOOKUP(C1550,'[1]坦克部件养成-填表'!$X:$AB,4,FALSE)</f>
        <v>110250</v>
      </c>
      <c r="H1550" t="str">
        <f t="shared" si="48"/>
        <v>434017</v>
      </c>
      <c r="I1550">
        <f t="shared" si="49"/>
        <v>1547</v>
      </c>
    </row>
    <row r="1551" spans="1:9" ht="15.75" x14ac:dyDescent="0.3">
      <c r="A1551" s="36">
        <v>1548</v>
      </c>
      <c r="B1551" s="36">
        <v>4340</v>
      </c>
      <c r="C1551" s="36">
        <v>18</v>
      </c>
      <c r="D1551" t="str">
        <f>"["&amp;VLOOKUP(B1551,'[1]坦克部件养成-填表'!$T:$V,3,FALSE)&amp;"]"</f>
        <v>[100]</v>
      </c>
      <c r="E1551" t="str">
        <f>"["&amp;VLOOKUP(C1551,'[1]坦克部件养成-填表'!$X:$AB,3,FALSE)&amp;"]"</f>
        <v>[300]</v>
      </c>
      <c r="F1551">
        <f>VLOOKUP(C1551,'[1]坦克部件养成-填表'!$X:$AB,5,FALSE)</f>
        <v>16250</v>
      </c>
      <c r="G1551">
        <f>VLOOKUP(C1551,'[1]坦克部件养成-填表'!$X:$AB,4,FALSE)</f>
        <v>115250</v>
      </c>
      <c r="H1551" t="str">
        <f t="shared" si="48"/>
        <v>434018</v>
      </c>
      <c r="I1551">
        <f t="shared" si="49"/>
        <v>1548</v>
      </c>
    </row>
    <row r="1552" spans="1:9" ht="15.75" x14ac:dyDescent="0.3">
      <c r="A1552" s="36">
        <v>1549</v>
      </c>
      <c r="B1552" s="36">
        <v>4340</v>
      </c>
      <c r="C1552" s="36">
        <v>19</v>
      </c>
      <c r="D1552" t="str">
        <f>"["&amp;VLOOKUP(B1552,'[1]坦克部件养成-填表'!$T:$V,3,FALSE)&amp;"]"</f>
        <v>[100]</v>
      </c>
      <c r="E1552" t="str">
        <f>"["&amp;VLOOKUP(C1552,'[1]坦克部件养成-填表'!$X:$AB,3,FALSE)&amp;"]"</f>
        <v>[325]</v>
      </c>
      <c r="F1552">
        <f>VLOOKUP(C1552,'[1]坦克部件养成-填表'!$X:$AB,5,FALSE)</f>
        <v>17500</v>
      </c>
      <c r="G1552">
        <f>VLOOKUP(C1552,'[1]坦克部件养成-填表'!$X:$AB,4,FALSE)</f>
        <v>120250</v>
      </c>
      <c r="H1552" t="str">
        <f t="shared" si="48"/>
        <v>434019</v>
      </c>
      <c r="I1552">
        <f t="shared" si="49"/>
        <v>1549</v>
      </c>
    </row>
    <row r="1553" spans="1:9" ht="15.75" x14ac:dyDescent="0.3">
      <c r="A1553" s="36">
        <v>1550</v>
      </c>
      <c r="B1553" s="36">
        <v>4340</v>
      </c>
      <c r="C1553" s="36">
        <v>20</v>
      </c>
      <c r="D1553" t="str">
        <f>"["&amp;VLOOKUP(B1553,'[1]坦克部件养成-填表'!$T:$V,3,FALSE)&amp;"]"</f>
        <v>[100]</v>
      </c>
      <c r="E1553" t="str">
        <f>"["&amp;VLOOKUP(C1553,'[1]坦克部件养成-填表'!$X:$AB,3,FALSE)&amp;"]"</f>
        <v>[350]</v>
      </c>
      <c r="F1553">
        <f>VLOOKUP(C1553,'[1]坦克部件养成-填表'!$X:$AB,5,FALSE)</f>
        <v>20250</v>
      </c>
      <c r="G1553">
        <f>VLOOKUP(C1553,'[1]坦克部件养成-填表'!$X:$AB,4,FALSE)</f>
        <v>125250</v>
      </c>
      <c r="H1553" t="str">
        <f t="shared" si="48"/>
        <v>434020</v>
      </c>
      <c r="I1553">
        <f t="shared" si="49"/>
        <v>1550</v>
      </c>
    </row>
    <row r="1554" spans="1:9" ht="15.75" x14ac:dyDescent="0.3">
      <c r="A1554" s="36">
        <v>1551</v>
      </c>
      <c r="B1554" s="36">
        <v>4340</v>
      </c>
      <c r="C1554" s="36">
        <v>21</v>
      </c>
      <c r="D1554" t="str">
        <f>"["&amp;VLOOKUP(B1554,'[1]坦克部件养成-填表'!$T:$V,3,FALSE)&amp;"]"</f>
        <v>[100]</v>
      </c>
      <c r="E1554" t="str">
        <f>"["&amp;VLOOKUP(C1554,'[1]坦克部件养成-填表'!$X:$AB,3,FALSE)&amp;"]"</f>
        <v>[380]</v>
      </c>
      <c r="F1554">
        <f>VLOOKUP(C1554,'[1]坦克部件养成-填表'!$X:$AB,5,FALSE)</f>
        <v>24900</v>
      </c>
      <c r="G1554">
        <f>VLOOKUP(C1554,'[1]坦克部件养成-填表'!$X:$AB,4,FALSE)</f>
        <v>156300</v>
      </c>
      <c r="H1554" t="str">
        <f t="shared" si="48"/>
        <v>434021</v>
      </c>
      <c r="I1554">
        <f t="shared" si="49"/>
        <v>1551</v>
      </c>
    </row>
    <row r="1555" spans="1:9" ht="15.75" x14ac:dyDescent="0.3">
      <c r="A1555" s="36">
        <v>1552</v>
      </c>
      <c r="B1555" s="36">
        <v>4340</v>
      </c>
      <c r="C1555" s="36">
        <v>22</v>
      </c>
      <c r="D1555" t="str">
        <f>"["&amp;VLOOKUP(B1555,'[1]坦克部件养成-填表'!$T:$V,3,FALSE)&amp;"]"</f>
        <v>[100]</v>
      </c>
      <c r="E1555" t="str">
        <f>"["&amp;VLOOKUP(C1555,'[1]坦克部件养成-填表'!$X:$AB,3,FALSE)&amp;"]"</f>
        <v>[410]</v>
      </c>
      <c r="F1555">
        <f>VLOOKUP(C1555,'[1]坦克部件养成-填表'!$X:$AB,5,FALSE)</f>
        <v>25500</v>
      </c>
      <c r="G1555">
        <f>VLOOKUP(C1555,'[1]坦克部件养成-填表'!$X:$AB,4,FALSE)</f>
        <v>162300</v>
      </c>
      <c r="H1555" t="str">
        <f t="shared" si="48"/>
        <v>434022</v>
      </c>
      <c r="I1555">
        <f t="shared" si="49"/>
        <v>1552</v>
      </c>
    </row>
    <row r="1556" spans="1:9" ht="15.75" x14ac:dyDescent="0.3">
      <c r="A1556" s="36">
        <v>1553</v>
      </c>
      <c r="B1556" s="36">
        <v>4340</v>
      </c>
      <c r="C1556" s="36">
        <v>23</v>
      </c>
      <c r="D1556" t="str">
        <f>"["&amp;VLOOKUP(B1556,'[1]坦克部件养成-填表'!$T:$V,3,FALSE)&amp;"]"</f>
        <v>[100]</v>
      </c>
      <c r="E1556" t="str">
        <f>"["&amp;VLOOKUP(C1556,'[1]坦克部件养成-填表'!$X:$AB,3,FALSE)&amp;"]"</f>
        <v>[440]</v>
      </c>
      <c r="F1556">
        <f>VLOOKUP(C1556,'[1]坦克部件养成-填表'!$X:$AB,5,FALSE)</f>
        <v>27000</v>
      </c>
      <c r="G1556">
        <f>VLOOKUP(C1556,'[1]坦克部件养成-填表'!$X:$AB,4,FALSE)</f>
        <v>168300</v>
      </c>
      <c r="H1556" t="str">
        <f t="shared" si="48"/>
        <v>434023</v>
      </c>
      <c r="I1556">
        <f t="shared" si="49"/>
        <v>1553</v>
      </c>
    </row>
    <row r="1557" spans="1:9" ht="15.75" x14ac:dyDescent="0.3">
      <c r="A1557" s="36">
        <v>1554</v>
      </c>
      <c r="B1557" s="36">
        <v>4340</v>
      </c>
      <c r="C1557" s="36">
        <v>24</v>
      </c>
      <c r="D1557" t="str">
        <f>"["&amp;VLOOKUP(B1557,'[1]坦克部件养成-填表'!$T:$V,3,FALSE)&amp;"]"</f>
        <v>[100]</v>
      </c>
      <c r="E1557" t="str">
        <f>"["&amp;VLOOKUP(C1557,'[1]坦克部件养成-填表'!$X:$AB,3,FALSE)&amp;"]"</f>
        <v>[470]</v>
      </c>
      <c r="F1557">
        <f>VLOOKUP(C1557,'[1]坦克部件养成-填表'!$X:$AB,5,FALSE)</f>
        <v>28500</v>
      </c>
      <c r="G1557">
        <f>VLOOKUP(C1557,'[1]坦克部件养成-填表'!$X:$AB,4,FALSE)</f>
        <v>174300</v>
      </c>
      <c r="H1557" t="str">
        <f t="shared" si="48"/>
        <v>434024</v>
      </c>
      <c r="I1557">
        <f t="shared" si="49"/>
        <v>1554</v>
      </c>
    </row>
    <row r="1558" spans="1:9" ht="15.75" x14ac:dyDescent="0.3">
      <c r="A1558" s="36">
        <v>1555</v>
      </c>
      <c r="B1558" s="36">
        <v>4340</v>
      </c>
      <c r="C1558" s="36">
        <v>25</v>
      </c>
      <c r="D1558" t="str">
        <f>"["&amp;VLOOKUP(B1558,'[1]坦克部件养成-填表'!$T:$V,3,FALSE)&amp;"]"</f>
        <v>[100]</v>
      </c>
      <c r="E1558" t="str">
        <f>"["&amp;VLOOKUP(C1558,'[1]坦克部件养成-填表'!$X:$AB,3,FALSE)&amp;"]"</f>
        <v>[500]</v>
      </c>
      <c r="F1558">
        <f>VLOOKUP(C1558,'[1]坦克部件养成-填表'!$X:$AB,5,FALSE)</f>
        <v>30000</v>
      </c>
      <c r="G1558">
        <f>VLOOKUP(C1558,'[1]坦克部件养成-填表'!$X:$AB,4,FALSE)</f>
        <v>180300</v>
      </c>
      <c r="H1558" t="str">
        <f t="shared" si="48"/>
        <v>434025</v>
      </c>
      <c r="I1558">
        <f t="shared" si="49"/>
        <v>1555</v>
      </c>
    </row>
    <row r="1559" spans="1:9" ht="15.75" x14ac:dyDescent="0.3">
      <c r="A1559" s="36">
        <v>1556</v>
      </c>
      <c r="B1559" s="36">
        <v>4340</v>
      </c>
      <c r="C1559" s="36">
        <v>26</v>
      </c>
      <c r="D1559" t="str">
        <f>"["&amp;VLOOKUP(B1559,'[1]坦克部件养成-填表'!$T:$V,3,FALSE)&amp;"]"</f>
        <v>[100]</v>
      </c>
      <c r="E1559" t="str">
        <f>"["&amp;VLOOKUP(C1559,'[1]坦克部件养成-填表'!$X:$AB,3,FALSE)&amp;"]"</f>
        <v>[535]</v>
      </c>
      <c r="F1559">
        <f>VLOOKUP(C1559,'[1]坦克部件养成-填表'!$X:$AB,5,FALSE)</f>
        <v>36750</v>
      </c>
      <c r="G1559">
        <f>VLOOKUP(C1559,'[1]坦克部件养成-填表'!$X:$AB,4,FALSE)</f>
        <v>217350</v>
      </c>
      <c r="H1559" t="str">
        <f t="shared" si="48"/>
        <v>434026</v>
      </c>
      <c r="I1559">
        <f t="shared" si="49"/>
        <v>1556</v>
      </c>
    </row>
    <row r="1560" spans="1:9" ht="15.75" x14ac:dyDescent="0.3">
      <c r="A1560" s="36">
        <v>1557</v>
      </c>
      <c r="B1560" s="36">
        <v>4340</v>
      </c>
      <c r="C1560" s="36">
        <v>27</v>
      </c>
      <c r="D1560" t="str">
        <f>"["&amp;VLOOKUP(B1560,'[1]坦克部件养成-填表'!$T:$V,3,FALSE)&amp;"]"</f>
        <v>[100]</v>
      </c>
      <c r="E1560" t="str">
        <f>"["&amp;VLOOKUP(C1560,'[1]坦克部件养成-填表'!$X:$AB,3,FALSE)&amp;"]"</f>
        <v>[570]</v>
      </c>
      <c r="F1560">
        <f>VLOOKUP(C1560,'[1]坦克部件养成-填表'!$X:$AB,5,FALSE)</f>
        <v>38500</v>
      </c>
      <c r="G1560">
        <f>VLOOKUP(C1560,'[1]坦克部件养成-填表'!$X:$AB,4,FALSE)</f>
        <v>224350</v>
      </c>
      <c r="H1560" t="str">
        <f t="shared" si="48"/>
        <v>434027</v>
      </c>
      <c r="I1560">
        <f t="shared" si="49"/>
        <v>1557</v>
      </c>
    </row>
    <row r="1561" spans="1:9" ht="15.75" x14ac:dyDescent="0.3">
      <c r="A1561" s="36">
        <v>1558</v>
      </c>
      <c r="B1561" s="36">
        <v>4340</v>
      </c>
      <c r="C1561" s="36">
        <v>28</v>
      </c>
      <c r="D1561" t="str">
        <f>"["&amp;VLOOKUP(B1561,'[1]坦克部件养成-填表'!$T:$V,3,FALSE)&amp;"]"</f>
        <v>[100]</v>
      </c>
      <c r="E1561" t="str">
        <f>"["&amp;VLOOKUP(C1561,'[1]坦克部件养成-填表'!$X:$AB,3,FALSE)&amp;"]"</f>
        <v>[605]</v>
      </c>
      <c r="F1561">
        <f>VLOOKUP(C1561,'[1]坦克部件养成-填表'!$X:$AB,5,FALSE)</f>
        <v>40250</v>
      </c>
      <c r="G1561">
        <f>VLOOKUP(C1561,'[1]坦克部件养成-填表'!$X:$AB,4,FALSE)</f>
        <v>231350</v>
      </c>
      <c r="H1561" t="str">
        <f t="shared" si="48"/>
        <v>434028</v>
      </c>
      <c r="I1561">
        <f t="shared" si="49"/>
        <v>1558</v>
      </c>
    </row>
    <row r="1562" spans="1:9" ht="15.75" x14ac:dyDescent="0.3">
      <c r="A1562" s="36">
        <v>1559</v>
      </c>
      <c r="B1562" s="36">
        <v>4340</v>
      </c>
      <c r="C1562" s="36">
        <v>29</v>
      </c>
      <c r="D1562" t="str">
        <f>"["&amp;VLOOKUP(B1562,'[1]坦克部件养成-填表'!$T:$V,3,FALSE)&amp;"]"</f>
        <v>[100]</v>
      </c>
      <c r="E1562" t="str">
        <f>"["&amp;VLOOKUP(C1562,'[1]坦克部件养成-填表'!$X:$AB,3,FALSE)&amp;"]"</f>
        <v>[640]</v>
      </c>
      <c r="F1562">
        <f>VLOOKUP(C1562,'[1]坦克部件养成-填表'!$X:$AB,5,FALSE)</f>
        <v>42000</v>
      </c>
      <c r="G1562">
        <f>VLOOKUP(C1562,'[1]坦克部件养成-填表'!$X:$AB,4,FALSE)</f>
        <v>238350</v>
      </c>
      <c r="H1562" t="str">
        <f t="shared" si="48"/>
        <v>434029</v>
      </c>
      <c r="I1562">
        <f t="shared" si="49"/>
        <v>1559</v>
      </c>
    </row>
    <row r="1563" spans="1:9" ht="15.75" x14ac:dyDescent="0.3">
      <c r="A1563" s="36">
        <v>1560</v>
      </c>
      <c r="B1563" s="36">
        <v>4340</v>
      </c>
      <c r="C1563" s="36">
        <v>30</v>
      </c>
      <c r="D1563" t="str">
        <f>"["&amp;VLOOKUP(B1563,'[1]坦克部件养成-填表'!$T:$V,3,FALSE)&amp;"]"</f>
        <v>[100]</v>
      </c>
      <c r="E1563" t="str">
        <f>"["&amp;VLOOKUP(C1563,'[1]坦克部件养成-填表'!$X:$AB,3,FALSE)&amp;"]"</f>
        <v>[675]</v>
      </c>
      <c r="F1563">
        <f>VLOOKUP(C1563,'[1]坦克部件养成-填表'!$X:$AB,5,FALSE)</f>
        <v>43750</v>
      </c>
      <c r="G1563">
        <f>VLOOKUP(C1563,'[1]坦克部件养成-填表'!$X:$AB,4,FALSE)</f>
        <v>245350</v>
      </c>
      <c r="H1563" t="str">
        <f t="shared" si="48"/>
        <v>434030</v>
      </c>
      <c r="I1563">
        <f t="shared" si="49"/>
        <v>1560</v>
      </c>
    </row>
    <row r="1564" spans="1:9" ht="15.75" x14ac:dyDescent="0.3">
      <c r="A1564" s="36">
        <v>1561</v>
      </c>
      <c r="B1564" s="36">
        <v>4350</v>
      </c>
      <c r="C1564" s="36">
        <v>1</v>
      </c>
      <c r="D1564" t="str">
        <f>"["&amp;VLOOKUP(B1564,'[1]坦克部件养成-填表'!$T:$V,3,FALSE)&amp;"]"</f>
        <v>[102]</v>
      </c>
      <c r="E1564" t="str">
        <f>"["&amp;VLOOKUP(C1564,'[1]坦克部件养成-填表'!$X:$AB,3,FALSE)&amp;"]"</f>
        <v>[10]</v>
      </c>
      <c r="F1564">
        <f>VLOOKUP(C1564,'[1]坦克部件养成-填表'!$X:$AB,5,FALSE)</f>
        <v>70</v>
      </c>
      <c r="G1564">
        <f>VLOOKUP(C1564,'[1]坦克部件养成-填表'!$X:$AB,4,FALSE)</f>
        <v>180</v>
      </c>
      <c r="H1564" t="str">
        <f t="shared" si="48"/>
        <v>43501</v>
      </c>
      <c r="I1564">
        <f t="shared" si="49"/>
        <v>1561</v>
      </c>
    </row>
    <row r="1565" spans="1:9" ht="15.75" x14ac:dyDescent="0.3">
      <c r="A1565" s="36">
        <v>1562</v>
      </c>
      <c r="B1565" s="36">
        <v>4350</v>
      </c>
      <c r="C1565" s="36">
        <v>2</v>
      </c>
      <c r="D1565" t="str">
        <f>"["&amp;VLOOKUP(B1565,'[1]坦克部件养成-填表'!$T:$V,3,FALSE)&amp;"]"</f>
        <v>[102]</v>
      </c>
      <c r="E1565" t="str">
        <f>"["&amp;VLOOKUP(C1565,'[1]坦克部件养成-填表'!$X:$AB,3,FALSE)&amp;"]"</f>
        <v>[20]</v>
      </c>
      <c r="F1565">
        <f>VLOOKUP(C1565,'[1]坦克部件养成-填表'!$X:$AB,5,FALSE)</f>
        <v>100</v>
      </c>
      <c r="G1565">
        <f>VLOOKUP(C1565,'[1]坦克部件养成-填表'!$X:$AB,4,FALSE)</f>
        <v>1740</v>
      </c>
      <c r="H1565" t="str">
        <f t="shared" si="48"/>
        <v>43502</v>
      </c>
      <c r="I1565">
        <f t="shared" si="49"/>
        <v>1562</v>
      </c>
    </row>
    <row r="1566" spans="1:9" ht="15.75" x14ac:dyDescent="0.3">
      <c r="A1566" s="36">
        <v>1563</v>
      </c>
      <c r="B1566" s="36">
        <v>4350</v>
      </c>
      <c r="C1566" s="36">
        <v>3</v>
      </c>
      <c r="D1566" t="str">
        <f>"["&amp;VLOOKUP(B1566,'[1]坦克部件养成-填表'!$T:$V,3,FALSE)&amp;"]"</f>
        <v>[102]</v>
      </c>
      <c r="E1566" t="str">
        <f>"["&amp;VLOOKUP(C1566,'[1]坦克部件养成-填表'!$X:$AB,3,FALSE)&amp;"]"</f>
        <v>[30]</v>
      </c>
      <c r="F1566">
        <f>VLOOKUP(C1566,'[1]坦克部件养成-填表'!$X:$AB,5,FALSE)</f>
        <v>140</v>
      </c>
      <c r="G1566">
        <f>VLOOKUP(C1566,'[1]坦克部件养成-填表'!$X:$AB,4,FALSE)</f>
        <v>3450</v>
      </c>
      <c r="H1566" t="str">
        <f t="shared" si="48"/>
        <v>43503</v>
      </c>
      <c r="I1566">
        <f t="shared" si="49"/>
        <v>1563</v>
      </c>
    </row>
    <row r="1567" spans="1:9" ht="15.75" x14ac:dyDescent="0.3">
      <c r="A1567" s="36">
        <v>1564</v>
      </c>
      <c r="B1567" s="36">
        <v>4350</v>
      </c>
      <c r="C1567" s="36">
        <v>4</v>
      </c>
      <c r="D1567" t="str">
        <f>"["&amp;VLOOKUP(B1567,'[1]坦克部件养成-填表'!$T:$V,3,FALSE)&amp;"]"</f>
        <v>[102]</v>
      </c>
      <c r="E1567" t="str">
        <f>"["&amp;VLOOKUP(C1567,'[1]坦克部件养成-填表'!$X:$AB,3,FALSE)&amp;"]"</f>
        <v>[40]</v>
      </c>
      <c r="F1567">
        <f>VLOOKUP(C1567,'[1]坦克部件养成-填表'!$X:$AB,5,FALSE)</f>
        <v>170</v>
      </c>
      <c r="G1567">
        <f>VLOOKUP(C1567,'[1]坦克部件养成-填表'!$X:$AB,4,FALSE)</f>
        <v>5190</v>
      </c>
      <c r="H1567" t="str">
        <f t="shared" si="48"/>
        <v>43504</v>
      </c>
      <c r="I1567">
        <f t="shared" si="49"/>
        <v>1564</v>
      </c>
    </row>
    <row r="1568" spans="1:9" ht="15.75" x14ac:dyDescent="0.3">
      <c r="A1568" s="36">
        <v>1565</v>
      </c>
      <c r="B1568" s="36">
        <v>4350</v>
      </c>
      <c r="C1568" s="36">
        <v>5</v>
      </c>
      <c r="D1568" t="str">
        <f>"["&amp;VLOOKUP(B1568,'[1]坦克部件养成-填表'!$T:$V,3,FALSE)&amp;"]"</f>
        <v>[102]</v>
      </c>
      <c r="E1568" t="str">
        <f>"["&amp;VLOOKUP(C1568,'[1]坦克部件养成-填表'!$X:$AB,3,FALSE)&amp;"]"</f>
        <v>[50]</v>
      </c>
      <c r="F1568">
        <f>VLOOKUP(C1568,'[1]坦克部件养成-填表'!$X:$AB,5,FALSE)</f>
        <v>210</v>
      </c>
      <c r="G1568">
        <f>VLOOKUP(C1568,'[1]坦克部件养成-填表'!$X:$AB,4,FALSE)</f>
        <v>6750</v>
      </c>
      <c r="H1568" t="str">
        <f t="shared" si="48"/>
        <v>43505</v>
      </c>
      <c r="I1568">
        <f t="shared" si="49"/>
        <v>1565</v>
      </c>
    </row>
    <row r="1569" spans="1:9" ht="15.75" x14ac:dyDescent="0.3">
      <c r="A1569" s="36">
        <v>1566</v>
      </c>
      <c r="B1569" s="36">
        <v>4350</v>
      </c>
      <c r="C1569" s="36">
        <v>6</v>
      </c>
      <c r="D1569" t="str">
        <f>"["&amp;VLOOKUP(B1569,'[1]坦克部件养成-填表'!$T:$V,3,FALSE)&amp;"]"</f>
        <v>[102]</v>
      </c>
      <c r="E1569" t="str">
        <f>"["&amp;VLOOKUP(C1569,'[1]坦克部件养成-填表'!$X:$AB,3,FALSE)&amp;"]"</f>
        <v>[65]</v>
      </c>
      <c r="F1569">
        <f>VLOOKUP(C1569,'[1]坦克部件养成-填表'!$X:$AB,5,FALSE)</f>
        <v>600</v>
      </c>
      <c r="G1569">
        <f>VLOOKUP(C1569,'[1]坦克部件养成-填表'!$X:$AB,4,FALSE)</f>
        <v>7620</v>
      </c>
      <c r="H1569" t="str">
        <f t="shared" si="48"/>
        <v>43506</v>
      </c>
      <c r="I1569">
        <f t="shared" si="49"/>
        <v>1566</v>
      </c>
    </row>
    <row r="1570" spans="1:9" ht="15.75" x14ac:dyDescent="0.3">
      <c r="A1570" s="36">
        <v>1567</v>
      </c>
      <c r="B1570" s="36">
        <v>4350</v>
      </c>
      <c r="C1570" s="36">
        <v>7</v>
      </c>
      <c r="D1570" t="str">
        <f>"["&amp;VLOOKUP(B1570,'[1]坦克部件养成-填表'!$T:$V,3,FALSE)&amp;"]"</f>
        <v>[102]</v>
      </c>
      <c r="E1570" t="str">
        <f>"["&amp;VLOOKUP(C1570,'[1]坦克部件养成-填表'!$X:$AB,3,FALSE)&amp;"]"</f>
        <v>[80]</v>
      </c>
      <c r="F1570">
        <f>VLOOKUP(C1570,'[1]坦克部件养成-填表'!$X:$AB,5,FALSE)</f>
        <v>900</v>
      </c>
      <c r="G1570">
        <f>VLOOKUP(C1570,'[1]坦克部件养成-填表'!$X:$AB,4,FALSE)</f>
        <v>11430</v>
      </c>
      <c r="H1570" t="str">
        <f t="shared" si="48"/>
        <v>43507</v>
      </c>
      <c r="I1570">
        <f t="shared" si="49"/>
        <v>1567</v>
      </c>
    </row>
    <row r="1571" spans="1:9" ht="15.75" x14ac:dyDescent="0.3">
      <c r="A1571" s="36">
        <v>1568</v>
      </c>
      <c r="B1571" s="36">
        <v>4350</v>
      </c>
      <c r="C1571" s="36">
        <v>8</v>
      </c>
      <c r="D1571" t="str">
        <f>"["&amp;VLOOKUP(B1571,'[1]坦克部件养成-填表'!$T:$V,3,FALSE)&amp;"]"</f>
        <v>[102]</v>
      </c>
      <c r="E1571" t="str">
        <f>"["&amp;VLOOKUP(C1571,'[1]坦克部件养成-填表'!$X:$AB,3,FALSE)&amp;"]"</f>
        <v>[95]</v>
      </c>
      <c r="F1571">
        <f>VLOOKUP(C1571,'[1]坦克部件养成-填表'!$X:$AB,5,FALSE)</f>
        <v>1200</v>
      </c>
      <c r="G1571">
        <f>VLOOKUP(C1571,'[1]坦克部件养成-填表'!$X:$AB,4,FALSE)</f>
        <v>15240</v>
      </c>
      <c r="H1571" t="str">
        <f t="shared" si="48"/>
        <v>43508</v>
      </c>
      <c r="I1571">
        <f t="shared" si="49"/>
        <v>1568</v>
      </c>
    </row>
    <row r="1572" spans="1:9" ht="15.75" x14ac:dyDescent="0.3">
      <c r="A1572" s="36">
        <v>1569</v>
      </c>
      <c r="B1572" s="36">
        <v>4350</v>
      </c>
      <c r="C1572" s="36">
        <v>9</v>
      </c>
      <c r="D1572" t="str">
        <f>"["&amp;VLOOKUP(B1572,'[1]坦克部件养成-填表'!$T:$V,3,FALSE)&amp;"]"</f>
        <v>[102]</v>
      </c>
      <c r="E1572" t="str">
        <f>"["&amp;VLOOKUP(C1572,'[1]坦克部件养成-填表'!$X:$AB,3,FALSE)&amp;"]"</f>
        <v>[110]</v>
      </c>
      <c r="F1572">
        <f>VLOOKUP(C1572,'[1]坦克部件养成-填表'!$X:$AB,5,FALSE)</f>
        <v>1500</v>
      </c>
      <c r="G1572">
        <f>VLOOKUP(C1572,'[1]坦克部件养成-填表'!$X:$AB,4,FALSE)</f>
        <v>19050</v>
      </c>
      <c r="H1572" t="str">
        <f t="shared" si="48"/>
        <v>43509</v>
      </c>
      <c r="I1572">
        <f t="shared" si="49"/>
        <v>1569</v>
      </c>
    </row>
    <row r="1573" spans="1:9" ht="15.75" x14ac:dyDescent="0.3">
      <c r="A1573" s="36">
        <v>1570</v>
      </c>
      <c r="B1573" s="36">
        <v>4350</v>
      </c>
      <c r="C1573" s="36">
        <v>10</v>
      </c>
      <c r="D1573" t="str">
        <f>"["&amp;VLOOKUP(B1573,'[1]坦克部件养成-填表'!$T:$V,3,FALSE)&amp;"]"</f>
        <v>[102]</v>
      </c>
      <c r="E1573" t="str">
        <f>"["&amp;VLOOKUP(C1573,'[1]坦克部件养成-填表'!$X:$AB,3,FALSE)&amp;"]"</f>
        <v>[125]</v>
      </c>
      <c r="F1573">
        <f>VLOOKUP(C1573,'[1]坦克部件养成-填表'!$X:$AB,5,FALSE)</f>
        <v>1750</v>
      </c>
      <c r="G1573">
        <f>VLOOKUP(C1573,'[1]坦克部件养成-填表'!$X:$AB,4,FALSE)</f>
        <v>22860</v>
      </c>
      <c r="H1573" t="str">
        <f t="shared" si="48"/>
        <v>435010</v>
      </c>
      <c r="I1573">
        <f t="shared" si="49"/>
        <v>1570</v>
      </c>
    </row>
    <row r="1574" spans="1:9" ht="15.75" x14ac:dyDescent="0.3">
      <c r="A1574" s="36">
        <v>1571</v>
      </c>
      <c r="B1574" s="36">
        <v>4350</v>
      </c>
      <c r="C1574" s="36">
        <v>11</v>
      </c>
      <c r="D1574" t="str">
        <f>"["&amp;VLOOKUP(B1574,'[1]坦克部件养成-填表'!$T:$V,3,FALSE)&amp;"]"</f>
        <v>[102]</v>
      </c>
      <c r="E1574" t="str">
        <f>"["&amp;VLOOKUP(C1574,'[1]坦克部件养成-填表'!$X:$AB,3,FALSE)&amp;"]"</f>
        <v>[145]</v>
      </c>
      <c r="F1574">
        <f>VLOOKUP(C1574,'[1]坦克部件养成-填表'!$X:$AB,5,FALSE)</f>
        <v>3650</v>
      </c>
      <c r="G1574">
        <f>VLOOKUP(C1574,'[1]坦克部件养成-填表'!$X:$AB,4,FALSE)</f>
        <v>31710</v>
      </c>
      <c r="H1574" t="str">
        <f t="shared" si="48"/>
        <v>435011</v>
      </c>
      <c r="I1574">
        <f t="shared" si="49"/>
        <v>1571</v>
      </c>
    </row>
    <row r="1575" spans="1:9" ht="15.75" x14ac:dyDescent="0.3">
      <c r="A1575" s="36">
        <v>1572</v>
      </c>
      <c r="B1575" s="36">
        <v>4350</v>
      </c>
      <c r="C1575" s="36">
        <v>12</v>
      </c>
      <c r="D1575" t="str">
        <f>"["&amp;VLOOKUP(B1575,'[1]坦克部件养成-填表'!$T:$V,3,FALSE)&amp;"]"</f>
        <v>[102]</v>
      </c>
      <c r="E1575" t="str">
        <f>"["&amp;VLOOKUP(C1575,'[1]坦克部件养成-填表'!$X:$AB,3,FALSE)&amp;"]"</f>
        <v>[165]</v>
      </c>
      <c r="F1575">
        <f>VLOOKUP(C1575,'[1]坦克部件养成-填表'!$X:$AB,5,FALSE)</f>
        <v>5500</v>
      </c>
      <c r="G1575">
        <f>VLOOKUP(C1575,'[1]坦克部件养成-填表'!$X:$AB,4,FALSE)</f>
        <v>47580</v>
      </c>
      <c r="H1575" t="str">
        <f t="shared" si="48"/>
        <v>435012</v>
      </c>
      <c r="I1575">
        <f t="shared" si="49"/>
        <v>1572</v>
      </c>
    </row>
    <row r="1576" spans="1:9" ht="15.75" x14ac:dyDescent="0.3">
      <c r="A1576" s="36">
        <v>1573</v>
      </c>
      <c r="B1576" s="36">
        <v>4350</v>
      </c>
      <c r="C1576" s="36">
        <v>13</v>
      </c>
      <c r="D1576" t="str">
        <f>"["&amp;VLOOKUP(B1576,'[1]坦克部件养成-填表'!$T:$V,3,FALSE)&amp;"]"</f>
        <v>[102]</v>
      </c>
      <c r="E1576" t="str">
        <f>"["&amp;VLOOKUP(C1576,'[1]坦克部件养成-填表'!$X:$AB,3,FALSE)&amp;"]"</f>
        <v>[185]</v>
      </c>
      <c r="F1576">
        <f>VLOOKUP(C1576,'[1]坦克部件养成-填表'!$X:$AB,5,FALSE)</f>
        <v>7300</v>
      </c>
      <c r="G1576">
        <f>VLOOKUP(C1576,'[1]坦克部件养成-填表'!$X:$AB,4,FALSE)</f>
        <v>63420</v>
      </c>
      <c r="H1576" t="str">
        <f t="shared" si="48"/>
        <v>435013</v>
      </c>
      <c r="I1576">
        <f t="shared" si="49"/>
        <v>1573</v>
      </c>
    </row>
    <row r="1577" spans="1:9" ht="15.75" x14ac:dyDescent="0.3">
      <c r="A1577" s="36">
        <v>1574</v>
      </c>
      <c r="B1577" s="36">
        <v>4350</v>
      </c>
      <c r="C1577" s="36">
        <v>14</v>
      </c>
      <c r="D1577" t="str">
        <f>"["&amp;VLOOKUP(B1577,'[1]坦克部件养成-填表'!$T:$V,3,FALSE)&amp;"]"</f>
        <v>[102]</v>
      </c>
      <c r="E1577" t="str">
        <f>"["&amp;VLOOKUP(C1577,'[1]坦克部件养成-填表'!$X:$AB,3,FALSE)&amp;"]"</f>
        <v>[205]</v>
      </c>
      <c r="F1577">
        <f>VLOOKUP(C1577,'[1]坦克部件养成-填表'!$X:$AB,5,FALSE)</f>
        <v>9100</v>
      </c>
      <c r="G1577">
        <f>VLOOKUP(C1577,'[1]坦克部件养成-填表'!$X:$AB,4,FALSE)</f>
        <v>79290</v>
      </c>
      <c r="H1577" t="str">
        <f t="shared" si="48"/>
        <v>435014</v>
      </c>
      <c r="I1577">
        <f t="shared" si="49"/>
        <v>1574</v>
      </c>
    </row>
    <row r="1578" spans="1:9" ht="15.75" x14ac:dyDescent="0.3">
      <c r="A1578" s="36">
        <v>1575</v>
      </c>
      <c r="B1578" s="36">
        <v>4350</v>
      </c>
      <c r="C1578" s="36">
        <v>15</v>
      </c>
      <c r="D1578" t="str">
        <f>"["&amp;VLOOKUP(B1578,'[1]坦克部件养成-填表'!$T:$V,3,FALSE)&amp;"]"</f>
        <v>[102]</v>
      </c>
      <c r="E1578" t="str">
        <f>"["&amp;VLOOKUP(C1578,'[1]坦克部件养成-填表'!$X:$AB,3,FALSE)&amp;"]"</f>
        <v>[225]</v>
      </c>
      <c r="F1578">
        <f>VLOOKUP(C1578,'[1]坦克部件养成-填表'!$X:$AB,5,FALSE)</f>
        <v>11000</v>
      </c>
      <c r="G1578">
        <f>VLOOKUP(C1578,'[1]坦克部件养成-填表'!$X:$AB,4,FALSE)</f>
        <v>95160</v>
      </c>
      <c r="H1578" t="str">
        <f t="shared" si="48"/>
        <v>435015</v>
      </c>
      <c r="I1578">
        <f t="shared" si="49"/>
        <v>1575</v>
      </c>
    </row>
    <row r="1579" spans="1:9" ht="15.75" x14ac:dyDescent="0.3">
      <c r="A1579" s="36">
        <v>1576</v>
      </c>
      <c r="B1579" s="36">
        <v>4350</v>
      </c>
      <c r="C1579" s="36">
        <v>16</v>
      </c>
      <c r="D1579" t="str">
        <f>"["&amp;VLOOKUP(B1579,'[1]坦克部件养成-填表'!$T:$V,3,FALSE)&amp;"]"</f>
        <v>[102]</v>
      </c>
      <c r="E1579" t="str">
        <f>"["&amp;VLOOKUP(C1579,'[1]坦克部件养成-填表'!$X:$AB,3,FALSE)&amp;"]"</f>
        <v>[250]</v>
      </c>
      <c r="F1579">
        <f>VLOOKUP(C1579,'[1]坦克部件养成-填表'!$X:$AB,5,FALSE)</f>
        <v>13750</v>
      </c>
      <c r="G1579">
        <f>VLOOKUP(C1579,'[1]坦克部件养成-填表'!$X:$AB,4,FALSE)</f>
        <v>105250</v>
      </c>
      <c r="H1579" t="str">
        <f t="shared" si="48"/>
        <v>435016</v>
      </c>
      <c r="I1579">
        <f t="shared" si="49"/>
        <v>1576</v>
      </c>
    </row>
    <row r="1580" spans="1:9" ht="15.75" x14ac:dyDescent="0.3">
      <c r="A1580" s="36">
        <v>1577</v>
      </c>
      <c r="B1580" s="36">
        <v>4350</v>
      </c>
      <c r="C1580" s="36">
        <v>17</v>
      </c>
      <c r="D1580" t="str">
        <f>"["&amp;VLOOKUP(B1580,'[1]坦克部件养成-填表'!$T:$V,3,FALSE)&amp;"]"</f>
        <v>[102]</v>
      </c>
      <c r="E1580" t="str">
        <f>"["&amp;VLOOKUP(C1580,'[1]坦克部件养成-填表'!$X:$AB,3,FALSE)&amp;"]"</f>
        <v>[275]</v>
      </c>
      <c r="F1580">
        <f>VLOOKUP(C1580,'[1]坦克部件养成-填表'!$X:$AB,5,FALSE)</f>
        <v>15000</v>
      </c>
      <c r="G1580">
        <f>VLOOKUP(C1580,'[1]坦克部件养成-填表'!$X:$AB,4,FALSE)</f>
        <v>110250</v>
      </c>
      <c r="H1580" t="str">
        <f t="shared" si="48"/>
        <v>435017</v>
      </c>
      <c r="I1580">
        <f t="shared" si="49"/>
        <v>1577</v>
      </c>
    </row>
    <row r="1581" spans="1:9" ht="15.75" x14ac:dyDescent="0.3">
      <c r="A1581" s="36">
        <v>1578</v>
      </c>
      <c r="B1581" s="36">
        <v>4350</v>
      </c>
      <c r="C1581" s="36">
        <v>18</v>
      </c>
      <c r="D1581" t="str">
        <f>"["&amp;VLOOKUP(B1581,'[1]坦克部件养成-填表'!$T:$V,3,FALSE)&amp;"]"</f>
        <v>[102]</v>
      </c>
      <c r="E1581" t="str">
        <f>"["&amp;VLOOKUP(C1581,'[1]坦克部件养成-填表'!$X:$AB,3,FALSE)&amp;"]"</f>
        <v>[300]</v>
      </c>
      <c r="F1581">
        <f>VLOOKUP(C1581,'[1]坦克部件养成-填表'!$X:$AB,5,FALSE)</f>
        <v>16250</v>
      </c>
      <c r="G1581">
        <f>VLOOKUP(C1581,'[1]坦克部件养成-填表'!$X:$AB,4,FALSE)</f>
        <v>115250</v>
      </c>
      <c r="H1581" t="str">
        <f t="shared" si="48"/>
        <v>435018</v>
      </c>
      <c r="I1581">
        <f t="shared" si="49"/>
        <v>1578</v>
      </c>
    </row>
    <row r="1582" spans="1:9" ht="15.75" x14ac:dyDescent="0.3">
      <c r="A1582" s="36">
        <v>1579</v>
      </c>
      <c r="B1582" s="36">
        <v>4350</v>
      </c>
      <c r="C1582" s="36">
        <v>19</v>
      </c>
      <c r="D1582" t="str">
        <f>"["&amp;VLOOKUP(B1582,'[1]坦克部件养成-填表'!$T:$V,3,FALSE)&amp;"]"</f>
        <v>[102]</v>
      </c>
      <c r="E1582" t="str">
        <f>"["&amp;VLOOKUP(C1582,'[1]坦克部件养成-填表'!$X:$AB,3,FALSE)&amp;"]"</f>
        <v>[325]</v>
      </c>
      <c r="F1582">
        <f>VLOOKUP(C1582,'[1]坦克部件养成-填表'!$X:$AB,5,FALSE)</f>
        <v>17500</v>
      </c>
      <c r="G1582">
        <f>VLOOKUP(C1582,'[1]坦克部件养成-填表'!$X:$AB,4,FALSE)</f>
        <v>120250</v>
      </c>
      <c r="H1582" t="str">
        <f t="shared" si="48"/>
        <v>435019</v>
      </c>
      <c r="I1582">
        <f t="shared" si="49"/>
        <v>1579</v>
      </c>
    </row>
    <row r="1583" spans="1:9" ht="15.75" x14ac:dyDescent="0.3">
      <c r="A1583" s="36">
        <v>1580</v>
      </c>
      <c r="B1583" s="36">
        <v>4350</v>
      </c>
      <c r="C1583" s="36">
        <v>20</v>
      </c>
      <c r="D1583" t="str">
        <f>"["&amp;VLOOKUP(B1583,'[1]坦克部件养成-填表'!$T:$V,3,FALSE)&amp;"]"</f>
        <v>[102]</v>
      </c>
      <c r="E1583" t="str">
        <f>"["&amp;VLOOKUP(C1583,'[1]坦克部件养成-填表'!$X:$AB,3,FALSE)&amp;"]"</f>
        <v>[350]</v>
      </c>
      <c r="F1583">
        <f>VLOOKUP(C1583,'[1]坦克部件养成-填表'!$X:$AB,5,FALSE)</f>
        <v>20250</v>
      </c>
      <c r="G1583">
        <f>VLOOKUP(C1583,'[1]坦克部件养成-填表'!$X:$AB,4,FALSE)</f>
        <v>125250</v>
      </c>
      <c r="H1583" t="str">
        <f t="shared" si="48"/>
        <v>435020</v>
      </c>
      <c r="I1583">
        <f t="shared" si="49"/>
        <v>1580</v>
      </c>
    </row>
    <row r="1584" spans="1:9" ht="15.75" x14ac:dyDescent="0.3">
      <c r="A1584" s="36">
        <v>1581</v>
      </c>
      <c r="B1584" s="36">
        <v>4350</v>
      </c>
      <c r="C1584" s="36">
        <v>21</v>
      </c>
      <c r="D1584" t="str">
        <f>"["&amp;VLOOKUP(B1584,'[1]坦克部件养成-填表'!$T:$V,3,FALSE)&amp;"]"</f>
        <v>[102]</v>
      </c>
      <c r="E1584" t="str">
        <f>"["&amp;VLOOKUP(C1584,'[1]坦克部件养成-填表'!$X:$AB,3,FALSE)&amp;"]"</f>
        <v>[380]</v>
      </c>
      <c r="F1584">
        <f>VLOOKUP(C1584,'[1]坦克部件养成-填表'!$X:$AB,5,FALSE)</f>
        <v>24900</v>
      </c>
      <c r="G1584">
        <f>VLOOKUP(C1584,'[1]坦克部件养成-填表'!$X:$AB,4,FALSE)</f>
        <v>156300</v>
      </c>
      <c r="H1584" t="str">
        <f t="shared" si="48"/>
        <v>435021</v>
      </c>
      <c r="I1584">
        <f t="shared" si="49"/>
        <v>1581</v>
      </c>
    </row>
    <row r="1585" spans="1:9" ht="15.75" x14ac:dyDescent="0.3">
      <c r="A1585" s="36">
        <v>1582</v>
      </c>
      <c r="B1585" s="36">
        <v>4350</v>
      </c>
      <c r="C1585" s="36">
        <v>22</v>
      </c>
      <c r="D1585" t="str">
        <f>"["&amp;VLOOKUP(B1585,'[1]坦克部件养成-填表'!$T:$V,3,FALSE)&amp;"]"</f>
        <v>[102]</v>
      </c>
      <c r="E1585" t="str">
        <f>"["&amp;VLOOKUP(C1585,'[1]坦克部件养成-填表'!$X:$AB,3,FALSE)&amp;"]"</f>
        <v>[410]</v>
      </c>
      <c r="F1585">
        <f>VLOOKUP(C1585,'[1]坦克部件养成-填表'!$X:$AB,5,FALSE)</f>
        <v>25500</v>
      </c>
      <c r="G1585">
        <f>VLOOKUP(C1585,'[1]坦克部件养成-填表'!$X:$AB,4,FALSE)</f>
        <v>162300</v>
      </c>
      <c r="H1585" t="str">
        <f t="shared" si="48"/>
        <v>435022</v>
      </c>
      <c r="I1585">
        <f t="shared" si="49"/>
        <v>1582</v>
      </c>
    </row>
    <row r="1586" spans="1:9" ht="15.75" x14ac:dyDescent="0.3">
      <c r="A1586" s="36">
        <v>1583</v>
      </c>
      <c r="B1586" s="36">
        <v>4350</v>
      </c>
      <c r="C1586" s="36">
        <v>23</v>
      </c>
      <c r="D1586" t="str">
        <f>"["&amp;VLOOKUP(B1586,'[1]坦克部件养成-填表'!$T:$V,3,FALSE)&amp;"]"</f>
        <v>[102]</v>
      </c>
      <c r="E1586" t="str">
        <f>"["&amp;VLOOKUP(C1586,'[1]坦克部件养成-填表'!$X:$AB,3,FALSE)&amp;"]"</f>
        <v>[440]</v>
      </c>
      <c r="F1586">
        <f>VLOOKUP(C1586,'[1]坦克部件养成-填表'!$X:$AB,5,FALSE)</f>
        <v>27000</v>
      </c>
      <c r="G1586">
        <f>VLOOKUP(C1586,'[1]坦克部件养成-填表'!$X:$AB,4,FALSE)</f>
        <v>168300</v>
      </c>
      <c r="H1586" t="str">
        <f t="shared" si="48"/>
        <v>435023</v>
      </c>
      <c r="I1586">
        <f t="shared" si="49"/>
        <v>1583</v>
      </c>
    </row>
    <row r="1587" spans="1:9" ht="15.75" x14ac:dyDescent="0.3">
      <c r="A1587" s="36">
        <v>1584</v>
      </c>
      <c r="B1587" s="36">
        <v>4350</v>
      </c>
      <c r="C1587" s="36">
        <v>24</v>
      </c>
      <c r="D1587" t="str">
        <f>"["&amp;VLOOKUP(B1587,'[1]坦克部件养成-填表'!$T:$V,3,FALSE)&amp;"]"</f>
        <v>[102]</v>
      </c>
      <c r="E1587" t="str">
        <f>"["&amp;VLOOKUP(C1587,'[1]坦克部件养成-填表'!$X:$AB,3,FALSE)&amp;"]"</f>
        <v>[470]</v>
      </c>
      <c r="F1587">
        <f>VLOOKUP(C1587,'[1]坦克部件养成-填表'!$X:$AB,5,FALSE)</f>
        <v>28500</v>
      </c>
      <c r="G1587">
        <f>VLOOKUP(C1587,'[1]坦克部件养成-填表'!$X:$AB,4,FALSE)</f>
        <v>174300</v>
      </c>
      <c r="H1587" t="str">
        <f t="shared" si="48"/>
        <v>435024</v>
      </c>
      <c r="I1587">
        <f t="shared" si="49"/>
        <v>1584</v>
      </c>
    </row>
    <row r="1588" spans="1:9" ht="15.75" x14ac:dyDescent="0.3">
      <c r="A1588" s="36">
        <v>1585</v>
      </c>
      <c r="B1588" s="36">
        <v>4350</v>
      </c>
      <c r="C1588" s="36">
        <v>25</v>
      </c>
      <c r="D1588" t="str">
        <f>"["&amp;VLOOKUP(B1588,'[1]坦克部件养成-填表'!$T:$V,3,FALSE)&amp;"]"</f>
        <v>[102]</v>
      </c>
      <c r="E1588" t="str">
        <f>"["&amp;VLOOKUP(C1588,'[1]坦克部件养成-填表'!$X:$AB,3,FALSE)&amp;"]"</f>
        <v>[500]</v>
      </c>
      <c r="F1588">
        <f>VLOOKUP(C1588,'[1]坦克部件养成-填表'!$X:$AB,5,FALSE)</f>
        <v>30000</v>
      </c>
      <c r="G1588">
        <f>VLOOKUP(C1588,'[1]坦克部件养成-填表'!$X:$AB,4,FALSE)</f>
        <v>180300</v>
      </c>
      <c r="H1588" t="str">
        <f t="shared" si="48"/>
        <v>435025</v>
      </c>
      <c r="I1588">
        <f t="shared" si="49"/>
        <v>1585</v>
      </c>
    </row>
    <row r="1589" spans="1:9" ht="15.75" x14ac:dyDescent="0.3">
      <c r="A1589" s="36">
        <v>1586</v>
      </c>
      <c r="B1589" s="36">
        <v>4350</v>
      </c>
      <c r="C1589" s="36">
        <v>26</v>
      </c>
      <c r="D1589" t="str">
        <f>"["&amp;VLOOKUP(B1589,'[1]坦克部件养成-填表'!$T:$V,3,FALSE)&amp;"]"</f>
        <v>[102]</v>
      </c>
      <c r="E1589" t="str">
        <f>"["&amp;VLOOKUP(C1589,'[1]坦克部件养成-填表'!$X:$AB,3,FALSE)&amp;"]"</f>
        <v>[535]</v>
      </c>
      <c r="F1589">
        <f>VLOOKUP(C1589,'[1]坦克部件养成-填表'!$X:$AB,5,FALSE)</f>
        <v>36750</v>
      </c>
      <c r="G1589">
        <f>VLOOKUP(C1589,'[1]坦克部件养成-填表'!$X:$AB,4,FALSE)</f>
        <v>217350</v>
      </c>
      <c r="H1589" t="str">
        <f t="shared" si="48"/>
        <v>435026</v>
      </c>
      <c r="I1589">
        <f t="shared" si="49"/>
        <v>1586</v>
      </c>
    </row>
    <row r="1590" spans="1:9" ht="15.75" x14ac:dyDescent="0.3">
      <c r="A1590" s="36">
        <v>1587</v>
      </c>
      <c r="B1590" s="36">
        <v>4350</v>
      </c>
      <c r="C1590" s="36">
        <v>27</v>
      </c>
      <c r="D1590" t="str">
        <f>"["&amp;VLOOKUP(B1590,'[1]坦克部件养成-填表'!$T:$V,3,FALSE)&amp;"]"</f>
        <v>[102]</v>
      </c>
      <c r="E1590" t="str">
        <f>"["&amp;VLOOKUP(C1590,'[1]坦克部件养成-填表'!$X:$AB,3,FALSE)&amp;"]"</f>
        <v>[570]</v>
      </c>
      <c r="F1590">
        <f>VLOOKUP(C1590,'[1]坦克部件养成-填表'!$X:$AB,5,FALSE)</f>
        <v>38500</v>
      </c>
      <c r="G1590">
        <f>VLOOKUP(C1590,'[1]坦克部件养成-填表'!$X:$AB,4,FALSE)</f>
        <v>224350</v>
      </c>
      <c r="H1590" t="str">
        <f t="shared" si="48"/>
        <v>435027</v>
      </c>
      <c r="I1590">
        <f t="shared" si="49"/>
        <v>1587</v>
      </c>
    </row>
    <row r="1591" spans="1:9" ht="15.75" x14ac:dyDescent="0.3">
      <c r="A1591" s="36">
        <v>1588</v>
      </c>
      <c r="B1591" s="36">
        <v>4350</v>
      </c>
      <c r="C1591" s="36">
        <v>28</v>
      </c>
      <c r="D1591" t="str">
        <f>"["&amp;VLOOKUP(B1591,'[1]坦克部件养成-填表'!$T:$V,3,FALSE)&amp;"]"</f>
        <v>[102]</v>
      </c>
      <c r="E1591" t="str">
        <f>"["&amp;VLOOKUP(C1591,'[1]坦克部件养成-填表'!$X:$AB,3,FALSE)&amp;"]"</f>
        <v>[605]</v>
      </c>
      <c r="F1591">
        <f>VLOOKUP(C1591,'[1]坦克部件养成-填表'!$X:$AB,5,FALSE)</f>
        <v>40250</v>
      </c>
      <c r="G1591">
        <f>VLOOKUP(C1591,'[1]坦克部件养成-填表'!$X:$AB,4,FALSE)</f>
        <v>231350</v>
      </c>
      <c r="H1591" t="str">
        <f t="shared" si="48"/>
        <v>435028</v>
      </c>
      <c r="I1591">
        <f t="shared" si="49"/>
        <v>1588</v>
      </c>
    </row>
    <row r="1592" spans="1:9" ht="15.75" x14ac:dyDescent="0.3">
      <c r="A1592" s="36">
        <v>1589</v>
      </c>
      <c r="B1592" s="36">
        <v>4350</v>
      </c>
      <c r="C1592" s="36">
        <v>29</v>
      </c>
      <c r="D1592" t="str">
        <f>"["&amp;VLOOKUP(B1592,'[1]坦克部件养成-填表'!$T:$V,3,FALSE)&amp;"]"</f>
        <v>[102]</v>
      </c>
      <c r="E1592" t="str">
        <f>"["&amp;VLOOKUP(C1592,'[1]坦克部件养成-填表'!$X:$AB,3,FALSE)&amp;"]"</f>
        <v>[640]</v>
      </c>
      <c r="F1592">
        <f>VLOOKUP(C1592,'[1]坦克部件养成-填表'!$X:$AB,5,FALSE)</f>
        <v>42000</v>
      </c>
      <c r="G1592">
        <f>VLOOKUP(C1592,'[1]坦克部件养成-填表'!$X:$AB,4,FALSE)</f>
        <v>238350</v>
      </c>
      <c r="H1592" t="str">
        <f t="shared" si="48"/>
        <v>435029</v>
      </c>
      <c r="I1592">
        <f t="shared" si="49"/>
        <v>1589</v>
      </c>
    </row>
    <row r="1593" spans="1:9" ht="15.75" x14ac:dyDescent="0.3">
      <c r="A1593" s="36">
        <v>1590</v>
      </c>
      <c r="B1593" s="36">
        <v>4350</v>
      </c>
      <c r="C1593" s="36">
        <v>30</v>
      </c>
      <c r="D1593" t="str">
        <f>"["&amp;VLOOKUP(B1593,'[1]坦克部件养成-填表'!$T:$V,3,FALSE)&amp;"]"</f>
        <v>[102]</v>
      </c>
      <c r="E1593" t="str">
        <f>"["&amp;VLOOKUP(C1593,'[1]坦克部件养成-填表'!$X:$AB,3,FALSE)&amp;"]"</f>
        <v>[675]</v>
      </c>
      <c r="F1593">
        <f>VLOOKUP(C1593,'[1]坦克部件养成-填表'!$X:$AB,5,FALSE)</f>
        <v>43750</v>
      </c>
      <c r="G1593">
        <f>VLOOKUP(C1593,'[1]坦克部件养成-填表'!$X:$AB,4,FALSE)</f>
        <v>245350</v>
      </c>
      <c r="H1593" t="str">
        <f t="shared" si="48"/>
        <v>435030</v>
      </c>
      <c r="I1593">
        <f t="shared" si="49"/>
        <v>1590</v>
      </c>
    </row>
    <row r="1594" spans="1:9" ht="15.75" x14ac:dyDescent="0.3">
      <c r="A1594" s="36">
        <v>1591</v>
      </c>
      <c r="B1594" s="36">
        <v>4360</v>
      </c>
      <c r="C1594" s="36">
        <v>1</v>
      </c>
      <c r="D1594" t="str">
        <f>"["&amp;VLOOKUP(B1594,'[1]坦克部件养成-填表'!$T:$V,3,FALSE)&amp;"]"</f>
        <v>[102]</v>
      </c>
      <c r="E1594" t="str">
        <f>"["&amp;VLOOKUP(C1594,'[1]坦克部件养成-填表'!$X:$AB,3,FALSE)&amp;"]"</f>
        <v>[10]</v>
      </c>
      <c r="F1594">
        <f>VLOOKUP(C1594,'[1]坦克部件养成-填表'!$X:$AB,5,FALSE)</f>
        <v>70</v>
      </c>
      <c r="G1594">
        <f>VLOOKUP(C1594,'[1]坦克部件养成-填表'!$X:$AB,4,FALSE)</f>
        <v>180</v>
      </c>
      <c r="H1594" t="str">
        <f t="shared" si="48"/>
        <v>43601</v>
      </c>
      <c r="I1594">
        <f t="shared" si="49"/>
        <v>1591</v>
      </c>
    </row>
    <row r="1595" spans="1:9" ht="15.75" x14ac:dyDescent="0.3">
      <c r="A1595" s="36">
        <v>1592</v>
      </c>
      <c r="B1595" s="36">
        <v>4360</v>
      </c>
      <c r="C1595" s="36">
        <v>2</v>
      </c>
      <c r="D1595" t="str">
        <f>"["&amp;VLOOKUP(B1595,'[1]坦克部件养成-填表'!$T:$V,3,FALSE)&amp;"]"</f>
        <v>[102]</v>
      </c>
      <c r="E1595" t="str">
        <f>"["&amp;VLOOKUP(C1595,'[1]坦克部件养成-填表'!$X:$AB,3,FALSE)&amp;"]"</f>
        <v>[20]</v>
      </c>
      <c r="F1595">
        <f>VLOOKUP(C1595,'[1]坦克部件养成-填表'!$X:$AB,5,FALSE)</f>
        <v>100</v>
      </c>
      <c r="G1595">
        <f>VLOOKUP(C1595,'[1]坦克部件养成-填表'!$X:$AB,4,FALSE)</f>
        <v>1740</v>
      </c>
      <c r="H1595" t="str">
        <f t="shared" si="48"/>
        <v>43602</v>
      </c>
      <c r="I1595">
        <f t="shared" si="49"/>
        <v>1592</v>
      </c>
    </row>
    <row r="1596" spans="1:9" ht="15.75" x14ac:dyDescent="0.3">
      <c r="A1596" s="36">
        <v>1593</v>
      </c>
      <c r="B1596" s="36">
        <v>4360</v>
      </c>
      <c r="C1596" s="36">
        <v>3</v>
      </c>
      <c r="D1596" t="str">
        <f>"["&amp;VLOOKUP(B1596,'[1]坦克部件养成-填表'!$T:$V,3,FALSE)&amp;"]"</f>
        <v>[102]</v>
      </c>
      <c r="E1596" t="str">
        <f>"["&amp;VLOOKUP(C1596,'[1]坦克部件养成-填表'!$X:$AB,3,FALSE)&amp;"]"</f>
        <v>[30]</v>
      </c>
      <c r="F1596">
        <f>VLOOKUP(C1596,'[1]坦克部件养成-填表'!$X:$AB,5,FALSE)</f>
        <v>140</v>
      </c>
      <c r="G1596">
        <f>VLOOKUP(C1596,'[1]坦克部件养成-填表'!$X:$AB,4,FALSE)</f>
        <v>3450</v>
      </c>
      <c r="H1596" t="str">
        <f t="shared" ref="H1596:H1623" si="50">B1596&amp;C1596</f>
        <v>43603</v>
      </c>
      <c r="I1596">
        <f t="shared" ref="I1596:I1623" si="51">A1596</f>
        <v>1593</v>
      </c>
    </row>
    <row r="1597" spans="1:9" ht="15.75" x14ac:dyDescent="0.3">
      <c r="A1597" s="36">
        <v>1594</v>
      </c>
      <c r="B1597" s="36">
        <v>4360</v>
      </c>
      <c r="C1597" s="36">
        <v>4</v>
      </c>
      <c r="D1597" t="str">
        <f>"["&amp;VLOOKUP(B1597,'[1]坦克部件养成-填表'!$T:$V,3,FALSE)&amp;"]"</f>
        <v>[102]</v>
      </c>
      <c r="E1597" t="str">
        <f>"["&amp;VLOOKUP(C1597,'[1]坦克部件养成-填表'!$X:$AB,3,FALSE)&amp;"]"</f>
        <v>[40]</v>
      </c>
      <c r="F1597">
        <f>VLOOKUP(C1597,'[1]坦克部件养成-填表'!$X:$AB,5,FALSE)</f>
        <v>170</v>
      </c>
      <c r="G1597">
        <f>VLOOKUP(C1597,'[1]坦克部件养成-填表'!$X:$AB,4,FALSE)</f>
        <v>5190</v>
      </c>
      <c r="H1597" t="str">
        <f t="shared" si="50"/>
        <v>43604</v>
      </c>
      <c r="I1597">
        <f t="shared" si="51"/>
        <v>1594</v>
      </c>
    </row>
    <row r="1598" spans="1:9" ht="15.75" x14ac:dyDescent="0.3">
      <c r="A1598" s="36">
        <v>1595</v>
      </c>
      <c r="B1598" s="36">
        <v>4360</v>
      </c>
      <c r="C1598" s="36">
        <v>5</v>
      </c>
      <c r="D1598" t="str">
        <f>"["&amp;VLOOKUP(B1598,'[1]坦克部件养成-填表'!$T:$V,3,FALSE)&amp;"]"</f>
        <v>[102]</v>
      </c>
      <c r="E1598" t="str">
        <f>"["&amp;VLOOKUP(C1598,'[1]坦克部件养成-填表'!$X:$AB,3,FALSE)&amp;"]"</f>
        <v>[50]</v>
      </c>
      <c r="F1598">
        <f>VLOOKUP(C1598,'[1]坦克部件养成-填表'!$X:$AB,5,FALSE)</f>
        <v>210</v>
      </c>
      <c r="G1598">
        <f>VLOOKUP(C1598,'[1]坦克部件养成-填表'!$X:$AB,4,FALSE)</f>
        <v>6750</v>
      </c>
      <c r="H1598" t="str">
        <f t="shared" si="50"/>
        <v>43605</v>
      </c>
      <c r="I1598">
        <f t="shared" si="51"/>
        <v>1595</v>
      </c>
    </row>
    <row r="1599" spans="1:9" ht="15.75" x14ac:dyDescent="0.3">
      <c r="A1599" s="36">
        <v>1596</v>
      </c>
      <c r="B1599" s="36">
        <v>4360</v>
      </c>
      <c r="C1599" s="36">
        <v>6</v>
      </c>
      <c r="D1599" t="str">
        <f>"["&amp;VLOOKUP(B1599,'[1]坦克部件养成-填表'!$T:$V,3,FALSE)&amp;"]"</f>
        <v>[102]</v>
      </c>
      <c r="E1599" t="str">
        <f>"["&amp;VLOOKUP(C1599,'[1]坦克部件养成-填表'!$X:$AB,3,FALSE)&amp;"]"</f>
        <v>[65]</v>
      </c>
      <c r="F1599">
        <f>VLOOKUP(C1599,'[1]坦克部件养成-填表'!$X:$AB,5,FALSE)</f>
        <v>600</v>
      </c>
      <c r="G1599">
        <f>VLOOKUP(C1599,'[1]坦克部件养成-填表'!$X:$AB,4,FALSE)</f>
        <v>7620</v>
      </c>
      <c r="H1599" t="str">
        <f t="shared" si="50"/>
        <v>43606</v>
      </c>
      <c r="I1599">
        <f t="shared" si="51"/>
        <v>1596</v>
      </c>
    </row>
    <row r="1600" spans="1:9" ht="15.75" x14ac:dyDescent="0.3">
      <c r="A1600" s="36">
        <v>1597</v>
      </c>
      <c r="B1600" s="36">
        <v>4360</v>
      </c>
      <c r="C1600" s="36">
        <v>7</v>
      </c>
      <c r="D1600" t="str">
        <f>"["&amp;VLOOKUP(B1600,'[1]坦克部件养成-填表'!$T:$V,3,FALSE)&amp;"]"</f>
        <v>[102]</v>
      </c>
      <c r="E1600" t="str">
        <f>"["&amp;VLOOKUP(C1600,'[1]坦克部件养成-填表'!$X:$AB,3,FALSE)&amp;"]"</f>
        <v>[80]</v>
      </c>
      <c r="F1600">
        <f>VLOOKUP(C1600,'[1]坦克部件养成-填表'!$X:$AB,5,FALSE)</f>
        <v>900</v>
      </c>
      <c r="G1600">
        <f>VLOOKUP(C1600,'[1]坦克部件养成-填表'!$X:$AB,4,FALSE)</f>
        <v>11430</v>
      </c>
      <c r="H1600" t="str">
        <f t="shared" si="50"/>
        <v>43607</v>
      </c>
      <c r="I1600">
        <f t="shared" si="51"/>
        <v>1597</v>
      </c>
    </row>
    <row r="1601" spans="1:9" ht="15.75" x14ac:dyDescent="0.3">
      <c r="A1601" s="36">
        <v>1598</v>
      </c>
      <c r="B1601" s="36">
        <v>4360</v>
      </c>
      <c r="C1601" s="36">
        <v>8</v>
      </c>
      <c r="D1601" t="str">
        <f>"["&amp;VLOOKUP(B1601,'[1]坦克部件养成-填表'!$T:$V,3,FALSE)&amp;"]"</f>
        <v>[102]</v>
      </c>
      <c r="E1601" t="str">
        <f>"["&amp;VLOOKUP(C1601,'[1]坦克部件养成-填表'!$X:$AB,3,FALSE)&amp;"]"</f>
        <v>[95]</v>
      </c>
      <c r="F1601">
        <f>VLOOKUP(C1601,'[1]坦克部件养成-填表'!$X:$AB,5,FALSE)</f>
        <v>1200</v>
      </c>
      <c r="G1601">
        <f>VLOOKUP(C1601,'[1]坦克部件养成-填表'!$X:$AB,4,FALSE)</f>
        <v>15240</v>
      </c>
      <c r="H1601" t="str">
        <f t="shared" si="50"/>
        <v>43608</v>
      </c>
      <c r="I1601">
        <f t="shared" si="51"/>
        <v>1598</v>
      </c>
    </row>
    <row r="1602" spans="1:9" ht="15.75" x14ac:dyDescent="0.3">
      <c r="A1602" s="36">
        <v>1599</v>
      </c>
      <c r="B1602" s="36">
        <v>4360</v>
      </c>
      <c r="C1602" s="36">
        <v>9</v>
      </c>
      <c r="D1602" t="str">
        <f>"["&amp;VLOOKUP(B1602,'[1]坦克部件养成-填表'!$T:$V,3,FALSE)&amp;"]"</f>
        <v>[102]</v>
      </c>
      <c r="E1602" t="str">
        <f>"["&amp;VLOOKUP(C1602,'[1]坦克部件养成-填表'!$X:$AB,3,FALSE)&amp;"]"</f>
        <v>[110]</v>
      </c>
      <c r="F1602">
        <f>VLOOKUP(C1602,'[1]坦克部件养成-填表'!$X:$AB,5,FALSE)</f>
        <v>1500</v>
      </c>
      <c r="G1602">
        <f>VLOOKUP(C1602,'[1]坦克部件养成-填表'!$X:$AB,4,FALSE)</f>
        <v>19050</v>
      </c>
      <c r="H1602" t="str">
        <f t="shared" si="50"/>
        <v>43609</v>
      </c>
      <c r="I1602">
        <f t="shared" si="51"/>
        <v>1599</v>
      </c>
    </row>
    <row r="1603" spans="1:9" ht="15.75" x14ac:dyDescent="0.3">
      <c r="A1603" s="36">
        <v>1600</v>
      </c>
      <c r="B1603" s="36">
        <v>4360</v>
      </c>
      <c r="C1603" s="36">
        <v>10</v>
      </c>
      <c r="D1603" t="str">
        <f>"["&amp;VLOOKUP(B1603,'[1]坦克部件养成-填表'!$T:$V,3,FALSE)&amp;"]"</f>
        <v>[102]</v>
      </c>
      <c r="E1603" t="str">
        <f>"["&amp;VLOOKUP(C1603,'[1]坦克部件养成-填表'!$X:$AB,3,FALSE)&amp;"]"</f>
        <v>[125]</v>
      </c>
      <c r="F1603">
        <f>VLOOKUP(C1603,'[1]坦克部件养成-填表'!$X:$AB,5,FALSE)</f>
        <v>1750</v>
      </c>
      <c r="G1603">
        <f>VLOOKUP(C1603,'[1]坦克部件养成-填表'!$X:$AB,4,FALSE)</f>
        <v>22860</v>
      </c>
      <c r="H1603" t="str">
        <f t="shared" si="50"/>
        <v>436010</v>
      </c>
      <c r="I1603">
        <f t="shared" si="51"/>
        <v>1600</v>
      </c>
    </row>
    <row r="1604" spans="1:9" ht="15.75" x14ac:dyDescent="0.3">
      <c r="A1604" s="36">
        <v>1601</v>
      </c>
      <c r="B1604" s="36">
        <v>4360</v>
      </c>
      <c r="C1604" s="36">
        <v>11</v>
      </c>
      <c r="D1604" t="str">
        <f>"["&amp;VLOOKUP(B1604,'[1]坦克部件养成-填表'!$T:$V,3,FALSE)&amp;"]"</f>
        <v>[102]</v>
      </c>
      <c r="E1604" t="str">
        <f>"["&amp;VLOOKUP(C1604,'[1]坦克部件养成-填表'!$X:$AB,3,FALSE)&amp;"]"</f>
        <v>[145]</v>
      </c>
      <c r="F1604">
        <f>VLOOKUP(C1604,'[1]坦克部件养成-填表'!$X:$AB,5,FALSE)</f>
        <v>3650</v>
      </c>
      <c r="G1604">
        <f>VLOOKUP(C1604,'[1]坦克部件养成-填表'!$X:$AB,4,FALSE)</f>
        <v>31710</v>
      </c>
      <c r="H1604" t="str">
        <f t="shared" si="50"/>
        <v>436011</v>
      </c>
      <c r="I1604">
        <f t="shared" si="51"/>
        <v>1601</v>
      </c>
    </row>
    <row r="1605" spans="1:9" ht="15.75" x14ac:dyDescent="0.3">
      <c r="A1605" s="36">
        <v>1602</v>
      </c>
      <c r="B1605" s="36">
        <v>4360</v>
      </c>
      <c r="C1605" s="36">
        <v>12</v>
      </c>
      <c r="D1605" t="str">
        <f>"["&amp;VLOOKUP(B1605,'[1]坦克部件养成-填表'!$T:$V,3,FALSE)&amp;"]"</f>
        <v>[102]</v>
      </c>
      <c r="E1605" t="str">
        <f>"["&amp;VLOOKUP(C1605,'[1]坦克部件养成-填表'!$X:$AB,3,FALSE)&amp;"]"</f>
        <v>[165]</v>
      </c>
      <c r="F1605">
        <f>VLOOKUP(C1605,'[1]坦克部件养成-填表'!$X:$AB,5,FALSE)</f>
        <v>5500</v>
      </c>
      <c r="G1605">
        <f>VLOOKUP(C1605,'[1]坦克部件养成-填表'!$X:$AB,4,FALSE)</f>
        <v>47580</v>
      </c>
      <c r="H1605" t="str">
        <f t="shared" si="50"/>
        <v>436012</v>
      </c>
      <c r="I1605">
        <f t="shared" si="51"/>
        <v>1602</v>
      </c>
    </row>
    <row r="1606" spans="1:9" ht="15.75" x14ac:dyDescent="0.3">
      <c r="A1606" s="36">
        <v>1603</v>
      </c>
      <c r="B1606" s="36">
        <v>4360</v>
      </c>
      <c r="C1606" s="36">
        <v>13</v>
      </c>
      <c r="D1606" t="str">
        <f>"["&amp;VLOOKUP(B1606,'[1]坦克部件养成-填表'!$T:$V,3,FALSE)&amp;"]"</f>
        <v>[102]</v>
      </c>
      <c r="E1606" t="str">
        <f>"["&amp;VLOOKUP(C1606,'[1]坦克部件养成-填表'!$X:$AB,3,FALSE)&amp;"]"</f>
        <v>[185]</v>
      </c>
      <c r="F1606">
        <f>VLOOKUP(C1606,'[1]坦克部件养成-填表'!$X:$AB,5,FALSE)</f>
        <v>7300</v>
      </c>
      <c r="G1606">
        <f>VLOOKUP(C1606,'[1]坦克部件养成-填表'!$X:$AB,4,FALSE)</f>
        <v>63420</v>
      </c>
      <c r="H1606" t="str">
        <f t="shared" si="50"/>
        <v>436013</v>
      </c>
      <c r="I1606">
        <f t="shared" si="51"/>
        <v>1603</v>
      </c>
    </row>
    <row r="1607" spans="1:9" ht="15.75" x14ac:dyDescent="0.3">
      <c r="A1607" s="36">
        <v>1604</v>
      </c>
      <c r="B1607" s="36">
        <v>4360</v>
      </c>
      <c r="C1607" s="36">
        <v>14</v>
      </c>
      <c r="D1607" t="str">
        <f>"["&amp;VLOOKUP(B1607,'[1]坦克部件养成-填表'!$T:$V,3,FALSE)&amp;"]"</f>
        <v>[102]</v>
      </c>
      <c r="E1607" t="str">
        <f>"["&amp;VLOOKUP(C1607,'[1]坦克部件养成-填表'!$X:$AB,3,FALSE)&amp;"]"</f>
        <v>[205]</v>
      </c>
      <c r="F1607">
        <f>VLOOKUP(C1607,'[1]坦克部件养成-填表'!$X:$AB,5,FALSE)</f>
        <v>9100</v>
      </c>
      <c r="G1607">
        <f>VLOOKUP(C1607,'[1]坦克部件养成-填表'!$X:$AB,4,FALSE)</f>
        <v>79290</v>
      </c>
      <c r="H1607" t="str">
        <f t="shared" si="50"/>
        <v>436014</v>
      </c>
      <c r="I1607">
        <f t="shared" si="51"/>
        <v>1604</v>
      </c>
    </row>
    <row r="1608" spans="1:9" ht="15.75" x14ac:dyDescent="0.3">
      <c r="A1608" s="36">
        <v>1605</v>
      </c>
      <c r="B1608" s="36">
        <v>4360</v>
      </c>
      <c r="C1608" s="36">
        <v>15</v>
      </c>
      <c r="D1608" t="str">
        <f>"["&amp;VLOOKUP(B1608,'[1]坦克部件养成-填表'!$T:$V,3,FALSE)&amp;"]"</f>
        <v>[102]</v>
      </c>
      <c r="E1608" t="str">
        <f>"["&amp;VLOOKUP(C1608,'[1]坦克部件养成-填表'!$X:$AB,3,FALSE)&amp;"]"</f>
        <v>[225]</v>
      </c>
      <c r="F1608">
        <f>VLOOKUP(C1608,'[1]坦克部件养成-填表'!$X:$AB,5,FALSE)</f>
        <v>11000</v>
      </c>
      <c r="G1608">
        <f>VLOOKUP(C1608,'[1]坦克部件养成-填表'!$X:$AB,4,FALSE)</f>
        <v>95160</v>
      </c>
      <c r="H1608" t="str">
        <f t="shared" si="50"/>
        <v>436015</v>
      </c>
      <c r="I1608">
        <f t="shared" si="51"/>
        <v>1605</v>
      </c>
    </row>
    <row r="1609" spans="1:9" ht="15.75" x14ac:dyDescent="0.3">
      <c r="A1609" s="36">
        <v>1606</v>
      </c>
      <c r="B1609" s="36">
        <v>4360</v>
      </c>
      <c r="C1609" s="36">
        <v>16</v>
      </c>
      <c r="D1609" t="str">
        <f>"["&amp;VLOOKUP(B1609,'[1]坦克部件养成-填表'!$T:$V,3,FALSE)&amp;"]"</f>
        <v>[102]</v>
      </c>
      <c r="E1609" t="str">
        <f>"["&amp;VLOOKUP(C1609,'[1]坦克部件养成-填表'!$X:$AB,3,FALSE)&amp;"]"</f>
        <v>[250]</v>
      </c>
      <c r="F1609">
        <f>VLOOKUP(C1609,'[1]坦克部件养成-填表'!$X:$AB,5,FALSE)</f>
        <v>13750</v>
      </c>
      <c r="G1609">
        <f>VLOOKUP(C1609,'[1]坦克部件养成-填表'!$X:$AB,4,FALSE)</f>
        <v>105250</v>
      </c>
      <c r="H1609" t="str">
        <f t="shared" si="50"/>
        <v>436016</v>
      </c>
      <c r="I1609">
        <f t="shared" si="51"/>
        <v>1606</v>
      </c>
    </row>
    <row r="1610" spans="1:9" ht="15.75" x14ac:dyDescent="0.3">
      <c r="A1610" s="36">
        <v>1607</v>
      </c>
      <c r="B1610" s="36">
        <v>4360</v>
      </c>
      <c r="C1610" s="36">
        <v>17</v>
      </c>
      <c r="D1610" t="str">
        <f>"["&amp;VLOOKUP(B1610,'[1]坦克部件养成-填表'!$T:$V,3,FALSE)&amp;"]"</f>
        <v>[102]</v>
      </c>
      <c r="E1610" t="str">
        <f>"["&amp;VLOOKUP(C1610,'[1]坦克部件养成-填表'!$X:$AB,3,FALSE)&amp;"]"</f>
        <v>[275]</v>
      </c>
      <c r="F1610">
        <f>VLOOKUP(C1610,'[1]坦克部件养成-填表'!$X:$AB,5,FALSE)</f>
        <v>15000</v>
      </c>
      <c r="G1610">
        <f>VLOOKUP(C1610,'[1]坦克部件养成-填表'!$X:$AB,4,FALSE)</f>
        <v>110250</v>
      </c>
      <c r="H1610" t="str">
        <f t="shared" si="50"/>
        <v>436017</v>
      </c>
      <c r="I1610">
        <f t="shared" si="51"/>
        <v>1607</v>
      </c>
    </row>
    <row r="1611" spans="1:9" ht="15.75" x14ac:dyDescent="0.3">
      <c r="A1611" s="36">
        <v>1608</v>
      </c>
      <c r="B1611" s="36">
        <v>4360</v>
      </c>
      <c r="C1611" s="36">
        <v>18</v>
      </c>
      <c r="D1611" t="str">
        <f>"["&amp;VLOOKUP(B1611,'[1]坦克部件养成-填表'!$T:$V,3,FALSE)&amp;"]"</f>
        <v>[102]</v>
      </c>
      <c r="E1611" t="str">
        <f>"["&amp;VLOOKUP(C1611,'[1]坦克部件养成-填表'!$X:$AB,3,FALSE)&amp;"]"</f>
        <v>[300]</v>
      </c>
      <c r="F1611">
        <f>VLOOKUP(C1611,'[1]坦克部件养成-填表'!$X:$AB,5,FALSE)</f>
        <v>16250</v>
      </c>
      <c r="G1611">
        <f>VLOOKUP(C1611,'[1]坦克部件养成-填表'!$X:$AB,4,FALSE)</f>
        <v>115250</v>
      </c>
      <c r="H1611" t="str">
        <f t="shared" si="50"/>
        <v>436018</v>
      </c>
      <c r="I1611">
        <f t="shared" si="51"/>
        <v>1608</v>
      </c>
    </row>
    <row r="1612" spans="1:9" ht="15.75" x14ac:dyDescent="0.3">
      <c r="A1612" s="36">
        <v>1609</v>
      </c>
      <c r="B1612" s="36">
        <v>4360</v>
      </c>
      <c r="C1612" s="36">
        <v>19</v>
      </c>
      <c r="D1612" t="str">
        <f>"["&amp;VLOOKUP(B1612,'[1]坦克部件养成-填表'!$T:$V,3,FALSE)&amp;"]"</f>
        <v>[102]</v>
      </c>
      <c r="E1612" t="str">
        <f>"["&amp;VLOOKUP(C1612,'[1]坦克部件养成-填表'!$X:$AB,3,FALSE)&amp;"]"</f>
        <v>[325]</v>
      </c>
      <c r="F1612">
        <f>VLOOKUP(C1612,'[1]坦克部件养成-填表'!$X:$AB,5,FALSE)</f>
        <v>17500</v>
      </c>
      <c r="G1612">
        <f>VLOOKUP(C1612,'[1]坦克部件养成-填表'!$X:$AB,4,FALSE)</f>
        <v>120250</v>
      </c>
      <c r="H1612" t="str">
        <f t="shared" si="50"/>
        <v>436019</v>
      </c>
      <c r="I1612">
        <f t="shared" si="51"/>
        <v>1609</v>
      </c>
    </row>
    <row r="1613" spans="1:9" ht="15.75" x14ac:dyDescent="0.3">
      <c r="A1613" s="36">
        <v>1610</v>
      </c>
      <c r="B1613" s="36">
        <v>4360</v>
      </c>
      <c r="C1613" s="36">
        <v>20</v>
      </c>
      <c r="D1613" t="str">
        <f>"["&amp;VLOOKUP(B1613,'[1]坦克部件养成-填表'!$T:$V,3,FALSE)&amp;"]"</f>
        <v>[102]</v>
      </c>
      <c r="E1613" t="str">
        <f>"["&amp;VLOOKUP(C1613,'[1]坦克部件养成-填表'!$X:$AB,3,FALSE)&amp;"]"</f>
        <v>[350]</v>
      </c>
      <c r="F1613">
        <f>VLOOKUP(C1613,'[1]坦克部件养成-填表'!$X:$AB,5,FALSE)</f>
        <v>20250</v>
      </c>
      <c r="G1613">
        <f>VLOOKUP(C1613,'[1]坦克部件养成-填表'!$X:$AB,4,FALSE)</f>
        <v>125250</v>
      </c>
      <c r="H1613" t="str">
        <f t="shared" si="50"/>
        <v>436020</v>
      </c>
      <c r="I1613">
        <f t="shared" si="51"/>
        <v>1610</v>
      </c>
    </row>
    <row r="1614" spans="1:9" ht="15.75" x14ac:dyDescent="0.3">
      <c r="A1614" s="36">
        <v>1611</v>
      </c>
      <c r="B1614" s="36">
        <v>4360</v>
      </c>
      <c r="C1614" s="36">
        <v>21</v>
      </c>
      <c r="D1614" t="str">
        <f>"["&amp;VLOOKUP(B1614,'[1]坦克部件养成-填表'!$T:$V,3,FALSE)&amp;"]"</f>
        <v>[102]</v>
      </c>
      <c r="E1614" t="str">
        <f>"["&amp;VLOOKUP(C1614,'[1]坦克部件养成-填表'!$X:$AB,3,FALSE)&amp;"]"</f>
        <v>[380]</v>
      </c>
      <c r="F1614">
        <f>VLOOKUP(C1614,'[1]坦克部件养成-填表'!$X:$AB,5,FALSE)</f>
        <v>24900</v>
      </c>
      <c r="G1614">
        <f>VLOOKUP(C1614,'[1]坦克部件养成-填表'!$X:$AB,4,FALSE)</f>
        <v>156300</v>
      </c>
      <c r="H1614" t="str">
        <f t="shared" si="50"/>
        <v>436021</v>
      </c>
      <c r="I1614">
        <f t="shared" si="51"/>
        <v>1611</v>
      </c>
    </row>
    <row r="1615" spans="1:9" ht="15.75" x14ac:dyDescent="0.3">
      <c r="A1615" s="36">
        <v>1612</v>
      </c>
      <c r="B1615" s="36">
        <v>4360</v>
      </c>
      <c r="C1615" s="36">
        <v>22</v>
      </c>
      <c r="D1615" t="str">
        <f>"["&amp;VLOOKUP(B1615,'[1]坦克部件养成-填表'!$T:$V,3,FALSE)&amp;"]"</f>
        <v>[102]</v>
      </c>
      <c r="E1615" t="str">
        <f>"["&amp;VLOOKUP(C1615,'[1]坦克部件养成-填表'!$X:$AB,3,FALSE)&amp;"]"</f>
        <v>[410]</v>
      </c>
      <c r="F1615">
        <f>VLOOKUP(C1615,'[1]坦克部件养成-填表'!$X:$AB,5,FALSE)</f>
        <v>25500</v>
      </c>
      <c r="G1615">
        <f>VLOOKUP(C1615,'[1]坦克部件养成-填表'!$X:$AB,4,FALSE)</f>
        <v>162300</v>
      </c>
      <c r="H1615" t="str">
        <f t="shared" si="50"/>
        <v>436022</v>
      </c>
      <c r="I1615">
        <f t="shared" si="51"/>
        <v>1612</v>
      </c>
    </row>
    <row r="1616" spans="1:9" ht="15.75" x14ac:dyDescent="0.3">
      <c r="A1616" s="36">
        <v>1613</v>
      </c>
      <c r="B1616" s="36">
        <v>4360</v>
      </c>
      <c r="C1616" s="36">
        <v>23</v>
      </c>
      <c r="D1616" t="str">
        <f>"["&amp;VLOOKUP(B1616,'[1]坦克部件养成-填表'!$T:$V,3,FALSE)&amp;"]"</f>
        <v>[102]</v>
      </c>
      <c r="E1616" t="str">
        <f>"["&amp;VLOOKUP(C1616,'[1]坦克部件养成-填表'!$X:$AB,3,FALSE)&amp;"]"</f>
        <v>[440]</v>
      </c>
      <c r="F1616">
        <f>VLOOKUP(C1616,'[1]坦克部件养成-填表'!$X:$AB,5,FALSE)</f>
        <v>27000</v>
      </c>
      <c r="G1616">
        <f>VLOOKUP(C1616,'[1]坦克部件养成-填表'!$X:$AB,4,FALSE)</f>
        <v>168300</v>
      </c>
      <c r="H1616" t="str">
        <f t="shared" si="50"/>
        <v>436023</v>
      </c>
      <c r="I1616">
        <f t="shared" si="51"/>
        <v>1613</v>
      </c>
    </row>
    <row r="1617" spans="1:9" ht="15.75" x14ac:dyDescent="0.3">
      <c r="A1617" s="36">
        <v>1614</v>
      </c>
      <c r="B1617" s="36">
        <v>4360</v>
      </c>
      <c r="C1617" s="36">
        <v>24</v>
      </c>
      <c r="D1617" t="str">
        <f>"["&amp;VLOOKUP(B1617,'[1]坦克部件养成-填表'!$T:$V,3,FALSE)&amp;"]"</f>
        <v>[102]</v>
      </c>
      <c r="E1617" t="str">
        <f>"["&amp;VLOOKUP(C1617,'[1]坦克部件养成-填表'!$X:$AB,3,FALSE)&amp;"]"</f>
        <v>[470]</v>
      </c>
      <c r="F1617">
        <f>VLOOKUP(C1617,'[1]坦克部件养成-填表'!$X:$AB,5,FALSE)</f>
        <v>28500</v>
      </c>
      <c r="G1617">
        <f>VLOOKUP(C1617,'[1]坦克部件养成-填表'!$X:$AB,4,FALSE)</f>
        <v>174300</v>
      </c>
      <c r="H1617" t="str">
        <f t="shared" si="50"/>
        <v>436024</v>
      </c>
      <c r="I1617">
        <f t="shared" si="51"/>
        <v>1614</v>
      </c>
    </row>
    <row r="1618" spans="1:9" ht="15.75" x14ac:dyDescent="0.3">
      <c r="A1618" s="36">
        <v>1615</v>
      </c>
      <c r="B1618" s="36">
        <v>4360</v>
      </c>
      <c r="C1618" s="36">
        <v>25</v>
      </c>
      <c r="D1618" t="str">
        <f>"["&amp;VLOOKUP(B1618,'[1]坦克部件养成-填表'!$T:$V,3,FALSE)&amp;"]"</f>
        <v>[102]</v>
      </c>
      <c r="E1618" t="str">
        <f>"["&amp;VLOOKUP(C1618,'[1]坦克部件养成-填表'!$X:$AB,3,FALSE)&amp;"]"</f>
        <v>[500]</v>
      </c>
      <c r="F1618">
        <f>VLOOKUP(C1618,'[1]坦克部件养成-填表'!$X:$AB,5,FALSE)</f>
        <v>30000</v>
      </c>
      <c r="G1618">
        <f>VLOOKUP(C1618,'[1]坦克部件养成-填表'!$X:$AB,4,FALSE)</f>
        <v>180300</v>
      </c>
      <c r="H1618" t="str">
        <f t="shared" si="50"/>
        <v>436025</v>
      </c>
      <c r="I1618">
        <f t="shared" si="51"/>
        <v>1615</v>
      </c>
    </row>
    <row r="1619" spans="1:9" ht="15.75" x14ac:dyDescent="0.3">
      <c r="A1619" s="36">
        <v>1616</v>
      </c>
      <c r="B1619" s="36">
        <v>4360</v>
      </c>
      <c r="C1619" s="36">
        <v>26</v>
      </c>
      <c r="D1619" t="str">
        <f>"["&amp;VLOOKUP(B1619,'[1]坦克部件养成-填表'!$T:$V,3,FALSE)&amp;"]"</f>
        <v>[102]</v>
      </c>
      <c r="E1619" t="str">
        <f>"["&amp;VLOOKUP(C1619,'[1]坦克部件养成-填表'!$X:$AB,3,FALSE)&amp;"]"</f>
        <v>[535]</v>
      </c>
      <c r="F1619">
        <f>VLOOKUP(C1619,'[1]坦克部件养成-填表'!$X:$AB,5,FALSE)</f>
        <v>36750</v>
      </c>
      <c r="G1619">
        <f>VLOOKUP(C1619,'[1]坦克部件养成-填表'!$X:$AB,4,FALSE)</f>
        <v>217350</v>
      </c>
      <c r="H1619" t="str">
        <f t="shared" si="50"/>
        <v>436026</v>
      </c>
      <c r="I1619">
        <f t="shared" si="51"/>
        <v>1616</v>
      </c>
    </row>
    <row r="1620" spans="1:9" ht="15.75" x14ac:dyDescent="0.3">
      <c r="A1620" s="36">
        <v>1617</v>
      </c>
      <c r="B1620" s="36">
        <v>4360</v>
      </c>
      <c r="C1620" s="36">
        <v>27</v>
      </c>
      <c r="D1620" t="str">
        <f>"["&amp;VLOOKUP(B1620,'[1]坦克部件养成-填表'!$T:$V,3,FALSE)&amp;"]"</f>
        <v>[102]</v>
      </c>
      <c r="E1620" t="str">
        <f>"["&amp;VLOOKUP(C1620,'[1]坦克部件养成-填表'!$X:$AB,3,FALSE)&amp;"]"</f>
        <v>[570]</v>
      </c>
      <c r="F1620">
        <f>VLOOKUP(C1620,'[1]坦克部件养成-填表'!$X:$AB,5,FALSE)</f>
        <v>38500</v>
      </c>
      <c r="G1620">
        <f>VLOOKUP(C1620,'[1]坦克部件养成-填表'!$X:$AB,4,FALSE)</f>
        <v>224350</v>
      </c>
      <c r="H1620" t="str">
        <f t="shared" si="50"/>
        <v>436027</v>
      </c>
      <c r="I1620">
        <f t="shared" si="51"/>
        <v>1617</v>
      </c>
    </row>
    <row r="1621" spans="1:9" ht="15.75" x14ac:dyDescent="0.3">
      <c r="A1621" s="36">
        <v>1618</v>
      </c>
      <c r="B1621" s="36">
        <v>4360</v>
      </c>
      <c r="C1621" s="36">
        <v>28</v>
      </c>
      <c r="D1621" t="str">
        <f>"["&amp;VLOOKUP(B1621,'[1]坦克部件养成-填表'!$T:$V,3,FALSE)&amp;"]"</f>
        <v>[102]</v>
      </c>
      <c r="E1621" t="str">
        <f>"["&amp;VLOOKUP(C1621,'[1]坦克部件养成-填表'!$X:$AB,3,FALSE)&amp;"]"</f>
        <v>[605]</v>
      </c>
      <c r="F1621">
        <f>VLOOKUP(C1621,'[1]坦克部件养成-填表'!$X:$AB,5,FALSE)</f>
        <v>40250</v>
      </c>
      <c r="G1621">
        <f>VLOOKUP(C1621,'[1]坦克部件养成-填表'!$X:$AB,4,FALSE)</f>
        <v>231350</v>
      </c>
      <c r="H1621" t="str">
        <f t="shared" si="50"/>
        <v>436028</v>
      </c>
      <c r="I1621">
        <f t="shared" si="51"/>
        <v>1618</v>
      </c>
    </row>
    <row r="1622" spans="1:9" ht="15.75" x14ac:dyDescent="0.3">
      <c r="A1622" s="36">
        <v>1619</v>
      </c>
      <c r="B1622" s="36">
        <v>4360</v>
      </c>
      <c r="C1622" s="36">
        <v>29</v>
      </c>
      <c r="D1622" t="str">
        <f>"["&amp;VLOOKUP(B1622,'[1]坦克部件养成-填表'!$T:$V,3,FALSE)&amp;"]"</f>
        <v>[102]</v>
      </c>
      <c r="E1622" t="str">
        <f>"["&amp;VLOOKUP(C1622,'[1]坦克部件养成-填表'!$X:$AB,3,FALSE)&amp;"]"</f>
        <v>[640]</v>
      </c>
      <c r="F1622">
        <f>VLOOKUP(C1622,'[1]坦克部件养成-填表'!$X:$AB,5,FALSE)</f>
        <v>42000</v>
      </c>
      <c r="G1622">
        <f>VLOOKUP(C1622,'[1]坦克部件养成-填表'!$X:$AB,4,FALSE)</f>
        <v>238350</v>
      </c>
      <c r="H1622" t="str">
        <f t="shared" si="50"/>
        <v>436029</v>
      </c>
      <c r="I1622">
        <f t="shared" si="51"/>
        <v>1619</v>
      </c>
    </row>
    <row r="1623" spans="1:9" ht="15.75" x14ac:dyDescent="0.3">
      <c r="A1623" s="36">
        <v>1620</v>
      </c>
      <c r="B1623" s="36">
        <v>4360</v>
      </c>
      <c r="C1623" s="36">
        <v>30</v>
      </c>
      <c r="D1623" t="str">
        <f>"["&amp;VLOOKUP(B1623,'[1]坦克部件养成-填表'!$T:$V,3,FALSE)&amp;"]"</f>
        <v>[102]</v>
      </c>
      <c r="E1623" t="str">
        <f>"["&amp;VLOOKUP(C1623,'[1]坦克部件养成-填表'!$X:$AB,3,FALSE)&amp;"]"</f>
        <v>[675]</v>
      </c>
      <c r="F1623">
        <f>VLOOKUP(C1623,'[1]坦克部件养成-填表'!$X:$AB,5,FALSE)</f>
        <v>43750</v>
      </c>
      <c r="G1623">
        <f>VLOOKUP(C1623,'[1]坦克部件养成-填表'!$X:$AB,4,FALSE)</f>
        <v>245350</v>
      </c>
      <c r="H1623" t="str">
        <f t="shared" si="50"/>
        <v>436030</v>
      </c>
      <c r="I1623">
        <f t="shared" si="51"/>
        <v>1620</v>
      </c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X322"/>
  <sheetViews>
    <sheetView tabSelected="1" workbookViewId="0">
      <pane xSplit="3" ySplit="3" topLeftCell="D199" activePane="bottomRight" state="frozen"/>
      <selection pane="topRight" activeCell="D1" sqref="D1"/>
      <selection pane="bottomLeft" activeCell="A4" sqref="A4"/>
      <selection pane="bottomRight" activeCell="S221" sqref="S214:S221"/>
    </sheetView>
  </sheetViews>
  <sheetFormatPr defaultRowHeight="13.5" x14ac:dyDescent="0.15"/>
  <cols>
    <col min="19" max="19" width="24.5" customWidth="1"/>
    <col min="21" max="21" width="14.25" customWidth="1"/>
    <col min="24" max="24" width="15" bestFit="1" customWidth="1"/>
  </cols>
  <sheetData>
    <row r="1" spans="1:24" x14ac:dyDescent="0.15">
      <c r="N1" t="s">
        <v>50</v>
      </c>
      <c r="O1" t="s">
        <v>299</v>
      </c>
      <c r="P1" t="s">
        <v>53</v>
      </c>
      <c r="Q1" t="s">
        <v>54</v>
      </c>
      <c r="R1" t="s">
        <v>301</v>
      </c>
    </row>
    <row r="2" spans="1:24" x14ac:dyDescent="0.15">
      <c r="N2">
        <v>21</v>
      </c>
      <c r="O2">
        <v>5</v>
      </c>
      <c r="P2">
        <v>69</v>
      </c>
      <c r="Q2">
        <v>70</v>
      </c>
      <c r="R2">
        <v>99</v>
      </c>
      <c r="S2" t="str">
        <f>CONCATENATE("[",N2,",",O2,",",P2,",",Q2,",",R2,"]")</f>
        <v>[21,5,69,70,99]</v>
      </c>
    </row>
    <row r="3" spans="1:24" x14ac:dyDescent="0.15">
      <c r="A3" t="s">
        <v>196</v>
      </c>
      <c r="B3" t="s">
        <v>588</v>
      </c>
      <c r="C3" t="s">
        <v>210</v>
      </c>
      <c r="D3" t="s">
        <v>589</v>
      </c>
      <c r="E3" t="s">
        <v>1</v>
      </c>
      <c r="F3" t="s">
        <v>590</v>
      </c>
      <c r="G3" t="s">
        <v>207</v>
      </c>
      <c r="H3" t="s">
        <v>208</v>
      </c>
      <c r="I3" t="s">
        <v>216</v>
      </c>
      <c r="J3" t="s">
        <v>217</v>
      </c>
      <c r="K3" t="s">
        <v>218</v>
      </c>
      <c r="L3" t="s">
        <v>219</v>
      </c>
      <c r="M3" t="s">
        <v>211</v>
      </c>
      <c r="N3" t="s">
        <v>50</v>
      </c>
      <c r="O3" t="s">
        <v>299</v>
      </c>
      <c r="P3" t="s">
        <v>53</v>
      </c>
      <c r="Q3" t="s">
        <v>54</v>
      </c>
      <c r="R3" t="s">
        <v>301</v>
      </c>
      <c r="S3" t="s">
        <v>591</v>
      </c>
      <c r="T3" t="s">
        <v>592</v>
      </c>
      <c r="U3" t="s">
        <v>595</v>
      </c>
      <c r="V3" t="s">
        <v>596</v>
      </c>
      <c r="W3" t="s">
        <v>597</v>
      </c>
      <c r="X3" t="s">
        <v>598</v>
      </c>
    </row>
    <row r="4" spans="1:24" x14ac:dyDescent="0.15">
      <c r="A4">
        <v>1</v>
      </c>
      <c r="B4">
        <v>1</v>
      </c>
      <c r="C4" t="s">
        <v>136</v>
      </c>
      <c r="D4" t="s">
        <v>370</v>
      </c>
      <c r="E4" t="s">
        <v>371</v>
      </c>
      <c r="F4">
        <v>1</v>
      </c>
      <c r="G4">
        <v>3</v>
      </c>
      <c r="H4">
        <v>1</v>
      </c>
      <c r="I4">
        <v>1</v>
      </c>
      <c r="J4">
        <v>0</v>
      </c>
      <c r="K4">
        <v>1</v>
      </c>
      <c r="L4">
        <v>2</v>
      </c>
      <c r="M4">
        <v>1</v>
      </c>
      <c r="N4">
        <v>633</v>
      </c>
      <c r="O4">
        <v>56</v>
      </c>
      <c r="P4">
        <v>329</v>
      </c>
      <c r="Q4">
        <v>131</v>
      </c>
      <c r="R4">
        <v>300</v>
      </c>
      <c r="S4" t="str">
        <f>CONCATENATE("[",N4,",",O4,",",P4,",",Q4,",",R4,"]")</f>
        <v>[633,56,329,131,300]</v>
      </c>
      <c r="T4">
        <f>VLOOKUP(M4-1,[1]坦克技能!$L$182:$M$195,2,FALSE)</f>
        <v>0</v>
      </c>
      <c r="U4">
        <v>3</v>
      </c>
      <c r="V4">
        <v>185</v>
      </c>
      <c r="W4">
        <v>1</v>
      </c>
      <c r="X4" t="str">
        <f>"["&amp;U4&amp;","&amp;V4&amp;"]"</f>
        <v>[3,185]</v>
      </c>
    </row>
    <row r="5" spans="1:24" x14ac:dyDescent="0.15">
      <c r="A5">
        <v>2</v>
      </c>
      <c r="B5">
        <v>1</v>
      </c>
      <c r="C5" t="s">
        <v>136</v>
      </c>
      <c r="D5" t="s">
        <v>370</v>
      </c>
      <c r="E5" t="s">
        <v>371</v>
      </c>
      <c r="F5">
        <v>1</v>
      </c>
      <c r="G5">
        <v>3</v>
      </c>
      <c r="H5">
        <v>1</v>
      </c>
      <c r="I5">
        <v>1</v>
      </c>
      <c r="J5">
        <v>1</v>
      </c>
      <c r="K5">
        <v>2</v>
      </c>
      <c r="L5">
        <v>3</v>
      </c>
      <c r="M5">
        <v>2</v>
      </c>
      <c r="N5">
        <v>731</v>
      </c>
      <c r="O5">
        <v>59</v>
      </c>
      <c r="P5">
        <v>346</v>
      </c>
      <c r="Q5">
        <v>138</v>
      </c>
      <c r="R5">
        <v>313</v>
      </c>
      <c r="S5" t="str">
        <f t="shared" ref="S5:S68" si="0">CONCATENATE("[",N5,",",O5,",",P5,",",Q5,",",R5,"]")</f>
        <v>[731,59,346,138,313]</v>
      </c>
      <c r="T5">
        <f>VLOOKUP(M5-1,[1]坦克技能!$L$182:$M$195,2,FALSE)</f>
        <v>1</v>
      </c>
      <c r="U5">
        <v>3</v>
      </c>
      <c r="V5">
        <v>800</v>
      </c>
      <c r="W5">
        <v>2</v>
      </c>
      <c r="X5" t="str">
        <f t="shared" ref="X5:X68" si="1">"["&amp;U5&amp;","&amp;V5&amp;"]"</f>
        <v>[3,800]</v>
      </c>
    </row>
    <row r="6" spans="1:24" x14ac:dyDescent="0.15">
      <c r="A6">
        <v>3</v>
      </c>
      <c r="B6">
        <v>1</v>
      </c>
      <c r="C6" t="s">
        <v>136</v>
      </c>
      <c r="D6" t="s">
        <v>370</v>
      </c>
      <c r="E6" t="s">
        <v>371</v>
      </c>
      <c r="F6">
        <v>1</v>
      </c>
      <c r="G6">
        <v>3</v>
      </c>
      <c r="H6">
        <v>2</v>
      </c>
      <c r="I6">
        <v>2</v>
      </c>
      <c r="J6">
        <v>0</v>
      </c>
      <c r="K6">
        <v>1</v>
      </c>
      <c r="L6">
        <v>4</v>
      </c>
      <c r="M6">
        <v>3</v>
      </c>
      <c r="N6">
        <v>829</v>
      </c>
      <c r="O6">
        <v>61</v>
      </c>
      <c r="P6">
        <v>363</v>
      </c>
      <c r="Q6">
        <v>145</v>
      </c>
      <c r="R6">
        <v>325</v>
      </c>
      <c r="S6" t="str">
        <f t="shared" si="0"/>
        <v>[829,61,363,145,325]</v>
      </c>
      <c r="T6">
        <f>VLOOKUP(M6-1,[1]坦克技能!$L$182:$M$195,2,FALSE)</f>
        <v>1</v>
      </c>
      <c r="U6">
        <v>8</v>
      </c>
      <c r="V6">
        <v>2370</v>
      </c>
      <c r="W6">
        <v>3</v>
      </c>
      <c r="X6" t="str">
        <f t="shared" si="1"/>
        <v>[8,2370]</v>
      </c>
    </row>
    <row r="7" spans="1:24" x14ac:dyDescent="0.15">
      <c r="A7">
        <v>4</v>
      </c>
      <c r="B7">
        <v>1</v>
      </c>
      <c r="C7" t="s">
        <v>136</v>
      </c>
      <c r="D7" t="s">
        <v>370</v>
      </c>
      <c r="E7" t="s">
        <v>371</v>
      </c>
      <c r="F7">
        <v>1</v>
      </c>
      <c r="G7">
        <v>3</v>
      </c>
      <c r="H7">
        <v>2</v>
      </c>
      <c r="I7">
        <v>2</v>
      </c>
      <c r="J7">
        <v>1</v>
      </c>
      <c r="K7">
        <v>1</v>
      </c>
      <c r="L7">
        <v>5</v>
      </c>
      <c r="M7">
        <v>4</v>
      </c>
      <c r="N7">
        <v>926</v>
      </c>
      <c r="O7">
        <v>63</v>
      </c>
      <c r="P7">
        <v>381</v>
      </c>
      <c r="Q7">
        <v>152</v>
      </c>
      <c r="R7">
        <v>338</v>
      </c>
      <c r="S7" t="str">
        <f t="shared" si="0"/>
        <v>[926,63,381,152,338]</v>
      </c>
      <c r="T7">
        <f>VLOOKUP(M7-1,[1]坦克技能!$L$182:$M$195,2,FALSE)</f>
        <v>1</v>
      </c>
      <c r="U7">
        <v>10</v>
      </c>
      <c r="V7">
        <v>3150</v>
      </c>
      <c r="W7">
        <v>4</v>
      </c>
      <c r="X7" t="str">
        <f t="shared" si="1"/>
        <v>[10,3150]</v>
      </c>
    </row>
    <row r="8" spans="1:24" x14ac:dyDescent="0.15">
      <c r="A8">
        <v>5</v>
      </c>
      <c r="B8">
        <v>1</v>
      </c>
      <c r="C8" t="s">
        <v>136</v>
      </c>
      <c r="D8" t="s">
        <v>370</v>
      </c>
      <c r="E8" t="s">
        <v>371</v>
      </c>
      <c r="F8">
        <v>1</v>
      </c>
      <c r="G8">
        <v>3</v>
      </c>
      <c r="H8">
        <v>2</v>
      </c>
      <c r="I8">
        <v>2</v>
      </c>
      <c r="J8">
        <v>2</v>
      </c>
      <c r="K8">
        <v>2</v>
      </c>
      <c r="L8">
        <v>6</v>
      </c>
      <c r="M8">
        <v>5</v>
      </c>
      <c r="N8">
        <v>1024</v>
      </c>
      <c r="O8">
        <v>66</v>
      </c>
      <c r="P8">
        <v>398</v>
      </c>
      <c r="Q8">
        <v>159</v>
      </c>
      <c r="R8">
        <v>350</v>
      </c>
      <c r="S8" t="str">
        <f t="shared" si="0"/>
        <v>[1024,66,398,159,350]</v>
      </c>
      <c r="T8">
        <f>VLOOKUP(M8-1,[1]坦克技能!$L$182:$M$195,2,FALSE)</f>
        <v>1</v>
      </c>
      <c r="U8">
        <v>10</v>
      </c>
      <c r="V8">
        <v>3900</v>
      </c>
      <c r="W8">
        <v>5</v>
      </c>
      <c r="X8" t="str">
        <f t="shared" si="1"/>
        <v>[10,3900]</v>
      </c>
    </row>
    <row r="9" spans="1:24" x14ac:dyDescent="0.15">
      <c r="A9">
        <v>6</v>
      </c>
      <c r="B9">
        <v>1</v>
      </c>
      <c r="C9" t="s">
        <v>136</v>
      </c>
      <c r="D9" t="s">
        <v>370</v>
      </c>
      <c r="E9" t="s">
        <v>371</v>
      </c>
      <c r="F9">
        <v>1</v>
      </c>
      <c r="G9">
        <v>3</v>
      </c>
      <c r="H9">
        <v>3</v>
      </c>
      <c r="I9">
        <v>3</v>
      </c>
      <c r="J9">
        <v>0</v>
      </c>
      <c r="K9">
        <v>1</v>
      </c>
      <c r="L9">
        <v>-1</v>
      </c>
      <c r="M9">
        <v>6</v>
      </c>
      <c r="N9">
        <v>1122</v>
      </c>
      <c r="O9">
        <v>68</v>
      </c>
      <c r="P9">
        <v>415</v>
      </c>
      <c r="Q9">
        <v>166</v>
      </c>
      <c r="R9">
        <v>363</v>
      </c>
      <c r="S9" t="str">
        <f t="shared" si="0"/>
        <v>[1122,68,415,166,363]</v>
      </c>
      <c r="T9">
        <f>VLOOKUP(M9-1,[1]坦克技能!$L$182:$M$195,2,FALSE)</f>
        <v>1</v>
      </c>
      <c r="U9">
        <v>10</v>
      </c>
      <c r="V9">
        <v>0</v>
      </c>
      <c r="W9">
        <v>6</v>
      </c>
      <c r="X9" t="str">
        <f t="shared" si="1"/>
        <v>[10,0]</v>
      </c>
    </row>
    <row r="10" spans="1:24" x14ac:dyDescent="0.15">
      <c r="A10">
        <v>7</v>
      </c>
      <c r="B10">
        <v>2</v>
      </c>
      <c r="C10" t="s">
        <v>137</v>
      </c>
      <c r="D10" t="s">
        <v>372</v>
      </c>
      <c r="E10" t="s">
        <v>371</v>
      </c>
      <c r="F10">
        <v>2</v>
      </c>
      <c r="G10">
        <v>4</v>
      </c>
      <c r="H10">
        <v>2</v>
      </c>
      <c r="I10">
        <v>2</v>
      </c>
      <c r="J10">
        <v>0</v>
      </c>
      <c r="K10">
        <v>1</v>
      </c>
      <c r="L10">
        <v>8</v>
      </c>
      <c r="M10">
        <v>1</v>
      </c>
      <c r="N10">
        <v>876</v>
      </c>
      <c r="O10">
        <v>75</v>
      </c>
      <c r="P10">
        <v>394</v>
      </c>
      <c r="Q10">
        <v>158</v>
      </c>
      <c r="R10">
        <v>360</v>
      </c>
      <c r="S10" t="str">
        <f t="shared" si="0"/>
        <v>[876,75,394,158,360]</v>
      </c>
      <c r="T10">
        <f>VLOOKUP(M10-1,[1]坦克技能!$L$182:$M$195,2,FALSE)</f>
        <v>0</v>
      </c>
      <c r="U10">
        <v>6</v>
      </c>
      <c r="V10">
        <v>2750</v>
      </c>
      <c r="W10">
        <v>1</v>
      </c>
      <c r="X10" t="str">
        <f t="shared" si="1"/>
        <v>[6,2750]</v>
      </c>
    </row>
    <row r="11" spans="1:24" x14ac:dyDescent="0.15">
      <c r="A11">
        <v>8</v>
      </c>
      <c r="B11">
        <v>2</v>
      </c>
      <c r="C11" t="s">
        <v>137</v>
      </c>
      <c r="D11" t="s">
        <v>372</v>
      </c>
      <c r="E11" t="s">
        <v>371</v>
      </c>
      <c r="F11">
        <v>2</v>
      </c>
      <c r="G11">
        <v>4</v>
      </c>
      <c r="H11">
        <v>2</v>
      </c>
      <c r="I11">
        <v>2</v>
      </c>
      <c r="J11">
        <v>1</v>
      </c>
      <c r="K11">
        <v>1</v>
      </c>
      <c r="L11">
        <v>9</v>
      </c>
      <c r="M11">
        <v>2</v>
      </c>
      <c r="N11">
        <v>934</v>
      </c>
      <c r="O11">
        <v>78</v>
      </c>
      <c r="P11">
        <v>414</v>
      </c>
      <c r="Q11">
        <v>166</v>
      </c>
      <c r="R11">
        <v>374</v>
      </c>
      <c r="S11" t="str">
        <f t="shared" si="0"/>
        <v>[934,78,414,166,374]</v>
      </c>
      <c r="T11">
        <f>VLOOKUP(M11-1,[1]坦克技能!$L$182:$M$195,2,FALSE)</f>
        <v>1</v>
      </c>
      <c r="U11">
        <v>6</v>
      </c>
      <c r="V11">
        <v>5350</v>
      </c>
      <c r="W11">
        <v>2</v>
      </c>
      <c r="X11" t="str">
        <f t="shared" si="1"/>
        <v>[6,5350]</v>
      </c>
    </row>
    <row r="12" spans="1:24" x14ac:dyDescent="0.15">
      <c r="A12">
        <v>9</v>
      </c>
      <c r="B12">
        <v>2</v>
      </c>
      <c r="C12" t="s">
        <v>137</v>
      </c>
      <c r="D12" t="s">
        <v>372</v>
      </c>
      <c r="E12" t="s">
        <v>371</v>
      </c>
      <c r="F12">
        <v>2</v>
      </c>
      <c r="G12">
        <v>4</v>
      </c>
      <c r="H12">
        <v>2</v>
      </c>
      <c r="I12">
        <v>2</v>
      </c>
      <c r="J12">
        <v>2</v>
      </c>
      <c r="K12">
        <v>2</v>
      </c>
      <c r="L12">
        <v>10</v>
      </c>
      <c r="M12">
        <v>3</v>
      </c>
      <c r="N12">
        <v>991</v>
      </c>
      <c r="O12">
        <v>81</v>
      </c>
      <c r="P12">
        <v>435</v>
      </c>
      <c r="Q12">
        <v>174</v>
      </c>
      <c r="R12">
        <v>388</v>
      </c>
      <c r="S12" t="str">
        <f t="shared" si="0"/>
        <v>[991,81,435,174,388]</v>
      </c>
      <c r="T12">
        <f>VLOOKUP(M12-1,[1]坦克技能!$L$182:$M$195,2,FALSE)</f>
        <v>1</v>
      </c>
      <c r="U12">
        <v>8</v>
      </c>
      <c r="V12">
        <v>8100</v>
      </c>
      <c r="W12">
        <v>3</v>
      </c>
      <c r="X12" t="str">
        <f t="shared" si="1"/>
        <v>[8,8100]</v>
      </c>
    </row>
    <row r="13" spans="1:24" x14ac:dyDescent="0.15">
      <c r="A13">
        <v>10</v>
      </c>
      <c r="B13">
        <v>2</v>
      </c>
      <c r="C13" t="s">
        <v>137</v>
      </c>
      <c r="D13" t="s">
        <v>372</v>
      </c>
      <c r="E13" t="s">
        <v>371</v>
      </c>
      <c r="F13">
        <v>2</v>
      </c>
      <c r="G13">
        <v>4</v>
      </c>
      <c r="H13">
        <v>3</v>
      </c>
      <c r="I13">
        <v>3</v>
      </c>
      <c r="J13">
        <v>0</v>
      </c>
      <c r="K13">
        <v>1</v>
      </c>
      <c r="L13">
        <v>11</v>
      </c>
      <c r="M13">
        <v>4</v>
      </c>
      <c r="N13">
        <v>1049</v>
      </c>
      <c r="O13">
        <v>84</v>
      </c>
      <c r="P13">
        <v>455</v>
      </c>
      <c r="Q13">
        <v>182</v>
      </c>
      <c r="R13">
        <v>402</v>
      </c>
      <c r="S13" t="str">
        <f t="shared" si="0"/>
        <v>[1049,84,455,182,402]</v>
      </c>
      <c r="T13">
        <f>VLOOKUP(M13-1,[1]坦克技能!$L$182:$M$195,2,FALSE)</f>
        <v>1</v>
      </c>
      <c r="U13">
        <v>30</v>
      </c>
      <c r="V13">
        <v>10800</v>
      </c>
      <c r="W13">
        <v>4</v>
      </c>
      <c r="X13" t="str">
        <f t="shared" si="1"/>
        <v>[30,10800]</v>
      </c>
    </row>
    <row r="14" spans="1:24" x14ac:dyDescent="0.15">
      <c r="A14">
        <v>11</v>
      </c>
      <c r="B14">
        <v>2</v>
      </c>
      <c r="C14" t="s">
        <v>137</v>
      </c>
      <c r="D14" t="s">
        <v>372</v>
      </c>
      <c r="E14" t="s">
        <v>371</v>
      </c>
      <c r="F14">
        <v>2</v>
      </c>
      <c r="G14">
        <v>4</v>
      </c>
      <c r="H14">
        <v>3</v>
      </c>
      <c r="I14">
        <v>3</v>
      </c>
      <c r="J14">
        <v>1</v>
      </c>
      <c r="K14">
        <v>1</v>
      </c>
      <c r="L14">
        <v>12</v>
      </c>
      <c r="M14">
        <v>5</v>
      </c>
      <c r="N14">
        <v>1107</v>
      </c>
      <c r="O14">
        <v>87</v>
      </c>
      <c r="P14">
        <v>475</v>
      </c>
      <c r="Q14">
        <v>190</v>
      </c>
      <c r="R14">
        <v>416</v>
      </c>
      <c r="S14" t="str">
        <f t="shared" si="0"/>
        <v>[1107,87,475,190,416]</v>
      </c>
      <c r="T14">
        <f>VLOOKUP(M14-1,[1]坦克技能!$L$182:$M$195,2,FALSE)</f>
        <v>1</v>
      </c>
      <c r="U14">
        <v>30</v>
      </c>
      <c r="V14">
        <v>13500</v>
      </c>
      <c r="W14">
        <v>5</v>
      </c>
      <c r="X14" t="str">
        <f t="shared" si="1"/>
        <v>[30,13500]</v>
      </c>
    </row>
    <row r="15" spans="1:24" x14ac:dyDescent="0.15">
      <c r="A15">
        <v>12</v>
      </c>
      <c r="B15">
        <v>2</v>
      </c>
      <c r="C15" t="s">
        <v>137</v>
      </c>
      <c r="D15" t="s">
        <v>372</v>
      </c>
      <c r="E15" t="s">
        <v>371</v>
      </c>
      <c r="F15">
        <v>2</v>
      </c>
      <c r="G15">
        <v>4</v>
      </c>
      <c r="H15">
        <v>3</v>
      </c>
      <c r="I15">
        <v>3</v>
      </c>
      <c r="J15">
        <v>2</v>
      </c>
      <c r="K15">
        <v>1</v>
      </c>
      <c r="L15">
        <v>13</v>
      </c>
      <c r="M15">
        <v>6</v>
      </c>
      <c r="N15">
        <v>1165</v>
      </c>
      <c r="O15">
        <v>89</v>
      </c>
      <c r="P15">
        <v>495</v>
      </c>
      <c r="Q15">
        <v>198</v>
      </c>
      <c r="R15">
        <v>430</v>
      </c>
      <c r="S15" t="str">
        <f t="shared" si="0"/>
        <v>[1165,89,495,198,430]</v>
      </c>
      <c r="T15">
        <f>VLOOKUP(M15-1,[1]坦克技能!$L$182:$M$195,2,FALSE)</f>
        <v>1</v>
      </c>
      <c r="U15">
        <v>30</v>
      </c>
      <c r="V15">
        <v>16100</v>
      </c>
      <c r="W15">
        <v>6</v>
      </c>
      <c r="X15" t="str">
        <f t="shared" si="1"/>
        <v>[30,16100]</v>
      </c>
    </row>
    <row r="16" spans="1:24" x14ac:dyDescent="0.15">
      <c r="A16">
        <v>13</v>
      </c>
      <c r="B16">
        <v>2</v>
      </c>
      <c r="C16" t="s">
        <v>137</v>
      </c>
      <c r="D16" t="s">
        <v>372</v>
      </c>
      <c r="E16" t="s">
        <v>371</v>
      </c>
      <c r="F16">
        <v>2</v>
      </c>
      <c r="G16">
        <v>4</v>
      </c>
      <c r="H16">
        <v>3</v>
      </c>
      <c r="I16">
        <v>3</v>
      </c>
      <c r="J16">
        <v>3</v>
      </c>
      <c r="K16">
        <v>2</v>
      </c>
      <c r="L16">
        <v>14</v>
      </c>
      <c r="M16">
        <v>7</v>
      </c>
      <c r="N16">
        <v>1222</v>
      </c>
      <c r="O16">
        <v>92</v>
      </c>
      <c r="P16">
        <v>516</v>
      </c>
      <c r="Q16">
        <v>206</v>
      </c>
      <c r="R16">
        <v>444</v>
      </c>
      <c r="S16" t="str">
        <f t="shared" si="0"/>
        <v>[1222,92,516,206,444]</v>
      </c>
      <c r="T16">
        <f>VLOOKUP(M16-1,[1]坦克技能!$L$182:$M$195,2,FALSE)</f>
        <v>2</v>
      </c>
      <c r="U16">
        <v>30</v>
      </c>
      <c r="V16">
        <v>18900</v>
      </c>
      <c r="W16">
        <v>7</v>
      </c>
      <c r="X16" t="str">
        <f t="shared" si="1"/>
        <v>[30,18900]</v>
      </c>
    </row>
    <row r="17" spans="1:24" x14ac:dyDescent="0.15">
      <c r="A17">
        <v>14</v>
      </c>
      <c r="B17">
        <v>2</v>
      </c>
      <c r="C17" t="s">
        <v>137</v>
      </c>
      <c r="D17" t="s">
        <v>372</v>
      </c>
      <c r="E17" t="s">
        <v>371</v>
      </c>
      <c r="F17">
        <v>2</v>
      </c>
      <c r="G17">
        <v>4</v>
      </c>
      <c r="H17">
        <v>4</v>
      </c>
      <c r="I17">
        <v>4</v>
      </c>
      <c r="J17">
        <v>0</v>
      </c>
      <c r="K17">
        <v>1</v>
      </c>
      <c r="L17">
        <v>-1</v>
      </c>
      <c r="M17">
        <v>8</v>
      </c>
      <c r="N17">
        <v>1280</v>
      </c>
      <c r="O17">
        <v>95</v>
      </c>
      <c r="P17">
        <v>536</v>
      </c>
      <c r="Q17">
        <v>214</v>
      </c>
      <c r="R17">
        <v>458</v>
      </c>
      <c r="S17" t="str">
        <f t="shared" si="0"/>
        <v>[1280,95,536,214,458]</v>
      </c>
      <c r="T17">
        <f>VLOOKUP(M17-1,[1]坦克技能!$L$182:$M$195,2,FALSE)</f>
        <v>2</v>
      </c>
      <c r="U17">
        <v>30</v>
      </c>
      <c r="V17">
        <v>0</v>
      </c>
      <c r="W17">
        <v>8</v>
      </c>
      <c r="X17" t="str">
        <f t="shared" si="1"/>
        <v>[30,0]</v>
      </c>
    </row>
    <row r="18" spans="1:24" x14ac:dyDescent="0.15">
      <c r="A18">
        <v>15</v>
      </c>
      <c r="B18">
        <v>3</v>
      </c>
      <c r="C18" t="s">
        <v>138</v>
      </c>
      <c r="D18" t="s">
        <v>372</v>
      </c>
      <c r="E18" t="s">
        <v>373</v>
      </c>
      <c r="F18">
        <v>2</v>
      </c>
      <c r="G18">
        <v>4</v>
      </c>
      <c r="H18">
        <v>2</v>
      </c>
      <c r="I18">
        <v>2</v>
      </c>
      <c r="J18">
        <v>0</v>
      </c>
      <c r="K18">
        <v>1</v>
      </c>
      <c r="L18">
        <v>16</v>
      </c>
      <c r="M18">
        <v>1</v>
      </c>
      <c r="N18">
        <v>1054</v>
      </c>
      <c r="O18">
        <v>87</v>
      </c>
      <c r="P18">
        <v>401</v>
      </c>
      <c r="Q18">
        <v>160</v>
      </c>
      <c r="R18">
        <v>366</v>
      </c>
      <c r="S18" t="str">
        <f t="shared" si="0"/>
        <v>[1054,87,401,160,366]</v>
      </c>
      <c r="T18">
        <f>VLOOKUP(M18-1,[1]坦克技能!$L$182:$M$195,2,FALSE)</f>
        <v>0</v>
      </c>
      <c r="U18">
        <v>6</v>
      </c>
      <c r="V18">
        <v>6100</v>
      </c>
      <c r="W18">
        <v>1</v>
      </c>
      <c r="X18" t="str">
        <f t="shared" si="1"/>
        <v>[6,6100]</v>
      </c>
    </row>
    <row r="19" spans="1:24" x14ac:dyDescent="0.15">
      <c r="A19">
        <v>16</v>
      </c>
      <c r="B19">
        <v>3</v>
      </c>
      <c r="C19" t="s">
        <v>138</v>
      </c>
      <c r="D19" t="s">
        <v>372</v>
      </c>
      <c r="E19" t="s">
        <v>373</v>
      </c>
      <c r="F19">
        <v>2</v>
      </c>
      <c r="G19">
        <v>4</v>
      </c>
      <c r="H19">
        <v>2</v>
      </c>
      <c r="I19">
        <v>2</v>
      </c>
      <c r="J19">
        <v>1</v>
      </c>
      <c r="K19">
        <v>1</v>
      </c>
      <c r="L19">
        <v>17</v>
      </c>
      <c r="M19">
        <v>2</v>
      </c>
      <c r="N19">
        <v>1129</v>
      </c>
      <c r="O19">
        <v>91</v>
      </c>
      <c r="P19">
        <v>423</v>
      </c>
      <c r="Q19">
        <v>169</v>
      </c>
      <c r="R19">
        <v>381</v>
      </c>
      <c r="S19" t="str">
        <f t="shared" si="0"/>
        <v>[1129,91,423,169,381]</v>
      </c>
      <c r="T19">
        <f>VLOOKUP(M19-1,[1]坦克技能!$L$182:$M$195,2,FALSE)</f>
        <v>1</v>
      </c>
      <c r="U19">
        <v>6</v>
      </c>
      <c r="V19">
        <v>12050</v>
      </c>
      <c r="W19">
        <v>2</v>
      </c>
      <c r="X19" t="str">
        <f t="shared" si="1"/>
        <v>[6,12050]</v>
      </c>
    </row>
    <row r="20" spans="1:24" x14ac:dyDescent="0.15">
      <c r="A20">
        <v>17</v>
      </c>
      <c r="B20">
        <v>3</v>
      </c>
      <c r="C20" t="s">
        <v>138</v>
      </c>
      <c r="D20" t="s">
        <v>372</v>
      </c>
      <c r="E20" t="s">
        <v>373</v>
      </c>
      <c r="F20">
        <v>2</v>
      </c>
      <c r="G20">
        <v>4</v>
      </c>
      <c r="H20">
        <v>2</v>
      </c>
      <c r="I20">
        <v>2</v>
      </c>
      <c r="J20">
        <v>2</v>
      </c>
      <c r="K20">
        <v>2</v>
      </c>
      <c r="L20">
        <v>18</v>
      </c>
      <c r="M20">
        <v>3</v>
      </c>
      <c r="N20">
        <v>1205</v>
      </c>
      <c r="O20">
        <v>94</v>
      </c>
      <c r="P20">
        <v>444</v>
      </c>
      <c r="Q20">
        <v>177</v>
      </c>
      <c r="R20">
        <v>396</v>
      </c>
      <c r="S20" t="str">
        <f t="shared" si="0"/>
        <v>[1205,94,444,177,396]</v>
      </c>
      <c r="T20">
        <f>VLOOKUP(M20-1,[1]坦克技能!$L$182:$M$195,2,FALSE)</f>
        <v>1</v>
      </c>
      <c r="U20">
        <v>8</v>
      </c>
      <c r="V20">
        <v>18100</v>
      </c>
      <c r="W20">
        <v>3</v>
      </c>
      <c r="X20" t="str">
        <f t="shared" si="1"/>
        <v>[8,18100]</v>
      </c>
    </row>
    <row r="21" spans="1:24" x14ac:dyDescent="0.15">
      <c r="A21">
        <v>18</v>
      </c>
      <c r="B21">
        <v>3</v>
      </c>
      <c r="C21" t="s">
        <v>138</v>
      </c>
      <c r="D21" t="s">
        <v>372</v>
      </c>
      <c r="E21" t="s">
        <v>373</v>
      </c>
      <c r="F21">
        <v>2</v>
      </c>
      <c r="G21">
        <v>4</v>
      </c>
      <c r="H21">
        <v>3</v>
      </c>
      <c r="I21">
        <v>3</v>
      </c>
      <c r="J21">
        <v>0</v>
      </c>
      <c r="K21">
        <v>1</v>
      </c>
      <c r="L21">
        <v>19</v>
      </c>
      <c r="M21">
        <v>4</v>
      </c>
      <c r="N21">
        <v>1281</v>
      </c>
      <c r="O21">
        <v>98</v>
      </c>
      <c r="P21">
        <v>466</v>
      </c>
      <c r="Q21">
        <v>186</v>
      </c>
      <c r="R21">
        <v>411</v>
      </c>
      <c r="S21" t="str">
        <f t="shared" si="0"/>
        <v>[1281,98,466,186,411]</v>
      </c>
      <c r="T21">
        <f>VLOOKUP(M21-1,[1]坦克技能!$L$182:$M$195,2,FALSE)</f>
        <v>1</v>
      </c>
      <c r="U21">
        <v>30</v>
      </c>
      <c r="V21">
        <v>24300</v>
      </c>
      <c r="W21">
        <v>4</v>
      </c>
      <c r="X21" t="str">
        <f t="shared" si="1"/>
        <v>[30,24300]</v>
      </c>
    </row>
    <row r="22" spans="1:24" x14ac:dyDescent="0.15">
      <c r="A22">
        <v>19</v>
      </c>
      <c r="B22">
        <v>3</v>
      </c>
      <c r="C22" t="s">
        <v>138</v>
      </c>
      <c r="D22" t="s">
        <v>372</v>
      </c>
      <c r="E22" t="s">
        <v>373</v>
      </c>
      <c r="F22">
        <v>2</v>
      </c>
      <c r="G22">
        <v>4</v>
      </c>
      <c r="H22">
        <v>3</v>
      </c>
      <c r="I22">
        <v>3</v>
      </c>
      <c r="J22">
        <v>1</v>
      </c>
      <c r="K22">
        <v>1</v>
      </c>
      <c r="L22">
        <v>20</v>
      </c>
      <c r="M22">
        <v>5</v>
      </c>
      <c r="N22">
        <v>1357</v>
      </c>
      <c r="O22">
        <v>101</v>
      </c>
      <c r="P22">
        <v>488</v>
      </c>
      <c r="Q22">
        <v>195</v>
      </c>
      <c r="R22">
        <v>426</v>
      </c>
      <c r="S22" t="str">
        <f t="shared" si="0"/>
        <v>[1357,101,488,195,426]</v>
      </c>
      <c r="T22">
        <f>VLOOKUP(M22-1,[1]坦克技能!$L$182:$M$195,2,FALSE)</f>
        <v>1</v>
      </c>
      <c r="U22">
        <v>30</v>
      </c>
      <c r="V22">
        <v>30300</v>
      </c>
      <c r="W22">
        <v>5</v>
      </c>
      <c r="X22" t="str">
        <f t="shared" si="1"/>
        <v>[30,30300]</v>
      </c>
    </row>
    <row r="23" spans="1:24" x14ac:dyDescent="0.15">
      <c r="A23">
        <v>20</v>
      </c>
      <c r="B23">
        <v>3</v>
      </c>
      <c r="C23" t="s">
        <v>138</v>
      </c>
      <c r="D23" t="s">
        <v>372</v>
      </c>
      <c r="E23" t="s">
        <v>373</v>
      </c>
      <c r="F23">
        <v>2</v>
      </c>
      <c r="G23">
        <v>4</v>
      </c>
      <c r="H23">
        <v>3</v>
      </c>
      <c r="I23">
        <v>3</v>
      </c>
      <c r="J23">
        <v>2</v>
      </c>
      <c r="K23">
        <v>1</v>
      </c>
      <c r="L23">
        <v>21</v>
      </c>
      <c r="M23">
        <v>6</v>
      </c>
      <c r="N23">
        <v>1433</v>
      </c>
      <c r="O23">
        <v>105</v>
      </c>
      <c r="P23">
        <v>510</v>
      </c>
      <c r="Q23">
        <v>204</v>
      </c>
      <c r="R23">
        <v>441</v>
      </c>
      <c r="S23" t="str">
        <f t="shared" si="0"/>
        <v>[1433,105,510,204,441]</v>
      </c>
      <c r="T23">
        <f>VLOOKUP(M23-1,[1]坦克技能!$L$182:$M$195,2,FALSE)</f>
        <v>1</v>
      </c>
      <c r="U23">
        <v>30</v>
      </c>
      <c r="V23">
        <v>36300</v>
      </c>
      <c r="W23">
        <v>6</v>
      </c>
      <c r="X23" t="str">
        <f t="shared" si="1"/>
        <v>[30,36300]</v>
      </c>
    </row>
    <row r="24" spans="1:24" x14ac:dyDescent="0.15">
      <c r="A24">
        <v>21</v>
      </c>
      <c r="B24">
        <v>3</v>
      </c>
      <c r="C24" t="s">
        <v>138</v>
      </c>
      <c r="D24" t="s">
        <v>372</v>
      </c>
      <c r="E24" t="s">
        <v>373</v>
      </c>
      <c r="F24">
        <v>2</v>
      </c>
      <c r="G24">
        <v>4</v>
      </c>
      <c r="H24">
        <v>3</v>
      </c>
      <c r="I24">
        <v>3</v>
      </c>
      <c r="J24">
        <v>3</v>
      </c>
      <c r="K24">
        <v>2</v>
      </c>
      <c r="L24">
        <v>22</v>
      </c>
      <c r="M24">
        <v>7</v>
      </c>
      <c r="N24">
        <v>1509</v>
      </c>
      <c r="O24">
        <v>108</v>
      </c>
      <c r="P24">
        <v>531</v>
      </c>
      <c r="Q24">
        <v>212</v>
      </c>
      <c r="R24">
        <v>456</v>
      </c>
      <c r="S24" t="str">
        <f t="shared" si="0"/>
        <v>[1509,108,531,212,456]</v>
      </c>
      <c r="T24">
        <f>VLOOKUP(M24-1,[1]坦克技能!$L$182:$M$195,2,FALSE)</f>
        <v>2</v>
      </c>
      <c r="U24">
        <v>30</v>
      </c>
      <c r="V24">
        <v>42400</v>
      </c>
      <c r="W24">
        <v>7</v>
      </c>
      <c r="X24" t="str">
        <f t="shared" si="1"/>
        <v>[30,42400]</v>
      </c>
    </row>
    <row r="25" spans="1:24" x14ac:dyDescent="0.15">
      <c r="A25">
        <v>22</v>
      </c>
      <c r="B25">
        <v>3</v>
      </c>
      <c r="C25" t="s">
        <v>138</v>
      </c>
      <c r="D25" t="s">
        <v>372</v>
      </c>
      <c r="E25" t="s">
        <v>373</v>
      </c>
      <c r="F25">
        <v>2</v>
      </c>
      <c r="G25">
        <v>4</v>
      </c>
      <c r="H25">
        <v>4</v>
      </c>
      <c r="I25">
        <v>4</v>
      </c>
      <c r="J25">
        <v>0</v>
      </c>
      <c r="K25">
        <v>1</v>
      </c>
      <c r="L25">
        <v>-1</v>
      </c>
      <c r="M25">
        <v>8</v>
      </c>
      <c r="N25">
        <v>1585</v>
      </c>
      <c r="O25">
        <v>111</v>
      </c>
      <c r="P25">
        <v>553</v>
      </c>
      <c r="Q25">
        <v>221</v>
      </c>
      <c r="R25">
        <v>471</v>
      </c>
      <c r="S25" t="str">
        <f t="shared" si="0"/>
        <v>[1585,111,553,221,471]</v>
      </c>
      <c r="T25">
        <f>VLOOKUP(M25-1,[1]坦克技能!$L$182:$M$195,2,FALSE)</f>
        <v>2</v>
      </c>
      <c r="U25">
        <v>30</v>
      </c>
      <c r="V25">
        <v>0</v>
      </c>
      <c r="W25">
        <v>8</v>
      </c>
      <c r="X25" t="str">
        <f t="shared" si="1"/>
        <v>[30,0]</v>
      </c>
    </row>
    <row r="26" spans="1:24" x14ac:dyDescent="0.15">
      <c r="A26">
        <v>23</v>
      </c>
      <c r="B26">
        <v>4</v>
      </c>
      <c r="C26" t="s">
        <v>139</v>
      </c>
      <c r="D26" t="s">
        <v>374</v>
      </c>
      <c r="E26" t="s">
        <v>371</v>
      </c>
      <c r="F26">
        <v>3</v>
      </c>
      <c r="G26">
        <v>5</v>
      </c>
      <c r="H26">
        <v>3</v>
      </c>
      <c r="I26">
        <v>3</v>
      </c>
      <c r="J26">
        <v>0</v>
      </c>
      <c r="K26">
        <v>1</v>
      </c>
      <c r="L26">
        <v>24</v>
      </c>
      <c r="M26">
        <v>1</v>
      </c>
      <c r="N26">
        <v>1204</v>
      </c>
      <c r="O26">
        <v>105</v>
      </c>
      <c r="P26">
        <v>486</v>
      </c>
      <c r="Q26">
        <v>195</v>
      </c>
      <c r="R26">
        <v>444</v>
      </c>
      <c r="S26" t="str">
        <f t="shared" si="0"/>
        <v>[1204,105,486,195,444]</v>
      </c>
      <c r="T26">
        <f>VLOOKUP(M26-1,[1]坦克技能!$L$182:$M$195,2,FALSE)</f>
        <v>0</v>
      </c>
      <c r="U26">
        <v>18</v>
      </c>
      <c r="V26">
        <v>7350</v>
      </c>
      <c r="W26">
        <v>1</v>
      </c>
      <c r="X26" t="str">
        <f t="shared" si="1"/>
        <v>[18,7350]</v>
      </c>
    </row>
    <row r="27" spans="1:24" x14ac:dyDescent="0.15">
      <c r="A27">
        <v>24</v>
      </c>
      <c r="B27">
        <v>4</v>
      </c>
      <c r="C27" t="s">
        <v>139</v>
      </c>
      <c r="D27" t="s">
        <v>374</v>
      </c>
      <c r="E27" t="s">
        <v>371</v>
      </c>
      <c r="F27">
        <v>3</v>
      </c>
      <c r="G27">
        <v>5</v>
      </c>
      <c r="H27">
        <v>3</v>
      </c>
      <c r="I27">
        <v>3</v>
      </c>
      <c r="J27">
        <v>1</v>
      </c>
      <c r="K27">
        <v>1</v>
      </c>
      <c r="L27">
        <v>25</v>
      </c>
      <c r="M27">
        <v>2</v>
      </c>
      <c r="N27">
        <v>1267</v>
      </c>
      <c r="O27">
        <v>108</v>
      </c>
      <c r="P27">
        <v>507</v>
      </c>
      <c r="Q27">
        <v>203</v>
      </c>
      <c r="R27">
        <v>458</v>
      </c>
      <c r="S27" t="str">
        <f t="shared" si="0"/>
        <v>[1267,108,507,203,458]</v>
      </c>
      <c r="T27">
        <f>VLOOKUP(M27-1,[1]坦克技能!$L$182:$M$195,2,FALSE)</f>
        <v>1</v>
      </c>
      <c r="U27">
        <v>18</v>
      </c>
      <c r="V27">
        <v>14800</v>
      </c>
      <c r="W27">
        <v>2</v>
      </c>
      <c r="X27" t="str">
        <f t="shared" si="1"/>
        <v>[18,14800]</v>
      </c>
    </row>
    <row r="28" spans="1:24" x14ac:dyDescent="0.15">
      <c r="A28">
        <v>25</v>
      </c>
      <c r="B28">
        <v>4</v>
      </c>
      <c r="C28" t="s">
        <v>139</v>
      </c>
      <c r="D28" t="s">
        <v>374</v>
      </c>
      <c r="E28" t="s">
        <v>371</v>
      </c>
      <c r="F28">
        <v>3</v>
      </c>
      <c r="G28">
        <v>5</v>
      </c>
      <c r="H28">
        <v>3</v>
      </c>
      <c r="I28">
        <v>3</v>
      </c>
      <c r="J28">
        <v>2</v>
      </c>
      <c r="K28">
        <v>1</v>
      </c>
      <c r="L28">
        <v>26</v>
      </c>
      <c r="M28">
        <v>3</v>
      </c>
      <c r="N28">
        <v>1331</v>
      </c>
      <c r="O28">
        <v>111</v>
      </c>
      <c r="P28">
        <v>528</v>
      </c>
      <c r="Q28">
        <v>212</v>
      </c>
      <c r="R28">
        <v>472</v>
      </c>
      <c r="S28" t="str">
        <f t="shared" si="0"/>
        <v>[1331,111,528,212,472]</v>
      </c>
      <c r="T28">
        <f>VLOOKUP(M28-1,[1]坦克技能!$L$182:$M$195,2,FALSE)</f>
        <v>1</v>
      </c>
      <c r="U28">
        <v>24</v>
      </c>
      <c r="V28">
        <v>22500</v>
      </c>
      <c r="W28">
        <v>3</v>
      </c>
      <c r="X28" t="str">
        <f t="shared" si="1"/>
        <v>[24,22500]</v>
      </c>
    </row>
    <row r="29" spans="1:24" x14ac:dyDescent="0.15">
      <c r="A29">
        <v>26</v>
      </c>
      <c r="B29">
        <v>4</v>
      </c>
      <c r="C29" t="s">
        <v>139</v>
      </c>
      <c r="D29" t="s">
        <v>374</v>
      </c>
      <c r="E29" t="s">
        <v>371</v>
      </c>
      <c r="F29">
        <v>3</v>
      </c>
      <c r="G29">
        <v>5</v>
      </c>
      <c r="H29">
        <v>3</v>
      </c>
      <c r="I29">
        <v>3</v>
      </c>
      <c r="J29">
        <v>3</v>
      </c>
      <c r="K29">
        <v>2</v>
      </c>
      <c r="L29">
        <v>27</v>
      </c>
      <c r="M29">
        <v>4</v>
      </c>
      <c r="N29">
        <v>1394</v>
      </c>
      <c r="O29">
        <v>115</v>
      </c>
      <c r="P29">
        <v>550</v>
      </c>
      <c r="Q29">
        <v>220</v>
      </c>
      <c r="R29">
        <v>485</v>
      </c>
      <c r="S29" t="str">
        <f t="shared" si="0"/>
        <v>[1394,115,550,220,485]</v>
      </c>
      <c r="T29">
        <f>VLOOKUP(M29-1,[1]坦克技能!$L$182:$M$195,2,FALSE)</f>
        <v>1</v>
      </c>
      <c r="U29">
        <v>30</v>
      </c>
      <c r="V29">
        <v>29900</v>
      </c>
      <c r="W29">
        <v>4</v>
      </c>
      <c r="X29" t="str">
        <f t="shared" si="1"/>
        <v>[30,29900]</v>
      </c>
    </row>
    <row r="30" spans="1:24" x14ac:dyDescent="0.15">
      <c r="A30">
        <v>27</v>
      </c>
      <c r="B30">
        <v>4</v>
      </c>
      <c r="C30" t="s">
        <v>139</v>
      </c>
      <c r="D30" t="s">
        <v>374</v>
      </c>
      <c r="E30" t="s">
        <v>371</v>
      </c>
      <c r="F30">
        <v>3</v>
      </c>
      <c r="G30">
        <v>5</v>
      </c>
      <c r="H30">
        <v>4</v>
      </c>
      <c r="I30">
        <v>4</v>
      </c>
      <c r="J30">
        <v>0</v>
      </c>
      <c r="K30">
        <v>1</v>
      </c>
      <c r="L30">
        <v>28</v>
      </c>
      <c r="M30">
        <v>5</v>
      </c>
      <c r="N30">
        <v>1457</v>
      </c>
      <c r="O30">
        <v>118</v>
      </c>
      <c r="P30">
        <v>571</v>
      </c>
      <c r="Q30">
        <v>229</v>
      </c>
      <c r="R30">
        <v>499</v>
      </c>
      <c r="S30" t="str">
        <f t="shared" si="0"/>
        <v>[1457,118,571,229,499]</v>
      </c>
      <c r="T30">
        <f>VLOOKUP(M30-1,[1]坦克技能!$L$182:$M$195,2,FALSE)</f>
        <v>1</v>
      </c>
      <c r="U30">
        <v>50</v>
      </c>
      <c r="V30">
        <v>37300</v>
      </c>
      <c r="W30">
        <v>5</v>
      </c>
      <c r="X30" t="str">
        <f t="shared" si="1"/>
        <v>[50,37300]</v>
      </c>
    </row>
    <row r="31" spans="1:24" x14ac:dyDescent="0.15">
      <c r="A31">
        <v>28</v>
      </c>
      <c r="B31">
        <v>4</v>
      </c>
      <c r="C31" t="s">
        <v>139</v>
      </c>
      <c r="D31" t="s">
        <v>374</v>
      </c>
      <c r="E31" t="s">
        <v>371</v>
      </c>
      <c r="F31">
        <v>3</v>
      </c>
      <c r="G31">
        <v>5</v>
      </c>
      <c r="H31">
        <v>4</v>
      </c>
      <c r="I31">
        <v>4</v>
      </c>
      <c r="J31">
        <v>1</v>
      </c>
      <c r="K31">
        <v>1</v>
      </c>
      <c r="L31">
        <v>29</v>
      </c>
      <c r="M31">
        <v>6</v>
      </c>
      <c r="N31">
        <v>1521</v>
      </c>
      <c r="O31">
        <v>121</v>
      </c>
      <c r="P31">
        <v>592</v>
      </c>
      <c r="Q31">
        <v>237</v>
      </c>
      <c r="R31">
        <v>513</v>
      </c>
      <c r="S31" t="str">
        <f t="shared" si="0"/>
        <v>[1521,121,592,237,513]</v>
      </c>
      <c r="T31">
        <f>VLOOKUP(M31-1,[1]坦克技能!$L$182:$M$195,2,FALSE)</f>
        <v>1</v>
      </c>
      <c r="U31">
        <v>50</v>
      </c>
      <c r="V31">
        <v>44600</v>
      </c>
      <c r="W31">
        <v>6</v>
      </c>
      <c r="X31" t="str">
        <f t="shared" si="1"/>
        <v>[50,44600]</v>
      </c>
    </row>
    <row r="32" spans="1:24" x14ac:dyDescent="0.15">
      <c r="A32">
        <v>29</v>
      </c>
      <c r="B32">
        <v>4</v>
      </c>
      <c r="C32" t="s">
        <v>139</v>
      </c>
      <c r="D32" t="s">
        <v>374</v>
      </c>
      <c r="E32" t="s">
        <v>371</v>
      </c>
      <c r="F32">
        <v>3</v>
      </c>
      <c r="G32">
        <v>5</v>
      </c>
      <c r="H32">
        <v>4</v>
      </c>
      <c r="I32">
        <v>4</v>
      </c>
      <c r="J32">
        <v>2</v>
      </c>
      <c r="K32">
        <v>1</v>
      </c>
      <c r="L32">
        <v>30</v>
      </c>
      <c r="M32">
        <v>7</v>
      </c>
      <c r="N32">
        <v>1584</v>
      </c>
      <c r="O32">
        <v>124</v>
      </c>
      <c r="P32">
        <v>613</v>
      </c>
      <c r="Q32">
        <v>245</v>
      </c>
      <c r="R32">
        <v>527</v>
      </c>
      <c r="S32" t="str">
        <f t="shared" si="0"/>
        <v>[1584,124,613,245,527]</v>
      </c>
      <c r="T32">
        <f>VLOOKUP(M32-1,[1]坦克技能!$L$182:$M$195,2,FALSE)</f>
        <v>2</v>
      </c>
      <c r="U32">
        <v>50</v>
      </c>
      <c r="V32">
        <v>52400</v>
      </c>
      <c r="W32">
        <v>7</v>
      </c>
      <c r="X32" t="str">
        <f t="shared" si="1"/>
        <v>[50,52400]</v>
      </c>
    </row>
    <row r="33" spans="1:24" x14ac:dyDescent="0.15">
      <c r="A33">
        <v>30</v>
      </c>
      <c r="B33">
        <v>4</v>
      </c>
      <c r="C33" t="s">
        <v>139</v>
      </c>
      <c r="D33" t="s">
        <v>374</v>
      </c>
      <c r="E33" t="s">
        <v>371</v>
      </c>
      <c r="F33">
        <v>3</v>
      </c>
      <c r="G33">
        <v>5</v>
      </c>
      <c r="H33">
        <v>4</v>
      </c>
      <c r="I33">
        <v>4</v>
      </c>
      <c r="J33">
        <v>3</v>
      </c>
      <c r="K33">
        <v>1</v>
      </c>
      <c r="L33">
        <v>31</v>
      </c>
      <c r="M33">
        <v>8</v>
      </c>
      <c r="N33">
        <v>1648</v>
      </c>
      <c r="O33">
        <v>127</v>
      </c>
      <c r="P33">
        <v>634</v>
      </c>
      <c r="Q33">
        <v>254</v>
      </c>
      <c r="R33">
        <v>541</v>
      </c>
      <c r="S33" t="str">
        <f t="shared" si="0"/>
        <v>[1648,127,634,254,541]</v>
      </c>
      <c r="T33">
        <f>VLOOKUP(M33-1,[1]坦克技能!$L$182:$M$195,2,FALSE)</f>
        <v>2</v>
      </c>
      <c r="U33">
        <v>50</v>
      </c>
      <c r="V33">
        <v>59800</v>
      </c>
      <c r="W33">
        <v>8</v>
      </c>
      <c r="X33" t="str">
        <f t="shared" si="1"/>
        <v>[50,59800]</v>
      </c>
    </row>
    <row r="34" spans="1:24" x14ac:dyDescent="0.15">
      <c r="A34">
        <v>31</v>
      </c>
      <c r="B34">
        <v>4</v>
      </c>
      <c r="C34" t="s">
        <v>139</v>
      </c>
      <c r="D34" t="s">
        <v>374</v>
      </c>
      <c r="E34" t="s">
        <v>371</v>
      </c>
      <c r="F34">
        <v>3</v>
      </c>
      <c r="G34">
        <v>5</v>
      </c>
      <c r="H34">
        <v>4</v>
      </c>
      <c r="I34">
        <v>4</v>
      </c>
      <c r="J34">
        <v>4</v>
      </c>
      <c r="K34">
        <v>2</v>
      </c>
      <c r="L34">
        <v>32</v>
      </c>
      <c r="M34">
        <v>9</v>
      </c>
      <c r="N34">
        <v>1711</v>
      </c>
      <c r="O34">
        <v>131</v>
      </c>
      <c r="P34">
        <v>655</v>
      </c>
      <c r="Q34">
        <v>262</v>
      </c>
      <c r="R34">
        <v>554</v>
      </c>
      <c r="S34" t="str">
        <f t="shared" si="0"/>
        <v>[1711,131,655,262,554]</v>
      </c>
      <c r="T34">
        <f>VLOOKUP(M34-1,[1]坦克技能!$L$182:$M$195,2,FALSE)</f>
        <v>2</v>
      </c>
      <c r="U34">
        <v>50</v>
      </c>
      <c r="V34">
        <v>67200</v>
      </c>
      <c r="W34">
        <v>9</v>
      </c>
      <c r="X34" t="str">
        <f t="shared" si="1"/>
        <v>[50,67200]</v>
      </c>
    </row>
    <row r="35" spans="1:24" x14ac:dyDescent="0.15">
      <c r="A35">
        <v>32</v>
      </c>
      <c r="B35">
        <v>4</v>
      </c>
      <c r="C35" t="s">
        <v>139</v>
      </c>
      <c r="D35" t="s">
        <v>374</v>
      </c>
      <c r="E35" t="s">
        <v>371</v>
      </c>
      <c r="F35">
        <v>3</v>
      </c>
      <c r="G35">
        <v>5</v>
      </c>
      <c r="H35">
        <v>5</v>
      </c>
      <c r="I35">
        <v>5</v>
      </c>
      <c r="J35">
        <v>0</v>
      </c>
      <c r="K35">
        <v>1</v>
      </c>
      <c r="L35">
        <v>-1</v>
      </c>
      <c r="M35">
        <v>10</v>
      </c>
      <c r="N35">
        <v>1775</v>
      </c>
      <c r="O35">
        <v>134</v>
      </c>
      <c r="P35">
        <v>677</v>
      </c>
      <c r="Q35">
        <v>271</v>
      </c>
      <c r="R35">
        <v>568</v>
      </c>
      <c r="S35" t="str">
        <f t="shared" si="0"/>
        <v>[1775,134,677,271,568]</v>
      </c>
      <c r="T35">
        <f>VLOOKUP(M35-1,[1]坦克技能!$L$182:$M$195,2,FALSE)</f>
        <v>2</v>
      </c>
      <c r="U35">
        <v>50</v>
      </c>
      <c r="V35">
        <v>0</v>
      </c>
      <c r="W35">
        <v>10</v>
      </c>
      <c r="X35" t="str">
        <f t="shared" si="1"/>
        <v>[50,0]</v>
      </c>
    </row>
    <row r="36" spans="1:24" x14ac:dyDescent="0.15">
      <c r="A36">
        <v>33</v>
      </c>
      <c r="B36">
        <v>5</v>
      </c>
      <c r="C36" t="s">
        <v>140</v>
      </c>
      <c r="D36" t="s">
        <v>374</v>
      </c>
      <c r="E36" t="s">
        <v>373</v>
      </c>
      <c r="F36">
        <v>3</v>
      </c>
      <c r="G36">
        <v>5</v>
      </c>
      <c r="H36">
        <v>3</v>
      </c>
      <c r="I36">
        <v>3</v>
      </c>
      <c r="J36">
        <v>0</v>
      </c>
      <c r="K36">
        <v>1</v>
      </c>
      <c r="L36">
        <v>34</v>
      </c>
      <c r="M36">
        <v>1</v>
      </c>
      <c r="N36">
        <v>1264</v>
      </c>
      <c r="O36">
        <v>73</v>
      </c>
      <c r="P36">
        <v>506</v>
      </c>
      <c r="Q36">
        <v>202</v>
      </c>
      <c r="R36">
        <v>462</v>
      </c>
      <c r="S36" t="str">
        <f t="shared" si="0"/>
        <v>[1264,73,506,202,462]</v>
      </c>
      <c r="T36">
        <f>VLOOKUP(M36-1,[1]坦克技能!$L$182:$M$195,2,FALSE)</f>
        <v>0</v>
      </c>
      <c r="U36">
        <v>18</v>
      </c>
      <c r="V36">
        <v>12350</v>
      </c>
      <c r="W36">
        <v>1</v>
      </c>
      <c r="X36" t="str">
        <f t="shared" si="1"/>
        <v>[18,12350]</v>
      </c>
    </row>
    <row r="37" spans="1:24" x14ac:dyDescent="0.15">
      <c r="A37">
        <v>34</v>
      </c>
      <c r="B37">
        <v>5</v>
      </c>
      <c r="C37" t="s">
        <v>140</v>
      </c>
      <c r="D37" t="s">
        <v>374</v>
      </c>
      <c r="E37" t="s">
        <v>373</v>
      </c>
      <c r="F37">
        <v>3</v>
      </c>
      <c r="G37">
        <v>5</v>
      </c>
      <c r="H37">
        <v>3</v>
      </c>
      <c r="I37">
        <v>3</v>
      </c>
      <c r="J37">
        <v>1</v>
      </c>
      <c r="K37">
        <v>1</v>
      </c>
      <c r="L37">
        <v>35</v>
      </c>
      <c r="M37">
        <v>2</v>
      </c>
      <c r="N37">
        <v>1335</v>
      </c>
      <c r="O37">
        <v>75</v>
      </c>
      <c r="P37">
        <v>529</v>
      </c>
      <c r="Q37">
        <v>211</v>
      </c>
      <c r="R37">
        <v>477</v>
      </c>
      <c r="S37" t="str">
        <f t="shared" si="0"/>
        <v>[1335,75,529,211,477]</v>
      </c>
      <c r="T37">
        <f>VLOOKUP(M37-1,[1]坦克技能!$L$182:$M$195,2,FALSE)</f>
        <v>1</v>
      </c>
      <c r="U37">
        <v>18</v>
      </c>
      <c r="V37">
        <v>24600</v>
      </c>
      <c r="W37">
        <v>2</v>
      </c>
      <c r="X37" t="str">
        <f t="shared" si="1"/>
        <v>[18,24600]</v>
      </c>
    </row>
    <row r="38" spans="1:24" x14ac:dyDescent="0.15">
      <c r="A38">
        <v>35</v>
      </c>
      <c r="B38">
        <v>5</v>
      </c>
      <c r="C38" t="s">
        <v>140</v>
      </c>
      <c r="D38" t="s">
        <v>374</v>
      </c>
      <c r="E38" t="s">
        <v>373</v>
      </c>
      <c r="F38">
        <v>3</v>
      </c>
      <c r="G38">
        <v>5</v>
      </c>
      <c r="H38">
        <v>3</v>
      </c>
      <c r="I38">
        <v>3</v>
      </c>
      <c r="J38">
        <v>2</v>
      </c>
      <c r="K38">
        <v>1</v>
      </c>
      <c r="L38">
        <v>36</v>
      </c>
      <c r="M38">
        <v>3</v>
      </c>
      <c r="N38">
        <v>1407</v>
      </c>
      <c r="O38">
        <v>77</v>
      </c>
      <c r="P38">
        <v>551</v>
      </c>
      <c r="Q38">
        <v>220</v>
      </c>
      <c r="R38">
        <v>492</v>
      </c>
      <c r="S38" t="str">
        <f t="shared" si="0"/>
        <v>[1407,77,551,220,492]</v>
      </c>
      <c r="T38">
        <f>VLOOKUP(M38-1,[1]坦克技能!$L$182:$M$195,2,FALSE)</f>
        <v>1</v>
      </c>
      <c r="U38">
        <v>24</v>
      </c>
      <c r="V38">
        <v>37600</v>
      </c>
      <c r="W38">
        <v>3</v>
      </c>
      <c r="X38" t="str">
        <f t="shared" si="1"/>
        <v>[24,37600]</v>
      </c>
    </row>
    <row r="39" spans="1:24" x14ac:dyDescent="0.15">
      <c r="A39">
        <v>36</v>
      </c>
      <c r="B39">
        <v>5</v>
      </c>
      <c r="C39" t="s">
        <v>140</v>
      </c>
      <c r="D39" t="s">
        <v>374</v>
      </c>
      <c r="E39" t="s">
        <v>373</v>
      </c>
      <c r="F39">
        <v>3</v>
      </c>
      <c r="G39">
        <v>5</v>
      </c>
      <c r="H39">
        <v>3</v>
      </c>
      <c r="I39">
        <v>3</v>
      </c>
      <c r="J39">
        <v>3</v>
      </c>
      <c r="K39">
        <v>2</v>
      </c>
      <c r="L39">
        <v>37</v>
      </c>
      <c r="M39">
        <v>4</v>
      </c>
      <c r="N39">
        <v>1479</v>
      </c>
      <c r="O39">
        <v>80</v>
      </c>
      <c r="P39">
        <v>574</v>
      </c>
      <c r="Q39">
        <v>229</v>
      </c>
      <c r="R39">
        <v>506</v>
      </c>
      <c r="S39" t="str">
        <f t="shared" si="0"/>
        <v>[1479,80,574,229,506]</v>
      </c>
      <c r="T39">
        <f>VLOOKUP(M39-1,[1]坦克技能!$L$182:$M$195,2,FALSE)</f>
        <v>1</v>
      </c>
      <c r="U39">
        <v>30</v>
      </c>
      <c r="V39">
        <v>50000</v>
      </c>
      <c r="W39">
        <v>4</v>
      </c>
      <c r="X39" t="str">
        <f t="shared" si="1"/>
        <v>[30,50000]</v>
      </c>
    </row>
    <row r="40" spans="1:24" x14ac:dyDescent="0.15">
      <c r="A40">
        <v>37</v>
      </c>
      <c r="B40">
        <v>5</v>
      </c>
      <c r="C40" t="s">
        <v>140</v>
      </c>
      <c r="D40" t="s">
        <v>374</v>
      </c>
      <c r="E40" t="s">
        <v>373</v>
      </c>
      <c r="F40">
        <v>3</v>
      </c>
      <c r="G40">
        <v>5</v>
      </c>
      <c r="H40">
        <v>4</v>
      </c>
      <c r="I40">
        <v>4</v>
      </c>
      <c r="J40">
        <v>0</v>
      </c>
      <c r="K40">
        <v>1</v>
      </c>
      <c r="L40">
        <v>38</v>
      </c>
      <c r="M40">
        <v>5</v>
      </c>
      <c r="N40">
        <v>1550</v>
      </c>
      <c r="O40">
        <v>82</v>
      </c>
      <c r="P40">
        <v>597</v>
      </c>
      <c r="Q40">
        <v>239</v>
      </c>
      <c r="R40">
        <v>521</v>
      </c>
      <c r="S40" t="str">
        <f t="shared" si="0"/>
        <v>[1550,82,597,239,521]</v>
      </c>
      <c r="T40">
        <f>VLOOKUP(M40-1,[1]坦克技能!$L$182:$M$195,2,FALSE)</f>
        <v>1</v>
      </c>
      <c r="U40">
        <v>50</v>
      </c>
      <c r="V40">
        <v>62300</v>
      </c>
      <c r="W40">
        <v>5</v>
      </c>
      <c r="X40" t="str">
        <f t="shared" si="1"/>
        <v>[50,62300]</v>
      </c>
    </row>
    <row r="41" spans="1:24" x14ac:dyDescent="0.15">
      <c r="A41">
        <v>38</v>
      </c>
      <c r="B41">
        <v>5</v>
      </c>
      <c r="C41" t="s">
        <v>140</v>
      </c>
      <c r="D41" t="s">
        <v>374</v>
      </c>
      <c r="E41" t="s">
        <v>373</v>
      </c>
      <c r="F41">
        <v>3</v>
      </c>
      <c r="G41">
        <v>5</v>
      </c>
      <c r="H41">
        <v>4</v>
      </c>
      <c r="I41">
        <v>4</v>
      </c>
      <c r="J41">
        <v>1</v>
      </c>
      <c r="K41">
        <v>1</v>
      </c>
      <c r="L41">
        <v>39</v>
      </c>
      <c r="M41">
        <v>6</v>
      </c>
      <c r="N41">
        <v>1622</v>
      </c>
      <c r="O41">
        <v>84</v>
      </c>
      <c r="P41">
        <v>619</v>
      </c>
      <c r="Q41">
        <v>248</v>
      </c>
      <c r="R41">
        <v>536</v>
      </c>
      <c r="S41" t="str">
        <f t="shared" si="0"/>
        <v>[1622,84,619,248,536]</v>
      </c>
      <c r="T41">
        <f>VLOOKUP(M41-1,[1]坦克技能!$L$182:$M$195,2,FALSE)</f>
        <v>1</v>
      </c>
      <c r="U41">
        <v>50</v>
      </c>
      <c r="V41">
        <v>74600</v>
      </c>
      <c r="W41">
        <v>6</v>
      </c>
      <c r="X41" t="str">
        <f t="shared" si="1"/>
        <v>[50,74600]</v>
      </c>
    </row>
    <row r="42" spans="1:24" x14ac:dyDescent="0.15">
      <c r="A42">
        <v>39</v>
      </c>
      <c r="B42">
        <v>5</v>
      </c>
      <c r="C42" t="s">
        <v>140</v>
      </c>
      <c r="D42" t="s">
        <v>374</v>
      </c>
      <c r="E42" t="s">
        <v>373</v>
      </c>
      <c r="F42">
        <v>3</v>
      </c>
      <c r="G42">
        <v>5</v>
      </c>
      <c r="H42">
        <v>4</v>
      </c>
      <c r="I42">
        <v>4</v>
      </c>
      <c r="J42">
        <v>2</v>
      </c>
      <c r="K42">
        <v>1</v>
      </c>
      <c r="L42">
        <v>40</v>
      </c>
      <c r="M42">
        <v>7</v>
      </c>
      <c r="N42">
        <v>1693</v>
      </c>
      <c r="O42">
        <v>86</v>
      </c>
      <c r="P42">
        <v>642</v>
      </c>
      <c r="Q42">
        <v>257</v>
      </c>
      <c r="R42">
        <v>551</v>
      </c>
      <c r="S42" t="str">
        <f t="shared" si="0"/>
        <v>[1693,86,642,257,551]</v>
      </c>
      <c r="T42">
        <f>VLOOKUP(M42-1,[1]坦克技能!$L$182:$M$195,2,FALSE)</f>
        <v>2</v>
      </c>
      <c r="U42">
        <v>50</v>
      </c>
      <c r="V42">
        <v>87600</v>
      </c>
      <c r="W42">
        <v>7</v>
      </c>
      <c r="X42" t="str">
        <f t="shared" si="1"/>
        <v>[50,87600]</v>
      </c>
    </row>
    <row r="43" spans="1:24" x14ac:dyDescent="0.15">
      <c r="A43">
        <v>40</v>
      </c>
      <c r="B43">
        <v>5</v>
      </c>
      <c r="C43" t="s">
        <v>140</v>
      </c>
      <c r="D43" t="s">
        <v>374</v>
      </c>
      <c r="E43" t="s">
        <v>373</v>
      </c>
      <c r="F43">
        <v>3</v>
      </c>
      <c r="G43">
        <v>5</v>
      </c>
      <c r="H43">
        <v>4</v>
      </c>
      <c r="I43">
        <v>4</v>
      </c>
      <c r="J43">
        <v>3</v>
      </c>
      <c r="K43">
        <v>1</v>
      </c>
      <c r="L43">
        <v>41</v>
      </c>
      <c r="M43">
        <v>8</v>
      </c>
      <c r="N43">
        <v>1765</v>
      </c>
      <c r="O43">
        <v>89</v>
      </c>
      <c r="P43">
        <v>665</v>
      </c>
      <c r="Q43">
        <v>266</v>
      </c>
      <c r="R43">
        <v>566</v>
      </c>
      <c r="S43" t="str">
        <f t="shared" si="0"/>
        <v>[1765,89,665,266,566]</v>
      </c>
      <c r="T43">
        <f>VLOOKUP(M43-1,[1]坦克技能!$L$182:$M$195,2,FALSE)</f>
        <v>2</v>
      </c>
      <c r="U43">
        <v>50</v>
      </c>
      <c r="V43">
        <v>100000</v>
      </c>
      <c r="W43">
        <v>8</v>
      </c>
      <c r="X43" t="str">
        <f t="shared" si="1"/>
        <v>[50,100000]</v>
      </c>
    </row>
    <row r="44" spans="1:24" x14ac:dyDescent="0.15">
      <c r="A44">
        <v>41</v>
      </c>
      <c r="B44">
        <v>5</v>
      </c>
      <c r="C44" t="s">
        <v>140</v>
      </c>
      <c r="D44" t="s">
        <v>374</v>
      </c>
      <c r="E44" t="s">
        <v>373</v>
      </c>
      <c r="F44">
        <v>3</v>
      </c>
      <c r="G44">
        <v>5</v>
      </c>
      <c r="H44">
        <v>4</v>
      </c>
      <c r="I44">
        <v>4</v>
      </c>
      <c r="J44">
        <v>4</v>
      </c>
      <c r="K44">
        <v>2</v>
      </c>
      <c r="L44">
        <v>42</v>
      </c>
      <c r="M44">
        <v>9</v>
      </c>
      <c r="N44">
        <v>1837</v>
      </c>
      <c r="O44">
        <v>91</v>
      </c>
      <c r="P44">
        <v>687</v>
      </c>
      <c r="Q44">
        <v>275</v>
      </c>
      <c r="R44">
        <v>580</v>
      </c>
      <c r="S44" t="str">
        <f t="shared" si="0"/>
        <v>[1837,91,687,275,580]</v>
      </c>
      <c r="T44">
        <f>VLOOKUP(M44-1,[1]坦克技能!$L$182:$M$195,2,FALSE)</f>
        <v>2</v>
      </c>
      <c r="U44">
        <v>50</v>
      </c>
      <c r="V44">
        <v>112300</v>
      </c>
      <c r="W44">
        <v>9</v>
      </c>
      <c r="X44" t="str">
        <f t="shared" si="1"/>
        <v>[50,112300]</v>
      </c>
    </row>
    <row r="45" spans="1:24" x14ac:dyDescent="0.15">
      <c r="A45">
        <v>42</v>
      </c>
      <c r="B45">
        <v>5</v>
      </c>
      <c r="C45" t="s">
        <v>140</v>
      </c>
      <c r="D45" t="s">
        <v>374</v>
      </c>
      <c r="E45" t="s">
        <v>373</v>
      </c>
      <c r="F45">
        <v>3</v>
      </c>
      <c r="G45">
        <v>5</v>
      </c>
      <c r="H45">
        <v>5</v>
      </c>
      <c r="I45">
        <v>5</v>
      </c>
      <c r="J45">
        <v>0</v>
      </c>
      <c r="K45">
        <v>1</v>
      </c>
      <c r="L45">
        <v>-1</v>
      </c>
      <c r="M45">
        <v>10</v>
      </c>
      <c r="N45">
        <v>1908</v>
      </c>
      <c r="O45">
        <v>93</v>
      </c>
      <c r="P45">
        <v>710</v>
      </c>
      <c r="Q45">
        <v>284</v>
      </c>
      <c r="R45">
        <v>595</v>
      </c>
      <c r="S45" t="str">
        <f t="shared" si="0"/>
        <v>[1908,93,710,284,595]</v>
      </c>
      <c r="T45">
        <f>VLOOKUP(M45-1,[1]坦克技能!$L$182:$M$195,2,FALSE)</f>
        <v>2</v>
      </c>
      <c r="U45">
        <v>50</v>
      </c>
      <c r="V45">
        <v>0</v>
      </c>
      <c r="W45">
        <v>10</v>
      </c>
      <c r="X45" t="str">
        <f t="shared" si="1"/>
        <v>[50,0]</v>
      </c>
    </row>
    <row r="46" spans="1:24" x14ac:dyDescent="0.15">
      <c r="A46">
        <v>43</v>
      </c>
      <c r="B46">
        <v>6</v>
      </c>
      <c r="C46" t="s">
        <v>141</v>
      </c>
      <c r="D46" t="s">
        <v>374</v>
      </c>
      <c r="E46" t="s">
        <v>375</v>
      </c>
      <c r="F46">
        <v>3</v>
      </c>
      <c r="G46">
        <v>5</v>
      </c>
      <c r="H46">
        <v>3</v>
      </c>
      <c r="I46">
        <v>3</v>
      </c>
      <c r="J46">
        <v>0</v>
      </c>
      <c r="K46">
        <v>1</v>
      </c>
      <c r="L46">
        <v>44</v>
      </c>
      <c r="M46">
        <v>1</v>
      </c>
      <c r="N46">
        <v>1168</v>
      </c>
      <c r="O46">
        <v>100</v>
      </c>
      <c r="P46">
        <v>506</v>
      </c>
      <c r="Q46">
        <v>202</v>
      </c>
      <c r="R46">
        <v>462</v>
      </c>
      <c r="S46" t="str">
        <f t="shared" si="0"/>
        <v>[1168,100,506,202,462]</v>
      </c>
      <c r="T46">
        <f>VLOOKUP(M46-1,[1]坦克技能!$L$182:$M$195,2,FALSE)</f>
        <v>0</v>
      </c>
      <c r="U46">
        <v>18</v>
      </c>
      <c r="V46">
        <v>18800</v>
      </c>
      <c r="W46">
        <v>1</v>
      </c>
      <c r="X46" t="str">
        <f t="shared" si="1"/>
        <v>[18,18800]</v>
      </c>
    </row>
    <row r="47" spans="1:24" x14ac:dyDescent="0.15">
      <c r="A47">
        <v>44</v>
      </c>
      <c r="B47">
        <v>6</v>
      </c>
      <c r="C47" t="s">
        <v>141</v>
      </c>
      <c r="D47" t="s">
        <v>374</v>
      </c>
      <c r="E47" t="s">
        <v>375</v>
      </c>
      <c r="F47">
        <v>3</v>
      </c>
      <c r="G47">
        <v>5</v>
      </c>
      <c r="H47">
        <v>3</v>
      </c>
      <c r="I47">
        <v>3</v>
      </c>
      <c r="J47">
        <v>1</v>
      </c>
      <c r="K47">
        <v>1</v>
      </c>
      <c r="L47">
        <v>45</v>
      </c>
      <c r="M47">
        <v>2</v>
      </c>
      <c r="N47">
        <v>1235</v>
      </c>
      <c r="O47">
        <v>103</v>
      </c>
      <c r="P47">
        <v>530</v>
      </c>
      <c r="Q47">
        <v>212</v>
      </c>
      <c r="R47">
        <v>478</v>
      </c>
      <c r="S47" t="str">
        <f t="shared" si="0"/>
        <v>[1235,103,530,212,478]</v>
      </c>
      <c r="T47">
        <f>VLOOKUP(M47-1,[1]坦克技能!$L$182:$M$195,2,FALSE)</f>
        <v>1</v>
      </c>
      <c r="U47">
        <v>18</v>
      </c>
      <c r="V47">
        <v>37500</v>
      </c>
      <c r="W47">
        <v>2</v>
      </c>
      <c r="X47" t="str">
        <f t="shared" si="1"/>
        <v>[18,37500]</v>
      </c>
    </row>
    <row r="48" spans="1:24" x14ac:dyDescent="0.15">
      <c r="A48">
        <v>45</v>
      </c>
      <c r="B48">
        <v>6</v>
      </c>
      <c r="C48" t="s">
        <v>141</v>
      </c>
      <c r="D48" t="s">
        <v>374</v>
      </c>
      <c r="E48" t="s">
        <v>375</v>
      </c>
      <c r="F48">
        <v>3</v>
      </c>
      <c r="G48">
        <v>5</v>
      </c>
      <c r="H48">
        <v>3</v>
      </c>
      <c r="I48">
        <v>3</v>
      </c>
      <c r="J48">
        <v>2</v>
      </c>
      <c r="K48">
        <v>1</v>
      </c>
      <c r="L48">
        <v>46</v>
      </c>
      <c r="M48">
        <v>3</v>
      </c>
      <c r="N48">
        <v>1301</v>
      </c>
      <c r="O48">
        <v>106</v>
      </c>
      <c r="P48">
        <v>555</v>
      </c>
      <c r="Q48">
        <v>221</v>
      </c>
      <c r="R48">
        <v>494</v>
      </c>
      <c r="S48" t="str">
        <f t="shared" si="0"/>
        <v>[1301,106,555,221,494]</v>
      </c>
      <c r="T48">
        <f>VLOOKUP(M48-1,[1]坦克技能!$L$182:$M$195,2,FALSE)</f>
        <v>1</v>
      </c>
      <c r="U48">
        <v>24</v>
      </c>
      <c r="V48">
        <v>57200</v>
      </c>
      <c r="W48">
        <v>3</v>
      </c>
      <c r="X48" t="str">
        <f t="shared" si="1"/>
        <v>[24,57200]</v>
      </c>
    </row>
    <row r="49" spans="1:24" x14ac:dyDescent="0.15">
      <c r="A49">
        <v>46</v>
      </c>
      <c r="B49">
        <v>6</v>
      </c>
      <c r="C49" t="s">
        <v>141</v>
      </c>
      <c r="D49" t="s">
        <v>374</v>
      </c>
      <c r="E49" t="s">
        <v>375</v>
      </c>
      <c r="F49">
        <v>3</v>
      </c>
      <c r="G49">
        <v>5</v>
      </c>
      <c r="H49">
        <v>3</v>
      </c>
      <c r="I49">
        <v>3</v>
      </c>
      <c r="J49">
        <v>3</v>
      </c>
      <c r="K49">
        <v>2</v>
      </c>
      <c r="L49">
        <v>47</v>
      </c>
      <c r="M49">
        <v>4</v>
      </c>
      <c r="N49">
        <v>1367</v>
      </c>
      <c r="O49">
        <v>110</v>
      </c>
      <c r="P49">
        <v>579</v>
      </c>
      <c r="Q49">
        <v>231</v>
      </c>
      <c r="R49">
        <v>509</v>
      </c>
      <c r="S49" t="str">
        <f t="shared" si="0"/>
        <v>[1367,110,579,231,509]</v>
      </c>
      <c r="T49">
        <f>VLOOKUP(M49-1,[1]坦克技能!$L$182:$M$195,2,FALSE)</f>
        <v>1</v>
      </c>
      <c r="U49">
        <v>30</v>
      </c>
      <c r="V49">
        <v>76000</v>
      </c>
      <c r="W49">
        <v>4</v>
      </c>
      <c r="X49" t="str">
        <f t="shared" si="1"/>
        <v>[30,76000]</v>
      </c>
    </row>
    <row r="50" spans="1:24" x14ac:dyDescent="0.15">
      <c r="A50">
        <v>47</v>
      </c>
      <c r="B50">
        <v>6</v>
      </c>
      <c r="C50" t="s">
        <v>141</v>
      </c>
      <c r="D50" t="s">
        <v>374</v>
      </c>
      <c r="E50" t="s">
        <v>375</v>
      </c>
      <c r="F50">
        <v>3</v>
      </c>
      <c r="G50">
        <v>5</v>
      </c>
      <c r="H50">
        <v>4</v>
      </c>
      <c r="I50">
        <v>4</v>
      </c>
      <c r="J50">
        <v>0</v>
      </c>
      <c r="K50">
        <v>1</v>
      </c>
      <c r="L50">
        <v>48</v>
      </c>
      <c r="M50">
        <v>5</v>
      </c>
      <c r="N50">
        <v>1434</v>
      </c>
      <c r="O50">
        <v>113</v>
      </c>
      <c r="P50">
        <v>603</v>
      </c>
      <c r="Q50">
        <v>241</v>
      </c>
      <c r="R50">
        <v>525</v>
      </c>
      <c r="S50" t="str">
        <f t="shared" si="0"/>
        <v>[1434,113,603,241,525]</v>
      </c>
      <c r="T50">
        <f>VLOOKUP(M50-1,[1]坦克技能!$L$182:$M$195,2,FALSE)</f>
        <v>1</v>
      </c>
      <c r="U50">
        <v>50</v>
      </c>
      <c r="V50">
        <v>94800</v>
      </c>
      <c r="W50">
        <v>5</v>
      </c>
      <c r="X50" t="str">
        <f t="shared" si="1"/>
        <v>[50,94800]</v>
      </c>
    </row>
    <row r="51" spans="1:24" x14ac:dyDescent="0.15">
      <c r="A51">
        <v>48</v>
      </c>
      <c r="B51">
        <v>6</v>
      </c>
      <c r="C51" t="s">
        <v>141</v>
      </c>
      <c r="D51" t="s">
        <v>374</v>
      </c>
      <c r="E51" t="s">
        <v>375</v>
      </c>
      <c r="F51">
        <v>3</v>
      </c>
      <c r="G51">
        <v>5</v>
      </c>
      <c r="H51">
        <v>4</v>
      </c>
      <c r="I51">
        <v>4</v>
      </c>
      <c r="J51">
        <v>1</v>
      </c>
      <c r="K51">
        <v>1</v>
      </c>
      <c r="L51">
        <v>49</v>
      </c>
      <c r="M51">
        <v>6</v>
      </c>
      <c r="N51">
        <v>1500</v>
      </c>
      <c r="O51">
        <v>116</v>
      </c>
      <c r="P51">
        <v>627</v>
      </c>
      <c r="Q51">
        <v>251</v>
      </c>
      <c r="R51">
        <v>541</v>
      </c>
      <c r="S51" t="str">
        <f t="shared" si="0"/>
        <v>[1500,116,627,251,541]</v>
      </c>
      <c r="T51">
        <f>VLOOKUP(M51-1,[1]坦克技能!$L$182:$M$195,2,FALSE)</f>
        <v>1</v>
      </c>
      <c r="U51">
        <v>50</v>
      </c>
      <c r="V51">
        <v>113600</v>
      </c>
      <c r="W51">
        <v>6</v>
      </c>
      <c r="X51" t="str">
        <f t="shared" si="1"/>
        <v>[50,113600]</v>
      </c>
    </row>
    <row r="52" spans="1:24" x14ac:dyDescent="0.15">
      <c r="A52">
        <v>49</v>
      </c>
      <c r="B52">
        <v>6</v>
      </c>
      <c r="C52" t="s">
        <v>141</v>
      </c>
      <c r="D52" t="s">
        <v>374</v>
      </c>
      <c r="E52" t="s">
        <v>375</v>
      </c>
      <c r="F52">
        <v>3</v>
      </c>
      <c r="G52">
        <v>5</v>
      </c>
      <c r="H52">
        <v>4</v>
      </c>
      <c r="I52">
        <v>4</v>
      </c>
      <c r="J52">
        <v>2</v>
      </c>
      <c r="K52">
        <v>1</v>
      </c>
      <c r="L52">
        <v>50</v>
      </c>
      <c r="M52">
        <v>7</v>
      </c>
      <c r="N52">
        <v>1566</v>
      </c>
      <c r="O52">
        <v>120</v>
      </c>
      <c r="P52">
        <v>652</v>
      </c>
      <c r="Q52">
        <v>260</v>
      </c>
      <c r="R52">
        <v>557</v>
      </c>
      <c r="S52" t="str">
        <f t="shared" si="0"/>
        <v>[1566,120,652,260,557]</v>
      </c>
      <c r="T52">
        <f>VLOOKUP(M52-1,[1]坦克技能!$L$182:$M$195,2,FALSE)</f>
        <v>2</v>
      </c>
      <c r="U52">
        <v>50</v>
      </c>
      <c r="V52">
        <v>133000</v>
      </c>
      <c r="W52">
        <v>7</v>
      </c>
      <c r="X52" t="str">
        <f t="shared" si="1"/>
        <v>[50,133000]</v>
      </c>
    </row>
    <row r="53" spans="1:24" x14ac:dyDescent="0.15">
      <c r="A53">
        <v>50</v>
      </c>
      <c r="B53">
        <v>6</v>
      </c>
      <c r="C53" t="s">
        <v>141</v>
      </c>
      <c r="D53" t="s">
        <v>374</v>
      </c>
      <c r="E53" t="s">
        <v>375</v>
      </c>
      <c r="F53">
        <v>3</v>
      </c>
      <c r="G53">
        <v>5</v>
      </c>
      <c r="H53">
        <v>4</v>
      </c>
      <c r="I53">
        <v>4</v>
      </c>
      <c r="J53">
        <v>3</v>
      </c>
      <c r="K53">
        <v>1</v>
      </c>
      <c r="L53">
        <v>51</v>
      </c>
      <c r="M53">
        <v>8</v>
      </c>
      <c r="N53">
        <v>1632</v>
      </c>
      <c r="O53">
        <v>123</v>
      </c>
      <c r="P53">
        <v>676</v>
      </c>
      <c r="Q53">
        <v>270</v>
      </c>
      <c r="R53">
        <v>573</v>
      </c>
      <c r="S53" t="str">
        <f t="shared" si="0"/>
        <v>[1632,123,676,270,573]</v>
      </c>
      <c r="T53">
        <f>VLOOKUP(M53-1,[1]坦克技能!$L$182:$M$195,2,FALSE)</f>
        <v>2</v>
      </c>
      <c r="U53">
        <v>50</v>
      </c>
      <c r="V53">
        <v>152000</v>
      </c>
      <c r="W53">
        <v>8</v>
      </c>
      <c r="X53" t="str">
        <f t="shared" si="1"/>
        <v>[50,152000]</v>
      </c>
    </row>
    <row r="54" spans="1:24" x14ac:dyDescent="0.15">
      <c r="A54">
        <v>51</v>
      </c>
      <c r="B54">
        <v>6</v>
      </c>
      <c r="C54" t="s">
        <v>141</v>
      </c>
      <c r="D54" t="s">
        <v>374</v>
      </c>
      <c r="E54" t="s">
        <v>375</v>
      </c>
      <c r="F54">
        <v>3</v>
      </c>
      <c r="G54">
        <v>5</v>
      </c>
      <c r="H54">
        <v>4</v>
      </c>
      <c r="I54">
        <v>4</v>
      </c>
      <c r="J54">
        <v>4</v>
      </c>
      <c r="K54">
        <v>2</v>
      </c>
      <c r="L54">
        <v>52</v>
      </c>
      <c r="M54">
        <v>9</v>
      </c>
      <c r="N54">
        <v>1699</v>
      </c>
      <c r="O54">
        <v>126</v>
      </c>
      <c r="P54">
        <v>700</v>
      </c>
      <c r="Q54">
        <v>280</v>
      </c>
      <c r="R54">
        <v>588</v>
      </c>
      <c r="S54" t="str">
        <f t="shared" si="0"/>
        <v>[1699,126,700,280,588]</v>
      </c>
      <c r="T54">
        <f>VLOOKUP(M54-1,[1]坦克技能!$L$182:$M$195,2,FALSE)</f>
        <v>2</v>
      </c>
      <c r="U54">
        <v>50</v>
      </c>
      <c r="V54">
        <v>170000</v>
      </c>
      <c r="W54">
        <v>9</v>
      </c>
      <c r="X54" t="str">
        <f t="shared" si="1"/>
        <v>[50,170000]</v>
      </c>
    </row>
    <row r="55" spans="1:24" x14ac:dyDescent="0.15">
      <c r="A55">
        <v>52</v>
      </c>
      <c r="B55">
        <v>6</v>
      </c>
      <c r="C55" t="s">
        <v>141</v>
      </c>
      <c r="D55" t="s">
        <v>374</v>
      </c>
      <c r="E55" t="s">
        <v>375</v>
      </c>
      <c r="F55">
        <v>3</v>
      </c>
      <c r="G55">
        <v>5</v>
      </c>
      <c r="H55">
        <v>5</v>
      </c>
      <c r="I55">
        <v>5</v>
      </c>
      <c r="J55">
        <v>0</v>
      </c>
      <c r="K55">
        <v>1</v>
      </c>
      <c r="L55">
        <v>-1</v>
      </c>
      <c r="M55">
        <v>10</v>
      </c>
      <c r="N55">
        <v>1765</v>
      </c>
      <c r="O55">
        <v>130</v>
      </c>
      <c r="P55">
        <v>724</v>
      </c>
      <c r="Q55">
        <v>289</v>
      </c>
      <c r="R55">
        <v>604</v>
      </c>
      <c r="S55" t="str">
        <f t="shared" si="0"/>
        <v>[1765,130,724,289,604]</v>
      </c>
      <c r="T55">
        <f>VLOOKUP(M55-1,[1]坦克技能!$L$182:$M$195,2,FALSE)</f>
        <v>2</v>
      </c>
      <c r="U55">
        <v>50</v>
      </c>
      <c r="V55">
        <v>0</v>
      </c>
      <c r="W55">
        <v>10</v>
      </c>
      <c r="X55" t="str">
        <f t="shared" si="1"/>
        <v>[50,0]</v>
      </c>
    </row>
    <row r="56" spans="1:24" x14ac:dyDescent="0.15">
      <c r="A56">
        <v>53</v>
      </c>
      <c r="B56">
        <v>7</v>
      </c>
      <c r="C56" t="s">
        <v>142</v>
      </c>
      <c r="D56" t="s">
        <v>376</v>
      </c>
      <c r="E56" t="s">
        <v>371</v>
      </c>
      <c r="F56">
        <v>4</v>
      </c>
      <c r="G56">
        <v>6</v>
      </c>
      <c r="H56">
        <v>4</v>
      </c>
      <c r="I56">
        <v>4</v>
      </c>
      <c r="J56">
        <v>0</v>
      </c>
      <c r="K56">
        <v>1</v>
      </c>
      <c r="L56">
        <v>54</v>
      </c>
      <c r="M56">
        <v>1</v>
      </c>
      <c r="N56">
        <v>1467</v>
      </c>
      <c r="O56">
        <v>105</v>
      </c>
      <c r="P56">
        <v>631</v>
      </c>
      <c r="Q56">
        <v>252</v>
      </c>
      <c r="R56">
        <v>576</v>
      </c>
      <c r="S56" t="str">
        <f t="shared" si="0"/>
        <v>[1467,105,631,252,576]</v>
      </c>
      <c r="T56">
        <f>VLOOKUP(M56-1,[1]坦克技能!$L$182:$M$195,2,FALSE)</f>
        <v>0</v>
      </c>
      <c r="U56">
        <v>30</v>
      </c>
      <c r="V56">
        <v>24100</v>
      </c>
      <c r="W56">
        <v>1</v>
      </c>
      <c r="X56" t="str">
        <f t="shared" si="1"/>
        <v>[30,24100]</v>
      </c>
    </row>
    <row r="57" spans="1:24" x14ac:dyDescent="0.15">
      <c r="A57">
        <v>54</v>
      </c>
      <c r="B57">
        <v>7</v>
      </c>
      <c r="C57" t="s">
        <v>142</v>
      </c>
      <c r="D57" t="s">
        <v>376</v>
      </c>
      <c r="E57" t="s">
        <v>371</v>
      </c>
      <c r="F57">
        <v>4</v>
      </c>
      <c r="G57">
        <v>6</v>
      </c>
      <c r="H57">
        <v>4</v>
      </c>
      <c r="I57">
        <v>4</v>
      </c>
      <c r="J57">
        <v>1</v>
      </c>
      <c r="K57">
        <v>1</v>
      </c>
      <c r="L57">
        <v>55</v>
      </c>
      <c r="M57">
        <v>2</v>
      </c>
      <c r="N57">
        <v>1528</v>
      </c>
      <c r="O57">
        <v>108</v>
      </c>
      <c r="P57">
        <v>653</v>
      </c>
      <c r="Q57">
        <v>261</v>
      </c>
      <c r="R57">
        <v>590</v>
      </c>
      <c r="S57" t="str">
        <f t="shared" si="0"/>
        <v>[1528,108,653,261,590]</v>
      </c>
      <c r="T57">
        <f>VLOOKUP(M57-1,[1]坦克技能!$L$182:$M$195,2,FALSE)</f>
        <v>1</v>
      </c>
      <c r="U57">
        <v>30</v>
      </c>
      <c r="V57">
        <v>48400</v>
      </c>
      <c r="W57">
        <v>2</v>
      </c>
      <c r="X57" t="str">
        <f t="shared" si="1"/>
        <v>[30,48400]</v>
      </c>
    </row>
    <row r="58" spans="1:24" x14ac:dyDescent="0.15">
      <c r="A58">
        <v>55</v>
      </c>
      <c r="B58">
        <v>7</v>
      </c>
      <c r="C58" t="s">
        <v>142</v>
      </c>
      <c r="D58" t="s">
        <v>376</v>
      </c>
      <c r="E58" t="s">
        <v>371</v>
      </c>
      <c r="F58">
        <v>4</v>
      </c>
      <c r="G58">
        <v>6</v>
      </c>
      <c r="H58">
        <v>4</v>
      </c>
      <c r="I58">
        <v>4</v>
      </c>
      <c r="J58">
        <v>2</v>
      </c>
      <c r="K58">
        <v>1</v>
      </c>
      <c r="L58">
        <v>56</v>
      </c>
      <c r="M58">
        <v>3</v>
      </c>
      <c r="N58">
        <v>1589</v>
      </c>
      <c r="O58">
        <v>110</v>
      </c>
      <c r="P58">
        <v>675</v>
      </c>
      <c r="Q58">
        <v>270</v>
      </c>
      <c r="R58">
        <v>603</v>
      </c>
      <c r="S58" t="str">
        <f t="shared" si="0"/>
        <v>[1589,110,675,270,603]</v>
      </c>
      <c r="T58">
        <f>VLOOKUP(M58-1,[1]坦克技能!$L$182:$M$195,2,FALSE)</f>
        <v>1</v>
      </c>
      <c r="U58">
        <v>40</v>
      </c>
      <c r="V58">
        <v>72600</v>
      </c>
      <c r="W58">
        <v>3</v>
      </c>
      <c r="X58" t="str">
        <f t="shared" si="1"/>
        <v>[40,72600]</v>
      </c>
    </row>
    <row r="59" spans="1:24" x14ac:dyDescent="0.15">
      <c r="A59">
        <v>56</v>
      </c>
      <c r="B59">
        <v>7</v>
      </c>
      <c r="C59" t="s">
        <v>142</v>
      </c>
      <c r="D59" t="s">
        <v>376</v>
      </c>
      <c r="E59" t="s">
        <v>371</v>
      </c>
      <c r="F59">
        <v>4</v>
      </c>
      <c r="G59">
        <v>6</v>
      </c>
      <c r="H59">
        <v>4</v>
      </c>
      <c r="I59">
        <v>4</v>
      </c>
      <c r="J59">
        <v>3</v>
      </c>
      <c r="K59">
        <v>1</v>
      </c>
      <c r="L59">
        <v>57</v>
      </c>
      <c r="M59">
        <v>4</v>
      </c>
      <c r="N59">
        <v>1650</v>
      </c>
      <c r="O59">
        <v>113</v>
      </c>
      <c r="P59">
        <v>697</v>
      </c>
      <c r="Q59">
        <v>279</v>
      </c>
      <c r="R59">
        <v>617</v>
      </c>
      <c r="S59" t="str">
        <f t="shared" si="0"/>
        <v>[1650,113,697,279,617]</v>
      </c>
      <c r="T59">
        <f>VLOOKUP(M59-1,[1]坦克技能!$L$182:$M$195,2,FALSE)</f>
        <v>1</v>
      </c>
      <c r="U59">
        <v>50</v>
      </c>
      <c r="V59">
        <v>98400</v>
      </c>
      <c r="W59">
        <v>4</v>
      </c>
      <c r="X59" t="str">
        <f t="shared" si="1"/>
        <v>[50,98400]</v>
      </c>
    </row>
    <row r="60" spans="1:24" x14ac:dyDescent="0.15">
      <c r="A60">
        <v>57</v>
      </c>
      <c r="B60">
        <v>7</v>
      </c>
      <c r="C60" t="s">
        <v>142</v>
      </c>
      <c r="D60" t="s">
        <v>376</v>
      </c>
      <c r="E60" t="s">
        <v>371</v>
      </c>
      <c r="F60">
        <v>4</v>
      </c>
      <c r="G60">
        <v>6</v>
      </c>
      <c r="H60">
        <v>4</v>
      </c>
      <c r="I60">
        <v>4</v>
      </c>
      <c r="J60">
        <v>4</v>
      </c>
      <c r="K60">
        <v>2</v>
      </c>
      <c r="L60">
        <v>58</v>
      </c>
      <c r="M60">
        <v>5</v>
      </c>
      <c r="N60">
        <v>1711</v>
      </c>
      <c r="O60">
        <v>115</v>
      </c>
      <c r="P60">
        <v>719</v>
      </c>
      <c r="Q60">
        <v>287</v>
      </c>
      <c r="R60">
        <v>630</v>
      </c>
      <c r="S60" t="str">
        <f t="shared" si="0"/>
        <v>[1711,115,719,287,630]</v>
      </c>
      <c r="T60">
        <f>VLOOKUP(M60-1,[1]坦克技能!$L$182:$M$195,2,FALSE)</f>
        <v>1</v>
      </c>
      <c r="U60">
        <v>50</v>
      </c>
      <c r="V60">
        <v>122600</v>
      </c>
      <c r="W60">
        <v>5</v>
      </c>
      <c r="X60" t="str">
        <f t="shared" si="1"/>
        <v>[50,122600]</v>
      </c>
    </row>
    <row r="61" spans="1:24" x14ac:dyDescent="0.15">
      <c r="A61">
        <v>58</v>
      </c>
      <c r="B61">
        <v>7</v>
      </c>
      <c r="C61" t="s">
        <v>142</v>
      </c>
      <c r="D61" t="s">
        <v>376</v>
      </c>
      <c r="E61" t="s">
        <v>371</v>
      </c>
      <c r="F61">
        <v>4</v>
      </c>
      <c r="G61">
        <v>6</v>
      </c>
      <c r="H61">
        <v>5</v>
      </c>
      <c r="I61">
        <v>5</v>
      </c>
      <c r="J61">
        <v>0</v>
      </c>
      <c r="K61">
        <v>1</v>
      </c>
      <c r="L61">
        <v>59</v>
      </c>
      <c r="M61">
        <v>6</v>
      </c>
      <c r="N61">
        <v>1772</v>
      </c>
      <c r="O61">
        <v>118</v>
      </c>
      <c r="P61">
        <v>741</v>
      </c>
      <c r="Q61">
        <v>296</v>
      </c>
      <c r="R61">
        <v>644</v>
      </c>
      <c r="S61" t="str">
        <f t="shared" si="0"/>
        <v>[1772,118,741,296,644]</v>
      </c>
      <c r="T61">
        <f>VLOOKUP(M61-1,[1]坦克技能!$L$182:$M$195,2,FALSE)</f>
        <v>1</v>
      </c>
      <c r="U61">
        <v>80</v>
      </c>
      <c r="V61">
        <v>146000</v>
      </c>
      <c r="W61">
        <v>6</v>
      </c>
      <c r="X61" t="str">
        <f t="shared" si="1"/>
        <v>[80,146000]</v>
      </c>
    </row>
    <row r="62" spans="1:24" x14ac:dyDescent="0.15">
      <c r="A62">
        <v>59</v>
      </c>
      <c r="B62">
        <v>7</v>
      </c>
      <c r="C62" t="s">
        <v>142</v>
      </c>
      <c r="D62" t="s">
        <v>376</v>
      </c>
      <c r="E62" t="s">
        <v>371</v>
      </c>
      <c r="F62">
        <v>4</v>
      </c>
      <c r="G62">
        <v>6</v>
      </c>
      <c r="H62">
        <v>5</v>
      </c>
      <c r="I62">
        <v>5</v>
      </c>
      <c r="J62">
        <v>1</v>
      </c>
      <c r="K62">
        <v>1</v>
      </c>
      <c r="L62">
        <v>60</v>
      </c>
      <c r="M62">
        <v>7</v>
      </c>
      <c r="N62">
        <v>1832</v>
      </c>
      <c r="O62">
        <v>120</v>
      </c>
      <c r="P62">
        <v>763</v>
      </c>
      <c r="Q62">
        <v>305</v>
      </c>
      <c r="R62">
        <v>657</v>
      </c>
      <c r="S62" t="str">
        <f t="shared" si="0"/>
        <v>[1832,120,763,305,657]</v>
      </c>
      <c r="T62">
        <f>VLOOKUP(M62-1,[1]坦克技能!$L$182:$M$195,2,FALSE)</f>
        <v>2</v>
      </c>
      <c r="U62">
        <v>80</v>
      </c>
      <c r="V62">
        <v>171000</v>
      </c>
      <c r="W62">
        <v>7</v>
      </c>
      <c r="X62" t="str">
        <f t="shared" si="1"/>
        <v>[80,171000]</v>
      </c>
    </row>
    <row r="63" spans="1:24" x14ac:dyDescent="0.15">
      <c r="A63">
        <v>60</v>
      </c>
      <c r="B63">
        <v>7</v>
      </c>
      <c r="C63" t="s">
        <v>142</v>
      </c>
      <c r="D63" t="s">
        <v>376</v>
      </c>
      <c r="E63" t="s">
        <v>371</v>
      </c>
      <c r="F63">
        <v>4</v>
      </c>
      <c r="G63">
        <v>6</v>
      </c>
      <c r="H63">
        <v>5</v>
      </c>
      <c r="I63">
        <v>5</v>
      </c>
      <c r="J63">
        <v>2</v>
      </c>
      <c r="K63">
        <v>1</v>
      </c>
      <c r="L63">
        <v>61</v>
      </c>
      <c r="M63">
        <v>8</v>
      </c>
      <c r="N63">
        <v>1893</v>
      </c>
      <c r="O63">
        <v>122</v>
      </c>
      <c r="P63">
        <v>785</v>
      </c>
      <c r="Q63">
        <v>314</v>
      </c>
      <c r="R63">
        <v>671</v>
      </c>
      <c r="S63" t="str">
        <f t="shared" si="0"/>
        <v>[1893,122,785,314,671]</v>
      </c>
      <c r="T63">
        <f>VLOOKUP(M63-1,[1]坦克技能!$L$182:$M$195,2,FALSE)</f>
        <v>2</v>
      </c>
      <c r="U63">
        <v>80</v>
      </c>
      <c r="V63">
        <v>195000</v>
      </c>
      <c r="W63">
        <v>8</v>
      </c>
      <c r="X63" t="str">
        <f t="shared" si="1"/>
        <v>[80,195000]</v>
      </c>
    </row>
    <row r="64" spans="1:24" x14ac:dyDescent="0.15">
      <c r="A64">
        <v>61</v>
      </c>
      <c r="B64">
        <v>7</v>
      </c>
      <c r="C64" t="s">
        <v>142</v>
      </c>
      <c r="D64" t="s">
        <v>376</v>
      </c>
      <c r="E64" t="s">
        <v>371</v>
      </c>
      <c r="F64">
        <v>4</v>
      </c>
      <c r="G64">
        <v>6</v>
      </c>
      <c r="H64">
        <v>5</v>
      </c>
      <c r="I64">
        <v>5</v>
      </c>
      <c r="J64">
        <v>3</v>
      </c>
      <c r="K64">
        <v>1</v>
      </c>
      <c r="L64">
        <v>62</v>
      </c>
      <c r="M64">
        <v>9</v>
      </c>
      <c r="N64">
        <v>1954</v>
      </c>
      <c r="O64">
        <v>125</v>
      </c>
      <c r="P64">
        <v>808</v>
      </c>
      <c r="Q64">
        <v>323</v>
      </c>
      <c r="R64">
        <v>684</v>
      </c>
      <c r="S64" t="str">
        <f t="shared" si="0"/>
        <v>[1954,125,808,323,684]</v>
      </c>
      <c r="T64">
        <f>VLOOKUP(M64-1,[1]坦克技能!$L$182:$M$195,2,FALSE)</f>
        <v>2</v>
      </c>
      <c r="U64">
        <v>80</v>
      </c>
      <c r="V64">
        <v>219000</v>
      </c>
      <c r="W64">
        <v>9</v>
      </c>
      <c r="X64" t="str">
        <f t="shared" si="1"/>
        <v>[80,219000]</v>
      </c>
    </row>
    <row r="65" spans="1:24" x14ac:dyDescent="0.15">
      <c r="A65">
        <v>62</v>
      </c>
      <c r="B65">
        <v>7</v>
      </c>
      <c r="C65" t="s">
        <v>142</v>
      </c>
      <c r="D65" t="s">
        <v>376</v>
      </c>
      <c r="E65" t="s">
        <v>371</v>
      </c>
      <c r="F65">
        <v>4</v>
      </c>
      <c r="G65">
        <v>6</v>
      </c>
      <c r="H65">
        <v>5</v>
      </c>
      <c r="I65">
        <v>5</v>
      </c>
      <c r="J65">
        <v>4</v>
      </c>
      <c r="K65">
        <v>1</v>
      </c>
      <c r="L65">
        <v>63</v>
      </c>
      <c r="M65">
        <v>10</v>
      </c>
      <c r="N65">
        <v>2015</v>
      </c>
      <c r="O65">
        <v>127</v>
      </c>
      <c r="P65">
        <v>830</v>
      </c>
      <c r="Q65">
        <v>332</v>
      </c>
      <c r="R65">
        <v>698</v>
      </c>
      <c r="S65" t="str">
        <f t="shared" si="0"/>
        <v>[2015,127,830,332,698]</v>
      </c>
      <c r="T65">
        <f>VLOOKUP(M65-1,[1]坦克技能!$L$182:$M$195,2,FALSE)</f>
        <v>2</v>
      </c>
      <c r="U65">
        <v>80</v>
      </c>
      <c r="V65">
        <v>245000</v>
      </c>
      <c r="W65">
        <v>10</v>
      </c>
      <c r="X65" t="str">
        <f t="shared" si="1"/>
        <v>[80,245000]</v>
      </c>
    </row>
    <row r="66" spans="1:24" x14ac:dyDescent="0.15">
      <c r="A66">
        <v>63</v>
      </c>
      <c r="B66">
        <v>7</v>
      </c>
      <c r="C66" t="s">
        <v>142</v>
      </c>
      <c r="D66" t="s">
        <v>376</v>
      </c>
      <c r="E66" t="s">
        <v>371</v>
      </c>
      <c r="F66">
        <v>4</v>
      </c>
      <c r="G66">
        <v>6</v>
      </c>
      <c r="H66">
        <v>5</v>
      </c>
      <c r="I66">
        <v>5</v>
      </c>
      <c r="J66">
        <v>5</v>
      </c>
      <c r="K66">
        <v>2</v>
      </c>
      <c r="L66">
        <v>64</v>
      </c>
      <c r="M66">
        <v>11</v>
      </c>
      <c r="N66">
        <v>2076</v>
      </c>
      <c r="O66">
        <v>130</v>
      </c>
      <c r="P66">
        <v>852</v>
      </c>
      <c r="Q66">
        <v>341</v>
      </c>
      <c r="R66">
        <v>711</v>
      </c>
      <c r="S66" t="str">
        <f t="shared" si="0"/>
        <v>[2076,130,852,341,711]</v>
      </c>
      <c r="T66">
        <f>VLOOKUP(M66-1,[1]坦克技能!$L$182:$M$195,2,FALSE)</f>
        <v>2</v>
      </c>
      <c r="U66">
        <v>80</v>
      </c>
      <c r="V66">
        <v>269000</v>
      </c>
      <c r="W66">
        <v>11</v>
      </c>
      <c r="X66" t="str">
        <f t="shared" si="1"/>
        <v>[80,269000]</v>
      </c>
    </row>
    <row r="67" spans="1:24" x14ac:dyDescent="0.15">
      <c r="A67">
        <v>64</v>
      </c>
      <c r="B67">
        <v>7</v>
      </c>
      <c r="C67" t="s">
        <v>142</v>
      </c>
      <c r="D67" t="s">
        <v>376</v>
      </c>
      <c r="E67" t="s">
        <v>371</v>
      </c>
      <c r="F67">
        <v>4</v>
      </c>
      <c r="G67">
        <v>6</v>
      </c>
      <c r="H67">
        <v>6</v>
      </c>
      <c r="I67">
        <v>6</v>
      </c>
      <c r="J67">
        <v>0</v>
      </c>
      <c r="K67">
        <v>1</v>
      </c>
      <c r="L67">
        <v>-1</v>
      </c>
      <c r="M67">
        <v>12</v>
      </c>
      <c r="N67">
        <v>2137</v>
      </c>
      <c r="O67">
        <v>132</v>
      </c>
      <c r="P67">
        <v>874</v>
      </c>
      <c r="Q67">
        <v>350</v>
      </c>
      <c r="R67">
        <v>725</v>
      </c>
      <c r="S67" t="str">
        <f t="shared" si="0"/>
        <v>[2137,132,874,350,725]</v>
      </c>
      <c r="T67">
        <f>VLOOKUP(M67-1,[1]坦克技能!$L$182:$M$195,2,FALSE)</f>
        <v>2</v>
      </c>
      <c r="U67">
        <v>80</v>
      </c>
      <c r="V67">
        <v>0</v>
      </c>
      <c r="W67">
        <v>12</v>
      </c>
      <c r="X67" t="str">
        <f t="shared" si="1"/>
        <v>[80,0]</v>
      </c>
    </row>
    <row r="68" spans="1:24" x14ac:dyDescent="0.15">
      <c r="A68">
        <v>65</v>
      </c>
      <c r="B68">
        <v>8</v>
      </c>
      <c r="C68" t="s">
        <v>143</v>
      </c>
      <c r="D68" t="s">
        <v>376</v>
      </c>
      <c r="E68" t="s">
        <v>373</v>
      </c>
      <c r="F68">
        <v>4</v>
      </c>
      <c r="G68">
        <v>6</v>
      </c>
      <c r="H68">
        <v>4</v>
      </c>
      <c r="I68">
        <v>4</v>
      </c>
      <c r="J68">
        <v>0</v>
      </c>
      <c r="K68">
        <v>1</v>
      </c>
      <c r="L68">
        <v>66</v>
      </c>
      <c r="M68">
        <v>1</v>
      </c>
      <c r="N68">
        <v>1637</v>
      </c>
      <c r="O68">
        <v>112</v>
      </c>
      <c r="P68">
        <v>657</v>
      </c>
      <c r="Q68">
        <v>263</v>
      </c>
      <c r="R68">
        <v>600</v>
      </c>
      <c r="S68" t="str">
        <f t="shared" si="0"/>
        <v>[1637,112,657,263,600]</v>
      </c>
      <c r="T68">
        <f>VLOOKUP(M68-1,[1]坦克技能!$L$182:$M$195,2,FALSE)</f>
        <v>0</v>
      </c>
      <c r="U68">
        <v>30</v>
      </c>
      <c r="V68">
        <v>39000</v>
      </c>
      <c r="W68">
        <v>1</v>
      </c>
      <c r="X68" t="str">
        <f t="shared" si="1"/>
        <v>[30,39000]</v>
      </c>
    </row>
    <row r="69" spans="1:24" x14ac:dyDescent="0.15">
      <c r="A69">
        <v>66</v>
      </c>
      <c r="B69">
        <v>8</v>
      </c>
      <c r="C69" t="s">
        <v>143</v>
      </c>
      <c r="D69" t="s">
        <v>376</v>
      </c>
      <c r="E69" t="s">
        <v>373</v>
      </c>
      <c r="F69">
        <v>4</v>
      </c>
      <c r="G69">
        <v>6</v>
      </c>
      <c r="H69">
        <v>4</v>
      </c>
      <c r="I69">
        <v>4</v>
      </c>
      <c r="J69">
        <v>1</v>
      </c>
      <c r="K69">
        <v>1</v>
      </c>
      <c r="L69">
        <v>67</v>
      </c>
      <c r="M69">
        <v>2</v>
      </c>
      <c r="N69">
        <v>1710</v>
      </c>
      <c r="O69">
        <v>115</v>
      </c>
      <c r="P69">
        <v>681</v>
      </c>
      <c r="Q69">
        <v>272</v>
      </c>
      <c r="R69">
        <v>614</v>
      </c>
      <c r="S69" t="str">
        <f t="shared" ref="S69:S132" si="2">CONCATENATE("[",N69,",",O69,",",P69,",",Q69,",",R69,"]")</f>
        <v>[1710,115,681,272,614]</v>
      </c>
      <c r="T69">
        <f>VLOOKUP(M69-1,[1]坦克技能!$L$182:$M$195,2,FALSE)</f>
        <v>1</v>
      </c>
      <c r="U69">
        <v>30</v>
      </c>
      <c r="V69">
        <v>77900</v>
      </c>
      <c r="W69">
        <v>2</v>
      </c>
      <c r="X69" t="str">
        <f t="shared" ref="X69:X132" si="3">"["&amp;U69&amp;","&amp;V69&amp;"]"</f>
        <v>[30,77900]</v>
      </c>
    </row>
    <row r="70" spans="1:24" x14ac:dyDescent="0.15">
      <c r="A70">
        <v>67</v>
      </c>
      <c r="B70">
        <v>8</v>
      </c>
      <c r="C70" t="s">
        <v>143</v>
      </c>
      <c r="D70" t="s">
        <v>376</v>
      </c>
      <c r="E70" t="s">
        <v>373</v>
      </c>
      <c r="F70">
        <v>4</v>
      </c>
      <c r="G70">
        <v>6</v>
      </c>
      <c r="H70">
        <v>4</v>
      </c>
      <c r="I70">
        <v>4</v>
      </c>
      <c r="J70">
        <v>2</v>
      </c>
      <c r="K70">
        <v>1</v>
      </c>
      <c r="L70">
        <v>68</v>
      </c>
      <c r="M70">
        <v>3</v>
      </c>
      <c r="N70">
        <v>1782</v>
      </c>
      <c r="O70">
        <v>117</v>
      </c>
      <c r="P70">
        <v>704</v>
      </c>
      <c r="Q70">
        <v>282</v>
      </c>
      <c r="R70">
        <v>629</v>
      </c>
      <c r="S70" t="str">
        <f t="shared" si="2"/>
        <v>[1782,117,704,282,629]</v>
      </c>
      <c r="T70">
        <f>VLOOKUP(M70-1,[1]坦克技能!$L$182:$M$195,2,FALSE)</f>
        <v>1</v>
      </c>
      <c r="U70">
        <v>40</v>
      </c>
      <c r="V70">
        <v>116900</v>
      </c>
      <c r="W70">
        <v>3</v>
      </c>
      <c r="X70" t="str">
        <f t="shared" si="3"/>
        <v>[40,116900]</v>
      </c>
    </row>
    <row r="71" spans="1:24" x14ac:dyDescent="0.15">
      <c r="A71">
        <v>68</v>
      </c>
      <c r="B71">
        <v>8</v>
      </c>
      <c r="C71" t="s">
        <v>143</v>
      </c>
      <c r="D71" t="s">
        <v>376</v>
      </c>
      <c r="E71" t="s">
        <v>373</v>
      </c>
      <c r="F71">
        <v>4</v>
      </c>
      <c r="G71">
        <v>6</v>
      </c>
      <c r="H71">
        <v>4</v>
      </c>
      <c r="I71">
        <v>4</v>
      </c>
      <c r="J71">
        <v>3</v>
      </c>
      <c r="K71">
        <v>1</v>
      </c>
      <c r="L71">
        <v>69</v>
      </c>
      <c r="M71">
        <v>4</v>
      </c>
      <c r="N71">
        <v>1854</v>
      </c>
      <c r="O71">
        <v>120</v>
      </c>
      <c r="P71">
        <v>728</v>
      </c>
      <c r="Q71">
        <v>291</v>
      </c>
      <c r="R71">
        <v>643</v>
      </c>
      <c r="S71" t="str">
        <f t="shared" si="2"/>
        <v>[1854,120,728,291,643]</v>
      </c>
      <c r="T71">
        <f>VLOOKUP(M71-1,[1]坦克技能!$L$182:$M$195,2,FALSE)</f>
        <v>1</v>
      </c>
      <c r="U71">
        <v>50</v>
      </c>
      <c r="V71">
        <v>158000</v>
      </c>
      <c r="W71">
        <v>4</v>
      </c>
      <c r="X71" t="str">
        <f t="shared" si="3"/>
        <v>[50,158000]</v>
      </c>
    </row>
    <row r="72" spans="1:24" x14ac:dyDescent="0.15">
      <c r="A72">
        <v>69</v>
      </c>
      <c r="B72">
        <v>8</v>
      </c>
      <c r="C72" t="s">
        <v>143</v>
      </c>
      <c r="D72" t="s">
        <v>376</v>
      </c>
      <c r="E72" t="s">
        <v>373</v>
      </c>
      <c r="F72">
        <v>4</v>
      </c>
      <c r="G72">
        <v>6</v>
      </c>
      <c r="H72">
        <v>4</v>
      </c>
      <c r="I72">
        <v>4</v>
      </c>
      <c r="J72">
        <v>4</v>
      </c>
      <c r="K72">
        <v>2</v>
      </c>
      <c r="L72">
        <v>70</v>
      </c>
      <c r="M72">
        <v>5</v>
      </c>
      <c r="N72">
        <v>1927</v>
      </c>
      <c r="O72">
        <v>123</v>
      </c>
      <c r="P72">
        <v>751</v>
      </c>
      <c r="Q72">
        <v>301</v>
      </c>
      <c r="R72">
        <v>658</v>
      </c>
      <c r="S72" t="str">
        <f t="shared" si="2"/>
        <v>[1927,123,751,301,658]</v>
      </c>
      <c r="T72">
        <f>VLOOKUP(M72-1,[1]坦克技能!$L$182:$M$195,2,FALSE)</f>
        <v>1</v>
      </c>
      <c r="U72">
        <v>50</v>
      </c>
      <c r="V72">
        <v>197000</v>
      </c>
      <c r="W72">
        <v>5</v>
      </c>
      <c r="X72" t="str">
        <f t="shared" si="3"/>
        <v>[50,197000]</v>
      </c>
    </row>
    <row r="73" spans="1:24" x14ac:dyDescent="0.15">
      <c r="A73">
        <v>70</v>
      </c>
      <c r="B73">
        <v>8</v>
      </c>
      <c r="C73" t="s">
        <v>143</v>
      </c>
      <c r="D73" t="s">
        <v>376</v>
      </c>
      <c r="E73" t="s">
        <v>373</v>
      </c>
      <c r="F73">
        <v>4</v>
      </c>
      <c r="G73">
        <v>6</v>
      </c>
      <c r="H73">
        <v>5</v>
      </c>
      <c r="I73">
        <v>5</v>
      </c>
      <c r="J73">
        <v>0</v>
      </c>
      <c r="K73">
        <v>1</v>
      </c>
      <c r="L73">
        <v>71</v>
      </c>
      <c r="M73">
        <v>6</v>
      </c>
      <c r="N73">
        <v>1999</v>
      </c>
      <c r="O73">
        <v>126</v>
      </c>
      <c r="P73">
        <v>775</v>
      </c>
      <c r="Q73">
        <v>310</v>
      </c>
      <c r="R73">
        <v>672</v>
      </c>
      <c r="S73" t="str">
        <f t="shared" si="2"/>
        <v>[1999,126,775,310,672]</v>
      </c>
      <c r="T73">
        <f>VLOOKUP(M73-1,[1]坦克技能!$L$182:$M$195,2,FALSE)</f>
        <v>1</v>
      </c>
      <c r="U73">
        <v>80</v>
      </c>
      <c r="V73">
        <v>236000</v>
      </c>
      <c r="W73">
        <v>6</v>
      </c>
      <c r="X73" t="str">
        <f t="shared" si="3"/>
        <v>[80,236000]</v>
      </c>
    </row>
    <row r="74" spans="1:24" x14ac:dyDescent="0.15">
      <c r="A74">
        <v>71</v>
      </c>
      <c r="B74">
        <v>8</v>
      </c>
      <c r="C74" t="s">
        <v>143</v>
      </c>
      <c r="D74" t="s">
        <v>376</v>
      </c>
      <c r="E74" t="s">
        <v>373</v>
      </c>
      <c r="F74">
        <v>4</v>
      </c>
      <c r="G74">
        <v>6</v>
      </c>
      <c r="H74">
        <v>5</v>
      </c>
      <c r="I74">
        <v>5</v>
      </c>
      <c r="J74">
        <v>1</v>
      </c>
      <c r="K74">
        <v>1</v>
      </c>
      <c r="L74">
        <v>72</v>
      </c>
      <c r="M74">
        <v>7</v>
      </c>
      <c r="N74">
        <v>2071</v>
      </c>
      <c r="O74">
        <v>128</v>
      </c>
      <c r="P74">
        <v>798</v>
      </c>
      <c r="Q74">
        <v>319</v>
      </c>
      <c r="R74">
        <v>686</v>
      </c>
      <c r="S74" t="str">
        <f t="shared" si="2"/>
        <v>[2071,128,798,319,686]</v>
      </c>
      <c r="T74">
        <f>VLOOKUP(M74-1,[1]坦克技能!$L$182:$M$195,2,FALSE)</f>
        <v>2</v>
      </c>
      <c r="U74">
        <v>80</v>
      </c>
      <c r="V74">
        <v>275000</v>
      </c>
      <c r="W74">
        <v>7</v>
      </c>
      <c r="X74" t="str">
        <f t="shared" si="3"/>
        <v>[80,275000]</v>
      </c>
    </row>
    <row r="75" spans="1:24" x14ac:dyDescent="0.15">
      <c r="A75">
        <v>72</v>
      </c>
      <c r="B75">
        <v>8</v>
      </c>
      <c r="C75" t="s">
        <v>143</v>
      </c>
      <c r="D75" t="s">
        <v>376</v>
      </c>
      <c r="E75" t="s">
        <v>373</v>
      </c>
      <c r="F75">
        <v>4</v>
      </c>
      <c r="G75">
        <v>6</v>
      </c>
      <c r="H75">
        <v>5</v>
      </c>
      <c r="I75">
        <v>5</v>
      </c>
      <c r="J75">
        <v>2</v>
      </c>
      <c r="K75">
        <v>1</v>
      </c>
      <c r="L75">
        <v>73</v>
      </c>
      <c r="M75">
        <v>8</v>
      </c>
      <c r="N75">
        <v>2144</v>
      </c>
      <c r="O75">
        <v>131</v>
      </c>
      <c r="P75">
        <v>822</v>
      </c>
      <c r="Q75">
        <v>329</v>
      </c>
      <c r="R75">
        <v>701</v>
      </c>
      <c r="S75" t="str">
        <f t="shared" si="2"/>
        <v>[2144,131,822,329,701]</v>
      </c>
      <c r="T75">
        <f>VLOOKUP(M75-1,[1]坦克技能!$L$182:$M$195,2,FALSE)</f>
        <v>2</v>
      </c>
      <c r="U75">
        <v>80</v>
      </c>
      <c r="V75">
        <v>314000</v>
      </c>
      <c r="W75">
        <v>8</v>
      </c>
      <c r="X75" t="str">
        <f t="shared" si="3"/>
        <v>[80,314000]</v>
      </c>
    </row>
    <row r="76" spans="1:24" x14ac:dyDescent="0.15">
      <c r="A76">
        <v>73</v>
      </c>
      <c r="B76">
        <v>8</v>
      </c>
      <c r="C76" t="s">
        <v>143</v>
      </c>
      <c r="D76" t="s">
        <v>376</v>
      </c>
      <c r="E76" t="s">
        <v>373</v>
      </c>
      <c r="F76">
        <v>4</v>
      </c>
      <c r="G76">
        <v>6</v>
      </c>
      <c r="H76">
        <v>5</v>
      </c>
      <c r="I76">
        <v>5</v>
      </c>
      <c r="J76">
        <v>3</v>
      </c>
      <c r="K76">
        <v>1</v>
      </c>
      <c r="L76">
        <v>74</v>
      </c>
      <c r="M76">
        <v>9</v>
      </c>
      <c r="N76">
        <v>2216</v>
      </c>
      <c r="O76">
        <v>134</v>
      </c>
      <c r="P76">
        <v>845</v>
      </c>
      <c r="Q76">
        <v>338</v>
      </c>
      <c r="R76">
        <v>715</v>
      </c>
      <c r="S76" t="str">
        <f t="shared" si="2"/>
        <v>[2216,134,845,338,715]</v>
      </c>
      <c r="T76">
        <f>VLOOKUP(M76-1,[1]坦克技能!$L$182:$M$195,2,FALSE)</f>
        <v>2</v>
      </c>
      <c r="U76">
        <v>80</v>
      </c>
      <c r="V76">
        <v>353000</v>
      </c>
      <c r="W76">
        <v>9</v>
      </c>
      <c r="X76" t="str">
        <f t="shared" si="3"/>
        <v>[80,353000]</v>
      </c>
    </row>
    <row r="77" spans="1:24" x14ac:dyDescent="0.15">
      <c r="A77">
        <v>74</v>
      </c>
      <c r="B77">
        <v>8</v>
      </c>
      <c r="C77" t="s">
        <v>143</v>
      </c>
      <c r="D77" t="s">
        <v>376</v>
      </c>
      <c r="E77" t="s">
        <v>373</v>
      </c>
      <c r="F77">
        <v>4</v>
      </c>
      <c r="G77">
        <v>6</v>
      </c>
      <c r="H77">
        <v>5</v>
      </c>
      <c r="I77">
        <v>5</v>
      </c>
      <c r="J77">
        <v>4</v>
      </c>
      <c r="K77">
        <v>1</v>
      </c>
      <c r="L77">
        <v>75</v>
      </c>
      <c r="M77">
        <v>10</v>
      </c>
      <c r="N77">
        <v>2288</v>
      </c>
      <c r="O77">
        <v>137</v>
      </c>
      <c r="P77">
        <v>869</v>
      </c>
      <c r="Q77">
        <v>348</v>
      </c>
      <c r="R77">
        <v>730</v>
      </c>
      <c r="S77" t="str">
        <f t="shared" si="2"/>
        <v>[2288,137,869,348,730]</v>
      </c>
      <c r="T77">
        <f>VLOOKUP(M77-1,[1]坦克技能!$L$182:$M$195,2,FALSE)</f>
        <v>2</v>
      </c>
      <c r="U77">
        <v>80</v>
      </c>
      <c r="V77">
        <v>395000</v>
      </c>
      <c r="W77">
        <v>10</v>
      </c>
      <c r="X77" t="str">
        <f t="shared" si="3"/>
        <v>[80,395000]</v>
      </c>
    </row>
    <row r="78" spans="1:24" x14ac:dyDescent="0.15">
      <c r="A78">
        <v>75</v>
      </c>
      <c r="B78">
        <v>8</v>
      </c>
      <c r="C78" t="s">
        <v>143</v>
      </c>
      <c r="D78" t="s">
        <v>376</v>
      </c>
      <c r="E78" t="s">
        <v>373</v>
      </c>
      <c r="F78">
        <v>4</v>
      </c>
      <c r="G78">
        <v>6</v>
      </c>
      <c r="H78">
        <v>5</v>
      </c>
      <c r="I78">
        <v>5</v>
      </c>
      <c r="J78">
        <v>5</v>
      </c>
      <c r="K78">
        <v>2</v>
      </c>
      <c r="L78">
        <v>76</v>
      </c>
      <c r="M78">
        <v>11</v>
      </c>
      <c r="N78">
        <v>2361</v>
      </c>
      <c r="O78">
        <v>139</v>
      </c>
      <c r="P78">
        <v>893</v>
      </c>
      <c r="Q78">
        <v>357</v>
      </c>
      <c r="R78">
        <v>744</v>
      </c>
      <c r="S78" t="str">
        <f t="shared" si="2"/>
        <v>[2361,139,893,357,744]</v>
      </c>
      <c r="T78">
        <f>VLOOKUP(M78-1,[1]坦克技能!$L$182:$M$195,2,FALSE)</f>
        <v>2</v>
      </c>
      <c r="U78">
        <v>80</v>
      </c>
      <c r="V78">
        <v>434000</v>
      </c>
      <c r="W78">
        <v>11</v>
      </c>
      <c r="X78" t="str">
        <f t="shared" si="3"/>
        <v>[80,434000]</v>
      </c>
    </row>
    <row r="79" spans="1:24" x14ac:dyDescent="0.15">
      <c r="A79">
        <v>76</v>
      </c>
      <c r="B79">
        <v>8</v>
      </c>
      <c r="C79" t="s">
        <v>143</v>
      </c>
      <c r="D79" t="s">
        <v>376</v>
      </c>
      <c r="E79" t="s">
        <v>373</v>
      </c>
      <c r="F79">
        <v>4</v>
      </c>
      <c r="G79">
        <v>6</v>
      </c>
      <c r="H79">
        <v>6</v>
      </c>
      <c r="I79">
        <v>6</v>
      </c>
      <c r="J79">
        <v>0</v>
      </c>
      <c r="K79">
        <v>1</v>
      </c>
      <c r="L79">
        <v>-1</v>
      </c>
      <c r="M79">
        <v>12</v>
      </c>
      <c r="N79">
        <v>2433</v>
      </c>
      <c r="O79">
        <v>142</v>
      </c>
      <c r="P79">
        <v>916</v>
      </c>
      <c r="Q79">
        <v>366</v>
      </c>
      <c r="R79">
        <v>758</v>
      </c>
      <c r="S79" t="str">
        <f t="shared" si="2"/>
        <v>[2433,142,916,366,758]</v>
      </c>
      <c r="T79">
        <f>VLOOKUP(M79-1,[1]坦克技能!$L$182:$M$195,2,FALSE)</f>
        <v>2</v>
      </c>
      <c r="U79">
        <v>80</v>
      </c>
      <c r="V79">
        <v>0</v>
      </c>
      <c r="W79">
        <v>12</v>
      </c>
      <c r="X79" t="str">
        <f t="shared" si="3"/>
        <v>[80,0]</v>
      </c>
    </row>
    <row r="80" spans="1:24" x14ac:dyDescent="0.15">
      <c r="A80">
        <v>77</v>
      </c>
      <c r="B80">
        <v>9</v>
      </c>
      <c r="C80" t="s">
        <v>144</v>
      </c>
      <c r="D80" t="s">
        <v>376</v>
      </c>
      <c r="E80" t="s">
        <v>375</v>
      </c>
      <c r="F80">
        <v>4</v>
      </c>
      <c r="G80">
        <v>6</v>
      </c>
      <c r="H80">
        <v>4</v>
      </c>
      <c r="I80">
        <v>4</v>
      </c>
      <c r="J80">
        <v>0</v>
      </c>
      <c r="K80">
        <v>1</v>
      </c>
      <c r="L80">
        <v>78</v>
      </c>
      <c r="M80">
        <v>1</v>
      </c>
      <c r="N80">
        <v>1787</v>
      </c>
      <c r="O80">
        <v>115</v>
      </c>
      <c r="P80">
        <v>657</v>
      </c>
      <c r="Q80">
        <v>263</v>
      </c>
      <c r="R80">
        <v>600</v>
      </c>
      <c r="S80" t="str">
        <f t="shared" si="2"/>
        <v>[1787,115,657,263,600]</v>
      </c>
      <c r="T80">
        <f>VLOOKUP(M80-1,[1]坦克技能!$L$182:$M$195,2,FALSE)</f>
        <v>0</v>
      </c>
      <c r="U80">
        <v>30</v>
      </c>
      <c r="V80">
        <v>57000</v>
      </c>
      <c r="W80">
        <v>1</v>
      </c>
      <c r="X80" t="str">
        <f t="shared" si="3"/>
        <v>[30,57000]</v>
      </c>
    </row>
    <row r="81" spans="1:24" x14ac:dyDescent="0.15">
      <c r="A81">
        <v>78</v>
      </c>
      <c r="B81">
        <v>9</v>
      </c>
      <c r="C81" t="s">
        <v>144</v>
      </c>
      <c r="D81" t="s">
        <v>376</v>
      </c>
      <c r="E81" t="s">
        <v>375</v>
      </c>
      <c r="F81">
        <v>4</v>
      </c>
      <c r="G81">
        <v>6</v>
      </c>
      <c r="H81">
        <v>4</v>
      </c>
      <c r="I81">
        <v>4</v>
      </c>
      <c r="J81">
        <v>1</v>
      </c>
      <c r="K81">
        <v>1</v>
      </c>
      <c r="L81">
        <v>79</v>
      </c>
      <c r="M81">
        <v>2</v>
      </c>
      <c r="N81">
        <v>1866</v>
      </c>
      <c r="O81">
        <v>118</v>
      </c>
      <c r="P81">
        <v>682</v>
      </c>
      <c r="Q81">
        <v>273</v>
      </c>
      <c r="R81">
        <v>615</v>
      </c>
      <c r="S81" t="str">
        <f t="shared" si="2"/>
        <v>[1866,118,682,273,615]</v>
      </c>
      <c r="T81">
        <f>VLOOKUP(M81-1,[1]坦克技能!$L$182:$M$195,2,FALSE)</f>
        <v>1</v>
      </c>
      <c r="U81">
        <v>30</v>
      </c>
      <c r="V81">
        <v>114000</v>
      </c>
      <c r="W81">
        <v>2</v>
      </c>
      <c r="X81" t="str">
        <f t="shared" si="3"/>
        <v>[30,114000]</v>
      </c>
    </row>
    <row r="82" spans="1:24" x14ac:dyDescent="0.15">
      <c r="A82">
        <v>79</v>
      </c>
      <c r="B82">
        <v>9</v>
      </c>
      <c r="C82" t="s">
        <v>144</v>
      </c>
      <c r="D82" t="s">
        <v>376</v>
      </c>
      <c r="E82" t="s">
        <v>375</v>
      </c>
      <c r="F82">
        <v>4</v>
      </c>
      <c r="G82">
        <v>6</v>
      </c>
      <c r="H82">
        <v>4</v>
      </c>
      <c r="I82">
        <v>4</v>
      </c>
      <c r="J82">
        <v>2</v>
      </c>
      <c r="K82">
        <v>1</v>
      </c>
      <c r="L82">
        <v>80</v>
      </c>
      <c r="M82">
        <v>3</v>
      </c>
      <c r="N82">
        <v>1945</v>
      </c>
      <c r="O82">
        <v>120</v>
      </c>
      <c r="P82">
        <v>707</v>
      </c>
      <c r="Q82">
        <v>283</v>
      </c>
      <c r="R82">
        <v>631</v>
      </c>
      <c r="S82" t="str">
        <f t="shared" si="2"/>
        <v>[1945,120,707,283,631]</v>
      </c>
      <c r="T82">
        <f>VLOOKUP(M82-1,[1]坦克技能!$L$182:$M$195,2,FALSE)</f>
        <v>1</v>
      </c>
      <c r="U82">
        <v>40</v>
      </c>
      <c r="V82">
        <v>171000</v>
      </c>
      <c r="W82">
        <v>3</v>
      </c>
      <c r="X82" t="str">
        <f t="shared" si="3"/>
        <v>[40,171000]</v>
      </c>
    </row>
    <row r="83" spans="1:24" x14ac:dyDescent="0.15">
      <c r="A83">
        <v>80</v>
      </c>
      <c r="B83">
        <v>9</v>
      </c>
      <c r="C83" t="s">
        <v>144</v>
      </c>
      <c r="D83" t="s">
        <v>376</v>
      </c>
      <c r="E83" t="s">
        <v>375</v>
      </c>
      <c r="F83">
        <v>4</v>
      </c>
      <c r="G83">
        <v>6</v>
      </c>
      <c r="H83">
        <v>4</v>
      </c>
      <c r="I83">
        <v>4</v>
      </c>
      <c r="J83">
        <v>3</v>
      </c>
      <c r="K83">
        <v>1</v>
      </c>
      <c r="L83">
        <v>81</v>
      </c>
      <c r="M83">
        <v>4</v>
      </c>
      <c r="N83">
        <v>2024</v>
      </c>
      <c r="O83">
        <v>123</v>
      </c>
      <c r="P83">
        <v>732</v>
      </c>
      <c r="Q83">
        <v>293</v>
      </c>
      <c r="R83">
        <v>646</v>
      </c>
      <c r="S83" t="str">
        <f t="shared" si="2"/>
        <v>[2024,123,732,293,646]</v>
      </c>
      <c r="T83">
        <f>VLOOKUP(M83-1,[1]坦克技能!$L$182:$M$195,2,FALSE)</f>
        <v>1</v>
      </c>
      <c r="U83">
        <v>50</v>
      </c>
      <c r="V83">
        <v>231000</v>
      </c>
      <c r="W83">
        <v>4</v>
      </c>
      <c r="X83" t="str">
        <f t="shared" si="3"/>
        <v>[50,231000]</v>
      </c>
    </row>
    <row r="84" spans="1:24" x14ac:dyDescent="0.15">
      <c r="A84">
        <v>81</v>
      </c>
      <c r="B84">
        <v>9</v>
      </c>
      <c r="C84" t="s">
        <v>144</v>
      </c>
      <c r="D84" t="s">
        <v>376</v>
      </c>
      <c r="E84" t="s">
        <v>375</v>
      </c>
      <c r="F84">
        <v>4</v>
      </c>
      <c r="G84">
        <v>6</v>
      </c>
      <c r="H84">
        <v>4</v>
      </c>
      <c r="I84">
        <v>4</v>
      </c>
      <c r="J84">
        <v>4</v>
      </c>
      <c r="K84">
        <v>2</v>
      </c>
      <c r="L84">
        <v>82</v>
      </c>
      <c r="M84">
        <v>5</v>
      </c>
      <c r="N84">
        <v>2103</v>
      </c>
      <c r="O84">
        <v>126</v>
      </c>
      <c r="P84">
        <v>757</v>
      </c>
      <c r="Q84">
        <v>303</v>
      </c>
      <c r="R84">
        <v>661</v>
      </c>
      <c r="S84" t="str">
        <f t="shared" si="2"/>
        <v>[2103,126,757,303,661]</v>
      </c>
      <c r="T84">
        <f>VLOOKUP(M84-1,[1]坦克技能!$L$182:$M$195,2,FALSE)</f>
        <v>1</v>
      </c>
      <c r="U84">
        <v>50</v>
      </c>
      <c r="V84">
        <v>288000</v>
      </c>
      <c r="W84">
        <v>5</v>
      </c>
      <c r="X84" t="str">
        <f t="shared" si="3"/>
        <v>[50,288000]</v>
      </c>
    </row>
    <row r="85" spans="1:24" x14ac:dyDescent="0.15">
      <c r="A85">
        <v>82</v>
      </c>
      <c r="B85">
        <v>9</v>
      </c>
      <c r="C85" t="s">
        <v>144</v>
      </c>
      <c r="D85" t="s">
        <v>376</v>
      </c>
      <c r="E85" t="s">
        <v>375</v>
      </c>
      <c r="F85">
        <v>4</v>
      </c>
      <c r="G85">
        <v>6</v>
      </c>
      <c r="H85">
        <v>5</v>
      </c>
      <c r="I85">
        <v>5</v>
      </c>
      <c r="J85">
        <v>0</v>
      </c>
      <c r="K85">
        <v>1</v>
      </c>
      <c r="L85">
        <v>83</v>
      </c>
      <c r="M85">
        <v>6</v>
      </c>
      <c r="N85">
        <v>2182</v>
      </c>
      <c r="O85">
        <v>129</v>
      </c>
      <c r="P85">
        <v>782</v>
      </c>
      <c r="Q85">
        <v>313</v>
      </c>
      <c r="R85">
        <v>677</v>
      </c>
      <c r="S85" t="str">
        <f t="shared" si="2"/>
        <v>[2182,129,782,313,677]</v>
      </c>
      <c r="T85">
        <f>VLOOKUP(M85-1,[1]坦克技能!$L$182:$M$195,2,FALSE)</f>
        <v>1</v>
      </c>
      <c r="U85">
        <v>80</v>
      </c>
      <c r="V85">
        <v>345000</v>
      </c>
      <c r="W85">
        <v>6</v>
      </c>
      <c r="X85" t="str">
        <f t="shared" si="3"/>
        <v>[80,345000]</v>
      </c>
    </row>
    <row r="86" spans="1:24" x14ac:dyDescent="0.15">
      <c r="A86">
        <v>83</v>
      </c>
      <c r="B86">
        <v>9</v>
      </c>
      <c r="C86" t="s">
        <v>144</v>
      </c>
      <c r="D86" t="s">
        <v>376</v>
      </c>
      <c r="E86" t="s">
        <v>375</v>
      </c>
      <c r="F86">
        <v>4</v>
      </c>
      <c r="G86">
        <v>6</v>
      </c>
      <c r="H86">
        <v>5</v>
      </c>
      <c r="I86">
        <v>5</v>
      </c>
      <c r="J86">
        <v>1</v>
      </c>
      <c r="K86">
        <v>1</v>
      </c>
      <c r="L86">
        <v>84</v>
      </c>
      <c r="M86">
        <v>7</v>
      </c>
      <c r="N86">
        <v>2261</v>
      </c>
      <c r="O86">
        <v>132</v>
      </c>
      <c r="P86">
        <v>807</v>
      </c>
      <c r="Q86">
        <v>323</v>
      </c>
      <c r="R86">
        <v>692</v>
      </c>
      <c r="S86" t="str">
        <f t="shared" si="2"/>
        <v>[2261,132,807,323,692]</v>
      </c>
      <c r="T86">
        <f>VLOOKUP(M86-1,[1]坦克技能!$L$182:$M$195,2,FALSE)</f>
        <v>2</v>
      </c>
      <c r="U86">
        <v>80</v>
      </c>
      <c r="V86">
        <v>402000</v>
      </c>
      <c r="W86">
        <v>7</v>
      </c>
      <c r="X86" t="str">
        <f t="shared" si="3"/>
        <v>[80,402000]</v>
      </c>
    </row>
    <row r="87" spans="1:24" x14ac:dyDescent="0.15">
      <c r="A87">
        <v>84</v>
      </c>
      <c r="B87">
        <v>9</v>
      </c>
      <c r="C87" t="s">
        <v>144</v>
      </c>
      <c r="D87" t="s">
        <v>376</v>
      </c>
      <c r="E87" t="s">
        <v>375</v>
      </c>
      <c r="F87">
        <v>4</v>
      </c>
      <c r="G87">
        <v>6</v>
      </c>
      <c r="H87">
        <v>5</v>
      </c>
      <c r="I87">
        <v>5</v>
      </c>
      <c r="J87">
        <v>2</v>
      </c>
      <c r="K87">
        <v>1</v>
      </c>
      <c r="L87">
        <v>85</v>
      </c>
      <c r="M87">
        <v>8</v>
      </c>
      <c r="N87">
        <v>2340</v>
      </c>
      <c r="O87">
        <v>135</v>
      </c>
      <c r="P87">
        <v>832</v>
      </c>
      <c r="Q87">
        <v>333</v>
      </c>
      <c r="R87">
        <v>707</v>
      </c>
      <c r="S87" t="str">
        <f t="shared" si="2"/>
        <v>[2340,135,832,333,707]</v>
      </c>
      <c r="T87">
        <f>VLOOKUP(M87-1,[1]坦克技能!$L$182:$M$195,2,FALSE)</f>
        <v>2</v>
      </c>
      <c r="U87">
        <v>80</v>
      </c>
      <c r="V87">
        <v>459000</v>
      </c>
      <c r="W87">
        <v>8</v>
      </c>
      <c r="X87" t="str">
        <f t="shared" si="3"/>
        <v>[80,459000]</v>
      </c>
    </row>
    <row r="88" spans="1:24" x14ac:dyDescent="0.15">
      <c r="A88">
        <v>85</v>
      </c>
      <c r="B88">
        <v>9</v>
      </c>
      <c r="C88" t="s">
        <v>144</v>
      </c>
      <c r="D88" t="s">
        <v>376</v>
      </c>
      <c r="E88" t="s">
        <v>375</v>
      </c>
      <c r="F88">
        <v>4</v>
      </c>
      <c r="G88">
        <v>6</v>
      </c>
      <c r="H88">
        <v>5</v>
      </c>
      <c r="I88">
        <v>5</v>
      </c>
      <c r="J88">
        <v>3</v>
      </c>
      <c r="K88">
        <v>1</v>
      </c>
      <c r="L88">
        <v>86</v>
      </c>
      <c r="M88">
        <v>9</v>
      </c>
      <c r="N88">
        <v>2419</v>
      </c>
      <c r="O88">
        <v>138</v>
      </c>
      <c r="P88">
        <v>857</v>
      </c>
      <c r="Q88">
        <v>343</v>
      </c>
      <c r="R88">
        <v>722</v>
      </c>
      <c r="S88" t="str">
        <f t="shared" si="2"/>
        <v>[2419,138,857,343,722]</v>
      </c>
      <c r="T88">
        <f>VLOOKUP(M88-1,[1]坦克技能!$L$182:$M$195,2,FALSE)</f>
        <v>2</v>
      </c>
      <c r="U88">
        <v>80</v>
      </c>
      <c r="V88">
        <v>516000</v>
      </c>
      <c r="W88">
        <v>9</v>
      </c>
      <c r="X88" t="str">
        <f t="shared" si="3"/>
        <v>[80,516000]</v>
      </c>
    </row>
    <row r="89" spans="1:24" x14ac:dyDescent="0.15">
      <c r="A89">
        <v>86</v>
      </c>
      <c r="B89">
        <v>9</v>
      </c>
      <c r="C89" t="s">
        <v>144</v>
      </c>
      <c r="D89" t="s">
        <v>376</v>
      </c>
      <c r="E89" t="s">
        <v>375</v>
      </c>
      <c r="F89">
        <v>4</v>
      </c>
      <c r="G89">
        <v>6</v>
      </c>
      <c r="H89">
        <v>5</v>
      </c>
      <c r="I89">
        <v>5</v>
      </c>
      <c r="J89">
        <v>4</v>
      </c>
      <c r="K89">
        <v>1</v>
      </c>
      <c r="L89">
        <v>87</v>
      </c>
      <c r="M89">
        <v>10</v>
      </c>
      <c r="N89">
        <v>2498</v>
      </c>
      <c r="O89">
        <v>141</v>
      </c>
      <c r="P89">
        <v>882</v>
      </c>
      <c r="Q89">
        <v>353</v>
      </c>
      <c r="R89">
        <v>738</v>
      </c>
      <c r="S89" t="str">
        <f t="shared" si="2"/>
        <v>[2498,141,882,353,738]</v>
      </c>
      <c r="T89">
        <f>VLOOKUP(M89-1,[1]坦克技能!$L$182:$M$195,2,FALSE)</f>
        <v>2</v>
      </c>
      <c r="U89">
        <v>80</v>
      </c>
      <c r="V89">
        <v>577000</v>
      </c>
      <c r="W89">
        <v>10</v>
      </c>
      <c r="X89" t="str">
        <f t="shared" si="3"/>
        <v>[80,577000]</v>
      </c>
    </row>
    <row r="90" spans="1:24" x14ac:dyDescent="0.15">
      <c r="A90">
        <v>87</v>
      </c>
      <c r="B90">
        <v>9</v>
      </c>
      <c r="C90" t="s">
        <v>144</v>
      </c>
      <c r="D90" t="s">
        <v>376</v>
      </c>
      <c r="E90" t="s">
        <v>375</v>
      </c>
      <c r="F90">
        <v>4</v>
      </c>
      <c r="G90">
        <v>6</v>
      </c>
      <c r="H90">
        <v>5</v>
      </c>
      <c r="I90">
        <v>5</v>
      </c>
      <c r="J90">
        <v>5</v>
      </c>
      <c r="K90">
        <v>2</v>
      </c>
      <c r="L90">
        <v>88</v>
      </c>
      <c r="M90">
        <v>11</v>
      </c>
      <c r="N90">
        <v>2577</v>
      </c>
      <c r="O90">
        <v>144</v>
      </c>
      <c r="P90">
        <v>907</v>
      </c>
      <c r="Q90">
        <v>363</v>
      </c>
      <c r="R90">
        <v>753</v>
      </c>
      <c r="S90" t="str">
        <f t="shared" si="2"/>
        <v>[2577,144,907,363,753]</v>
      </c>
      <c r="T90">
        <f>VLOOKUP(M90-1,[1]坦克技能!$L$182:$M$195,2,FALSE)</f>
        <v>2</v>
      </c>
      <c r="U90">
        <v>80</v>
      </c>
      <c r="V90">
        <v>634000</v>
      </c>
      <c r="W90">
        <v>11</v>
      </c>
      <c r="X90" t="str">
        <f t="shared" si="3"/>
        <v>[80,634000]</v>
      </c>
    </row>
    <row r="91" spans="1:24" x14ac:dyDescent="0.15">
      <c r="A91">
        <v>88</v>
      </c>
      <c r="B91">
        <v>9</v>
      </c>
      <c r="C91" t="s">
        <v>144</v>
      </c>
      <c r="D91" t="s">
        <v>376</v>
      </c>
      <c r="E91" t="s">
        <v>375</v>
      </c>
      <c r="F91">
        <v>4</v>
      </c>
      <c r="G91">
        <v>6</v>
      </c>
      <c r="H91">
        <v>6</v>
      </c>
      <c r="I91">
        <v>6</v>
      </c>
      <c r="J91">
        <v>0</v>
      </c>
      <c r="K91">
        <v>1</v>
      </c>
      <c r="L91">
        <v>-1</v>
      </c>
      <c r="M91">
        <v>12</v>
      </c>
      <c r="N91">
        <v>2656</v>
      </c>
      <c r="O91">
        <v>147</v>
      </c>
      <c r="P91">
        <v>932</v>
      </c>
      <c r="Q91">
        <v>373</v>
      </c>
      <c r="R91">
        <v>768</v>
      </c>
      <c r="S91" t="str">
        <f t="shared" si="2"/>
        <v>[2656,147,932,373,768]</v>
      </c>
      <c r="T91">
        <f>VLOOKUP(M91-1,[1]坦克技能!$L$182:$M$195,2,FALSE)</f>
        <v>2</v>
      </c>
      <c r="U91">
        <v>80</v>
      </c>
      <c r="V91">
        <v>0</v>
      </c>
      <c r="W91">
        <v>12</v>
      </c>
      <c r="X91" t="str">
        <f t="shared" si="3"/>
        <v>[80,0]</v>
      </c>
    </row>
    <row r="92" spans="1:24" x14ac:dyDescent="0.15">
      <c r="A92">
        <v>89</v>
      </c>
      <c r="B92">
        <v>10</v>
      </c>
      <c r="C92" t="s">
        <v>145</v>
      </c>
      <c r="D92" t="s">
        <v>377</v>
      </c>
      <c r="E92" t="s">
        <v>371</v>
      </c>
      <c r="F92">
        <v>5</v>
      </c>
      <c r="G92">
        <v>7</v>
      </c>
      <c r="H92">
        <v>5</v>
      </c>
      <c r="I92">
        <v>5</v>
      </c>
      <c r="J92">
        <v>0</v>
      </c>
      <c r="K92">
        <v>1</v>
      </c>
      <c r="L92">
        <v>90</v>
      </c>
      <c r="M92">
        <v>1</v>
      </c>
      <c r="N92">
        <v>2126</v>
      </c>
      <c r="O92">
        <v>146</v>
      </c>
      <c r="P92">
        <v>828</v>
      </c>
      <c r="Q92">
        <v>331</v>
      </c>
      <c r="R92">
        <v>756</v>
      </c>
      <c r="S92" t="str">
        <f t="shared" si="2"/>
        <v>[2126,146,828,331,756]</v>
      </c>
      <c r="T92">
        <f>VLOOKUP(M92-1,[1]坦克技能!$L$182:$M$195,2,FALSE)</f>
        <v>0</v>
      </c>
      <c r="U92">
        <v>48</v>
      </c>
      <c r="V92">
        <v>71000</v>
      </c>
      <c r="W92">
        <v>1</v>
      </c>
      <c r="X92" t="str">
        <f t="shared" si="3"/>
        <v>[48,71000]</v>
      </c>
    </row>
    <row r="93" spans="1:24" x14ac:dyDescent="0.15">
      <c r="A93">
        <v>90</v>
      </c>
      <c r="B93">
        <v>10</v>
      </c>
      <c r="C93" t="s">
        <v>145</v>
      </c>
      <c r="D93" t="s">
        <v>377</v>
      </c>
      <c r="E93" t="s">
        <v>371</v>
      </c>
      <c r="F93">
        <v>5</v>
      </c>
      <c r="G93">
        <v>7</v>
      </c>
      <c r="H93">
        <v>5</v>
      </c>
      <c r="I93">
        <v>5</v>
      </c>
      <c r="J93">
        <v>1</v>
      </c>
      <c r="K93">
        <v>1</v>
      </c>
      <c r="L93">
        <v>91</v>
      </c>
      <c r="M93">
        <v>2</v>
      </c>
      <c r="N93">
        <v>2195</v>
      </c>
      <c r="O93">
        <v>148</v>
      </c>
      <c r="P93">
        <v>851</v>
      </c>
      <c r="Q93">
        <v>340</v>
      </c>
      <c r="R93">
        <v>769</v>
      </c>
      <c r="S93" t="str">
        <f t="shared" si="2"/>
        <v>[2195,148,851,340,769]</v>
      </c>
      <c r="T93">
        <f>VLOOKUP(M93-1,[1]坦克技能!$L$182:$M$195,2,FALSE)</f>
        <v>1</v>
      </c>
      <c r="U93">
        <v>48</v>
      </c>
      <c r="V93">
        <v>141000</v>
      </c>
      <c r="W93">
        <v>2</v>
      </c>
      <c r="X93" t="str">
        <f t="shared" si="3"/>
        <v>[48,141000]</v>
      </c>
    </row>
    <row r="94" spans="1:24" x14ac:dyDescent="0.15">
      <c r="A94">
        <v>91</v>
      </c>
      <c r="B94">
        <v>10</v>
      </c>
      <c r="C94" t="s">
        <v>145</v>
      </c>
      <c r="D94" t="s">
        <v>377</v>
      </c>
      <c r="E94" t="s">
        <v>371</v>
      </c>
      <c r="F94">
        <v>5</v>
      </c>
      <c r="G94">
        <v>7</v>
      </c>
      <c r="H94">
        <v>5</v>
      </c>
      <c r="I94">
        <v>5</v>
      </c>
      <c r="J94">
        <v>2</v>
      </c>
      <c r="K94">
        <v>1</v>
      </c>
      <c r="L94">
        <v>92</v>
      </c>
      <c r="M94">
        <v>3</v>
      </c>
      <c r="N94">
        <v>2264</v>
      </c>
      <c r="O94">
        <v>151</v>
      </c>
      <c r="P94">
        <v>874</v>
      </c>
      <c r="Q94">
        <v>349</v>
      </c>
      <c r="R94">
        <v>782</v>
      </c>
      <c r="S94" t="str">
        <f t="shared" si="2"/>
        <v>[2264,151,874,349,782]</v>
      </c>
      <c r="T94">
        <f>VLOOKUP(M94-1,[1]坦克技能!$L$182:$M$195,2,FALSE)</f>
        <v>1</v>
      </c>
      <c r="U94">
        <v>64</v>
      </c>
      <c r="V94">
        <v>212000</v>
      </c>
      <c r="W94">
        <v>3</v>
      </c>
      <c r="X94" t="str">
        <f t="shared" si="3"/>
        <v>[64,212000]</v>
      </c>
    </row>
    <row r="95" spans="1:24" x14ac:dyDescent="0.15">
      <c r="A95">
        <v>92</v>
      </c>
      <c r="B95">
        <v>10</v>
      </c>
      <c r="C95" t="s">
        <v>145</v>
      </c>
      <c r="D95" t="s">
        <v>377</v>
      </c>
      <c r="E95" t="s">
        <v>371</v>
      </c>
      <c r="F95">
        <v>5</v>
      </c>
      <c r="G95">
        <v>7</v>
      </c>
      <c r="H95">
        <v>5</v>
      </c>
      <c r="I95">
        <v>5</v>
      </c>
      <c r="J95">
        <v>3</v>
      </c>
      <c r="K95">
        <v>1</v>
      </c>
      <c r="L95">
        <v>93</v>
      </c>
      <c r="M95">
        <v>4</v>
      </c>
      <c r="N95">
        <v>2333</v>
      </c>
      <c r="O95">
        <v>153</v>
      </c>
      <c r="P95">
        <v>896</v>
      </c>
      <c r="Q95">
        <v>359</v>
      </c>
      <c r="R95">
        <v>795</v>
      </c>
      <c r="S95" t="str">
        <f t="shared" si="2"/>
        <v>[2333,153,896,359,795]</v>
      </c>
      <c r="T95">
        <f>VLOOKUP(M95-1,[1]坦克技能!$L$182:$M$195,2,FALSE)</f>
        <v>1</v>
      </c>
      <c r="U95">
        <v>80</v>
      </c>
      <c r="V95">
        <v>283000</v>
      </c>
      <c r="W95">
        <v>4</v>
      </c>
      <c r="X95" t="str">
        <f t="shared" si="3"/>
        <v>[80,283000]</v>
      </c>
    </row>
    <row r="96" spans="1:24" x14ac:dyDescent="0.15">
      <c r="A96">
        <v>93</v>
      </c>
      <c r="B96">
        <v>10</v>
      </c>
      <c r="C96" t="s">
        <v>145</v>
      </c>
      <c r="D96" t="s">
        <v>377</v>
      </c>
      <c r="E96" t="s">
        <v>371</v>
      </c>
      <c r="F96">
        <v>5</v>
      </c>
      <c r="G96">
        <v>7</v>
      </c>
      <c r="H96">
        <v>5</v>
      </c>
      <c r="I96">
        <v>5</v>
      </c>
      <c r="J96">
        <v>4</v>
      </c>
      <c r="K96">
        <v>1</v>
      </c>
      <c r="L96">
        <v>94</v>
      </c>
      <c r="M96">
        <v>5</v>
      </c>
      <c r="N96">
        <v>2403</v>
      </c>
      <c r="O96">
        <v>156</v>
      </c>
      <c r="P96">
        <v>919</v>
      </c>
      <c r="Q96">
        <v>368</v>
      </c>
      <c r="R96">
        <v>808</v>
      </c>
      <c r="S96" t="str">
        <f t="shared" si="2"/>
        <v>[2403,156,919,368,808]</v>
      </c>
      <c r="T96">
        <f>VLOOKUP(M96-1,[1]坦克技能!$L$182:$M$195,2,FALSE)</f>
        <v>1</v>
      </c>
      <c r="U96">
        <v>80</v>
      </c>
      <c r="V96">
        <v>354000</v>
      </c>
      <c r="W96">
        <v>5</v>
      </c>
      <c r="X96" t="str">
        <f t="shared" si="3"/>
        <v>[80,354000]</v>
      </c>
    </row>
    <row r="97" spans="1:24" x14ac:dyDescent="0.15">
      <c r="A97">
        <v>94</v>
      </c>
      <c r="B97">
        <v>10</v>
      </c>
      <c r="C97" t="s">
        <v>145</v>
      </c>
      <c r="D97" t="s">
        <v>377</v>
      </c>
      <c r="E97" t="s">
        <v>371</v>
      </c>
      <c r="F97">
        <v>5</v>
      </c>
      <c r="G97">
        <v>7</v>
      </c>
      <c r="H97">
        <v>5</v>
      </c>
      <c r="I97">
        <v>5</v>
      </c>
      <c r="J97">
        <v>5</v>
      </c>
      <c r="K97">
        <v>2</v>
      </c>
      <c r="L97">
        <v>95</v>
      </c>
      <c r="M97">
        <v>6</v>
      </c>
      <c r="N97">
        <v>2472</v>
      </c>
      <c r="O97">
        <v>158</v>
      </c>
      <c r="P97">
        <v>942</v>
      </c>
      <c r="Q97">
        <v>377</v>
      </c>
      <c r="R97">
        <v>821</v>
      </c>
      <c r="S97" t="str">
        <f t="shared" si="2"/>
        <v>[2472,158,942,377,821]</v>
      </c>
      <c r="T97">
        <f>VLOOKUP(M97-1,[1]坦克技能!$L$182:$M$195,2,FALSE)</f>
        <v>1</v>
      </c>
      <c r="U97">
        <v>80</v>
      </c>
      <c r="V97">
        <v>425000</v>
      </c>
      <c r="W97">
        <v>6</v>
      </c>
      <c r="X97" t="str">
        <f t="shared" si="3"/>
        <v>[80,425000]</v>
      </c>
    </row>
    <row r="98" spans="1:24" x14ac:dyDescent="0.15">
      <c r="A98">
        <v>95</v>
      </c>
      <c r="B98">
        <v>10</v>
      </c>
      <c r="C98" t="s">
        <v>145</v>
      </c>
      <c r="D98" t="s">
        <v>377</v>
      </c>
      <c r="E98" t="s">
        <v>371</v>
      </c>
      <c r="F98">
        <v>5</v>
      </c>
      <c r="G98">
        <v>7</v>
      </c>
      <c r="H98">
        <v>6</v>
      </c>
      <c r="I98">
        <v>6</v>
      </c>
      <c r="J98">
        <v>0</v>
      </c>
      <c r="K98">
        <v>1</v>
      </c>
      <c r="L98">
        <v>96</v>
      </c>
      <c r="M98">
        <v>7</v>
      </c>
      <c r="N98">
        <v>2541</v>
      </c>
      <c r="O98">
        <v>161</v>
      </c>
      <c r="P98">
        <v>965</v>
      </c>
      <c r="Q98">
        <v>386</v>
      </c>
      <c r="R98">
        <v>834</v>
      </c>
      <c r="S98" t="str">
        <f t="shared" si="2"/>
        <v>[2541,161,965,386,834]</v>
      </c>
      <c r="T98">
        <f>VLOOKUP(M98-1,[1]坦克技能!$L$182:$M$195,2,FALSE)</f>
        <v>2</v>
      </c>
      <c r="U98">
        <v>100</v>
      </c>
      <c r="V98">
        <v>496000</v>
      </c>
      <c r="W98">
        <v>7</v>
      </c>
      <c r="X98" t="str">
        <f t="shared" si="3"/>
        <v>[100,496000]</v>
      </c>
    </row>
    <row r="99" spans="1:24" x14ac:dyDescent="0.15">
      <c r="A99">
        <v>96</v>
      </c>
      <c r="B99">
        <v>10</v>
      </c>
      <c r="C99" t="s">
        <v>145</v>
      </c>
      <c r="D99" t="s">
        <v>377</v>
      </c>
      <c r="E99" t="s">
        <v>371</v>
      </c>
      <c r="F99">
        <v>5</v>
      </c>
      <c r="G99">
        <v>7</v>
      </c>
      <c r="H99">
        <v>6</v>
      </c>
      <c r="I99">
        <v>6</v>
      </c>
      <c r="J99">
        <v>1</v>
      </c>
      <c r="K99">
        <v>1</v>
      </c>
      <c r="L99">
        <v>97</v>
      </c>
      <c r="M99">
        <v>8</v>
      </c>
      <c r="N99">
        <v>2610</v>
      </c>
      <c r="O99">
        <v>163</v>
      </c>
      <c r="P99">
        <v>988</v>
      </c>
      <c r="Q99">
        <v>395</v>
      </c>
      <c r="R99">
        <v>847</v>
      </c>
      <c r="S99" t="str">
        <f t="shared" si="2"/>
        <v>[2610,163,988,395,847]</v>
      </c>
      <c r="T99">
        <f>VLOOKUP(M99-1,[1]坦克技能!$L$182:$M$195,2,FALSE)</f>
        <v>2</v>
      </c>
      <c r="U99">
        <v>100</v>
      </c>
      <c r="V99">
        <v>567000</v>
      </c>
      <c r="W99">
        <v>8</v>
      </c>
      <c r="X99" t="str">
        <f t="shared" si="3"/>
        <v>[100,567000]</v>
      </c>
    </row>
    <row r="100" spans="1:24" x14ac:dyDescent="0.15">
      <c r="A100">
        <v>97</v>
      </c>
      <c r="B100">
        <v>10</v>
      </c>
      <c r="C100" t="s">
        <v>145</v>
      </c>
      <c r="D100" t="s">
        <v>377</v>
      </c>
      <c r="E100" t="s">
        <v>371</v>
      </c>
      <c r="F100">
        <v>5</v>
      </c>
      <c r="G100">
        <v>7</v>
      </c>
      <c r="H100">
        <v>6</v>
      </c>
      <c r="I100">
        <v>6</v>
      </c>
      <c r="J100">
        <v>2</v>
      </c>
      <c r="K100">
        <v>1</v>
      </c>
      <c r="L100">
        <v>98</v>
      </c>
      <c r="M100">
        <v>9</v>
      </c>
      <c r="N100">
        <v>2680</v>
      </c>
      <c r="O100">
        <v>166</v>
      </c>
      <c r="P100">
        <v>1011</v>
      </c>
      <c r="Q100">
        <v>404</v>
      </c>
      <c r="R100">
        <v>860</v>
      </c>
      <c r="S100" t="str">
        <f t="shared" si="2"/>
        <v>[2680,166,1011,404,860]</v>
      </c>
      <c r="T100">
        <f>VLOOKUP(M100-1,[1]坦克技能!$L$182:$M$195,2,FALSE)</f>
        <v>2</v>
      </c>
      <c r="U100">
        <v>100</v>
      </c>
      <c r="V100">
        <v>638000</v>
      </c>
      <c r="W100">
        <v>9</v>
      </c>
      <c r="X100" t="str">
        <f t="shared" si="3"/>
        <v>[100,638000]</v>
      </c>
    </row>
    <row r="101" spans="1:24" x14ac:dyDescent="0.15">
      <c r="A101">
        <v>98</v>
      </c>
      <c r="B101">
        <v>10</v>
      </c>
      <c r="C101" t="s">
        <v>145</v>
      </c>
      <c r="D101" t="s">
        <v>377</v>
      </c>
      <c r="E101" t="s">
        <v>371</v>
      </c>
      <c r="F101">
        <v>5</v>
      </c>
      <c r="G101">
        <v>7</v>
      </c>
      <c r="H101">
        <v>6</v>
      </c>
      <c r="I101">
        <v>6</v>
      </c>
      <c r="J101">
        <v>3</v>
      </c>
      <c r="K101">
        <v>1</v>
      </c>
      <c r="L101">
        <v>99</v>
      </c>
      <c r="M101">
        <v>10</v>
      </c>
      <c r="N101">
        <v>2749</v>
      </c>
      <c r="O101">
        <v>168</v>
      </c>
      <c r="P101">
        <v>1033</v>
      </c>
      <c r="Q101">
        <v>414</v>
      </c>
      <c r="R101">
        <v>873</v>
      </c>
      <c r="S101" t="str">
        <f t="shared" si="2"/>
        <v>[2749,168,1033,414,873]</v>
      </c>
      <c r="T101">
        <f>VLOOKUP(M101-1,[1]坦克技能!$L$182:$M$195,2,FALSE)</f>
        <v>2</v>
      </c>
      <c r="U101">
        <v>100</v>
      </c>
      <c r="V101">
        <v>709000</v>
      </c>
      <c r="W101">
        <v>10</v>
      </c>
      <c r="X101" t="str">
        <f t="shared" si="3"/>
        <v>[100,709000]</v>
      </c>
    </row>
    <row r="102" spans="1:24" x14ac:dyDescent="0.15">
      <c r="A102">
        <v>99</v>
      </c>
      <c r="B102">
        <v>10</v>
      </c>
      <c r="C102" t="s">
        <v>145</v>
      </c>
      <c r="D102" t="s">
        <v>377</v>
      </c>
      <c r="E102" t="s">
        <v>371</v>
      </c>
      <c r="F102">
        <v>5</v>
      </c>
      <c r="G102">
        <v>7</v>
      </c>
      <c r="H102">
        <v>6</v>
      </c>
      <c r="I102">
        <v>6</v>
      </c>
      <c r="J102">
        <v>4</v>
      </c>
      <c r="K102">
        <v>1</v>
      </c>
      <c r="L102">
        <v>100</v>
      </c>
      <c r="M102">
        <v>11</v>
      </c>
      <c r="N102">
        <v>2818</v>
      </c>
      <c r="O102">
        <v>171</v>
      </c>
      <c r="P102">
        <v>1056</v>
      </c>
      <c r="Q102">
        <v>423</v>
      </c>
      <c r="R102">
        <v>886</v>
      </c>
      <c r="S102" t="str">
        <f t="shared" si="2"/>
        <v>[2818,171,1056,423,886]</v>
      </c>
      <c r="T102">
        <f>VLOOKUP(M102-1,[1]坦克技能!$L$182:$M$195,2,FALSE)</f>
        <v>2</v>
      </c>
      <c r="U102">
        <v>100</v>
      </c>
      <c r="V102">
        <v>780000</v>
      </c>
      <c r="W102">
        <v>11</v>
      </c>
      <c r="X102" t="str">
        <f t="shared" si="3"/>
        <v>[100,780000]</v>
      </c>
    </row>
    <row r="103" spans="1:24" x14ac:dyDescent="0.15">
      <c r="A103">
        <v>100</v>
      </c>
      <c r="B103">
        <v>10</v>
      </c>
      <c r="C103" t="s">
        <v>145</v>
      </c>
      <c r="D103" t="s">
        <v>377</v>
      </c>
      <c r="E103" t="s">
        <v>371</v>
      </c>
      <c r="F103">
        <v>5</v>
      </c>
      <c r="G103">
        <v>7</v>
      </c>
      <c r="H103">
        <v>6</v>
      </c>
      <c r="I103">
        <v>6</v>
      </c>
      <c r="J103">
        <v>5</v>
      </c>
      <c r="K103">
        <v>1</v>
      </c>
      <c r="L103">
        <v>101</v>
      </c>
      <c r="M103">
        <v>12</v>
      </c>
      <c r="N103">
        <v>2887</v>
      </c>
      <c r="O103">
        <v>173</v>
      </c>
      <c r="P103">
        <v>1079</v>
      </c>
      <c r="Q103">
        <v>432</v>
      </c>
      <c r="R103">
        <v>899</v>
      </c>
      <c r="S103" t="str">
        <f t="shared" si="2"/>
        <v>[2887,173,1079,432,899]</v>
      </c>
      <c r="T103">
        <f>VLOOKUP(M103-1,[1]坦克技能!$L$182:$M$195,2,FALSE)</f>
        <v>2</v>
      </c>
      <c r="U103">
        <v>100</v>
      </c>
      <c r="V103">
        <v>851000</v>
      </c>
      <c r="W103">
        <v>12</v>
      </c>
      <c r="X103" t="str">
        <f t="shared" si="3"/>
        <v>[100,851000]</v>
      </c>
    </row>
    <row r="104" spans="1:24" x14ac:dyDescent="0.15">
      <c r="A104">
        <v>101</v>
      </c>
      <c r="B104">
        <v>10</v>
      </c>
      <c r="C104" t="s">
        <v>145</v>
      </c>
      <c r="D104" t="s">
        <v>377</v>
      </c>
      <c r="E104" t="s">
        <v>371</v>
      </c>
      <c r="F104">
        <v>5</v>
      </c>
      <c r="G104">
        <v>7</v>
      </c>
      <c r="H104">
        <v>6</v>
      </c>
      <c r="I104">
        <v>6</v>
      </c>
      <c r="J104">
        <v>6</v>
      </c>
      <c r="K104">
        <v>2</v>
      </c>
      <c r="L104">
        <v>102</v>
      </c>
      <c r="M104">
        <v>13</v>
      </c>
      <c r="N104">
        <v>2957</v>
      </c>
      <c r="O104">
        <v>176</v>
      </c>
      <c r="P104">
        <v>1102</v>
      </c>
      <c r="Q104">
        <v>441</v>
      </c>
      <c r="R104">
        <v>912</v>
      </c>
      <c r="S104" t="str">
        <f t="shared" si="2"/>
        <v>[2957,176,1102,441,912]</v>
      </c>
      <c r="T104">
        <f>VLOOKUP(M104-1,[1]坦克技能!$L$182:$M$195,2,FALSE)</f>
        <v>2</v>
      </c>
      <c r="U104">
        <v>100</v>
      </c>
      <c r="V104">
        <v>922000</v>
      </c>
      <c r="W104">
        <v>13</v>
      </c>
      <c r="X104" t="str">
        <f t="shared" si="3"/>
        <v>[100,922000]</v>
      </c>
    </row>
    <row r="105" spans="1:24" x14ac:dyDescent="0.15">
      <c r="A105">
        <v>102</v>
      </c>
      <c r="B105">
        <v>10</v>
      </c>
      <c r="C105" t="s">
        <v>145</v>
      </c>
      <c r="D105" t="s">
        <v>377</v>
      </c>
      <c r="E105" t="s">
        <v>371</v>
      </c>
      <c r="F105">
        <v>5</v>
      </c>
      <c r="G105">
        <v>7</v>
      </c>
      <c r="H105">
        <v>7</v>
      </c>
      <c r="I105">
        <v>7</v>
      </c>
      <c r="J105">
        <v>0</v>
      </c>
      <c r="K105">
        <v>1</v>
      </c>
      <c r="L105">
        <v>-1</v>
      </c>
      <c r="M105">
        <v>14</v>
      </c>
      <c r="N105">
        <v>3026</v>
      </c>
      <c r="O105">
        <v>178</v>
      </c>
      <c r="P105">
        <v>1125</v>
      </c>
      <c r="Q105">
        <v>450</v>
      </c>
      <c r="R105">
        <v>926</v>
      </c>
      <c r="S105" t="str">
        <f t="shared" si="2"/>
        <v>[3026,178,1125,450,926]</v>
      </c>
      <c r="T105" t="e">
        <f>VLOOKUP(M105-1,[1]坦克技能!$L$182:$M$195,2,FALSE)</f>
        <v>#N/A</v>
      </c>
      <c r="U105">
        <v>100</v>
      </c>
      <c r="V105">
        <v>0</v>
      </c>
      <c r="W105">
        <v>14</v>
      </c>
      <c r="X105" t="str">
        <f t="shared" si="3"/>
        <v>[100,0]</v>
      </c>
    </row>
    <row r="106" spans="1:24" x14ac:dyDescent="0.15">
      <c r="A106">
        <v>103</v>
      </c>
      <c r="B106">
        <v>11</v>
      </c>
      <c r="C106" t="s">
        <v>146</v>
      </c>
      <c r="D106" t="s">
        <v>370</v>
      </c>
      <c r="E106" t="s">
        <v>371</v>
      </c>
      <c r="F106">
        <v>1</v>
      </c>
      <c r="G106">
        <v>3</v>
      </c>
      <c r="H106">
        <v>1</v>
      </c>
      <c r="I106">
        <v>1</v>
      </c>
      <c r="J106">
        <v>0</v>
      </c>
      <c r="K106">
        <v>1</v>
      </c>
      <c r="L106">
        <v>104</v>
      </c>
      <c r="M106">
        <v>1</v>
      </c>
      <c r="N106">
        <v>624</v>
      </c>
      <c r="O106">
        <v>146</v>
      </c>
      <c r="P106">
        <v>329</v>
      </c>
      <c r="Q106">
        <v>148</v>
      </c>
      <c r="R106">
        <v>360</v>
      </c>
      <c r="S106" t="str">
        <f t="shared" si="2"/>
        <v>[624,146,329,148,360]</v>
      </c>
      <c r="T106">
        <f>VLOOKUP(M106-1,[1]坦克技能!$L$182:$M$195,2,FALSE)</f>
        <v>0</v>
      </c>
      <c r="U106">
        <v>3</v>
      </c>
      <c r="V106">
        <v>185</v>
      </c>
      <c r="W106">
        <v>1</v>
      </c>
      <c r="X106" t="str">
        <f t="shared" si="3"/>
        <v>[3,185]</v>
      </c>
    </row>
    <row r="107" spans="1:24" x14ac:dyDescent="0.15">
      <c r="A107">
        <v>104</v>
      </c>
      <c r="B107">
        <v>11</v>
      </c>
      <c r="C107" t="s">
        <v>146</v>
      </c>
      <c r="D107" t="s">
        <v>370</v>
      </c>
      <c r="E107" t="s">
        <v>371</v>
      </c>
      <c r="F107">
        <v>1</v>
      </c>
      <c r="G107">
        <v>3</v>
      </c>
      <c r="H107">
        <v>1</v>
      </c>
      <c r="I107">
        <v>1</v>
      </c>
      <c r="J107">
        <v>1</v>
      </c>
      <c r="K107">
        <v>2</v>
      </c>
      <c r="L107">
        <v>105</v>
      </c>
      <c r="M107">
        <v>2</v>
      </c>
      <c r="N107">
        <v>721</v>
      </c>
      <c r="O107">
        <v>152</v>
      </c>
      <c r="P107">
        <v>346</v>
      </c>
      <c r="Q107">
        <v>156</v>
      </c>
      <c r="R107">
        <v>375</v>
      </c>
      <c r="S107" t="str">
        <f t="shared" si="2"/>
        <v>[721,152,346,156,375]</v>
      </c>
      <c r="T107">
        <f>VLOOKUP(M107-1,[1]坦克技能!$L$182:$M$195,2,FALSE)</f>
        <v>1</v>
      </c>
      <c r="U107">
        <v>3</v>
      </c>
      <c r="V107">
        <v>800</v>
      </c>
      <c r="W107">
        <v>2</v>
      </c>
      <c r="X107" t="str">
        <f t="shared" si="3"/>
        <v>[3,800]</v>
      </c>
    </row>
    <row r="108" spans="1:24" x14ac:dyDescent="0.15">
      <c r="A108">
        <v>105</v>
      </c>
      <c r="B108">
        <v>11</v>
      </c>
      <c r="C108" t="s">
        <v>146</v>
      </c>
      <c r="D108" t="s">
        <v>370</v>
      </c>
      <c r="E108" t="s">
        <v>371</v>
      </c>
      <c r="F108">
        <v>1</v>
      </c>
      <c r="G108">
        <v>3</v>
      </c>
      <c r="H108">
        <v>2</v>
      </c>
      <c r="I108">
        <v>2</v>
      </c>
      <c r="J108">
        <v>0</v>
      </c>
      <c r="K108">
        <v>1</v>
      </c>
      <c r="L108">
        <v>106</v>
      </c>
      <c r="M108">
        <v>3</v>
      </c>
      <c r="N108">
        <v>817</v>
      </c>
      <c r="O108">
        <v>158</v>
      </c>
      <c r="P108">
        <v>363</v>
      </c>
      <c r="Q108">
        <v>163</v>
      </c>
      <c r="R108">
        <v>390</v>
      </c>
      <c r="S108" t="str">
        <f t="shared" si="2"/>
        <v>[817,158,363,163,390]</v>
      </c>
      <c r="T108">
        <f>VLOOKUP(M108-1,[1]坦克技能!$L$182:$M$195,2,FALSE)</f>
        <v>1</v>
      </c>
      <c r="U108">
        <v>8</v>
      </c>
      <c r="V108">
        <v>2370</v>
      </c>
      <c r="W108">
        <v>3</v>
      </c>
      <c r="X108" t="str">
        <f t="shared" si="3"/>
        <v>[8,2370]</v>
      </c>
    </row>
    <row r="109" spans="1:24" x14ac:dyDescent="0.15">
      <c r="A109">
        <v>106</v>
      </c>
      <c r="B109">
        <v>11</v>
      </c>
      <c r="C109" t="s">
        <v>146</v>
      </c>
      <c r="D109" t="s">
        <v>370</v>
      </c>
      <c r="E109" t="s">
        <v>371</v>
      </c>
      <c r="F109">
        <v>1</v>
      </c>
      <c r="G109">
        <v>3</v>
      </c>
      <c r="H109">
        <v>2</v>
      </c>
      <c r="I109">
        <v>2</v>
      </c>
      <c r="J109">
        <v>1</v>
      </c>
      <c r="K109">
        <v>1</v>
      </c>
      <c r="L109">
        <v>107</v>
      </c>
      <c r="M109">
        <v>4</v>
      </c>
      <c r="N109">
        <v>914</v>
      </c>
      <c r="O109">
        <v>164</v>
      </c>
      <c r="P109">
        <v>381</v>
      </c>
      <c r="Q109">
        <v>171</v>
      </c>
      <c r="R109">
        <v>405</v>
      </c>
      <c r="S109" t="str">
        <f t="shared" si="2"/>
        <v>[914,164,381,171,405]</v>
      </c>
      <c r="T109">
        <f>VLOOKUP(M109-1,[1]坦克技能!$L$182:$M$195,2,FALSE)</f>
        <v>1</v>
      </c>
      <c r="U109">
        <v>10</v>
      </c>
      <c r="V109">
        <v>3150</v>
      </c>
      <c r="W109">
        <v>4</v>
      </c>
      <c r="X109" t="str">
        <f t="shared" si="3"/>
        <v>[10,3150]</v>
      </c>
    </row>
    <row r="110" spans="1:24" x14ac:dyDescent="0.15">
      <c r="A110">
        <v>107</v>
      </c>
      <c r="B110">
        <v>11</v>
      </c>
      <c r="C110" t="s">
        <v>146</v>
      </c>
      <c r="D110" t="s">
        <v>370</v>
      </c>
      <c r="E110" t="s">
        <v>371</v>
      </c>
      <c r="F110">
        <v>1</v>
      </c>
      <c r="G110">
        <v>3</v>
      </c>
      <c r="H110">
        <v>2</v>
      </c>
      <c r="I110">
        <v>2</v>
      </c>
      <c r="J110">
        <v>2</v>
      </c>
      <c r="K110">
        <v>2</v>
      </c>
      <c r="L110">
        <v>108</v>
      </c>
      <c r="M110">
        <v>5</v>
      </c>
      <c r="N110">
        <v>1011</v>
      </c>
      <c r="O110">
        <v>170</v>
      </c>
      <c r="P110">
        <v>398</v>
      </c>
      <c r="Q110">
        <v>179</v>
      </c>
      <c r="R110">
        <v>420</v>
      </c>
      <c r="S110" t="str">
        <f t="shared" si="2"/>
        <v>[1011,170,398,179,420]</v>
      </c>
      <c r="T110">
        <f>VLOOKUP(M110-1,[1]坦克技能!$L$182:$M$195,2,FALSE)</f>
        <v>1</v>
      </c>
      <c r="U110">
        <v>10</v>
      </c>
      <c r="V110">
        <v>3900</v>
      </c>
      <c r="W110">
        <v>5</v>
      </c>
      <c r="X110" t="str">
        <f t="shared" si="3"/>
        <v>[10,3900]</v>
      </c>
    </row>
    <row r="111" spans="1:24" x14ac:dyDescent="0.15">
      <c r="A111">
        <v>108</v>
      </c>
      <c r="B111">
        <v>11</v>
      </c>
      <c r="C111" t="s">
        <v>146</v>
      </c>
      <c r="D111" t="s">
        <v>370</v>
      </c>
      <c r="E111" t="s">
        <v>371</v>
      </c>
      <c r="F111">
        <v>1</v>
      </c>
      <c r="G111">
        <v>3</v>
      </c>
      <c r="H111">
        <v>3</v>
      </c>
      <c r="I111">
        <v>3</v>
      </c>
      <c r="J111">
        <v>0</v>
      </c>
      <c r="K111">
        <v>1</v>
      </c>
      <c r="L111">
        <v>-1</v>
      </c>
      <c r="M111">
        <v>6</v>
      </c>
      <c r="N111">
        <v>1107</v>
      </c>
      <c r="O111">
        <v>176</v>
      </c>
      <c r="P111">
        <v>415</v>
      </c>
      <c r="Q111">
        <v>187</v>
      </c>
      <c r="R111">
        <v>436</v>
      </c>
      <c r="S111" t="str">
        <f t="shared" si="2"/>
        <v>[1107,176,415,187,436]</v>
      </c>
      <c r="T111">
        <f>VLOOKUP(M111-1,[1]坦克技能!$L$182:$M$195,2,FALSE)</f>
        <v>1</v>
      </c>
      <c r="U111">
        <v>10</v>
      </c>
      <c r="V111">
        <v>0</v>
      </c>
      <c r="W111">
        <v>6</v>
      </c>
      <c r="X111" t="str">
        <f t="shared" si="3"/>
        <v>[10,0]</v>
      </c>
    </row>
    <row r="112" spans="1:24" x14ac:dyDescent="0.15">
      <c r="A112">
        <v>109</v>
      </c>
      <c r="B112">
        <v>12</v>
      </c>
      <c r="C112" t="s">
        <v>147</v>
      </c>
      <c r="D112" t="s">
        <v>372</v>
      </c>
      <c r="E112" t="s">
        <v>371</v>
      </c>
      <c r="F112">
        <v>2</v>
      </c>
      <c r="G112">
        <v>4</v>
      </c>
      <c r="H112">
        <v>2</v>
      </c>
      <c r="I112">
        <v>2</v>
      </c>
      <c r="J112">
        <v>0</v>
      </c>
      <c r="K112">
        <v>1</v>
      </c>
      <c r="L112">
        <v>110</v>
      </c>
      <c r="M112">
        <v>1</v>
      </c>
      <c r="N112">
        <v>923</v>
      </c>
      <c r="O112">
        <v>143</v>
      </c>
      <c r="P112">
        <v>394</v>
      </c>
      <c r="Q112">
        <v>177</v>
      </c>
      <c r="R112">
        <v>432</v>
      </c>
      <c r="S112" t="str">
        <f t="shared" si="2"/>
        <v>[923,143,394,177,432]</v>
      </c>
      <c r="T112">
        <f>VLOOKUP(M112-1,[1]坦克技能!$L$182:$M$195,2,FALSE)</f>
        <v>0</v>
      </c>
      <c r="U112">
        <v>6</v>
      </c>
      <c r="V112">
        <v>2750</v>
      </c>
      <c r="W112">
        <v>1</v>
      </c>
      <c r="X112" t="str">
        <f t="shared" si="3"/>
        <v>[6,2750]</v>
      </c>
    </row>
    <row r="113" spans="1:24" x14ac:dyDescent="0.15">
      <c r="A113">
        <v>110</v>
      </c>
      <c r="B113">
        <v>12</v>
      </c>
      <c r="C113" t="s">
        <v>147</v>
      </c>
      <c r="D113" t="s">
        <v>372</v>
      </c>
      <c r="E113" t="s">
        <v>371</v>
      </c>
      <c r="F113">
        <v>2</v>
      </c>
      <c r="G113">
        <v>4</v>
      </c>
      <c r="H113">
        <v>2</v>
      </c>
      <c r="I113">
        <v>2</v>
      </c>
      <c r="J113">
        <v>1</v>
      </c>
      <c r="K113">
        <v>1</v>
      </c>
      <c r="L113">
        <v>111</v>
      </c>
      <c r="M113">
        <v>2</v>
      </c>
      <c r="N113">
        <v>983</v>
      </c>
      <c r="O113">
        <v>148</v>
      </c>
      <c r="P113">
        <v>414</v>
      </c>
      <c r="Q113">
        <v>186</v>
      </c>
      <c r="R113">
        <v>449</v>
      </c>
      <c r="S113" t="str">
        <f t="shared" si="2"/>
        <v>[983,148,414,186,449]</v>
      </c>
      <c r="T113">
        <f>VLOOKUP(M113-1,[1]坦克技能!$L$182:$M$195,2,FALSE)</f>
        <v>1</v>
      </c>
      <c r="U113">
        <v>6</v>
      </c>
      <c r="V113">
        <v>5350</v>
      </c>
      <c r="W113">
        <v>2</v>
      </c>
      <c r="X113" t="str">
        <f t="shared" si="3"/>
        <v>[6,5350]</v>
      </c>
    </row>
    <row r="114" spans="1:24" x14ac:dyDescent="0.15">
      <c r="A114">
        <v>111</v>
      </c>
      <c r="B114">
        <v>12</v>
      </c>
      <c r="C114" t="s">
        <v>147</v>
      </c>
      <c r="D114" t="s">
        <v>372</v>
      </c>
      <c r="E114" t="s">
        <v>371</v>
      </c>
      <c r="F114">
        <v>2</v>
      </c>
      <c r="G114">
        <v>4</v>
      </c>
      <c r="H114">
        <v>2</v>
      </c>
      <c r="I114">
        <v>2</v>
      </c>
      <c r="J114">
        <v>2</v>
      </c>
      <c r="K114">
        <v>2</v>
      </c>
      <c r="L114">
        <v>112</v>
      </c>
      <c r="M114">
        <v>3</v>
      </c>
      <c r="N114">
        <v>1044</v>
      </c>
      <c r="O114">
        <v>154</v>
      </c>
      <c r="P114">
        <v>435</v>
      </c>
      <c r="Q114">
        <v>195</v>
      </c>
      <c r="R114">
        <v>465</v>
      </c>
      <c r="S114" t="str">
        <f t="shared" si="2"/>
        <v>[1044,154,435,195,465]</v>
      </c>
      <c r="T114">
        <f>VLOOKUP(M114-1,[1]坦克技能!$L$182:$M$195,2,FALSE)</f>
        <v>1</v>
      </c>
      <c r="U114">
        <v>8</v>
      </c>
      <c r="V114">
        <v>8100</v>
      </c>
      <c r="W114">
        <v>3</v>
      </c>
      <c r="X114" t="str">
        <f t="shared" si="3"/>
        <v>[8,8100]</v>
      </c>
    </row>
    <row r="115" spans="1:24" x14ac:dyDescent="0.15">
      <c r="A115">
        <v>112</v>
      </c>
      <c r="B115">
        <v>12</v>
      </c>
      <c r="C115" t="s">
        <v>147</v>
      </c>
      <c r="D115" t="s">
        <v>372</v>
      </c>
      <c r="E115" t="s">
        <v>371</v>
      </c>
      <c r="F115">
        <v>2</v>
      </c>
      <c r="G115">
        <v>4</v>
      </c>
      <c r="H115">
        <v>3</v>
      </c>
      <c r="I115">
        <v>3</v>
      </c>
      <c r="J115">
        <v>0</v>
      </c>
      <c r="K115">
        <v>1</v>
      </c>
      <c r="L115">
        <v>113</v>
      </c>
      <c r="M115">
        <v>4</v>
      </c>
      <c r="N115">
        <v>1105</v>
      </c>
      <c r="O115">
        <v>159</v>
      </c>
      <c r="P115">
        <v>455</v>
      </c>
      <c r="Q115">
        <v>204</v>
      </c>
      <c r="R115">
        <v>482</v>
      </c>
      <c r="S115" t="str">
        <f t="shared" si="2"/>
        <v>[1105,159,455,204,482]</v>
      </c>
      <c r="T115">
        <f>VLOOKUP(M115-1,[1]坦克技能!$L$182:$M$195,2,FALSE)</f>
        <v>1</v>
      </c>
      <c r="U115">
        <v>30</v>
      </c>
      <c r="V115">
        <v>10800</v>
      </c>
      <c r="W115">
        <v>4</v>
      </c>
      <c r="X115" t="str">
        <f t="shared" si="3"/>
        <v>[30,10800]</v>
      </c>
    </row>
    <row r="116" spans="1:24" x14ac:dyDescent="0.15">
      <c r="A116">
        <v>113</v>
      </c>
      <c r="B116">
        <v>12</v>
      </c>
      <c r="C116" t="s">
        <v>147</v>
      </c>
      <c r="D116" t="s">
        <v>372</v>
      </c>
      <c r="E116" t="s">
        <v>371</v>
      </c>
      <c r="F116">
        <v>2</v>
      </c>
      <c r="G116">
        <v>4</v>
      </c>
      <c r="H116">
        <v>3</v>
      </c>
      <c r="I116">
        <v>3</v>
      </c>
      <c r="J116">
        <v>1</v>
      </c>
      <c r="K116">
        <v>1</v>
      </c>
      <c r="L116">
        <v>114</v>
      </c>
      <c r="M116">
        <v>5</v>
      </c>
      <c r="N116">
        <v>1166</v>
      </c>
      <c r="O116">
        <v>165</v>
      </c>
      <c r="P116">
        <v>475</v>
      </c>
      <c r="Q116">
        <v>213</v>
      </c>
      <c r="R116">
        <v>499</v>
      </c>
      <c r="S116" t="str">
        <f t="shared" si="2"/>
        <v>[1166,165,475,213,499]</v>
      </c>
      <c r="T116">
        <f>VLOOKUP(M116-1,[1]坦克技能!$L$182:$M$195,2,FALSE)</f>
        <v>1</v>
      </c>
      <c r="U116">
        <v>30</v>
      </c>
      <c r="V116">
        <v>13500</v>
      </c>
      <c r="W116">
        <v>5</v>
      </c>
      <c r="X116" t="str">
        <f t="shared" si="3"/>
        <v>[30,13500]</v>
      </c>
    </row>
    <row r="117" spans="1:24" x14ac:dyDescent="0.15">
      <c r="A117">
        <v>114</v>
      </c>
      <c r="B117">
        <v>12</v>
      </c>
      <c r="C117" t="s">
        <v>147</v>
      </c>
      <c r="D117" t="s">
        <v>372</v>
      </c>
      <c r="E117" t="s">
        <v>371</v>
      </c>
      <c r="F117">
        <v>2</v>
      </c>
      <c r="G117">
        <v>4</v>
      </c>
      <c r="H117">
        <v>3</v>
      </c>
      <c r="I117">
        <v>3</v>
      </c>
      <c r="J117">
        <v>2</v>
      </c>
      <c r="K117">
        <v>1</v>
      </c>
      <c r="L117">
        <v>115</v>
      </c>
      <c r="M117">
        <v>6</v>
      </c>
      <c r="N117">
        <v>1227</v>
      </c>
      <c r="O117">
        <v>170</v>
      </c>
      <c r="P117">
        <v>495</v>
      </c>
      <c r="Q117">
        <v>222</v>
      </c>
      <c r="R117">
        <v>516</v>
      </c>
      <c r="S117" t="str">
        <f t="shared" si="2"/>
        <v>[1227,170,495,222,516]</v>
      </c>
      <c r="T117">
        <f>VLOOKUP(M117-1,[1]坦克技能!$L$182:$M$195,2,FALSE)</f>
        <v>1</v>
      </c>
      <c r="U117">
        <v>30</v>
      </c>
      <c r="V117">
        <v>16100</v>
      </c>
      <c r="W117">
        <v>6</v>
      </c>
      <c r="X117" t="str">
        <f t="shared" si="3"/>
        <v>[30,16100]</v>
      </c>
    </row>
    <row r="118" spans="1:24" x14ac:dyDescent="0.15">
      <c r="A118">
        <v>115</v>
      </c>
      <c r="B118">
        <v>12</v>
      </c>
      <c r="C118" t="s">
        <v>147</v>
      </c>
      <c r="D118" t="s">
        <v>372</v>
      </c>
      <c r="E118" t="s">
        <v>371</v>
      </c>
      <c r="F118">
        <v>2</v>
      </c>
      <c r="G118">
        <v>4</v>
      </c>
      <c r="H118">
        <v>3</v>
      </c>
      <c r="I118">
        <v>3</v>
      </c>
      <c r="J118">
        <v>3</v>
      </c>
      <c r="K118">
        <v>2</v>
      </c>
      <c r="L118">
        <v>116</v>
      </c>
      <c r="M118">
        <v>7</v>
      </c>
      <c r="N118">
        <v>1287</v>
      </c>
      <c r="O118">
        <v>176</v>
      </c>
      <c r="P118">
        <v>516</v>
      </c>
      <c r="Q118">
        <v>232</v>
      </c>
      <c r="R118">
        <v>532</v>
      </c>
      <c r="S118" t="str">
        <f t="shared" si="2"/>
        <v>[1287,176,516,232,532]</v>
      </c>
      <c r="T118">
        <f>VLOOKUP(M118-1,[1]坦克技能!$L$182:$M$195,2,FALSE)</f>
        <v>2</v>
      </c>
      <c r="U118">
        <v>30</v>
      </c>
      <c r="V118">
        <v>18900</v>
      </c>
      <c r="W118">
        <v>7</v>
      </c>
      <c r="X118" t="str">
        <f t="shared" si="3"/>
        <v>[30,18900]</v>
      </c>
    </row>
    <row r="119" spans="1:24" x14ac:dyDescent="0.15">
      <c r="A119">
        <v>116</v>
      </c>
      <c r="B119">
        <v>12</v>
      </c>
      <c r="C119" t="s">
        <v>147</v>
      </c>
      <c r="D119" t="s">
        <v>372</v>
      </c>
      <c r="E119" t="s">
        <v>371</v>
      </c>
      <c r="F119">
        <v>2</v>
      </c>
      <c r="G119">
        <v>4</v>
      </c>
      <c r="H119">
        <v>4</v>
      </c>
      <c r="I119">
        <v>4</v>
      </c>
      <c r="J119">
        <v>0</v>
      </c>
      <c r="K119">
        <v>1</v>
      </c>
      <c r="L119">
        <v>-1</v>
      </c>
      <c r="M119">
        <v>8</v>
      </c>
      <c r="N119">
        <v>1348</v>
      </c>
      <c r="O119">
        <v>181</v>
      </c>
      <c r="P119">
        <v>536</v>
      </c>
      <c r="Q119">
        <v>241</v>
      </c>
      <c r="R119">
        <v>549</v>
      </c>
      <c r="S119" t="str">
        <f t="shared" si="2"/>
        <v>[1348,181,536,241,549]</v>
      </c>
      <c r="T119">
        <f>VLOOKUP(M119-1,[1]坦克技能!$L$182:$M$195,2,FALSE)</f>
        <v>2</v>
      </c>
      <c r="U119">
        <v>30</v>
      </c>
      <c r="V119">
        <v>0</v>
      </c>
      <c r="W119">
        <v>8</v>
      </c>
      <c r="X119" t="str">
        <f t="shared" si="3"/>
        <v>[30,0]</v>
      </c>
    </row>
    <row r="120" spans="1:24" x14ac:dyDescent="0.15">
      <c r="A120">
        <v>117</v>
      </c>
      <c r="B120">
        <v>13</v>
      </c>
      <c r="C120" t="s">
        <v>149</v>
      </c>
      <c r="D120" t="s">
        <v>372</v>
      </c>
      <c r="E120" t="s">
        <v>373</v>
      </c>
      <c r="F120">
        <v>2</v>
      </c>
      <c r="G120">
        <v>4</v>
      </c>
      <c r="H120">
        <v>2</v>
      </c>
      <c r="I120">
        <v>2</v>
      </c>
      <c r="J120">
        <v>0</v>
      </c>
      <c r="K120">
        <v>1</v>
      </c>
      <c r="L120">
        <v>118</v>
      </c>
      <c r="M120">
        <v>1</v>
      </c>
      <c r="N120">
        <v>983</v>
      </c>
      <c r="O120">
        <v>144</v>
      </c>
      <c r="P120">
        <v>401</v>
      </c>
      <c r="Q120">
        <v>180</v>
      </c>
      <c r="R120">
        <v>439</v>
      </c>
      <c r="S120" t="str">
        <f t="shared" si="2"/>
        <v>[983,144,401,180,439]</v>
      </c>
      <c r="T120">
        <f>VLOOKUP(M120-1,[1]坦克技能!$L$182:$M$195,2,FALSE)</f>
        <v>0</v>
      </c>
      <c r="U120">
        <v>6</v>
      </c>
      <c r="V120">
        <v>6100</v>
      </c>
      <c r="W120">
        <v>1</v>
      </c>
      <c r="X120" t="str">
        <f t="shared" si="3"/>
        <v>[6,6100]</v>
      </c>
    </row>
    <row r="121" spans="1:24" x14ac:dyDescent="0.15">
      <c r="A121">
        <v>118</v>
      </c>
      <c r="B121">
        <v>13</v>
      </c>
      <c r="C121" t="s">
        <v>149</v>
      </c>
      <c r="D121" t="s">
        <v>372</v>
      </c>
      <c r="E121" t="s">
        <v>373</v>
      </c>
      <c r="F121">
        <v>2</v>
      </c>
      <c r="G121">
        <v>4</v>
      </c>
      <c r="H121">
        <v>2</v>
      </c>
      <c r="I121">
        <v>2</v>
      </c>
      <c r="J121">
        <v>1</v>
      </c>
      <c r="K121">
        <v>1</v>
      </c>
      <c r="L121">
        <v>119</v>
      </c>
      <c r="M121">
        <v>2</v>
      </c>
      <c r="N121">
        <v>1054</v>
      </c>
      <c r="O121">
        <v>150</v>
      </c>
      <c r="P121">
        <v>423</v>
      </c>
      <c r="Q121">
        <v>190</v>
      </c>
      <c r="R121">
        <v>457</v>
      </c>
      <c r="S121" t="str">
        <f t="shared" si="2"/>
        <v>[1054,150,423,190,457]</v>
      </c>
      <c r="T121">
        <f>VLOOKUP(M121-1,[1]坦克技能!$L$182:$M$195,2,FALSE)</f>
        <v>1</v>
      </c>
      <c r="U121">
        <v>6</v>
      </c>
      <c r="V121">
        <v>12050</v>
      </c>
      <c r="W121">
        <v>2</v>
      </c>
      <c r="X121" t="str">
        <f t="shared" si="3"/>
        <v>[6,12050]</v>
      </c>
    </row>
    <row r="122" spans="1:24" x14ac:dyDescent="0.15">
      <c r="A122">
        <v>119</v>
      </c>
      <c r="B122">
        <v>13</v>
      </c>
      <c r="C122" t="s">
        <v>149</v>
      </c>
      <c r="D122" t="s">
        <v>372</v>
      </c>
      <c r="E122" t="s">
        <v>373</v>
      </c>
      <c r="F122">
        <v>2</v>
      </c>
      <c r="G122">
        <v>4</v>
      </c>
      <c r="H122">
        <v>2</v>
      </c>
      <c r="I122">
        <v>2</v>
      </c>
      <c r="J122">
        <v>2</v>
      </c>
      <c r="K122">
        <v>2</v>
      </c>
      <c r="L122">
        <v>120</v>
      </c>
      <c r="M122">
        <v>3</v>
      </c>
      <c r="N122">
        <v>1125</v>
      </c>
      <c r="O122">
        <v>156</v>
      </c>
      <c r="P122">
        <v>444</v>
      </c>
      <c r="Q122">
        <v>200</v>
      </c>
      <c r="R122">
        <v>475</v>
      </c>
      <c r="S122" t="str">
        <f t="shared" si="2"/>
        <v>[1125,156,444,200,475]</v>
      </c>
      <c r="T122">
        <f>VLOOKUP(M122-1,[1]坦克技能!$L$182:$M$195,2,FALSE)</f>
        <v>1</v>
      </c>
      <c r="U122">
        <v>8</v>
      </c>
      <c r="V122">
        <v>18100</v>
      </c>
      <c r="W122">
        <v>3</v>
      </c>
      <c r="X122" t="str">
        <f t="shared" si="3"/>
        <v>[8,18100]</v>
      </c>
    </row>
    <row r="123" spans="1:24" x14ac:dyDescent="0.15">
      <c r="A123">
        <v>120</v>
      </c>
      <c r="B123">
        <v>13</v>
      </c>
      <c r="C123" t="s">
        <v>149</v>
      </c>
      <c r="D123" t="s">
        <v>372</v>
      </c>
      <c r="E123" t="s">
        <v>373</v>
      </c>
      <c r="F123">
        <v>2</v>
      </c>
      <c r="G123">
        <v>4</v>
      </c>
      <c r="H123">
        <v>3</v>
      </c>
      <c r="I123">
        <v>3</v>
      </c>
      <c r="J123">
        <v>0</v>
      </c>
      <c r="K123">
        <v>1</v>
      </c>
      <c r="L123">
        <v>121</v>
      </c>
      <c r="M123">
        <v>4</v>
      </c>
      <c r="N123">
        <v>1196</v>
      </c>
      <c r="O123">
        <v>161</v>
      </c>
      <c r="P123">
        <v>466</v>
      </c>
      <c r="Q123">
        <v>209</v>
      </c>
      <c r="R123">
        <v>493</v>
      </c>
      <c r="S123" t="str">
        <f t="shared" si="2"/>
        <v>[1196,161,466,209,493]</v>
      </c>
      <c r="T123">
        <f>VLOOKUP(M123-1,[1]坦克技能!$L$182:$M$195,2,FALSE)</f>
        <v>1</v>
      </c>
      <c r="U123">
        <v>30</v>
      </c>
      <c r="V123">
        <v>24300</v>
      </c>
      <c r="W123">
        <v>4</v>
      </c>
      <c r="X123" t="str">
        <f t="shared" si="3"/>
        <v>[30,24300]</v>
      </c>
    </row>
    <row r="124" spans="1:24" x14ac:dyDescent="0.15">
      <c r="A124">
        <v>121</v>
      </c>
      <c r="B124">
        <v>13</v>
      </c>
      <c r="C124" t="s">
        <v>149</v>
      </c>
      <c r="D124" t="s">
        <v>372</v>
      </c>
      <c r="E124" t="s">
        <v>373</v>
      </c>
      <c r="F124">
        <v>2</v>
      </c>
      <c r="G124">
        <v>4</v>
      </c>
      <c r="H124">
        <v>3</v>
      </c>
      <c r="I124">
        <v>3</v>
      </c>
      <c r="J124">
        <v>1</v>
      </c>
      <c r="K124">
        <v>1</v>
      </c>
      <c r="L124">
        <v>122</v>
      </c>
      <c r="M124">
        <v>5</v>
      </c>
      <c r="N124">
        <v>1267</v>
      </c>
      <c r="O124">
        <v>167</v>
      </c>
      <c r="P124">
        <v>488</v>
      </c>
      <c r="Q124">
        <v>219</v>
      </c>
      <c r="R124">
        <v>511</v>
      </c>
      <c r="S124" t="str">
        <f t="shared" si="2"/>
        <v>[1267,167,488,219,511]</v>
      </c>
      <c r="T124">
        <f>VLOOKUP(M124-1,[1]坦克技能!$L$182:$M$195,2,FALSE)</f>
        <v>1</v>
      </c>
      <c r="U124">
        <v>30</v>
      </c>
      <c r="V124">
        <v>30300</v>
      </c>
      <c r="W124">
        <v>5</v>
      </c>
      <c r="X124" t="str">
        <f t="shared" si="3"/>
        <v>[30,30300]</v>
      </c>
    </row>
    <row r="125" spans="1:24" x14ac:dyDescent="0.15">
      <c r="A125">
        <v>122</v>
      </c>
      <c r="B125">
        <v>13</v>
      </c>
      <c r="C125" t="s">
        <v>149</v>
      </c>
      <c r="D125" t="s">
        <v>372</v>
      </c>
      <c r="E125" t="s">
        <v>373</v>
      </c>
      <c r="F125">
        <v>2</v>
      </c>
      <c r="G125">
        <v>4</v>
      </c>
      <c r="H125">
        <v>3</v>
      </c>
      <c r="I125">
        <v>3</v>
      </c>
      <c r="J125">
        <v>2</v>
      </c>
      <c r="K125">
        <v>1</v>
      </c>
      <c r="L125">
        <v>123</v>
      </c>
      <c r="M125">
        <v>6</v>
      </c>
      <c r="N125">
        <v>1338</v>
      </c>
      <c r="O125">
        <v>173</v>
      </c>
      <c r="P125">
        <v>510</v>
      </c>
      <c r="Q125">
        <v>229</v>
      </c>
      <c r="R125">
        <v>530</v>
      </c>
      <c r="S125" t="str">
        <f t="shared" si="2"/>
        <v>[1338,173,510,229,530]</v>
      </c>
      <c r="T125">
        <f>VLOOKUP(M125-1,[1]坦克技能!$L$182:$M$195,2,FALSE)</f>
        <v>1</v>
      </c>
      <c r="U125">
        <v>30</v>
      </c>
      <c r="V125">
        <v>36300</v>
      </c>
      <c r="W125">
        <v>6</v>
      </c>
      <c r="X125" t="str">
        <f t="shared" si="3"/>
        <v>[30,36300]</v>
      </c>
    </row>
    <row r="126" spans="1:24" x14ac:dyDescent="0.15">
      <c r="A126">
        <v>123</v>
      </c>
      <c r="B126">
        <v>13</v>
      </c>
      <c r="C126" t="s">
        <v>149</v>
      </c>
      <c r="D126" t="s">
        <v>372</v>
      </c>
      <c r="E126" t="s">
        <v>373</v>
      </c>
      <c r="F126">
        <v>2</v>
      </c>
      <c r="G126">
        <v>4</v>
      </c>
      <c r="H126">
        <v>3</v>
      </c>
      <c r="I126">
        <v>3</v>
      </c>
      <c r="J126">
        <v>3</v>
      </c>
      <c r="K126">
        <v>2</v>
      </c>
      <c r="L126">
        <v>124</v>
      </c>
      <c r="M126">
        <v>7</v>
      </c>
      <c r="N126">
        <v>1409</v>
      </c>
      <c r="O126">
        <v>179</v>
      </c>
      <c r="P126">
        <v>531</v>
      </c>
      <c r="Q126">
        <v>239</v>
      </c>
      <c r="R126">
        <v>548</v>
      </c>
      <c r="S126" t="str">
        <f t="shared" si="2"/>
        <v>[1409,179,531,239,548]</v>
      </c>
      <c r="T126">
        <f>VLOOKUP(M126-1,[1]坦克技能!$L$182:$M$195,2,FALSE)</f>
        <v>2</v>
      </c>
      <c r="U126">
        <v>30</v>
      </c>
      <c r="V126">
        <v>42400</v>
      </c>
      <c r="W126">
        <v>7</v>
      </c>
      <c r="X126" t="str">
        <f t="shared" si="3"/>
        <v>[30,42400]</v>
      </c>
    </row>
    <row r="127" spans="1:24" x14ac:dyDescent="0.15">
      <c r="A127">
        <v>124</v>
      </c>
      <c r="B127">
        <v>13</v>
      </c>
      <c r="C127" t="s">
        <v>149</v>
      </c>
      <c r="D127" t="s">
        <v>372</v>
      </c>
      <c r="E127" t="s">
        <v>373</v>
      </c>
      <c r="F127">
        <v>2</v>
      </c>
      <c r="G127">
        <v>4</v>
      </c>
      <c r="H127">
        <v>4</v>
      </c>
      <c r="I127">
        <v>4</v>
      </c>
      <c r="J127">
        <v>0</v>
      </c>
      <c r="K127">
        <v>1</v>
      </c>
      <c r="L127">
        <v>-1</v>
      </c>
      <c r="M127">
        <v>8</v>
      </c>
      <c r="N127">
        <v>1480</v>
      </c>
      <c r="O127">
        <v>185</v>
      </c>
      <c r="P127">
        <v>553</v>
      </c>
      <c r="Q127">
        <v>249</v>
      </c>
      <c r="R127">
        <v>566</v>
      </c>
      <c r="S127" t="str">
        <f t="shared" si="2"/>
        <v>[1480,185,553,249,566]</v>
      </c>
      <c r="T127">
        <f>VLOOKUP(M127-1,[1]坦克技能!$L$182:$M$195,2,FALSE)</f>
        <v>2</v>
      </c>
      <c r="U127">
        <v>30</v>
      </c>
      <c r="V127">
        <v>0</v>
      </c>
      <c r="W127">
        <v>8</v>
      </c>
      <c r="X127" t="str">
        <f t="shared" si="3"/>
        <v>[30,0]</v>
      </c>
    </row>
    <row r="128" spans="1:24" x14ac:dyDescent="0.15">
      <c r="A128">
        <v>125</v>
      </c>
      <c r="B128">
        <v>14</v>
      </c>
      <c r="C128" t="s">
        <v>150</v>
      </c>
      <c r="D128" t="s">
        <v>374</v>
      </c>
      <c r="E128" t="s">
        <v>371</v>
      </c>
      <c r="F128">
        <v>3</v>
      </c>
      <c r="G128">
        <v>5</v>
      </c>
      <c r="H128">
        <v>3</v>
      </c>
      <c r="I128">
        <v>3</v>
      </c>
      <c r="J128">
        <v>0</v>
      </c>
      <c r="K128">
        <v>1</v>
      </c>
      <c r="L128">
        <v>126</v>
      </c>
      <c r="M128">
        <v>1</v>
      </c>
      <c r="N128">
        <v>1186</v>
      </c>
      <c r="O128">
        <v>172</v>
      </c>
      <c r="P128">
        <v>486</v>
      </c>
      <c r="Q128">
        <v>219</v>
      </c>
      <c r="R128">
        <v>533</v>
      </c>
      <c r="S128" t="str">
        <f t="shared" si="2"/>
        <v>[1186,172,486,219,533]</v>
      </c>
      <c r="T128">
        <f>VLOOKUP(M128-1,[1]坦克技能!$L$182:$M$195,2,FALSE)</f>
        <v>0</v>
      </c>
      <c r="U128">
        <v>18</v>
      </c>
      <c r="V128">
        <v>7350</v>
      </c>
      <c r="W128">
        <v>1</v>
      </c>
      <c r="X128" t="str">
        <f t="shared" si="3"/>
        <v>[18,7350]</v>
      </c>
    </row>
    <row r="129" spans="1:24" x14ac:dyDescent="0.15">
      <c r="A129">
        <v>126</v>
      </c>
      <c r="B129">
        <v>14</v>
      </c>
      <c r="C129" t="s">
        <v>150</v>
      </c>
      <c r="D129" t="s">
        <v>374</v>
      </c>
      <c r="E129" t="s">
        <v>371</v>
      </c>
      <c r="F129">
        <v>3</v>
      </c>
      <c r="G129">
        <v>5</v>
      </c>
      <c r="H129">
        <v>3</v>
      </c>
      <c r="I129">
        <v>3</v>
      </c>
      <c r="J129">
        <v>1</v>
      </c>
      <c r="K129">
        <v>1</v>
      </c>
      <c r="L129">
        <v>127</v>
      </c>
      <c r="M129">
        <v>2</v>
      </c>
      <c r="N129">
        <v>1248</v>
      </c>
      <c r="O129">
        <v>177</v>
      </c>
      <c r="P129">
        <v>507</v>
      </c>
      <c r="Q129">
        <v>229</v>
      </c>
      <c r="R129">
        <v>550</v>
      </c>
      <c r="S129" t="str">
        <f t="shared" si="2"/>
        <v>[1248,177,507,229,550]</v>
      </c>
      <c r="T129">
        <f>VLOOKUP(M129-1,[1]坦克技能!$L$182:$M$195,2,FALSE)</f>
        <v>1</v>
      </c>
      <c r="U129">
        <v>18</v>
      </c>
      <c r="V129">
        <v>14800</v>
      </c>
      <c r="W129">
        <v>2</v>
      </c>
      <c r="X129" t="str">
        <f t="shared" si="3"/>
        <v>[18,14800]</v>
      </c>
    </row>
    <row r="130" spans="1:24" x14ac:dyDescent="0.15">
      <c r="A130">
        <v>127</v>
      </c>
      <c r="B130">
        <v>14</v>
      </c>
      <c r="C130" t="s">
        <v>150</v>
      </c>
      <c r="D130" t="s">
        <v>374</v>
      </c>
      <c r="E130" t="s">
        <v>371</v>
      </c>
      <c r="F130">
        <v>3</v>
      </c>
      <c r="G130">
        <v>5</v>
      </c>
      <c r="H130">
        <v>3</v>
      </c>
      <c r="I130">
        <v>3</v>
      </c>
      <c r="J130">
        <v>2</v>
      </c>
      <c r="K130">
        <v>1</v>
      </c>
      <c r="L130">
        <v>128</v>
      </c>
      <c r="M130">
        <v>3</v>
      </c>
      <c r="N130">
        <v>1310</v>
      </c>
      <c r="O130">
        <v>183</v>
      </c>
      <c r="P130">
        <v>528</v>
      </c>
      <c r="Q130">
        <v>238</v>
      </c>
      <c r="R130">
        <v>566</v>
      </c>
      <c r="S130" t="str">
        <f t="shared" si="2"/>
        <v>[1310,183,528,238,566]</v>
      </c>
      <c r="T130">
        <f>VLOOKUP(M130-1,[1]坦克技能!$L$182:$M$195,2,FALSE)</f>
        <v>1</v>
      </c>
      <c r="U130">
        <v>24</v>
      </c>
      <c r="V130">
        <v>22500</v>
      </c>
      <c r="W130">
        <v>3</v>
      </c>
      <c r="X130" t="str">
        <f t="shared" si="3"/>
        <v>[24,22500]</v>
      </c>
    </row>
    <row r="131" spans="1:24" x14ac:dyDescent="0.15">
      <c r="A131">
        <v>128</v>
      </c>
      <c r="B131">
        <v>14</v>
      </c>
      <c r="C131" t="s">
        <v>150</v>
      </c>
      <c r="D131" t="s">
        <v>374</v>
      </c>
      <c r="E131" t="s">
        <v>371</v>
      </c>
      <c r="F131">
        <v>3</v>
      </c>
      <c r="G131">
        <v>5</v>
      </c>
      <c r="H131">
        <v>3</v>
      </c>
      <c r="I131">
        <v>3</v>
      </c>
      <c r="J131">
        <v>3</v>
      </c>
      <c r="K131">
        <v>2</v>
      </c>
      <c r="L131">
        <v>129</v>
      </c>
      <c r="M131">
        <v>4</v>
      </c>
      <c r="N131">
        <v>1373</v>
      </c>
      <c r="O131">
        <v>188</v>
      </c>
      <c r="P131">
        <v>550</v>
      </c>
      <c r="Q131">
        <v>248</v>
      </c>
      <c r="R131">
        <v>583</v>
      </c>
      <c r="S131" t="str">
        <f t="shared" si="2"/>
        <v>[1373,188,550,248,583]</v>
      </c>
      <c r="T131">
        <f>VLOOKUP(M131-1,[1]坦克技能!$L$182:$M$195,2,FALSE)</f>
        <v>1</v>
      </c>
      <c r="U131">
        <v>30</v>
      </c>
      <c r="V131">
        <v>29900</v>
      </c>
      <c r="W131">
        <v>4</v>
      </c>
      <c r="X131" t="str">
        <f t="shared" si="3"/>
        <v>[30,29900]</v>
      </c>
    </row>
    <row r="132" spans="1:24" x14ac:dyDescent="0.15">
      <c r="A132">
        <v>129</v>
      </c>
      <c r="B132">
        <v>14</v>
      </c>
      <c r="C132" t="s">
        <v>150</v>
      </c>
      <c r="D132" t="s">
        <v>374</v>
      </c>
      <c r="E132" t="s">
        <v>371</v>
      </c>
      <c r="F132">
        <v>3</v>
      </c>
      <c r="G132">
        <v>5</v>
      </c>
      <c r="H132">
        <v>4</v>
      </c>
      <c r="I132">
        <v>4</v>
      </c>
      <c r="J132">
        <v>0</v>
      </c>
      <c r="K132">
        <v>1</v>
      </c>
      <c r="L132">
        <v>130</v>
      </c>
      <c r="M132">
        <v>5</v>
      </c>
      <c r="N132">
        <v>1435</v>
      </c>
      <c r="O132">
        <v>194</v>
      </c>
      <c r="P132">
        <v>571</v>
      </c>
      <c r="Q132">
        <v>257</v>
      </c>
      <c r="R132">
        <v>599</v>
      </c>
      <c r="S132" t="str">
        <f t="shared" si="2"/>
        <v>[1435,194,571,257,599]</v>
      </c>
      <c r="T132">
        <f>VLOOKUP(M132-1,[1]坦克技能!$L$182:$M$195,2,FALSE)</f>
        <v>1</v>
      </c>
      <c r="U132">
        <v>50</v>
      </c>
      <c r="V132">
        <v>37300</v>
      </c>
      <c r="W132">
        <v>5</v>
      </c>
      <c r="X132" t="str">
        <f t="shared" si="3"/>
        <v>[50,37300]</v>
      </c>
    </row>
    <row r="133" spans="1:24" x14ac:dyDescent="0.15">
      <c r="A133">
        <v>130</v>
      </c>
      <c r="B133">
        <v>14</v>
      </c>
      <c r="C133" t="s">
        <v>150</v>
      </c>
      <c r="D133" t="s">
        <v>374</v>
      </c>
      <c r="E133" t="s">
        <v>371</v>
      </c>
      <c r="F133">
        <v>3</v>
      </c>
      <c r="G133">
        <v>5</v>
      </c>
      <c r="H133">
        <v>4</v>
      </c>
      <c r="I133">
        <v>4</v>
      </c>
      <c r="J133">
        <v>1</v>
      </c>
      <c r="K133">
        <v>1</v>
      </c>
      <c r="L133">
        <v>131</v>
      </c>
      <c r="M133">
        <v>6</v>
      </c>
      <c r="N133">
        <v>1498</v>
      </c>
      <c r="O133">
        <v>199</v>
      </c>
      <c r="P133">
        <v>592</v>
      </c>
      <c r="Q133">
        <v>267</v>
      </c>
      <c r="R133">
        <v>616</v>
      </c>
      <c r="S133" t="str">
        <f t="shared" ref="S133:S196" si="4">CONCATENATE("[",N133,",",O133,",",P133,",",Q133,",",R133,"]")</f>
        <v>[1498,199,592,267,616]</v>
      </c>
      <c r="T133">
        <f>VLOOKUP(M133-1,[1]坦克技能!$L$182:$M$195,2,FALSE)</f>
        <v>1</v>
      </c>
      <c r="U133">
        <v>50</v>
      </c>
      <c r="V133">
        <v>44600</v>
      </c>
      <c r="W133">
        <v>6</v>
      </c>
      <c r="X133" t="str">
        <f t="shared" ref="X133:X196" si="5">"["&amp;U133&amp;","&amp;V133&amp;"]"</f>
        <v>[50,44600]</v>
      </c>
    </row>
    <row r="134" spans="1:24" x14ac:dyDescent="0.15">
      <c r="A134">
        <v>131</v>
      </c>
      <c r="B134">
        <v>14</v>
      </c>
      <c r="C134" t="s">
        <v>150</v>
      </c>
      <c r="D134" t="s">
        <v>374</v>
      </c>
      <c r="E134" t="s">
        <v>371</v>
      </c>
      <c r="F134">
        <v>3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132</v>
      </c>
      <c r="M134">
        <v>7</v>
      </c>
      <c r="N134">
        <v>1560</v>
      </c>
      <c r="O134">
        <v>204</v>
      </c>
      <c r="P134">
        <v>613</v>
      </c>
      <c r="Q134">
        <v>276</v>
      </c>
      <c r="R134">
        <v>632</v>
      </c>
      <c r="S134" t="str">
        <f t="shared" si="4"/>
        <v>[1560,204,613,276,632]</v>
      </c>
      <c r="T134">
        <f>VLOOKUP(M134-1,[1]坦克技能!$L$182:$M$195,2,FALSE)</f>
        <v>2</v>
      </c>
      <c r="U134">
        <v>50</v>
      </c>
      <c r="V134">
        <v>52400</v>
      </c>
      <c r="W134">
        <v>7</v>
      </c>
      <c r="X134" t="str">
        <f t="shared" si="5"/>
        <v>[50,52400]</v>
      </c>
    </row>
    <row r="135" spans="1:24" x14ac:dyDescent="0.15">
      <c r="A135">
        <v>132</v>
      </c>
      <c r="B135">
        <v>14</v>
      </c>
      <c r="C135" t="s">
        <v>150</v>
      </c>
      <c r="D135" t="s">
        <v>374</v>
      </c>
      <c r="E135" t="s">
        <v>371</v>
      </c>
      <c r="F135">
        <v>3</v>
      </c>
      <c r="G135">
        <v>5</v>
      </c>
      <c r="H135">
        <v>4</v>
      </c>
      <c r="I135">
        <v>4</v>
      </c>
      <c r="J135">
        <v>3</v>
      </c>
      <c r="K135">
        <v>1</v>
      </c>
      <c r="L135">
        <v>133</v>
      </c>
      <c r="M135">
        <v>8</v>
      </c>
      <c r="N135">
        <v>1623</v>
      </c>
      <c r="O135">
        <v>210</v>
      </c>
      <c r="P135">
        <v>634</v>
      </c>
      <c r="Q135">
        <v>286</v>
      </c>
      <c r="R135">
        <v>649</v>
      </c>
      <c r="S135" t="str">
        <f t="shared" si="4"/>
        <v>[1623,210,634,286,649]</v>
      </c>
      <c r="T135">
        <f>VLOOKUP(M135-1,[1]坦克技能!$L$182:$M$195,2,FALSE)</f>
        <v>2</v>
      </c>
      <c r="U135">
        <v>50</v>
      </c>
      <c r="V135">
        <v>59800</v>
      </c>
      <c r="W135">
        <v>8</v>
      </c>
      <c r="X135" t="str">
        <f t="shared" si="5"/>
        <v>[50,59800]</v>
      </c>
    </row>
    <row r="136" spans="1:24" x14ac:dyDescent="0.15">
      <c r="A136">
        <v>133</v>
      </c>
      <c r="B136">
        <v>14</v>
      </c>
      <c r="C136" t="s">
        <v>150</v>
      </c>
      <c r="D136" t="s">
        <v>374</v>
      </c>
      <c r="E136" t="s">
        <v>371</v>
      </c>
      <c r="F136">
        <v>3</v>
      </c>
      <c r="G136">
        <v>5</v>
      </c>
      <c r="H136">
        <v>4</v>
      </c>
      <c r="I136">
        <v>4</v>
      </c>
      <c r="J136">
        <v>4</v>
      </c>
      <c r="K136">
        <v>2</v>
      </c>
      <c r="L136">
        <v>134</v>
      </c>
      <c r="M136">
        <v>9</v>
      </c>
      <c r="N136">
        <v>1685</v>
      </c>
      <c r="O136">
        <v>215</v>
      </c>
      <c r="P136">
        <v>655</v>
      </c>
      <c r="Q136">
        <v>295</v>
      </c>
      <c r="R136">
        <v>665</v>
      </c>
      <c r="S136" t="str">
        <f t="shared" si="4"/>
        <v>[1685,215,655,295,665]</v>
      </c>
      <c r="T136">
        <f>VLOOKUP(M136-1,[1]坦克技能!$L$182:$M$195,2,FALSE)</f>
        <v>2</v>
      </c>
      <c r="U136">
        <v>50</v>
      </c>
      <c r="V136">
        <v>67200</v>
      </c>
      <c r="W136">
        <v>9</v>
      </c>
      <c r="X136" t="str">
        <f t="shared" si="5"/>
        <v>[50,67200]</v>
      </c>
    </row>
    <row r="137" spans="1:24" x14ac:dyDescent="0.15">
      <c r="A137">
        <v>134</v>
      </c>
      <c r="B137">
        <v>14</v>
      </c>
      <c r="C137" t="s">
        <v>150</v>
      </c>
      <c r="D137" t="s">
        <v>374</v>
      </c>
      <c r="E137" t="s">
        <v>371</v>
      </c>
      <c r="F137">
        <v>3</v>
      </c>
      <c r="G137">
        <v>5</v>
      </c>
      <c r="H137">
        <v>5</v>
      </c>
      <c r="I137">
        <v>5</v>
      </c>
      <c r="J137">
        <v>0</v>
      </c>
      <c r="K137">
        <v>1</v>
      </c>
      <c r="L137">
        <v>-1</v>
      </c>
      <c r="M137">
        <v>10</v>
      </c>
      <c r="N137">
        <v>1747</v>
      </c>
      <c r="O137">
        <v>220</v>
      </c>
      <c r="P137">
        <v>677</v>
      </c>
      <c r="Q137">
        <v>305</v>
      </c>
      <c r="R137">
        <v>682</v>
      </c>
      <c r="S137" t="str">
        <f t="shared" si="4"/>
        <v>[1747,220,677,305,682]</v>
      </c>
      <c r="T137">
        <f>VLOOKUP(M137-1,[1]坦克技能!$L$182:$M$195,2,FALSE)</f>
        <v>2</v>
      </c>
      <c r="U137">
        <v>50</v>
      </c>
      <c r="V137">
        <v>0</v>
      </c>
      <c r="W137">
        <v>10</v>
      </c>
      <c r="X137" t="str">
        <f t="shared" si="5"/>
        <v>[50,0]</v>
      </c>
    </row>
    <row r="138" spans="1:24" x14ac:dyDescent="0.15">
      <c r="A138">
        <v>135</v>
      </c>
      <c r="B138">
        <v>15</v>
      </c>
      <c r="C138" t="s">
        <v>151</v>
      </c>
      <c r="D138" t="s">
        <v>374</v>
      </c>
      <c r="E138" t="s">
        <v>373</v>
      </c>
      <c r="F138">
        <v>3</v>
      </c>
      <c r="G138">
        <v>5</v>
      </c>
      <c r="H138">
        <v>3</v>
      </c>
      <c r="I138">
        <v>3</v>
      </c>
      <c r="J138">
        <v>0</v>
      </c>
      <c r="K138">
        <v>1</v>
      </c>
      <c r="L138">
        <v>136</v>
      </c>
      <c r="M138">
        <v>1</v>
      </c>
      <c r="N138">
        <v>1267</v>
      </c>
      <c r="O138">
        <v>178</v>
      </c>
      <c r="P138">
        <v>506</v>
      </c>
      <c r="Q138">
        <v>228</v>
      </c>
      <c r="R138">
        <v>554</v>
      </c>
      <c r="S138" t="str">
        <f t="shared" si="4"/>
        <v>[1267,178,506,228,554]</v>
      </c>
      <c r="T138">
        <f>VLOOKUP(M138-1,[1]坦克技能!$L$182:$M$195,2,FALSE)</f>
        <v>0</v>
      </c>
      <c r="U138">
        <v>18</v>
      </c>
      <c r="V138">
        <v>12350</v>
      </c>
      <c r="W138">
        <v>1</v>
      </c>
      <c r="X138" t="str">
        <f t="shared" si="5"/>
        <v>[18,12350]</v>
      </c>
    </row>
    <row r="139" spans="1:24" x14ac:dyDescent="0.15">
      <c r="A139">
        <v>136</v>
      </c>
      <c r="B139">
        <v>15</v>
      </c>
      <c r="C139" t="s">
        <v>151</v>
      </c>
      <c r="D139" t="s">
        <v>374</v>
      </c>
      <c r="E139" t="s">
        <v>373</v>
      </c>
      <c r="F139">
        <v>3</v>
      </c>
      <c r="G139">
        <v>5</v>
      </c>
      <c r="H139">
        <v>3</v>
      </c>
      <c r="I139">
        <v>3</v>
      </c>
      <c r="J139">
        <v>1</v>
      </c>
      <c r="K139">
        <v>1</v>
      </c>
      <c r="L139">
        <v>137</v>
      </c>
      <c r="M139">
        <v>2</v>
      </c>
      <c r="N139">
        <v>1339</v>
      </c>
      <c r="O139">
        <v>184</v>
      </c>
      <c r="P139">
        <v>529</v>
      </c>
      <c r="Q139">
        <v>238</v>
      </c>
      <c r="R139">
        <v>572</v>
      </c>
      <c r="S139" t="str">
        <f t="shared" si="4"/>
        <v>[1339,184,529,238,572]</v>
      </c>
      <c r="T139">
        <f>VLOOKUP(M139-1,[1]坦克技能!$L$182:$M$195,2,FALSE)</f>
        <v>1</v>
      </c>
      <c r="U139">
        <v>18</v>
      </c>
      <c r="V139">
        <v>24600</v>
      </c>
      <c r="W139">
        <v>2</v>
      </c>
      <c r="X139" t="str">
        <f t="shared" si="5"/>
        <v>[18,24600]</v>
      </c>
    </row>
    <row r="140" spans="1:24" x14ac:dyDescent="0.15">
      <c r="A140">
        <v>137</v>
      </c>
      <c r="B140">
        <v>15</v>
      </c>
      <c r="C140" t="s">
        <v>151</v>
      </c>
      <c r="D140" t="s">
        <v>374</v>
      </c>
      <c r="E140" t="s">
        <v>373</v>
      </c>
      <c r="F140">
        <v>3</v>
      </c>
      <c r="G140">
        <v>5</v>
      </c>
      <c r="H140">
        <v>3</v>
      </c>
      <c r="I140">
        <v>3</v>
      </c>
      <c r="J140">
        <v>2</v>
      </c>
      <c r="K140">
        <v>1</v>
      </c>
      <c r="L140">
        <v>138</v>
      </c>
      <c r="M140">
        <v>3</v>
      </c>
      <c r="N140">
        <v>1411</v>
      </c>
      <c r="O140">
        <v>189</v>
      </c>
      <c r="P140">
        <v>551</v>
      </c>
      <c r="Q140">
        <v>248</v>
      </c>
      <c r="R140">
        <v>590</v>
      </c>
      <c r="S140" t="str">
        <f t="shared" si="4"/>
        <v>[1411,189,551,248,590]</v>
      </c>
      <c r="T140">
        <f>VLOOKUP(M140-1,[1]坦克技能!$L$182:$M$195,2,FALSE)</f>
        <v>1</v>
      </c>
      <c r="U140">
        <v>24</v>
      </c>
      <c r="V140">
        <v>37600</v>
      </c>
      <c r="W140">
        <v>3</v>
      </c>
      <c r="X140" t="str">
        <f t="shared" si="5"/>
        <v>[24,37600]</v>
      </c>
    </row>
    <row r="141" spans="1:24" x14ac:dyDescent="0.15">
      <c r="A141">
        <v>138</v>
      </c>
      <c r="B141">
        <v>15</v>
      </c>
      <c r="C141" t="s">
        <v>151</v>
      </c>
      <c r="D141" t="s">
        <v>374</v>
      </c>
      <c r="E141" t="s">
        <v>373</v>
      </c>
      <c r="F141">
        <v>3</v>
      </c>
      <c r="G141">
        <v>5</v>
      </c>
      <c r="H141">
        <v>3</v>
      </c>
      <c r="I141">
        <v>3</v>
      </c>
      <c r="J141">
        <v>3</v>
      </c>
      <c r="K141">
        <v>2</v>
      </c>
      <c r="L141">
        <v>139</v>
      </c>
      <c r="M141">
        <v>4</v>
      </c>
      <c r="N141">
        <v>1483</v>
      </c>
      <c r="O141">
        <v>195</v>
      </c>
      <c r="P141">
        <v>574</v>
      </c>
      <c r="Q141">
        <v>259</v>
      </c>
      <c r="R141">
        <v>607</v>
      </c>
      <c r="S141" t="str">
        <f t="shared" si="4"/>
        <v>[1483,195,574,259,607]</v>
      </c>
      <c r="T141">
        <f>VLOOKUP(M141-1,[1]坦克技能!$L$182:$M$195,2,FALSE)</f>
        <v>1</v>
      </c>
      <c r="U141">
        <v>30</v>
      </c>
      <c r="V141">
        <v>50000</v>
      </c>
      <c r="W141">
        <v>4</v>
      </c>
      <c r="X141" t="str">
        <f t="shared" si="5"/>
        <v>[30,50000]</v>
      </c>
    </row>
    <row r="142" spans="1:24" x14ac:dyDescent="0.15">
      <c r="A142">
        <v>139</v>
      </c>
      <c r="B142">
        <v>15</v>
      </c>
      <c r="C142" t="s">
        <v>151</v>
      </c>
      <c r="D142" t="s">
        <v>374</v>
      </c>
      <c r="E142" t="s">
        <v>373</v>
      </c>
      <c r="F142">
        <v>3</v>
      </c>
      <c r="G142">
        <v>5</v>
      </c>
      <c r="H142">
        <v>4</v>
      </c>
      <c r="I142">
        <v>4</v>
      </c>
      <c r="J142">
        <v>0</v>
      </c>
      <c r="K142">
        <v>1</v>
      </c>
      <c r="L142">
        <v>140</v>
      </c>
      <c r="M142">
        <v>5</v>
      </c>
      <c r="N142">
        <v>1555</v>
      </c>
      <c r="O142">
        <v>201</v>
      </c>
      <c r="P142">
        <v>597</v>
      </c>
      <c r="Q142">
        <v>269</v>
      </c>
      <c r="R142">
        <v>625</v>
      </c>
      <c r="S142" t="str">
        <f t="shared" si="4"/>
        <v>[1555,201,597,269,625]</v>
      </c>
      <c r="T142">
        <f>VLOOKUP(M142-1,[1]坦克技能!$L$182:$M$195,2,FALSE)</f>
        <v>1</v>
      </c>
      <c r="U142">
        <v>50</v>
      </c>
      <c r="V142">
        <v>62300</v>
      </c>
      <c r="W142">
        <v>5</v>
      </c>
      <c r="X142" t="str">
        <f t="shared" si="5"/>
        <v>[50,62300]</v>
      </c>
    </row>
    <row r="143" spans="1:24" x14ac:dyDescent="0.15">
      <c r="A143">
        <v>140</v>
      </c>
      <c r="B143">
        <v>15</v>
      </c>
      <c r="C143" t="s">
        <v>151</v>
      </c>
      <c r="D143" t="s">
        <v>374</v>
      </c>
      <c r="E143" t="s">
        <v>373</v>
      </c>
      <c r="F143">
        <v>3</v>
      </c>
      <c r="G143">
        <v>5</v>
      </c>
      <c r="H143">
        <v>4</v>
      </c>
      <c r="I143">
        <v>4</v>
      </c>
      <c r="J143">
        <v>1</v>
      </c>
      <c r="K143">
        <v>1</v>
      </c>
      <c r="L143">
        <v>141</v>
      </c>
      <c r="M143">
        <v>6</v>
      </c>
      <c r="N143">
        <v>1627</v>
      </c>
      <c r="O143">
        <v>206</v>
      </c>
      <c r="P143">
        <v>619</v>
      </c>
      <c r="Q143">
        <v>279</v>
      </c>
      <c r="R143">
        <v>643</v>
      </c>
      <c r="S143" t="str">
        <f t="shared" si="4"/>
        <v>[1627,206,619,279,643]</v>
      </c>
      <c r="T143">
        <f>VLOOKUP(M143-1,[1]坦克技能!$L$182:$M$195,2,FALSE)</f>
        <v>1</v>
      </c>
      <c r="U143">
        <v>50</v>
      </c>
      <c r="V143">
        <v>74600</v>
      </c>
      <c r="W143">
        <v>6</v>
      </c>
      <c r="X143" t="str">
        <f t="shared" si="5"/>
        <v>[50,74600]</v>
      </c>
    </row>
    <row r="144" spans="1:24" x14ac:dyDescent="0.15">
      <c r="A144">
        <v>141</v>
      </c>
      <c r="B144">
        <v>15</v>
      </c>
      <c r="C144" t="s">
        <v>151</v>
      </c>
      <c r="D144" t="s">
        <v>374</v>
      </c>
      <c r="E144" t="s">
        <v>373</v>
      </c>
      <c r="F144">
        <v>3</v>
      </c>
      <c r="G144">
        <v>5</v>
      </c>
      <c r="H144">
        <v>4</v>
      </c>
      <c r="I144">
        <v>4</v>
      </c>
      <c r="J144">
        <v>2</v>
      </c>
      <c r="K144">
        <v>1</v>
      </c>
      <c r="L144">
        <v>142</v>
      </c>
      <c r="M144">
        <v>7</v>
      </c>
      <c r="N144">
        <v>1699</v>
      </c>
      <c r="O144">
        <v>212</v>
      </c>
      <c r="P144">
        <v>642</v>
      </c>
      <c r="Q144">
        <v>289</v>
      </c>
      <c r="R144">
        <v>661</v>
      </c>
      <c r="S144" t="str">
        <f t="shared" si="4"/>
        <v>[1699,212,642,289,661]</v>
      </c>
      <c r="T144">
        <f>VLOOKUP(M144-1,[1]坦克技能!$L$182:$M$195,2,FALSE)</f>
        <v>2</v>
      </c>
      <c r="U144">
        <v>50</v>
      </c>
      <c r="V144">
        <v>87600</v>
      </c>
      <c r="W144">
        <v>7</v>
      </c>
      <c r="X144" t="str">
        <f t="shared" si="5"/>
        <v>[50,87600]</v>
      </c>
    </row>
    <row r="145" spans="1:24" x14ac:dyDescent="0.15">
      <c r="A145">
        <v>142</v>
      </c>
      <c r="B145">
        <v>15</v>
      </c>
      <c r="C145" t="s">
        <v>151</v>
      </c>
      <c r="D145" t="s">
        <v>374</v>
      </c>
      <c r="E145" t="s">
        <v>373</v>
      </c>
      <c r="F145">
        <v>3</v>
      </c>
      <c r="G145">
        <v>5</v>
      </c>
      <c r="H145">
        <v>4</v>
      </c>
      <c r="I145">
        <v>4</v>
      </c>
      <c r="J145">
        <v>3</v>
      </c>
      <c r="K145">
        <v>1</v>
      </c>
      <c r="L145">
        <v>143</v>
      </c>
      <c r="M145">
        <v>8</v>
      </c>
      <c r="N145">
        <v>1771</v>
      </c>
      <c r="O145">
        <v>217</v>
      </c>
      <c r="P145">
        <v>665</v>
      </c>
      <c r="Q145">
        <v>299</v>
      </c>
      <c r="R145">
        <v>679</v>
      </c>
      <c r="S145" t="str">
        <f t="shared" si="4"/>
        <v>[1771,217,665,299,679]</v>
      </c>
      <c r="T145">
        <f>VLOOKUP(M145-1,[1]坦克技能!$L$182:$M$195,2,FALSE)</f>
        <v>2</v>
      </c>
      <c r="U145">
        <v>50</v>
      </c>
      <c r="V145">
        <v>100000</v>
      </c>
      <c r="W145">
        <v>8</v>
      </c>
      <c r="X145" t="str">
        <f t="shared" si="5"/>
        <v>[50,100000]</v>
      </c>
    </row>
    <row r="146" spans="1:24" x14ac:dyDescent="0.15">
      <c r="A146">
        <v>143</v>
      </c>
      <c r="B146">
        <v>15</v>
      </c>
      <c r="C146" t="s">
        <v>151</v>
      </c>
      <c r="D146" t="s">
        <v>374</v>
      </c>
      <c r="E146" t="s">
        <v>373</v>
      </c>
      <c r="F146">
        <v>3</v>
      </c>
      <c r="G146">
        <v>5</v>
      </c>
      <c r="H146">
        <v>4</v>
      </c>
      <c r="I146">
        <v>4</v>
      </c>
      <c r="J146">
        <v>4</v>
      </c>
      <c r="K146">
        <v>2</v>
      </c>
      <c r="L146">
        <v>144</v>
      </c>
      <c r="M146">
        <v>9</v>
      </c>
      <c r="N146">
        <v>1842</v>
      </c>
      <c r="O146">
        <v>223</v>
      </c>
      <c r="P146">
        <v>687</v>
      </c>
      <c r="Q146">
        <v>309</v>
      </c>
      <c r="R146">
        <v>696</v>
      </c>
      <c r="S146" t="str">
        <f t="shared" si="4"/>
        <v>[1842,223,687,309,696]</v>
      </c>
      <c r="T146">
        <f>VLOOKUP(M146-1,[1]坦克技能!$L$182:$M$195,2,FALSE)</f>
        <v>2</v>
      </c>
      <c r="U146">
        <v>50</v>
      </c>
      <c r="V146">
        <v>112300</v>
      </c>
      <c r="W146">
        <v>9</v>
      </c>
      <c r="X146" t="str">
        <f t="shared" si="5"/>
        <v>[50,112300]</v>
      </c>
    </row>
    <row r="147" spans="1:24" x14ac:dyDescent="0.15">
      <c r="A147">
        <v>144</v>
      </c>
      <c r="B147">
        <v>15</v>
      </c>
      <c r="C147" t="s">
        <v>151</v>
      </c>
      <c r="D147" t="s">
        <v>374</v>
      </c>
      <c r="E147" t="s">
        <v>373</v>
      </c>
      <c r="F147">
        <v>3</v>
      </c>
      <c r="G147">
        <v>5</v>
      </c>
      <c r="H147">
        <v>5</v>
      </c>
      <c r="I147">
        <v>5</v>
      </c>
      <c r="J147">
        <v>0</v>
      </c>
      <c r="K147">
        <v>1</v>
      </c>
      <c r="L147">
        <v>-1</v>
      </c>
      <c r="M147">
        <v>10</v>
      </c>
      <c r="N147">
        <v>1914</v>
      </c>
      <c r="O147">
        <v>229</v>
      </c>
      <c r="P147">
        <v>710</v>
      </c>
      <c r="Q147">
        <v>320</v>
      </c>
      <c r="R147">
        <v>714</v>
      </c>
      <c r="S147" t="str">
        <f t="shared" si="4"/>
        <v>[1914,229,710,320,714]</v>
      </c>
      <c r="T147">
        <f>VLOOKUP(M147-1,[1]坦克技能!$L$182:$M$195,2,FALSE)</f>
        <v>2</v>
      </c>
      <c r="U147">
        <v>50</v>
      </c>
      <c r="V147">
        <v>0</v>
      </c>
      <c r="W147">
        <v>10</v>
      </c>
      <c r="X147" t="str">
        <f t="shared" si="5"/>
        <v>[50,0]</v>
      </c>
    </row>
    <row r="148" spans="1:24" x14ac:dyDescent="0.15">
      <c r="A148">
        <v>145</v>
      </c>
      <c r="B148">
        <v>16</v>
      </c>
      <c r="C148" t="s">
        <v>148</v>
      </c>
      <c r="D148" t="s">
        <v>374</v>
      </c>
      <c r="E148" t="s">
        <v>375</v>
      </c>
      <c r="F148">
        <v>3</v>
      </c>
      <c r="G148">
        <v>6</v>
      </c>
      <c r="H148">
        <v>3</v>
      </c>
      <c r="I148">
        <v>3</v>
      </c>
      <c r="J148">
        <v>0</v>
      </c>
      <c r="K148">
        <v>1</v>
      </c>
      <c r="L148">
        <v>146</v>
      </c>
      <c r="M148">
        <v>1</v>
      </c>
      <c r="N148">
        <v>1305</v>
      </c>
      <c r="O148">
        <v>178</v>
      </c>
      <c r="P148">
        <v>506</v>
      </c>
      <c r="Q148">
        <v>228</v>
      </c>
      <c r="R148">
        <v>554</v>
      </c>
      <c r="S148" t="str">
        <f t="shared" si="4"/>
        <v>[1305,178,506,228,554]</v>
      </c>
      <c r="T148">
        <f>VLOOKUP(M148-1,[1]坦克技能!$L$182:$M$195,2,FALSE)</f>
        <v>0</v>
      </c>
      <c r="U148">
        <v>18</v>
      </c>
      <c r="V148">
        <v>18800</v>
      </c>
      <c r="W148">
        <v>1</v>
      </c>
      <c r="X148" t="str">
        <f t="shared" si="5"/>
        <v>[18,18800]</v>
      </c>
    </row>
    <row r="149" spans="1:24" x14ac:dyDescent="0.15">
      <c r="A149">
        <v>146</v>
      </c>
      <c r="B149">
        <v>16</v>
      </c>
      <c r="C149" t="s">
        <v>148</v>
      </c>
      <c r="D149" t="s">
        <v>374</v>
      </c>
      <c r="E149" t="s">
        <v>375</v>
      </c>
      <c r="F149">
        <v>3</v>
      </c>
      <c r="G149">
        <v>6</v>
      </c>
      <c r="H149">
        <v>3</v>
      </c>
      <c r="I149">
        <v>3</v>
      </c>
      <c r="J149">
        <v>1</v>
      </c>
      <c r="K149">
        <v>1</v>
      </c>
      <c r="L149">
        <v>147</v>
      </c>
      <c r="M149">
        <v>2</v>
      </c>
      <c r="N149">
        <v>1379</v>
      </c>
      <c r="O149">
        <v>184</v>
      </c>
      <c r="P149">
        <v>530</v>
      </c>
      <c r="Q149">
        <v>239</v>
      </c>
      <c r="R149">
        <v>573</v>
      </c>
      <c r="S149" t="str">
        <f t="shared" si="4"/>
        <v>[1379,184,530,239,573]</v>
      </c>
      <c r="T149">
        <f>VLOOKUP(M149-1,[1]坦克技能!$L$182:$M$195,2,FALSE)</f>
        <v>1</v>
      </c>
      <c r="U149">
        <v>18</v>
      </c>
      <c r="V149">
        <v>37500</v>
      </c>
      <c r="W149">
        <v>2</v>
      </c>
      <c r="X149" t="str">
        <f t="shared" si="5"/>
        <v>[18,37500]</v>
      </c>
    </row>
    <row r="150" spans="1:24" x14ac:dyDescent="0.15">
      <c r="A150">
        <v>147</v>
      </c>
      <c r="B150">
        <v>16</v>
      </c>
      <c r="C150" t="s">
        <v>148</v>
      </c>
      <c r="D150" t="s">
        <v>374</v>
      </c>
      <c r="E150" t="s">
        <v>375</v>
      </c>
      <c r="F150">
        <v>3</v>
      </c>
      <c r="G150">
        <v>6</v>
      </c>
      <c r="H150">
        <v>3</v>
      </c>
      <c r="I150">
        <v>3</v>
      </c>
      <c r="J150">
        <v>2</v>
      </c>
      <c r="K150">
        <v>1</v>
      </c>
      <c r="L150">
        <v>148</v>
      </c>
      <c r="M150">
        <v>3</v>
      </c>
      <c r="N150">
        <v>1453</v>
      </c>
      <c r="O150">
        <v>190</v>
      </c>
      <c r="P150">
        <v>555</v>
      </c>
      <c r="Q150">
        <v>250</v>
      </c>
      <c r="R150">
        <v>592</v>
      </c>
      <c r="S150" t="str">
        <f t="shared" si="4"/>
        <v>[1453,190,555,250,592]</v>
      </c>
      <c r="T150">
        <f>VLOOKUP(M150-1,[1]坦克技能!$L$182:$M$195,2,FALSE)</f>
        <v>1</v>
      </c>
      <c r="U150">
        <v>24</v>
      </c>
      <c r="V150">
        <v>57200</v>
      </c>
      <c r="W150">
        <v>3</v>
      </c>
      <c r="X150" t="str">
        <f t="shared" si="5"/>
        <v>[24,57200]</v>
      </c>
    </row>
    <row r="151" spans="1:24" x14ac:dyDescent="0.15">
      <c r="A151">
        <v>148</v>
      </c>
      <c r="B151">
        <v>16</v>
      </c>
      <c r="C151" t="s">
        <v>148</v>
      </c>
      <c r="D151" t="s">
        <v>374</v>
      </c>
      <c r="E151" t="s">
        <v>375</v>
      </c>
      <c r="F151">
        <v>3</v>
      </c>
      <c r="G151">
        <v>6</v>
      </c>
      <c r="H151">
        <v>3</v>
      </c>
      <c r="I151">
        <v>3</v>
      </c>
      <c r="J151">
        <v>3</v>
      </c>
      <c r="K151">
        <v>2</v>
      </c>
      <c r="L151">
        <v>149</v>
      </c>
      <c r="M151">
        <v>4</v>
      </c>
      <c r="N151">
        <v>1527</v>
      </c>
      <c r="O151">
        <v>196</v>
      </c>
      <c r="P151">
        <v>579</v>
      </c>
      <c r="Q151">
        <v>261</v>
      </c>
      <c r="R151">
        <v>611</v>
      </c>
      <c r="S151" t="str">
        <f t="shared" si="4"/>
        <v>[1527,196,579,261,611]</v>
      </c>
      <c r="T151">
        <f>VLOOKUP(M151-1,[1]坦克技能!$L$182:$M$195,2,FALSE)</f>
        <v>1</v>
      </c>
      <c r="U151">
        <v>30</v>
      </c>
      <c r="V151">
        <v>76000</v>
      </c>
      <c r="W151">
        <v>4</v>
      </c>
      <c r="X151" t="str">
        <f t="shared" si="5"/>
        <v>[30,76000]</v>
      </c>
    </row>
    <row r="152" spans="1:24" x14ac:dyDescent="0.15">
      <c r="A152">
        <v>149</v>
      </c>
      <c r="B152">
        <v>16</v>
      </c>
      <c r="C152" t="s">
        <v>148</v>
      </c>
      <c r="D152" t="s">
        <v>374</v>
      </c>
      <c r="E152" t="s">
        <v>375</v>
      </c>
      <c r="F152">
        <v>3</v>
      </c>
      <c r="G152">
        <v>6</v>
      </c>
      <c r="H152">
        <v>4</v>
      </c>
      <c r="I152">
        <v>4</v>
      </c>
      <c r="J152">
        <v>0</v>
      </c>
      <c r="K152">
        <v>1</v>
      </c>
      <c r="L152">
        <v>150</v>
      </c>
      <c r="M152">
        <v>5</v>
      </c>
      <c r="N152">
        <v>1601</v>
      </c>
      <c r="O152">
        <v>202</v>
      </c>
      <c r="P152">
        <v>603</v>
      </c>
      <c r="Q152">
        <v>272</v>
      </c>
      <c r="R152">
        <v>630</v>
      </c>
      <c r="S152" t="str">
        <f t="shared" si="4"/>
        <v>[1601,202,603,272,630]</v>
      </c>
      <c r="T152">
        <f>VLOOKUP(M152-1,[1]坦克技能!$L$182:$M$195,2,FALSE)</f>
        <v>1</v>
      </c>
      <c r="U152">
        <v>50</v>
      </c>
      <c r="V152">
        <v>94800</v>
      </c>
      <c r="W152">
        <v>5</v>
      </c>
      <c r="X152" t="str">
        <f t="shared" si="5"/>
        <v>[50,94800]</v>
      </c>
    </row>
    <row r="153" spans="1:24" x14ac:dyDescent="0.15">
      <c r="A153">
        <v>150</v>
      </c>
      <c r="B153">
        <v>16</v>
      </c>
      <c r="C153" t="s">
        <v>148</v>
      </c>
      <c r="D153" t="s">
        <v>374</v>
      </c>
      <c r="E153" t="s">
        <v>375</v>
      </c>
      <c r="F153">
        <v>3</v>
      </c>
      <c r="G153">
        <v>6</v>
      </c>
      <c r="H153">
        <v>4</v>
      </c>
      <c r="I153">
        <v>4</v>
      </c>
      <c r="J153">
        <v>1</v>
      </c>
      <c r="K153">
        <v>1</v>
      </c>
      <c r="L153">
        <v>151</v>
      </c>
      <c r="M153">
        <v>6</v>
      </c>
      <c r="N153">
        <v>1675</v>
      </c>
      <c r="O153">
        <v>208</v>
      </c>
      <c r="P153">
        <v>627</v>
      </c>
      <c r="Q153">
        <v>283</v>
      </c>
      <c r="R153">
        <v>649</v>
      </c>
      <c r="S153" t="str">
        <f t="shared" si="4"/>
        <v>[1675,208,627,283,649]</v>
      </c>
      <c r="T153">
        <f>VLOOKUP(M153-1,[1]坦克技能!$L$182:$M$195,2,FALSE)</f>
        <v>1</v>
      </c>
      <c r="U153">
        <v>50</v>
      </c>
      <c r="V153">
        <v>113600</v>
      </c>
      <c r="W153">
        <v>6</v>
      </c>
      <c r="X153" t="str">
        <f t="shared" si="5"/>
        <v>[50,113600]</v>
      </c>
    </row>
    <row r="154" spans="1:24" x14ac:dyDescent="0.15">
      <c r="A154">
        <v>151</v>
      </c>
      <c r="B154">
        <v>16</v>
      </c>
      <c r="C154" t="s">
        <v>148</v>
      </c>
      <c r="D154" t="s">
        <v>374</v>
      </c>
      <c r="E154" t="s">
        <v>375</v>
      </c>
      <c r="F154">
        <v>3</v>
      </c>
      <c r="G154">
        <v>6</v>
      </c>
      <c r="H154">
        <v>4</v>
      </c>
      <c r="I154">
        <v>4</v>
      </c>
      <c r="J154">
        <v>2</v>
      </c>
      <c r="K154">
        <v>1</v>
      </c>
      <c r="L154">
        <v>152</v>
      </c>
      <c r="M154">
        <v>7</v>
      </c>
      <c r="N154">
        <v>1749</v>
      </c>
      <c r="O154">
        <v>214</v>
      </c>
      <c r="P154">
        <v>652</v>
      </c>
      <c r="Q154">
        <v>294</v>
      </c>
      <c r="R154">
        <v>668</v>
      </c>
      <c r="S154" t="str">
        <f t="shared" si="4"/>
        <v>[1749,214,652,294,668]</v>
      </c>
      <c r="T154">
        <f>VLOOKUP(M154-1,[1]坦克技能!$L$182:$M$195,2,FALSE)</f>
        <v>2</v>
      </c>
      <c r="U154">
        <v>50</v>
      </c>
      <c r="V154">
        <v>133000</v>
      </c>
      <c r="W154">
        <v>7</v>
      </c>
      <c r="X154" t="str">
        <f t="shared" si="5"/>
        <v>[50,133000]</v>
      </c>
    </row>
    <row r="155" spans="1:24" x14ac:dyDescent="0.15">
      <c r="A155">
        <v>152</v>
      </c>
      <c r="B155">
        <v>16</v>
      </c>
      <c r="C155" t="s">
        <v>148</v>
      </c>
      <c r="D155" t="s">
        <v>374</v>
      </c>
      <c r="E155" t="s">
        <v>375</v>
      </c>
      <c r="F155">
        <v>3</v>
      </c>
      <c r="G155">
        <v>6</v>
      </c>
      <c r="H155">
        <v>4</v>
      </c>
      <c r="I155">
        <v>4</v>
      </c>
      <c r="J155">
        <v>3</v>
      </c>
      <c r="K155">
        <v>1</v>
      </c>
      <c r="L155">
        <v>153</v>
      </c>
      <c r="M155">
        <v>8</v>
      </c>
      <c r="N155">
        <v>1823</v>
      </c>
      <c r="O155">
        <v>220</v>
      </c>
      <c r="P155">
        <v>676</v>
      </c>
      <c r="Q155">
        <v>304</v>
      </c>
      <c r="R155">
        <v>687</v>
      </c>
      <c r="S155" t="str">
        <f t="shared" si="4"/>
        <v>[1823,220,676,304,687]</v>
      </c>
      <c r="T155">
        <f>VLOOKUP(M155-1,[1]坦克技能!$L$182:$M$195,2,FALSE)</f>
        <v>2</v>
      </c>
      <c r="U155">
        <v>50</v>
      </c>
      <c r="V155">
        <v>152000</v>
      </c>
      <c r="W155">
        <v>8</v>
      </c>
      <c r="X155" t="str">
        <f t="shared" si="5"/>
        <v>[50,152000]</v>
      </c>
    </row>
    <row r="156" spans="1:24" x14ac:dyDescent="0.15">
      <c r="A156">
        <v>153</v>
      </c>
      <c r="B156">
        <v>16</v>
      </c>
      <c r="C156" t="s">
        <v>148</v>
      </c>
      <c r="D156" t="s">
        <v>374</v>
      </c>
      <c r="E156" t="s">
        <v>375</v>
      </c>
      <c r="F156">
        <v>3</v>
      </c>
      <c r="G156">
        <v>6</v>
      </c>
      <c r="H156">
        <v>4</v>
      </c>
      <c r="I156">
        <v>4</v>
      </c>
      <c r="J156">
        <v>4</v>
      </c>
      <c r="K156">
        <v>2</v>
      </c>
      <c r="L156">
        <v>154</v>
      </c>
      <c r="M156">
        <v>9</v>
      </c>
      <c r="N156">
        <v>1897</v>
      </c>
      <c r="O156">
        <v>226</v>
      </c>
      <c r="P156">
        <v>700</v>
      </c>
      <c r="Q156">
        <v>315</v>
      </c>
      <c r="R156">
        <v>706</v>
      </c>
      <c r="S156" t="str">
        <f t="shared" si="4"/>
        <v>[1897,226,700,315,706]</v>
      </c>
      <c r="T156">
        <f>VLOOKUP(M156-1,[1]坦克技能!$L$182:$M$195,2,FALSE)</f>
        <v>2</v>
      </c>
      <c r="U156">
        <v>50</v>
      </c>
      <c r="V156">
        <v>170000</v>
      </c>
      <c r="W156">
        <v>9</v>
      </c>
      <c r="X156" t="str">
        <f t="shared" si="5"/>
        <v>[50,170000]</v>
      </c>
    </row>
    <row r="157" spans="1:24" x14ac:dyDescent="0.15">
      <c r="A157">
        <v>154</v>
      </c>
      <c r="B157">
        <v>16</v>
      </c>
      <c r="C157" t="s">
        <v>148</v>
      </c>
      <c r="D157" t="s">
        <v>374</v>
      </c>
      <c r="E157" t="s">
        <v>375</v>
      </c>
      <c r="F157">
        <v>3</v>
      </c>
      <c r="G157">
        <v>6</v>
      </c>
      <c r="H157">
        <v>5</v>
      </c>
      <c r="I157">
        <v>5</v>
      </c>
      <c r="J157">
        <v>0</v>
      </c>
      <c r="K157">
        <v>1</v>
      </c>
      <c r="L157">
        <v>317</v>
      </c>
      <c r="M157">
        <v>10</v>
      </c>
      <c r="N157">
        <v>1971</v>
      </c>
      <c r="O157">
        <v>232</v>
      </c>
      <c r="P157">
        <v>724</v>
      </c>
      <c r="Q157">
        <v>326</v>
      </c>
      <c r="R157">
        <v>725</v>
      </c>
      <c r="S157" t="str">
        <f t="shared" si="4"/>
        <v>[1971,232,724,326,725]</v>
      </c>
      <c r="T157">
        <f>VLOOKUP(M157-1,[1]坦克技能!$L$182:$M$195,2,FALSE)</f>
        <v>2</v>
      </c>
      <c r="U157">
        <v>50</v>
      </c>
      <c r="V157">
        <v>212000</v>
      </c>
      <c r="W157">
        <v>10</v>
      </c>
      <c r="X157" t="str">
        <f t="shared" si="5"/>
        <v>[50,212000]</v>
      </c>
    </row>
    <row r="158" spans="1:24" x14ac:dyDescent="0.15">
      <c r="A158">
        <v>155</v>
      </c>
      <c r="B158">
        <v>17</v>
      </c>
      <c r="C158" t="s">
        <v>153</v>
      </c>
      <c r="D158" t="s">
        <v>376</v>
      </c>
      <c r="E158" t="s">
        <v>371</v>
      </c>
      <c r="F158">
        <v>4</v>
      </c>
      <c r="G158">
        <v>6</v>
      </c>
      <c r="H158">
        <v>4</v>
      </c>
      <c r="I158">
        <v>4</v>
      </c>
      <c r="J158">
        <v>0</v>
      </c>
      <c r="K158">
        <v>1</v>
      </c>
      <c r="L158">
        <v>156</v>
      </c>
      <c r="M158">
        <v>1</v>
      </c>
      <c r="N158">
        <v>1737</v>
      </c>
      <c r="O158">
        <v>196</v>
      </c>
      <c r="P158">
        <v>631</v>
      </c>
      <c r="Q158">
        <v>284</v>
      </c>
      <c r="R158">
        <v>691</v>
      </c>
      <c r="S158" t="str">
        <f t="shared" si="4"/>
        <v>[1737,196,631,284,691]</v>
      </c>
      <c r="T158">
        <f>VLOOKUP(M158-1,[1]坦克技能!$L$182:$M$195,2,FALSE)</f>
        <v>0</v>
      </c>
      <c r="U158">
        <v>30</v>
      </c>
      <c r="V158">
        <v>24100</v>
      </c>
      <c r="W158">
        <v>1</v>
      </c>
      <c r="X158" t="str">
        <f t="shared" si="5"/>
        <v>[30,24100]</v>
      </c>
    </row>
    <row r="159" spans="1:24" x14ac:dyDescent="0.15">
      <c r="A159">
        <v>156</v>
      </c>
      <c r="B159">
        <v>17</v>
      </c>
      <c r="C159" t="s">
        <v>153</v>
      </c>
      <c r="D159" t="s">
        <v>376</v>
      </c>
      <c r="E159" t="s">
        <v>371</v>
      </c>
      <c r="F159">
        <v>4</v>
      </c>
      <c r="G159">
        <v>6</v>
      </c>
      <c r="H159">
        <v>4</v>
      </c>
      <c r="I159">
        <v>4</v>
      </c>
      <c r="J159">
        <v>1</v>
      </c>
      <c r="K159">
        <v>1</v>
      </c>
      <c r="L159">
        <v>157</v>
      </c>
      <c r="M159">
        <v>2</v>
      </c>
      <c r="N159">
        <v>1809</v>
      </c>
      <c r="O159">
        <v>200</v>
      </c>
      <c r="P159">
        <v>653</v>
      </c>
      <c r="Q159">
        <v>294</v>
      </c>
      <c r="R159">
        <v>707</v>
      </c>
      <c r="S159" t="str">
        <f t="shared" si="4"/>
        <v>[1809,200,653,294,707]</v>
      </c>
      <c r="T159">
        <f>VLOOKUP(M159-1,[1]坦克技能!$L$182:$M$195,2,FALSE)</f>
        <v>1</v>
      </c>
      <c r="U159">
        <v>30</v>
      </c>
      <c r="V159">
        <v>48400</v>
      </c>
      <c r="W159">
        <v>2</v>
      </c>
      <c r="X159" t="str">
        <f t="shared" si="5"/>
        <v>[30,48400]</v>
      </c>
    </row>
    <row r="160" spans="1:24" x14ac:dyDescent="0.15">
      <c r="A160">
        <v>157</v>
      </c>
      <c r="B160">
        <v>17</v>
      </c>
      <c r="C160" t="s">
        <v>153</v>
      </c>
      <c r="D160" t="s">
        <v>376</v>
      </c>
      <c r="E160" t="s">
        <v>371</v>
      </c>
      <c r="F160">
        <v>4</v>
      </c>
      <c r="G160">
        <v>6</v>
      </c>
      <c r="H160">
        <v>4</v>
      </c>
      <c r="I160">
        <v>4</v>
      </c>
      <c r="J160">
        <v>2</v>
      </c>
      <c r="K160">
        <v>1</v>
      </c>
      <c r="L160">
        <v>158</v>
      </c>
      <c r="M160">
        <v>3</v>
      </c>
      <c r="N160">
        <v>1881</v>
      </c>
      <c r="O160">
        <v>205</v>
      </c>
      <c r="P160">
        <v>675</v>
      </c>
      <c r="Q160">
        <v>304</v>
      </c>
      <c r="R160">
        <v>723</v>
      </c>
      <c r="S160" t="str">
        <f t="shared" si="4"/>
        <v>[1881,205,675,304,723]</v>
      </c>
      <c r="T160">
        <f>VLOOKUP(M160-1,[1]坦克技能!$L$182:$M$195,2,FALSE)</f>
        <v>1</v>
      </c>
      <c r="U160">
        <v>40</v>
      </c>
      <c r="V160">
        <v>72600</v>
      </c>
      <c r="W160">
        <v>3</v>
      </c>
      <c r="X160" t="str">
        <f t="shared" si="5"/>
        <v>[40,72600]</v>
      </c>
    </row>
    <row r="161" spans="1:24" x14ac:dyDescent="0.15">
      <c r="A161">
        <v>158</v>
      </c>
      <c r="B161">
        <v>17</v>
      </c>
      <c r="C161" t="s">
        <v>153</v>
      </c>
      <c r="D161" t="s">
        <v>376</v>
      </c>
      <c r="E161" t="s">
        <v>371</v>
      </c>
      <c r="F161">
        <v>4</v>
      </c>
      <c r="G161">
        <v>6</v>
      </c>
      <c r="H161">
        <v>4</v>
      </c>
      <c r="I161">
        <v>4</v>
      </c>
      <c r="J161">
        <v>3</v>
      </c>
      <c r="K161">
        <v>1</v>
      </c>
      <c r="L161">
        <v>159</v>
      </c>
      <c r="M161">
        <v>4</v>
      </c>
      <c r="N161">
        <v>1953</v>
      </c>
      <c r="O161">
        <v>210</v>
      </c>
      <c r="P161">
        <v>697</v>
      </c>
      <c r="Q161">
        <v>314</v>
      </c>
      <c r="R161">
        <v>740</v>
      </c>
      <c r="S161" t="str">
        <f t="shared" si="4"/>
        <v>[1953,210,697,314,740]</v>
      </c>
      <c r="T161">
        <f>VLOOKUP(M161-1,[1]坦克技能!$L$182:$M$195,2,FALSE)</f>
        <v>1</v>
      </c>
      <c r="U161">
        <v>50</v>
      </c>
      <c r="V161">
        <v>98400</v>
      </c>
      <c r="W161">
        <v>4</v>
      </c>
      <c r="X161" t="str">
        <f t="shared" si="5"/>
        <v>[50,98400]</v>
      </c>
    </row>
    <row r="162" spans="1:24" x14ac:dyDescent="0.15">
      <c r="A162">
        <v>159</v>
      </c>
      <c r="B162">
        <v>17</v>
      </c>
      <c r="C162" t="s">
        <v>153</v>
      </c>
      <c r="D162" t="s">
        <v>376</v>
      </c>
      <c r="E162" t="s">
        <v>371</v>
      </c>
      <c r="F162">
        <v>4</v>
      </c>
      <c r="G162">
        <v>6</v>
      </c>
      <c r="H162">
        <v>4</v>
      </c>
      <c r="I162">
        <v>4</v>
      </c>
      <c r="J162">
        <v>4</v>
      </c>
      <c r="K162">
        <v>2</v>
      </c>
      <c r="L162">
        <v>160</v>
      </c>
      <c r="M162">
        <v>5</v>
      </c>
      <c r="N162">
        <v>2025</v>
      </c>
      <c r="O162">
        <v>214</v>
      </c>
      <c r="P162">
        <v>719</v>
      </c>
      <c r="Q162">
        <v>324</v>
      </c>
      <c r="R162">
        <v>756</v>
      </c>
      <c r="S162" t="str">
        <f t="shared" si="4"/>
        <v>[2025,214,719,324,756]</v>
      </c>
      <c r="T162">
        <f>VLOOKUP(M162-1,[1]坦克技能!$L$182:$M$195,2,FALSE)</f>
        <v>1</v>
      </c>
      <c r="U162">
        <v>50</v>
      </c>
      <c r="V162">
        <v>122600</v>
      </c>
      <c r="W162">
        <v>5</v>
      </c>
      <c r="X162" t="str">
        <f t="shared" si="5"/>
        <v>[50,122600]</v>
      </c>
    </row>
    <row r="163" spans="1:24" x14ac:dyDescent="0.15">
      <c r="A163">
        <v>160</v>
      </c>
      <c r="B163">
        <v>17</v>
      </c>
      <c r="C163" t="s">
        <v>153</v>
      </c>
      <c r="D163" t="s">
        <v>376</v>
      </c>
      <c r="E163" t="s">
        <v>371</v>
      </c>
      <c r="F163">
        <v>4</v>
      </c>
      <c r="G163">
        <v>6</v>
      </c>
      <c r="H163">
        <v>5</v>
      </c>
      <c r="I163">
        <v>5</v>
      </c>
      <c r="J163">
        <v>0</v>
      </c>
      <c r="K163">
        <v>1</v>
      </c>
      <c r="L163">
        <v>161</v>
      </c>
      <c r="M163">
        <v>6</v>
      </c>
      <c r="N163">
        <v>2097</v>
      </c>
      <c r="O163">
        <v>219</v>
      </c>
      <c r="P163">
        <v>741</v>
      </c>
      <c r="Q163">
        <v>334</v>
      </c>
      <c r="R163">
        <v>772</v>
      </c>
      <c r="S163" t="str">
        <f t="shared" si="4"/>
        <v>[2097,219,741,334,772]</v>
      </c>
      <c r="T163">
        <f>VLOOKUP(M163-1,[1]坦克技能!$L$182:$M$195,2,FALSE)</f>
        <v>1</v>
      </c>
      <c r="U163">
        <v>80</v>
      </c>
      <c r="V163">
        <v>146000</v>
      </c>
      <c r="W163">
        <v>6</v>
      </c>
      <c r="X163" t="str">
        <f t="shared" si="5"/>
        <v>[80,146000]</v>
      </c>
    </row>
    <row r="164" spans="1:24" x14ac:dyDescent="0.15">
      <c r="A164">
        <v>161</v>
      </c>
      <c r="B164">
        <v>17</v>
      </c>
      <c r="C164" t="s">
        <v>153</v>
      </c>
      <c r="D164" t="s">
        <v>376</v>
      </c>
      <c r="E164" t="s">
        <v>371</v>
      </c>
      <c r="F164">
        <v>4</v>
      </c>
      <c r="G164">
        <v>6</v>
      </c>
      <c r="H164">
        <v>5</v>
      </c>
      <c r="I164">
        <v>5</v>
      </c>
      <c r="J164">
        <v>1</v>
      </c>
      <c r="K164">
        <v>1</v>
      </c>
      <c r="L164">
        <v>162</v>
      </c>
      <c r="M164">
        <v>7</v>
      </c>
      <c r="N164">
        <v>2169</v>
      </c>
      <c r="O164">
        <v>223</v>
      </c>
      <c r="P164">
        <v>763</v>
      </c>
      <c r="Q164">
        <v>343</v>
      </c>
      <c r="R164">
        <v>788</v>
      </c>
      <c r="S164" t="str">
        <f t="shared" si="4"/>
        <v>[2169,223,763,343,788]</v>
      </c>
      <c r="T164">
        <f>VLOOKUP(M164-1,[1]坦克技能!$L$182:$M$195,2,FALSE)</f>
        <v>2</v>
      </c>
      <c r="U164">
        <v>80</v>
      </c>
      <c r="V164">
        <v>171000</v>
      </c>
      <c r="W164">
        <v>7</v>
      </c>
      <c r="X164" t="str">
        <f t="shared" si="5"/>
        <v>[80,171000]</v>
      </c>
    </row>
    <row r="165" spans="1:24" x14ac:dyDescent="0.15">
      <c r="A165">
        <v>162</v>
      </c>
      <c r="B165">
        <v>17</v>
      </c>
      <c r="C165" t="s">
        <v>153</v>
      </c>
      <c r="D165" t="s">
        <v>376</v>
      </c>
      <c r="E165" t="s">
        <v>371</v>
      </c>
      <c r="F165">
        <v>4</v>
      </c>
      <c r="G165">
        <v>6</v>
      </c>
      <c r="H165">
        <v>5</v>
      </c>
      <c r="I165">
        <v>5</v>
      </c>
      <c r="J165">
        <v>2</v>
      </c>
      <c r="K165">
        <v>1</v>
      </c>
      <c r="L165">
        <v>163</v>
      </c>
      <c r="M165">
        <v>8</v>
      </c>
      <c r="N165">
        <v>2241</v>
      </c>
      <c r="O165">
        <v>228</v>
      </c>
      <c r="P165">
        <v>785</v>
      </c>
      <c r="Q165">
        <v>353</v>
      </c>
      <c r="R165">
        <v>804</v>
      </c>
      <c r="S165" t="str">
        <f t="shared" si="4"/>
        <v>[2241,228,785,353,804]</v>
      </c>
      <c r="T165">
        <f>VLOOKUP(M165-1,[1]坦克技能!$L$182:$M$195,2,FALSE)</f>
        <v>2</v>
      </c>
      <c r="U165">
        <v>80</v>
      </c>
      <c r="V165">
        <v>195000</v>
      </c>
      <c r="W165">
        <v>8</v>
      </c>
      <c r="X165" t="str">
        <f t="shared" si="5"/>
        <v>[80,195000]</v>
      </c>
    </row>
    <row r="166" spans="1:24" x14ac:dyDescent="0.15">
      <c r="A166">
        <v>163</v>
      </c>
      <c r="B166">
        <v>17</v>
      </c>
      <c r="C166" t="s">
        <v>153</v>
      </c>
      <c r="D166" t="s">
        <v>376</v>
      </c>
      <c r="E166" t="s">
        <v>371</v>
      </c>
      <c r="F166">
        <v>4</v>
      </c>
      <c r="G166">
        <v>6</v>
      </c>
      <c r="H166">
        <v>5</v>
      </c>
      <c r="I166">
        <v>5</v>
      </c>
      <c r="J166">
        <v>3</v>
      </c>
      <c r="K166">
        <v>1</v>
      </c>
      <c r="L166">
        <v>164</v>
      </c>
      <c r="M166">
        <v>9</v>
      </c>
      <c r="N166">
        <v>2313</v>
      </c>
      <c r="O166">
        <v>233</v>
      </c>
      <c r="P166">
        <v>808</v>
      </c>
      <c r="Q166">
        <v>363</v>
      </c>
      <c r="R166">
        <v>821</v>
      </c>
      <c r="S166" t="str">
        <f t="shared" si="4"/>
        <v>[2313,233,808,363,821]</v>
      </c>
      <c r="T166">
        <f>VLOOKUP(M166-1,[1]坦克技能!$L$182:$M$195,2,FALSE)</f>
        <v>2</v>
      </c>
      <c r="U166">
        <v>80</v>
      </c>
      <c r="V166">
        <v>219000</v>
      </c>
      <c r="W166">
        <v>9</v>
      </c>
      <c r="X166" t="str">
        <f t="shared" si="5"/>
        <v>[80,219000]</v>
      </c>
    </row>
    <row r="167" spans="1:24" x14ac:dyDescent="0.15">
      <c r="A167">
        <v>164</v>
      </c>
      <c r="B167">
        <v>17</v>
      </c>
      <c r="C167" t="s">
        <v>153</v>
      </c>
      <c r="D167" t="s">
        <v>376</v>
      </c>
      <c r="E167" t="s">
        <v>371</v>
      </c>
      <c r="F167">
        <v>4</v>
      </c>
      <c r="G167">
        <v>6</v>
      </c>
      <c r="H167">
        <v>5</v>
      </c>
      <c r="I167">
        <v>5</v>
      </c>
      <c r="J167">
        <v>4</v>
      </c>
      <c r="K167">
        <v>1</v>
      </c>
      <c r="L167">
        <v>165</v>
      </c>
      <c r="M167">
        <v>10</v>
      </c>
      <c r="N167">
        <v>2385</v>
      </c>
      <c r="O167">
        <v>237</v>
      </c>
      <c r="P167">
        <v>830</v>
      </c>
      <c r="Q167">
        <v>373</v>
      </c>
      <c r="R167">
        <v>837</v>
      </c>
      <c r="S167" t="str">
        <f t="shared" si="4"/>
        <v>[2385,237,830,373,837]</v>
      </c>
      <c r="T167">
        <f>VLOOKUP(M167-1,[1]坦克技能!$L$182:$M$195,2,FALSE)</f>
        <v>2</v>
      </c>
      <c r="U167">
        <v>80</v>
      </c>
      <c r="V167">
        <v>245000</v>
      </c>
      <c r="W167">
        <v>10</v>
      </c>
      <c r="X167" t="str">
        <f t="shared" si="5"/>
        <v>[80,245000]</v>
      </c>
    </row>
    <row r="168" spans="1:24" x14ac:dyDescent="0.15">
      <c r="A168">
        <v>165</v>
      </c>
      <c r="B168">
        <v>17</v>
      </c>
      <c r="C168" t="s">
        <v>153</v>
      </c>
      <c r="D168" t="s">
        <v>376</v>
      </c>
      <c r="E168" t="s">
        <v>371</v>
      </c>
      <c r="F168">
        <v>4</v>
      </c>
      <c r="G168">
        <v>6</v>
      </c>
      <c r="H168">
        <v>5</v>
      </c>
      <c r="I168">
        <v>5</v>
      </c>
      <c r="J168">
        <v>5</v>
      </c>
      <c r="K168">
        <v>2</v>
      </c>
      <c r="L168">
        <v>166</v>
      </c>
      <c r="M168">
        <v>11</v>
      </c>
      <c r="N168">
        <v>2457</v>
      </c>
      <c r="O168">
        <v>242</v>
      </c>
      <c r="P168">
        <v>852</v>
      </c>
      <c r="Q168">
        <v>383</v>
      </c>
      <c r="R168">
        <v>853</v>
      </c>
      <c r="S168" t="str">
        <f t="shared" si="4"/>
        <v>[2457,242,852,383,853]</v>
      </c>
      <c r="T168">
        <f>VLOOKUP(M168-1,[1]坦克技能!$L$182:$M$195,2,FALSE)</f>
        <v>2</v>
      </c>
      <c r="U168">
        <v>80</v>
      </c>
      <c r="V168">
        <v>269000</v>
      </c>
      <c r="W168">
        <v>11</v>
      </c>
      <c r="X168" t="str">
        <f t="shared" si="5"/>
        <v>[80,269000]</v>
      </c>
    </row>
    <row r="169" spans="1:24" x14ac:dyDescent="0.15">
      <c r="A169">
        <v>166</v>
      </c>
      <c r="B169">
        <v>17</v>
      </c>
      <c r="C169" t="s">
        <v>153</v>
      </c>
      <c r="D169" t="s">
        <v>376</v>
      </c>
      <c r="E169" t="s">
        <v>371</v>
      </c>
      <c r="F169">
        <v>4</v>
      </c>
      <c r="G169">
        <v>6</v>
      </c>
      <c r="H169">
        <v>6</v>
      </c>
      <c r="I169">
        <v>6</v>
      </c>
      <c r="J169">
        <v>0</v>
      </c>
      <c r="K169">
        <v>1</v>
      </c>
      <c r="L169">
        <v>-1</v>
      </c>
      <c r="M169">
        <v>12</v>
      </c>
      <c r="N169">
        <v>2529</v>
      </c>
      <c r="O169">
        <v>246</v>
      </c>
      <c r="P169">
        <v>874</v>
      </c>
      <c r="Q169">
        <v>393</v>
      </c>
      <c r="R169">
        <v>869</v>
      </c>
      <c r="S169" t="str">
        <f t="shared" si="4"/>
        <v>[2529,246,874,393,869]</v>
      </c>
      <c r="T169">
        <f>VLOOKUP(M169-1,[1]坦克技能!$L$182:$M$195,2,FALSE)</f>
        <v>2</v>
      </c>
      <c r="U169">
        <v>80</v>
      </c>
      <c r="V169">
        <v>0</v>
      </c>
      <c r="W169">
        <v>12</v>
      </c>
      <c r="X169" t="str">
        <f t="shared" si="5"/>
        <v>[80,0]</v>
      </c>
    </row>
    <row r="170" spans="1:24" x14ac:dyDescent="0.15">
      <c r="A170">
        <v>167</v>
      </c>
      <c r="B170">
        <v>18</v>
      </c>
      <c r="C170" t="s">
        <v>154</v>
      </c>
      <c r="D170" t="s">
        <v>376</v>
      </c>
      <c r="E170" t="s">
        <v>373</v>
      </c>
      <c r="F170">
        <v>4</v>
      </c>
      <c r="G170">
        <v>6</v>
      </c>
      <c r="H170">
        <v>4</v>
      </c>
      <c r="I170">
        <v>4</v>
      </c>
      <c r="J170">
        <v>0</v>
      </c>
      <c r="K170">
        <v>1</v>
      </c>
      <c r="L170">
        <v>168</v>
      </c>
      <c r="M170">
        <v>1</v>
      </c>
      <c r="N170">
        <v>1677</v>
      </c>
      <c r="O170">
        <v>228</v>
      </c>
      <c r="P170">
        <v>657</v>
      </c>
      <c r="Q170">
        <v>296</v>
      </c>
      <c r="R170">
        <v>720</v>
      </c>
      <c r="S170" t="str">
        <f t="shared" si="4"/>
        <v>[1677,228,657,296,720]</v>
      </c>
      <c r="T170">
        <f>VLOOKUP(M170-1,[1]坦克技能!$L$182:$M$195,2,FALSE)</f>
        <v>0</v>
      </c>
      <c r="U170">
        <v>30</v>
      </c>
      <c r="V170">
        <v>39000</v>
      </c>
      <c r="W170">
        <v>1</v>
      </c>
      <c r="X170" t="str">
        <f t="shared" si="5"/>
        <v>[30,39000]</v>
      </c>
    </row>
    <row r="171" spans="1:24" x14ac:dyDescent="0.15">
      <c r="A171">
        <v>168</v>
      </c>
      <c r="B171">
        <v>18</v>
      </c>
      <c r="C171" t="s">
        <v>154</v>
      </c>
      <c r="D171" t="s">
        <v>376</v>
      </c>
      <c r="E171" t="s">
        <v>373</v>
      </c>
      <c r="F171">
        <v>4</v>
      </c>
      <c r="G171">
        <v>6</v>
      </c>
      <c r="H171">
        <v>4</v>
      </c>
      <c r="I171">
        <v>4</v>
      </c>
      <c r="J171">
        <v>1</v>
      </c>
      <c r="K171">
        <v>1</v>
      </c>
      <c r="L171">
        <v>169</v>
      </c>
      <c r="M171">
        <v>2</v>
      </c>
      <c r="N171">
        <v>1751</v>
      </c>
      <c r="O171">
        <v>234</v>
      </c>
      <c r="P171">
        <v>681</v>
      </c>
      <c r="Q171">
        <v>307</v>
      </c>
      <c r="R171">
        <v>737</v>
      </c>
      <c r="S171" t="str">
        <f t="shared" si="4"/>
        <v>[1751,234,681,307,737]</v>
      </c>
      <c r="T171">
        <f>VLOOKUP(M171-1,[1]坦克技能!$L$182:$M$195,2,FALSE)</f>
        <v>1</v>
      </c>
      <c r="U171">
        <v>30</v>
      </c>
      <c r="V171">
        <v>77900</v>
      </c>
      <c r="W171">
        <v>2</v>
      </c>
      <c r="X171" t="str">
        <f t="shared" si="5"/>
        <v>[30,77900]</v>
      </c>
    </row>
    <row r="172" spans="1:24" x14ac:dyDescent="0.15">
      <c r="A172">
        <v>169</v>
      </c>
      <c r="B172">
        <v>18</v>
      </c>
      <c r="C172" t="s">
        <v>154</v>
      </c>
      <c r="D172" t="s">
        <v>376</v>
      </c>
      <c r="E172" t="s">
        <v>373</v>
      </c>
      <c r="F172">
        <v>4</v>
      </c>
      <c r="G172">
        <v>6</v>
      </c>
      <c r="H172">
        <v>4</v>
      </c>
      <c r="I172">
        <v>4</v>
      </c>
      <c r="J172">
        <v>2</v>
      </c>
      <c r="K172">
        <v>1</v>
      </c>
      <c r="L172">
        <v>170</v>
      </c>
      <c r="M172">
        <v>3</v>
      </c>
      <c r="N172">
        <v>1825</v>
      </c>
      <c r="O172">
        <v>239</v>
      </c>
      <c r="P172">
        <v>704</v>
      </c>
      <c r="Q172">
        <v>317</v>
      </c>
      <c r="R172">
        <v>755</v>
      </c>
      <c r="S172" t="str">
        <f t="shared" si="4"/>
        <v>[1825,239,704,317,755]</v>
      </c>
      <c r="T172">
        <f>VLOOKUP(M172-1,[1]坦克技能!$L$182:$M$195,2,FALSE)</f>
        <v>1</v>
      </c>
      <c r="U172">
        <v>40</v>
      </c>
      <c r="V172">
        <v>116900</v>
      </c>
      <c r="W172">
        <v>3</v>
      </c>
      <c r="X172" t="str">
        <f t="shared" si="5"/>
        <v>[40,116900]</v>
      </c>
    </row>
    <row r="173" spans="1:24" x14ac:dyDescent="0.15">
      <c r="A173">
        <v>170</v>
      </c>
      <c r="B173">
        <v>18</v>
      </c>
      <c r="C173" t="s">
        <v>154</v>
      </c>
      <c r="D173" t="s">
        <v>376</v>
      </c>
      <c r="E173" t="s">
        <v>373</v>
      </c>
      <c r="F173">
        <v>4</v>
      </c>
      <c r="G173">
        <v>6</v>
      </c>
      <c r="H173">
        <v>4</v>
      </c>
      <c r="I173">
        <v>4</v>
      </c>
      <c r="J173">
        <v>3</v>
      </c>
      <c r="K173">
        <v>1</v>
      </c>
      <c r="L173">
        <v>171</v>
      </c>
      <c r="M173">
        <v>4</v>
      </c>
      <c r="N173">
        <v>1899</v>
      </c>
      <c r="O173">
        <v>245</v>
      </c>
      <c r="P173">
        <v>728</v>
      </c>
      <c r="Q173">
        <v>328</v>
      </c>
      <c r="R173">
        <v>772</v>
      </c>
      <c r="S173" t="str">
        <f t="shared" si="4"/>
        <v>[1899,245,728,328,772]</v>
      </c>
      <c r="T173">
        <f>VLOOKUP(M173-1,[1]坦克技能!$L$182:$M$195,2,FALSE)</f>
        <v>1</v>
      </c>
      <c r="U173">
        <v>50</v>
      </c>
      <c r="V173">
        <v>158000</v>
      </c>
      <c r="W173">
        <v>4</v>
      </c>
      <c r="X173" t="str">
        <f t="shared" si="5"/>
        <v>[50,158000]</v>
      </c>
    </row>
    <row r="174" spans="1:24" x14ac:dyDescent="0.15">
      <c r="A174">
        <v>171</v>
      </c>
      <c r="B174">
        <v>18</v>
      </c>
      <c r="C174" t="s">
        <v>154</v>
      </c>
      <c r="D174" t="s">
        <v>376</v>
      </c>
      <c r="E174" t="s">
        <v>373</v>
      </c>
      <c r="F174">
        <v>4</v>
      </c>
      <c r="G174">
        <v>6</v>
      </c>
      <c r="H174">
        <v>4</v>
      </c>
      <c r="I174">
        <v>4</v>
      </c>
      <c r="J174">
        <v>4</v>
      </c>
      <c r="K174">
        <v>2</v>
      </c>
      <c r="L174">
        <v>172</v>
      </c>
      <c r="M174">
        <v>5</v>
      </c>
      <c r="N174">
        <v>1973</v>
      </c>
      <c r="O174">
        <v>250</v>
      </c>
      <c r="P174">
        <v>751</v>
      </c>
      <c r="Q174">
        <v>338</v>
      </c>
      <c r="R174">
        <v>789</v>
      </c>
      <c r="S174" t="str">
        <f t="shared" si="4"/>
        <v>[1973,250,751,338,789]</v>
      </c>
      <c r="T174">
        <f>VLOOKUP(M174-1,[1]坦克技能!$L$182:$M$195,2,FALSE)</f>
        <v>1</v>
      </c>
      <c r="U174">
        <v>50</v>
      </c>
      <c r="V174">
        <v>197000</v>
      </c>
      <c r="W174">
        <v>5</v>
      </c>
      <c r="X174" t="str">
        <f t="shared" si="5"/>
        <v>[50,197000]</v>
      </c>
    </row>
    <row r="175" spans="1:24" x14ac:dyDescent="0.15">
      <c r="A175">
        <v>172</v>
      </c>
      <c r="B175">
        <v>18</v>
      </c>
      <c r="C175" t="s">
        <v>154</v>
      </c>
      <c r="D175" t="s">
        <v>376</v>
      </c>
      <c r="E175" t="s">
        <v>373</v>
      </c>
      <c r="F175">
        <v>4</v>
      </c>
      <c r="G175">
        <v>6</v>
      </c>
      <c r="H175">
        <v>5</v>
      </c>
      <c r="I175">
        <v>5</v>
      </c>
      <c r="J175">
        <v>0</v>
      </c>
      <c r="K175">
        <v>1</v>
      </c>
      <c r="L175">
        <v>173</v>
      </c>
      <c r="M175">
        <v>6</v>
      </c>
      <c r="N175">
        <v>2047</v>
      </c>
      <c r="O175">
        <v>256</v>
      </c>
      <c r="P175">
        <v>775</v>
      </c>
      <c r="Q175">
        <v>349</v>
      </c>
      <c r="R175">
        <v>807</v>
      </c>
      <c r="S175" t="str">
        <f t="shared" si="4"/>
        <v>[2047,256,775,349,807]</v>
      </c>
      <c r="T175">
        <f>VLOOKUP(M175-1,[1]坦克技能!$L$182:$M$195,2,FALSE)</f>
        <v>1</v>
      </c>
      <c r="U175">
        <v>80</v>
      </c>
      <c r="V175">
        <v>236000</v>
      </c>
      <c r="W175">
        <v>6</v>
      </c>
      <c r="X175" t="str">
        <f t="shared" si="5"/>
        <v>[80,236000]</v>
      </c>
    </row>
    <row r="176" spans="1:24" x14ac:dyDescent="0.15">
      <c r="A176">
        <v>173</v>
      </c>
      <c r="B176">
        <v>18</v>
      </c>
      <c r="C176" t="s">
        <v>154</v>
      </c>
      <c r="D176" t="s">
        <v>376</v>
      </c>
      <c r="E176" t="s">
        <v>373</v>
      </c>
      <c r="F176">
        <v>4</v>
      </c>
      <c r="G176">
        <v>6</v>
      </c>
      <c r="H176">
        <v>5</v>
      </c>
      <c r="I176">
        <v>5</v>
      </c>
      <c r="J176">
        <v>1</v>
      </c>
      <c r="K176">
        <v>1</v>
      </c>
      <c r="L176">
        <v>174</v>
      </c>
      <c r="M176">
        <v>7</v>
      </c>
      <c r="N176">
        <v>2121</v>
      </c>
      <c r="O176">
        <v>261</v>
      </c>
      <c r="P176">
        <v>798</v>
      </c>
      <c r="Q176">
        <v>360</v>
      </c>
      <c r="R176">
        <v>824</v>
      </c>
      <c r="S176" t="str">
        <f t="shared" si="4"/>
        <v>[2121,261,798,360,824]</v>
      </c>
      <c r="T176">
        <f>VLOOKUP(M176-1,[1]坦克技能!$L$182:$M$195,2,FALSE)</f>
        <v>2</v>
      </c>
      <c r="U176">
        <v>80</v>
      </c>
      <c r="V176">
        <v>275000</v>
      </c>
      <c r="W176">
        <v>7</v>
      </c>
      <c r="X176" t="str">
        <f t="shared" si="5"/>
        <v>[80,275000]</v>
      </c>
    </row>
    <row r="177" spans="1:24" x14ac:dyDescent="0.15">
      <c r="A177">
        <v>174</v>
      </c>
      <c r="B177">
        <v>18</v>
      </c>
      <c r="C177" t="s">
        <v>154</v>
      </c>
      <c r="D177" t="s">
        <v>376</v>
      </c>
      <c r="E177" t="s">
        <v>373</v>
      </c>
      <c r="F177">
        <v>4</v>
      </c>
      <c r="G177">
        <v>6</v>
      </c>
      <c r="H177">
        <v>5</v>
      </c>
      <c r="I177">
        <v>5</v>
      </c>
      <c r="J177">
        <v>2</v>
      </c>
      <c r="K177">
        <v>1</v>
      </c>
      <c r="L177">
        <v>175</v>
      </c>
      <c r="M177">
        <v>8</v>
      </c>
      <c r="N177">
        <v>2195</v>
      </c>
      <c r="O177">
        <v>267</v>
      </c>
      <c r="P177">
        <v>822</v>
      </c>
      <c r="Q177">
        <v>370</v>
      </c>
      <c r="R177">
        <v>841</v>
      </c>
      <c r="S177" t="str">
        <f t="shared" si="4"/>
        <v>[2195,267,822,370,841]</v>
      </c>
      <c r="T177">
        <f>VLOOKUP(M177-1,[1]坦克技能!$L$182:$M$195,2,FALSE)</f>
        <v>2</v>
      </c>
      <c r="U177">
        <v>80</v>
      </c>
      <c r="V177">
        <v>314000</v>
      </c>
      <c r="W177">
        <v>8</v>
      </c>
      <c r="X177" t="str">
        <f t="shared" si="5"/>
        <v>[80,314000]</v>
      </c>
    </row>
    <row r="178" spans="1:24" x14ac:dyDescent="0.15">
      <c r="A178">
        <v>175</v>
      </c>
      <c r="B178">
        <v>18</v>
      </c>
      <c r="C178" t="s">
        <v>154</v>
      </c>
      <c r="D178" t="s">
        <v>376</v>
      </c>
      <c r="E178" t="s">
        <v>373</v>
      </c>
      <c r="F178">
        <v>4</v>
      </c>
      <c r="G178">
        <v>6</v>
      </c>
      <c r="H178">
        <v>5</v>
      </c>
      <c r="I178">
        <v>5</v>
      </c>
      <c r="J178">
        <v>3</v>
      </c>
      <c r="K178">
        <v>1</v>
      </c>
      <c r="L178">
        <v>176</v>
      </c>
      <c r="M178">
        <v>9</v>
      </c>
      <c r="N178">
        <v>2269</v>
      </c>
      <c r="O178">
        <v>272</v>
      </c>
      <c r="P178">
        <v>845</v>
      </c>
      <c r="Q178">
        <v>381</v>
      </c>
      <c r="R178">
        <v>858</v>
      </c>
      <c r="S178" t="str">
        <f t="shared" si="4"/>
        <v>[2269,272,845,381,858]</v>
      </c>
      <c r="T178">
        <f>VLOOKUP(M178-1,[1]坦克技能!$L$182:$M$195,2,FALSE)</f>
        <v>2</v>
      </c>
      <c r="U178">
        <v>80</v>
      </c>
      <c r="V178">
        <v>353000</v>
      </c>
      <c r="W178">
        <v>9</v>
      </c>
      <c r="X178" t="str">
        <f t="shared" si="5"/>
        <v>[80,353000]</v>
      </c>
    </row>
    <row r="179" spans="1:24" x14ac:dyDescent="0.15">
      <c r="A179">
        <v>176</v>
      </c>
      <c r="B179">
        <v>18</v>
      </c>
      <c r="C179" t="s">
        <v>154</v>
      </c>
      <c r="D179" t="s">
        <v>376</v>
      </c>
      <c r="E179" t="s">
        <v>373</v>
      </c>
      <c r="F179">
        <v>4</v>
      </c>
      <c r="G179">
        <v>6</v>
      </c>
      <c r="H179">
        <v>5</v>
      </c>
      <c r="I179">
        <v>5</v>
      </c>
      <c r="J179">
        <v>4</v>
      </c>
      <c r="K179">
        <v>1</v>
      </c>
      <c r="L179">
        <v>177</v>
      </c>
      <c r="M179">
        <v>10</v>
      </c>
      <c r="N179">
        <v>2343</v>
      </c>
      <c r="O179">
        <v>278</v>
      </c>
      <c r="P179">
        <v>869</v>
      </c>
      <c r="Q179">
        <v>391</v>
      </c>
      <c r="R179">
        <v>876</v>
      </c>
      <c r="S179" t="str">
        <f t="shared" si="4"/>
        <v>[2343,278,869,391,876]</v>
      </c>
      <c r="T179">
        <f>VLOOKUP(M179-1,[1]坦克技能!$L$182:$M$195,2,FALSE)</f>
        <v>2</v>
      </c>
      <c r="U179">
        <v>80</v>
      </c>
      <c r="V179">
        <v>395000</v>
      </c>
      <c r="W179">
        <v>10</v>
      </c>
      <c r="X179" t="str">
        <f t="shared" si="5"/>
        <v>[80,395000]</v>
      </c>
    </row>
    <row r="180" spans="1:24" x14ac:dyDescent="0.15">
      <c r="A180">
        <v>177</v>
      </c>
      <c r="B180">
        <v>18</v>
      </c>
      <c r="C180" t="s">
        <v>154</v>
      </c>
      <c r="D180" t="s">
        <v>376</v>
      </c>
      <c r="E180" t="s">
        <v>373</v>
      </c>
      <c r="F180">
        <v>4</v>
      </c>
      <c r="G180">
        <v>6</v>
      </c>
      <c r="H180">
        <v>5</v>
      </c>
      <c r="I180">
        <v>5</v>
      </c>
      <c r="J180">
        <v>5</v>
      </c>
      <c r="K180">
        <v>2</v>
      </c>
      <c r="L180">
        <v>178</v>
      </c>
      <c r="M180">
        <v>11</v>
      </c>
      <c r="N180">
        <v>2417</v>
      </c>
      <c r="O180">
        <v>283</v>
      </c>
      <c r="P180">
        <v>893</v>
      </c>
      <c r="Q180">
        <v>402</v>
      </c>
      <c r="R180">
        <v>893</v>
      </c>
      <c r="S180" t="str">
        <f t="shared" si="4"/>
        <v>[2417,283,893,402,893]</v>
      </c>
      <c r="T180">
        <f>VLOOKUP(M180-1,[1]坦克技能!$L$182:$M$195,2,FALSE)</f>
        <v>2</v>
      </c>
      <c r="U180">
        <v>80</v>
      </c>
      <c r="V180">
        <v>434000</v>
      </c>
      <c r="W180">
        <v>11</v>
      </c>
      <c r="X180" t="str">
        <f t="shared" si="5"/>
        <v>[80,434000]</v>
      </c>
    </row>
    <row r="181" spans="1:24" x14ac:dyDescent="0.15">
      <c r="A181">
        <v>178</v>
      </c>
      <c r="B181">
        <v>18</v>
      </c>
      <c r="C181" t="s">
        <v>154</v>
      </c>
      <c r="D181" t="s">
        <v>376</v>
      </c>
      <c r="E181" t="s">
        <v>373</v>
      </c>
      <c r="F181">
        <v>4</v>
      </c>
      <c r="G181">
        <v>6</v>
      </c>
      <c r="H181">
        <v>6</v>
      </c>
      <c r="I181">
        <v>6</v>
      </c>
      <c r="J181">
        <v>0</v>
      </c>
      <c r="K181">
        <v>1</v>
      </c>
      <c r="L181">
        <v>-1</v>
      </c>
      <c r="M181">
        <v>12</v>
      </c>
      <c r="N181">
        <v>2491</v>
      </c>
      <c r="O181">
        <v>289</v>
      </c>
      <c r="P181">
        <v>916</v>
      </c>
      <c r="Q181">
        <v>412</v>
      </c>
      <c r="R181">
        <v>910</v>
      </c>
      <c r="S181" t="str">
        <f t="shared" si="4"/>
        <v>[2491,289,916,412,910]</v>
      </c>
      <c r="T181">
        <f>VLOOKUP(M181-1,[1]坦克技能!$L$182:$M$195,2,FALSE)</f>
        <v>2</v>
      </c>
      <c r="U181">
        <v>80</v>
      </c>
      <c r="V181">
        <v>0</v>
      </c>
      <c r="W181">
        <v>12</v>
      </c>
      <c r="X181" t="str">
        <f t="shared" si="5"/>
        <v>[80,0]</v>
      </c>
    </row>
    <row r="182" spans="1:24" x14ac:dyDescent="0.15">
      <c r="A182">
        <v>179</v>
      </c>
      <c r="B182">
        <v>19</v>
      </c>
      <c r="C182" t="s">
        <v>162</v>
      </c>
      <c r="D182" t="s">
        <v>376</v>
      </c>
      <c r="E182" t="s">
        <v>375</v>
      </c>
      <c r="F182">
        <v>4</v>
      </c>
      <c r="G182">
        <v>6</v>
      </c>
      <c r="H182">
        <v>4</v>
      </c>
      <c r="I182">
        <v>4</v>
      </c>
      <c r="J182">
        <v>0</v>
      </c>
      <c r="K182">
        <v>1</v>
      </c>
      <c r="L182">
        <v>180</v>
      </c>
      <c r="M182">
        <v>1</v>
      </c>
      <c r="N182">
        <v>1898</v>
      </c>
      <c r="O182">
        <v>218</v>
      </c>
      <c r="P182">
        <v>657</v>
      </c>
      <c r="Q182">
        <v>296</v>
      </c>
      <c r="R182">
        <v>720</v>
      </c>
      <c r="S182" t="str">
        <f t="shared" si="4"/>
        <v>[1898,218,657,296,720]</v>
      </c>
      <c r="T182">
        <f>VLOOKUP(M182-1,[1]坦克技能!$L$182:$M$195,2,FALSE)</f>
        <v>0</v>
      </c>
      <c r="U182">
        <v>30</v>
      </c>
      <c r="V182">
        <v>57000</v>
      </c>
      <c r="W182">
        <v>1</v>
      </c>
      <c r="X182" t="str">
        <f t="shared" si="5"/>
        <v>[30,57000]</v>
      </c>
    </row>
    <row r="183" spans="1:24" x14ac:dyDescent="0.15">
      <c r="A183">
        <v>180</v>
      </c>
      <c r="B183">
        <v>19</v>
      </c>
      <c r="C183" t="s">
        <v>162</v>
      </c>
      <c r="D183" t="s">
        <v>376</v>
      </c>
      <c r="E183" t="s">
        <v>375</v>
      </c>
      <c r="F183">
        <v>4</v>
      </c>
      <c r="G183">
        <v>6</v>
      </c>
      <c r="H183">
        <v>4</v>
      </c>
      <c r="I183">
        <v>4</v>
      </c>
      <c r="J183">
        <v>1</v>
      </c>
      <c r="K183">
        <v>1</v>
      </c>
      <c r="L183">
        <v>181</v>
      </c>
      <c r="M183">
        <v>2</v>
      </c>
      <c r="N183">
        <v>1982</v>
      </c>
      <c r="O183">
        <v>224</v>
      </c>
      <c r="P183">
        <v>682</v>
      </c>
      <c r="Q183">
        <v>307</v>
      </c>
      <c r="R183">
        <v>738</v>
      </c>
      <c r="S183" t="str">
        <f t="shared" si="4"/>
        <v>[1982,224,682,307,738]</v>
      </c>
      <c r="T183">
        <f>VLOOKUP(M183-1,[1]坦克技能!$L$182:$M$195,2,FALSE)</f>
        <v>1</v>
      </c>
      <c r="U183">
        <v>30</v>
      </c>
      <c r="V183">
        <v>114000</v>
      </c>
      <c r="W183">
        <v>2</v>
      </c>
      <c r="X183" t="str">
        <f t="shared" si="5"/>
        <v>[30,114000]</v>
      </c>
    </row>
    <row r="184" spans="1:24" x14ac:dyDescent="0.15">
      <c r="A184">
        <v>181</v>
      </c>
      <c r="B184">
        <v>19</v>
      </c>
      <c r="C184" t="s">
        <v>162</v>
      </c>
      <c r="D184" t="s">
        <v>376</v>
      </c>
      <c r="E184" t="s">
        <v>375</v>
      </c>
      <c r="F184">
        <v>4</v>
      </c>
      <c r="G184">
        <v>6</v>
      </c>
      <c r="H184">
        <v>4</v>
      </c>
      <c r="I184">
        <v>4</v>
      </c>
      <c r="J184">
        <v>2</v>
      </c>
      <c r="K184">
        <v>1</v>
      </c>
      <c r="L184">
        <v>182</v>
      </c>
      <c r="M184">
        <v>3</v>
      </c>
      <c r="N184">
        <v>2066</v>
      </c>
      <c r="O184">
        <v>229</v>
      </c>
      <c r="P184">
        <v>707</v>
      </c>
      <c r="Q184">
        <v>319</v>
      </c>
      <c r="R184">
        <v>757</v>
      </c>
      <c r="S184" t="str">
        <f t="shared" si="4"/>
        <v>[2066,229,707,319,757]</v>
      </c>
      <c r="T184">
        <f>VLOOKUP(M184-1,[1]坦克技能!$L$182:$M$195,2,FALSE)</f>
        <v>1</v>
      </c>
      <c r="U184">
        <v>40</v>
      </c>
      <c r="V184">
        <v>171000</v>
      </c>
      <c r="W184">
        <v>3</v>
      </c>
      <c r="X184" t="str">
        <f t="shared" si="5"/>
        <v>[40,171000]</v>
      </c>
    </row>
    <row r="185" spans="1:24" x14ac:dyDescent="0.15">
      <c r="A185">
        <v>182</v>
      </c>
      <c r="B185">
        <v>19</v>
      </c>
      <c r="C185" t="s">
        <v>162</v>
      </c>
      <c r="D185" t="s">
        <v>376</v>
      </c>
      <c r="E185" t="s">
        <v>375</v>
      </c>
      <c r="F185">
        <v>4</v>
      </c>
      <c r="G185">
        <v>6</v>
      </c>
      <c r="H185">
        <v>4</v>
      </c>
      <c r="I185">
        <v>4</v>
      </c>
      <c r="J185">
        <v>3</v>
      </c>
      <c r="K185">
        <v>1</v>
      </c>
      <c r="L185">
        <v>183</v>
      </c>
      <c r="M185">
        <v>4</v>
      </c>
      <c r="N185">
        <v>2150</v>
      </c>
      <c r="O185">
        <v>235</v>
      </c>
      <c r="P185">
        <v>732</v>
      </c>
      <c r="Q185">
        <v>330</v>
      </c>
      <c r="R185">
        <v>775</v>
      </c>
      <c r="S185" t="str">
        <f t="shared" si="4"/>
        <v>[2150,235,732,330,775]</v>
      </c>
      <c r="T185">
        <f>VLOOKUP(M185-1,[1]坦克技能!$L$182:$M$195,2,FALSE)</f>
        <v>1</v>
      </c>
      <c r="U185">
        <v>50</v>
      </c>
      <c r="V185">
        <v>231000</v>
      </c>
      <c r="W185">
        <v>4</v>
      </c>
      <c r="X185" t="str">
        <f t="shared" si="5"/>
        <v>[50,231000]</v>
      </c>
    </row>
    <row r="186" spans="1:24" x14ac:dyDescent="0.15">
      <c r="A186">
        <v>183</v>
      </c>
      <c r="B186">
        <v>19</v>
      </c>
      <c r="C186" t="s">
        <v>162</v>
      </c>
      <c r="D186" t="s">
        <v>376</v>
      </c>
      <c r="E186" t="s">
        <v>375</v>
      </c>
      <c r="F186">
        <v>4</v>
      </c>
      <c r="G186">
        <v>6</v>
      </c>
      <c r="H186">
        <v>4</v>
      </c>
      <c r="I186">
        <v>4</v>
      </c>
      <c r="J186">
        <v>4</v>
      </c>
      <c r="K186">
        <v>2</v>
      </c>
      <c r="L186">
        <v>184</v>
      </c>
      <c r="M186">
        <v>5</v>
      </c>
      <c r="N186">
        <v>2234</v>
      </c>
      <c r="O186">
        <v>241</v>
      </c>
      <c r="P186">
        <v>757</v>
      </c>
      <c r="Q186">
        <v>341</v>
      </c>
      <c r="R186">
        <v>793</v>
      </c>
      <c r="S186" t="str">
        <f t="shared" si="4"/>
        <v>[2234,241,757,341,793]</v>
      </c>
      <c r="T186">
        <f>VLOOKUP(M186-1,[1]坦克技能!$L$182:$M$195,2,FALSE)</f>
        <v>1</v>
      </c>
      <c r="U186">
        <v>50</v>
      </c>
      <c r="V186">
        <v>288000</v>
      </c>
      <c r="W186">
        <v>5</v>
      </c>
      <c r="X186" t="str">
        <f t="shared" si="5"/>
        <v>[50,288000]</v>
      </c>
    </row>
    <row r="187" spans="1:24" x14ac:dyDescent="0.15">
      <c r="A187">
        <v>184</v>
      </c>
      <c r="B187">
        <v>19</v>
      </c>
      <c r="C187" t="s">
        <v>162</v>
      </c>
      <c r="D187" t="s">
        <v>376</v>
      </c>
      <c r="E187" t="s">
        <v>375</v>
      </c>
      <c r="F187">
        <v>4</v>
      </c>
      <c r="G187">
        <v>6</v>
      </c>
      <c r="H187">
        <v>5</v>
      </c>
      <c r="I187">
        <v>5</v>
      </c>
      <c r="J187">
        <v>0</v>
      </c>
      <c r="K187">
        <v>1</v>
      </c>
      <c r="L187">
        <v>185</v>
      </c>
      <c r="M187">
        <v>6</v>
      </c>
      <c r="N187">
        <v>2318</v>
      </c>
      <c r="O187">
        <v>246</v>
      </c>
      <c r="P187">
        <v>782</v>
      </c>
      <c r="Q187">
        <v>352</v>
      </c>
      <c r="R187">
        <v>812</v>
      </c>
      <c r="S187" t="str">
        <f t="shared" si="4"/>
        <v>[2318,246,782,352,812]</v>
      </c>
      <c r="T187">
        <f>VLOOKUP(M187-1,[1]坦克技能!$L$182:$M$195,2,FALSE)</f>
        <v>1</v>
      </c>
      <c r="U187">
        <v>80</v>
      </c>
      <c r="V187">
        <v>345000</v>
      </c>
      <c r="W187">
        <v>6</v>
      </c>
      <c r="X187" t="str">
        <f t="shared" si="5"/>
        <v>[80,345000]</v>
      </c>
    </row>
    <row r="188" spans="1:24" x14ac:dyDescent="0.15">
      <c r="A188">
        <v>185</v>
      </c>
      <c r="B188">
        <v>19</v>
      </c>
      <c r="C188" t="s">
        <v>162</v>
      </c>
      <c r="D188" t="s">
        <v>376</v>
      </c>
      <c r="E188" t="s">
        <v>375</v>
      </c>
      <c r="F188">
        <v>4</v>
      </c>
      <c r="G188">
        <v>6</v>
      </c>
      <c r="H188">
        <v>5</v>
      </c>
      <c r="I188">
        <v>5</v>
      </c>
      <c r="J188">
        <v>1</v>
      </c>
      <c r="K188">
        <v>1</v>
      </c>
      <c r="L188">
        <v>186</v>
      </c>
      <c r="M188">
        <v>7</v>
      </c>
      <c r="N188">
        <v>2402</v>
      </c>
      <c r="O188">
        <v>252</v>
      </c>
      <c r="P188">
        <v>807</v>
      </c>
      <c r="Q188">
        <v>364</v>
      </c>
      <c r="R188">
        <v>830</v>
      </c>
      <c r="S188" t="str">
        <f t="shared" si="4"/>
        <v>[2402,252,807,364,830]</v>
      </c>
      <c r="T188">
        <f>VLOOKUP(M188-1,[1]坦克技能!$L$182:$M$195,2,FALSE)</f>
        <v>2</v>
      </c>
      <c r="U188">
        <v>80</v>
      </c>
      <c r="V188">
        <v>402000</v>
      </c>
      <c r="W188">
        <v>7</v>
      </c>
      <c r="X188" t="str">
        <f t="shared" si="5"/>
        <v>[80,402000]</v>
      </c>
    </row>
    <row r="189" spans="1:24" x14ac:dyDescent="0.15">
      <c r="A189">
        <v>186</v>
      </c>
      <c r="B189">
        <v>19</v>
      </c>
      <c r="C189" t="s">
        <v>162</v>
      </c>
      <c r="D189" t="s">
        <v>376</v>
      </c>
      <c r="E189" t="s">
        <v>375</v>
      </c>
      <c r="F189">
        <v>4</v>
      </c>
      <c r="G189">
        <v>6</v>
      </c>
      <c r="H189">
        <v>5</v>
      </c>
      <c r="I189">
        <v>5</v>
      </c>
      <c r="J189">
        <v>2</v>
      </c>
      <c r="K189">
        <v>1</v>
      </c>
      <c r="L189">
        <v>187</v>
      </c>
      <c r="M189">
        <v>8</v>
      </c>
      <c r="N189">
        <v>2485</v>
      </c>
      <c r="O189">
        <v>257</v>
      </c>
      <c r="P189">
        <v>832</v>
      </c>
      <c r="Q189">
        <v>375</v>
      </c>
      <c r="R189">
        <v>848</v>
      </c>
      <c r="S189" t="str">
        <f t="shared" si="4"/>
        <v>[2485,257,832,375,848]</v>
      </c>
      <c r="T189">
        <f>VLOOKUP(M189-1,[1]坦克技能!$L$182:$M$195,2,FALSE)</f>
        <v>2</v>
      </c>
      <c r="U189">
        <v>80</v>
      </c>
      <c r="V189">
        <v>459000</v>
      </c>
      <c r="W189">
        <v>8</v>
      </c>
      <c r="X189" t="str">
        <f t="shared" si="5"/>
        <v>[80,459000]</v>
      </c>
    </row>
    <row r="190" spans="1:24" x14ac:dyDescent="0.15">
      <c r="A190">
        <v>187</v>
      </c>
      <c r="B190">
        <v>19</v>
      </c>
      <c r="C190" t="s">
        <v>162</v>
      </c>
      <c r="D190" t="s">
        <v>376</v>
      </c>
      <c r="E190" t="s">
        <v>375</v>
      </c>
      <c r="F190">
        <v>4</v>
      </c>
      <c r="G190">
        <v>6</v>
      </c>
      <c r="H190">
        <v>5</v>
      </c>
      <c r="I190">
        <v>5</v>
      </c>
      <c r="J190">
        <v>3</v>
      </c>
      <c r="K190">
        <v>1</v>
      </c>
      <c r="L190">
        <v>188</v>
      </c>
      <c r="M190">
        <v>9</v>
      </c>
      <c r="N190">
        <v>2569</v>
      </c>
      <c r="O190">
        <v>263</v>
      </c>
      <c r="P190">
        <v>857</v>
      </c>
      <c r="Q190">
        <v>386</v>
      </c>
      <c r="R190">
        <v>867</v>
      </c>
      <c r="S190" t="str">
        <f t="shared" si="4"/>
        <v>[2569,263,857,386,867]</v>
      </c>
      <c r="T190">
        <f>VLOOKUP(M190-1,[1]坦克技能!$L$182:$M$195,2,FALSE)</f>
        <v>2</v>
      </c>
      <c r="U190">
        <v>80</v>
      </c>
      <c r="V190">
        <v>516000</v>
      </c>
      <c r="W190">
        <v>9</v>
      </c>
      <c r="X190" t="str">
        <f t="shared" si="5"/>
        <v>[80,516000]</v>
      </c>
    </row>
    <row r="191" spans="1:24" x14ac:dyDescent="0.15">
      <c r="A191">
        <v>188</v>
      </c>
      <c r="B191">
        <v>19</v>
      </c>
      <c r="C191" t="s">
        <v>162</v>
      </c>
      <c r="D191" t="s">
        <v>376</v>
      </c>
      <c r="E191" t="s">
        <v>375</v>
      </c>
      <c r="F191">
        <v>4</v>
      </c>
      <c r="G191">
        <v>6</v>
      </c>
      <c r="H191">
        <v>5</v>
      </c>
      <c r="I191">
        <v>5</v>
      </c>
      <c r="J191">
        <v>4</v>
      </c>
      <c r="K191">
        <v>1</v>
      </c>
      <c r="L191">
        <v>189</v>
      </c>
      <c r="M191">
        <v>10</v>
      </c>
      <c r="N191">
        <v>2653</v>
      </c>
      <c r="O191">
        <v>269</v>
      </c>
      <c r="P191">
        <v>882</v>
      </c>
      <c r="Q191">
        <v>397</v>
      </c>
      <c r="R191">
        <v>885</v>
      </c>
      <c r="S191" t="str">
        <f t="shared" si="4"/>
        <v>[2653,269,882,397,885]</v>
      </c>
      <c r="T191">
        <f>VLOOKUP(M191-1,[1]坦克技能!$L$182:$M$195,2,FALSE)</f>
        <v>2</v>
      </c>
      <c r="U191">
        <v>80</v>
      </c>
      <c r="V191">
        <v>577000</v>
      </c>
      <c r="W191">
        <v>10</v>
      </c>
      <c r="X191" t="str">
        <f t="shared" si="5"/>
        <v>[80,577000]</v>
      </c>
    </row>
    <row r="192" spans="1:24" x14ac:dyDescent="0.15">
      <c r="A192">
        <v>189</v>
      </c>
      <c r="B192">
        <v>19</v>
      </c>
      <c r="C192" t="s">
        <v>162</v>
      </c>
      <c r="D192" t="s">
        <v>376</v>
      </c>
      <c r="E192" t="s">
        <v>375</v>
      </c>
      <c r="F192">
        <v>4</v>
      </c>
      <c r="G192">
        <v>6</v>
      </c>
      <c r="H192">
        <v>5</v>
      </c>
      <c r="I192">
        <v>5</v>
      </c>
      <c r="J192">
        <v>5</v>
      </c>
      <c r="K192">
        <v>2</v>
      </c>
      <c r="L192">
        <v>190</v>
      </c>
      <c r="M192">
        <v>11</v>
      </c>
      <c r="N192">
        <v>2737</v>
      </c>
      <c r="O192">
        <v>274</v>
      </c>
      <c r="P192">
        <v>907</v>
      </c>
      <c r="Q192">
        <v>409</v>
      </c>
      <c r="R192">
        <v>904</v>
      </c>
      <c r="S192" t="str">
        <f t="shared" si="4"/>
        <v>[2737,274,907,409,904]</v>
      </c>
      <c r="T192">
        <f>VLOOKUP(M192-1,[1]坦克技能!$L$182:$M$195,2,FALSE)</f>
        <v>2</v>
      </c>
      <c r="U192">
        <v>80</v>
      </c>
      <c r="V192">
        <v>634000</v>
      </c>
      <c r="W192">
        <v>11</v>
      </c>
      <c r="X192" t="str">
        <f t="shared" si="5"/>
        <v>[80,634000]</v>
      </c>
    </row>
    <row r="193" spans="1:24" x14ac:dyDescent="0.15">
      <c r="A193">
        <v>190</v>
      </c>
      <c r="B193">
        <v>19</v>
      </c>
      <c r="C193" t="s">
        <v>162</v>
      </c>
      <c r="D193" t="s">
        <v>376</v>
      </c>
      <c r="E193" t="s">
        <v>375</v>
      </c>
      <c r="F193">
        <v>4</v>
      </c>
      <c r="G193">
        <v>6</v>
      </c>
      <c r="H193">
        <v>6</v>
      </c>
      <c r="I193">
        <v>6</v>
      </c>
      <c r="J193">
        <v>0</v>
      </c>
      <c r="K193">
        <v>1</v>
      </c>
      <c r="L193">
        <v>-1</v>
      </c>
      <c r="M193">
        <v>12</v>
      </c>
      <c r="N193">
        <v>2821</v>
      </c>
      <c r="O193">
        <v>280</v>
      </c>
      <c r="P193">
        <v>932</v>
      </c>
      <c r="Q193">
        <v>420</v>
      </c>
      <c r="R193">
        <v>922</v>
      </c>
      <c r="S193" t="str">
        <f t="shared" si="4"/>
        <v>[2821,280,932,420,922]</v>
      </c>
      <c r="T193">
        <f>VLOOKUP(M193-1,[1]坦克技能!$L$182:$M$195,2,FALSE)</f>
        <v>2</v>
      </c>
      <c r="U193">
        <v>80</v>
      </c>
      <c r="V193">
        <v>0</v>
      </c>
      <c r="W193">
        <v>12</v>
      </c>
      <c r="X193" t="str">
        <f t="shared" si="5"/>
        <v>[80,0]</v>
      </c>
    </row>
    <row r="194" spans="1:24" x14ac:dyDescent="0.15">
      <c r="A194">
        <v>191</v>
      </c>
      <c r="B194">
        <v>20</v>
      </c>
      <c r="C194" t="s">
        <v>164</v>
      </c>
      <c r="D194" t="s">
        <v>377</v>
      </c>
      <c r="E194" t="s">
        <v>371</v>
      </c>
      <c r="F194">
        <v>5</v>
      </c>
      <c r="G194">
        <v>7</v>
      </c>
      <c r="H194">
        <v>5</v>
      </c>
      <c r="I194">
        <v>5</v>
      </c>
      <c r="J194">
        <v>0</v>
      </c>
      <c r="K194">
        <v>1</v>
      </c>
      <c r="L194">
        <v>192</v>
      </c>
      <c r="M194">
        <v>1</v>
      </c>
      <c r="N194">
        <v>2397</v>
      </c>
      <c r="O194">
        <v>251</v>
      </c>
      <c r="P194">
        <v>828</v>
      </c>
      <c r="Q194">
        <v>373</v>
      </c>
      <c r="R194">
        <v>907</v>
      </c>
      <c r="S194" t="str">
        <f t="shared" si="4"/>
        <v>[2397,251,828,373,907]</v>
      </c>
      <c r="T194">
        <f>VLOOKUP(M194-1,[1]坦克技能!$L$182:$M$195,2,FALSE)</f>
        <v>0</v>
      </c>
      <c r="U194">
        <v>48</v>
      </c>
      <c r="V194">
        <v>71000</v>
      </c>
      <c r="W194">
        <v>1</v>
      </c>
      <c r="X194" t="str">
        <f t="shared" si="5"/>
        <v>[48,71000]</v>
      </c>
    </row>
    <row r="195" spans="1:24" x14ac:dyDescent="0.15">
      <c r="A195">
        <v>192</v>
      </c>
      <c r="B195">
        <v>20</v>
      </c>
      <c r="C195" t="s">
        <v>164</v>
      </c>
      <c r="D195" t="s">
        <v>377</v>
      </c>
      <c r="E195" t="s">
        <v>371</v>
      </c>
      <c r="F195">
        <v>5</v>
      </c>
      <c r="G195">
        <v>7</v>
      </c>
      <c r="H195">
        <v>5</v>
      </c>
      <c r="I195">
        <v>5</v>
      </c>
      <c r="J195">
        <v>1</v>
      </c>
      <c r="K195">
        <v>1</v>
      </c>
      <c r="L195">
        <v>193</v>
      </c>
      <c r="M195">
        <v>2</v>
      </c>
      <c r="N195">
        <v>2475</v>
      </c>
      <c r="O195">
        <v>255</v>
      </c>
      <c r="P195">
        <v>851</v>
      </c>
      <c r="Q195">
        <v>383</v>
      </c>
      <c r="R195">
        <v>923</v>
      </c>
      <c r="S195" t="str">
        <f t="shared" si="4"/>
        <v>[2475,255,851,383,923]</v>
      </c>
      <c r="T195">
        <f>VLOOKUP(M195-1,[1]坦克技能!$L$182:$M$195,2,FALSE)</f>
        <v>1</v>
      </c>
      <c r="U195">
        <v>48</v>
      </c>
      <c r="V195">
        <v>141000</v>
      </c>
      <c r="W195">
        <v>2</v>
      </c>
      <c r="X195" t="str">
        <f t="shared" si="5"/>
        <v>[48,141000]</v>
      </c>
    </row>
    <row r="196" spans="1:24" x14ac:dyDescent="0.15">
      <c r="A196">
        <v>193</v>
      </c>
      <c r="B196">
        <v>20</v>
      </c>
      <c r="C196" t="s">
        <v>164</v>
      </c>
      <c r="D196" t="s">
        <v>377</v>
      </c>
      <c r="E196" t="s">
        <v>371</v>
      </c>
      <c r="F196">
        <v>5</v>
      </c>
      <c r="G196">
        <v>7</v>
      </c>
      <c r="H196">
        <v>5</v>
      </c>
      <c r="I196">
        <v>5</v>
      </c>
      <c r="J196">
        <v>2</v>
      </c>
      <c r="K196">
        <v>1</v>
      </c>
      <c r="L196">
        <v>194</v>
      </c>
      <c r="M196">
        <v>3</v>
      </c>
      <c r="N196">
        <v>2553</v>
      </c>
      <c r="O196">
        <v>260</v>
      </c>
      <c r="P196">
        <v>874</v>
      </c>
      <c r="Q196">
        <v>394</v>
      </c>
      <c r="R196">
        <v>938</v>
      </c>
      <c r="S196" t="str">
        <f t="shared" si="4"/>
        <v>[2553,260,874,394,938]</v>
      </c>
      <c r="T196">
        <f>VLOOKUP(M196-1,[1]坦克技能!$L$182:$M$195,2,FALSE)</f>
        <v>1</v>
      </c>
      <c r="U196">
        <v>64</v>
      </c>
      <c r="V196">
        <v>212000</v>
      </c>
      <c r="W196">
        <v>3</v>
      </c>
      <c r="X196" t="str">
        <f t="shared" si="5"/>
        <v>[64,212000]</v>
      </c>
    </row>
    <row r="197" spans="1:24" x14ac:dyDescent="0.15">
      <c r="A197">
        <v>194</v>
      </c>
      <c r="B197">
        <v>20</v>
      </c>
      <c r="C197" t="s">
        <v>164</v>
      </c>
      <c r="D197" t="s">
        <v>377</v>
      </c>
      <c r="E197" t="s">
        <v>371</v>
      </c>
      <c r="F197">
        <v>5</v>
      </c>
      <c r="G197">
        <v>7</v>
      </c>
      <c r="H197">
        <v>5</v>
      </c>
      <c r="I197">
        <v>5</v>
      </c>
      <c r="J197">
        <v>3</v>
      </c>
      <c r="K197">
        <v>1</v>
      </c>
      <c r="L197">
        <v>195</v>
      </c>
      <c r="M197">
        <v>4</v>
      </c>
      <c r="N197">
        <v>2631</v>
      </c>
      <c r="O197">
        <v>264</v>
      </c>
      <c r="P197">
        <v>896</v>
      </c>
      <c r="Q197">
        <v>404</v>
      </c>
      <c r="R197">
        <v>954</v>
      </c>
      <c r="S197" t="str">
        <f t="shared" ref="S197:S260" si="6">CONCATENATE("[",N197,",",O197,",",P197,",",Q197,",",R197,"]")</f>
        <v>[2631,264,896,404,954]</v>
      </c>
      <c r="T197">
        <f>VLOOKUP(M197-1,[1]坦克技能!$L$182:$M$195,2,FALSE)</f>
        <v>1</v>
      </c>
      <c r="U197">
        <v>80</v>
      </c>
      <c r="V197">
        <v>283000</v>
      </c>
      <c r="W197">
        <v>4</v>
      </c>
      <c r="X197" t="str">
        <f t="shared" ref="X197:X260" si="7">"["&amp;U197&amp;","&amp;V197&amp;"]"</f>
        <v>[80,283000]</v>
      </c>
    </row>
    <row r="198" spans="1:24" x14ac:dyDescent="0.15">
      <c r="A198">
        <v>195</v>
      </c>
      <c r="B198">
        <v>20</v>
      </c>
      <c r="C198" t="s">
        <v>164</v>
      </c>
      <c r="D198" t="s">
        <v>377</v>
      </c>
      <c r="E198" t="s">
        <v>371</v>
      </c>
      <c r="F198">
        <v>5</v>
      </c>
      <c r="G198">
        <v>7</v>
      </c>
      <c r="H198">
        <v>5</v>
      </c>
      <c r="I198">
        <v>5</v>
      </c>
      <c r="J198">
        <v>4</v>
      </c>
      <c r="K198">
        <v>1</v>
      </c>
      <c r="L198">
        <v>196</v>
      </c>
      <c r="M198">
        <v>5</v>
      </c>
      <c r="N198">
        <v>2709</v>
      </c>
      <c r="O198">
        <v>269</v>
      </c>
      <c r="P198">
        <v>919</v>
      </c>
      <c r="Q198">
        <v>414</v>
      </c>
      <c r="R198">
        <v>970</v>
      </c>
      <c r="S198" t="str">
        <f t="shared" si="6"/>
        <v>[2709,269,919,414,970]</v>
      </c>
      <c r="T198">
        <f>VLOOKUP(M198-1,[1]坦克技能!$L$182:$M$195,2,FALSE)</f>
        <v>1</v>
      </c>
      <c r="U198">
        <v>80</v>
      </c>
      <c r="V198">
        <v>354000</v>
      </c>
      <c r="W198">
        <v>5</v>
      </c>
      <c r="X198" t="str">
        <f t="shared" si="7"/>
        <v>[80,354000]</v>
      </c>
    </row>
    <row r="199" spans="1:24" x14ac:dyDescent="0.15">
      <c r="A199">
        <v>196</v>
      </c>
      <c r="B199">
        <v>20</v>
      </c>
      <c r="C199" t="s">
        <v>164</v>
      </c>
      <c r="D199" t="s">
        <v>377</v>
      </c>
      <c r="E199" t="s">
        <v>371</v>
      </c>
      <c r="F199">
        <v>5</v>
      </c>
      <c r="G199">
        <v>7</v>
      </c>
      <c r="H199">
        <v>5</v>
      </c>
      <c r="I199">
        <v>5</v>
      </c>
      <c r="J199">
        <v>5</v>
      </c>
      <c r="K199">
        <v>2</v>
      </c>
      <c r="L199">
        <v>197</v>
      </c>
      <c r="M199">
        <v>6</v>
      </c>
      <c r="N199">
        <v>2787</v>
      </c>
      <c r="O199">
        <v>273</v>
      </c>
      <c r="P199">
        <v>942</v>
      </c>
      <c r="Q199">
        <v>424</v>
      </c>
      <c r="R199">
        <v>985</v>
      </c>
      <c r="S199" t="str">
        <f t="shared" si="6"/>
        <v>[2787,273,942,424,985]</v>
      </c>
      <c r="T199">
        <f>VLOOKUP(M199-1,[1]坦克技能!$L$182:$M$195,2,FALSE)</f>
        <v>1</v>
      </c>
      <c r="U199">
        <v>80</v>
      </c>
      <c r="V199">
        <v>425000</v>
      </c>
      <c r="W199">
        <v>6</v>
      </c>
      <c r="X199" t="str">
        <f t="shared" si="7"/>
        <v>[80,425000]</v>
      </c>
    </row>
    <row r="200" spans="1:24" x14ac:dyDescent="0.15">
      <c r="A200">
        <v>197</v>
      </c>
      <c r="B200">
        <v>20</v>
      </c>
      <c r="C200" t="s">
        <v>164</v>
      </c>
      <c r="D200" t="s">
        <v>377</v>
      </c>
      <c r="E200" t="s">
        <v>371</v>
      </c>
      <c r="F200">
        <v>5</v>
      </c>
      <c r="G200">
        <v>7</v>
      </c>
      <c r="H200">
        <v>6</v>
      </c>
      <c r="I200">
        <v>6</v>
      </c>
      <c r="J200">
        <v>0</v>
      </c>
      <c r="K200">
        <v>1</v>
      </c>
      <c r="L200">
        <v>198</v>
      </c>
      <c r="M200">
        <v>7</v>
      </c>
      <c r="N200">
        <v>2865</v>
      </c>
      <c r="O200">
        <v>277</v>
      </c>
      <c r="P200">
        <v>965</v>
      </c>
      <c r="Q200">
        <v>435</v>
      </c>
      <c r="R200">
        <v>1001</v>
      </c>
      <c r="S200" t="str">
        <f t="shared" si="6"/>
        <v>[2865,277,965,435,1001]</v>
      </c>
      <c r="T200">
        <f>VLOOKUP(M200-1,[1]坦克技能!$L$182:$M$195,2,FALSE)</f>
        <v>2</v>
      </c>
      <c r="U200">
        <v>100</v>
      </c>
      <c r="V200">
        <v>496000</v>
      </c>
      <c r="W200">
        <v>7</v>
      </c>
      <c r="X200" t="str">
        <f t="shared" si="7"/>
        <v>[100,496000]</v>
      </c>
    </row>
    <row r="201" spans="1:24" x14ac:dyDescent="0.15">
      <c r="A201">
        <v>198</v>
      </c>
      <c r="B201">
        <v>20</v>
      </c>
      <c r="C201" t="s">
        <v>164</v>
      </c>
      <c r="D201" t="s">
        <v>377</v>
      </c>
      <c r="E201" t="s">
        <v>371</v>
      </c>
      <c r="F201">
        <v>5</v>
      </c>
      <c r="G201">
        <v>7</v>
      </c>
      <c r="H201">
        <v>6</v>
      </c>
      <c r="I201">
        <v>6</v>
      </c>
      <c r="J201">
        <v>1</v>
      </c>
      <c r="K201">
        <v>1</v>
      </c>
      <c r="L201">
        <v>199</v>
      </c>
      <c r="M201">
        <v>8</v>
      </c>
      <c r="N201">
        <v>2943</v>
      </c>
      <c r="O201">
        <v>282</v>
      </c>
      <c r="P201">
        <v>988</v>
      </c>
      <c r="Q201">
        <v>445</v>
      </c>
      <c r="R201">
        <v>1017</v>
      </c>
      <c r="S201" t="str">
        <f t="shared" si="6"/>
        <v>[2943,282,988,445,1017]</v>
      </c>
      <c r="T201">
        <f>VLOOKUP(M201-1,[1]坦克技能!$L$182:$M$195,2,FALSE)</f>
        <v>2</v>
      </c>
      <c r="U201">
        <v>100</v>
      </c>
      <c r="V201">
        <v>567000</v>
      </c>
      <c r="W201">
        <v>8</v>
      </c>
      <c r="X201" t="str">
        <f t="shared" si="7"/>
        <v>[100,567000]</v>
      </c>
    </row>
    <row r="202" spans="1:24" x14ac:dyDescent="0.15">
      <c r="A202">
        <v>199</v>
      </c>
      <c r="B202">
        <v>20</v>
      </c>
      <c r="C202" t="s">
        <v>164</v>
      </c>
      <c r="D202" t="s">
        <v>377</v>
      </c>
      <c r="E202" t="s">
        <v>371</v>
      </c>
      <c r="F202">
        <v>5</v>
      </c>
      <c r="G202">
        <v>7</v>
      </c>
      <c r="H202">
        <v>6</v>
      </c>
      <c r="I202">
        <v>6</v>
      </c>
      <c r="J202">
        <v>2</v>
      </c>
      <c r="K202">
        <v>1</v>
      </c>
      <c r="L202">
        <v>200</v>
      </c>
      <c r="M202">
        <v>9</v>
      </c>
      <c r="N202">
        <v>3022</v>
      </c>
      <c r="O202">
        <v>286</v>
      </c>
      <c r="P202">
        <v>1011</v>
      </c>
      <c r="Q202">
        <v>455</v>
      </c>
      <c r="R202">
        <v>1032</v>
      </c>
      <c r="S202" t="str">
        <f t="shared" si="6"/>
        <v>[3022,286,1011,455,1032]</v>
      </c>
      <c r="T202">
        <f>VLOOKUP(M202-1,[1]坦克技能!$L$182:$M$195,2,FALSE)</f>
        <v>2</v>
      </c>
      <c r="U202">
        <v>100</v>
      </c>
      <c r="V202">
        <v>638000</v>
      </c>
      <c r="W202">
        <v>9</v>
      </c>
      <c r="X202" t="str">
        <f t="shared" si="7"/>
        <v>[100,638000]</v>
      </c>
    </row>
    <row r="203" spans="1:24" x14ac:dyDescent="0.15">
      <c r="A203">
        <v>200</v>
      </c>
      <c r="B203">
        <v>20</v>
      </c>
      <c r="C203" t="s">
        <v>164</v>
      </c>
      <c r="D203" t="s">
        <v>377</v>
      </c>
      <c r="E203" t="s">
        <v>371</v>
      </c>
      <c r="F203">
        <v>5</v>
      </c>
      <c r="G203">
        <v>7</v>
      </c>
      <c r="H203">
        <v>6</v>
      </c>
      <c r="I203">
        <v>6</v>
      </c>
      <c r="J203">
        <v>3</v>
      </c>
      <c r="K203">
        <v>1</v>
      </c>
      <c r="L203">
        <v>201</v>
      </c>
      <c r="M203">
        <v>10</v>
      </c>
      <c r="N203">
        <v>3100</v>
      </c>
      <c r="O203">
        <v>290</v>
      </c>
      <c r="P203">
        <v>1033</v>
      </c>
      <c r="Q203">
        <v>465</v>
      </c>
      <c r="R203">
        <v>1048</v>
      </c>
      <c r="S203" t="str">
        <f t="shared" si="6"/>
        <v>[3100,290,1033,465,1048]</v>
      </c>
      <c r="T203">
        <f>VLOOKUP(M203-1,[1]坦克技能!$L$182:$M$195,2,FALSE)</f>
        <v>2</v>
      </c>
      <c r="U203">
        <v>100</v>
      </c>
      <c r="V203">
        <v>709000</v>
      </c>
      <c r="W203">
        <v>10</v>
      </c>
      <c r="X203" t="str">
        <f t="shared" si="7"/>
        <v>[100,709000]</v>
      </c>
    </row>
    <row r="204" spans="1:24" x14ac:dyDescent="0.15">
      <c r="A204">
        <v>201</v>
      </c>
      <c r="B204">
        <v>20</v>
      </c>
      <c r="C204" t="s">
        <v>164</v>
      </c>
      <c r="D204" t="s">
        <v>377</v>
      </c>
      <c r="E204" t="s">
        <v>371</v>
      </c>
      <c r="F204">
        <v>5</v>
      </c>
      <c r="G204">
        <v>7</v>
      </c>
      <c r="H204">
        <v>6</v>
      </c>
      <c r="I204">
        <v>6</v>
      </c>
      <c r="J204">
        <v>4</v>
      </c>
      <c r="K204">
        <v>1</v>
      </c>
      <c r="L204">
        <v>202</v>
      </c>
      <c r="M204">
        <v>11</v>
      </c>
      <c r="N204">
        <v>3178</v>
      </c>
      <c r="O204">
        <v>295</v>
      </c>
      <c r="P204">
        <v>1056</v>
      </c>
      <c r="Q204">
        <v>476</v>
      </c>
      <c r="R204">
        <v>1064</v>
      </c>
      <c r="S204" t="str">
        <f t="shared" si="6"/>
        <v>[3178,295,1056,476,1064]</v>
      </c>
      <c r="T204">
        <f>VLOOKUP(M204-1,[1]坦克技能!$L$182:$M$195,2,FALSE)</f>
        <v>2</v>
      </c>
      <c r="U204">
        <v>100</v>
      </c>
      <c r="V204">
        <v>780000</v>
      </c>
      <c r="W204">
        <v>11</v>
      </c>
      <c r="X204" t="str">
        <f t="shared" si="7"/>
        <v>[100,780000]</v>
      </c>
    </row>
    <row r="205" spans="1:24" x14ac:dyDescent="0.15">
      <c r="A205">
        <v>202</v>
      </c>
      <c r="B205">
        <v>20</v>
      </c>
      <c r="C205" t="s">
        <v>164</v>
      </c>
      <c r="D205" t="s">
        <v>377</v>
      </c>
      <c r="E205" t="s">
        <v>371</v>
      </c>
      <c r="F205">
        <v>5</v>
      </c>
      <c r="G205">
        <v>7</v>
      </c>
      <c r="H205">
        <v>6</v>
      </c>
      <c r="I205">
        <v>6</v>
      </c>
      <c r="J205">
        <v>5</v>
      </c>
      <c r="K205">
        <v>1</v>
      </c>
      <c r="L205">
        <v>203</v>
      </c>
      <c r="M205">
        <v>12</v>
      </c>
      <c r="N205">
        <v>3256</v>
      </c>
      <c r="O205">
        <v>299</v>
      </c>
      <c r="P205">
        <v>1079</v>
      </c>
      <c r="Q205">
        <v>486</v>
      </c>
      <c r="R205">
        <v>1079</v>
      </c>
      <c r="S205" t="str">
        <f t="shared" si="6"/>
        <v>[3256,299,1079,486,1079]</v>
      </c>
      <c r="T205">
        <f>VLOOKUP(M205-1,[1]坦克技能!$L$182:$M$195,2,FALSE)</f>
        <v>2</v>
      </c>
      <c r="U205">
        <v>100</v>
      </c>
      <c r="V205">
        <v>851000</v>
      </c>
      <c r="W205">
        <v>12</v>
      </c>
      <c r="X205" t="str">
        <f t="shared" si="7"/>
        <v>[100,851000]</v>
      </c>
    </row>
    <row r="206" spans="1:24" x14ac:dyDescent="0.15">
      <c r="A206">
        <v>203</v>
      </c>
      <c r="B206">
        <v>20</v>
      </c>
      <c r="C206" t="s">
        <v>164</v>
      </c>
      <c r="D206" t="s">
        <v>377</v>
      </c>
      <c r="E206" t="s">
        <v>371</v>
      </c>
      <c r="F206">
        <v>5</v>
      </c>
      <c r="G206">
        <v>7</v>
      </c>
      <c r="H206">
        <v>6</v>
      </c>
      <c r="I206">
        <v>6</v>
      </c>
      <c r="J206">
        <v>6</v>
      </c>
      <c r="K206">
        <v>2</v>
      </c>
      <c r="L206">
        <v>204</v>
      </c>
      <c r="M206">
        <v>13</v>
      </c>
      <c r="N206">
        <v>3334</v>
      </c>
      <c r="O206">
        <v>303</v>
      </c>
      <c r="P206">
        <v>1102</v>
      </c>
      <c r="Q206">
        <v>496</v>
      </c>
      <c r="R206">
        <v>1095</v>
      </c>
      <c r="S206" t="str">
        <f t="shared" si="6"/>
        <v>[3334,303,1102,496,1095]</v>
      </c>
      <c r="T206">
        <f>VLOOKUP(M206-1,[1]坦克技能!$L$182:$M$195,2,FALSE)</f>
        <v>2</v>
      </c>
      <c r="U206">
        <v>100</v>
      </c>
      <c r="V206">
        <v>922000</v>
      </c>
      <c r="W206">
        <v>13</v>
      </c>
      <c r="X206" t="str">
        <f t="shared" si="7"/>
        <v>[100,922000]</v>
      </c>
    </row>
    <row r="207" spans="1:24" x14ac:dyDescent="0.15">
      <c r="A207">
        <v>204</v>
      </c>
      <c r="B207">
        <v>20</v>
      </c>
      <c r="C207" t="s">
        <v>164</v>
      </c>
      <c r="D207" t="s">
        <v>377</v>
      </c>
      <c r="E207" t="s">
        <v>371</v>
      </c>
      <c r="F207">
        <v>5</v>
      </c>
      <c r="G207">
        <v>7</v>
      </c>
      <c r="H207">
        <v>7</v>
      </c>
      <c r="I207">
        <v>7</v>
      </c>
      <c r="J207">
        <v>0</v>
      </c>
      <c r="K207">
        <v>1</v>
      </c>
      <c r="L207">
        <v>-1</v>
      </c>
      <c r="M207">
        <v>14</v>
      </c>
      <c r="N207">
        <v>3412</v>
      </c>
      <c r="O207">
        <v>308</v>
      </c>
      <c r="P207">
        <v>1125</v>
      </c>
      <c r="Q207">
        <v>507</v>
      </c>
      <c r="R207">
        <v>1111</v>
      </c>
      <c r="S207" t="str">
        <f t="shared" si="6"/>
        <v>[3412,308,1125,507,1111]</v>
      </c>
      <c r="T207" t="e">
        <f>VLOOKUP(M207-1,[1]坦克技能!$L$182:$M$195,2,FALSE)</f>
        <v>#N/A</v>
      </c>
      <c r="U207">
        <v>100</v>
      </c>
      <c r="V207">
        <v>0</v>
      </c>
      <c r="W207">
        <v>14</v>
      </c>
      <c r="X207" t="str">
        <f t="shared" si="7"/>
        <v>[100,0]</v>
      </c>
    </row>
    <row r="208" spans="1:24" x14ac:dyDescent="0.15">
      <c r="A208">
        <v>205</v>
      </c>
      <c r="B208">
        <v>21</v>
      </c>
      <c r="C208" t="s">
        <v>156</v>
      </c>
      <c r="D208" t="s">
        <v>370</v>
      </c>
      <c r="E208" t="s">
        <v>371</v>
      </c>
      <c r="F208">
        <v>1</v>
      </c>
      <c r="G208">
        <v>3</v>
      </c>
      <c r="H208">
        <v>1</v>
      </c>
      <c r="I208">
        <v>1</v>
      </c>
      <c r="J208">
        <v>0</v>
      </c>
      <c r="K208">
        <v>1</v>
      </c>
      <c r="L208">
        <v>206</v>
      </c>
      <c r="M208">
        <v>1</v>
      </c>
      <c r="N208">
        <v>675</v>
      </c>
      <c r="O208">
        <v>416</v>
      </c>
      <c r="P208">
        <v>114</v>
      </c>
      <c r="Q208">
        <v>286</v>
      </c>
      <c r="R208">
        <v>420</v>
      </c>
      <c r="S208" t="str">
        <f t="shared" si="6"/>
        <v>[675,416,114,286,420]</v>
      </c>
      <c r="T208">
        <f>VLOOKUP(M208-1,[1]坦克技能!$L$182:$M$195,2,FALSE)</f>
        <v>0</v>
      </c>
      <c r="U208">
        <v>3</v>
      </c>
      <c r="V208">
        <v>185</v>
      </c>
      <c r="W208">
        <v>1</v>
      </c>
      <c r="X208" t="str">
        <f t="shared" si="7"/>
        <v>[3,185]</v>
      </c>
    </row>
    <row r="209" spans="1:24" x14ac:dyDescent="0.15">
      <c r="A209">
        <v>206</v>
      </c>
      <c r="B209">
        <v>21</v>
      </c>
      <c r="C209" t="s">
        <v>156</v>
      </c>
      <c r="D209" t="s">
        <v>370</v>
      </c>
      <c r="E209" t="s">
        <v>371</v>
      </c>
      <c r="F209">
        <v>1</v>
      </c>
      <c r="G209">
        <v>3</v>
      </c>
      <c r="H209">
        <v>1</v>
      </c>
      <c r="I209">
        <v>1</v>
      </c>
      <c r="J209">
        <v>1</v>
      </c>
      <c r="K209">
        <v>2</v>
      </c>
      <c r="L209">
        <v>207</v>
      </c>
      <c r="M209">
        <v>2</v>
      </c>
      <c r="N209">
        <v>780</v>
      </c>
      <c r="O209">
        <v>433</v>
      </c>
      <c r="P209">
        <v>120</v>
      </c>
      <c r="Q209">
        <v>301</v>
      </c>
      <c r="R209">
        <v>438</v>
      </c>
      <c r="S209" t="str">
        <f t="shared" si="6"/>
        <v>[780,433,120,301,438]</v>
      </c>
      <c r="T209">
        <f>VLOOKUP(M209-1,[1]坦克技能!$L$182:$M$195,2,FALSE)</f>
        <v>1</v>
      </c>
      <c r="U209">
        <v>3</v>
      </c>
      <c r="V209">
        <v>800</v>
      </c>
      <c r="W209">
        <v>2</v>
      </c>
      <c r="X209" t="str">
        <f t="shared" si="7"/>
        <v>[3,800]</v>
      </c>
    </row>
    <row r="210" spans="1:24" x14ac:dyDescent="0.15">
      <c r="A210">
        <v>207</v>
      </c>
      <c r="B210">
        <v>21</v>
      </c>
      <c r="C210" t="s">
        <v>156</v>
      </c>
      <c r="D210" t="s">
        <v>370</v>
      </c>
      <c r="E210" t="s">
        <v>371</v>
      </c>
      <c r="F210">
        <v>1</v>
      </c>
      <c r="G210">
        <v>3</v>
      </c>
      <c r="H210">
        <v>2</v>
      </c>
      <c r="I210">
        <v>2</v>
      </c>
      <c r="J210">
        <v>0</v>
      </c>
      <c r="K210">
        <v>1</v>
      </c>
      <c r="L210">
        <v>208</v>
      </c>
      <c r="M210">
        <v>3</v>
      </c>
      <c r="N210">
        <v>884</v>
      </c>
      <c r="O210">
        <v>451</v>
      </c>
      <c r="P210">
        <v>126</v>
      </c>
      <c r="Q210">
        <v>316</v>
      </c>
      <c r="R210">
        <v>455</v>
      </c>
      <c r="S210" t="str">
        <f t="shared" si="6"/>
        <v>[884,451,126,316,455]</v>
      </c>
      <c r="T210">
        <f>VLOOKUP(M210-1,[1]坦克技能!$L$182:$M$195,2,FALSE)</f>
        <v>1</v>
      </c>
      <c r="U210">
        <v>8</v>
      </c>
      <c r="V210">
        <v>2370</v>
      </c>
      <c r="W210">
        <v>3</v>
      </c>
      <c r="X210" t="str">
        <f t="shared" si="7"/>
        <v>[8,2370]</v>
      </c>
    </row>
    <row r="211" spans="1:24" x14ac:dyDescent="0.15">
      <c r="A211">
        <v>208</v>
      </c>
      <c r="B211">
        <v>21</v>
      </c>
      <c r="C211" t="s">
        <v>156</v>
      </c>
      <c r="D211" t="s">
        <v>370</v>
      </c>
      <c r="E211" t="s">
        <v>371</v>
      </c>
      <c r="F211">
        <v>1</v>
      </c>
      <c r="G211">
        <v>3</v>
      </c>
      <c r="H211">
        <v>2</v>
      </c>
      <c r="I211">
        <v>2</v>
      </c>
      <c r="J211">
        <v>1</v>
      </c>
      <c r="K211">
        <v>1</v>
      </c>
      <c r="L211">
        <v>209</v>
      </c>
      <c r="M211">
        <v>4</v>
      </c>
      <c r="N211">
        <v>988</v>
      </c>
      <c r="O211">
        <v>468</v>
      </c>
      <c r="P211">
        <v>132</v>
      </c>
      <c r="Q211">
        <v>331</v>
      </c>
      <c r="R211">
        <v>473</v>
      </c>
      <c r="S211" t="str">
        <f t="shared" si="6"/>
        <v>[988,468,132,331,473]</v>
      </c>
      <c r="T211">
        <f>VLOOKUP(M211-1,[1]坦克技能!$L$182:$M$195,2,FALSE)</f>
        <v>1</v>
      </c>
      <c r="U211">
        <v>10</v>
      </c>
      <c r="V211">
        <v>3150</v>
      </c>
      <c r="W211">
        <v>4</v>
      </c>
      <c r="X211" t="str">
        <f t="shared" si="7"/>
        <v>[10,3150]</v>
      </c>
    </row>
    <row r="212" spans="1:24" x14ac:dyDescent="0.15">
      <c r="A212">
        <v>209</v>
      </c>
      <c r="B212">
        <v>21</v>
      </c>
      <c r="C212" t="s">
        <v>156</v>
      </c>
      <c r="D212" t="s">
        <v>370</v>
      </c>
      <c r="E212" t="s">
        <v>371</v>
      </c>
      <c r="F212">
        <v>1</v>
      </c>
      <c r="G212">
        <v>3</v>
      </c>
      <c r="H212">
        <v>2</v>
      </c>
      <c r="I212">
        <v>2</v>
      </c>
      <c r="J212">
        <v>2</v>
      </c>
      <c r="K212">
        <v>2</v>
      </c>
      <c r="L212">
        <v>210</v>
      </c>
      <c r="M212">
        <v>5</v>
      </c>
      <c r="N212">
        <v>1092</v>
      </c>
      <c r="O212">
        <v>486</v>
      </c>
      <c r="P212">
        <v>139</v>
      </c>
      <c r="Q212">
        <v>346</v>
      </c>
      <c r="R212">
        <v>491</v>
      </c>
      <c r="S212" t="str">
        <f t="shared" si="6"/>
        <v>[1092,486,139,346,491]</v>
      </c>
      <c r="T212">
        <f>VLOOKUP(M212-1,[1]坦克技能!$L$182:$M$195,2,FALSE)</f>
        <v>1</v>
      </c>
      <c r="U212">
        <v>10</v>
      </c>
      <c r="V212">
        <v>3900</v>
      </c>
      <c r="W212">
        <v>5</v>
      </c>
      <c r="X212" t="str">
        <f t="shared" si="7"/>
        <v>[10,3900]</v>
      </c>
    </row>
    <row r="213" spans="1:24" x14ac:dyDescent="0.15">
      <c r="A213">
        <v>210</v>
      </c>
      <c r="B213">
        <v>21</v>
      </c>
      <c r="C213" t="s">
        <v>156</v>
      </c>
      <c r="D213" t="s">
        <v>370</v>
      </c>
      <c r="E213" t="s">
        <v>371</v>
      </c>
      <c r="F213">
        <v>1</v>
      </c>
      <c r="G213">
        <v>3</v>
      </c>
      <c r="H213">
        <v>3</v>
      </c>
      <c r="I213">
        <v>3</v>
      </c>
      <c r="J213">
        <v>0</v>
      </c>
      <c r="K213">
        <v>1</v>
      </c>
      <c r="L213">
        <v>-1</v>
      </c>
      <c r="M213">
        <v>6</v>
      </c>
      <c r="N213">
        <v>1197</v>
      </c>
      <c r="O213">
        <v>503</v>
      </c>
      <c r="P213">
        <v>145</v>
      </c>
      <c r="Q213">
        <v>361</v>
      </c>
      <c r="R213">
        <v>508</v>
      </c>
      <c r="S213" t="str">
        <f t="shared" si="6"/>
        <v>[1197,503,145,361,508]</v>
      </c>
      <c r="T213">
        <f>VLOOKUP(M213-1,[1]坦克技能!$L$182:$M$195,2,FALSE)</f>
        <v>1</v>
      </c>
      <c r="U213">
        <v>10</v>
      </c>
      <c r="V213">
        <v>0</v>
      </c>
      <c r="W213">
        <v>6</v>
      </c>
      <c r="X213" t="str">
        <f t="shared" si="7"/>
        <v>[10,0]</v>
      </c>
    </row>
    <row r="214" spans="1:24" x14ac:dyDescent="0.15">
      <c r="A214">
        <v>211</v>
      </c>
      <c r="B214">
        <v>22</v>
      </c>
      <c r="C214" t="s">
        <v>157</v>
      </c>
      <c r="D214" t="s">
        <v>372</v>
      </c>
      <c r="E214" t="s">
        <v>371</v>
      </c>
      <c r="F214">
        <v>2</v>
      </c>
      <c r="G214">
        <v>4</v>
      </c>
      <c r="H214">
        <v>2</v>
      </c>
      <c r="I214">
        <v>2</v>
      </c>
      <c r="J214">
        <v>0</v>
      </c>
      <c r="K214">
        <v>1</v>
      </c>
      <c r="L214">
        <v>212</v>
      </c>
      <c r="M214">
        <v>1</v>
      </c>
      <c r="N214">
        <v>1029</v>
      </c>
      <c r="O214">
        <v>327</v>
      </c>
      <c r="P214">
        <v>137</v>
      </c>
      <c r="Q214">
        <v>343</v>
      </c>
      <c r="R214">
        <v>504</v>
      </c>
      <c r="S214" t="str">
        <f t="shared" si="6"/>
        <v>[1029,327,137,343,504]</v>
      </c>
      <c r="T214">
        <f>VLOOKUP(M214-1,[1]坦克技能!$L$182:$M$195,2,FALSE)</f>
        <v>0</v>
      </c>
      <c r="U214">
        <v>6</v>
      </c>
      <c r="V214">
        <v>2750</v>
      </c>
      <c r="W214">
        <v>1</v>
      </c>
      <c r="X214" t="str">
        <f t="shared" si="7"/>
        <v>[6,2750]</v>
      </c>
    </row>
    <row r="215" spans="1:24" x14ac:dyDescent="0.15">
      <c r="A215">
        <v>212</v>
      </c>
      <c r="B215">
        <v>22</v>
      </c>
      <c r="C215" t="s">
        <v>157</v>
      </c>
      <c r="D215" t="s">
        <v>372</v>
      </c>
      <c r="E215" t="s">
        <v>371</v>
      </c>
      <c r="F215">
        <v>2</v>
      </c>
      <c r="G215">
        <v>4</v>
      </c>
      <c r="H215">
        <v>2</v>
      </c>
      <c r="I215">
        <v>2</v>
      </c>
      <c r="J215">
        <v>1</v>
      </c>
      <c r="K215">
        <v>1</v>
      </c>
      <c r="L215">
        <v>213</v>
      </c>
      <c r="M215">
        <v>2</v>
      </c>
      <c r="N215">
        <v>1097</v>
      </c>
      <c r="O215">
        <v>339</v>
      </c>
      <c r="P215">
        <v>144</v>
      </c>
      <c r="Q215">
        <v>361</v>
      </c>
      <c r="R215">
        <v>524</v>
      </c>
      <c r="S215" t="str">
        <f t="shared" si="6"/>
        <v>[1097,339,144,361,524]</v>
      </c>
      <c r="T215">
        <f>VLOOKUP(M215-1,[1]坦克技能!$L$182:$M$195,2,FALSE)</f>
        <v>1</v>
      </c>
      <c r="U215">
        <v>6</v>
      </c>
      <c r="V215">
        <v>5350</v>
      </c>
      <c r="W215">
        <v>2</v>
      </c>
      <c r="X215" t="str">
        <f t="shared" si="7"/>
        <v>[6,5350]</v>
      </c>
    </row>
    <row r="216" spans="1:24" x14ac:dyDescent="0.15">
      <c r="A216">
        <v>213</v>
      </c>
      <c r="B216">
        <v>22</v>
      </c>
      <c r="C216" t="s">
        <v>157</v>
      </c>
      <c r="D216" t="s">
        <v>372</v>
      </c>
      <c r="E216" t="s">
        <v>371</v>
      </c>
      <c r="F216">
        <v>2</v>
      </c>
      <c r="G216">
        <v>4</v>
      </c>
      <c r="H216">
        <v>2</v>
      </c>
      <c r="I216">
        <v>2</v>
      </c>
      <c r="J216">
        <v>2</v>
      </c>
      <c r="K216">
        <v>2</v>
      </c>
      <c r="L216">
        <v>214</v>
      </c>
      <c r="M216">
        <v>3</v>
      </c>
      <c r="N216">
        <v>1165</v>
      </c>
      <c r="O216">
        <v>352</v>
      </c>
      <c r="P216">
        <v>151</v>
      </c>
      <c r="Q216">
        <v>378</v>
      </c>
      <c r="R216">
        <v>543</v>
      </c>
      <c r="S216" t="str">
        <f t="shared" si="6"/>
        <v>[1165,352,151,378,543]</v>
      </c>
      <c r="T216">
        <f>VLOOKUP(M216-1,[1]坦克技能!$L$182:$M$195,2,FALSE)</f>
        <v>1</v>
      </c>
      <c r="U216">
        <v>8</v>
      </c>
      <c r="V216">
        <v>8100</v>
      </c>
      <c r="W216">
        <v>3</v>
      </c>
      <c r="X216" t="str">
        <f t="shared" si="7"/>
        <v>[8,8100]</v>
      </c>
    </row>
    <row r="217" spans="1:24" x14ac:dyDescent="0.15">
      <c r="A217">
        <v>214</v>
      </c>
      <c r="B217">
        <v>22</v>
      </c>
      <c r="C217" t="s">
        <v>157</v>
      </c>
      <c r="D217" t="s">
        <v>372</v>
      </c>
      <c r="E217" t="s">
        <v>371</v>
      </c>
      <c r="F217">
        <v>2</v>
      </c>
      <c r="G217">
        <v>4</v>
      </c>
      <c r="H217">
        <v>3</v>
      </c>
      <c r="I217">
        <v>3</v>
      </c>
      <c r="J217">
        <v>0</v>
      </c>
      <c r="K217">
        <v>1</v>
      </c>
      <c r="L217">
        <v>215</v>
      </c>
      <c r="M217">
        <v>4</v>
      </c>
      <c r="N217">
        <v>1233</v>
      </c>
      <c r="O217">
        <v>364</v>
      </c>
      <c r="P217">
        <v>158</v>
      </c>
      <c r="Q217">
        <v>396</v>
      </c>
      <c r="R217">
        <v>563</v>
      </c>
      <c r="S217" t="str">
        <f t="shared" si="6"/>
        <v>[1233,364,158,396,563]</v>
      </c>
      <c r="T217">
        <f>VLOOKUP(M217-1,[1]坦克技能!$L$182:$M$195,2,FALSE)</f>
        <v>1</v>
      </c>
      <c r="U217">
        <v>30</v>
      </c>
      <c r="V217">
        <v>10800</v>
      </c>
      <c r="W217">
        <v>4</v>
      </c>
      <c r="X217" t="str">
        <f t="shared" si="7"/>
        <v>[30,10800]</v>
      </c>
    </row>
    <row r="218" spans="1:24" x14ac:dyDescent="0.15">
      <c r="A218">
        <v>215</v>
      </c>
      <c r="B218">
        <v>22</v>
      </c>
      <c r="C218" t="s">
        <v>157</v>
      </c>
      <c r="D218" t="s">
        <v>372</v>
      </c>
      <c r="E218" t="s">
        <v>371</v>
      </c>
      <c r="F218">
        <v>2</v>
      </c>
      <c r="G218">
        <v>4</v>
      </c>
      <c r="H218">
        <v>3</v>
      </c>
      <c r="I218">
        <v>3</v>
      </c>
      <c r="J218">
        <v>1</v>
      </c>
      <c r="K218">
        <v>1</v>
      </c>
      <c r="L218">
        <v>216</v>
      </c>
      <c r="M218">
        <v>5</v>
      </c>
      <c r="N218">
        <v>1301</v>
      </c>
      <c r="O218">
        <v>377</v>
      </c>
      <c r="P218">
        <v>165</v>
      </c>
      <c r="Q218">
        <v>413</v>
      </c>
      <c r="R218">
        <v>582</v>
      </c>
      <c r="S218" t="str">
        <f t="shared" si="6"/>
        <v>[1301,377,165,413,582]</v>
      </c>
      <c r="T218">
        <f>VLOOKUP(M218-1,[1]坦克技能!$L$182:$M$195,2,FALSE)</f>
        <v>1</v>
      </c>
      <c r="U218">
        <v>30</v>
      </c>
      <c r="V218">
        <v>13500</v>
      </c>
      <c r="W218">
        <v>5</v>
      </c>
      <c r="X218" t="str">
        <f t="shared" si="7"/>
        <v>[30,13500]</v>
      </c>
    </row>
    <row r="219" spans="1:24" x14ac:dyDescent="0.15">
      <c r="A219">
        <v>216</v>
      </c>
      <c r="B219">
        <v>22</v>
      </c>
      <c r="C219" t="s">
        <v>157</v>
      </c>
      <c r="D219" t="s">
        <v>372</v>
      </c>
      <c r="E219" t="s">
        <v>371</v>
      </c>
      <c r="F219">
        <v>2</v>
      </c>
      <c r="G219">
        <v>4</v>
      </c>
      <c r="H219">
        <v>3</v>
      </c>
      <c r="I219">
        <v>3</v>
      </c>
      <c r="J219">
        <v>2</v>
      </c>
      <c r="K219">
        <v>1</v>
      </c>
      <c r="L219">
        <v>217</v>
      </c>
      <c r="M219">
        <v>6</v>
      </c>
      <c r="N219">
        <v>1368</v>
      </c>
      <c r="O219">
        <v>390</v>
      </c>
      <c r="P219">
        <v>172</v>
      </c>
      <c r="Q219">
        <v>431</v>
      </c>
      <c r="R219">
        <v>602</v>
      </c>
      <c r="S219" t="str">
        <f t="shared" si="6"/>
        <v>[1368,390,172,431,602]</v>
      </c>
      <c r="T219">
        <f>VLOOKUP(M219-1,[1]坦克技能!$L$182:$M$195,2,FALSE)</f>
        <v>1</v>
      </c>
      <c r="U219">
        <v>30</v>
      </c>
      <c r="V219">
        <v>16100</v>
      </c>
      <c r="W219">
        <v>6</v>
      </c>
      <c r="X219" t="str">
        <f t="shared" si="7"/>
        <v>[30,16100]</v>
      </c>
    </row>
    <row r="220" spans="1:24" x14ac:dyDescent="0.15">
      <c r="A220">
        <v>217</v>
      </c>
      <c r="B220">
        <v>22</v>
      </c>
      <c r="C220" t="s">
        <v>157</v>
      </c>
      <c r="D220" t="s">
        <v>372</v>
      </c>
      <c r="E220" t="s">
        <v>371</v>
      </c>
      <c r="F220">
        <v>2</v>
      </c>
      <c r="G220">
        <v>4</v>
      </c>
      <c r="H220">
        <v>3</v>
      </c>
      <c r="I220">
        <v>3</v>
      </c>
      <c r="J220">
        <v>3</v>
      </c>
      <c r="K220">
        <v>2</v>
      </c>
      <c r="L220">
        <v>218</v>
      </c>
      <c r="M220">
        <v>7</v>
      </c>
      <c r="N220">
        <v>1436</v>
      </c>
      <c r="O220">
        <v>402</v>
      </c>
      <c r="P220">
        <v>179</v>
      </c>
      <c r="Q220">
        <v>448</v>
      </c>
      <c r="R220">
        <v>621</v>
      </c>
      <c r="S220" t="str">
        <f t="shared" si="6"/>
        <v>[1436,402,179,448,621]</v>
      </c>
      <c r="T220">
        <f>VLOOKUP(M220-1,[1]坦克技能!$L$182:$M$195,2,FALSE)</f>
        <v>2</v>
      </c>
      <c r="U220">
        <v>30</v>
      </c>
      <c r="V220">
        <v>18900</v>
      </c>
      <c r="W220">
        <v>7</v>
      </c>
      <c r="X220" t="str">
        <f t="shared" si="7"/>
        <v>[30,18900]</v>
      </c>
    </row>
    <row r="221" spans="1:24" x14ac:dyDescent="0.15">
      <c r="A221">
        <v>218</v>
      </c>
      <c r="B221">
        <v>22</v>
      </c>
      <c r="C221" t="s">
        <v>157</v>
      </c>
      <c r="D221" t="s">
        <v>372</v>
      </c>
      <c r="E221" t="s">
        <v>371</v>
      </c>
      <c r="F221">
        <v>2</v>
      </c>
      <c r="G221">
        <v>4</v>
      </c>
      <c r="H221">
        <v>4</v>
      </c>
      <c r="I221">
        <v>4</v>
      </c>
      <c r="J221">
        <v>0</v>
      </c>
      <c r="K221">
        <v>1</v>
      </c>
      <c r="L221">
        <v>-1</v>
      </c>
      <c r="M221">
        <v>8</v>
      </c>
      <c r="N221">
        <v>1504</v>
      </c>
      <c r="O221">
        <v>415</v>
      </c>
      <c r="P221">
        <v>186</v>
      </c>
      <c r="Q221">
        <v>466</v>
      </c>
      <c r="R221">
        <v>641</v>
      </c>
      <c r="S221" t="str">
        <f t="shared" si="6"/>
        <v>[1504,415,186,466,641]</v>
      </c>
      <c r="T221">
        <f>VLOOKUP(M221-1,[1]坦克技能!$L$182:$M$195,2,FALSE)</f>
        <v>2</v>
      </c>
      <c r="U221">
        <v>30</v>
      </c>
      <c r="V221">
        <v>0</v>
      </c>
      <c r="W221">
        <v>8</v>
      </c>
      <c r="X221" t="str">
        <f t="shared" si="7"/>
        <v>[30,0]</v>
      </c>
    </row>
    <row r="222" spans="1:24" x14ac:dyDescent="0.15">
      <c r="A222">
        <v>219</v>
      </c>
      <c r="B222">
        <v>23</v>
      </c>
      <c r="C222" t="s">
        <v>158</v>
      </c>
      <c r="D222" t="s">
        <v>372</v>
      </c>
      <c r="E222" t="s">
        <v>373</v>
      </c>
      <c r="F222">
        <v>2</v>
      </c>
      <c r="G222">
        <v>4</v>
      </c>
      <c r="H222">
        <v>2</v>
      </c>
      <c r="I222">
        <v>2</v>
      </c>
      <c r="J222">
        <v>0</v>
      </c>
      <c r="K222">
        <v>1</v>
      </c>
      <c r="L222">
        <v>220</v>
      </c>
      <c r="M222">
        <v>1</v>
      </c>
      <c r="N222">
        <v>1079</v>
      </c>
      <c r="O222">
        <v>520</v>
      </c>
      <c r="P222">
        <v>153</v>
      </c>
      <c r="Q222">
        <v>383</v>
      </c>
      <c r="R222">
        <v>512</v>
      </c>
      <c r="S222" t="str">
        <f t="shared" si="6"/>
        <v>[1079,520,153,383,512]</v>
      </c>
      <c r="T222">
        <f>VLOOKUP(M222-1,[1]坦克技能!$L$182:$M$195,2,FALSE)</f>
        <v>0</v>
      </c>
      <c r="U222">
        <v>6</v>
      </c>
      <c r="V222">
        <v>6100</v>
      </c>
      <c r="W222">
        <v>1</v>
      </c>
      <c r="X222" t="str">
        <f t="shared" si="7"/>
        <v>[6,6100]</v>
      </c>
    </row>
    <row r="223" spans="1:24" x14ac:dyDescent="0.15">
      <c r="A223">
        <v>220</v>
      </c>
      <c r="B223">
        <v>23</v>
      </c>
      <c r="C223" t="s">
        <v>158</v>
      </c>
      <c r="D223" t="s">
        <v>372</v>
      </c>
      <c r="E223" t="s">
        <v>373</v>
      </c>
      <c r="F223">
        <v>2</v>
      </c>
      <c r="G223">
        <v>4</v>
      </c>
      <c r="H223">
        <v>2</v>
      </c>
      <c r="I223">
        <v>2</v>
      </c>
      <c r="J223">
        <v>1</v>
      </c>
      <c r="K223">
        <v>1</v>
      </c>
      <c r="L223">
        <v>221</v>
      </c>
      <c r="M223">
        <v>2</v>
      </c>
      <c r="N223">
        <v>1157</v>
      </c>
      <c r="O223">
        <v>542</v>
      </c>
      <c r="P223">
        <v>161</v>
      </c>
      <c r="Q223">
        <v>404</v>
      </c>
      <c r="R223">
        <v>533</v>
      </c>
      <c r="S223" t="str">
        <f t="shared" si="6"/>
        <v>[1157,542,161,404,533]</v>
      </c>
      <c r="T223">
        <f>VLOOKUP(M223-1,[1]坦克技能!$L$182:$M$195,2,FALSE)</f>
        <v>1</v>
      </c>
      <c r="U223">
        <v>6</v>
      </c>
      <c r="V223">
        <v>12050</v>
      </c>
      <c r="W223">
        <v>2</v>
      </c>
      <c r="X223" t="str">
        <f t="shared" si="7"/>
        <v>[6,12050]</v>
      </c>
    </row>
    <row r="224" spans="1:24" x14ac:dyDescent="0.15">
      <c r="A224">
        <v>221</v>
      </c>
      <c r="B224">
        <v>23</v>
      </c>
      <c r="C224" t="s">
        <v>158</v>
      </c>
      <c r="D224" t="s">
        <v>372</v>
      </c>
      <c r="E224" t="s">
        <v>373</v>
      </c>
      <c r="F224">
        <v>2</v>
      </c>
      <c r="G224">
        <v>4</v>
      </c>
      <c r="H224">
        <v>2</v>
      </c>
      <c r="I224">
        <v>2</v>
      </c>
      <c r="J224">
        <v>2</v>
      </c>
      <c r="K224">
        <v>2</v>
      </c>
      <c r="L224">
        <v>222</v>
      </c>
      <c r="M224">
        <v>3</v>
      </c>
      <c r="N224">
        <v>1235</v>
      </c>
      <c r="O224">
        <v>563</v>
      </c>
      <c r="P224">
        <v>170</v>
      </c>
      <c r="Q224">
        <v>425</v>
      </c>
      <c r="R224">
        <v>554</v>
      </c>
      <c r="S224" t="str">
        <f t="shared" si="6"/>
        <v>[1235,563,170,425,554]</v>
      </c>
      <c r="T224">
        <f>VLOOKUP(M224-1,[1]坦克技能!$L$182:$M$195,2,FALSE)</f>
        <v>1</v>
      </c>
      <c r="U224">
        <v>8</v>
      </c>
      <c r="V224">
        <v>18100</v>
      </c>
      <c r="W224">
        <v>3</v>
      </c>
      <c r="X224" t="str">
        <f t="shared" si="7"/>
        <v>[8,18100]</v>
      </c>
    </row>
    <row r="225" spans="1:24" x14ac:dyDescent="0.15">
      <c r="A225">
        <v>222</v>
      </c>
      <c r="B225">
        <v>23</v>
      </c>
      <c r="C225" t="s">
        <v>158</v>
      </c>
      <c r="D225" t="s">
        <v>372</v>
      </c>
      <c r="E225" t="s">
        <v>373</v>
      </c>
      <c r="F225">
        <v>2</v>
      </c>
      <c r="G225">
        <v>4</v>
      </c>
      <c r="H225">
        <v>3</v>
      </c>
      <c r="I225">
        <v>3</v>
      </c>
      <c r="J225">
        <v>0</v>
      </c>
      <c r="K225">
        <v>1</v>
      </c>
      <c r="L225">
        <v>223</v>
      </c>
      <c r="M225">
        <v>4</v>
      </c>
      <c r="N225">
        <v>1313</v>
      </c>
      <c r="O225">
        <v>585</v>
      </c>
      <c r="P225">
        <v>178</v>
      </c>
      <c r="Q225">
        <v>446</v>
      </c>
      <c r="R225">
        <v>575</v>
      </c>
      <c r="S225" t="str">
        <f t="shared" si="6"/>
        <v>[1313,585,178,446,575]</v>
      </c>
      <c r="T225">
        <f>VLOOKUP(M225-1,[1]坦克技能!$L$182:$M$195,2,FALSE)</f>
        <v>1</v>
      </c>
      <c r="U225">
        <v>30</v>
      </c>
      <c r="V225">
        <v>24300</v>
      </c>
      <c r="W225">
        <v>4</v>
      </c>
      <c r="X225" t="str">
        <f t="shared" si="7"/>
        <v>[30,24300]</v>
      </c>
    </row>
    <row r="226" spans="1:24" x14ac:dyDescent="0.15">
      <c r="A226">
        <v>223</v>
      </c>
      <c r="B226">
        <v>23</v>
      </c>
      <c r="C226" t="s">
        <v>158</v>
      </c>
      <c r="D226" t="s">
        <v>372</v>
      </c>
      <c r="E226" t="s">
        <v>373</v>
      </c>
      <c r="F226">
        <v>2</v>
      </c>
      <c r="G226">
        <v>4</v>
      </c>
      <c r="H226">
        <v>3</v>
      </c>
      <c r="I226">
        <v>3</v>
      </c>
      <c r="J226">
        <v>1</v>
      </c>
      <c r="K226">
        <v>1</v>
      </c>
      <c r="L226">
        <v>224</v>
      </c>
      <c r="M226">
        <v>5</v>
      </c>
      <c r="N226">
        <v>1391</v>
      </c>
      <c r="O226">
        <v>606</v>
      </c>
      <c r="P226">
        <v>186</v>
      </c>
      <c r="Q226">
        <v>467</v>
      </c>
      <c r="R226">
        <v>596</v>
      </c>
      <c r="S226" t="str">
        <f t="shared" si="6"/>
        <v>[1391,606,186,467,596]</v>
      </c>
      <c r="T226">
        <f>VLOOKUP(M226-1,[1]坦克技能!$L$182:$M$195,2,FALSE)</f>
        <v>1</v>
      </c>
      <c r="U226">
        <v>30</v>
      </c>
      <c r="V226">
        <v>30300</v>
      </c>
      <c r="W226">
        <v>5</v>
      </c>
      <c r="X226" t="str">
        <f t="shared" si="7"/>
        <v>[30,30300]</v>
      </c>
    </row>
    <row r="227" spans="1:24" x14ac:dyDescent="0.15">
      <c r="A227">
        <v>224</v>
      </c>
      <c r="B227">
        <v>23</v>
      </c>
      <c r="C227" t="s">
        <v>158</v>
      </c>
      <c r="D227" t="s">
        <v>372</v>
      </c>
      <c r="E227" t="s">
        <v>373</v>
      </c>
      <c r="F227">
        <v>2</v>
      </c>
      <c r="G227">
        <v>4</v>
      </c>
      <c r="H227">
        <v>3</v>
      </c>
      <c r="I227">
        <v>3</v>
      </c>
      <c r="J227">
        <v>2</v>
      </c>
      <c r="K227">
        <v>1</v>
      </c>
      <c r="L227">
        <v>225</v>
      </c>
      <c r="M227">
        <v>6</v>
      </c>
      <c r="N227">
        <v>1468</v>
      </c>
      <c r="O227">
        <v>627</v>
      </c>
      <c r="P227">
        <v>195</v>
      </c>
      <c r="Q227">
        <v>487</v>
      </c>
      <c r="R227">
        <v>617</v>
      </c>
      <c r="S227" t="str">
        <f t="shared" si="6"/>
        <v>[1468,627,195,487,617]</v>
      </c>
      <c r="T227">
        <f>VLOOKUP(M227-1,[1]坦克技能!$L$182:$M$195,2,FALSE)</f>
        <v>1</v>
      </c>
      <c r="U227">
        <v>30</v>
      </c>
      <c r="V227">
        <v>36300</v>
      </c>
      <c r="W227">
        <v>6</v>
      </c>
      <c r="X227" t="str">
        <f t="shared" si="7"/>
        <v>[30,36300]</v>
      </c>
    </row>
    <row r="228" spans="1:24" x14ac:dyDescent="0.15">
      <c r="A228">
        <v>225</v>
      </c>
      <c r="B228">
        <v>23</v>
      </c>
      <c r="C228" t="s">
        <v>158</v>
      </c>
      <c r="D228" t="s">
        <v>372</v>
      </c>
      <c r="E228" t="s">
        <v>373</v>
      </c>
      <c r="F228">
        <v>2</v>
      </c>
      <c r="G228">
        <v>4</v>
      </c>
      <c r="H228">
        <v>3</v>
      </c>
      <c r="I228">
        <v>3</v>
      </c>
      <c r="J228">
        <v>3</v>
      </c>
      <c r="K228">
        <v>2</v>
      </c>
      <c r="L228">
        <v>226</v>
      </c>
      <c r="M228">
        <v>7</v>
      </c>
      <c r="N228">
        <v>1546</v>
      </c>
      <c r="O228">
        <v>649</v>
      </c>
      <c r="P228">
        <v>203</v>
      </c>
      <c r="Q228">
        <v>508</v>
      </c>
      <c r="R228">
        <v>638</v>
      </c>
      <c r="S228" t="str">
        <f t="shared" si="6"/>
        <v>[1546,649,203,508,638]</v>
      </c>
      <c r="T228">
        <f>VLOOKUP(M228-1,[1]坦克技能!$L$182:$M$195,2,FALSE)</f>
        <v>2</v>
      </c>
      <c r="U228">
        <v>30</v>
      </c>
      <c r="V228">
        <v>42400</v>
      </c>
      <c r="W228">
        <v>7</v>
      </c>
      <c r="X228" t="str">
        <f t="shared" si="7"/>
        <v>[30,42400]</v>
      </c>
    </row>
    <row r="229" spans="1:24" x14ac:dyDescent="0.15">
      <c r="A229">
        <v>226</v>
      </c>
      <c r="B229">
        <v>23</v>
      </c>
      <c r="C229" t="s">
        <v>158</v>
      </c>
      <c r="D229" t="s">
        <v>372</v>
      </c>
      <c r="E229" t="s">
        <v>373</v>
      </c>
      <c r="F229">
        <v>2</v>
      </c>
      <c r="G229">
        <v>4</v>
      </c>
      <c r="H229">
        <v>4</v>
      </c>
      <c r="I229">
        <v>4</v>
      </c>
      <c r="J229">
        <v>0</v>
      </c>
      <c r="K229">
        <v>1</v>
      </c>
      <c r="L229">
        <v>-1</v>
      </c>
      <c r="M229">
        <v>8</v>
      </c>
      <c r="N229">
        <v>1624</v>
      </c>
      <c r="O229">
        <v>670</v>
      </c>
      <c r="P229">
        <v>211</v>
      </c>
      <c r="Q229">
        <v>529</v>
      </c>
      <c r="R229">
        <v>660</v>
      </c>
      <c r="S229" t="str">
        <f t="shared" si="6"/>
        <v>[1624,670,211,529,660]</v>
      </c>
      <c r="T229">
        <f>VLOOKUP(M229-1,[1]坦克技能!$L$182:$M$195,2,FALSE)</f>
        <v>2</v>
      </c>
      <c r="U229">
        <v>30</v>
      </c>
      <c r="V229">
        <v>0</v>
      </c>
      <c r="W229">
        <v>8</v>
      </c>
      <c r="X229" t="str">
        <f t="shared" si="7"/>
        <v>[30,0]</v>
      </c>
    </row>
    <row r="230" spans="1:24" x14ac:dyDescent="0.15">
      <c r="A230">
        <v>227</v>
      </c>
      <c r="B230">
        <v>24</v>
      </c>
      <c r="C230" t="s">
        <v>152</v>
      </c>
      <c r="D230" t="s">
        <v>374</v>
      </c>
      <c r="E230" t="s">
        <v>371</v>
      </c>
      <c r="F230">
        <v>3</v>
      </c>
      <c r="G230">
        <v>5</v>
      </c>
      <c r="H230">
        <v>3</v>
      </c>
      <c r="I230">
        <v>3</v>
      </c>
      <c r="J230">
        <v>0</v>
      </c>
      <c r="K230">
        <v>1</v>
      </c>
      <c r="L230">
        <v>228</v>
      </c>
      <c r="M230">
        <v>1</v>
      </c>
      <c r="N230">
        <v>1354</v>
      </c>
      <c r="O230">
        <v>611</v>
      </c>
      <c r="P230">
        <v>186</v>
      </c>
      <c r="Q230">
        <v>465</v>
      </c>
      <c r="R230">
        <v>622</v>
      </c>
      <c r="S230" t="str">
        <f t="shared" si="6"/>
        <v>[1354,611,186,465,622]</v>
      </c>
      <c r="T230">
        <f>VLOOKUP(M230-1,[1]坦克技能!$L$182:$M$195,2,FALSE)</f>
        <v>0</v>
      </c>
      <c r="U230">
        <v>18</v>
      </c>
      <c r="V230">
        <v>7350</v>
      </c>
      <c r="W230">
        <v>1</v>
      </c>
      <c r="X230" t="str">
        <f t="shared" si="7"/>
        <v>[18,7350]</v>
      </c>
    </row>
    <row r="231" spans="1:24" x14ac:dyDescent="0.15">
      <c r="A231">
        <v>228</v>
      </c>
      <c r="B231">
        <v>24</v>
      </c>
      <c r="C231" t="s">
        <v>152</v>
      </c>
      <c r="D231" t="s">
        <v>374</v>
      </c>
      <c r="E231" t="s">
        <v>371</v>
      </c>
      <c r="F231">
        <v>3</v>
      </c>
      <c r="G231">
        <v>5</v>
      </c>
      <c r="H231">
        <v>3</v>
      </c>
      <c r="I231">
        <v>3</v>
      </c>
      <c r="J231">
        <v>1</v>
      </c>
      <c r="K231">
        <v>1</v>
      </c>
      <c r="L231">
        <v>229</v>
      </c>
      <c r="M231">
        <v>2</v>
      </c>
      <c r="N231">
        <v>1426</v>
      </c>
      <c r="O231">
        <v>630</v>
      </c>
      <c r="P231">
        <v>194</v>
      </c>
      <c r="Q231">
        <v>485</v>
      </c>
      <c r="R231">
        <v>641</v>
      </c>
      <c r="S231" t="str">
        <f t="shared" si="6"/>
        <v>[1426,630,194,485,641]</v>
      </c>
      <c r="T231">
        <f>VLOOKUP(M231-1,[1]坦克技能!$L$182:$M$195,2,FALSE)</f>
        <v>1</v>
      </c>
      <c r="U231">
        <v>18</v>
      </c>
      <c r="V231">
        <v>14800</v>
      </c>
      <c r="W231">
        <v>2</v>
      </c>
      <c r="X231" t="str">
        <f t="shared" si="7"/>
        <v>[18,14800]</v>
      </c>
    </row>
    <row r="232" spans="1:24" x14ac:dyDescent="0.15">
      <c r="A232">
        <v>229</v>
      </c>
      <c r="B232">
        <v>24</v>
      </c>
      <c r="C232" t="s">
        <v>152</v>
      </c>
      <c r="D232" t="s">
        <v>374</v>
      </c>
      <c r="E232" t="s">
        <v>371</v>
      </c>
      <c r="F232">
        <v>3</v>
      </c>
      <c r="G232">
        <v>5</v>
      </c>
      <c r="H232">
        <v>3</v>
      </c>
      <c r="I232">
        <v>3</v>
      </c>
      <c r="J232">
        <v>2</v>
      </c>
      <c r="K232">
        <v>1</v>
      </c>
      <c r="L232">
        <v>230</v>
      </c>
      <c r="M232">
        <v>3</v>
      </c>
      <c r="N232">
        <v>1497</v>
      </c>
      <c r="O232">
        <v>649</v>
      </c>
      <c r="P232">
        <v>202</v>
      </c>
      <c r="Q232">
        <v>506</v>
      </c>
      <c r="R232">
        <v>661</v>
      </c>
      <c r="S232" t="str">
        <f t="shared" si="6"/>
        <v>[1497,649,202,506,661]</v>
      </c>
      <c r="T232">
        <f>VLOOKUP(M232-1,[1]坦克技能!$L$182:$M$195,2,FALSE)</f>
        <v>1</v>
      </c>
      <c r="U232">
        <v>24</v>
      </c>
      <c r="V232">
        <v>22500</v>
      </c>
      <c r="W232">
        <v>3</v>
      </c>
      <c r="X232" t="str">
        <f t="shared" si="7"/>
        <v>[24,22500]</v>
      </c>
    </row>
    <row r="233" spans="1:24" x14ac:dyDescent="0.15">
      <c r="A233">
        <v>230</v>
      </c>
      <c r="B233">
        <v>24</v>
      </c>
      <c r="C233" t="s">
        <v>152</v>
      </c>
      <c r="D233" t="s">
        <v>374</v>
      </c>
      <c r="E233" t="s">
        <v>371</v>
      </c>
      <c r="F233">
        <v>3</v>
      </c>
      <c r="G233">
        <v>5</v>
      </c>
      <c r="H233">
        <v>3</v>
      </c>
      <c r="I233">
        <v>3</v>
      </c>
      <c r="J233">
        <v>3</v>
      </c>
      <c r="K233">
        <v>2</v>
      </c>
      <c r="L233">
        <v>231</v>
      </c>
      <c r="M233">
        <v>4</v>
      </c>
      <c r="N233">
        <v>1568</v>
      </c>
      <c r="O233">
        <v>668</v>
      </c>
      <c r="P233">
        <v>210</v>
      </c>
      <c r="Q233">
        <v>526</v>
      </c>
      <c r="R233">
        <v>680</v>
      </c>
      <c r="S233" t="str">
        <f t="shared" si="6"/>
        <v>[1568,668,210,526,680]</v>
      </c>
      <c r="T233">
        <f>VLOOKUP(M233-1,[1]坦克技能!$L$182:$M$195,2,FALSE)</f>
        <v>1</v>
      </c>
      <c r="U233">
        <v>30</v>
      </c>
      <c r="V233">
        <v>29900</v>
      </c>
      <c r="W233">
        <v>4</v>
      </c>
      <c r="X233" t="str">
        <f t="shared" si="7"/>
        <v>[30,29900]</v>
      </c>
    </row>
    <row r="234" spans="1:24" x14ac:dyDescent="0.15">
      <c r="A234">
        <v>231</v>
      </c>
      <c r="B234">
        <v>24</v>
      </c>
      <c r="C234" t="s">
        <v>152</v>
      </c>
      <c r="D234" t="s">
        <v>374</v>
      </c>
      <c r="E234" t="s">
        <v>371</v>
      </c>
      <c r="F234">
        <v>3</v>
      </c>
      <c r="G234">
        <v>5</v>
      </c>
      <c r="H234">
        <v>4</v>
      </c>
      <c r="I234">
        <v>4</v>
      </c>
      <c r="J234">
        <v>0</v>
      </c>
      <c r="K234">
        <v>1</v>
      </c>
      <c r="L234">
        <v>232</v>
      </c>
      <c r="M234">
        <v>5</v>
      </c>
      <c r="N234">
        <v>1640</v>
      </c>
      <c r="O234">
        <v>687</v>
      </c>
      <c r="P234">
        <v>218</v>
      </c>
      <c r="Q234">
        <v>546</v>
      </c>
      <c r="R234">
        <v>699</v>
      </c>
      <c r="S234" t="str">
        <f t="shared" si="6"/>
        <v>[1640,687,218,546,699]</v>
      </c>
      <c r="T234">
        <f>VLOOKUP(M234-1,[1]坦克技能!$L$182:$M$195,2,FALSE)</f>
        <v>1</v>
      </c>
      <c r="U234">
        <v>50</v>
      </c>
      <c r="V234">
        <v>37300</v>
      </c>
      <c r="W234">
        <v>5</v>
      </c>
      <c r="X234" t="str">
        <f t="shared" si="7"/>
        <v>[50,37300]</v>
      </c>
    </row>
    <row r="235" spans="1:24" x14ac:dyDescent="0.15">
      <c r="A235">
        <v>232</v>
      </c>
      <c r="B235">
        <v>24</v>
      </c>
      <c r="C235" t="s">
        <v>152</v>
      </c>
      <c r="D235" t="s">
        <v>374</v>
      </c>
      <c r="E235" t="s">
        <v>371</v>
      </c>
      <c r="F235">
        <v>3</v>
      </c>
      <c r="G235">
        <v>5</v>
      </c>
      <c r="H235">
        <v>4</v>
      </c>
      <c r="I235">
        <v>4</v>
      </c>
      <c r="J235">
        <v>1</v>
      </c>
      <c r="K235">
        <v>1</v>
      </c>
      <c r="L235">
        <v>233</v>
      </c>
      <c r="M235">
        <v>6</v>
      </c>
      <c r="N235">
        <v>1711</v>
      </c>
      <c r="O235">
        <v>706</v>
      </c>
      <c r="P235">
        <v>227</v>
      </c>
      <c r="Q235">
        <v>566</v>
      </c>
      <c r="R235">
        <v>718</v>
      </c>
      <c r="S235" t="str">
        <f t="shared" si="6"/>
        <v>[1711,706,227,566,718]</v>
      </c>
      <c r="T235">
        <f>VLOOKUP(M235-1,[1]坦克技能!$L$182:$M$195,2,FALSE)</f>
        <v>1</v>
      </c>
      <c r="U235">
        <v>50</v>
      </c>
      <c r="V235">
        <v>44600</v>
      </c>
      <c r="W235">
        <v>6</v>
      </c>
      <c r="X235" t="str">
        <f t="shared" si="7"/>
        <v>[50,44600]</v>
      </c>
    </row>
    <row r="236" spans="1:24" x14ac:dyDescent="0.15">
      <c r="A236">
        <v>233</v>
      </c>
      <c r="B236">
        <v>24</v>
      </c>
      <c r="C236" t="s">
        <v>152</v>
      </c>
      <c r="D236" t="s">
        <v>374</v>
      </c>
      <c r="E236" t="s">
        <v>371</v>
      </c>
      <c r="F236">
        <v>3</v>
      </c>
      <c r="G236">
        <v>5</v>
      </c>
      <c r="H236">
        <v>4</v>
      </c>
      <c r="I236">
        <v>4</v>
      </c>
      <c r="J236">
        <v>2</v>
      </c>
      <c r="K236">
        <v>1</v>
      </c>
      <c r="L236">
        <v>234</v>
      </c>
      <c r="M236">
        <v>7</v>
      </c>
      <c r="N236">
        <v>1783</v>
      </c>
      <c r="O236">
        <v>725</v>
      </c>
      <c r="P236">
        <v>235</v>
      </c>
      <c r="Q236">
        <v>587</v>
      </c>
      <c r="R236">
        <v>738</v>
      </c>
      <c r="S236" t="str">
        <f t="shared" si="6"/>
        <v>[1783,725,235,587,738]</v>
      </c>
      <c r="T236">
        <f>VLOOKUP(M236-1,[1]坦克技能!$L$182:$M$195,2,FALSE)</f>
        <v>2</v>
      </c>
      <c r="U236">
        <v>50</v>
      </c>
      <c r="V236">
        <v>52400</v>
      </c>
      <c r="W236">
        <v>7</v>
      </c>
      <c r="X236" t="str">
        <f t="shared" si="7"/>
        <v>[50,52400]</v>
      </c>
    </row>
    <row r="237" spans="1:24" x14ac:dyDescent="0.15">
      <c r="A237">
        <v>234</v>
      </c>
      <c r="B237">
        <v>24</v>
      </c>
      <c r="C237" t="s">
        <v>152</v>
      </c>
      <c r="D237" t="s">
        <v>374</v>
      </c>
      <c r="E237" t="s">
        <v>371</v>
      </c>
      <c r="F237">
        <v>3</v>
      </c>
      <c r="G237">
        <v>5</v>
      </c>
      <c r="H237">
        <v>4</v>
      </c>
      <c r="I237">
        <v>4</v>
      </c>
      <c r="J237">
        <v>3</v>
      </c>
      <c r="K237">
        <v>1</v>
      </c>
      <c r="L237">
        <v>235</v>
      </c>
      <c r="M237">
        <v>8</v>
      </c>
      <c r="N237">
        <v>1854</v>
      </c>
      <c r="O237">
        <v>744</v>
      </c>
      <c r="P237">
        <v>243</v>
      </c>
      <c r="Q237">
        <v>607</v>
      </c>
      <c r="R237">
        <v>757</v>
      </c>
      <c r="S237" t="str">
        <f t="shared" si="6"/>
        <v>[1854,744,243,607,757]</v>
      </c>
      <c r="T237">
        <f>VLOOKUP(M237-1,[1]坦克技能!$L$182:$M$195,2,FALSE)</f>
        <v>2</v>
      </c>
      <c r="U237">
        <v>50</v>
      </c>
      <c r="V237">
        <v>59800</v>
      </c>
      <c r="W237">
        <v>8</v>
      </c>
      <c r="X237" t="str">
        <f t="shared" si="7"/>
        <v>[50,59800]</v>
      </c>
    </row>
    <row r="238" spans="1:24" x14ac:dyDescent="0.15">
      <c r="A238">
        <v>235</v>
      </c>
      <c r="B238">
        <v>24</v>
      </c>
      <c r="C238" t="s">
        <v>152</v>
      </c>
      <c r="D238" t="s">
        <v>374</v>
      </c>
      <c r="E238" t="s">
        <v>371</v>
      </c>
      <c r="F238">
        <v>3</v>
      </c>
      <c r="G238">
        <v>5</v>
      </c>
      <c r="H238">
        <v>4</v>
      </c>
      <c r="I238">
        <v>4</v>
      </c>
      <c r="J238">
        <v>4</v>
      </c>
      <c r="K238">
        <v>2</v>
      </c>
      <c r="L238">
        <v>236</v>
      </c>
      <c r="M238">
        <v>9</v>
      </c>
      <c r="N238">
        <v>1925</v>
      </c>
      <c r="O238">
        <v>762</v>
      </c>
      <c r="P238">
        <v>251</v>
      </c>
      <c r="Q238">
        <v>627</v>
      </c>
      <c r="R238">
        <v>776</v>
      </c>
      <c r="S238" t="str">
        <f t="shared" si="6"/>
        <v>[1925,762,251,627,776]</v>
      </c>
      <c r="T238">
        <f>VLOOKUP(M238-1,[1]坦克技能!$L$182:$M$195,2,FALSE)</f>
        <v>2</v>
      </c>
      <c r="U238">
        <v>50</v>
      </c>
      <c r="V238">
        <v>67200</v>
      </c>
      <c r="W238">
        <v>9</v>
      </c>
      <c r="X238" t="str">
        <f t="shared" si="7"/>
        <v>[50,67200]</v>
      </c>
    </row>
    <row r="239" spans="1:24" x14ac:dyDescent="0.15">
      <c r="A239">
        <v>236</v>
      </c>
      <c r="B239">
        <v>24</v>
      </c>
      <c r="C239" t="s">
        <v>152</v>
      </c>
      <c r="D239" t="s">
        <v>374</v>
      </c>
      <c r="E239" t="s">
        <v>371</v>
      </c>
      <c r="F239">
        <v>3</v>
      </c>
      <c r="G239">
        <v>5</v>
      </c>
      <c r="H239">
        <v>5</v>
      </c>
      <c r="I239">
        <v>5</v>
      </c>
      <c r="J239">
        <v>0</v>
      </c>
      <c r="K239">
        <v>1</v>
      </c>
      <c r="L239">
        <v>-1</v>
      </c>
      <c r="M239">
        <v>10</v>
      </c>
      <c r="N239">
        <v>1997</v>
      </c>
      <c r="O239">
        <v>781</v>
      </c>
      <c r="P239">
        <v>259</v>
      </c>
      <c r="Q239">
        <v>647</v>
      </c>
      <c r="R239">
        <v>795</v>
      </c>
      <c r="S239" t="str">
        <f t="shared" si="6"/>
        <v>[1997,781,259,647,795]</v>
      </c>
      <c r="T239">
        <f>VLOOKUP(M239-1,[1]坦克技能!$L$182:$M$195,2,FALSE)</f>
        <v>2</v>
      </c>
      <c r="U239">
        <v>50</v>
      </c>
      <c r="V239">
        <v>0</v>
      </c>
      <c r="W239">
        <v>10</v>
      </c>
      <c r="X239" t="str">
        <f t="shared" si="7"/>
        <v>[50,0]</v>
      </c>
    </row>
    <row r="240" spans="1:24" x14ac:dyDescent="0.15">
      <c r="A240">
        <v>237</v>
      </c>
      <c r="B240">
        <v>25</v>
      </c>
      <c r="C240" t="s">
        <v>159</v>
      </c>
      <c r="D240" t="s">
        <v>374</v>
      </c>
      <c r="E240" t="s">
        <v>373</v>
      </c>
      <c r="F240">
        <v>3</v>
      </c>
      <c r="G240">
        <v>5</v>
      </c>
      <c r="H240">
        <v>3</v>
      </c>
      <c r="I240">
        <v>3</v>
      </c>
      <c r="J240">
        <v>0</v>
      </c>
      <c r="K240">
        <v>1</v>
      </c>
      <c r="L240">
        <v>238</v>
      </c>
      <c r="M240">
        <v>1</v>
      </c>
      <c r="N240">
        <v>1354</v>
      </c>
      <c r="O240">
        <v>662</v>
      </c>
      <c r="P240">
        <v>194</v>
      </c>
      <c r="Q240">
        <v>484</v>
      </c>
      <c r="R240">
        <v>647</v>
      </c>
      <c r="S240" t="str">
        <f t="shared" si="6"/>
        <v>[1354,662,194,484,647]</v>
      </c>
      <c r="T240">
        <f>VLOOKUP(M240-1,[1]坦克技能!$L$182:$M$195,2,FALSE)</f>
        <v>0</v>
      </c>
      <c r="U240">
        <v>18</v>
      </c>
      <c r="V240">
        <v>12350</v>
      </c>
      <c r="W240">
        <v>1</v>
      </c>
      <c r="X240" t="str">
        <f t="shared" si="7"/>
        <v>[18,12350]</v>
      </c>
    </row>
    <row r="241" spans="1:24" x14ac:dyDescent="0.15">
      <c r="A241">
        <v>238</v>
      </c>
      <c r="B241">
        <v>25</v>
      </c>
      <c r="C241" t="s">
        <v>159</v>
      </c>
      <c r="D241" t="s">
        <v>374</v>
      </c>
      <c r="E241" t="s">
        <v>373</v>
      </c>
      <c r="F241">
        <v>3</v>
      </c>
      <c r="G241">
        <v>5</v>
      </c>
      <c r="H241">
        <v>3</v>
      </c>
      <c r="I241">
        <v>3</v>
      </c>
      <c r="J241">
        <v>1</v>
      </c>
      <c r="K241">
        <v>1</v>
      </c>
      <c r="L241">
        <v>239</v>
      </c>
      <c r="M241">
        <v>2</v>
      </c>
      <c r="N241">
        <v>1430</v>
      </c>
      <c r="O241">
        <v>683</v>
      </c>
      <c r="P241">
        <v>203</v>
      </c>
      <c r="Q241">
        <v>506</v>
      </c>
      <c r="R241">
        <v>668</v>
      </c>
      <c r="S241" t="str">
        <f t="shared" si="6"/>
        <v>[1430,683,203,506,668]</v>
      </c>
      <c r="T241">
        <f>VLOOKUP(M241-1,[1]坦克技能!$L$182:$M$195,2,FALSE)</f>
        <v>1</v>
      </c>
      <c r="U241">
        <v>18</v>
      </c>
      <c r="V241">
        <v>24600</v>
      </c>
      <c r="W241">
        <v>2</v>
      </c>
      <c r="X241" t="str">
        <f t="shared" si="7"/>
        <v>[18,24600]</v>
      </c>
    </row>
    <row r="242" spans="1:24" x14ac:dyDescent="0.15">
      <c r="A242">
        <v>239</v>
      </c>
      <c r="B242">
        <v>25</v>
      </c>
      <c r="C242" t="s">
        <v>159</v>
      </c>
      <c r="D242" t="s">
        <v>374</v>
      </c>
      <c r="E242" t="s">
        <v>373</v>
      </c>
      <c r="F242">
        <v>3</v>
      </c>
      <c r="G242">
        <v>5</v>
      </c>
      <c r="H242">
        <v>3</v>
      </c>
      <c r="I242">
        <v>3</v>
      </c>
      <c r="J242">
        <v>2</v>
      </c>
      <c r="K242">
        <v>1</v>
      </c>
      <c r="L242">
        <v>240</v>
      </c>
      <c r="M242">
        <v>3</v>
      </c>
      <c r="N242">
        <v>1507</v>
      </c>
      <c r="O242">
        <v>704</v>
      </c>
      <c r="P242">
        <v>211</v>
      </c>
      <c r="Q242">
        <v>527</v>
      </c>
      <c r="R242">
        <v>688</v>
      </c>
      <c r="S242" t="str">
        <f t="shared" si="6"/>
        <v>[1507,704,211,527,688]</v>
      </c>
      <c r="T242">
        <f>VLOOKUP(M242-1,[1]坦克技能!$L$182:$M$195,2,FALSE)</f>
        <v>1</v>
      </c>
      <c r="U242">
        <v>24</v>
      </c>
      <c r="V242">
        <v>37600</v>
      </c>
      <c r="W242">
        <v>3</v>
      </c>
      <c r="X242" t="str">
        <f t="shared" si="7"/>
        <v>[24,37600]</v>
      </c>
    </row>
    <row r="243" spans="1:24" x14ac:dyDescent="0.15">
      <c r="A243">
        <v>240</v>
      </c>
      <c r="B243">
        <v>25</v>
      </c>
      <c r="C243" t="s">
        <v>159</v>
      </c>
      <c r="D243" t="s">
        <v>374</v>
      </c>
      <c r="E243" t="s">
        <v>373</v>
      </c>
      <c r="F243">
        <v>3</v>
      </c>
      <c r="G243">
        <v>5</v>
      </c>
      <c r="H243">
        <v>3</v>
      </c>
      <c r="I243">
        <v>3</v>
      </c>
      <c r="J243">
        <v>3</v>
      </c>
      <c r="K243">
        <v>2</v>
      </c>
      <c r="L243">
        <v>241</v>
      </c>
      <c r="M243">
        <v>4</v>
      </c>
      <c r="N243">
        <v>1584</v>
      </c>
      <c r="O243">
        <v>725</v>
      </c>
      <c r="P243">
        <v>220</v>
      </c>
      <c r="Q243">
        <v>549</v>
      </c>
      <c r="R243">
        <v>709</v>
      </c>
      <c r="S243" t="str">
        <f t="shared" si="6"/>
        <v>[1584,725,220,549,709]</v>
      </c>
      <c r="T243">
        <f>VLOOKUP(M243-1,[1]坦克技能!$L$182:$M$195,2,FALSE)</f>
        <v>1</v>
      </c>
      <c r="U243">
        <v>30</v>
      </c>
      <c r="V243">
        <v>50000</v>
      </c>
      <c r="W243">
        <v>4</v>
      </c>
      <c r="X243" t="str">
        <f t="shared" si="7"/>
        <v>[30,50000]</v>
      </c>
    </row>
    <row r="244" spans="1:24" x14ac:dyDescent="0.15">
      <c r="A244">
        <v>241</v>
      </c>
      <c r="B244">
        <v>25</v>
      </c>
      <c r="C244" t="s">
        <v>159</v>
      </c>
      <c r="D244" t="s">
        <v>374</v>
      </c>
      <c r="E244" t="s">
        <v>373</v>
      </c>
      <c r="F244">
        <v>3</v>
      </c>
      <c r="G244">
        <v>5</v>
      </c>
      <c r="H244">
        <v>4</v>
      </c>
      <c r="I244">
        <v>4</v>
      </c>
      <c r="J244">
        <v>0</v>
      </c>
      <c r="K244">
        <v>1</v>
      </c>
      <c r="L244">
        <v>242</v>
      </c>
      <c r="M244">
        <v>5</v>
      </c>
      <c r="N244">
        <v>1661</v>
      </c>
      <c r="O244">
        <v>746</v>
      </c>
      <c r="P244">
        <v>229</v>
      </c>
      <c r="Q244">
        <v>571</v>
      </c>
      <c r="R244">
        <v>730</v>
      </c>
      <c r="S244" t="str">
        <f t="shared" si="6"/>
        <v>[1661,746,229,571,730]</v>
      </c>
      <c r="T244">
        <f>VLOOKUP(M244-1,[1]坦克技能!$L$182:$M$195,2,FALSE)</f>
        <v>1</v>
      </c>
      <c r="U244">
        <v>50</v>
      </c>
      <c r="V244">
        <v>62300</v>
      </c>
      <c r="W244">
        <v>5</v>
      </c>
      <c r="X244" t="str">
        <f t="shared" si="7"/>
        <v>[50,62300]</v>
      </c>
    </row>
    <row r="245" spans="1:24" x14ac:dyDescent="0.15">
      <c r="A245">
        <v>242</v>
      </c>
      <c r="B245">
        <v>25</v>
      </c>
      <c r="C245" t="s">
        <v>159</v>
      </c>
      <c r="D245" t="s">
        <v>374</v>
      </c>
      <c r="E245" t="s">
        <v>373</v>
      </c>
      <c r="F245">
        <v>3</v>
      </c>
      <c r="G245">
        <v>5</v>
      </c>
      <c r="H245">
        <v>4</v>
      </c>
      <c r="I245">
        <v>4</v>
      </c>
      <c r="J245">
        <v>1</v>
      </c>
      <c r="K245">
        <v>1</v>
      </c>
      <c r="L245">
        <v>243</v>
      </c>
      <c r="M245">
        <v>6</v>
      </c>
      <c r="N245">
        <v>1737</v>
      </c>
      <c r="O245">
        <v>767</v>
      </c>
      <c r="P245">
        <v>237</v>
      </c>
      <c r="Q245">
        <v>593</v>
      </c>
      <c r="R245">
        <v>751</v>
      </c>
      <c r="S245" t="str">
        <f t="shared" si="6"/>
        <v>[1737,767,237,593,751]</v>
      </c>
      <c r="T245">
        <f>VLOOKUP(M245-1,[1]坦克技能!$L$182:$M$195,2,FALSE)</f>
        <v>1</v>
      </c>
      <c r="U245">
        <v>50</v>
      </c>
      <c r="V245">
        <v>74600</v>
      </c>
      <c r="W245">
        <v>6</v>
      </c>
      <c r="X245" t="str">
        <f t="shared" si="7"/>
        <v>[50,74600]</v>
      </c>
    </row>
    <row r="246" spans="1:24" x14ac:dyDescent="0.15">
      <c r="A246">
        <v>243</v>
      </c>
      <c r="B246">
        <v>25</v>
      </c>
      <c r="C246" t="s">
        <v>159</v>
      </c>
      <c r="D246" t="s">
        <v>374</v>
      </c>
      <c r="E246" t="s">
        <v>373</v>
      </c>
      <c r="F246">
        <v>3</v>
      </c>
      <c r="G246">
        <v>5</v>
      </c>
      <c r="H246">
        <v>4</v>
      </c>
      <c r="I246">
        <v>4</v>
      </c>
      <c r="J246">
        <v>2</v>
      </c>
      <c r="K246">
        <v>1</v>
      </c>
      <c r="L246">
        <v>244</v>
      </c>
      <c r="M246">
        <v>7</v>
      </c>
      <c r="N246">
        <v>1814</v>
      </c>
      <c r="O246">
        <v>789</v>
      </c>
      <c r="P246">
        <v>246</v>
      </c>
      <c r="Q246">
        <v>614</v>
      </c>
      <c r="R246">
        <v>771</v>
      </c>
      <c r="S246" t="str">
        <f t="shared" si="6"/>
        <v>[1814,789,246,614,771]</v>
      </c>
      <c r="T246">
        <f>VLOOKUP(M246-1,[1]坦克技能!$L$182:$M$195,2,FALSE)</f>
        <v>2</v>
      </c>
      <c r="U246">
        <v>50</v>
      </c>
      <c r="V246">
        <v>87600</v>
      </c>
      <c r="W246">
        <v>7</v>
      </c>
      <c r="X246" t="str">
        <f t="shared" si="7"/>
        <v>[50,87600]</v>
      </c>
    </row>
    <row r="247" spans="1:24" x14ac:dyDescent="0.15">
      <c r="A247">
        <v>244</v>
      </c>
      <c r="B247">
        <v>25</v>
      </c>
      <c r="C247" t="s">
        <v>159</v>
      </c>
      <c r="D247" t="s">
        <v>374</v>
      </c>
      <c r="E247" t="s">
        <v>373</v>
      </c>
      <c r="F247">
        <v>3</v>
      </c>
      <c r="G247">
        <v>5</v>
      </c>
      <c r="H247">
        <v>4</v>
      </c>
      <c r="I247">
        <v>4</v>
      </c>
      <c r="J247">
        <v>3</v>
      </c>
      <c r="K247">
        <v>1</v>
      </c>
      <c r="L247">
        <v>245</v>
      </c>
      <c r="M247">
        <v>8</v>
      </c>
      <c r="N247">
        <v>1891</v>
      </c>
      <c r="O247">
        <v>810</v>
      </c>
      <c r="P247">
        <v>255</v>
      </c>
      <c r="Q247">
        <v>636</v>
      </c>
      <c r="R247">
        <v>792</v>
      </c>
      <c r="S247" t="str">
        <f t="shared" si="6"/>
        <v>[1891,810,255,636,792]</v>
      </c>
      <c r="T247">
        <f>VLOOKUP(M247-1,[1]坦克技能!$L$182:$M$195,2,FALSE)</f>
        <v>2</v>
      </c>
      <c r="U247">
        <v>50</v>
      </c>
      <c r="V247">
        <v>100000</v>
      </c>
      <c r="W247">
        <v>8</v>
      </c>
      <c r="X247" t="str">
        <f t="shared" si="7"/>
        <v>[50,100000]</v>
      </c>
    </row>
    <row r="248" spans="1:24" x14ac:dyDescent="0.15">
      <c r="A248">
        <v>245</v>
      </c>
      <c r="B248">
        <v>25</v>
      </c>
      <c r="C248" t="s">
        <v>159</v>
      </c>
      <c r="D248" t="s">
        <v>374</v>
      </c>
      <c r="E248" t="s">
        <v>373</v>
      </c>
      <c r="F248">
        <v>3</v>
      </c>
      <c r="G248">
        <v>5</v>
      </c>
      <c r="H248">
        <v>4</v>
      </c>
      <c r="I248">
        <v>4</v>
      </c>
      <c r="J248">
        <v>4</v>
      </c>
      <c r="K248">
        <v>2</v>
      </c>
      <c r="L248">
        <v>246</v>
      </c>
      <c r="M248">
        <v>9</v>
      </c>
      <c r="N248">
        <v>1967</v>
      </c>
      <c r="O248">
        <v>831</v>
      </c>
      <c r="P248">
        <v>263</v>
      </c>
      <c r="Q248">
        <v>658</v>
      </c>
      <c r="R248">
        <v>813</v>
      </c>
      <c r="S248" t="str">
        <f t="shared" si="6"/>
        <v>[1967,831,263,658,813]</v>
      </c>
      <c r="T248">
        <f>VLOOKUP(M248-1,[1]坦克技能!$L$182:$M$195,2,FALSE)</f>
        <v>2</v>
      </c>
      <c r="U248">
        <v>50</v>
      </c>
      <c r="V248">
        <v>112300</v>
      </c>
      <c r="W248">
        <v>9</v>
      </c>
      <c r="X248" t="str">
        <f t="shared" si="7"/>
        <v>[50,112300]</v>
      </c>
    </row>
    <row r="249" spans="1:24" x14ac:dyDescent="0.15">
      <c r="A249">
        <v>246</v>
      </c>
      <c r="B249">
        <v>25</v>
      </c>
      <c r="C249" t="s">
        <v>159</v>
      </c>
      <c r="D249" t="s">
        <v>374</v>
      </c>
      <c r="E249" t="s">
        <v>373</v>
      </c>
      <c r="F249">
        <v>3</v>
      </c>
      <c r="G249">
        <v>5</v>
      </c>
      <c r="H249">
        <v>5</v>
      </c>
      <c r="I249">
        <v>5</v>
      </c>
      <c r="J249">
        <v>0</v>
      </c>
      <c r="K249">
        <v>1</v>
      </c>
      <c r="L249">
        <v>-1</v>
      </c>
      <c r="M249">
        <v>10</v>
      </c>
      <c r="N249">
        <v>2044</v>
      </c>
      <c r="O249">
        <v>852</v>
      </c>
      <c r="P249">
        <v>272</v>
      </c>
      <c r="Q249">
        <v>680</v>
      </c>
      <c r="R249">
        <v>834</v>
      </c>
      <c r="S249" t="str">
        <f t="shared" si="6"/>
        <v>[2044,852,272,680,834]</v>
      </c>
      <c r="T249">
        <f>VLOOKUP(M249-1,[1]坦克技能!$L$182:$M$195,2,FALSE)</f>
        <v>2</v>
      </c>
      <c r="U249">
        <v>50</v>
      </c>
      <c r="V249">
        <v>0</v>
      </c>
      <c r="W249">
        <v>10</v>
      </c>
      <c r="X249" t="str">
        <f t="shared" si="7"/>
        <v>[50,0]</v>
      </c>
    </row>
    <row r="250" spans="1:24" x14ac:dyDescent="0.15">
      <c r="A250">
        <v>247</v>
      </c>
      <c r="B250">
        <v>26</v>
      </c>
      <c r="C250" t="s">
        <v>160</v>
      </c>
      <c r="D250" t="s">
        <v>374</v>
      </c>
      <c r="E250" t="s">
        <v>375</v>
      </c>
      <c r="F250">
        <v>3</v>
      </c>
      <c r="G250">
        <v>5</v>
      </c>
      <c r="H250">
        <v>3</v>
      </c>
      <c r="I250">
        <v>3</v>
      </c>
      <c r="J250">
        <v>0</v>
      </c>
      <c r="K250">
        <v>1</v>
      </c>
      <c r="L250">
        <v>248</v>
      </c>
      <c r="M250">
        <v>1</v>
      </c>
      <c r="N250">
        <v>1379</v>
      </c>
      <c r="O250">
        <v>448</v>
      </c>
      <c r="P250">
        <v>176</v>
      </c>
      <c r="Q250">
        <v>440</v>
      </c>
      <c r="R250">
        <v>647</v>
      </c>
      <c r="S250" t="str">
        <f t="shared" si="6"/>
        <v>[1379,448,176,440,647]</v>
      </c>
      <c r="T250">
        <f>VLOOKUP(M250-1,[1]坦克技能!$L$182:$M$195,2,FALSE)</f>
        <v>0</v>
      </c>
      <c r="U250">
        <v>18</v>
      </c>
      <c r="V250">
        <v>18800</v>
      </c>
      <c r="W250">
        <v>1</v>
      </c>
      <c r="X250" t="str">
        <f t="shared" si="7"/>
        <v>[18,18800]</v>
      </c>
    </row>
    <row r="251" spans="1:24" x14ac:dyDescent="0.15">
      <c r="A251">
        <v>248</v>
      </c>
      <c r="B251">
        <v>26</v>
      </c>
      <c r="C251" t="s">
        <v>160</v>
      </c>
      <c r="D251" t="s">
        <v>374</v>
      </c>
      <c r="E251" t="s">
        <v>375</v>
      </c>
      <c r="F251">
        <v>3</v>
      </c>
      <c r="G251">
        <v>5</v>
      </c>
      <c r="H251">
        <v>3</v>
      </c>
      <c r="I251">
        <v>3</v>
      </c>
      <c r="J251">
        <v>1</v>
      </c>
      <c r="K251">
        <v>1</v>
      </c>
      <c r="L251">
        <v>249</v>
      </c>
      <c r="M251">
        <v>2</v>
      </c>
      <c r="N251">
        <v>1458</v>
      </c>
      <c r="O251">
        <v>463</v>
      </c>
      <c r="P251">
        <v>184</v>
      </c>
      <c r="Q251">
        <v>461</v>
      </c>
      <c r="R251">
        <v>669</v>
      </c>
      <c r="S251" t="str">
        <f t="shared" si="6"/>
        <v>[1458,463,184,461,669]</v>
      </c>
      <c r="T251">
        <f>VLOOKUP(M251-1,[1]坦克技能!$L$182:$M$195,2,FALSE)</f>
        <v>1</v>
      </c>
      <c r="U251">
        <v>18</v>
      </c>
      <c r="V251">
        <v>37500</v>
      </c>
      <c r="W251">
        <v>2</v>
      </c>
      <c r="X251" t="str">
        <f t="shared" si="7"/>
        <v>[18,37500]</v>
      </c>
    </row>
    <row r="252" spans="1:24" x14ac:dyDescent="0.15">
      <c r="A252">
        <v>249</v>
      </c>
      <c r="B252">
        <v>26</v>
      </c>
      <c r="C252" t="s">
        <v>160</v>
      </c>
      <c r="D252" t="s">
        <v>374</v>
      </c>
      <c r="E252" t="s">
        <v>375</v>
      </c>
      <c r="F252">
        <v>3</v>
      </c>
      <c r="G252">
        <v>5</v>
      </c>
      <c r="H252">
        <v>3</v>
      </c>
      <c r="I252">
        <v>3</v>
      </c>
      <c r="J252">
        <v>2</v>
      </c>
      <c r="K252">
        <v>1</v>
      </c>
      <c r="L252">
        <v>250</v>
      </c>
      <c r="M252">
        <v>3</v>
      </c>
      <c r="N252">
        <v>1536</v>
      </c>
      <c r="O252">
        <v>478</v>
      </c>
      <c r="P252">
        <v>193</v>
      </c>
      <c r="Q252">
        <v>482</v>
      </c>
      <c r="R252">
        <v>691</v>
      </c>
      <c r="S252" t="str">
        <f t="shared" si="6"/>
        <v>[1536,478,193,482,691]</v>
      </c>
      <c r="T252">
        <f>VLOOKUP(M252-1,[1]坦克技能!$L$182:$M$195,2,FALSE)</f>
        <v>1</v>
      </c>
      <c r="U252">
        <v>24</v>
      </c>
      <c r="V252">
        <v>57200</v>
      </c>
      <c r="W252">
        <v>3</v>
      </c>
      <c r="X252" t="str">
        <f t="shared" si="7"/>
        <v>[24,57200]</v>
      </c>
    </row>
    <row r="253" spans="1:24" x14ac:dyDescent="0.15">
      <c r="A253">
        <v>250</v>
      </c>
      <c r="B253">
        <v>26</v>
      </c>
      <c r="C253" t="s">
        <v>160</v>
      </c>
      <c r="D253" t="s">
        <v>374</v>
      </c>
      <c r="E253" t="s">
        <v>375</v>
      </c>
      <c r="F253">
        <v>3</v>
      </c>
      <c r="G253">
        <v>5</v>
      </c>
      <c r="H253">
        <v>3</v>
      </c>
      <c r="I253">
        <v>3</v>
      </c>
      <c r="J253">
        <v>3</v>
      </c>
      <c r="K253">
        <v>2</v>
      </c>
      <c r="L253">
        <v>251</v>
      </c>
      <c r="M253">
        <v>4</v>
      </c>
      <c r="N253">
        <v>1614</v>
      </c>
      <c r="O253">
        <v>493</v>
      </c>
      <c r="P253">
        <v>201</v>
      </c>
      <c r="Q253">
        <v>503</v>
      </c>
      <c r="R253">
        <v>713</v>
      </c>
      <c r="S253" t="str">
        <f t="shared" si="6"/>
        <v>[1614,493,201,503,713]</v>
      </c>
      <c r="T253">
        <f>VLOOKUP(M253-1,[1]坦克技能!$L$182:$M$195,2,FALSE)</f>
        <v>1</v>
      </c>
      <c r="U253">
        <v>30</v>
      </c>
      <c r="V253">
        <v>76000</v>
      </c>
      <c r="W253">
        <v>4</v>
      </c>
      <c r="X253" t="str">
        <f t="shared" si="7"/>
        <v>[30,76000]</v>
      </c>
    </row>
    <row r="254" spans="1:24" x14ac:dyDescent="0.15">
      <c r="A254">
        <v>251</v>
      </c>
      <c r="B254">
        <v>26</v>
      </c>
      <c r="C254" t="s">
        <v>160</v>
      </c>
      <c r="D254" t="s">
        <v>374</v>
      </c>
      <c r="E254" t="s">
        <v>375</v>
      </c>
      <c r="F254">
        <v>3</v>
      </c>
      <c r="G254">
        <v>5</v>
      </c>
      <c r="H254">
        <v>4</v>
      </c>
      <c r="I254">
        <v>4</v>
      </c>
      <c r="J254">
        <v>0</v>
      </c>
      <c r="K254">
        <v>1</v>
      </c>
      <c r="L254">
        <v>252</v>
      </c>
      <c r="M254">
        <v>5</v>
      </c>
      <c r="N254">
        <v>1692</v>
      </c>
      <c r="O254">
        <v>509</v>
      </c>
      <c r="P254">
        <v>210</v>
      </c>
      <c r="Q254">
        <v>524</v>
      </c>
      <c r="R254">
        <v>736</v>
      </c>
      <c r="S254" t="str">
        <f t="shared" si="6"/>
        <v>[1692,509,210,524,736]</v>
      </c>
      <c r="T254">
        <f>VLOOKUP(M254-1,[1]坦克技能!$L$182:$M$195,2,FALSE)</f>
        <v>1</v>
      </c>
      <c r="U254">
        <v>50</v>
      </c>
      <c r="V254">
        <v>94800</v>
      </c>
      <c r="W254">
        <v>5</v>
      </c>
      <c r="X254" t="str">
        <f t="shared" si="7"/>
        <v>[50,94800]</v>
      </c>
    </row>
    <row r="255" spans="1:24" x14ac:dyDescent="0.15">
      <c r="A255">
        <v>252</v>
      </c>
      <c r="B255">
        <v>26</v>
      </c>
      <c r="C255" t="s">
        <v>160</v>
      </c>
      <c r="D255" t="s">
        <v>374</v>
      </c>
      <c r="E255" t="s">
        <v>375</v>
      </c>
      <c r="F255">
        <v>3</v>
      </c>
      <c r="G255">
        <v>5</v>
      </c>
      <c r="H255">
        <v>4</v>
      </c>
      <c r="I255">
        <v>4</v>
      </c>
      <c r="J255">
        <v>1</v>
      </c>
      <c r="K255">
        <v>1</v>
      </c>
      <c r="L255">
        <v>253</v>
      </c>
      <c r="M255">
        <v>6</v>
      </c>
      <c r="N255">
        <v>1770</v>
      </c>
      <c r="O255">
        <v>524</v>
      </c>
      <c r="P255">
        <v>218</v>
      </c>
      <c r="Q255">
        <v>545</v>
      </c>
      <c r="R255">
        <v>758</v>
      </c>
      <c r="S255" t="str">
        <f t="shared" si="6"/>
        <v>[1770,524,218,545,758]</v>
      </c>
      <c r="T255">
        <f>VLOOKUP(M255-1,[1]坦克技能!$L$182:$M$195,2,FALSE)</f>
        <v>1</v>
      </c>
      <c r="U255">
        <v>50</v>
      </c>
      <c r="V255">
        <v>113600</v>
      </c>
      <c r="W255">
        <v>6</v>
      </c>
      <c r="X255" t="str">
        <f t="shared" si="7"/>
        <v>[50,113600]</v>
      </c>
    </row>
    <row r="256" spans="1:24" x14ac:dyDescent="0.15">
      <c r="A256">
        <v>253</v>
      </c>
      <c r="B256">
        <v>26</v>
      </c>
      <c r="C256" t="s">
        <v>160</v>
      </c>
      <c r="D256" t="s">
        <v>374</v>
      </c>
      <c r="E256" t="s">
        <v>375</v>
      </c>
      <c r="F256">
        <v>3</v>
      </c>
      <c r="G256">
        <v>5</v>
      </c>
      <c r="H256">
        <v>4</v>
      </c>
      <c r="I256">
        <v>4</v>
      </c>
      <c r="J256">
        <v>2</v>
      </c>
      <c r="K256">
        <v>1</v>
      </c>
      <c r="L256">
        <v>254</v>
      </c>
      <c r="M256">
        <v>7</v>
      </c>
      <c r="N256">
        <v>1849</v>
      </c>
      <c r="O256">
        <v>539</v>
      </c>
      <c r="P256">
        <v>226</v>
      </c>
      <c r="Q256">
        <v>567</v>
      </c>
      <c r="R256">
        <v>780</v>
      </c>
      <c r="S256" t="str">
        <f t="shared" si="6"/>
        <v>[1849,539,226,567,780]</v>
      </c>
      <c r="T256">
        <f>VLOOKUP(M256-1,[1]坦克技能!$L$182:$M$195,2,FALSE)</f>
        <v>2</v>
      </c>
      <c r="U256">
        <v>50</v>
      </c>
      <c r="V256">
        <v>133000</v>
      </c>
      <c r="W256">
        <v>7</v>
      </c>
      <c r="X256" t="str">
        <f t="shared" si="7"/>
        <v>[50,133000]</v>
      </c>
    </row>
    <row r="257" spans="1:24" x14ac:dyDescent="0.15">
      <c r="A257">
        <v>254</v>
      </c>
      <c r="B257">
        <v>26</v>
      </c>
      <c r="C257" t="s">
        <v>160</v>
      </c>
      <c r="D257" t="s">
        <v>374</v>
      </c>
      <c r="E257" t="s">
        <v>375</v>
      </c>
      <c r="F257">
        <v>3</v>
      </c>
      <c r="G257">
        <v>5</v>
      </c>
      <c r="H257">
        <v>4</v>
      </c>
      <c r="I257">
        <v>4</v>
      </c>
      <c r="J257">
        <v>3</v>
      </c>
      <c r="K257">
        <v>1</v>
      </c>
      <c r="L257">
        <v>255</v>
      </c>
      <c r="M257">
        <v>8</v>
      </c>
      <c r="N257">
        <v>1927</v>
      </c>
      <c r="O257">
        <v>555</v>
      </c>
      <c r="P257">
        <v>235</v>
      </c>
      <c r="Q257">
        <v>588</v>
      </c>
      <c r="R257">
        <v>802</v>
      </c>
      <c r="S257" t="str">
        <f t="shared" si="6"/>
        <v>[1927,555,235,588,802]</v>
      </c>
      <c r="T257">
        <f>VLOOKUP(M257-1,[1]坦克技能!$L$182:$M$195,2,FALSE)</f>
        <v>2</v>
      </c>
      <c r="U257">
        <v>50</v>
      </c>
      <c r="V257">
        <v>152000</v>
      </c>
      <c r="W257">
        <v>8</v>
      </c>
      <c r="X257" t="str">
        <f t="shared" si="7"/>
        <v>[50,152000]</v>
      </c>
    </row>
    <row r="258" spans="1:24" x14ac:dyDescent="0.15">
      <c r="A258">
        <v>255</v>
      </c>
      <c r="B258">
        <v>26</v>
      </c>
      <c r="C258" t="s">
        <v>160</v>
      </c>
      <c r="D258" t="s">
        <v>374</v>
      </c>
      <c r="E258" t="s">
        <v>375</v>
      </c>
      <c r="F258">
        <v>3</v>
      </c>
      <c r="G258">
        <v>5</v>
      </c>
      <c r="H258">
        <v>4</v>
      </c>
      <c r="I258">
        <v>4</v>
      </c>
      <c r="J258">
        <v>4</v>
      </c>
      <c r="K258">
        <v>2</v>
      </c>
      <c r="L258">
        <v>256</v>
      </c>
      <c r="M258">
        <v>9</v>
      </c>
      <c r="N258">
        <v>2005</v>
      </c>
      <c r="O258">
        <v>570</v>
      </c>
      <c r="P258">
        <v>243</v>
      </c>
      <c r="Q258">
        <v>609</v>
      </c>
      <c r="R258">
        <v>824</v>
      </c>
      <c r="S258" t="str">
        <f t="shared" si="6"/>
        <v>[2005,570,243,609,824]</v>
      </c>
      <c r="T258">
        <f>VLOOKUP(M258-1,[1]坦克技能!$L$182:$M$195,2,FALSE)</f>
        <v>2</v>
      </c>
      <c r="U258">
        <v>50</v>
      </c>
      <c r="V258">
        <v>170000</v>
      </c>
      <c r="W258">
        <v>9</v>
      </c>
      <c r="X258" t="str">
        <f t="shared" si="7"/>
        <v>[50,170000]</v>
      </c>
    </row>
    <row r="259" spans="1:24" x14ac:dyDescent="0.15">
      <c r="A259">
        <v>256</v>
      </c>
      <c r="B259">
        <v>26</v>
      </c>
      <c r="C259" t="s">
        <v>160</v>
      </c>
      <c r="D259" t="s">
        <v>374</v>
      </c>
      <c r="E259" t="s">
        <v>375</v>
      </c>
      <c r="F259">
        <v>3</v>
      </c>
      <c r="G259">
        <v>5</v>
      </c>
      <c r="H259">
        <v>5</v>
      </c>
      <c r="I259">
        <v>5</v>
      </c>
      <c r="J259">
        <v>0</v>
      </c>
      <c r="K259">
        <v>1</v>
      </c>
      <c r="L259">
        <v>-1</v>
      </c>
      <c r="M259">
        <v>10</v>
      </c>
      <c r="N259">
        <v>2083</v>
      </c>
      <c r="O259">
        <v>585</v>
      </c>
      <c r="P259">
        <v>252</v>
      </c>
      <c r="Q259">
        <v>630</v>
      </c>
      <c r="R259">
        <v>846</v>
      </c>
      <c r="S259" t="str">
        <f t="shared" si="6"/>
        <v>[2083,585,252,630,846]</v>
      </c>
      <c r="T259">
        <f>VLOOKUP(M259-1,[1]坦克技能!$L$182:$M$195,2,FALSE)</f>
        <v>2</v>
      </c>
      <c r="U259">
        <v>50</v>
      </c>
      <c r="V259">
        <v>0</v>
      </c>
      <c r="W259">
        <v>10</v>
      </c>
      <c r="X259" t="str">
        <f t="shared" si="7"/>
        <v>[50,0]</v>
      </c>
    </row>
    <row r="260" spans="1:24" x14ac:dyDescent="0.15">
      <c r="A260">
        <v>257</v>
      </c>
      <c r="B260">
        <v>27</v>
      </c>
      <c r="C260" t="s">
        <v>163</v>
      </c>
      <c r="D260" t="s">
        <v>376</v>
      </c>
      <c r="E260" t="s">
        <v>371</v>
      </c>
      <c r="F260">
        <v>4</v>
      </c>
      <c r="G260">
        <v>6</v>
      </c>
      <c r="H260">
        <v>4</v>
      </c>
      <c r="I260">
        <v>4</v>
      </c>
      <c r="J260">
        <v>0</v>
      </c>
      <c r="K260">
        <v>1</v>
      </c>
      <c r="L260">
        <v>258</v>
      </c>
      <c r="M260">
        <v>1</v>
      </c>
      <c r="N260">
        <v>1881</v>
      </c>
      <c r="O260">
        <v>740</v>
      </c>
      <c r="P260">
        <v>241</v>
      </c>
      <c r="Q260">
        <v>603</v>
      </c>
      <c r="R260">
        <v>806</v>
      </c>
      <c r="S260" t="str">
        <f t="shared" si="6"/>
        <v>[1881,740,241,603,806]</v>
      </c>
      <c r="T260">
        <f>VLOOKUP(M260-1,[1]坦克技能!$L$182:$M$195,2,FALSE)</f>
        <v>0</v>
      </c>
      <c r="U260">
        <v>30</v>
      </c>
      <c r="V260">
        <v>24100</v>
      </c>
      <c r="W260">
        <v>1</v>
      </c>
      <c r="X260" t="str">
        <f t="shared" si="7"/>
        <v>[30,24100]</v>
      </c>
    </row>
    <row r="261" spans="1:24" x14ac:dyDescent="0.15">
      <c r="A261">
        <v>258</v>
      </c>
      <c r="B261">
        <v>27</v>
      </c>
      <c r="C261" t="s">
        <v>163</v>
      </c>
      <c r="D261" t="s">
        <v>376</v>
      </c>
      <c r="E261" t="s">
        <v>371</v>
      </c>
      <c r="F261">
        <v>4</v>
      </c>
      <c r="G261">
        <v>6</v>
      </c>
      <c r="H261">
        <v>4</v>
      </c>
      <c r="I261">
        <v>4</v>
      </c>
      <c r="J261">
        <v>1</v>
      </c>
      <c r="K261">
        <v>1</v>
      </c>
      <c r="L261">
        <v>259</v>
      </c>
      <c r="M261">
        <v>2</v>
      </c>
      <c r="N261">
        <v>1959</v>
      </c>
      <c r="O261">
        <v>757</v>
      </c>
      <c r="P261">
        <v>249</v>
      </c>
      <c r="Q261">
        <v>624</v>
      </c>
      <c r="R261">
        <v>825</v>
      </c>
      <c r="S261" t="str">
        <f t="shared" ref="S261:S319" si="8">CONCATENATE("[",N261,",",O261,",",P261,",",Q261,",",R261,"]")</f>
        <v>[1959,757,249,624,825]</v>
      </c>
      <c r="T261">
        <f>VLOOKUP(M261-1,[1]坦克技能!$L$182:$M$195,2,FALSE)</f>
        <v>1</v>
      </c>
      <c r="U261">
        <v>30</v>
      </c>
      <c r="V261">
        <v>48400</v>
      </c>
      <c r="W261">
        <v>2</v>
      </c>
      <c r="X261" t="str">
        <f t="shared" ref="X261:X309" si="9">"["&amp;U261&amp;","&amp;V261&amp;"]"</f>
        <v>[30,48400]</v>
      </c>
    </row>
    <row r="262" spans="1:24" x14ac:dyDescent="0.15">
      <c r="A262">
        <v>259</v>
      </c>
      <c r="B262">
        <v>27</v>
      </c>
      <c r="C262" t="s">
        <v>163</v>
      </c>
      <c r="D262" t="s">
        <v>376</v>
      </c>
      <c r="E262" t="s">
        <v>371</v>
      </c>
      <c r="F262">
        <v>4</v>
      </c>
      <c r="G262">
        <v>6</v>
      </c>
      <c r="H262">
        <v>4</v>
      </c>
      <c r="I262">
        <v>4</v>
      </c>
      <c r="J262">
        <v>2</v>
      </c>
      <c r="K262">
        <v>1</v>
      </c>
      <c r="L262">
        <v>260</v>
      </c>
      <c r="M262">
        <v>3</v>
      </c>
      <c r="N262">
        <v>2037</v>
      </c>
      <c r="O262">
        <v>774</v>
      </c>
      <c r="P262">
        <v>258</v>
      </c>
      <c r="Q262">
        <v>645</v>
      </c>
      <c r="R262">
        <v>844</v>
      </c>
      <c r="S262" t="str">
        <f t="shared" si="8"/>
        <v>[2037,774,258,645,844]</v>
      </c>
      <c r="T262">
        <f>VLOOKUP(M262-1,[1]坦克技能!$L$182:$M$195,2,FALSE)</f>
        <v>1</v>
      </c>
      <c r="U262">
        <v>40</v>
      </c>
      <c r="V262">
        <v>72600</v>
      </c>
      <c r="W262">
        <v>3</v>
      </c>
      <c r="X262" t="str">
        <f t="shared" si="9"/>
        <v>[40,72600]</v>
      </c>
    </row>
    <row r="263" spans="1:24" x14ac:dyDescent="0.15">
      <c r="A263">
        <v>260</v>
      </c>
      <c r="B263">
        <v>27</v>
      </c>
      <c r="C263" t="s">
        <v>163</v>
      </c>
      <c r="D263" t="s">
        <v>376</v>
      </c>
      <c r="E263" t="s">
        <v>371</v>
      </c>
      <c r="F263">
        <v>4</v>
      </c>
      <c r="G263">
        <v>6</v>
      </c>
      <c r="H263">
        <v>4</v>
      </c>
      <c r="I263">
        <v>4</v>
      </c>
      <c r="J263">
        <v>3</v>
      </c>
      <c r="K263">
        <v>1</v>
      </c>
      <c r="L263">
        <v>261</v>
      </c>
      <c r="M263">
        <v>4</v>
      </c>
      <c r="N263">
        <v>2115</v>
      </c>
      <c r="O263">
        <v>792</v>
      </c>
      <c r="P263">
        <v>266</v>
      </c>
      <c r="Q263">
        <v>666</v>
      </c>
      <c r="R263">
        <v>863</v>
      </c>
      <c r="S263" t="str">
        <f t="shared" si="8"/>
        <v>[2115,792,266,666,863]</v>
      </c>
      <c r="T263">
        <f>VLOOKUP(M263-1,[1]坦克技能!$L$182:$M$195,2,FALSE)</f>
        <v>1</v>
      </c>
      <c r="U263">
        <v>50</v>
      </c>
      <c r="V263">
        <v>98400</v>
      </c>
      <c r="W263">
        <v>4</v>
      </c>
      <c r="X263" t="str">
        <f t="shared" si="9"/>
        <v>[50,98400]</v>
      </c>
    </row>
    <row r="264" spans="1:24" x14ac:dyDescent="0.15">
      <c r="A264">
        <v>261</v>
      </c>
      <c r="B264">
        <v>27</v>
      </c>
      <c r="C264" t="s">
        <v>163</v>
      </c>
      <c r="D264" t="s">
        <v>376</v>
      </c>
      <c r="E264" t="s">
        <v>371</v>
      </c>
      <c r="F264">
        <v>4</v>
      </c>
      <c r="G264">
        <v>6</v>
      </c>
      <c r="H264">
        <v>4</v>
      </c>
      <c r="I264">
        <v>4</v>
      </c>
      <c r="J264">
        <v>4</v>
      </c>
      <c r="K264">
        <v>2</v>
      </c>
      <c r="L264">
        <v>262</v>
      </c>
      <c r="M264">
        <v>5</v>
      </c>
      <c r="N264">
        <v>2193</v>
      </c>
      <c r="O264">
        <v>809</v>
      </c>
      <c r="P264">
        <v>275</v>
      </c>
      <c r="Q264">
        <v>687</v>
      </c>
      <c r="R264">
        <v>882</v>
      </c>
      <c r="S264" t="str">
        <f t="shared" si="8"/>
        <v>[2193,809,275,687,882]</v>
      </c>
      <c r="T264">
        <f>VLOOKUP(M264-1,[1]坦克技能!$L$182:$M$195,2,FALSE)</f>
        <v>1</v>
      </c>
      <c r="U264">
        <v>50</v>
      </c>
      <c r="V264">
        <v>122600</v>
      </c>
      <c r="W264">
        <v>5</v>
      </c>
      <c r="X264" t="str">
        <f t="shared" si="9"/>
        <v>[50,122600]</v>
      </c>
    </row>
    <row r="265" spans="1:24" x14ac:dyDescent="0.15">
      <c r="A265">
        <v>262</v>
      </c>
      <c r="B265">
        <v>27</v>
      </c>
      <c r="C265" t="s">
        <v>163</v>
      </c>
      <c r="D265" t="s">
        <v>376</v>
      </c>
      <c r="E265" t="s">
        <v>371</v>
      </c>
      <c r="F265">
        <v>4</v>
      </c>
      <c r="G265">
        <v>6</v>
      </c>
      <c r="H265">
        <v>5</v>
      </c>
      <c r="I265">
        <v>5</v>
      </c>
      <c r="J265">
        <v>0</v>
      </c>
      <c r="K265">
        <v>1</v>
      </c>
      <c r="L265">
        <v>263</v>
      </c>
      <c r="M265">
        <v>6</v>
      </c>
      <c r="N265">
        <v>2271</v>
      </c>
      <c r="O265">
        <v>826</v>
      </c>
      <c r="P265">
        <v>283</v>
      </c>
      <c r="Q265">
        <v>708</v>
      </c>
      <c r="R265">
        <v>901</v>
      </c>
      <c r="S265" t="str">
        <f t="shared" si="8"/>
        <v>[2271,826,283,708,901]</v>
      </c>
      <c r="T265">
        <f>VLOOKUP(M265-1,[1]坦克技能!$L$182:$M$195,2,FALSE)</f>
        <v>1</v>
      </c>
      <c r="U265">
        <v>80</v>
      </c>
      <c r="V265">
        <v>146000</v>
      </c>
      <c r="W265">
        <v>6</v>
      </c>
      <c r="X265" t="str">
        <f t="shared" si="9"/>
        <v>[80,146000]</v>
      </c>
    </row>
    <row r="266" spans="1:24" x14ac:dyDescent="0.15">
      <c r="A266">
        <v>263</v>
      </c>
      <c r="B266">
        <v>27</v>
      </c>
      <c r="C266" t="s">
        <v>163</v>
      </c>
      <c r="D266" t="s">
        <v>376</v>
      </c>
      <c r="E266" t="s">
        <v>371</v>
      </c>
      <c r="F266">
        <v>4</v>
      </c>
      <c r="G266">
        <v>6</v>
      </c>
      <c r="H266">
        <v>5</v>
      </c>
      <c r="I266">
        <v>5</v>
      </c>
      <c r="J266">
        <v>1</v>
      </c>
      <c r="K266">
        <v>1</v>
      </c>
      <c r="L266">
        <v>264</v>
      </c>
      <c r="M266">
        <v>7</v>
      </c>
      <c r="N266">
        <v>2349</v>
      </c>
      <c r="O266">
        <v>844</v>
      </c>
      <c r="P266">
        <v>292</v>
      </c>
      <c r="Q266">
        <v>730</v>
      </c>
      <c r="R266">
        <v>919</v>
      </c>
      <c r="S266" t="str">
        <f t="shared" si="8"/>
        <v>[2349,844,292,730,919]</v>
      </c>
      <c r="T266">
        <f>VLOOKUP(M266-1,[1]坦克技能!$L$182:$M$195,2,FALSE)</f>
        <v>2</v>
      </c>
      <c r="U266">
        <v>80</v>
      </c>
      <c r="V266">
        <v>171000</v>
      </c>
      <c r="W266">
        <v>7</v>
      </c>
      <c r="X266" t="str">
        <f t="shared" si="9"/>
        <v>[80,171000]</v>
      </c>
    </row>
    <row r="267" spans="1:24" x14ac:dyDescent="0.15">
      <c r="A267">
        <v>264</v>
      </c>
      <c r="B267">
        <v>27</v>
      </c>
      <c r="C267" t="s">
        <v>163</v>
      </c>
      <c r="D267" t="s">
        <v>376</v>
      </c>
      <c r="E267" t="s">
        <v>371</v>
      </c>
      <c r="F267">
        <v>4</v>
      </c>
      <c r="G267">
        <v>6</v>
      </c>
      <c r="H267">
        <v>5</v>
      </c>
      <c r="I267">
        <v>5</v>
      </c>
      <c r="J267">
        <v>2</v>
      </c>
      <c r="K267">
        <v>1</v>
      </c>
      <c r="L267">
        <v>265</v>
      </c>
      <c r="M267">
        <v>8</v>
      </c>
      <c r="N267">
        <v>2427</v>
      </c>
      <c r="O267">
        <v>861</v>
      </c>
      <c r="P267">
        <v>300</v>
      </c>
      <c r="Q267">
        <v>751</v>
      </c>
      <c r="R267">
        <v>938</v>
      </c>
      <c r="S267" t="str">
        <f t="shared" si="8"/>
        <v>[2427,861,300,751,938]</v>
      </c>
      <c r="T267">
        <f>VLOOKUP(M267-1,[1]坦克技能!$L$182:$M$195,2,FALSE)</f>
        <v>2</v>
      </c>
      <c r="U267">
        <v>80</v>
      </c>
      <c r="V267">
        <v>195000</v>
      </c>
      <c r="W267">
        <v>8</v>
      </c>
      <c r="X267" t="str">
        <f t="shared" si="9"/>
        <v>[80,195000]</v>
      </c>
    </row>
    <row r="268" spans="1:24" x14ac:dyDescent="0.15">
      <c r="A268">
        <v>265</v>
      </c>
      <c r="B268">
        <v>27</v>
      </c>
      <c r="C268" t="s">
        <v>163</v>
      </c>
      <c r="D268" t="s">
        <v>376</v>
      </c>
      <c r="E268" t="s">
        <v>371</v>
      </c>
      <c r="F268">
        <v>4</v>
      </c>
      <c r="G268">
        <v>6</v>
      </c>
      <c r="H268">
        <v>5</v>
      </c>
      <c r="I268">
        <v>5</v>
      </c>
      <c r="J268">
        <v>3</v>
      </c>
      <c r="K268">
        <v>1</v>
      </c>
      <c r="L268">
        <v>266</v>
      </c>
      <c r="M268">
        <v>9</v>
      </c>
      <c r="N268">
        <v>2505</v>
      </c>
      <c r="O268">
        <v>878</v>
      </c>
      <c r="P268">
        <v>309</v>
      </c>
      <c r="Q268">
        <v>772</v>
      </c>
      <c r="R268">
        <v>957</v>
      </c>
      <c r="S268" t="str">
        <f t="shared" si="8"/>
        <v>[2505,878,309,772,957]</v>
      </c>
      <c r="T268">
        <f>VLOOKUP(M268-1,[1]坦克技能!$L$182:$M$195,2,FALSE)</f>
        <v>2</v>
      </c>
      <c r="U268">
        <v>80</v>
      </c>
      <c r="V268">
        <v>219000</v>
      </c>
      <c r="W268">
        <v>9</v>
      </c>
      <c r="X268" t="str">
        <f t="shared" si="9"/>
        <v>[80,219000]</v>
      </c>
    </row>
    <row r="269" spans="1:24" x14ac:dyDescent="0.15">
      <c r="A269">
        <v>266</v>
      </c>
      <c r="B269">
        <v>27</v>
      </c>
      <c r="C269" t="s">
        <v>163</v>
      </c>
      <c r="D269" t="s">
        <v>376</v>
      </c>
      <c r="E269" t="s">
        <v>371</v>
      </c>
      <c r="F269">
        <v>4</v>
      </c>
      <c r="G269">
        <v>6</v>
      </c>
      <c r="H269">
        <v>5</v>
      </c>
      <c r="I269">
        <v>5</v>
      </c>
      <c r="J269">
        <v>4</v>
      </c>
      <c r="K269">
        <v>1</v>
      </c>
      <c r="L269">
        <v>267</v>
      </c>
      <c r="M269">
        <v>10</v>
      </c>
      <c r="N269">
        <v>2583</v>
      </c>
      <c r="O269">
        <v>896</v>
      </c>
      <c r="P269">
        <v>317</v>
      </c>
      <c r="Q269">
        <v>793</v>
      </c>
      <c r="R269">
        <v>976</v>
      </c>
      <c r="S269" t="str">
        <f t="shared" si="8"/>
        <v>[2583,896,317,793,976]</v>
      </c>
      <c r="T269">
        <f>VLOOKUP(M269-1,[1]坦克技能!$L$182:$M$195,2,FALSE)</f>
        <v>2</v>
      </c>
      <c r="U269">
        <v>80</v>
      </c>
      <c r="V269">
        <v>245000</v>
      </c>
      <c r="W269">
        <v>10</v>
      </c>
      <c r="X269" t="str">
        <f t="shared" si="9"/>
        <v>[80,245000]</v>
      </c>
    </row>
    <row r="270" spans="1:24" x14ac:dyDescent="0.15">
      <c r="A270">
        <v>267</v>
      </c>
      <c r="B270">
        <v>27</v>
      </c>
      <c r="C270" t="s">
        <v>163</v>
      </c>
      <c r="D270" t="s">
        <v>376</v>
      </c>
      <c r="E270" t="s">
        <v>371</v>
      </c>
      <c r="F270">
        <v>4</v>
      </c>
      <c r="G270">
        <v>6</v>
      </c>
      <c r="H270">
        <v>5</v>
      </c>
      <c r="I270">
        <v>5</v>
      </c>
      <c r="J270">
        <v>5</v>
      </c>
      <c r="K270">
        <v>2</v>
      </c>
      <c r="L270">
        <v>268</v>
      </c>
      <c r="M270">
        <v>11</v>
      </c>
      <c r="N270">
        <v>2661</v>
      </c>
      <c r="O270">
        <v>913</v>
      </c>
      <c r="P270">
        <v>326</v>
      </c>
      <c r="Q270">
        <v>814</v>
      </c>
      <c r="R270">
        <v>995</v>
      </c>
      <c r="S270" t="str">
        <f t="shared" si="8"/>
        <v>[2661,913,326,814,995]</v>
      </c>
      <c r="T270">
        <f>VLOOKUP(M270-1,[1]坦克技能!$L$182:$M$195,2,FALSE)</f>
        <v>2</v>
      </c>
      <c r="U270">
        <v>80</v>
      </c>
      <c r="V270">
        <v>269000</v>
      </c>
      <c r="W270">
        <v>11</v>
      </c>
      <c r="X270" t="str">
        <f t="shared" si="9"/>
        <v>[80,269000]</v>
      </c>
    </row>
    <row r="271" spans="1:24" x14ac:dyDescent="0.15">
      <c r="A271">
        <v>268</v>
      </c>
      <c r="B271">
        <v>27</v>
      </c>
      <c r="C271" t="s">
        <v>163</v>
      </c>
      <c r="D271" t="s">
        <v>376</v>
      </c>
      <c r="E271" t="s">
        <v>371</v>
      </c>
      <c r="F271">
        <v>4</v>
      </c>
      <c r="G271">
        <v>6</v>
      </c>
      <c r="H271">
        <v>6</v>
      </c>
      <c r="I271">
        <v>6</v>
      </c>
      <c r="J271">
        <v>0</v>
      </c>
      <c r="K271">
        <v>1</v>
      </c>
      <c r="L271">
        <v>-1</v>
      </c>
      <c r="M271">
        <v>12</v>
      </c>
      <c r="N271">
        <v>2739</v>
      </c>
      <c r="O271">
        <v>930</v>
      </c>
      <c r="P271">
        <v>334</v>
      </c>
      <c r="Q271">
        <v>835</v>
      </c>
      <c r="R271">
        <v>1014</v>
      </c>
      <c r="S271" t="str">
        <f t="shared" si="8"/>
        <v>[2739,930,334,835,1014]</v>
      </c>
      <c r="T271">
        <f>VLOOKUP(M271-1,[1]坦克技能!$L$182:$M$195,2,FALSE)</f>
        <v>2</v>
      </c>
      <c r="U271">
        <v>80</v>
      </c>
      <c r="V271">
        <v>0</v>
      </c>
      <c r="W271">
        <v>12</v>
      </c>
      <c r="X271" t="str">
        <f t="shared" si="9"/>
        <v>[80,0]</v>
      </c>
    </row>
    <row r="272" spans="1:24" x14ac:dyDescent="0.15">
      <c r="A272">
        <v>269</v>
      </c>
      <c r="B272">
        <v>28</v>
      </c>
      <c r="C272" t="s">
        <v>155</v>
      </c>
      <c r="D272" t="s">
        <v>376</v>
      </c>
      <c r="E272" t="s">
        <v>373</v>
      </c>
      <c r="F272">
        <v>4</v>
      </c>
      <c r="G272">
        <v>6</v>
      </c>
      <c r="H272">
        <v>4</v>
      </c>
      <c r="I272">
        <v>4</v>
      </c>
      <c r="J272">
        <v>0</v>
      </c>
      <c r="K272">
        <v>1</v>
      </c>
      <c r="L272">
        <v>270</v>
      </c>
      <c r="M272">
        <v>1</v>
      </c>
      <c r="N272">
        <v>1804</v>
      </c>
      <c r="O272">
        <v>637</v>
      </c>
      <c r="P272">
        <v>229</v>
      </c>
      <c r="Q272">
        <v>571</v>
      </c>
      <c r="R272">
        <v>840</v>
      </c>
      <c r="S272" t="str">
        <f t="shared" si="8"/>
        <v>[1804,637,229,571,840]</v>
      </c>
      <c r="T272">
        <f>VLOOKUP(M272-1,[1]坦克技能!$L$182:$M$195,2,FALSE)</f>
        <v>0</v>
      </c>
      <c r="U272">
        <v>30</v>
      </c>
      <c r="V272">
        <v>39000</v>
      </c>
      <c r="W272">
        <v>1</v>
      </c>
      <c r="X272" t="str">
        <f t="shared" si="9"/>
        <v>[30,39000]</v>
      </c>
    </row>
    <row r="273" spans="1:24" x14ac:dyDescent="0.15">
      <c r="A273">
        <v>270</v>
      </c>
      <c r="B273">
        <v>28</v>
      </c>
      <c r="C273" t="s">
        <v>155</v>
      </c>
      <c r="D273" t="s">
        <v>376</v>
      </c>
      <c r="E273" t="s">
        <v>373</v>
      </c>
      <c r="F273">
        <v>4</v>
      </c>
      <c r="G273">
        <v>6</v>
      </c>
      <c r="H273">
        <v>4</v>
      </c>
      <c r="I273">
        <v>4</v>
      </c>
      <c r="J273">
        <v>1</v>
      </c>
      <c r="K273">
        <v>1</v>
      </c>
      <c r="L273">
        <v>271</v>
      </c>
      <c r="M273">
        <v>2</v>
      </c>
      <c r="N273">
        <v>1884</v>
      </c>
      <c r="O273">
        <v>653</v>
      </c>
      <c r="P273">
        <v>237</v>
      </c>
      <c r="Q273">
        <v>592</v>
      </c>
      <c r="R273">
        <v>860</v>
      </c>
      <c r="S273" t="str">
        <f t="shared" si="8"/>
        <v>[1884,653,237,592,860]</v>
      </c>
      <c r="T273">
        <f>VLOOKUP(M273-1,[1]坦克技能!$L$182:$M$195,2,FALSE)</f>
        <v>1</v>
      </c>
      <c r="U273">
        <v>30</v>
      </c>
      <c r="V273">
        <v>77900</v>
      </c>
      <c r="W273">
        <v>2</v>
      </c>
      <c r="X273" t="str">
        <f t="shared" si="9"/>
        <v>[30,77900]</v>
      </c>
    </row>
    <row r="274" spans="1:24" x14ac:dyDescent="0.15">
      <c r="A274">
        <v>271</v>
      </c>
      <c r="B274">
        <v>28</v>
      </c>
      <c r="C274" t="s">
        <v>155</v>
      </c>
      <c r="D274" t="s">
        <v>376</v>
      </c>
      <c r="E274" t="s">
        <v>373</v>
      </c>
      <c r="F274">
        <v>4</v>
      </c>
      <c r="G274">
        <v>6</v>
      </c>
      <c r="H274">
        <v>4</v>
      </c>
      <c r="I274">
        <v>4</v>
      </c>
      <c r="J274">
        <v>2</v>
      </c>
      <c r="K274">
        <v>1</v>
      </c>
      <c r="L274">
        <v>272</v>
      </c>
      <c r="M274">
        <v>3</v>
      </c>
      <c r="N274">
        <v>1964</v>
      </c>
      <c r="O274">
        <v>668</v>
      </c>
      <c r="P274">
        <v>245</v>
      </c>
      <c r="Q274">
        <v>612</v>
      </c>
      <c r="R274">
        <v>880</v>
      </c>
      <c r="S274" t="str">
        <f t="shared" si="8"/>
        <v>[1964,668,245,612,880]</v>
      </c>
      <c r="T274">
        <f>VLOOKUP(M274-1,[1]坦克技能!$L$182:$M$195,2,FALSE)</f>
        <v>1</v>
      </c>
      <c r="U274">
        <v>40</v>
      </c>
      <c r="V274">
        <v>116900</v>
      </c>
      <c r="W274">
        <v>3</v>
      </c>
      <c r="X274" t="str">
        <f t="shared" si="9"/>
        <v>[40,116900]</v>
      </c>
    </row>
    <row r="275" spans="1:24" x14ac:dyDescent="0.15">
      <c r="A275">
        <v>272</v>
      </c>
      <c r="B275">
        <v>28</v>
      </c>
      <c r="C275" t="s">
        <v>155</v>
      </c>
      <c r="D275" t="s">
        <v>376</v>
      </c>
      <c r="E275" t="s">
        <v>373</v>
      </c>
      <c r="F275">
        <v>4</v>
      </c>
      <c r="G275">
        <v>6</v>
      </c>
      <c r="H275">
        <v>4</v>
      </c>
      <c r="I275">
        <v>4</v>
      </c>
      <c r="J275">
        <v>3</v>
      </c>
      <c r="K275">
        <v>1</v>
      </c>
      <c r="L275">
        <v>273</v>
      </c>
      <c r="M275">
        <v>4</v>
      </c>
      <c r="N275">
        <v>2043</v>
      </c>
      <c r="O275">
        <v>683</v>
      </c>
      <c r="P275">
        <v>253</v>
      </c>
      <c r="Q275">
        <v>633</v>
      </c>
      <c r="R275">
        <v>900</v>
      </c>
      <c r="S275" t="str">
        <f t="shared" si="8"/>
        <v>[2043,683,253,633,900]</v>
      </c>
      <c r="T275">
        <f>VLOOKUP(M275-1,[1]坦克技能!$L$182:$M$195,2,FALSE)</f>
        <v>1</v>
      </c>
      <c r="U275">
        <v>50</v>
      </c>
      <c r="V275">
        <v>158000</v>
      </c>
      <c r="W275">
        <v>4</v>
      </c>
      <c r="X275" t="str">
        <f t="shared" si="9"/>
        <v>[50,158000]</v>
      </c>
    </row>
    <row r="276" spans="1:24" x14ac:dyDescent="0.15">
      <c r="A276">
        <v>273</v>
      </c>
      <c r="B276">
        <v>28</v>
      </c>
      <c r="C276" t="s">
        <v>155</v>
      </c>
      <c r="D276" t="s">
        <v>376</v>
      </c>
      <c r="E276" t="s">
        <v>373</v>
      </c>
      <c r="F276">
        <v>4</v>
      </c>
      <c r="G276">
        <v>6</v>
      </c>
      <c r="H276">
        <v>4</v>
      </c>
      <c r="I276">
        <v>4</v>
      </c>
      <c r="J276">
        <v>4</v>
      </c>
      <c r="K276">
        <v>2</v>
      </c>
      <c r="L276">
        <v>274</v>
      </c>
      <c r="M276">
        <v>5</v>
      </c>
      <c r="N276">
        <v>2123</v>
      </c>
      <c r="O276">
        <v>698</v>
      </c>
      <c r="P276">
        <v>262</v>
      </c>
      <c r="Q276">
        <v>653</v>
      </c>
      <c r="R276">
        <v>921</v>
      </c>
      <c r="S276" t="str">
        <f t="shared" si="8"/>
        <v>[2123,698,262,653,921]</v>
      </c>
      <c r="T276">
        <f>VLOOKUP(M276-1,[1]坦克技能!$L$182:$M$195,2,FALSE)</f>
        <v>1</v>
      </c>
      <c r="U276">
        <v>50</v>
      </c>
      <c r="V276">
        <v>197000</v>
      </c>
      <c r="W276">
        <v>5</v>
      </c>
      <c r="X276" t="str">
        <f t="shared" si="9"/>
        <v>[50,197000]</v>
      </c>
    </row>
    <row r="277" spans="1:24" x14ac:dyDescent="0.15">
      <c r="A277">
        <v>274</v>
      </c>
      <c r="B277">
        <v>28</v>
      </c>
      <c r="C277" t="s">
        <v>155</v>
      </c>
      <c r="D277" t="s">
        <v>376</v>
      </c>
      <c r="E277" t="s">
        <v>373</v>
      </c>
      <c r="F277">
        <v>4</v>
      </c>
      <c r="G277">
        <v>6</v>
      </c>
      <c r="H277">
        <v>5</v>
      </c>
      <c r="I277">
        <v>5</v>
      </c>
      <c r="J277">
        <v>0</v>
      </c>
      <c r="K277">
        <v>1</v>
      </c>
      <c r="L277">
        <v>275</v>
      </c>
      <c r="M277">
        <v>6</v>
      </c>
      <c r="N277">
        <v>2203</v>
      </c>
      <c r="O277">
        <v>714</v>
      </c>
      <c r="P277">
        <v>270</v>
      </c>
      <c r="Q277">
        <v>674</v>
      </c>
      <c r="R277">
        <v>941</v>
      </c>
      <c r="S277" t="str">
        <f t="shared" si="8"/>
        <v>[2203,714,270,674,941]</v>
      </c>
      <c r="T277">
        <f>VLOOKUP(M277-1,[1]坦克技能!$L$182:$M$195,2,FALSE)</f>
        <v>1</v>
      </c>
      <c r="U277">
        <v>80</v>
      </c>
      <c r="V277">
        <v>236000</v>
      </c>
      <c r="W277">
        <v>6</v>
      </c>
      <c r="X277" t="str">
        <f t="shared" si="9"/>
        <v>[80,236000]</v>
      </c>
    </row>
    <row r="278" spans="1:24" x14ac:dyDescent="0.15">
      <c r="A278">
        <v>275</v>
      </c>
      <c r="B278">
        <v>28</v>
      </c>
      <c r="C278" t="s">
        <v>155</v>
      </c>
      <c r="D278" t="s">
        <v>376</v>
      </c>
      <c r="E278" t="s">
        <v>373</v>
      </c>
      <c r="F278">
        <v>4</v>
      </c>
      <c r="G278">
        <v>6</v>
      </c>
      <c r="H278">
        <v>5</v>
      </c>
      <c r="I278">
        <v>5</v>
      </c>
      <c r="J278">
        <v>1</v>
      </c>
      <c r="K278">
        <v>1</v>
      </c>
      <c r="L278">
        <v>276</v>
      </c>
      <c r="M278">
        <v>7</v>
      </c>
      <c r="N278">
        <v>2283</v>
      </c>
      <c r="O278">
        <v>729</v>
      </c>
      <c r="P278">
        <v>278</v>
      </c>
      <c r="Q278">
        <v>694</v>
      </c>
      <c r="R278">
        <v>961</v>
      </c>
      <c r="S278" t="str">
        <f t="shared" si="8"/>
        <v>[2283,729,278,694,961]</v>
      </c>
      <c r="T278">
        <f>VLOOKUP(M278-1,[1]坦克技能!$L$182:$M$195,2,FALSE)</f>
        <v>2</v>
      </c>
      <c r="U278">
        <v>80</v>
      </c>
      <c r="V278">
        <v>275000</v>
      </c>
      <c r="W278">
        <v>7</v>
      </c>
      <c r="X278" t="str">
        <f t="shared" si="9"/>
        <v>[80,275000]</v>
      </c>
    </row>
    <row r="279" spans="1:24" x14ac:dyDescent="0.15">
      <c r="A279">
        <v>276</v>
      </c>
      <c r="B279">
        <v>28</v>
      </c>
      <c r="C279" t="s">
        <v>155</v>
      </c>
      <c r="D279" t="s">
        <v>376</v>
      </c>
      <c r="E279" t="s">
        <v>373</v>
      </c>
      <c r="F279">
        <v>4</v>
      </c>
      <c r="G279">
        <v>6</v>
      </c>
      <c r="H279">
        <v>5</v>
      </c>
      <c r="I279">
        <v>5</v>
      </c>
      <c r="J279">
        <v>2</v>
      </c>
      <c r="K279">
        <v>1</v>
      </c>
      <c r="L279">
        <v>277</v>
      </c>
      <c r="M279">
        <v>8</v>
      </c>
      <c r="N279">
        <v>2362</v>
      </c>
      <c r="O279">
        <v>744</v>
      </c>
      <c r="P279">
        <v>286</v>
      </c>
      <c r="Q279">
        <v>715</v>
      </c>
      <c r="R279">
        <v>981</v>
      </c>
      <c r="S279" t="str">
        <f t="shared" si="8"/>
        <v>[2362,744,286,715,981]</v>
      </c>
      <c r="T279">
        <f>VLOOKUP(M279-1,[1]坦克技能!$L$182:$M$195,2,FALSE)</f>
        <v>2</v>
      </c>
      <c r="U279">
        <v>80</v>
      </c>
      <c r="V279">
        <v>314000</v>
      </c>
      <c r="W279">
        <v>8</v>
      </c>
      <c r="X279" t="str">
        <f t="shared" si="9"/>
        <v>[80,314000]</v>
      </c>
    </row>
    <row r="280" spans="1:24" x14ac:dyDescent="0.15">
      <c r="A280">
        <v>277</v>
      </c>
      <c r="B280">
        <v>28</v>
      </c>
      <c r="C280" t="s">
        <v>155</v>
      </c>
      <c r="D280" t="s">
        <v>376</v>
      </c>
      <c r="E280" t="s">
        <v>373</v>
      </c>
      <c r="F280">
        <v>4</v>
      </c>
      <c r="G280">
        <v>6</v>
      </c>
      <c r="H280">
        <v>5</v>
      </c>
      <c r="I280">
        <v>5</v>
      </c>
      <c r="J280">
        <v>3</v>
      </c>
      <c r="K280">
        <v>1</v>
      </c>
      <c r="L280">
        <v>278</v>
      </c>
      <c r="M280">
        <v>9</v>
      </c>
      <c r="N280">
        <v>2442</v>
      </c>
      <c r="O280">
        <v>760</v>
      </c>
      <c r="P280">
        <v>294</v>
      </c>
      <c r="Q280">
        <v>735</v>
      </c>
      <c r="R280">
        <v>1001</v>
      </c>
      <c r="S280" t="str">
        <f t="shared" si="8"/>
        <v>[2442,760,294,735,1001]</v>
      </c>
      <c r="T280">
        <f>VLOOKUP(M280-1,[1]坦克技能!$L$182:$M$195,2,FALSE)</f>
        <v>2</v>
      </c>
      <c r="U280">
        <v>80</v>
      </c>
      <c r="V280">
        <v>353000</v>
      </c>
      <c r="W280">
        <v>9</v>
      </c>
      <c r="X280" t="str">
        <f t="shared" si="9"/>
        <v>[80,353000]</v>
      </c>
    </row>
    <row r="281" spans="1:24" x14ac:dyDescent="0.15">
      <c r="A281">
        <v>278</v>
      </c>
      <c r="B281">
        <v>28</v>
      </c>
      <c r="C281" t="s">
        <v>155</v>
      </c>
      <c r="D281" t="s">
        <v>376</v>
      </c>
      <c r="E281" t="s">
        <v>373</v>
      </c>
      <c r="F281">
        <v>4</v>
      </c>
      <c r="G281">
        <v>6</v>
      </c>
      <c r="H281">
        <v>5</v>
      </c>
      <c r="I281">
        <v>5</v>
      </c>
      <c r="J281">
        <v>4</v>
      </c>
      <c r="K281">
        <v>1</v>
      </c>
      <c r="L281">
        <v>279</v>
      </c>
      <c r="M281">
        <v>10</v>
      </c>
      <c r="N281">
        <v>2522</v>
      </c>
      <c r="O281">
        <v>775</v>
      </c>
      <c r="P281">
        <v>302</v>
      </c>
      <c r="Q281">
        <v>756</v>
      </c>
      <c r="R281">
        <v>1021</v>
      </c>
      <c r="S281" t="str">
        <f t="shared" si="8"/>
        <v>[2522,775,302,756,1021]</v>
      </c>
      <c r="T281">
        <f>VLOOKUP(M281-1,[1]坦克技能!$L$182:$M$195,2,FALSE)</f>
        <v>2</v>
      </c>
      <c r="U281">
        <v>80</v>
      </c>
      <c r="V281">
        <v>395000</v>
      </c>
      <c r="W281">
        <v>10</v>
      </c>
      <c r="X281" t="str">
        <f t="shared" si="9"/>
        <v>[80,395000]</v>
      </c>
    </row>
    <row r="282" spans="1:24" x14ac:dyDescent="0.15">
      <c r="A282">
        <v>279</v>
      </c>
      <c r="B282">
        <v>28</v>
      </c>
      <c r="C282" t="s">
        <v>155</v>
      </c>
      <c r="D282" t="s">
        <v>376</v>
      </c>
      <c r="E282" t="s">
        <v>373</v>
      </c>
      <c r="F282">
        <v>4</v>
      </c>
      <c r="G282">
        <v>6</v>
      </c>
      <c r="H282">
        <v>5</v>
      </c>
      <c r="I282">
        <v>5</v>
      </c>
      <c r="J282">
        <v>5</v>
      </c>
      <c r="K282">
        <v>2</v>
      </c>
      <c r="L282">
        <v>280</v>
      </c>
      <c r="M282">
        <v>11</v>
      </c>
      <c r="N282">
        <v>2602</v>
      </c>
      <c r="O282">
        <v>790</v>
      </c>
      <c r="P282">
        <v>310</v>
      </c>
      <c r="Q282">
        <v>776</v>
      </c>
      <c r="R282">
        <v>1042</v>
      </c>
      <c r="S282" t="str">
        <f t="shared" si="8"/>
        <v>[2602,790,310,776,1042]</v>
      </c>
      <c r="T282">
        <f>VLOOKUP(M282-1,[1]坦克技能!$L$182:$M$195,2,FALSE)</f>
        <v>2</v>
      </c>
      <c r="U282">
        <v>80</v>
      </c>
      <c r="V282">
        <v>434000</v>
      </c>
      <c r="W282">
        <v>11</v>
      </c>
      <c r="X282" t="str">
        <f t="shared" si="9"/>
        <v>[80,434000]</v>
      </c>
    </row>
    <row r="283" spans="1:24" x14ac:dyDescent="0.15">
      <c r="A283">
        <v>280</v>
      </c>
      <c r="B283">
        <v>28</v>
      </c>
      <c r="C283" t="s">
        <v>155</v>
      </c>
      <c r="D283" t="s">
        <v>376</v>
      </c>
      <c r="E283" t="s">
        <v>373</v>
      </c>
      <c r="F283">
        <v>4</v>
      </c>
      <c r="G283">
        <v>6</v>
      </c>
      <c r="H283">
        <v>6</v>
      </c>
      <c r="I283">
        <v>6</v>
      </c>
      <c r="J283">
        <v>0</v>
      </c>
      <c r="K283">
        <v>1</v>
      </c>
      <c r="L283">
        <v>-1</v>
      </c>
      <c r="M283">
        <v>12</v>
      </c>
      <c r="N283">
        <v>2681</v>
      </c>
      <c r="O283">
        <v>806</v>
      </c>
      <c r="P283">
        <v>318</v>
      </c>
      <c r="Q283">
        <v>797</v>
      </c>
      <c r="R283">
        <v>1062</v>
      </c>
      <c r="S283" t="str">
        <f t="shared" si="8"/>
        <v>[2681,806,318,797,1062]</v>
      </c>
      <c r="T283">
        <f>VLOOKUP(M283-1,[1]坦克技能!$L$182:$M$195,2,FALSE)</f>
        <v>2</v>
      </c>
      <c r="U283">
        <v>80</v>
      </c>
      <c r="V283">
        <v>0</v>
      </c>
      <c r="W283">
        <v>12</v>
      </c>
      <c r="X283" t="str">
        <f t="shared" si="9"/>
        <v>[80,0]</v>
      </c>
    </row>
    <row r="284" spans="1:24" x14ac:dyDescent="0.15">
      <c r="A284">
        <v>281</v>
      </c>
      <c r="B284">
        <v>29</v>
      </c>
      <c r="C284" t="s">
        <v>161</v>
      </c>
      <c r="D284" t="s">
        <v>376</v>
      </c>
      <c r="E284" t="s">
        <v>375</v>
      </c>
      <c r="F284">
        <v>4</v>
      </c>
      <c r="G284">
        <v>6</v>
      </c>
      <c r="H284">
        <v>4</v>
      </c>
      <c r="I284">
        <v>4</v>
      </c>
      <c r="J284">
        <v>0</v>
      </c>
      <c r="K284">
        <v>1</v>
      </c>
      <c r="L284">
        <v>282</v>
      </c>
      <c r="M284">
        <v>1</v>
      </c>
      <c r="N284">
        <v>1709</v>
      </c>
      <c r="O284">
        <v>883</v>
      </c>
      <c r="P284">
        <v>251</v>
      </c>
      <c r="Q284">
        <v>629</v>
      </c>
      <c r="R284">
        <v>840</v>
      </c>
      <c r="S284" t="str">
        <f t="shared" si="8"/>
        <v>[1709,883,251,629,840]</v>
      </c>
      <c r="T284">
        <f>VLOOKUP(M284-1,[1]坦克技能!$L$182:$M$195,2,FALSE)</f>
        <v>0</v>
      </c>
      <c r="U284">
        <v>30</v>
      </c>
      <c r="V284">
        <v>57000</v>
      </c>
      <c r="W284">
        <v>1</v>
      </c>
      <c r="X284" t="str">
        <f t="shared" si="9"/>
        <v>[30,57000]</v>
      </c>
    </row>
    <row r="285" spans="1:24" x14ac:dyDescent="0.15">
      <c r="A285">
        <v>282</v>
      </c>
      <c r="B285">
        <v>29</v>
      </c>
      <c r="C285" t="s">
        <v>161</v>
      </c>
      <c r="D285" t="s">
        <v>376</v>
      </c>
      <c r="E285" t="s">
        <v>375</v>
      </c>
      <c r="F285">
        <v>4</v>
      </c>
      <c r="G285">
        <v>6</v>
      </c>
      <c r="H285">
        <v>4</v>
      </c>
      <c r="I285">
        <v>4</v>
      </c>
      <c r="J285">
        <v>1</v>
      </c>
      <c r="K285">
        <v>1</v>
      </c>
      <c r="L285">
        <v>283</v>
      </c>
      <c r="M285">
        <v>2</v>
      </c>
      <c r="N285">
        <v>1785</v>
      </c>
      <c r="O285">
        <v>905</v>
      </c>
      <c r="P285">
        <v>261</v>
      </c>
      <c r="Q285">
        <v>653</v>
      </c>
      <c r="R285">
        <v>861</v>
      </c>
      <c r="S285" t="str">
        <f t="shared" si="8"/>
        <v>[1785,905,261,653,861]</v>
      </c>
      <c r="T285">
        <f>VLOOKUP(M285-1,[1]坦克技能!$L$182:$M$195,2,FALSE)</f>
        <v>1</v>
      </c>
      <c r="U285">
        <v>30</v>
      </c>
      <c r="V285">
        <v>114000</v>
      </c>
      <c r="W285">
        <v>2</v>
      </c>
      <c r="X285" t="str">
        <f t="shared" si="9"/>
        <v>[30,114000]</v>
      </c>
    </row>
    <row r="286" spans="1:24" x14ac:dyDescent="0.15">
      <c r="A286">
        <v>283</v>
      </c>
      <c r="B286">
        <v>29</v>
      </c>
      <c r="C286" t="s">
        <v>161</v>
      </c>
      <c r="D286" t="s">
        <v>376</v>
      </c>
      <c r="E286" t="s">
        <v>375</v>
      </c>
      <c r="F286">
        <v>4</v>
      </c>
      <c r="G286">
        <v>6</v>
      </c>
      <c r="H286">
        <v>4</v>
      </c>
      <c r="I286">
        <v>4</v>
      </c>
      <c r="J286">
        <v>2</v>
      </c>
      <c r="K286">
        <v>1</v>
      </c>
      <c r="L286">
        <v>284</v>
      </c>
      <c r="M286">
        <v>3</v>
      </c>
      <c r="N286">
        <v>1860</v>
      </c>
      <c r="O286">
        <v>928</v>
      </c>
      <c r="P286">
        <v>270</v>
      </c>
      <c r="Q286">
        <v>677</v>
      </c>
      <c r="R286">
        <v>883</v>
      </c>
      <c r="S286" t="str">
        <f t="shared" si="8"/>
        <v>[1860,928,270,677,883]</v>
      </c>
      <c r="T286">
        <f>VLOOKUP(M286-1,[1]坦克技能!$L$182:$M$195,2,FALSE)</f>
        <v>1</v>
      </c>
      <c r="U286">
        <v>40</v>
      </c>
      <c r="V286">
        <v>171000</v>
      </c>
      <c r="W286">
        <v>3</v>
      </c>
      <c r="X286" t="str">
        <f t="shared" si="9"/>
        <v>[40,171000]</v>
      </c>
    </row>
    <row r="287" spans="1:24" x14ac:dyDescent="0.15">
      <c r="A287">
        <v>284</v>
      </c>
      <c r="B287">
        <v>29</v>
      </c>
      <c r="C287" t="s">
        <v>161</v>
      </c>
      <c r="D287" t="s">
        <v>376</v>
      </c>
      <c r="E287" t="s">
        <v>375</v>
      </c>
      <c r="F287">
        <v>4</v>
      </c>
      <c r="G287">
        <v>6</v>
      </c>
      <c r="H287">
        <v>4</v>
      </c>
      <c r="I287">
        <v>4</v>
      </c>
      <c r="J287">
        <v>3</v>
      </c>
      <c r="K287">
        <v>1</v>
      </c>
      <c r="L287">
        <v>285</v>
      </c>
      <c r="M287">
        <v>4</v>
      </c>
      <c r="N287">
        <v>1936</v>
      </c>
      <c r="O287">
        <v>950</v>
      </c>
      <c r="P287">
        <v>280</v>
      </c>
      <c r="Q287">
        <v>701</v>
      </c>
      <c r="R287">
        <v>904</v>
      </c>
      <c r="S287" t="str">
        <f t="shared" si="8"/>
        <v>[1936,950,280,701,904]</v>
      </c>
      <c r="T287">
        <f>VLOOKUP(M287-1,[1]坦克技能!$L$182:$M$195,2,FALSE)</f>
        <v>1</v>
      </c>
      <c r="U287">
        <v>50</v>
      </c>
      <c r="V287">
        <v>231000</v>
      </c>
      <c r="W287">
        <v>4</v>
      </c>
      <c r="X287" t="str">
        <f t="shared" si="9"/>
        <v>[50,231000]</v>
      </c>
    </row>
    <row r="288" spans="1:24" x14ac:dyDescent="0.15">
      <c r="A288">
        <v>285</v>
      </c>
      <c r="B288">
        <v>29</v>
      </c>
      <c r="C288" t="s">
        <v>161</v>
      </c>
      <c r="D288" t="s">
        <v>376</v>
      </c>
      <c r="E288" t="s">
        <v>375</v>
      </c>
      <c r="F288">
        <v>4</v>
      </c>
      <c r="G288">
        <v>6</v>
      </c>
      <c r="H288">
        <v>4</v>
      </c>
      <c r="I288">
        <v>4</v>
      </c>
      <c r="J288">
        <v>4</v>
      </c>
      <c r="K288">
        <v>2</v>
      </c>
      <c r="L288">
        <v>286</v>
      </c>
      <c r="M288">
        <v>5</v>
      </c>
      <c r="N288">
        <v>2011</v>
      </c>
      <c r="O288">
        <v>973</v>
      </c>
      <c r="P288">
        <v>289</v>
      </c>
      <c r="Q288">
        <v>724</v>
      </c>
      <c r="R288">
        <v>926</v>
      </c>
      <c r="S288" t="str">
        <f t="shared" si="8"/>
        <v>[2011,973,289,724,926]</v>
      </c>
      <c r="T288">
        <f>VLOOKUP(M288-1,[1]坦克技能!$L$182:$M$195,2,FALSE)</f>
        <v>1</v>
      </c>
      <c r="U288">
        <v>50</v>
      </c>
      <c r="V288">
        <v>288000</v>
      </c>
      <c r="W288">
        <v>5</v>
      </c>
      <c r="X288" t="str">
        <f t="shared" si="9"/>
        <v>[50,288000]</v>
      </c>
    </row>
    <row r="289" spans="1:24" x14ac:dyDescent="0.15">
      <c r="A289">
        <v>286</v>
      </c>
      <c r="B289">
        <v>29</v>
      </c>
      <c r="C289" t="s">
        <v>161</v>
      </c>
      <c r="D289" t="s">
        <v>376</v>
      </c>
      <c r="E289" t="s">
        <v>375</v>
      </c>
      <c r="F289">
        <v>4</v>
      </c>
      <c r="G289">
        <v>6</v>
      </c>
      <c r="H289">
        <v>5</v>
      </c>
      <c r="I289">
        <v>5</v>
      </c>
      <c r="J289">
        <v>0</v>
      </c>
      <c r="K289">
        <v>1</v>
      </c>
      <c r="L289">
        <v>287</v>
      </c>
      <c r="M289">
        <v>6</v>
      </c>
      <c r="N289">
        <v>2087</v>
      </c>
      <c r="O289">
        <v>995</v>
      </c>
      <c r="P289">
        <v>299</v>
      </c>
      <c r="Q289">
        <v>748</v>
      </c>
      <c r="R289">
        <v>947</v>
      </c>
      <c r="S289" t="str">
        <f t="shared" si="8"/>
        <v>[2087,995,299,748,947]</v>
      </c>
      <c r="T289">
        <f>VLOOKUP(M289-1,[1]坦克技能!$L$182:$M$195,2,FALSE)</f>
        <v>1</v>
      </c>
      <c r="U289">
        <v>80</v>
      </c>
      <c r="V289">
        <v>345000</v>
      </c>
      <c r="W289">
        <v>6</v>
      </c>
      <c r="X289" t="str">
        <f t="shared" si="9"/>
        <v>[80,345000]</v>
      </c>
    </row>
    <row r="290" spans="1:24" x14ac:dyDescent="0.15">
      <c r="A290">
        <v>287</v>
      </c>
      <c r="B290">
        <v>29</v>
      </c>
      <c r="C290" t="s">
        <v>161</v>
      </c>
      <c r="D290" t="s">
        <v>376</v>
      </c>
      <c r="E290" t="s">
        <v>375</v>
      </c>
      <c r="F290">
        <v>4</v>
      </c>
      <c r="G290">
        <v>6</v>
      </c>
      <c r="H290">
        <v>5</v>
      </c>
      <c r="I290">
        <v>5</v>
      </c>
      <c r="J290">
        <v>1</v>
      </c>
      <c r="K290">
        <v>1</v>
      </c>
      <c r="L290">
        <v>288</v>
      </c>
      <c r="M290">
        <v>7</v>
      </c>
      <c r="N290">
        <v>2162</v>
      </c>
      <c r="O290">
        <v>1018</v>
      </c>
      <c r="P290">
        <v>309</v>
      </c>
      <c r="Q290">
        <v>772</v>
      </c>
      <c r="R290">
        <v>968</v>
      </c>
      <c r="S290" t="str">
        <f t="shared" si="8"/>
        <v>[2162,1018,309,772,968]</v>
      </c>
      <c r="T290">
        <f>VLOOKUP(M290-1,[1]坦克技能!$L$182:$M$195,2,FALSE)</f>
        <v>2</v>
      </c>
      <c r="U290">
        <v>80</v>
      </c>
      <c r="V290">
        <v>402000</v>
      </c>
      <c r="W290">
        <v>7</v>
      </c>
      <c r="X290" t="str">
        <f t="shared" si="9"/>
        <v>[80,402000]</v>
      </c>
    </row>
    <row r="291" spans="1:24" x14ac:dyDescent="0.15">
      <c r="A291">
        <v>288</v>
      </c>
      <c r="B291">
        <v>29</v>
      </c>
      <c r="C291" t="s">
        <v>161</v>
      </c>
      <c r="D291" t="s">
        <v>376</v>
      </c>
      <c r="E291" t="s">
        <v>375</v>
      </c>
      <c r="F291">
        <v>4</v>
      </c>
      <c r="G291">
        <v>6</v>
      </c>
      <c r="H291">
        <v>5</v>
      </c>
      <c r="I291">
        <v>5</v>
      </c>
      <c r="J291">
        <v>2</v>
      </c>
      <c r="K291">
        <v>1</v>
      </c>
      <c r="L291">
        <v>289</v>
      </c>
      <c r="M291">
        <v>8</v>
      </c>
      <c r="N291">
        <v>2238</v>
      </c>
      <c r="O291">
        <v>1040</v>
      </c>
      <c r="P291">
        <v>318</v>
      </c>
      <c r="Q291">
        <v>796</v>
      </c>
      <c r="R291">
        <v>990</v>
      </c>
      <c r="S291" t="str">
        <f t="shared" si="8"/>
        <v>[2238,1040,318,796,990]</v>
      </c>
      <c r="T291">
        <f>VLOOKUP(M291-1,[1]坦克技能!$L$182:$M$195,2,FALSE)</f>
        <v>2</v>
      </c>
      <c r="U291">
        <v>80</v>
      </c>
      <c r="V291">
        <v>459000</v>
      </c>
      <c r="W291">
        <v>8</v>
      </c>
      <c r="X291" t="str">
        <f t="shared" si="9"/>
        <v>[80,459000]</v>
      </c>
    </row>
    <row r="292" spans="1:24" x14ac:dyDescent="0.15">
      <c r="A292">
        <v>289</v>
      </c>
      <c r="B292">
        <v>29</v>
      </c>
      <c r="C292" t="s">
        <v>161</v>
      </c>
      <c r="D292" t="s">
        <v>376</v>
      </c>
      <c r="E292" t="s">
        <v>375</v>
      </c>
      <c r="F292">
        <v>4</v>
      </c>
      <c r="G292">
        <v>6</v>
      </c>
      <c r="H292">
        <v>5</v>
      </c>
      <c r="I292">
        <v>5</v>
      </c>
      <c r="J292">
        <v>3</v>
      </c>
      <c r="K292">
        <v>1</v>
      </c>
      <c r="L292">
        <v>290</v>
      </c>
      <c r="M292">
        <v>9</v>
      </c>
      <c r="N292">
        <v>2313</v>
      </c>
      <c r="O292">
        <v>1063</v>
      </c>
      <c r="P292">
        <v>328</v>
      </c>
      <c r="Q292">
        <v>820</v>
      </c>
      <c r="R292">
        <v>1011</v>
      </c>
      <c r="S292" t="str">
        <f t="shared" si="8"/>
        <v>[2313,1063,328,820,1011]</v>
      </c>
      <c r="T292">
        <f>VLOOKUP(M292-1,[1]坦克技能!$L$182:$M$195,2,FALSE)</f>
        <v>2</v>
      </c>
      <c r="U292">
        <v>80</v>
      </c>
      <c r="V292">
        <v>516000</v>
      </c>
      <c r="W292">
        <v>9</v>
      </c>
      <c r="X292" t="str">
        <f t="shared" si="9"/>
        <v>[80,516000]</v>
      </c>
    </row>
    <row r="293" spans="1:24" x14ac:dyDescent="0.15">
      <c r="A293">
        <v>290</v>
      </c>
      <c r="B293">
        <v>29</v>
      </c>
      <c r="C293" t="s">
        <v>161</v>
      </c>
      <c r="D293" t="s">
        <v>376</v>
      </c>
      <c r="E293" t="s">
        <v>375</v>
      </c>
      <c r="F293">
        <v>4</v>
      </c>
      <c r="G293">
        <v>6</v>
      </c>
      <c r="H293">
        <v>5</v>
      </c>
      <c r="I293">
        <v>5</v>
      </c>
      <c r="J293">
        <v>4</v>
      </c>
      <c r="K293">
        <v>1</v>
      </c>
      <c r="L293">
        <v>291</v>
      </c>
      <c r="M293">
        <v>10</v>
      </c>
      <c r="N293">
        <v>2389</v>
      </c>
      <c r="O293">
        <v>1086</v>
      </c>
      <c r="P293">
        <v>338</v>
      </c>
      <c r="Q293">
        <v>844</v>
      </c>
      <c r="R293">
        <v>1033</v>
      </c>
      <c r="S293" t="str">
        <f t="shared" si="8"/>
        <v>[2389,1086,338,844,1033]</v>
      </c>
      <c r="T293">
        <f>VLOOKUP(M293-1,[1]坦克技能!$L$182:$M$195,2,FALSE)</f>
        <v>2</v>
      </c>
      <c r="U293">
        <v>80</v>
      </c>
      <c r="V293">
        <v>577000</v>
      </c>
      <c r="W293">
        <v>10</v>
      </c>
      <c r="X293" t="str">
        <f t="shared" si="9"/>
        <v>[80,577000]</v>
      </c>
    </row>
    <row r="294" spans="1:24" x14ac:dyDescent="0.15">
      <c r="A294">
        <v>291</v>
      </c>
      <c r="B294">
        <v>29</v>
      </c>
      <c r="C294" t="s">
        <v>161</v>
      </c>
      <c r="D294" t="s">
        <v>376</v>
      </c>
      <c r="E294" t="s">
        <v>375</v>
      </c>
      <c r="F294">
        <v>4</v>
      </c>
      <c r="G294">
        <v>6</v>
      </c>
      <c r="H294">
        <v>5</v>
      </c>
      <c r="I294">
        <v>5</v>
      </c>
      <c r="J294">
        <v>5</v>
      </c>
      <c r="K294">
        <v>2</v>
      </c>
      <c r="L294">
        <v>292</v>
      </c>
      <c r="M294">
        <v>11</v>
      </c>
      <c r="N294">
        <v>2464</v>
      </c>
      <c r="O294">
        <v>1108</v>
      </c>
      <c r="P294">
        <v>347</v>
      </c>
      <c r="Q294">
        <v>868</v>
      </c>
      <c r="R294">
        <v>1054</v>
      </c>
      <c r="S294" t="str">
        <f t="shared" si="8"/>
        <v>[2464,1108,347,868,1054]</v>
      </c>
      <c r="T294">
        <f>VLOOKUP(M294-1,[1]坦克技能!$L$182:$M$195,2,FALSE)</f>
        <v>2</v>
      </c>
      <c r="U294">
        <v>80</v>
      </c>
      <c r="V294">
        <v>634000</v>
      </c>
      <c r="W294">
        <v>11</v>
      </c>
      <c r="X294" t="str">
        <f t="shared" si="9"/>
        <v>[80,634000]</v>
      </c>
    </row>
    <row r="295" spans="1:24" x14ac:dyDescent="0.15">
      <c r="A295">
        <v>292</v>
      </c>
      <c r="B295">
        <v>29</v>
      </c>
      <c r="C295" t="s">
        <v>161</v>
      </c>
      <c r="D295" t="s">
        <v>376</v>
      </c>
      <c r="E295" t="s">
        <v>375</v>
      </c>
      <c r="F295">
        <v>4</v>
      </c>
      <c r="G295">
        <v>6</v>
      </c>
      <c r="H295">
        <v>6</v>
      </c>
      <c r="I295">
        <v>6</v>
      </c>
      <c r="J295">
        <v>0</v>
      </c>
      <c r="K295">
        <v>1</v>
      </c>
      <c r="L295">
        <v>-1</v>
      </c>
      <c r="M295">
        <v>12</v>
      </c>
      <c r="N295">
        <v>2540</v>
      </c>
      <c r="O295">
        <v>1131</v>
      </c>
      <c r="P295">
        <v>357</v>
      </c>
      <c r="Q295">
        <v>891</v>
      </c>
      <c r="R295">
        <v>1075</v>
      </c>
      <c r="S295" t="str">
        <f t="shared" si="8"/>
        <v>[2540,1131,357,891,1075]</v>
      </c>
      <c r="T295">
        <f>VLOOKUP(M295-1,[1]坦克技能!$L$182:$M$195,2,FALSE)</f>
        <v>2</v>
      </c>
      <c r="U295">
        <v>80</v>
      </c>
      <c r="V295">
        <v>0</v>
      </c>
      <c r="W295">
        <v>12</v>
      </c>
      <c r="X295" t="str">
        <f t="shared" si="9"/>
        <v>[80,0]</v>
      </c>
    </row>
    <row r="296" spans="1:24" x14ac:dyDescent="0.15">
      <c r="A296">
        <v>293</v>
      </c>
      <c r="B296">
        <v>30</v>
      </c>
      <c r="C296" t="s">
        <v>165</v>
      </c>
      <c r="D296" t="s">
        <v>377</v>
      </c>
      <c r="E296" t="s">
        <v>371</v>
      </c>
      <c r="F296">
        <v>5</v>
      </c>
      <c r="G296">
        <v>7</v>
      </c>
      <c r="H296">
        <v>5</v>
      </c>
      <c r="I296">
        <v>5</v>
      </c>
      <c r="J296">
        <v>0</v>
      </c>
      <c r="K296">
        <v>1</v>
      </c>
      <c r="L296">
        <v>294</v>
      </c>
      <c r="M296">
        <v>1</v>
      </c>
      <c r="N296">
        <v>2436</v>
      </c>
      <c r="O296">
        <v>984</v>
      </c>
      <c r="P296">
        <v>317</v>
      </c>
      <c r="Q296">
        <v>792</v>
      </c>
      <c r="R296">
        <v>1058</v>
      </c>
      <c r="S296" t="str">
        <f t="shared" si="8"/>
        <v>[2436,984,317,792,1058]</v>
      </c>
      <c r="T296">
        <f>VLOOKUP(M296-1,[1]坦克技能!$L$182:$M$195,2,FALSE)</f>
        <v>0</v>
      </c>
      <c r="U296">
        <v>48</v>
      </c>
      <c r="V296">
        <v>71000</v>
      </c>
      <c r="W296">
        <v>1</v>
      </c>
      <c r="X296" t="str">
        <f t="shared" si="9"/>
        <v>[48,71000]</v>
      </c>
    </row>
    <row r="297" spans="1:24" x14ac:dyDescent="0.15">
      <c r="A297">
        <v>294</v>
      </c>
      <c r="B297">
        <v>30</v>
      </c>
      <c r="C297" t="s">
        <v>165</v>
      </c>
      <c r="D297" t="s">
        <v>377</v>
      </c>
      <c r="E297" t="s">
        <v>371</v>
      </c>
      <c r="F297">
        <v>5</v>
      </c>
      <c r="G297">
        <v>7</v>
      </c>
      <c r="H297">
        <v>5</v>
      </c>
      <c r="I297">
        <v>5</v>
      </c>
      <c r="J297">
        <v>1</v>
      </c>
      <c r="K297">
        <v>1</v>
      </c>
      <c r="L297">
        <v>295</v>
      </c>
      <c r="M297">
        <v>2</v>
      </c>
      <c r="N297">
        <v>2515</v>
      </c>
      <c r="O297">
        <v>1001</v>
      </c>
      <c r="P297">
        <v>326</v>
      </c>
      <c r="Q297">
        <v>814</v>
      </c>
      <c r="R297">
        <v>1076</v>
      </c>
      <c r="S297" t="str">
        <f t="shared" si="8"/>
        <v>[2515,1001,326,814,1076]</v>
      </c>
      <c r="T297">
        <f>VLOOKUP(M297-1,[1]坦克技能!$L$182:$M$195,2,FALSE)</f>
        <v>1</v>
      </c>
      <c r="U297">
        <v>48</v>
      </c>
      <c r="V297">
        <v>141000</v>
      </c>
      <c r="W297">
        <v>2</v>
      </c>
      <c r="X297" t="str">
        <f t="shared" si="9"/>
        <v>[48,141000]</v>
      </c>
    </row>
    <row r="298" spans="1:24" x14ac:dyDescent="0.15">
      <c r="A298">
        <v>295</v>
      </c>
      <c r="B298">
        <v>30</v>
      </c>
      <c r="C298" t="s">
        <v>165</v>
      </c>
      <c r="D298" t="s">
        <v>377</v>
      </c>
      <c r="E298" t="s">
        <v>371</v>
      </c>
      <c r="F298">
        <v>5</v>
      </c>
      <c r="G298">
        <v>7</v>
      </c>
      <c r="H298">
        <v>5</v>
      </c>
      <c r="I298">
        <v>5</v>
      </c>
      <c r="J298">
        <v>2</v>
      </c>
      <c r="K298">
        <v>1</v>
      </c>
      <c r="L298">
        <v>296</v>
      </c>
      <c r="M298">
        <v>3</v>
      </c>
      <c r="N298">
        <v>2594</v>
      </c>
      <c r="O298">
        <v>1018</v>
      </c>
      <c r="P298">
        <v>334</v>
      </c>
      <c r="Q298">
        <v>836</v>
      </c>
      <c r="R298">
        <v>1095</v>
      </c>
      <c r="S298" t="str">
        <f t="shared" si="8"/>
        <v>[2594,1018,334,836,1095]</v>
      </c>
      <c r="T298">
        <f>VLOOKUP(M298-1,[1]坦克技能!$L$182:$M$195,2,FALSE)</f>
        <v>1</v>
      </c>
      <c r="U298">
        <v>64</v>
      </c>
      <c r="V298">
        <v>212000</v>
      </c>
      <c r="W298">
        <v>3</v>
      </c>
      <c r="X298" t="str">
        <f t="shared" si="9"/>
        <v>[64,212000]</v>
      </c>
    </row>
    <row r="299" spans="1:24" x14ac:dyDescent="0.15">
      <c r="A299">
        <v>296</v>
      </c>
      <c r="B299">
        <v>30</v>
      </c>
      <c r="C299" t="s">
        <v>165</v>
      </c>
      <c r="D299" t="s">
        <v>377</v>
      </c>
      <c r="E299" t="s">
        <v>371</v>
      </c>
      <c r="F299">
        <v>5</v>
      </c>
      <c r="G299">
        <v>7</v>
      </c>
      <c r="H299">
        <v>5</v>
      </c>
      <c r="I299">
        <v>5</v>
      </c>
      <c r="J299">
        <v>3</v>
      </c>
      <c r="K299">
        <v>1</v>
      </c>
      <c r="L299">
        <v>297</v>
      </c>
      <c r="M299">
        <v>4</v>
      </c>
      <c r="N299">
        <v>2674</v>
      </c>
      <c r="O299">
        <v>1035</v>
      </c>
      <c r="P299">
        <v>343</v>
      </c>
      <c r="Q299">
        <v>858</v>
      </c>
      <c r="R299">
        <v>1113</v>
      </c>
      <c r="S299" t="str">
        <f t="shared" si="8"/>
        <v>[2674,1035,343,858,1113]</v>
      </c>
      <c r="T299">
        <f>VLOOKUP(M299-1,[1]坦克技能!$L$182:$M$195,2,FALSE)</f>
        <v>1</v>
      </c>
      <c r="U299">
        <v>80</v>
      </c>
      <c r="V299">
        <v>283000</v>
      </c>
      <c r="W299">
        <v>4</v>
      </c>
      <c r="X299" t="str">
        <f t="shared" si="9"/>
        <v>[80,283000]</v>
      </c>
    </row>
    <row r="300" spans="1:24" x14ac:dyDescent="0.15">
      <c r="A300">
        <v>297</v>
      </c>
      <c r="B300">
        <v>30</v>
      </c>
      <c r="C300" t="s">
        <v>165</v>
      </c>
      <c r="D300" t="s">
        <v>377</v>
      </c>
      <c r="E300" t="s">
        <v>371</v>
      </c>
      <c r="F300">
        <v>5</v>
      </c>
      <c r="G300">
        <v>7</v>
      </c>
      <c r="H300">
        <v>5</v>
      </c>
      <c r="I300">
        <v>5</v>
      </c>
      <c r="J300">
        <v>4</v>
      </c>
      <c r="K300">
        <v>1</v>
      </c>
      <c r="L300">
        <v>298</v>
      </c>
      <c r="M300">
        <v>5</v>
      </c>
      <c r="N300">
        <v>2753</v>
      </c>
      <c r="O300">
        <v>1052</v>
      </c>
      <c r="P300">
        <v>352</v>
      </c>
      <c r="Q300">
        <v>879</v>
      </c>
      <c r="R300">
        <v>1131</v>
      </c>
      <c r="S300" t="str">
        <f t="shared" si="8"/>
        <v>[2753,1052,352,879,1131]</v>
      </c>
      <c r="T300">
        <f>VLOOKUP(M300-1,[1]坦克技能!$L$182:$M$195,2,FALSE)</f>
        <v>1</v>
      </c>
      <c r="U300">
        <v>80</v>
      </c>
      <c r="V300">
        <v>354000</v>
      </c>
      <c r="W300">
        <v>5</v>
      </c>
      <c r="X300" t="str">
        <f t="shared" si="9"/>
        <v>[80,354000]</v>
      </c>
    </row>
    <row r="301" spans="1:24" x14ac:dyDescent="0.15">
      <c r="A301">
        <v>298</v>
      </c>
      <c r="B301">
        <v>30</v>
      </c>
      <c r="C301" t="s">
        <v>165</v>
      </c>
      <c r="D301" t="s">
        <v>377</v>
      </c>
      <c r="E301" t="s">
        <v>371</v>
      </c>
      <c r="F301">
        <v>5</v>
      </c>
      <c r="G301">
        <v>7</v>
      </c>
      <c r="H301">
        <v>5</v>
      </c>
      <c r="I301">
        <v>5</v>
      </c>
      <c r="J301">
        <v>5</v>
      </c>
      <c r="K301">
        <v>2</v>
      </c>
      <c r="L301">
        <v>299</v>
      </c>
      <c r="M301">
        <v>6</v>
      </c>
      <c r="N301">
        <v>2832</v>
      </c>
      <c r="O301">
        <v>1069</v>
      </c>
      <c r="P301">
        <v>361</v>
      </c>
      <c r="Q301">
        <v>901</v>
      </c>
      <c r="R301">
        <v>1149</v>
      </c>
      <c r="S301" t="str">
        <f t="shared" si="8"/>
        <v>[2832,1069,361,901,1149]</v>
      </c>
      <c r="T301">
        <f>VLOOKUP(M301-1,[1]坦克技能!$L$182:$M$195,2,FALSE)</f>
        <v>1</v>
      </c>
      <c r="U301">
        <v>80</v>
      </c>
      <c r="V301">
        <v>425000</v>
      </c>
      <c r="W301">
        <v>6</v>
      </c>
      <c r="X301" t="str">
        <f t="shared" si="9"/>
        <v>[80,425000]</v>
      </c>
    </row>
    <row r="302" spans="1:24" x14ac:dyDescent="0.15">
      <c r="A302">
        <v>299</v>
      </c>
      <c r="B302">
        <v>30</v>
      </c>
      <c r="C302" t="s">
        <v>165</v>
      </c>
      <c r="D302" t="s">
        <v>377</v>
      </c>
      <c r="E302" t="s">
        <v>371</v>
      </c>
      <c r="F302">
        <v>5</v>
      </c>
      <c r="G302">
        <v>7</v>
      </c>
      <c r="H302">
        <v>6</v>
      </c>
      <c r="I302">
        <v>6</v>
      </c>
      <c r="J302">
        <v>0</v>
      </c>
      <c r="K302">
        <v>1</v>
      </c>
      <c r="L302">
        <v>300</v>
      </c>
      <c r="M302">
        <v>7</v>
      </c>
      <c r="N302">
        <v>2912</v>
      </c>
      <c r="O302">
        <v>1086</v>
      </c>
      <c r="P302">
        <v>369</v>
      </c>
      <c r="Q302">
        <v>923</v>
      </c>
      <c r="R302">
        <v>1168</v>
      </c>
      <c r="S302" t="str">
        <f t="shared" si="8"/>
        <v>[2912,1086,369,923,1168]</v>
      </c>
      <c r="T302">
        <f>VLOOKUP(M302-1,[1]坦克技能!$L$182:$M$195,2,FALSE)</f>
        <v>2</v>
      </c>
      <c r="U302">
        <v>100</v>
      </c>
      <c r="V302">
        <v>496000</v>
      </c>
      <c r="W302">
        <v>7</v>
      </c>
      <c r="X302" t="str">
        <f t="shared" si="9"/>
        <v>[100,496000]</v>
      </c>
    </row>
    <row r="303" spans="1:24" x14ac:dyDescent="0.15">
      <c r="A303">
        <v>300</v>
      </c>
      <c r="B303">
        <v>30</v>
      </c>
      <c r="C303" t="s">
        <v>165</v>
      </c>
      <c r="D303" t="s">
        <v>377</v>
      </c>
      <c r="E303" t="s">
        <v>371</v>
      </c>
      <c r="F303">
        <v>5</v>
      </c>
      <c r="G303">
        <v>7</v>
      </c>
      <c r="H303">
        <v>6</v>
      </c>
      <c r="I303">
        <v>6</v>
      </c>
      <c r="J303">
        <v>1</v>
      </c>
      <c r="K303">
        <v>1</v>
      </c>
      <c r="L303">
        <v>301</v>
      </c>
      <c r="M303">
        <v>8</v>
      </c>
      <c r="N303">
        <v>2991</v>
      </c>
      <c r="O303">
        <v>1103</v>
      </c>
      <c r="P303">
        <v>378</v>
      </c>
      <c r="Q303">
        <v>945</v>
      </c>
      <c r="R303">
        <v>1186</v>
      </c>
      <c r="S303" t="str">
        <f t="shared" si="8"/>
        <v>[2991,1103,378,945,1186]</v>
      </c>
      <c r="T303">
        <f>VLOOKUP(M303-1,[1]坦克技能!$L$182:$M$195,2,FALSE)</f>
        <v>2</v>
      </c>
      <c r="U303">
        <v>100</v>
      </c>
      <c r="V303">
        <v>567000</v>
      </c>
      <c r="W303">
        <v>8</v>
      </c>
      <c r="X303" t="str">
        <f t="shared" si="9"/>
        <v>[100,567000]</v>
      </c>
    </row>
    <row r="304" spans="1:24" x14ac:dyDescent="0.15">
      <c r="A304">
        <v>301</v>
      </c>
      <c r="B304">
        <v>30</v>
      </c>
      <c r="C304" t="s">
        <v>165</v>
      </c>
      <c r="D304" t="s">
        <v>377</v>
      </c>
      <c r="E304" t="s">
        <v>371</v>
      </c>
      <c r="F304">
        <v>5</v>
      </c>
      <c r="G304">
        <v>7</v>
      </c>
      <c r="H304">
        <v>6</v>
      </c>
      <c r="I304">
        <v>6</v>
      </c>
      <c r="J304">
        <v>2</v>
      </c>
      <c r="K304">
        <v>1</v>
      </c>
      <c r="L304">
        <v>302</v>
      </c>
      <c r="M304">
        <v>9</v>
      </c>
      <c r="N304">
        <v>3070</v>
      </c>
      <c r="O304">
        <v>1120</v>
      </c>
      <c r="P304">
        <v>387</v>
      </c>
      <c r="Q304">
        <v>967</v>
      </c>
      <c r="R304">
        <v>1204</v>
      </c>
      <c r="S304" t="str">
        <f t="shared" si="8"/>
        <v>[3070,1120,387,967,1204]</v>
      </c>
      <c r="T304">
        <f>VLOOKUP(M304-1,[1]坦克技能!$L$182:$M$195,2,FALSE)</f>
        <v>2</v>
      </c>
      <c r="U304">
        <v>100</v>
      </c>
      <c r="V304">
        <v>638000</v>
      </c>
      <c r="W304">
        <v>9</v>
      </c>
      <c r="X304" t="str">
        <f t="shared" si="9"/>
        <v>[100,638000]</v>
      </c>
    </row>
    <row r="305" spans="1:24" x14ac:dyDescent="0.15">
      <c r="A305">
        <v>302</v>
      </c>
      <c r="B305">
        <v>30</v>
      </c>
      <c r="C305" t="s">
        <v>165</v>
      </c>
      <c r="D305" t="s">
        <v>377</v>
      </c>
      <c r="E305" t="s">
        <v>371</v>
      </c>
      <c r="F305">
        <v>5</v>
      </c>
      <c r="G305">
        <v>7</v>
      </c>
      <c r="H305">
        <v>6</v>
      </c>
      <c r="I305">
        <v>6</v>
      </c>
      <c r="J305">
        <v>3</v>
      </c>
      <c r="K305">
        <v>1</v>
      </c>
      <c r="L305">
        <v>303</v>
      </c>
      <c r="M305">
        <v>10</v>
      </c>
      <c r="N305">
        <v>3149</v>
      </c>
      <c r="O305">
        <v>1137</v>
      </c>
      <c r="P305">
        <v>396</v>
      </c>
      <c r="Q305">
        <v>989</v>
      </c>
      <c r="R305">
        <v>1222</v>
      </c>
      <c r="S305" t="str">
        <f t="shared" si="8"/>
        <v>[3149,1137,396,989,1222]</v>
      </c>
      <c r="T305">
        <f>VLOOKUP(M305-1,[1]坦克技能!$L$182:$M$195,2,FALSE)</f>
        <v>2</v>
      </c>
      <c r="U305">
        <v>100</v>
      </c>
      <c r="V305">
        <v>709000</v>
      </c>
      <c r="W305">
        <v>10</v>
      </c>
      <c r="X305" t="str">
        <f t="shared" si="9"/>
        <v>[100,709000]</v>
      </c>
    </row>
    <row r="306" spans="1:24" x14ac:dyDescent="0.15">
      <c r="A306">
        <v>303</v>
      </c>
      <c r="B306">
        <v>30</v>
      </c>
      <c r="C306" t="s">
        <v>165</v>
      </c>
      <c r="D306" t="s">
        <v>377</v>
      </c>
      <c r="E306" t="s">
        <v>371</v>
      </c>
      <c r="F306">
        <v>5</v>
      </c>
      <c r="G306">
        <v>7</v>
      </c>
      <c r="H306">
        <v>6</v>
      </c>
      <c r="I306">
        <v>6</v>
      </c>
      <c r="J306">
        <v>4</v>
      </c>
      <c r="K306">
        <v>1</v>
      </c>
      <c r="L306">
        <v>304</v>
      </c>
      <c r="M306">
        <v>11</v>
      </c>
      <c r="N306">
        <v>3229</v>
      </c>
      <c r="O306">
        <v>1154</v>
      </c>
      <c r="P306">
        <v>404</v>
      </c>
      <c r="Q306">
        <v>1010</v>
      </c>
      <c r="R306">
        <v>1241</v>
      </c>
      <c r="S306" t="str">
        <f t="shared" si="8"/>
        <v>[3229,1154,404,1010,1241]</v>
      </c>
      <c r="T306">
        <f>VLOOKUP(M306-1,[1]坦克技能!$L$182:$M$195,2,FALSE)</f>
        <v>2</v>
      </c>
      <c r="U306">
        <v>100</v>
      </c>
      <c r="V306">
        <v>780000</v>
      </c>
      <c r="W306">
        <v>11</v>
      </c>
      <c r="X306" t="str">
        <f t="shared" si="9"/>
        <v>[100,780000]</v>
      </c>
    </row>
    <row r="307" spans="1:24" x14ac:dyDescent="0.15">
      <c r="A307">
        <v>304</v>
      </c>
      <c r="B307">
        <v>30</v>
      </c>
      <c r="C307" t="s">
        <v>165</v>
      </c>
      <c r="D307" t="s">
        <v>377</v>
      </c>
      <c r="E307" t="s">
        <v>371</v>
      </c>
      <c r="F307">
        <v>5</v>
      </c>
      <c r="G307">
        <v>7</v>
      </c>
      <c r="H307">
        <v>6</v>
      </c>
      <c r="I307">
        <v>6</v>
      </c>
      <c r="J307">
        <v>5</v>
      </c>
      <c r="K307">
        <v>1</v>
      </c>
      <c r="L307">
        <v>305</v>
      </c>
      <c r="M307">
        <v>12</v>
      </c>
      <c r="N307">
        <v>3308</v>
      </c>
      <c r="O307">
        <v>1171</v>
      </c>
      <c r="P307">
        <v>413</v>
      </c>
      <c r="Q307">
        <v>1032</v>
      </c>
      <c r="R307">
        <v>1259</v>
      </c>
      <c r="S307" t="str">
        <f t="shared" si="8"/>
        <v>[3308,1171,413,1032,1259]</v>
      </c>
      <c r="T307">
        <f>VLOOKUP(M307-1,[1]坦克技能!$L$182:$M$195,2,FALSE)</f>
        <v>2</v>
      </c>
      <c r="U307">
        <v>100</v>
      </c>
      <c r="V307">
        <v>851000</v>
      </c>
      <c r="W307">
        <v>12</v>
      </c>
      <c r="X307" t="str">
        <f t="shared" si="9"/>
        <v>[100,851000]</v>
      </c>
    </row>
    <row r="308" spans="1:24" x14ac:dyDescent="0.15">
      <c r="A308">
        <v>305</v>
      </c>
      <c r="B308">
        <v>30</v>
      </c>
      <c r="C308" t="s">
        <v>165</v>
      </c>
      <c r="D308" t="s">
        <v>377</v>
      </c>
      <c r="E308" t="s">
        <v>371</v>
      </c>
      <c r="F308">
        <v>5</v>
      </c>
      <c r="G308">
        <v>7</v>
      </c>
      <c r="H308">
        <v>6</v>
      </c>
      <c r="I308">
        <v>6</v>
      </c>
      <c r="J308">
        <v>6</v>
      </c>
      <c r="K308">
        <v>2</v>
      </c>
      <c r="L308">
        <v>306</v>
      </c>
      <c r="M308">
        <v>13</v>
      </c>
      <c r="N308">
        <v>3387</v>
      </c>
      <c r="O308">
        <v>1188</v>
      </c>
      <c r="P308">
        <v>422</v>
      </c>
      <c r="Q308">
        <v>1054</v>
      </c>
      <c r="R308">
        <v>1277</v>
      </c>
      <c r="S308" t="str">
        <f t="shared" si="8"/>
        <v>[3387,1188,422,1054,1277]</v>
      </c>
      <c r="T308">
        <f>VLOOKUP(M308-1,[1]坦克技能!$L$182:$M$195,2,FALSE)</f>
        <v>2</v>
      </c>
      <c r="U308">
        <v>100</v>
      </c>
      <c r="V308">
        <v>922000</v>
      </c>
      <c r="W308">
        <v>13</v>
      </c>
      <c r="X308" t="str">
        <f t="shared" si="9"/>
        <v>[100,922000]</v>
      </c>
    </row>
    <row r="309" spans="1:24" x14ac:dyDescent="0.15">
      <c r="A309">
        <v>306</v>
      </c>
      <c r="B309">
        <v>30</v>
      </c>
      <c r="C309" t="s">
        <v>165</v>
      </c>
      <c r="D309" t="s">
        <v>377</v>
      </c>
      <c r="E309" t="s">
        <v>371</v>
      </c>
      <c r="F309">
        <v>5</v>
      </c>
      <c r="G309">
        <v>7</v>
      </c>
      <c r="H309">
        <v>7</v>
      </c>
      <c r="I309">
        <v>7</v>
      </c>
      <c r="J309">
        <v>0</v>
      </c>
      <c r="K309">
        <v>1</v>
      </c>
      <c r="L309">
        <v>-1</v>
      </c>
      <c r="M309">
        <v>14</v>
      </c>
      <c r="N309">
        <v>3467</v>
      </c>
      <c r="O309">
        <v>1205</v>
      </c>
      <c r="P309">
        <v>431</v>
      </c>
      <c r="Q309">
        <v>1076</v>
      </c>
      <c r="R309">
        <v>1296</v>
      </c>
      <c r="S309" t="str">
        <f t="shared" si="8"/>
        <v>[3467,1205,431,1076,1296]</v>
      </c>
      <c r="T309" t="e">
        <f>VLOOKUP(M309-1,[1]坦克技能!$L$182:$M$195,2,FALSE)</f>
        <v>#N/A</v>
      </c>
      <c r="U309">
        <v>100</v>
      </c>
      <c r="V309">
        <v>0</v>
      </c>
      <c r="W309">
        <v>14</v>
      </c>
      <c r="X309" t="str">
        <f t="shared" si="9"/>
        <v>[100,0]</v>
      </c>
    </row>
    <row r="310" spans="1:24" x14ac:dyDescent="0.15">
      <c r="A310">
        <v>307</v>
      </c>
      <c r="B310">
        <v>31</v>
      </c>
      <c r="C310" t="s">
        <v>653</v>
      </c>
      <c r="D310" t="s">
        <v>654</v>
      </c>
      <c r="E310" t="s">
        <v>375</v>
      </c>
      <c r="F310">
        <v>3</v>
      </c>
      <c r="G310">
        <v>5</v>
      </c>
      <c r="H310">
        <v>3</v>
      </c>
      <c r="I310">
        <v>3</v>
      </c>
      <c r="J310">
        <v>0</v>
      </c>
      <c r="K310">
        <v>1</v>
      </c>
      <c r="L310">
        <v>308</v>
      </c>
      <c r="M310">
        <v>1</v>
      </c>
      <c r="N310">
        <v>1533</v>
      </c>
      <c r="O310">
        <v>555</v>
      </c>
      <c r="P310">
        <v>176</v>
      </c>
      <c r="Q310">
        <v>440</v>
      </c>
      <c r="R310">
        <v>647</v>
      </c>
      <c r="S310" t="str">
        <f t="shared" si="8"/>
        <v>[1533,555,176,440,647]</v>
      </c>
    </row>
    <row r="311" spans="1:24" x14ac:dyDescent="0.15">
      <c r="A311">
        <v>308</v>
      </c>
      <c r="B311">
        <v>31</v>
      </c>
      <c r="C311" t="s">
        <v>653</v>
      </c>
      <c r="D311" t="s">
        <v>654</v>
      </c>
      <c r="E311" t="s">
        <v>375</v>
      </c>
      <c r="F311">
        <v>3</v>
      </c>
      <c r="G311">
        <v>5</v>
      </c>
      <c r="H311">
        <v>3</v>
      </c>
      <c r="I311">
        <v>3</v>
      </c>
      <c r="J311">
        <v>1</v>
      </c>
      <c r="K311">
        <v>1</v>
      </c>
      <c r="L311">
        <v>309</v>
      </c>
      <c r="M311">
        <v>2</v>
      </c>
      <c r="N311">
        <v>1620</v>
      </c>
      <c r="O311">
        <v>574</v>
      </c>
      <c r="P311">
        <v>184</v>
      </c>
      <c r="Q311">
        <v>461</v>
      </c>
      <c r="R311">
        <v>669</v>
      </c>
      <c r="S311" t="str">
        <f t="shared" si="8"/>
        <v>[1620,574,184,461,669]</v>
      </c>
    </row>
    <row r="312" spans="1:24" x14ac:dyDescent="0.15">
      <c r="A312">
        <v>309</v>
      </c>
      <c r="B312">
        <v>31</v>
      </c>
      <c r="C312" t="s">
        <v>653</v>
      </c>
      <c r="D312" t="s">
        <v>374</v>
      </c>
      <c r="E312" t="s">
        <v>375</v>
      </c>
      <c r="F312">
        <v>3</v>
      </c>
      <c r="G312">
        <v>5</v>
      </c>
      <c r="H312">
        <v>3</v>
      </c>
      <c r="I312">
        <v>3</v>
      </c>
      <c r="J312">
        <v>2</v>
      </c>
      <c r="K312">
        <v>1</v>
      </c>
      <c r="L312">
        <v>310</v>
      </c>
      <c r="M312">
        <v>3</v>
      </c>
      <c r="N312">
        <v>1706</v>
      </c>
      <c r="O312">
        <v>593</v>
      </c>
      <c r="P312">
        <v>193</v>
      </c>
      <c r="Q312">
        <v>482</v>
      </c>
      <c r="R312">
        <v>691</v>
      </c>
      <c r="S312" t="str">
        <f t="shared" si="8"/>
        <v>[1706,593,193,482,691]</v>
      </c>
    </row>
    <row r="313" spans="1:24" x14ac:dyDescent="0.15">
      <c r="A313">
        <v>310</v>
      </c>
      <c r="B313">
        <v>31</v>
      </c>
      <c r="C313" t="s">
        <v>653</v>
      </c>
      <c r="D313" t="s">
        <v>374</v>
      </c>
      <c r="E313" t="s">
        <v>375</v>
      </c>
      <c r="F313">
        <v>3</v>
      </c>
      <c r="G313">
        <v>5</v>
      </c>
      <c r="H313">
        <v>3</v>
      </c>
      <c r="I313">
        <v>3</v>
      </c>
      <c r="J313">
        <v>3</v>
      </c>
      <c r="K313">
        <v>2</v>
      </c>
      <c r="L313">
        <v>311</v>
      </c>
      <c r="M313">
        <v>4</v>
      </c>
      <c r="N313">
        <v>1794</v>
      </c>
      <c r="O313">
        <v>611</v>
      </c>
      <c r="P313">
        <v>201</v>
      </c>
      <c r="Q313">
        <v>503</v>
      </c>
      <c r="R313">
        <v>713</v>
      </c>
      <c r="S313" t="str">
        <f t="shared" si="8"/>
        <v>[1794,611,201,503,713]</v>
      </c>
    </row>
    <row r="314" spans="1:24" x14ac:dyDescent="0.15">
      <c r="A314">
        <v>311</v>
      </c>
      <c r="B314">
        <v>31</v>
      </c>
      <c r="C314" t="s">
        <v>653</v>
      </c>
      <c r="D314" t="s">
        <v>374</v>
      </c>
      <c r="E314" t="s">
        <v>375</v>
      </c>
      <c r="F314">
        <v>3</v>
      </c>
      <c r="G314">
        <v>5</v>
      </c>
      <c r="H314">
        <v>4</v>
      </c>
      <c r="I314">
        <v>4</v>
      </c>
      <c r="J314">
        <v>0</v>
      </c>
      <c r="K314">
        <v>1</v>
      </c>
      <c r="L314">
        <v>312</v>
      </c>
      <c r="M314">
        <v>5</v>
      </c>
      <c r="N314">
        <v>1881</v>
      </c>
      <c r="O314">
        <v>630</v>
      </c>
      <c r="P314">
        <v>210</v>
      </c>
      <c r="Q314">
        <v>524</v>
      </c>
      <c r="R314">
        <v>736</v>
      </c>
      <c r="S314" t="str">
        <f t="shared" si="8"/>
        <v>[1881,630,210,524,736]</v>
      </c>
    </row>
    <row r="315" spans="1:24" x14ac:dyDescent="0.15">
      <c r="A315">
        <v>312</v>
      </c>
      <c r="B315">
        <v>31</v>
      </c>
      <c r="C315" t="s">
        <v>653</v>
      </c>
      <c r="D315" t="s">
        <v>374</v>
      </c>
      <c r="E315" t="s">
        <v>375</v>
      </c>
      <c r="F315">
        <v>3</v>
      </c>
      <c r="G315">
        <v>5</v>
      </c>
      <c r="H315">
        <v>4</v>
      </c>
      <c r="I315">
        <v>4</v>
      </c>
      <c r="J315">
        <v>1</v>
      </c>
      <c r="K315">
        <v>1</v>
      </c>
      <c r="L315">
        <v>313</v>
      </c>
      <c r="M315">
        <v>6</v>
      </c>
      <c r="N315">
        <v>1968</v>
      </c>
      <c r="O315">
        <v>649</v>
      </c>
      <c r="P315">
        <v>218</v>
      </c>
      <c r="Q315">
        <v>545</v>
      </c>
      <c r="R315">
        <v>758</v>
      </c>
      <c r="S315" t="str">
        <f t="shared" si="8"/>
        <v>[1968,649,218,545,758]</v>
      </c>
    </row>
    <row r="316" spans="1:24" x14ac:dyDescent="0.15">
      <c r="A316">
        <v>313</v>
      </c>
      <c r="B316">
        <v>31</v>
      </c>
      <c r="C316" t="s">
        <v>653</v>
      </c>
      <c r="D316" t="s">
        <v>374</v>
      </c>
      <c r="E316" t="s">
        <v>375</v>
      </c>
      <c r="F316">
        <v>3</v>
      </c>
      <c r="G316">
        <v>5</v>
      </c>
      <c r="H316">
        <v>4</v>
      </c>
      <c r="I316">
        <v>4</v>
      </c>
      <c r="J316">
        <v>2</v>
      </c>
      <c r="K316">
        <v>1</v>
      </c>
      <c r="L316">
        <v>314</v>
      </c>
      <c r="M316">
        <v>7</v>
      </c>
      <c r="N316">
        <v>2055</v>
      </c>
      <c r="O316">
        <v>669</v>
      </c>
      <c r="P316">
        <v>226</v>
      </c>
      <c r="Q316">
        <v>567</v>
      </c>
      <c r="R316">
        <v>780</v>
      </c>
      <c r="S316" t="str">
        <f t="shared" si="8"/>
        <v>[2055,669,226,567,780]</v>
      </c>
    </row>
    <row r="317" spans="1:24" x14ac:dyDescent="0.15">
      <c r="A317">
        <v>314</v>
      </c>
      <c r="B317">
        <v>31</v>
      </c>
      <c r="C317" t="s">
        <v>653</v>
      </c>
      <c r="D317" t="s">
        <v>374</v>
      </c>
      <c r="E317" t="s">
        <v>375</v>
      </c>
      <c r="F317">
        <v>3</v>
      </c>
      <c r="G317">
        <v>5</v>
      </c>
      <c r="H317">
        <v>4</v>
      </c>
      <c r="I317">
        <v>4</v>
      </c>
      <c r="J317">
        <v>3</v>
      </c>
      <c r="K317">
        <v>1</v>
      </c>
      <c r="L317">
        <v>315</v>
      </c>
      <c r="M317">
        <v>8</v>
      </c>
      <c r="N317">
        <v>2141</v>
      </c>
      <c r="O317">
        <v>687</v>
      </c>
      <c r="P317">
        <v>235</v>
      </c>
      <c r="Q317">
        <v>588</v>
      </c>
      <c r="R317">
        <v>802</v>
      </c>
      <c r="S317" t="str">
        <f t="shared" si="8"/>
        <v>[2141,687,235,588,802]</v>
      </c>
    </row>
    <row r="318" spans="1:24" x14ac:dyDescent="0.15">
      <c r="A318">
        <v>315</v>
      </c>
      <c r="B318">
        <v>31</v>
      </c>
      <c r="C318" t="s">
        <v>653</v>
      </c>
      <c r="D318" t="s">
        <v>374</v>
      </c>
      <c r="E318" t="s">
        <v>375</v>
      </c>
      <c r="F318">
        <v>3</v>
      </c>
      <c r="G318">
        <v>5</v>
      </c>
      <c r="H318">
        <v>4</v>
      </c>
      <c r="I318">
        <v>4</v>
      </c>
      <c r="J318">
        <v>4</v>
      </c>
      <c r="K318">
        <v>2</v>
      </c>
      <c r="L318">
        <v>316</v>
      </c>
      <c r="M318">
        <v>9</v>
      </c>
      <c r="N318">
        <v>2228</v>
      </c>
      <c r="O318">
        <v>706</v>
      </c>
      <c r="P318">
        <v>243</v>
      </c>
      <c r="Q318">
        <v>609</v>
      </c>
      <c r="R318">
        <v>824</v>
      </c>
      <c r="S318" t="str">
        <f t="shared" si="8"/>
        <v>[2228,706,243,609,824]</v>
      </c>
    </row>
    <row r="319" spans="1:24" x14ac:dyDescent="0.15">
      <c r="A319">
        <v>316</v>
      </c>
      <c r="B319">
        <v>31</v>
      </c>
      <c r="C319" t="s">
        <v>653</v>
      </c>
      <c r="D319" t="s">
        <v>374</v>
      </c>
      <c r="E319" t="s">
        <v>375</v>
      </c>
      <c r="F319">
        <v>3</v>
      </c>
      <c r="G319">
        <v>5</v>
      </c>
      <c r="H319">
        <v>5</v>
      </c>
      <c r="I319">
        <v>5</v>
      </c>
      <c r="J319">
        <v>0</v>
      </c>
      <c r="K319">
        <v>1</v>
      </c>
      <c r="L319">
        <v>-1</v>
      </c>
      <c r="M319">
        <v>10</v>
      </c>
      <c r="N319">
        <v>2315</v>
      </c>
      <c r="O319">
        <v>725</v>
      </c>
      <c r="P319">
        <v>252</v>
      </c>
      <c r="Q319">
        <v>630</v>
      </c>
      <c r="R319">
        <v>846</v>
      </c>
      <c r="S319" t="str">
        <f t="shared" si="8"/>
        <v>[2315,725,252,630,846]</v>
      </c>
    </row>
    <row r="320" spans="1:24" s="45" customFormat="1" x14ac:dyDescent="0.15">
      <c r="A320" s="45">
        <v>317</v>
      </c>
      <c r="B320" s="45">
        <v>16</v>
      </c>
      <c r="C320" s="45" t="s">
        <v>148</v>
      </c>
      <c r="D320" s="45" t="s">
        <v>374</v>
      </c>
      <c r="E320" s="45" t="s">
        <v>375</v>
      </c>
      <c r="F320" s="45">
        <v>3</v>
      </c>
      <c r="G320" s="45">
        <v>6</v>
      </c>
      <c r="H320" s="45">
        <v>5</v>
      </c>
      <c r="I320" s="45">
        <v>5</v>
      </c>
      <c r="J320" s="45">
        <v>1</v>
      </c>
      <c r="K320" s="45">
        <v>1</v>
      </c>
      <c r="L320" s="45">
        <v>318</v>
      </c>
      <c r="M320" s="45">
        <v>11</v>
      </c>
      <c r="N320" s="45">
        <v>1113</v>
      </c>
      <c r="O320" s="45">
        <v>160</v>
      </c>
      <c r="P320">
        <v>434</v>
      </c>
      <c r="Q320">
        <v>195</v>
      </c>
      <c r="R320" s="45">
        <v>497</v>
      </c>
      <c r="S320" s="45" t="str">
        <f>CONCATENATE("[",N320,",",O320,",",P320,",",Q320,",",R320,"]")</f>
        <v>[1113,160,434,195,497]</v>
      </c>
      <c r="T320" s="45">
        <v>2</v>
      </c>
      <c r="U320" s="45">
        <v>80</v>
      </c>
      <c r="V320" s="45">
        <v>247000</v>
      </c>
      <c r="W320" s="45">
        <v>11</v>
      </c>
      <c r="X320" s="45" t="str">
        <f>"["&amp;U320&amp;","&amp;V320&amp;"]"</f>
        <v>[80,247000]</v>
      </c>
    </row>
    <row r="321" spans="1:24" s="45" customFormat="1" x14ac:dyDescent="0.15">
      <c r="A321" s="45">
        <v>318</v>
      </c>
      <c r="B321" s="45">
        <v>16</v>
      </c>
      <c r="C321" s="45" t="s">
        <v>148</v>
      </c>
      <c r="D321" s="45" t="s">
        <v>374</v>
      </c>
      <c r="E321" s="45" t="s">
        <v>375</v>
      </c>
      <c r="F321" s="45">
        <v>3</v>
      </c>
      <c r="G321" s="45">
        <v>6</v>
      </c>
      <c r="H321" s="45">
        <v>5</v>
      </c>
      <c r="I321" s="45">
        <v>5</v>
      </c>
      <c r="J321" s="45">
        <v>2</v>
      </c>
      <c r="K321" s="45">
        <v>1</v>
      </c>
      <c r="L321" s="45">
        <v>319</v>
      </c>
      <c r="M321" s="45">
        <v>12</v>
      </c>
      <c r="N321" s="45">
        <v>1189</v>
      </c>
      <c r="O321" s="45">
        <v>166</v>
      </c>
      <c r="P321">
        <v>458</v>
      </c>
      <c r="Q321">
        <v>206</v>
      </c>
      <c r="R321" s="45">
        <v>516</v>
      </c>
      <c r="S321" s="45" t="str">
        <f>CONCATENATE("[",N321,",",O321,",",P321,",",Q321,",",R321,"]")</f>
        <v>[1189,166,458,206,516]</v>
      </c>
      <c r="T321" s="45">
        <v>2</v>
      </c>
      <c r="U321" s="45">
        <v>80</v>
      </c>
      <c r="V321" s="45">
        <v>282000</v>
      </c>
      <c r="W321" s="45">
        <v>12</v>
      </c>
      <c r="X321" s="45" t="str">
        <f>"["&amp;U321&amp;","&amp;V321&amp;"]"</f>
        <v>[80,282000]</v>
      </c>
    </row>
    <row r="322" spans="1:24" s="45" customFormat="1" x14ac:dyDescent="0.15">
      <c r="A322" s="45">
        <v>319</v>
      </c>
      <c r="B322" s="45">
        <v>16</v>
      </c>
      <c r="C322" s="45" t="s">
        <v>148</v>
      </c>
      <c r="D322" s="45" t="s">
        <v>374</v>
      </c>
      <c r="E322" s="45" t="s">
        <v>375</v>
      </c>
      <c r="F322" s="45">
        <v>3</v>
      </c>
      <c r="G322" s="45">
        <v>6</v>
      </c>
      <c r="H322" s="45">
        <v>5</v>
      </c>
      <c r="I322" s="45">
        <v>5</v>
      </c>
      <c r="J322" s="45">
        <v>3</v>
      </c>
      <c r="K322" s="45">
        <v>1</v>
      </c>
      <c r="L322" s="45">
        <v>320</v>
      </c>
      <c r="M322" s="45">
        <v>13</v>
      </c>
      <c r="N322" s="45">
        <v>1265</v>
      </c>
      <c r="O322" s="45">
        <v>172</v>
      </c>
      <c r="P322">
        <v>482</v>
      </c>
      <c r="Q322">
        <v>217</v>
      </c>
      <c r="R322" s="45">
        <v>535</v>
      </c>
      <c r="S322" s="45" t="str">
        <f>CONCATENATE("[",N322,",",O322,",",P322,",",Q322,",",R322,"]")</f>
        <v>[1265,172,482,217,535]</v>
      </c>
      <c r="T322" s="45">
        <v>2</v>
      </c>
      <c r="U322" s="45">
        <v>80</v>
      </c>
      <c r="V322" s="45">
        <v>317000</v>
      </c>
      <c r="W322" s="45">
        <v>13</v>
      </c>
      <c r="X322" s="45" t="str">
        <f>"["&amp;U322&amp;","&amp;V322&amp;"]"</f>
        <v>[80,317000]</v>
      </c>
    </row>
  </sheetData>
  <phoneticPr fontId="14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316"/>
  <sheetViews>
    <sheetView workbookViewId="0">
      <selection activeCell="A316" sqref="A1:A316"/>
    </sheetView>
  </sheetViews>
  <sheetFormatPr defaultRowHeight="13.5" x14ac:dyDescent="0.15"/>
  <sheetData>
    <row r="1" spans="1:2" ht="14.25" x14ac:dyDescent="0.15">
      <c r="A1" s="5">
        <v>3</v>
      </c>
      <c r="B1">
        <v>185</v>
      </c>
    </row>
    <row r="2" spans="1:2" ht="14.25" x14ac:dyDescent="0.15">
      <c r="A2" s="5">
        <v>3</v>
      </c>
      <c r="B2">
        <v>800</v>
      </c>
    </row>
    <row r="3" spans="1:2" ht="14.25" x14ac:dyDescent="0.15">
      <c r="A3" s="5">
        <v>8</v>
      </c>
      <c r="B3">
        <v>2370</v>
      </c>
    </row>
    <row r="4" spans="1:2" ht="14.25" x14ac:dyDescent="0.15">
      <c r="A4" s="5">
        <v>10</v>
      </c>
      <c r="B4">
        <v>3150</v>
      </c>
    </row>
    <row r="5" spans="1:2" ht="14.25" x14ac:dyDescent="0.15">
      <c r="A5" s="5">
        <v>10</v>
      </c>
      <c r="B5">
        <v>3900</v>
      </c>
    </row>
    <row r="6" spans="1:2" ht="14.25" x14ac:dyDescent="0.15">
      <c r="A6" s="5">
        <v>10</v>
      </c>
      <c r="B6">
        <v>0</v>
      </c>
    </row>
    <row r="7" spans="1:2" ht="14.25" x14ac:dyDescent="0.15">
      <c r="A7" s="5">
        <v>6</v>
      </c>
      <c r="B7">
        <v>2750</v>
      </c>
    </row>
    <row r="8" spans="1:2" ht="14.25" x14ac:dyDescent="0.15">
      <c r="A8" s="5">
        <v>6</v>
      </c>
      <c r="B8">
        <v>5350</v>
      </c>
    </row>
    <row r="9" spans="1:2" ht="14.25" x14ac:dyDescent="0.15">
      <c r="A9" s="5">
        <v>8</v>
      </c>
      <c r="B9">
        <v>8100</v>
      </c>
    </row>
    <row r="10" spans="1:2" ht="14.25" x14ac:dyDescent="0.15">
      <c r="A10" s="5">
        <v>30</v>
      </c>
      <c r="B10">
        <v>10800</v>
      </c>
    </row>
    <row r="11" spans="1:2" ht="14.25" x14ac:dyDescent="0.15">
      <c r="A11" s="5">
        <v>30</v>
      </c>
      <c r="B11">
        <v>13500</v>
      </c>
    </row>
    <row r="12" spans="1:2" ht="14.25" x14ac:dyDescent="0.15">
      <c r="A12" s="5">
        <v>30</v>
      </c>
      <c r="B12">
        <v>16100</v>
      </c>
    </row>
    <row r="13" spans="1:2" ht="14.25" x14ac:dyDescent="0.15">
      <c r="A13" s="5">
        <v>30</v>
      </c>
      <c r="B13">
        <v>18900</v>
      </c>
    </row>
    <row r="14" spans="1:2" ht="14.25" x14ac:dyDescent="0.15">
      <c r="A14" s="5">
        <v>30</v>
      </c>
      <c r="B14">
        <v>0</v>
      </c>
    </row>
    <row r="15" spans="1:2" ht="14.25" x14ac:dyDescent="0.15">
      <c r="A15" s="5">
        <v>6</v>
      </c>
      <c r="B15">
        <v>6100</v>
      </c>
    </row>
    <row r="16" spans="1:2" ht="14.25" x14ac:dyDescent="0.15">
      <c r="A16" s="5">
        <v>6</v>
      </c>
      <c r="B16">
        <v>12050</v>
      </c>
    </row>
    <row r="17" spans="1:2" ht="14.25" x14ac:dyDescent="0.15">
      <c r="A17" s="5">
        <v>8</v>
      </c>
      <c r="B17">
        <v>18100</v>
      </c>
    </row>
    <row r="18" spans="1:2" ht="14.25" x14ac:dyDescent="0.15">
      <c r="A18" s="5">
        <v>30</v>
      </c>
      <c r="B18">
        <v>24300</v>
      </c>
    </row>
    <row r="19" spans="1:2" ht="14.25" x14ac:dyDescent="0.15">
      <c r="A19" s="5">
        <v>30</v>
      </c>
      <c r="B19">
        <v>30300</v>
      </c>
    </row>
    <row r="20" spans="1:2" ht="14.25" x14ac:dyDescent="0.15">
      <c r="A20" s="5">
        <v>30</v>
      </c>
      <c r="B20">
        <v>36300</v>
      </c>
    </row>
    <row r="21" spans="1:2" ht="14.25" x14ac:dyDescent="0.15">
      <c r="A21" s="5">
        <v>30</v>
      </c>
      <c r="B21">
        <v>42400</v>
      </c>
    </row>
    <row r="22" spans="1:2" ht="14.25" x14ac:dyDescent="0.15">
      <c r="A22" s="5">
        <v>30</v>
      </c>
      <c r="B22">
        <v>0</v>
      </c>
    </row>
    <row r="23" spans="1:2" ht="14.25" x14ac:dyDescent="0.15">
      <c r="A23" s="5">
        <v>18</v>
      </c>
      <c r="B23">
        <v>7350</v>
      </c>
    </row>
    <row r="24" spans="1:2" ht="14.25" x14ac:dyDescent="0.15">
      <c r="A24" s="5">
        <v>18</v>
      </c>
      <c r="B24">
        <v>14800</v>
      </c>
    </row>
    <row r="25" spans="1:2" ht="14.25" x14ac:dyDescent="0.15">
      <c r="A25" s="5">
        <v>24</v>
      </c>
      <c r="B25">
        <v>22500</v>
      </c>
    </row>
    <row r="26" spans="1:2" ht="14.25" x14ac:dyDescent="0.15">
      <c r="A26" s="5">
        <v>30</v>
      </c>
      <c r="B26">
        <v>29900</v>
      </c>
    </row>
    <row r="27" spans="1:2" ht="14.25" x14ac:dyDescent="0.15">
      <c r="A27" s="5">
        <v>50</v>
      </c>
      <c r="B27">
        <v>37300</v>
      </c>
    </row>
    <row r="28" spans="1:2" ht="14.25" x14ac:dyDescent="0.15">
      <c r="A28" s="5">
        <v>50</v>
      </c>
      <c r="B28">
        <v>44600</v>
      </c>
    </row>
    <row r="29" spans="1:2" ht="14.25" x14ac:dyDescent="0.15">
      <c r="A29" s="5">
        <v>50</v>
      </c>
      <c r="B29">
        <v>52400</v>
      </c>
    </row>
    <row r="30" spans="1:2" ht="14.25" x14ac:dyDescent="0.15">
      <c r="A30" s="5">
        <v>50</v>
      </c>
      <c r="B30">
        <v>59800</v>
      </c>
    </row>
    <row r="31" spans="1:2" ht="14.25" x14ac:dyDescent="0.15">
      <c r="A31" s="5">
        <v>50</v>
      </c>
      <c r="B31">
        <v>67200</v>
      </c>
    </row>
    <row r="32" spans="1:2" ht="14.25" x14ac:dyDescent="0.15">
      <c r="A32" s="5">
        <v>50</v>
      </c>
      <c r="B32">
        <v>0</v>
      </c>
    </row>
    <row r="33" spans="1:2" ht="14.25" x14ac:dyDescent="0.15">
      <c r="A33" s="5">
        <v>18</v>
      </c>
      <c r="B33">
        <v>12350</v>
      </c>
    </row>
    <row r="34" spans="1:2" ht="14.25" x14ac:dyDescent="0.15">
      <c r="A34" s="5">
        <v>18</v>
      </c>
      <c r="B34">
        <v>24600</v>
      </c>
    </row>
    <row r="35" spans="1:2" ht="14.25" x14ac:dyDescent="0.15">
      <c r="A35" s="5">
        <v>24</v>
      </c>
      <c r="B35">
        <v>37600</v>
      </c>
    </row>
    <row r="36" spans="1:2" ht="14.25" x14ac:dyDescent="0.15">
      <c r="A36" s="5">
        <v>30</v>
      </c>
      <c r="B36">
        <v>50000</v>
      </c>
    </row>
    <row r="37" spans="1:2" ht="14.25" x14ac:dyDescent="0.15">
      <c r="A37" s="5">
        <v>50</v>
      </c>
      <c r="B37">
        <v>62300</v>
      </c>
    </row>
    <row r="38" spans="1:2" ht="14.25" x14ac:dyDescent="0.15">
      <c r="A38" s="5">
        <v>50</v>
      </c>
      <c r="B38">
        <v>74600</v>
      </c>
    </row>
    <row r="39" spans="1:2" ht="14.25" x14ac:dyDescent="0.15">
      <c r="A39" s="5">
        <v>50</v>
      </c>
      <c r="B39">
        <v>87600</v>
      </c>
    </row>
    <row r="40" spans="1:2" ht="14.25" x14ac:dyDescent="0.15">
      <c r="A40" s="5">
        <v>50</v>
      </c>
      <c r="B40">
        <v>100000</v>
      </c>
    </row>
    <row r="41" spans="1:2" ht="14.25" x14ac:dyDescent="0.15">
      <c r="A41" s="5">
        <v>50</v>
      </c>
      <c r="B41">
        <v>112300</v>
      </c>
    </row>
    <row r="42" spans="1:2" ht="14.25" x14ac:dyDescent="0.15">
      <c r="A42" s="5">
        <v>50</v>
      </c>
      <c r="B42">
        <v>0</v>
      </c>
    </row>
    <row r="43" spans="1:2" ht="14.25" x14ac:dyDescent="0.15">
      <c r="A43" s="5">
        <v>18</v>
      </c>
      <c r="B43">
        <v>18800</v>
      </c>
    </row>
    <row r="44" spans="1:2" ht="14.25" x14ac:dyDescent="0.15">
      <c r="A44" s="5">
        <v>18</v>
      </c>
      <c r="B44">
        <v>37500</v>
      </c>
    </row>
    <row r="45" spans="1:2" ht="14.25" x14ac:dyDescent="0.15">
      <c r="A45" s="5">
        <v>24</v>
      </c>
      <c r="B45">
        <v>57200</v>
      </c>
    </row>
    <row r="46" spans="1:2" ht="14.25" x14ac:dyDescent="0.15">
      <c r="A46" s="5">
        <v>30</v>
      </c>
      <c r="B46">
        <v>76000</v>
      </c>
    </row>
    <row r="47" spans="1:2" ht="14.25" x14ac:dyDescent="0.15">
      <c r="A47" s="5">
        <v>50</v>
      </c>
      <c r="B47">
        <v>94800</v>
      </c>
    </row>
    <row r="48" spans="1:2" ht="14.25" x14ac:dyDescent="0.15">
      <c r="A48" s="5">
        <v>50</v>
      </c>
      <c r="B48">
        <v>113600</v>
      </c>
    </row>
    <row r="49" spans="1:2" ht="14.25" x14ac:dyDescent="0.15">
      <c r="A49" s="5">
        <v>50</v>
      </c>
      <c r="B49">
        <v>133000</v>
      </c>
    </row>
    <row r="50" spans="1:2" ht="14.25" x14ac:dyDescent="0.15">
      <c r="A50" s="5">
        <v>50</v>
      </c>
      <c r="B50">
        <v>152000</v>
      </c>
    </row>
    <row r="51" spans="1:2" ht="14.25" x14ac:dyDescent="0.15">
      <c r="A51" s="5">
        <v>50</v>
      </c>
      <c r="B51">
        <v>170000</v>
      </c>
    </row>
    <row r="52" spans="1:2" ht="14.25" x14ac:dyDescent="0.15">
      <c r="A52" s="5">
        <v>50</v>
      </c>
      <c r="B52">
        <v>0</v>
      </c>
    </row>
    <row r="53" spans="1:2" ht="14.25" x14ac:dyDescent="0.15">
      <c r="A53" s="5">
        <v>30</v>
      </c>
      <c r="B53">
        <v>24100</v>
      </c>
    </row>
    <row r="54" spans="1:2" ht="14.25" x14ac:dyDescent="0.15">
      <c r="A54" s="5">
        <v>30</v>
      </c>
      <c r="B54">
        <v>48400</v>
      </c>
    </row>
    <row r="55" spans="1:2" ht="14.25" x14ac:dyDescent="0.15">
      <c r="A55" s="5">
        <v>40</v>
      </c>
      <c r="B55">
        <v>72600</v>
      </c>
    </row>
    <row r="56" spans="1:2" ht="14.25" x14ac:dyDescent="0.15">
      <c r="A56" s="5">
        <v>50</v>
      </c>
      <c r="B56">
        <v>98400</v>
      </c>
    </row>
    <row r="57" spans="1:2" ht="14.25" x14ac:dyDescent="0.15">
      <c r="A57" s="5">
        <v>50</v>
      </c>
      <c r="B57">
        <v>122600</v>
      </c>
    </row>
    <row r="58" spans="1:2" ht="14.25" x14ac:dyDescent="0.15">
      <c r="A58" s="5">
        <v>80</v>
      </c>
      <c r="B58">
        <v>146000</v>
      </c>
    </row>
    <row r="59" spans="1:2" ht="14.25" x14ac:dyDescent="0.15">
      <c r="A59" s="5">
        <v>80</v>
      </c>
      <c r="B59">
        <v>171000</v>
      </c>
    </row>
    <row r="60" spans="1:2" ht="14.25" x14ac:dyDescent="0.15">
      <c r="A60" s="5">
        <v>80</v>
      </c>
      <c r="B60">
        <v>195000</v>
      </c>
    </row>
    <row r="61" spans="1:2" ht="14.25" x14ac:dyDescent="0.15">
      <c r="A61" s="5">
        <v>80</v>
      </c>
      <c r="B61">
        <v>219000</v>
      </c>
    </row>
    <row r="62" spans="1:2" ht="14.25" x14ac:dyDescent="0.15">
      <c r="A62" s="5">
        <v>80</v>
      </c>
      <c r="B62">
        <v>245000</v>
      </c>
    </row>
    <row r="63" spans="1:2" ht="14.25" x14ac:dyDescent="0.15">
      <c r="A63" s="5">
        <v>80</v>
      </c>
      <c r="B63">
        <v>269000</v>
      </c>
    </row>
    <row r="64" spans="1:2" ht="14.25" x14ac:dyDescent="0.15">
      <c r="A64" s="5">
        <v>80</v>
      </c>
      <c r="B64">
        <v>0</v>
      </c>
    </row>
    <row r="65" spans="1:2" ht="14.25" x14ac:dyDescent="0.15">
      <c r="A65" s="5">
        <v>30</v>
      </c>
      <c r="B65">
        <v>39000</v>
      </c>
    </row>
    <row r="66" spans="1:2" ht="14.25" x14ac:dyDescent="0.15">
      <c r="A66" s="5">
        <v>30</v>
      </c>
      <c r="B66">
        <v>77900</v>
      </c>
    </row>
    <row r="67" spans="1:2" ht="14.25" x14ac:dyDescent="0.15">
      <c r="A67" s="5">
        <v>40</v>
      </c>
      <c r="B67">
        <v>116900</v>
      </c>
    </row>
    <row r="68" spans="1:2" ht="14.25" x14ac:dyDescent="0.15">
      <c r="A68" s="5">
        <v>50</v>
      </c>
      <c r="B68">
        <v>158000</v>
      </c>
    </row>
    <row r="69" spans="1:2" ht="14.25" x14ac:dyDescent="0.15">
      <c r="A69" s="5">
        <v>50</v>
      </c>
      <c r="B69">
        <v>197000</v>
      </c>
    </row>
    <row r="70" spans="1:2" ht="14.25" x14ac:dyDescent="0.15">
      <c r="A70" s="5">
        <v>80</v>
      </c>
      <c r="B70">
        <v>236000</v>
      </c>
    </row>
    <row r="71" spans="1:2" ht="14.25" x14ac:dyDescent="0.15">
      <c r="A71" s="5">
        <v>80</v>
      </c>
      <c r="B71">
        <v>275000</v>
      </c>
    </row>
    <row r="72" spans="1:2" ht="14.25" x14ac:dyDescent="0.15">
      <c r="A72" s="5">
        <v>80</v>
      </c>
      <c r="B72">
        <v>314000</v>
      </c>
    </row>
    <row r="73" spans="1:2" ht="14.25" x14ac:dyDescent="0.15">
      <c r="A73" s="5">
        <v>80</v>
      </c>
      <c r="B73">
        <v>353000</v>
      </c>
    </row>
    <row r="74" spans="1:2" ht="14.25" x14ac:dyDescent="0.15">
      <c r="A74" s="5">
        <v>80</v>
      </c>
      <c r="B74">
        <v>395000</v>
      </c>
    </row>
    <row r="75" spans="1:2" ht="14.25" x14ac:dyDescent="0.15">
      <c r="A75" s="5">
        <v>80</v>
      </c>
      <c r="B75">
        <v>434000</v>
      </c>
    </row>
    <row r="76" spans="1:2" ht="14.25" x14ac:dyDescent="0.15">
      <c r="A76" s="5">
        <v>80</v>
      </c>
      <c r="B76">
        <v>0</v>
      </c>
    </row>
    <row r="77" spans="1:2" ht="14.25" x14ac:dyDescent="0.15">
      <c r="A77" s="5">
        <v>30</v>
      </c>
      <c r="B77">
        <v>57000</v>
      </c>
    </row>
    <row r="78" spans="1:2" ht="14.25" x14ac:dyDescent="0.15">
      <c r="A78" s="5">
        <v>30</v>
      </c>
      <c r="B78">
        <v>114000</v>
      </c>
    </row>
    <row r="79" spans="1:2" ht="14.25" x14ac:dyDescent="0.15">
      <c r="A79" s="5">
        <v>40</v>
      </c>
      <c r="B79">
        <v>171000</v>
      </c>
    </row>
    <row r="80" spans="1:2" ht="14.25" x14ac:dyDescent="0.15">
      <c r="A80" s="5">
        <v>50</v>
      </c>
      <c r="B80">
        <v>231000</v>
      </c>
    </row>
    <row r="81" spans="1:2" ht="14.25" x14ac:dyDescent="0.15">
      <c r="A81" s="5">
        <v>50</v>
      </c>
      <c r="B81">
        <v>288000</v>
      </c>
    </row>
    <row r="82" spans="1:2" ht="14.25" x14ac:dyDescent="0.15">
      <c r="A82" s="5">
        <v>80</v>
      </c>
      <c r="B82">
        <v>345000</v>
      </c>
    </row>
    <row r="83" spans="1:2" ht="14.25" x14ac:dyDescent="0.15">
      <c r="A83" s="5">
        <v>80</v>
      </c>
      <c r="B83">
        <v>402000</v>
      </c>
    </row>
    <row r="84" spans="1:2" ht="14.25" x14ac:dyDescent="0.15">
      <c r="A84" s="5">
        <v>80</v>
      </c>
      <c r="B84">
        <v>459000</v>
      </c>
    </row>
    <row r="85" spans="1:2" ht="14.25" x14ac:dyDescent="0.15">
      <c r="A85" s="5">
        <v>80</v>
      </c>
      <c r="B85">
        <v>516000</v>
      </c>
    </row>
    <row r="86" spans="1:2" ht="14.25" x14ac:dyDescent="0.15">
      <c r="A86" s="5">
        <v>80</v>
      </c>
      <c r="B86">
        <v>577000</v>
      </c>
    </row>
    <row r="87" spans="1:2" ht="14.25" x14ac:dyDescent="0.15">
      <c r="A87" s="5">
        <v>80</v>
      </c>
      <c r="B87">
        <v>634000</v>
      </c>
    </row>
    <row r="88" spans="1:2" ht="14.25" x14ac:dyDescent="0.15">
      <c r="A88" s="5">
        <v>80</v>
      </c>
      <c r="B88">
        <v>0</v>
      </c>
    </row>
    <row r="89" spans="1:2" ht="14.25" x14ac:dyDescent="0.15">
      <c r="A89" s="5">
        <v>48</v>
      </c>
      <c r="B89">
        <v>71000</v>
      </c>
    </row>
    <row r="90" spans="1:2" ht="14.25" x14ac:dyDescent="0.15">
      <c r="A90" s="5">
        <v>48</v>
      </c>
      <c r="B90">
        <v>141000</v>
      </c>
    </row>
    <row r="91" spans="1:2" ht="14.25" x14ac:dyDescent="0.15">
      <c r="A91" s="5">
        <v>64</v>
      </c>
      <c r="B91">
        <v>212000</v>
      </c>
    </row>
    <row r="92" spans="1:2" ht="14.25" x14ac:dyDescent="0.15">
      <c r="A92" s="5">
        <v>80</v>
      </c>
      <c r="B92">
        <v>283000</v>
      </c>
    </row>
    <row r="93" spans="1:2" ht="14.25" x14ac:dyDescent="0.15">
      <c r="A93" s="5">
        <v>80</v>
      </c>
      <c r="B93">
        <v>354000</v>
      </c>
    </row>
    <row r="94" spans="1:2" ht="14.25" x14ac:dyDescent="0.15">
      <c r="A94" s="5">
        <v>80</v>
      </c>
      <c r="B94">
        <v>425000</v>
      </c>
    </row>
    <row r="95" spans="1:2" ht="14.25" x14ac:dyDescent="0.15">
      <c r="A95" s="5">
        <v>100</v>
      </c>
      <c r="B95">
        <v>496000</v>
      </c>
    </row>
    <row r="96" spans="1:2" ht="14.25" x14ac:dyDescent="0.15">
      <c r="A96" s="5">
        <v>100</v>
      </c>
      <c r="B96">
        <v>567000</v>
      </c>
    </row>
    <row r="97" spans="1:2" ht="14.25" x14ac:dyDescent="0.15">
      <c r="A97" s="5">
        <v>100</v>
      </c>
      <c r="B97">
        <v>638000</v>
      </c>
    </row>
    <row r="98" spans="1:2" ht="14.25" x14ac:dyDescent="0.15">
      <c r="A98" s="5">
        <v>100</v>
      </c>
      <c r="B98">
        <v>709000</v>
      </c>
    </row>
    <row r="99" spans="1:2" ht="14.25" x14ac:dyDescent="0.15">
      <c r="A99" s="5">
        <v>100</v>
      </c>
      <c r="B99">
        <v>780000</v>
      </c>
    </row>
    <row r="100" spans="1:2" ht="14.25" x14ac:dyDescent="0.15">
      <c r="A100" s="5">
        <v>100</v>
      </c>
      <c r="B100">
        <v>851000</v>
      </c>
    </row>
    <row r="101" spans="1:2" ht="14.25" x14ac:dyDescent="0.15">
      <c r="A101" s="5">
        <v>100</v>
      </c>
      <c r="B101">
        <v>922000</v>
      </c>
    </row>
    <row r="102" spans="1:2" ht="14.25" x14ac:dyDescent="0.15">
      <c r="A102" s="5">
        <v>100</v>
      </c>
      <c r="B102">
        <v>0</v>
      </c>
    </row>
    <row r="103" spans="1:2" ht="14.25" x14ac:dyDescent="0.15">
      <c r="A103" s="5">
        <v>3</v>
      </c>
      <c r="B103">
        <v>185</v>
      </c>
    </row>
    <row r="104" spans="1:2" ht="14.25" x14ac:dyDescent="0.15">
      <c r="A104" s="5">
        <v>3</v>
      </c>
      <c r="B104">
        <v>800</v>
      </c>
    </row>
    <row r="105" spans="1:2" ht="14.25" x14ac:dyDescent="0.15">
      <c r="A105" s="5">
        <v>8</v>
      </c>
      <c r="B105">
        <v>2370</v>
      </c>
    </row>
    <row r="106" spans="1:2" ht="14.25" x14ac:dyDescent="0.15">
      <c r="A106" s="5">
        <v>10</v>
      </c>
      <c r="B106">
        <v>3150</v>
      </c>
    </row>
    <row r="107" spans="1:2" ht="14.25" x14ac:dyDescent="0.15">
      <c r="A107" s="5">
        <v>10</v>
      </c>
      <c r="B107">
        <v>3900</v>
      </c>
    </row>
    <row r="108" spans="1:2" ht="14.25" x14ac:dyDescent="0.15">
      <c r="A108" s="5">
        <v>10</v>
      </c>
      <c r="B108">
        <v>0</v>
      </c>
    </row>
    <row r="109" spans="1:2" ht="14.25" x14ac:dyDescent="0.15">
      <c r="A109" s="5">
        <v>6</v>
      </c>
      <c r="B109">
        <v>2750</v>
      </c>
    </row>
    <row r="110" spans="1:2" ht="14.25" x14ac:dyDescent="0.15">
      <c r="A110" s="5">
        <v>6</v>
      </c>
      <c r="B110">
        <v>5350</v>
      </c>
    </row>
    <row r="111" spans="1:2" ht="14.25" x14ac:dyDescent="0.15">
      <c r="A111" s="5">
        <v>8</v>
      </c>
      <c r="B111">
        <v>8100</v>
      </c>
    </row>
    <row r="112" spans="1:2" ht="14.25" x14ac:dyDescent="0.15">
      <c r="A112" s="5">
        <v>30</v>
      </c>
      <c r="B112">
        <v>10800</v>
      </c>
    </row>
    <row r="113" spans="1:2" ht="14.25" x14ac:dyDescent="0.15">
      <c r="A113" s="5">
        <v>30</v>
      </c>
      <c r="B113">
        <v>13500</v>
      </c>
    </row>
    <row r="114" spans="1:2" ht="14.25" x14ac:dyDescent="0.15">
      <c r="A114" s="5">
        <v>30</v>
      </c>
      <c r="B114">
        <v>16100</v>
      </c>
    </row>
    <row r="115" spans="1:2" ht="14.25" x14ac:dyDescent="0.15">
      <c r="A115" s="5">
        <v>30</v>
      </c>
      <c r="B115">
        <v>18900</v>
      </c>
    </row>
    <row r="116" spans="1:2" ht="14.25" x14ac:dyDescent="0.15">
      <c r="A116" s="5">
        <v>30</v>
      </c>
      <c r="B116">
        <v>0</v>
      </c>
    </row>
    <row r="117" spans="1:2" ht="14.25" x14ac:dyDescent="0.15">
      <c r="A117" s="5">
        <v>6</v>
      </c>
      <c r="B117">
        <v>6100</v>
      </c>
    </row>
    <row r="118" spans="1:2" ht="14.25" x14ac:dyDescent="0.15">
      <c r="A118" s="5">
        <v>6</v>
      </c>
      <c r="B118">
        <v>12050</v>
      </c>
    </row>
    <row r="119" spans="1:2" ht="14.25" x14ac:dyDescent="0.15">
      <c r="A119" s="5">
        <v>8</v>
      </c>
      <c r="B119">
        <v>18100</v>
      </c>
    </row>
    <row r="120" spans="1:2" ht="14.25" x14ac:dyDescent="0.15">
      <c r="A120" s="5">
        <v>30</v>
      </c>
      <c r="B120">
        <v>24300</v>
      </c>
    </row>
    <row r="121" spans="1:2" ht="14.25" x14ac:dyDescent="0.15">
      <c r="A121" s="5">
        <v>30</v>
      </c>
      <c r="B121">
        <v>30300</v>
      </c>
    </row>
    <row r="122" spans="1:2" ht="14.25" x14ac:dyDescent="0.15">
      <c r="A122" s="5">
        <v>30</v>
      </c>
      <c r="B122">
        <v>36300</v>
      </c>
    </row>
    <row r="123" spans="1:2" ht="14.25" x14ac:dyDescent="0.15">
      <c r="A123" s="5">
        <v>30</v>
      </c>
      <c r="B123">
        <v>42400</v>
      </c>
    </row>
    <row r="124" spans="1:2" ht="14.25" x14ac:dyDescent="0.15">
      <c r="A124" s="5">
        <v>30</v>
      </c>
      <c r="B124">
        <v>0</v>
      </c>
    </row>
    <row r="125" spans="1:2" ht="14.25" x14ac:dyDescent="0.15">
      <c r="A125" s="5">
        <v>18</v>
      </c>
      <c r="B125">
        <v>7350</v>
      </c>
    </row>
    <row r="126" spans="1:2" ht="14.25" x14ac:dyDescent="0.15">
      <c r="A126" s="5">
        <v>18</v>
      </c>
      <c r="B126">
        <v>14800</v>
      </c>
    </row>
    <row r="127" spans="1:2" ht="14.25" x14ac:dyDescent="0.15">
      <c r="A127" s="5">
        <v>24</v>
      </c>
      <c r="B127">
        <v>22500</v>
      </c>
    </row>
    <row r="128" spans="1:2" ht="14.25" x14ac:dyDescent="0.15">
      <c r="A128" s="5">
        <v>30</v>
      </c>
      <c r="B128">
        <v>29900</v>
      </c>
    </row>
    <row r="129" spans="1:2" ht="14.25" x14ac:dyDescent="0.15">
      <c r="A129" s="5">
        <v>50</v>
      </c>
      <c r="B129">
        <v>37300</v>
      </c>
    </row>
    <row r="130" spans="1:2" ht="14.25" x14ac:dyDescent="0.15">
      <c r="A130" s="5">
        <v>50</v>
      </c>
      <c r="B130">
        <v>44600</v>
      </c>
    </row>
    <row r="131" spans="1:2" ht="14.25" x14ac:dyDescent="0.15">
      <c r="A131" s="5">
        <v>50</v>
      </c>
      <c r="B131">
        <v>52400</v>
      </c>
    </row>
    <row r="132" spans="1:2" ht="14.25" x14ac:dyDescent="0.15">
      <c r="A132" s="5">
        <v>50</v>
      </c>
      <c r="B132">
        <v>59800</v>
      </c>
    </row>
    <row r="133" spans="1:2" ht="14.25" x14ac:dyDescent="0.15">
      <c r="A133" s="5">
        <v>50</v>
      </c>
      <c r="B133">
        <v>67200</v>
      </c>
    </row>
    <row r="134" spans="1:2" ht="14.25" x14ac:dyDescent="0.15">
      <c r="A134" s="5">
        <v>50</v>
      </c>
      <c r="B134">
        <v>0</v>
      </c>
    </row>
    <row r="135" spans="1:2" ht="14.25" x14ac:dyDescent="0.15">
      <c r="A135" s="5">
        <v>18</v>
      </c>
      <c r="B135">
        <v>12350</v>
      </c>
    </row>
    <row r="136" spans="1:2" ht="14.25" x14ac:dyDescent="0.15">
      <c r="A136" s="5">
        <v>18</v>
      </c>
      <c r="B136">
        <v>24600</v>
      </c>
    </row>
    <row r="137" spans="1:2" ht="14.25" x14ac:dyDescent="0.15">
      <c r="A137" s="5">
        <v>24</v>
      </c>
      <c r="B137">
        <v>37600</v>
      </c>
    </row>
    <row r="138" spans="1:2" ht="14.25" x14ac:dyDescent="0.15">
      <c r="A138" s="5">
        <v>30</v>
      </c>
      <c r="B138">
        <v>50000</v>
      </c>
    </row>
    <row r="139" spans="1:2" ht="14.25" x14ac:dyDescent="0.15">
      <c r="A139" s="5">
        <v>50</v>
      </c>
      <c r="B139">
        <v>62300</v>
      </c>
    </row>
    <row r="140" spans="1:2" ht="14.25" x14ac:dyDescent="0.15">
      <c r="A140" s="5">
        <v>50</v>
      </c>
      <c r="B140">
        <v>74600</v>
      </c>
    </row>
    <row r="141" spans="1:2" ht="14.25" x14ac:dyDescent="0.15">
      <c r="A141" s="5">
        <v>50</v>
      </c>
      <c r="B141">
        <v>87600</v>
      </c>
    </row>
    <row r="142" spans="1:2" ht="14.25" x14ac:dyDescent="0.15">
      <c r="A142" s="5">
        <v>50</v>
      </c>
      <c r="B142">
        <v>100000</v>
      </c>
    </row>
    <row r="143" spans="1:2" ht="14.25" x14ac:dyDescent="0.15">
      <c r="A143" s="5">
        <v>50</v>
      </c>
      <c r="B143">
        <v>112300</v>
      </c>
    </row>
    <row r="144" spans="1:2" ht="14.25" x14ac:dyDescent="0.15">
      <c r="A144" s="5">
        <v>50</v>
      </c>
      <c r="B144">
        <v>0</v>
      </c>
    </row>
    <row r="145" spans="1:2" ht="14.25" x14ac:dyDescent="0.15">
      <c r="A145" s="5">
        <v>18</v>
      </c>
      <c r="B145">
        <v>18800</v>
      </c>
    </row>
    <row r="146" spans="1:2" ht="14.25" x14ac:dyDescent="0.15">
      <c r="A146" s="5">
        <v>18</v>
      </c>
      <c r="B146">
        <v>37500</v>
      </c>
    </row>
    <row r="147" spans="1:2" ht="14.25" x14ac:dyDescent="0.15">
      <c r="A147" s="5">
        <v>24</v>
      </c>
      <c r="B147">
        <v>57200</v>
      </c>
    </row>
    <row r="148" spans="1:2" ht="14.25" x14ac:dyDescent="0.15">
      <c r="A148" s="5">
        <v>30</v>
      </c>
      <c r="B148">
        <v>76000</v>
      </c>
    </row>
    <row r="149" spans="1:2" ht="14.25" x14ac:dyDescent="0.15">
      <c r="A149" s="5">
        <v>50</v>
      </c>
      <c r="B149">
        <v>94800</v>
      </c>
    </row>
    <row r="150" spans="1:2" ht="14.25" x14ac:dyDescent="0.15">
      <c r="A150" s="5">
        <v>50</v>
      </c>
      <c r="B150">
        <v>113600</v>
      </c>
    </row>
    <row r="151" spans="1:2" ht="14.25" x14ac:dyDescent="0.15">
      <c r="A151" s="5">
        <v>50</v>
      </c>
      <c r="B151">
        <v>133000</v>
      </c>
    </row>
    <row r="152" spans="1:2" ht="14.25" x14ac:dyDescent="0.15">
      <c r="A152" s="5">
        <v>50</v>
      </c>
      <c r="B152">
        <v>152000</v>
      </c>
    </row>
    <row r="153" spans="1:2" ht="14.25" x14ac:dyDescent="0.15">
      <c r="A153" s="5">
        <v>50</v>
      </c>
      <c r="B153">
        <v>170000</v>
      </c>
    </row>
    <row r="154" spans="1:2" ht="14.25" x14ac:dyDescent="0.15">
      <c r="A154" s="5">
        <v>50</v>
      </c>
      <c r="B154">
        <v>0</v>
      </c>
    </row>
    <row r="155" spans="1:2" ht="14.25" x14ac:dyDescent="0.15">
      <c r="A155" s="5">
        <v>30</v>
      </c>
      <c r="B155">
        <v>24100</v>
      </c>
    </row>
    <row r="156" spans="1:2" ht="14.25" x14ac:dyDescent="0.15">
      <c r="A156" s="5">
        <v>30</v>
      </c>
      <c r="B156">
        <v>48400</v>
      </c>
    </row>
    <row r="157" spans="1:2" ht="14.25" x14ac:dyDescent="0.15">
      <c r="A157" s="5">
        <v>40</v>
      </c>
      <c r="B157">
        <v>72600</v>
      </c>
    </row>
    <row r="158" spans="1:2" ht="14.25" x14ac:dyDescent="0.15">
      <c r="A158" s="5">
        <v>50</v>
      </c>
      <c r="B158">
        <v>98400</v>
      </c>
    </row>
    <row r="159" spans="1:2" ht="14.25" x14ac:dyDescent="0.15">
      <c r="A159" s="5">
        <v>50</v>
      </c>
      <c r="B159">
        <v>122600</v>
      </c>
    </row>
    <row r="160" spans="1:2" ht="14.25" x14ac:dyDescent="0.15">
      <c r="A160" s="5">
        <v>80</v>
      </c>
      <c r="B160">
        <v>146000</v>
      </c>
    </row>
    <row r="161" spans="1:2" ht="14.25" x14ac:dyDescent="0.15">
      <c r="A161" s="5">
        <v>80</v>
      </c>
      <c r="B161">
        <v>171000</v>
      </c>
    </row>
    <row r="162" spans="1:2" ht="14.25" x14ac:dyDescent="0.15">
      <c r="A162" s="5">
        <v>80</v>
      </c>
      <c r="B162">
        <v>195000</v>
      </c>
    </row>
    <row r="163" spans="1:2" ht="14.25" x14ac:dyDescent="0.15">
      <c r="A163" s="5">
        <v>80</v>
      </c>
      <c r="B163">
        <v>219000</v>
      </c>
    </row>
    <row r="164" spans="1:2" ht="14.25" x14ac:dyDescent="0.15">
      <c r="A164" s="5">
        <v>80</v>
      </c>
      <c r="B164">
        <v>245000</v>
      </c>
    </row>
    <row r="165" spans="1:2" ht="14.25" x14ac:dyDescent="0.15">
      <c r="A165" s="5">
        <v>80</v>
      </c>
      <c r="B165">
        <v>269000</v>
      </c>
    </row>
    <row r="166" spans="1:2" ht="14.25" x14ac:dyDescent="0.15">
      <c r="A166" s="5">
        <v>80</v>
      </c>
      <c r="B166">
        <v>0</v>
      </c>
    </row>
    <row r="167" spans="1:2" ht="14.25" x14ac:dyDescent="0.15">
      <c r="A167" s="5">
        <v>30</v>
      </c>
      <c r="B167">
        <v>39000</v>
      </c>
    </row>
    <row r="168" spans="1:2" ht="14.25" x14ac:dyDescent="0.15">
      <c r="A168" s="5">
        <v>30</v>
      </c>
      <c r="B168">
        <v>77900</v>
      </c>
    </row>
    <row r="169" spans="1:2" ht="14.25" x14ac:dyDescent="0.15">
      <c r="A169" s="5">
        <v>40</v>
      </c>
      <c r="B169">
        <v>116900</v>
      </c>
    </row>
    <row r="170" spans="1:2" ht="14.25" x14ac:dyDescent="0.15">
      <c r="A170" s="5">
        <v>50</v>
      </c>
      <c r="B170">
        <v>158000</v>
      </c>
    </row>
    <row r="171" spans="1:2" ht="14.25" x14ac:dyDescent="0.15">
      <c r="A171" s="5">
        <v>50</v>
      </c>
      <c r="B171">
        <v>197000</v>
      </c>
    </row>
    <row r="172" spans="1:2" ht="14.25" x14ac:dyDescent="0.15">
      <c r="A172" s="5">
        <v>80</v>
      </c>
      <c r="B172">
        <v>236000</v>
      </c>
    </row>
    <row r="173" spans="1:2" ht="14.25" x14ac:dyDescent="0.15">
      <c r="A173" s="5">
        <v>80</v>
      </c>
      <c r="B173">
        <v>275000</v>
      </c>
    </row>
    <row r="174" spans="1:2" ht="14.25" x14ac:dyDescent="0.15">
      <c r="A174" s="5">
        <v>80</v>
      </c>
      <c r="B174">
        <v>314000</v>
      </c>
    </row>
    <row r="175" spans="1:2" ht="14.25" x14ac:dyDescent="0.15">
      <c r="A175" s="5">
        <v>80</v>
      </c>
      <c r="B175">
        <v>353000</v>
      </c>
    </row>
    <row r="176" spans="1:2" ht="14.25" x14ac:dyDescent="0.15">
      <c r="A176" s="5">
        <v>80</v>
      </c>
      <c r="B176">
        <v>395000</v>
      </c>
    </row>
    <row r="177" spans="1:2" ht="14.25" x14ac:dyDescent="0.15">
      <c r="A177" s="5">
        <v>80</v>
      </c>
      <c r="B177">
        <v>434000</v>
      </c>
    </row>
    <row r="178" spans="1:2" ht="14.25" x14ac:dyDescent="0.15">
      <c r="A178" s="5">
        <v>80</v>
      </c>
      <c r="B178">
        <v>0</v>
      </c>
    </row>
    <row r="179" spans="1:2" ht="14.25" x14ac:dyDescent="0.15">
      <c r="A179" s="5">
        <v>30</v>
      </c>
      <c r="B179">
        <v>57000</v>
      </c>
    </row>
    <row r="180" spans="1:2" ht="14.25" x14ac:dyDescent="0.15">
      <c r="A180" s="5">
        <v>30</v>
      </c>
      <c r="B180">
        <v>114000</v>
      </c>
    </row>
    <row r="181" spans="1:2" ht="14.25" x14ac:dyDescent="0.15">
      <c r="A181" s="5">
        <v>40</v>
      </c>
      <c r="B181">
        <v>171000</v>
      </c>
    </row>
    <row r="182" spans="1:2" ht="14.25" x14ac:dyDescent="0.15">
      <c r="A182" s="5">
        <v>50</v>
      </c>
      <c r="B182">
        <v>231000</v>
      </c>
    </row>
    <row r="183" spans="1:2" ht="14.25" x14ac:dyDescent="0.15">
      <c r="A183" s="5">
        <v>50</v>
      </c>
      <c r="B183">
        <v>288000</v>
      </c>
    </row>
    <row r="184" spans="1:2" ht="14.25" x14ac:dyDescent="0.15">
      <c r="A184" s="5">
        <v>80</v>
      </c>
      <c r="B184">
        <v>345000</v>
      </c>
    </row>
    <row r="185" spans="1:2" ht="14.25" x14ac:dyDescent="0.15">
      <c r="A185" s="5">
        <v>80</v>
      </c>
      <c r="B185">
        <v>402000</v>
      </c>
    </row>
    <row r="186" spans="1:2" ht="14.25" x14ac:dyDescent="0.15">
      <c r="A186" s="5">
        <v>80</v>
      </c>
      <c r="B186">
        <v>459000</v>
      </c>
    </row>
    <row r="187" spans="1:2" ht="14.25" x14ac:dyDescent="0.15">
      <c r="A187" s="5">
        <v>80</v>
      </c>
      <c r="B187">
        <v>516000</v>
      </c>
    </row>
    <row r="188" spans="1:2" ht="14.25" x14ac:dyDescent="0.15">
      <c r="A188" s="5">
        <v>80</v>
      </c>
      <c r="B188">
        <v>577000</v>
      </c>
    </row>
    <row r="189" spans="1:2" ht="14.25" x14ac:dyDescent="0.15">
      <c r="A189" s="5">
        <v>80</v>
      </c>
      <c r="B189">
        <v>634000</v>
      </c>
    </row>
    <row r="190" spans="1:2" ht="14.25" x14ac:dyDescent="0.15">
      <c r="A190" s="5">
        <v>80</v>
      </c>
      <c r="B190">
        <v>0</v>
      </c>
    </row>
    <row r="191" spans="1:2" ht="14.25" x14ac:dyDescent="0.15">
      <c r="A191" s="5">
        <v>48</v>
      </c>
      <c r="B191">
        <v>71000</v>
      </c>
    </row>
    <row r="192" spans="1:2" ht="14.25" x14ac:dyDescent="0.15">
      <c r="A192" s="5">
        <v>48</v>
      </c>
      <c r="B192">
        <v>141000</v>
      </c>
    </row>
    <row r="193" spans="1:2" ht="14.25" x14ac:dyDescent="0.15">
      <c r="A193" s="5">
        <v>64</v>
      </c>
      <c r="B193">
        <v>212000</v>
      </c>
    </row>
    <row r="194" spans="1:2" ht="14.25" x14ac:dyDescent="0.15">
      <c r="A194" s="5">
        <v>80</v>
      </c>
      <c r="B194">
        <v>283000</v>
      </c>
    </row>
    <row r="195" spans="1:2" ht="14.25" x14ac:dyDescent="0.15">
      <c r="A195" s="5">
        <v>80</v>
      </c>
      <c r="B195">
        <v>354000</v>
      </c>
    </row>
    <row r="196" spans="1:2" ht="14.25" x14ac:dyDescent="0.15">
      <c r="A196" s="5">
        <v>80</v>
      </c>
      <c r="B196">
        <v>425000</v>
      </c>
    </row>
    <row r="197" spans="1:2" ht="14.25" x14ac:dyDescent="0.15">
      <c r="A197" s="5">
        <v>100</v>
      </c>
      <c r="B197">
        <v>496000</v>
      </c>
    </row>
    <row r="198" spans="1:2" ht="14.25" x14ac:dyDescent="0.15">
      <c r="A198" s="5">
        <v>100</v>
      </c>
      <c r="B198">
        <v>567000</v>
      </c>
    </row>
    <row r="199" spans="1:2" ht="14.25" x14ac:dyDescent="0.15">
      <c r="A199" s="5">
        <v>100</v>
      </c>
      <c r="B199">
        <v>638000</v>
      </c>
    </row>
    <row r="200" spans="1:2" ht="14.25" x14ac:dyDescent="0.15">
      <c r="A200" s="5">
        <v>100</v>
      </c>
      <c r="B200">
        <v>709000</v>
      </c>
    </row>
    <row r="201" spans="1:2" ht="14.25" x14ac:dyDescent="0.15">
      <c r="A201" s="5">
        <v>100</v>
      </c>
      <c r="B201">
        <v>780000</v>
      </c>
    </row>
    <row r="202" spans="1:2" ht="14.25" x14ac:dyDescent="0.15">
      <c r="A202" s="5">
        <v>100</v>
      </c>
      <c r="B202">
        <v>851000</v>
      </c>
    </row>
    <row r="203" spans="1:2" ht="14.25" x14ac:dyDescent="0.15">
      <c r="A203" s="5">
        <v>100</v>
      </c>
      <c r="B203">
        <v>922000</v>
      </c>
    </row>
    <row r="204" spans="1:2" ht="14.25" x14ac:dyDescent="0.15">
      <c r="A204" s="5">
        <v>100</v>
      </c>
      <c r="B204">
        <v>0</v>
      </c>
    </row>
    <row r="205" spans="1:2" ht="14.25" x14ac:dyDescent="0.15">
      <c r="A205" s="5">
        <v>3</v>
      </c>
      <c r="B205">
        <v>185</v>
      </c>
    </row>
    <row r="206" spans="1:2" ht="14.25" x14ac:dyDescent="0.15">
      <c r="A206" s="5">
        <v>3</v>
      </c>
      <c r="B206">
        <v>800</v>
      </c>
    </row>
    <row r="207" spans="1:2" ht="14.25" x14ac:dyDescent="0.15">
      <c r="A207" s="5">
        <v>8</v>
      </c>
      <c r="B207">
        <v>2370</v>
      </c>
    </row>
    <row r="208" spans="1:2" ht="14.25" x14ac:dyDescent="0.15">
      <c r="A208" s="5">
        <v>10</v>
      </c>
      <c r="B208">
        <v>3150</v>
      </c>
    </row>
    <row r="209" spans="1:2" ht="14.25" x14ac:dyDescent="0.15">
      <c r="A209" s="5">
        <v>10</v>
      </c>
      <c r="B209">
        <v>3900</v>
      </c>
    </row>
    <row r="210" spans="1:2" ht="14.25" x14ac:dyDescent="0.15">
      <c r="A210" s="5">
        <v>10</v>
      </c>
      <c r="B210">
        <v>0</v>
      </c>
    </row>
    <row r="211" spans="1:2" ht="14.25" x14ac:dyDescent="0.15">
      <c r="A211" s="5">
        <v>6</v>
      </c>
      <c r="B211">
        <v>2750</v>
      </c>
    </row>
    <row r="212" spans="1:2" ht="14.25" x14ac:dyDescent="0.15">
      <c r="A212" s="5">
        <v>6</v>
      </c>
      <c r="B212">
        <v>5350</v>
      </c>
    </row>
    <row r="213" spans="1:2" ht="14.25" x14ac:dyDescent="0.15">
      <c r="A213" s="5">
        <v>8</v>
      </c>
      <c r="B213">
        <v>8100</v>
      </c>
    </row>
    <row r="214" spans="1:2" ht="14.25" x14ac:dyDescent="0.15">
      <c r="A214" s="5">
        <v>30</v>
      </c>
      <c r="B214">
        <v>10800</v>
      </c>
    </row>
    <row r="215" spans="1:2" ht="14.25" x14ac:dyDescent="0.15">
      <c r="A215" s="5">
        <v>30</v>
      </c>
      <c r="B215">
        <v>13500</v>
      </c>
    </row>
    <row r="216" spans="1:2" ht="14.25" x14ac:dyDescent="0.15">
      <c r="A216" s="5">
        <v>30</v>
      </c>
      <c r="B216">
        <v>16100</v>
      </c>
    </row>
    <row r="217" spans="1:2" ht="14.25" x14ac:dyDescent="0.15">
      <c r="A217" s="5">
        <v>30</v>
      </c>
      <c r="B217">
        <v>18900</v>
      </c>
    </row>
    <row r="218" spans="1:2" ht="14.25" x14ac:dyDescent="0.15">
      <c r="A218" s="5">
        <v>30</v>
      </c>
      <c r="B218">
        <v>0</v>
      </c>
    </row>
    <row r="219" spans="1:2" ht="14.25" x14ac:dyDescent="0.15">
      <c r="A219" s="5">
        <v>6</v>
      </c>
      <c r="B219">
        <v>6100</v>
      </c>
    </row>
    <row r="220" spans="1:2" ht="14.25" x14ac:dyDescent="0.15">
      <c r="A220" s="5">
        <v>6</v>
      </c>
      <c r="B220">
        <v>12050</v>
      </c>
    </row>
    <row r="221" spans="1:2" ht="14.25" x14ac:dyDescent="0.15">
      <c r="A221" s="5">
        <v>8</v>
      </c>
      <c r="B221">
        <v>18100</v>
      </c>
    </row>
    <row r="222" spans="1:2" ht="14.25" x14ac:dyDescent="0.15">
      <c r="A222" s="5">
        <v>30</v>
      </c>
      <c r="B222">
        <v>24300</v>
      </c>
    </row>
    <row r="223" spans="1:2" ht="14.25" x14ac:dyDescent="0.15">
      <c r="A223" s="5">
        <v>30</v>
      </c>
      <c r="B223">
        <v>30300</v>
      </c>
    </row>
    <row r="224" spans="1:2" ht="14.25" x14ac:dyDescent="0.15">
      <c r="A224" s="5">
        <v>30</v>
      </c>
      <c r="B224">
        <v>36300</v>
      </c>
    </row>
    <row r="225" spans="1:2" ht="14.25" x14ac:dyDescent="0.15">
      <c r="A225" s="5">
        <v>30</v>
      </c>
      <c r="B225">
        <v>42400</v>
      </c>
    </row>
    <row r="226" spans="1:2" ht="14.25" x14ac:dyDescent="0.15">
      <c r="A226" s="5">
        <v>30</v>
      </c>
      <c r="B226">
        <v>0</v>
      </c>
    </row>
    <row r="227" spans="1:2" ht="14.25" x14ac:dyDescent="0.15">
      <c r="A227" s="5">
        <v>18</v>
      </c>
      <c r="B227">
        <v>7350</v>
      </c>
    </row>
    <row r="228" spans="1:2" ht="14.25" x14ac:dyDescent="0.15">
      <c r="A228" s="5">
        <v>18</v>
      </c>
      <c r="B228">
        <v>14800</v>
      </c>
    </row>
    <row r="229" spans="1:2" ht="14.25" x14ac:dyDescent="0.15">
      <c r="A229" s="5">
        <v>24</v>
      </c>
      <c r="B229">
        <v>22500</v>
      </c>
    </row>
    <row r="230" spans="1:2" ht="14.25" x14ac:dyDescent="0.15">
      <c r="A230" s="5">
        <v>30</v>
      </c>
      <c r="B230">
        <v>29900</v>
      </c>
    </row>
    <row r="231" spans="1:2" ht="14.25" x14ac:dyDescent="0.15">
      <c r="A231" s="5">
        <v>50</v>
      </c>
      <c r="B231">
        <v>37300</v>
      </c>
    </row>
    <row r="232" spans="1:2" ht="14.25" x14ac:dyDescent="0.15">
      <c r="A232" s="5">
        <v>50</v>
      </c>
      <c r="B232">
        <v>44600</v>
      </c>
    </row>
    <row r="233" spans="1:2" ht="14.25" x14ac:dyDescent="0.15">
      <c r="A233" s="5">
        <v>50</v>
      </c>
      <c r="B233">
        <v>52400</v>
      </c>
    </row>
    <row r="234" spans="1:2" ht="14.25" x14ac:dyDescent="0.15">
      <c r="A234" s="5">
        <v>50</v>
      </c>
      <c r="B234">
        <v>59800</v>
      </c>
    </row>
    <row r="235" spans="1:2" ht="14.25" x14ac:dyDescent="0.15">
      <c r="A235" s="5">
        <v>50</v>
      </c>
      <c r="B235">
        <v>67200</v>
      </c>
    </row>
    <row r="236" spans="1:2" ht="14.25" x14ac:dyDescent="0.15">
      <c r="A236" s="5">
        <v>50</v>
      </c>
      <c r="B236">
        <v>0</v>
      </c>
    </row>
    <row r="237" spans="1:2" ht="14.25" x14ac:dyDescent="0.15">
      <c r="A237" s="5">
        <v>18</v>
      </c>
      <c r="B237">
        <v>12350</v>
      </c>
    </row>
    <row r="238" spans="1:2" ht="14.25" x14ac:dyDescent="0.15">
      <c r="A238" s="5">
        <v>18</v>
      </c>
      <c r="B238">
        <v>24600</v>
      </c>
    </row>
    <row r="239" spans="1:2" ht="14.25" x14ac:dyDescent="0.15">
      <c r="A239" s="5">
        <v>24</v>
      </c>
      <c r="B239">
        <v>37600</v>
      </c>
    </row>
    <row r="240" spans="1:2" ht="14.25" x14ac:dyDescent="0.15">
      <c r="A240" s="5">
        <v>30</v>
      </c>
      <c r="B240">
        <v>50000</v>
      </c>
    </row>
    <row r="241" spans="1:2" ht="14.25" x14ac:dyDescent="0.15">
      <c r="A241" s="5">
        <v>50</v>
      </c>
      <c r="B241">
        <v>62300</v>
      </c>
    </row>
    <row r="242" spans="1:2" ht="14.25" x14ac:dyDescent="0.15">
      <c r="A242" s="5">
        <v>50</v>
      </c>
      <c r="B242">
        <v>74600</v>
      </c>
    </row>
    <row r="243" spans="1:2" ht="14.25" x14ac:dyDescent="0.15">
      <c r="A243" s="5">
        <v>50</v>
      </c>
      <c r="B243">
        <v>87600</v>
      </c>
    </row>
    <row r="244" spans="1:2" ht="14.25" x14ac:dyDescent="0.15">
      <c r="A244" s="5">
        <v>50</v>
      </c>
      <c r="B244">
        <v>100000</v>
      </c>
    </row>
    <row r="245" spans="1:2" ht="14.25" x14ac:dyDescent="0.15">
      <c r="A245" s="5">
        <v>50</v>
      </c>
      <c r="B245">
        <v>112300</v>
      </c>
    </row>
    <row r="246" spans="1:2" ht="14.25" x14ac:dyDescent="0.15">
      <c r="A246" s="5">
        <v>50</v>
      </c>
      <c r="B246">
        <v>0</v>
      </c>
    </row>
    <row r="247" spans="1:2" ht="14.25" x14ac:dyDescent="0.15">
      <c r="A247" s="5">
        <v>18</v>
      </c>
      <c r="B247">
        <v>18800</v>
      </c>
    </row>
    <row r="248" spans="1:2" ht="14.25" x14ac:dyDescent="0.15">
      <c r="A248" s="5">
        <v>18</v>
      </c>
      <c r="B248">
        <v>37500</v>
      </c>
    </row>
    <row r="249" spans="1:2" ht="14.25" x14ac:dyDescent="0.15">
      <c r="A249" s="5">
        <v>24</v>
      </c>
      <c r="B249">
        <v>57200</v>
      </c>
    </row>
    <row r="250" spans="1:2" ht="14.25" x14ac:dyDescent="0.15">
      <c r="A250" s="5">
        <v>30</v>
      </c>
      <c r="B250">
        <v>76000</v>
      </c>
    </row>
    <row r="251" spans="1:2" ht="14.25" x14ac:dyDescent="0.15">
      <c r="A251" s="5">
        <v>50</v>
      </c>
      <c r="B251">
        <v>94800</v>
      </c>
    </row>
    <row r="252" spans="1:2" ht="14.25" x14ac:dyDescent="0.15">
      <c r="A252" s="5">
        <v>50</v>
      </c>
      <c r="B252">
        <v>113600</v>
      </c>
    </row>
    <row r="253" spans="1:2" ht="14.25" x14ac:dyDescent="0.15">
      <c r="A253" s="5">
        <v>50</v>
      </c>
      <c r="B253">
        <v>133000</v>
      </c>
    </row>
    <row r="254" spans="1:2" ht="14.25" x14ac:dyDescent="0.15">
      <c r="A254" s="5">
        <v>50</v>
      </c>
      <c r="B254">
        <v>152000</v>
      </c>
    </row>
    <row r="255" spans="1:2" ht="14.25" x14ac:dyDescent="0.15">
      <c r="A255" s="5">
        <v>50</v>
      </c>
      <c r="B255">
        <v>170000</v>
      </c>
    </row>
    <row r="256" spans="1:2" ht="14.25" x14ac:dyDescent="0.15">
      <c r="A256" s="5">
        <v>50</v>
      </c>
      <c r="B256">
        <v>0</v>
      </c>
    </row>
    <row r="257" spans="1:2" ht="14.25" x14ac:dyDescent="0.15">
      <c r="A257" s="5">
        <v>30</v>
      </c>
      <c r="B257">
        <v>24100</v>
      </c>
    </row>
    <row r="258" spans="1:2" ht="14.25" x14ac:dyDescent="0.15">
      <c r="A258" s="5">
        <v>30</v>
      </c>
      <c r="B258">
        <v>48400</v>
      </c>
    </row>
    <row r="259" spans="1:2" ht="14.25" x14ac:dyDescent="0.15">
      <c r="A259" s="5">
        <v>40</v>
      </c>
      <c r="B259">
        <v>72600</v>
      </c>
    </row>
    <row r="260" spans="1:2" ht="14.25" x14ac:dyDescent="0.15">
      <c r="A260" s="5">
        <v>50</v>
      </c>
      <c r="B260">
        <v>98400</v>
      </c>
    </row>
    <row r="261" spans="1:2" ht="14.25" x14ac:dyDescent="0.15">
      <c r="A261" s="5">
        <v>50</v>
      </c>
      <c r="B261">
        <v>122600</v>
      </c>
    </row>
    <row r="262" spans="1:2" ht="14.25" x14ac:dyDescent="0.15">
      <c r="A262" s="5">
        <v>80</v>
      </c>
      <c r="B262">
        <v>146000</v>
      </c>
    </row>
    <row r="263" spans="1:2" ht="14.25" x14ac:dyDescent="0.15">
      <c r="A263" s="5">
        <v>80</v>
      </c>
      <c r="B263">
        <v>171000</v>
      </c>
    </row>
    <row r="264" spans="1:2" ht="14.25" x14ac:dyDescent="0.15">
      <c r="A264" s="5">
        <v>80</v>
      </c>
      <c r="B264">
        <v>195000</v>
      </c>
    </row>
    <row r="265" spans="1:2" ht="14.25" x14ac:dyDescent="0.15">
      <c r="A265" s="5">
        <v>80</v>
      </c>
      <c r="B265">
        <v>219000</v>
      </c>
    </row>
    <row r="266" spans="1:2" ht="14.25" x14ac:dyDescent="0.15">
      <c r="A266" s="5">
        <v>80</v>
      </c>
      <c r="B266">
        <v>245000</v>
      </c>
    </row>
    <row r="267" spans="1:2" ht="14.25" x14ac:dyDescent="0.15">
      <c r="A267" s="5">
        <v>80</v>
      </c>
      <c r="B267">
        <v>269000</v>
      </c>
    </row>
    <row r="268" spans="1:2" ht="14.25" x14ac:dyDescent="0.15">
      <c r="A268" s="5">
        <v>80</v>
      </c>
      <c r="B268">
        <v>0</v>
      </c>
    </row>
    <row r="269" spans="1:2" ht="14.25" x14ac:dyDescent="0.15">
      <c r="A269" s="5">
        <v>30</v>
      </c>
      <c r="B269">
        <v>39000</v>
      </c>
    </row>
    <row r="270" spans="1:2" ht="14.25" x14ac:dyDescent="0.15">
      <c r="A270" s="5">
        <v>30</v>
      </c>
      <c r="B270">
        <v>77900</v>
      </c>
    </row>
    <row r="271" spans="1:2" ht="14.25" x14ac:dyDescent="0.15">
      <c r="A271" s="5">
        <v>40</v>
      </c>
      <c r="B271">
        <v>116900</v>
      </c>
    </row>
    <row r="272" spans="1:2" ht="14.25" x14ac:dyDescent="0.15">
      <c r="A272" s="5">
        <v>50</v>
      </c>
      <c r="B272">
        <v>158000</v>
      </c>
    </row>
    <row r="273" spans="1:2" ht="14.25" x14ac:dyDescent="0.15">
      <c r="A273" s="5">
        <v>50</v>
      </c>
      <c r="B273">
        <v>197000</v>
      </c>
    </row>
    <row r="274" spans="1:2" ht="14.25" x14ac:dyDescent="0.15">
      <c r="A274" s="5">
        <v>80</v>
      </c>
      <c r="B274">
        <v>236000</v>
      </c>
    </row>
    <row r="275" spans="1:2" ht="14.25" x14ac:dyDescent="0.15">
      <c r="A275" s="5">
        <v>80</v>
      </c>
      <c r="B275">
        <v>275000</v>
      </c>
    </row>
    <row r="276" spans="1:2" ht="14.25" x14ac:dyDescent="0.15">
      <c r="A276" s="5">
        <v>80</v>
      </c>
      <c r="B276">
        <v>314000</v>
      </c>
    </row>
    <row r="277" spans="1:2" ht="14.25" x14ac:dyDescent="0.15">
      <c r="A277" s="5">
        <v>80</v>
      </c>
      <c r="B277">
        <v>353000</v>
      </c>
    </row>
    <row r="278" spans="1:2" ht="14.25" x14ac:dyDescent="0.15">
      <c r="A278" s="5">
        <v>80</v>
      </c>
      <c r="B278">
        <v>395000</v>
      </c>
    </row>
    <row r="279" spans="1:2" ht="14.25" x14ac:dyDescent="0.15">
      <c r="A279" s="5">
        <v>80</v>
      </c>
      <c r="B279">
        <v>434000</v>
      </c>
    </row>
    <row r="280" spans="1:2" ht="14.25" x14ac:dyDescent="0.15">
      <c r="A280" s="5">
        <v>80</v>
      </c>
      <c r="B280">
        <v>0</v>
      </c>
    </row>
    <row r="281" spans="1:2" ht="14.25" x14ac:dyDescent="0.15">
      <c r="A281" s="5">
        <v>30</v>
      </c>
      <c r="B281">
        <v>57000</v>
      </c>
    </row>
    <row r="282" spans="1:2" ht="14.25" x14ac:dyDescent="0.15">
      <c r="A282" s="5">
        <v>30</v>
      </c>
      <c r="B282">
        <v>114000</v>
      </c>
    </row>
    <row r="283" spans="1:2" ht="14.25" x14ac:dyDescent="0.15">
      <c r="A283" s="5">
        <v>40</v>
      </c>
      <c r="B283">
        <v>171000</v>
      </c>
    </row>
    <row r="284" spans="1:2" ht="14.25" x14ac:dyDescent="0.15">
      <c r="A284" s="5">
        <v>50</v>
      </c>
      <c r="B284">
        <v>231000</v>
      </c>
    </row>
    <row r="285" spans="1:2" ht="14.25" x14ac:dyDescent="0.15">
      <c r="A285" s="5">
        <v>50</v>
      </c>
      <c r="B285">
        <v>288000</v>
      </c>
    </row>
    <row r="286" spans="1:2" ht="14.25" x14ac:dyDescent="0.15">
      <c r="A286" s="5">
        <v>80</v>
      </c>
      <c r="B286">
        <v>345000</v>
      </c>
    </row>
    <row r="287" spans="1:2" ht="14.25" x14ac:dyDescent="0.15">
      <c r="A287" s="5">
        <v>80</v>
      </c>
      <c r="B287">
        <v>402000</v>
      </c>
    </row>
    <row r="288" spans="1:2" ht="14.25" x14ac:dyDescent="0.15">
      <c r="A288" s="5">
        <v>80</v>
      </c>
      <c r="B288">
        <v>459000</v>
      </c>
    </row>
    <row r="289" spans="1:2" ht="14.25" x14ac:dyDescent="0.15">
      <c r="A289" s="5">
        <v>80</v>
      </c>
      <c r="B289">
        <v>516000</v>
      </c>
    </row>
    <row r="290" spans="1:2" ht="14.25" x14ac:dyDescent="0.15">
      <c r="A290" s="5">
        <v>80</v>
      </c>
      <c r="B290">
        <v>577000</v>
      </c>
    </row>
    <row r="291" spans="1:2" ht="14.25" x14ac:dyDescent="0.15">
      <c r="A291" s="5">
        <v>80</v>
      </c>
      <c r="B291">
        <v>634000</v>
      </c>
    </row>
    <row r="292" spans="1:2" ht="14.25" x14ac:dyDescent="0.15">
      <c r="A292" s="5">
        <v>80</v>
      </c>
      <c r="B292">
        <v>0</v>
      </c>
    </row>
    <row r="293" spans="1:2" ht="14.25" x14ac:dyDescent="0.15">
      <c r="A293" s="5">
        <v>48</v>
      </c>
      <c r="B293">
        <v>71000</v>
      </c>
    </row>
    <row r="294" spans="1:2" ht="14.25" x14ac:dyDescent="0.15">
      <c r="A294" s="5">
        <v>48</v>
      </c>
      <c r="B294">
        <v>141000</v>
      </c>
    </row>
    <row r="295" spans="1:2" ht="14.25" x14ac:dyDescent="0.15">
      <c r="A295" s="5">
        <v>64</v>
      </c>
      <c r="B295">
        <v>212000</v>
      </c>
    </row>
    <row r="296" spans="1:2" ht="14.25" x14ac:dyDescent="0.15">
      <c r="A296" s="5">
        <v>80</v>
      </c>
      <c r="B296">
        <v>283000</v>
      </c>
    </row>
    <row r="297" spans="1:2" ht="14.25" x14ac:dyDescent="0.15">
      <c r="A297" s="5">
        <v>80</v>
      </c>
      <c r="B297">
        <v>354000</v>
      </c>
    </row>
    <row r="298" spans="1:2" ht="14.25" x14ac:dyDescent="0.15">
      <c r="A298" s="5">
        <v>80</v>
      </c>
      <c r="B298">
        <v>425000</v>
      </c>
    </row>
    <row r="299" spans="1:2" ht="14.25" x14ac:dyDescent="0.15">
      <c r="A299" s="5">
        <v>100</v>
      </c>
      <c r="B299">
        <v>496000</v>
      </c>
    </row>
    <row r="300" spans="1:2" ht="14.25" x14ac:dyDescent="0.15">
      <c r="A300" s="5">
        <v>100</v>
      </c>
      <c r="B300">
        <v>567000</v>
      </c>
    </row>
    <row r="301" spans="1:2" ht="14.25" x14ac:dyDescent="0.15">
      <c r="A301" s="5">
        <v>100</v>
      </c>
      <c r="B301">
        <v>638000</v>
      </c>
    </row>
    <row r="302" spans="1:2" ht="14.25" x14ac:dyDescent="0.15">
      <c r="A302" s="5">
        <v>100</v>
      </c>
      <c r="B302">
        <v>709000</v>
      </c>
    </row>
    <row r="303" spans="1:2" ht="14.25" x14ac:dyDescent="0.15">
      <c r="A303" s="5">
        <v>100</v>
      </c>
      <c r="B303">
        <v>780000</v>
      </c>
    </row>
    <row r="304" spans="1:2" ht="14.25" x14ac:dyDescent="0.15">
      <c r="A304" s="5">
        <v>100</v>
      </c>
      <c r="B304">
        <v>851000</v>
      </c>
    </row>
    <row r="305" spans="1:2" ht="14.25" x14ac:dyDescent="0.15">
      <c r="A305" s="5">
        <v>100</v>
      </c>
      <c r="B305">
        <v>922000</v>
      </c>
    </row>
    <row r="306" spans="1:2" ht="14.25" x14ac:dyDescent="0.15">
      <c r="A306" s="5">
        <v>100</v>
      </c>
      <c r="B306">
        <v>0</v>
      </c>
    </row>
    <row r="307" spans="1:2" ht="14.25" x14ac:dyDescent="0.15">
      <c r="A307" s="5">
        <v>18</v>
      </c>
      <c r="B307">
        <v>18800</v>
      </c>
    </row>
    <row r="308" spans="1:2" ht="14.25" x14ac:dyDescent="0.15">
      <c r="A308" s="5">
        <v>18</v>
      </c>
      <c r="B308">
        <v>37500</v>
      </c>
    </row>
    <row r="309" spans="1:2" ht="14.25" x14ac:dyDescent="0.15">
      <c r="A309" s="5">
        <v>24</v>
      </c>
      <c r="B309">
        <v>57200</v>
      </c>
    </row>
    <row r="310" spans="1:2" ht="14.25" x14ac:dyDescent="0.15">
      <c r="A310" s="5">
        <v>30</v>
      </c>
      <c r="B310">
        <v>76000</v>
      </c>
    </row>
    <row r="311" spans="1:2" ht="14.25" x14ac:dyDescent="0.15">
      <c r="A311" s="5">
        <v>50</v>
      </c>
      <c r="B311">
        <v>94800</v>
      </c>
    </row>
    <row r="312" spans="1:2" ht="14.25" x14ac:dyDescent="0.15">
      <c r="A312" s="5">
        <v>50</v>
      </c>
      <c r="B312">
        <v>113600</v>
      </c>
    </row>
    <row r="313" spans="1:2" ht="14.25" x14ac:dyDescent="0.15">
      <c r="A313" s="5">
        <v>50</v>
      </c>
      <c r="B313">
        <v>133000</v>
      </c>
    </row>
    <row r="314" spans="1:2" ht="14.25" x14ac:dyDescent="0.15">
      <c r="A314" s="5">
        <v>50</v>
      </c>
      <c r="B314">
        <v>152000</v>
      </c>
    </row>
    <row r="315" spans="1:2" ht="14.25" x14ac:dyDescent="0.15">
      <c r="A315" s="5">
        <v>50</v>
      </c>
      <c r="B315">
        <v>170000</v>
      </c>
    </row>
    <row r="316" spans="1:2" ht="14.25" x14ac:dyDescent="0.15">
      <c r="A316" s="5">
        <v>50</v>
      </c>
      <c r="B316">
        <v>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2</vt:i4>
      </vt:variant>
    </vt:vector>
  </HeadingPairs>
  <TitlesOfParts>
    <vt:vector size="11" baseType="lpstr">
      <vt:lpstr>数据源</vt:lpstr>
      <vt:lpstr>坦克特征属性</vt:lpstr>
      <vt:lpstr>属性说明</vt:lpstr>
      <vt:lpstr>坦克部件</vt:lpstr>
      <vt:lpstr>TankPart</vt:lpstr>
      <vt:lpstr>TankPartStar</vt:lpstr>
      <vt:lpstr>TankPartLevel</vt:lpstr>
      <vt:lpstr>坦克升星</vt:lpstr>
      <vt:lpstr>Sheet1</vt:lpstr>
      <vt:lpstr>坦克属性分配比例</vt:lpstr>
      <vt:lpstr>坦克属性分配比例标头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coolfishgames</dc:creator>
  <cp:lastModifiedBy>coolfishgames</cp:lastModifiedBy>
  <dcterms:created xsi:type="dcterms:W3CDTF">2006-09-16T00:00:00Z</dcterms:created>
  <dcterms:modified xsi:type="dcterms:W3CDTF">2020-06-12T16:51:44Z</dcterms:modified>
</cp:coreProperties>
</file>