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ronForce2-resource\Document\Design\Numerical\"/>
    </mc:Choice>
  </mc:AlternateContent>
  <bookViews>
    <workbookView xWindow="0" yWindow="0" windowWidth="23415" windowHeight="10125"/>
  </bookViews>
  <sheets>
    <sheet name="技能规划" sheetId="1" r:id="rId1"/>
    <sheet name="引用页" sheetId="4" r:id="rId2"/>
    <sheet name="备份1" sheetId="2" r:id="rId3"/>
    <sheet name="备份2" sheetId="3" r:id="rId4"/>
  </sheets>
  <externalReferences>
    <externalReference r:id="rId5"/>
  </externalReferences>
  <definedNames>
    <definedName name="_xlnm._FilterDatabase" localSheetId="0" hidden="1">引用页!$G$1:$G$386</definedName>
  </definedNames>
  <calcPr calcId="152511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" i="1"/>
  <c r="E9" i="1" l="1"/>
  <c r="V9" i="1" s="1"/>
  <c r="E16" i="1"/>
  <c r="V16" i="1" s="1"/>
  <c r="E23" i="1"/>
  <c r="V23" i="1" s="1"/>
  <c r="E30" i="1"/>
  <c r="V30" i="1" s="1"/>
  <c r="E37" i="1"/>
  <c r="E38" i="1"/>
  <c r="E44" i="1"/>
  <c r="E51" i="1"/>
  <c r="V51" i="1" s="1"/>
  <c r="E58" i="1"/>
  <c r="V58" i="1" s="1"/>
  <c r="E65" i="1"/>
  <c r="E66" i="1"/>
  <c r="V66" i="1" s="1"/>
  <c r="E72" i="1"/>
  <c r="V72" i="1" s="1"/>
  <c r="E79" i="1"/>
  <c r="E80" i="1"/>
  <c r="V80" i="1" s="1"/>
  <c r="E86" i="1"/>
  <c r="E93" i="1"/>
  <c r="E94" i="1"/>
  <c r="V94" i="1" s="1"/>
  <c r="E100" i="1"/>
  <c r="V100" i="1" s="1"/>
  <c r="E107" i="1"/>
  <c r="E114" i="1"/>
  <c r="E121" i="1"/>
  <c r="V121" i="1" s="1"/>
  <c r="E128" i="1"/>
  <c r="V128" i="1" s="1"/>
  <c r="E135" i="1"/>
  <c r="E142" i="1"/>
  <c r="E149" i="1"/>
  <c r="E156" i="1"/>
  <c r="V156" i="1" s="1"/>
  <c r="E163" i="1"/>
  <c r="V163" i="1" s="1"/>
  <c r="E170" i="1"/>
  <c r="V170" i="1" s="1"/>
  <c r="E177" i="1"/>
  <c r="V177" i="1" s="1"/>
  <c r="E184" i="1"/>
  <c r="V184" i="1" s="1"/>
  <c r="E191" i="1"/>
  <c r="V191" i="1" s="1"/>
  <c r="E198" i="1"/>
  <c r="V198" i="1" s="1"/>
  <c r="E205" i="1"/>
  <c r="V205" i="1" s="1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W58" i="1" l="1"/>
  <c r="U58" i="1"/>
  <c r="X58" i="1"/>
  <c r="X198" i="1"/>
  <c r="W198" i="1"/>
  <c r="U198" i="1"/>
  <c r="V142" i="1"/>
  <c r="V93" i="1"/>
  <c r="X51" i="1"/>
  <c r="W51" i="1"/>
  <c r="U51" i="1"/>
  <c r="X94" i="1"/>
  <c r="W94" i="1"/>
  <c r="U94" i="1"/>
  <c r="X191" i="1"/>
  <c r="U191" i="1"/>
  <c r="W191" i="1"/>
  <c r="V135" i="1"/>
  <c r="V86" i="1"/>
  <c r="V44" i="1"/>
  <c r="X184" i="1"/>
  <c r="W184" i="1"/>
  <c r="U184" i="1"/>
  <c r="X128" i="1"/>
  <c r="W128" i="1"/>
  <c r="U128" i="1"/>
  <c r="X80" i="1"/>
  <c r="W80" i="1"/>
  <c r="U80" i="1"/>
  <c r="V38" i="1"/>
  <c r="U177" i="1"/>
  <c r="X177" i="1"/>
  <c r="W177" i="1"/>
  <c r="U121" i="1"/>
  <c r="X121" i="1"/>
  <c r="W121" i="1"/>
  <c r="V79" i="1"/>
  <c r="V37" i="1"/>
  <c r="X205" i="1"/>
  <c r="U205" i="1"/>
  <c r="W205" i="1"/>
  <c r="W170" i="1"/>
  <c r="U170" i="1"/>
  <c r="X170" i="1"/>
  <c r="V114" i="1"/>
  <c r="X72" i="1"/>
  <c r="U72" i="1"/>
  <c r="W72" i="1"/>
  <c r="X30" i="1"/>
  <c r="W30" i="1"/>
  <c r="U30" i="1"/>
  <c r="X163" i="1"/>
  <c r="W163" i="1"/>
  <c r="U163" i="1"/>
  <c r="V107" i="1"/>
  <c r="W66" i="1"/>
  <c r="U66" i="1"/>
  <c r="X66" i="1"/>
  <c r="X23" i="1"/>
  <c r="U23" i="1"/>
  <c r="W23" i="1"/>
  <c r="V149" i="1"/>
  <c r="X156" i="1"/>
  <c r="W156" i="1"/>
  <c r="U156" i="1"/>
  <c r="X100" i="1"/>
  <c r="W100" i="1"/>
  <c r="U100" i="1"/>
  <c r="V65" i="1"/>
  <c r="X16" i="1"/>
  <c r="W16" i="1"/>
  <c r="U16" i="1"/>
  <c r="U9" i="1"/>
  <c r="X9" i="1"/>
  <c r="W9" i="1"/>
  <c r="E199" i="1"/>
  <c r="V199" i="1" s="1"/>
  <c r="E81" i="1"/>
  <c r="V81" i="1" s="1"/>
  <c r="E192" i="1"/>
  <c r="V192" i="1" s="1"/>
  <c r="E143" i="1"/>
  <c r="V143" i="1" s="1"/>
  <c r="E108" i="1"/>
  <c r="E39" i="1"/>
  <c r="V39" i="1" s="1"/>
  <c r="E178" i="1"/>
  <c r="V178" i="1" s="1"/>
  <c r="E136" i="1"/>
  <c r="V136" i="1" s="1"/>
  <c r="E101" i="1"/>
  <c r="V101" i="1" s="1"/>
  <c r="E67" i="1"/>
  <c r="V67" i="1" s="1"/>
  <c r="E185" i="1"/>
  <c r="V185" i="1" s="1"/>
  <c r="E73" i="1"/>
  <c r="V73" i="1" s="1"/>
  <c r="E171" i="1"/>
  <c r="V171" i="1" s="1"/>
  <c r="E95" i="1"/>
  <c r="V95" i="1" s="1"/>
  <c r="E31" i="1"/>
  <c r="V31" i="1" s="1"/>
  <c r="E164" i="1"/>
  <c r="V164" i="1" s="1"/>
  <c r="E129" i="1"/>
  <c r="V129" i="1" s="1"/>
  <c r="E59" i="1"/>
  <c r="V59" i="1" s="1"/>
  <c r="E24" i="1"/>
  <c r="V24" i="1" s="1"/>
  <c r="E157" i="1"/>
  <c r="V157" i="1" s="1"/>
  <c r="E122" i="1"/>
  <c r="V122" i="1" s="1"/>
  <c r="E87" i="1"/>
  <c r="V87" i="1" s="1"/>
  <c r="E52" i="1"/>
  <c r="V52" i="1" s="1"/>
  <c r="E17" i="1"/>
  <c r="V17" i="1" s="1"/>
  <c r="E206" i="1"/>
  <c r="V206" i="1" s="1"/>
  <c r="E150" i="1"/>
  <c r="V150" i="1" s="1"/>
  <c r="E115" i="1"/>
  <c r="V115" i="1" s="1"/>
  <c r="E45" i="1"/>
  <c r="V45" i="1" s="1"/>
  <c r="E10" i="1"/>
  <c r="V10" i="1" s="1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M211" i="1"/>
  <c r="K211" i="1"/>
  <c r="J211" i="1"/>
  <c r="G211" i="1"/>
  <c r="M210" i="1"/>
  <c r="K210" i="1"/>
  <c r="J210" i="1"/>
  <c r="G210" i="1"/>
  <c r="M209" i="1"/>
  <c r="K209" i="1"/>
  <c r="J209" i="1"/>
  <c r="G209" i="1"/>
  <c r="M208" i="1"/>
  <c r="K208" i="1"/>
  <c r="J208" i="1"/>
  <c r="G208" i="1"/>
  <c r="M207" i="1"/>
  <c r="K207" i="1"/>
  <c r="J207" i="1"/>
  <c r="G207" i="1"/>
  <c r="M206" i="1"/>
  <c r="L206" i="1"/>
  <c r="N206" i="1" s="1"/>
  <c r="K206" i="1"/>
  <c r="J206" i="1"/>
  <c r="G206" i="1"/>
  <c r="H206" i="1" s="1"/>
  <c r="M205" i="1"/>
  <c r="L205" i="1"/>
  <c r="N205" i="1" s="1"/>
  <c r="K205" i="1"/>
  <c r="J205" i="1"/>
  <c r="G205" i="1"/>
  <c r="H205" i="1" s="1"/>
  <c r="M204" i="1"/>
  <c r="K204" i="1"/>
  <c r="J204" i="1"/>
  <c r="G204" i="1"/>
  <c r="M203" i="1"/>
  <c r="K203" i="1"/>
  <c r="J203" i="1"/>
  <c r="G203" i="1"/>
  <c r="M202" i="1"/>
  <c r="K202" i="1"/>
  <c r="J202" i="1"/>
  <c r="G202" i="1"/>
  <c r="M201" i="1"/>
  <c r="K201" i="1"/>
  <c r="J201" i="1"/>
  <c r="G201" i="1"/>
  <c r="M200" i="1"/>
  <c r="K200" i="1"/>
  <c r="J200" i="1"/>
  <c r="G200" i="1"/>
  <c r="M199" i="1"/>
  <c r="L199" i="1"/>
  <c r="N199" i="1" s="1"/>
  <c r="K199" i="1"/>
  <c r="J199" i="1"/>
  <c r="G199" i="1"/>
  <c r="M198" i="1"/>
  <c r="L198" i="1"/>
  <c r="N198" i="1" s="1"/>
  <c r="K198" i="1"/>
  <c r="J198" i="1"/>
  <c r="G198" i="1"/>
  <c r="H198" i="1" s="1"/>
  <c r="M197" i="1"/>
  <c r="K197" i="1"/>
  <c r="J197" i="1"/>
  <c r="G197" i="1"/>
  <c r="M196" i="1"/>
  <c r="K196" i="1"/>
  <c r="J196" i="1"/>
  <c r="G196" i="1"/>
  <c r="M195" i="1"/>
  <c r="K195" i="1"/>
  <c r="J195" i="1"/>
  <c r="G195" i="1"/>
  <c r="M194" i="1"/>
  <c r="K194" i="1"/>
  <c r="J194" i="1"/>
  <c r="G194" i="1"/>
  <c r="M193" i="1"/>
  <c r="K193" i="1"/>
  <c r="J193" i="1"/>
  <c r="G193" i="1"/>
  <c r="M192" i="1"/>
  <c r="L192" i="1"/>
  <c r="N192" i="1" s="1"/>
  <c r="K192" i="1"/>
  <c r="J192" i="1"/>
  <c r="G192" i="1"/>
  <c r="H192" i="1" s="1"/>
  <c r="M191" i="1"/>
  <c r="L191" i="1"/>
  <c r="N191" i="1" s="1"/>
  <c r="K191" i="1"/>
  <c r="J191" i="1"/>
  <c r="G191" i="1"/>
  <c r="H191" i="1" s="1"/>
  <c r="M190" i="1"/>
  <c r="K190" i="1"/>
  <c r="J190" i="1"/>
  <c r="G190" i="1"/>
  <c r="M189" i="1"/>
  <c r="K189" i="1"/>
  <c r="J189" i="1"/>
  <c r="G189" i="1"/>
  <c r="M188" i="1"/>
  <c r="K188" i="1"/>
  <c r="J188" i="1"/>
  <c r="G188" i="1"/>
  <c r="M187" i="1"/>
  <c r="K187" i="1"/>
  <c r="J187" i="1"/>
  <c r="G187" i="1"/>
  <c r="M186" i="1"/>
  <c r="K186" i="1"/>
  <c r="J186" i="1"/>
  <c r="G186" i="1"/>
  <c r="M185" i="1"/>
  <c r="L185" i="1"/>
  <c r="N185" i="1" s="1"/>
  <c r="K185" i="1"/>
  <c r="J185" i="1"/>
  <c r="G185" i="1"/>
  <c r="H185" i="1" s="1"/>
  <c r="M184" i="1"/>
  <c r="L184" i="1"/>
  <c r="N184" i="1" s="1"/>
  <c r="K184" i="1"/>
  <c r="J184" i="1"/>
  <c r="G184" i="1"/>
  <c r="H184" i="1" s="1"/>
  <c r="M183" i="1"/>
  <c r="K183" i="1"/>
  <c r="J183" i="1"/>
  <c r="G183" i="1"/>
  <c r="M182" i="1"/>
  <c r="K182" i="1"/>
  <c r="J182" i="1"/>
  <c r="G182" i="1"/>
  <c r="M181" i="1"/>
  <c r="K181" i="1"/>
  <c r="J181" i="1"/>
  <c r="G181" i="1"/>
  <c r="M180" i="1"/>
  <c r="K180" i="1"/>
  <c r="J180" i="1"/>
  <c r="G180" i="1"/>
  <c r="M179" i="1"/>
  <c r="K179" i="1"/>
  <c r="J179" i="1"/>
  <c r="G179" i="1"/>
  <c r="M178" i="1"/>
  <c r="L178" i="1"/>
  <c r="N178" i="1" s="1"/>
  <c r="K178" i="1"/>
  <c r="J178" i="1"/>
  <c r="G178" i="1"/>
  <c r="H178" i="1" s="1"/>
  <c r="M177" i="1"/>
  <c r="L177" i="1"/>
  <c r="N177" i="1" s="1"/>
  <c r="K177" i="1"/>
  <c r="J177" i="1"/>
  <c r="G177" i="1"/>
  <c r="H177" i="1" s="1"/>
  <c r="M176" i="1"/>
  <c r="K176" i="1"/>
  <c r="J176" i="1"/>
  <c r="G176" i="1"/>
  <c r="M175" i="1"/>
  <c r="K175" i="1"/>
  <c r="J175" i="1"/>
  <c r="G175" i="1"/>
  <c r="M174" i="1"/>
  <c r="K174" i="1"/>
  <c r="J174" i="1"/>
  <c r="G174" i="1"/>
  <c r="M173" i="1"/>
  <c r="K173" i="1"/>
  <c r="J173" i="1"/>
  <c r="G173" i="1"/>
  <c r="M172" i="1"/>
  <c r="K172" i="1"/>
  <c r="J172" i="1"/>
  <c r="G172" i="1"/>
  <c r="M171" i="1"/>
  <c r="L171" i="1"/>
  <c r="N171" i="1" s="1"/>
  <c r="K171" i="1"/>
  <c r="J171" i="1"/>
  <c r="G171" i="1"/>
  <c r="H171" i="1" s="1"/>
  <c r="M170" i="1"/>
  <c r="L170" i="1"/>
  <c r="N170" i="1" s="1"/>
  <c r="K170" i="1"/>
  <c r="J170" i="1"/>
  <c r="G170" i="1"/>
  <c r="H170" i="1" s="1"/>
  <c r="M169" i="1"/>
  <c r="K169" i="1"/>
  <c r="J169" i="1"/>
  <c r="G169" i="1"/>
  <c r="M168" i="1"/>
  <c r="K168" i="1"/>
  <c r="J168" i="1"/>
  <c r="G168" i="1"/>
  <c r="M167" i="1"/>
  <c r="K167" i="1"/>
  <c r="J167" i="1"/>
  <c r="G167" i="1"/>
  <c r="M166" i="1"/>
  <c r="K166" i="1"/>
  <c r="J166" i="1"/>
  <c r="G166" i="1"/>
  <c r="M165" i="1"/>
  <c r="K165" i="1"/>
  <c r="J165" i="1"/>
  <c r="G165" i="1"/>
  <c r="M164" i="1"/>
  <c r="L164" i="1"/>
  <c r="N164" i="1" s="1"/>
  <c r="K164" i="1"/>
  <c r="J164" i="1"/>
  <c r="G164" i="1"/>
  <c r="H164" i="1" s="1"/>
  <c r="M163" i="1"/>
  <c r="L163" i="1"/>
  <c r="N163" i="1" s="1"/>
  <c r="K163" i="1"/>
  <c r="J163" i="1"/>
  <c r="G163" i="1"/>
  <c r="H163" i="1" s="1"/>
  <c r="M162" i="1"/>
  <c r="K162" i="1"/>
  <c r="J162" i="1"/>
  <c r="G162" i="1"/>
  <c r="M161" i="1"/>
  <c r="K161" i="1"/>
  <c r="J161" i="1"/>
  <c r="G161" i="1"/>
  <c r="M160" i="1"/>
  <c r="K160" i="1"/>
  <c r="J160" i="1"/>
  <c r="G160" i="1"/>
  <c r="M159" i="1"/>
  <c r="K159" i="1"/>
  <c r="J159" i="1"/>
  <c r="G159" i="1"/>
  <c r="M158" i="1"/>
  <c r="K158" i="1"/>
  <c r="J158" i="1"/>
  <c r="G158" i="1"/>
  <c r="M157" i="1"/>
  <c r="L157" i="1"/>
  <c r="N157" i="1" s="1"/>
  <c r="K157" i="1"/>
  <c r="J157" i="1"/>
  <c r="G157" i="1"/>
  <c r="H157" i="1" s="1"/>
  <c r="M156" i="1"/>
  <c r="L156" i="1"/>
  <c r="N156" i="1" s="1"/>
  <c r="K156" i="1"/>
  <c r="J156" i="1"/>
  <c r="G156" i="1"/>
  <c r="H156" i="1" s="1"/>
  <c r="M155" i="1"/>
  <c r="K155" i="1"/>
  <c r="J155" i="1"/>
  <c r="G155" i="1"/>
  <c r="M154" i="1"/>
  <c r="K154" i="1"/>
  <c r="J154" i="1"/>
  <c r="G154" i="1"/>
  <c r="M153" i="1"/>
  <c r="K153" i="1"/>
  <c r="J153" i="1"/>
  <c r="G153" i="1"/>
  <c r="M152" i="1"/>
  <c r="K152" i="1"/>
  <c r="J152" i="1"/>
  <c r="G152" i="1"/>
  <c r="M151" i="1"/>
  <c r="K151" i="1"/>
  <c r="J151" i="1"/>
  <c r="G151" i="1"/>
  <c r="M150" i="1"/>
  <c r="L150" i="1"/>
  <c r="N150" i="1" s="1"/>
  <c r="K150" i="1"/>
  <c r="J150" i="1"/>
  <c r="G150" i="1"/>
  <c r="H150" i="1" s="1"/>
  <c r="M149" i="1"/>
  <c r="L149" i="1"/>
  <c r="N149" i="1" s="1"/>
  <c r="K149" i="1"/>
  <c r="J149" i="1"/>
  <c r="G149" i="1"/>
  <c r="H149" i="1" s="1"/>
  <c r="M148" i="1"/>
  <c r="K148" i="1"/>
  <c r="J148" i="1"/>
  <c r="G148" i="1"/>
  <c r="M147" i="1"/>
  <c r="K147" i="1"/>
  <c r="J147" i="1"/>
  <c r="G147" i="1"/>
  <c r="M146" i="1"/>
  <c r="K146" i="1"/>
  <c r="J146" i="1"/>
  <c r="G146" i="1"/>
  <c r="M145" i="1"/>
  <c r="K145" i="1"/>
  <c r="J145" i="1"/>
  <c r="G145" i="1"/>
  <c r="M144" i="1"/>
  <c r="K144" i="1"/>
  <c r="J144" i="1"/>
  <c r="G144" i="1"/>
  <c r="M143" i="1"/>
  <c r="L143" i="1"/>
  <c r="N143" i="1" s="1"/>
  <c r="K143" i="1"/>
  <c r="J143" i="1"/>
  <c r="G143" i="1"/>
  <c r="H143" i="1" s="1"/>
  <c r="M142" i="1"/>
  <c r="L142" i="1"/>
  <c r="N142" i="1" s="1"/>
  <c r="K142" i="1"/>
  <c r="J142" i="1"/>
  <c r="G142" i="1"/>
  <c r="H142" i="1" s="1"/>
  <c r="M141" i="1"/>
  <c r="K141" i="1"/>
  <c r="J141" i="1"/>
  <c r="G141" i="1"/>
  <c r="M140" i="1"/>
  <c r="K140" i="1"/>
  <c r="J140" i="1"/>
  <c r="G140" i="1"/>
  <c r="M139" i="1"/>
  <c r="K139" i="1"/>
  <c r="J139" i="1"/>
  <c r="G139" i="1"/>
  <c r="M138" i="1"/>
  <c r="K138" i="1"/>
  <c r="J138" i="1"/>
  <c r="G138" i="1"/>
  <c r="M137" i="1"/>
  <c r="K137" i="1"/>
  <c r="J137" i="1"/>
  <c r="G137" i="1"/>
  <c r="M136" i="1"/>
  <c r="L136" i="1"/>
  <c r="N136" i="1" s="1"/>
  <c r="K136" i="1"/>
  <c r="J136" i="1"/>
  <c r="G136" i="1"/>
  <c r="H136" i="1" s="1"/>
  <c r="M135" i="1"/>
  <c r="L135" i="1"/>
  <c r="N135" i="1" s="1"/>
  <c r="K135" i="1"/>
  <c r="J135" i="1"/>
  <c r="G135" i="1"/>
  <c r="H135" i="1" s="1"/>
  <c r="M134" i="1"/>
  <c r="K134" i="1"/>
  <c r="J134" i="1"/>
  <c r="G134" i="1"/>
  <c r="M133" i="1"/>
  <c r="K133" i="1"/>
  <c r="J133" i="1"/>
  <c r="G133" i="1"/>
  <c r="M132" i="1"/>
  <c r="K132" i="1"/>
  <c r="J132" i="1"/>
  <c r="G132" i="1"/>
  <c r="M131" i="1"/>
  <c r="K131" i="1"/>
  <c r="J131" i="1"/>
  <c r="G131" i="1"/>
  <c r="M130" i="1"/>
  <c r="K130" i="1"/>
  <c r="J130" i="1"/>
  <c r="G130" i="1"/>
  <c r="M129" i="1"/>
  <c r="L129" i="1"/>
  <c r="N129" i="1" s="1"/>
  <c r="K129" i="1"/>
  <c r="J129" i="1"/>
  <c r="G129" i="1"/>
  <c r="H129" i="1" s="1"/>
  <c r="M128" i="1"/>
  <c r="L128" i="1"/>
  <c r="N128" i="1" s="1"/>
  <c r="K128" i="1"/>
  <c r="J128" i="1"/>
  <c r="G128" i="1"/>
  <c r="H128" i="1" s="1"/>
  <c r="M127" i="1"/>
  <c r="K127" i="1"/>
  <c r="J127" i="1"/>
  <c r="G127" i="1"/>
  <c r="M126" i="1"/>
  <c r="K126" i="1"/>
  <c r="J126" i="1"/>
  <c r="G126" i="1"/>
  <c r="M125" i="1"/>
  <c r="K125" i="1"/>
  <c r="J125" i="1"/>
  <c r="G125" i="1"/>
  <c r="M124" i="1"/>
  <c r="K124" i="1"/>
  <c r="J124" i="1"/>
  <c r="G124" i="1"/>
  <c r="M123" i="1"/>
  <c r="K123" i="1"/>
  <c r="J123" i="1"/>
  <c r="G123" i="1"/>
  <c r="M122" i="1"/>
  <c r="L122" i="1"/>
  <c r="N122" i="1" s="1"/>
  <c r="K122" i="1"/>
  <c r="J122" i="1"/>
  <c r="G122" i="1"/>
  <c r="H122" i="1" s="1"/>
  <c r="M121" i="1"/>
  <c r="L121" i="1"/>
  <c r="N121" i="1" s="1"/>
  <c r="K121" i="1"/>
  <c r="J121" i="1"/>
  <c r="G121" i="1"/>
  <c r="H121" i="1" s="1"/>
  <c r="M120" i="1"/>
  <c r="K120" i="1"/>
  <c r="J120" i="1"/>
  <c r="G120" i="1"/>
  <c r="M119" i="1"/>
  <c r="K119" i="1"/>
  <c r="J119" i="1"/>
  <c r="G119" i="1"/>
  <c r="M118" i="1"/>
  <c r="K118" i="1"/>
  <c r="J118" i="1"/>
  <c r="G118" i="1"/>
  <c r="M117" i="1"/>
  <c r="K117" i="1"/>
  <c r="J117" i="1"/>
  <c r="G117" i="1"/>
  <c r="M116" i="1"/>
  <c r="K116" i="1"/>
  <c r="J116" i="1"/>
  <c r="G116" i="1"/>
  <c r="M115" i="1"/>
  <c r="L115" i="1"/>
  <c r="N115" i="1" s="1"/>
  <c r="K115" i="1"/>
  <c r="J115" i="1"/>
  <c r="G115" i="1"/>
  <c r="H115" i="1" s="1"/>
  <c r="M114" i="1"/>
  <c r="L114" i="1"/>
  <c r="N114" i="1" s="1"/>
  <c r="K114" i="1"/>
  <c r="J114" i="1"/>
  <c r="G114" i="1"/>
  <c r="H114" i="1" s="1"/>
  <c r="M113" i="1"/>
  <c r="K113" i="1"/>
  <c r="J113" i="1"/>
  <c r="G113" i="1"/>
  <c r="M112" i="1"/>
  <c r="K112" i="1"/>
  <c r="J112" i="1"/>
  <c r="G112" i="1"/>
  <c r="M111" i="1"/>
  <c r="K111" i="1"/>
  <c r="J111" i="1"/>
  <c r="G111" i="1"/>
  <c r="M110" i="1"/>
  <c r="K110" i="1"/>
  <c r="J110" i="1"/>
  <c r="G110" i="1"/>
  <c r="M109" i="1"/>
  <c r="K109" i="1"/>
  <c r="J109" i="1"/>
  <c r="G109" i="1"/>
  <c r="M108" i="1"/>
  <c r="K108" i="1"/>
  <c r="J108" i="1"/>
  <c r="G108" i="1"/>
  <c r="H108" i="1" s="1"/>
  <c r="M107" i="1"/>
  <c r="L107" i="1"/>
  <c r="N107" i="1" s="1"/>
  <c r="K107" i="1"/>
  <c r="J107" i="1"/>
  <c r="G107" i="1"/>
  <c r="H107" i="1" s="1"/>
  <c r="M106" i="1"/>
  <c r="K106" i="1"/>
  <c r="J106" i="1"/>
  <c r="G106" i="1"/>
  <c r="M105" i="1"/>
  <c r="K105" i="1"/>
  <c r="J105" i="1"/>
  <c r="G105" i="1"/>
  <c r="M104" i="1"/>
  <c r="K104" i="1"/>
  <c r="J104" i="1"/>
  <c r="G104" i="1"/>
  <c r="M103" i="1"/>
  <c r="K103" i="1"/>
  <c r="J103" i="1"/>
  <c r="G103" i="1"/>
  <c r="M102" i="1"/>
  <c r="K102" i="1"/>
  <c r="J102" i="1"/>
  <c r="G102" i="1"/>
  <c r="M101" i="1"/>
  <c r="L101" i="1"/>
  <c r="N101" i="1" s="1"/>
  <c r="K101" i="1"/>
  <c r="J101" i="1"/>
  <c r="G101" i="1"/>
  <c r="H101" i="1" s="1"/>
  <c r="M100" i="1"/>
  <c r="L100" i="1"/>
  <c r="N100" i="1" s="1"/>
  <c r="K100" i="1"/>
  <c r="J100" i="1"/>
  <c r="G100" i="1"/>
  <c r="H100" i="1" s="1"/>
  <c r="M99" i="1"/>
  <c r="K99" i="1"/>
  <c r="J99" i="1"/>
  <c r="G99" i="1"/>
  <c r="M98" i="1"/>
  <c r="K98" i="1"/>
  <c r="J98" i="1"/>
  <c r="G98" i="1"/>
  <c r="M97" i="1"/>
  <c r="K97" i="1"/>
  <c r="J97" i="1"/>
  <c r="G97" i="1"/>
  <c r="M96" i="1"/>
  <c r="K96" i="1"/>
  <c r="J96" i="1"/>
  <c r="G96" i="1"/>
  <c r="M95" i="1"/>
  <c r="L95" i="1"/>
  <c r="N95" i="1" s="1"/>
  <c r="K95" i="1"/>
  <c r="J95" i="1"/>
  <c r="G95" i="1"/>
  <c r="H95" i="1" s="1"/>
  <c r="M94" i="1"/>
  <c r="L94" i="1"/>
  <c r="N94" i="1" s="1"/>
  <c r="K94" i="1"/>
  <c r="J94" i="1"/>
  <c r="G94" i="1"/>
  <c r="H94" i="1" s="1"/>
  <c r="M93" i="1"/>
  <c r="L93" i="1"/>
  <c r="N93" i="1" s="1"/>
  <c r="K93" i="1"/>
  <c r="J93" i="1"/>
  <c r="G93" i="1"/>
  <c r="H93" i="1" s="1"/>
  <c r="M92" i="1"/>
  <c r="K92" i="1"/>
  <c r="J92" i="1"/>
  <c r="G92" i="1"/>
  <c r="M91" i="1"/>
  <c r="K91" i="1"/>
  <c r="J91" i="1"/>
  <c r="G91" i="1"/>
  <c r="M90" i="1"/>
  <c r="K90" i="1"/>
  <c r="J90" i="1"/>
  <c r="G90" i="1"/>
  <c r="M89" i="1"/>
  <c r="K89" i="1"/>
  <c r="J89" i="1"/>
  <c r="G89" i="1"/>
  <c r="M88" i="1"/>
  <c r="K88" i="1"/>
  <c r="J88" i="1"/>
  <c r="G88" i="1"/>
  <c r="M87" i="1"/>
  <c r="L87" i="1"/>
  <c r="N87" i="1" s="1"/>
  <c r="K87" i="1"/>
  <c r="J87" i="1"/>
  <c r="G87" i="1"/>
  <c r="H87" i="1" s="1"/>
  <c r="M86" i="1"/>
  <c r="L86" i="1"/>
  <c r="N86" i="1" s="1"/>
  <c r="K86" i="1"/>
  <c r="J86" i="1"/>
  <c r="G86" i="1"/>
  <c r="H86" i="1" s="1"/>
  <c r="M85" i="1"/>
  <c r="K85" i="1"/>
  <c r="J85" i="1"/>
  <c r="G85" i="1"/>
  <c r="M84" i="1"/>
  <c r="K84" i="1"/>
  <c r="J84" i="1"/>
  <c r="G84" i="1"/>
  <c r="M83" i="1"/>
  <c r="K83" i="1"/>
  <c r="J83" i="1"/>
  <c r="G83" i="1"/>
  <c r="M82" i="1"/>
  <c r="K82" i="1"/>
  <c r="J82" i="1"/>
  <c r="G82" i="1"/>
  <c r="M81" i="1"/>
  <c r="L81" i="1"/>
  <c r="N81" i="1" s="1"/>
  <c r="K81" i="1"/>
  <c r="J81" i="1"/>
  <c r="G81" i="1"/>
  <c r="H81" i="1" s="1"/>
  <c r="M80" i="1"/>
  <c r="L80" i="1"/>
  <c r="N80" i="1" s="1"/>
  <c r="K80" i="1"/>
  <c r="J80" i="1"/>
  <c r="G80" i="1"/>
  <c r="H80" i="1" s="1"/>
  <c r="M79" i="1"/>
  <c r="L79" i="1"/>
  <c r="N79" i="1" s="1"/>
  <c r="K79" i="1"/>
  <c r="J79" i="1"/>
  <c r="G79" i="1"/>
  <c r="H79" i="1" s="1"/>
  <c r="M78" i="1"/>
  <c r="K78" i="1"/>
  <c r="J78" i="1"/>
  <c r="G78" i="1"/>
  <c r="M77" i="1"/>
  <c r="K77" i="1"/>
  <c r="J77" i="1"/>
  <c r="G77" i="1"/>
  <c r="M76" i="1"/>
  <c r="K76" i="1"/>
  <c r="J76" i="1"/>
  <c r="G76" i="1"/>
  <c r="M75" i="1"/>
  <c r="K75" i="1"/>
  <c r="J75" i="1"/>
  <c r="G75" i="1"/>
  <c r="M74" i="1"/>
  <c r="K74" i="1"/>
  <c r="J74" i="1"/>
  <c r="G74" i="1"/>
  <c r="M73" i="1"/>
  <c r="L73" i="1"/>
  <c r="N73" i="1" s="1"/>
  <c r="K73" i="1"/>
  <c r="J73" i="1"/>
  <c r="G73" i="1"/>
  <c r="H73" i="1" s="1"/>
  <c r="M72" i="1"/>
  <c r="L72" i="1"/>
  <c r="N72" i="1" s="1"/>
  <c r="K72" i="1"/>
  <c r="J72" i="1"/>
  <c r="G72" i="1"/>
  <c r="H72" i="1" s="1"/>
  <c r="M71" i="1"/>
  <c r="K71" i="1"/>
  <c r="J71" i="1"/>
  <c r="G71" i="1"/>
  <c r="M70" i="1"/>
  <c r="K70" i="1"/>
  <c r="J70" i="1"/>
  <c r="G70" i="1"/>
  <c r="M69" i="1"/>
  <c r="K69" i="1"/>
  <c r="J69" i="1"/>
  <c r="G69" i="1"/>
  <c r="M68" i="1"/>
  <c r="K68" i="1"/>
  <c r="J68" i="1"/>
  <c r="G68" i="1"/>
  <c r="M67" i="1"/>
  <c r="L67" i="1"/>
  <c r="N67" i="1" s="1"/>
  <c r="K67" i="1"/>
  <c r="J67" i="1"/>
  <c r="G67" i="1"/>
  <c r="H67" i="1" s="1"/>
  <c r="M66" i="1"/>
  <c r="L66" i="1"/>
  <c r="N66" i="1" s="1"/>
  <c r="K66" i="1"/>
  <c r="J66" i="1"/>
  <c r="G66" i="1"/>
  <c r="H66" i="1" s="1"/>
  <c r="M65" i="1"/>
  <c r="L65" i="1"/>
  <c r="N65" i="1" s="1"/>
  <c r="K65" i="1"/>
  <c r="J65" i="1"/>
  <c r="G65" i="1"/>
  <c r="H65" i="1" s="1"/>
  <c r="M64" i="1"/>
  <c r="K64" i="1"/>
  <c r="J64" i="1"/>
  <c r="G64" i="1"/>
  <c r="M63" i="1"/>
  <c r="K63" i="1"/>
  <c r="J63" i="1"/>
  <c r="G63" i="1"/>
  <c r="M62" i="1"/>
  <c r="K62" i="1"/>
  <c r="J62" i="1"/>
  <c r="G62" i="1"/>
  <c r="M61" i="1"/>
  <c r="K61" i="1"/>
  <c r="J61" i="1"/>
  <c r="G61" i="1"/>
  <c r="M60" i="1"/>
  <c r="K60" i="1"/>
  <c r="J60" i="1"/>
  <c r="G60" i="1"/>
  <c r="M59" i="1"/>
  <c r="L59" i="1"/>
  <c r="N59" i="1" s="1"/>
  <c r="K59" i="1"/>
  <c r="J59" i="1"/>
  <c r="G59" i="1"/>
  <c r="H59" i="1" s="1"/>
  <c r="M58" i="1"/>
  <c r="L58" i="1"/>
  <c r="N58" i="1" s="1"/>
  <c r="K58" i="1"/>
  <c r="J58" i="1"/>
  <c r="G58" i="1"/>
  <c r="H58" i="1" s="1"/>
  <c r="M57" i="1"/>
  <c r="K57" i="1"/>
  <c r="J57" i="1"/>
  <c r="G57" i="1"/>
  <c r="M56" i="1"/>
  <c r="K56" i="1"/>
  <c r="J56" i="1"/>
  <c r="G56" i="1"/>
  <c r="M55" i="1"/>
  <c r="K55" i="1"/>
  <c r="J55" i="1"/>
  <c r="G55" i="1"/>
  <c r="M54" i="1"/>
  <c r="K54" i="1"/>
  <c r="J54" i="1"/>
  <c r="G54" i="1"/>
  <c r="M53" i="1"/>
  <c r="K53" i="1"/>
  <c r="J53" i="1"/>
  <c r="G53" i="1"/>
  <c r="M52" i="1"/>
  <c r="K52" i="1"/>
  <c r="J52" i="1"/>
  <c r="G52" i="1"/>
  <c r="M51" i="1"/>
  <c r="L51" i="1"/>
  <c r="N51" i="1" s="1"/>
  <c r="K51" i="1"/>
  <c r="J51" i="1"/>
  <c r="G51" i="1"/>
  <c r="H51" i="1" s="1"/>
  <c r="M50" i="1"/>
  <c r="K50" i="1"/>
  <c r="J50" i="1"/>
  <c r="G50" i="1"/>
  <c r="M49" i="1"/>
  <c r="K49" i="1"/>
  <c r="J49" i="1"/>
  <c r="G49" i="1"/>
  <c r="M48" i="1"/>
  <c r="K48" i="1"/>
  <c r="J48" i="1"/>
  <c r="G48" i="1"/>
  <c r="M47" i="1"/>
  <c r="K47" i="1"/>
  <c r="J47" i="1"/>
  <c r="G47" i="1"/>
  <c r="M46" i="1"/>
  <c r="K46" i="1"/>
  <c r="J46" i="1"/>
  <c r="G46" i="1"/>
  <c r="M45" i="1"/>
  <c r="K45" i="1"/>
  <c r="J45" i="1"/>
  <c r="G45" i="1"/>
  <c r="M44" i="1"/>
  <c r="L44" i="1"/>
  <c r="N44" i="1" s="1"/>
  <c r="K44" i="1"/>
  <c r="J44" i="1"/>
  <c r="G44" i="1"/>
  <c r="H44" i="1" s="1"/>
  <c r="M43" i="1"/>
  <c r="K43" i="1"/>
  <c r="J43" i="1"/>
  <c r="G43" i="1"/>
  <c r="M42" i="1"/>
  <c r="K42" i="1"/>
  <c r="J42" i="1"/>
  <c r="G42" i="1"/>
  <c r="M41" i="1"/>
  <c r="K41" i="1"/>
  <c r="J41" i="1"/>
  <c r="G41" i="1"/>
  <c r="M40" i="1"/>
  <c r="K40" i="1"/>
  <c r="J40" i="1"/>
  <c r="G40" i="1"/>
  <c r="M39" i="1"/>
  <c r="L39" i="1"/>
  <c r="N39" i="1" s="1"/>
  <c r="K39" i="1"/>
  <c r="J39" i="1"/>
  <c r="G39" i="1"/>
  <c r="H39" i="1" s="1"/>
  <c r="M38" i="1"/>
  <c r="L38" i="1"/>
  <c r="N38" i="1" s="1"/>
  <c r="K38" i="1"/>
  <c r="J38" i="1"/>
  <c r="G38" i="1"/>
  <c r="H38" i="1" s="1"/>
  <c r="M37" i="1"/>
  <c r="L37" i="1"/>
  <c r="N37" i="1" s="1"/>
  <c r="K37" i="1"/>
  <c r="J37" i="1"/>
  <c r="G37" i="1"/>
  <c r="H37" i="1" s="1"/>
  <c r="M36" i="1"/>
  <c r="K36" i="1"/>
  <c r="J36" i="1"/>
  <c r="G36" i="1"/>
  <c r="M35" i="1"/>
  <c r="K35" i="1"/>
  <c r="J35" i="1"/>
  <c r="G35" i="1"/>
  <c r="M34" i="1"/>
  <c r="K34" i="1"/>
  <c r="J34" i="1"/>
  <c r="G34" i="1"/>
  <c r="M33" i="1"/>
  <c r="K33" i="1"/>
  <c r="J33" i="1"/>
  <c r="G33" i="1"/>
  <c r="M32" i="1"/>
  <c r="K32" i="1"/>
  <c r="J32" i="1"/>
  <c r="G32" i="1"/>
  <c r="M31" i="1"/>
  <c r="L31" i="1"/>
  <c r="N31" i="1" s="1"/>
  <c r="K31" i="1"/>
  <c r="J31" i="1"/>
  <c r="G31" i="1"/>
  <c r="H31" i="1" s="1"/>
  <c r="M30" i="1"/>
  <c r="L30" i="1"/>
  <c r="N30" i="1" s="1"/>
  <c r="K30" i="1"/>
  <c r="J30" i="1"/>
  <c r="G30" i="1"/>
  <c r="H30" i="1" s="1"/>
  <c r="M29" i="1"/>
  <c r="K29" i="1"/>
  <c r="J29" i="1"/>
  <c r="G29" i="1"/>
  <c r="M28" i="1"/>
  <c r="K28" i="1"/>
  <c r="J28" i="1"/>
  <c r="G28" i="1"/>
  <c r="M27" i="1"/>
  <c r="K27" i="1"/>
  <c r="J27" i="1"/>
  <c r="G27" i="1"/>
  <c r="M26" i="1"/>
  <c r="K26" i="1"/>
  <c r="J26" i="1"/>
  <c r="G26" i="1"/>
  <c r="M25" i="1"/>
  <c r="K25" i="1"/>
  <c r="J25" i="1"/>
  <c r="G25" i="1"/>
  <c r="M24" i="1"/>
  <c r="L24" i="1"/>
  <c r="N24" i="1" s="1"/>
  <c r="K24" i="1"/>
  <c r="J24" i="1"/>
  <c r="G24" i="1"/>
  <c r="H24" i="1" s="1"/>
  <c r="M23" i="1"/>
  <c r="L23" i="1"/>
  <c r="N23" i="1" s="1"/>
  <c r="K23" i="1"/>
  <c r="J23" i="1"/>
  <c r="G23" i="1"/>
  <c r="H23" i="1" s="1"/>
  <c r="M22" i="1"/>
  <c r="K22" i="1"/>
  <c r="J22" i="1"/>
  <c r="G22" i="1"/>
  <c r="M21" i="1"/>
  <c r="K21" i="1"/>
  <c r="J21" i="1"/>
  <c r="G21" i="1"/>
  <c r="M20" i="1"/>
  <c r="K20" i="1"/>
  <c r="J20" i="1"/>
  <c r="G20" i="1"/>
  <c r="M19" i="1"/>
  <c r="K19" i="1"/>
  <c r="J19" i="1"/>
  <c r="G19" i="1"/>
  <c r="M18" i="1"/>
  <c r="K18" i="1"/>
  <c r="J18" i="1"/>
  <c r="G18" i="1"/>
  <c r="M17" i="1"/>
  <c r="L17" i="1"/>
  <c r="N17" i="1" s="1"/>
  <c r="K17" i="1"/>
  <c r="J17" i="1"/>
  <c r="G17" i="1"/>
  <c r="H17" i="1" s="1"/>
  <c r="M16" i="1"/>
  <c r="L16" i="1"/>
  <c r="N16" i="1" s="1"/>
  <c r="K16" i="1"/>
  <c r="J16" i="1"/>
  <c r="G16" i="1"/>
  <c r="H16" i="1" s="1"/>
  <c r="M15" i="1"/>
  <c r="K15" i="1"/>
  <c r="J15" i="1"/>
  <c r="G15" i="1"/>
  <c r="M14" i="1"/>
  <c r="K14" i="1"/>
  <c r="J14" i="1"/>
  <c r="G14" i="1"/>
  <c r="M13" i="1"/>
  <c r="K13" i="1"/>
  <c r="J13" i="1"/>
  <c r="G13" i="1"/>
  <c r="M12" i="1"/>
  <c r="K12" i="1"/>
  <c r="J12" i="1"/>
  <c r="G12" i="1"/>
  <c r="M11" i="1"/>
  <c r="K11" i="1"/>
  <c r="J11" i="1"/>
  <c r="G11" i="1"/>
  <c r="M10" i="1"/>
  <c r="L10" i="1"/>
  <c r="N10" i="1" s="1"/>
  <c r="K10" i="1"/>
  <c r="J10" i="1"/>
  <c r="G10" i="1"/>
  <c r="H10" i="1" s="1"/>
  <c r="M9" i="1"/>
  <c r="L9" i="1"/>
  <c r="N9" i="1" s="1"/>
  <c r="K9" i="1"/>
  <c r="J9" i="1"/>
  <c r="G9" i="1"/>
  <c r="H9" i="1" s="1"/>
  <c r="M8" i="1"/>
  <c r="K8" i="1"/>
  <c r="J8" i="1"/>
  <c r="G8" i="1"/>
  <c r="M7" i="1"/>
  <c r="K7" i="1"/>
  <c r="J7" i="1"/>
  <c r="G7" i="1"/>
  <c r="M6" i="1"/>
  <c r="K6" i="1"/>
  <c r="J6" i="1"/>
  <c r="G6" i="1"/>
  <c r="M5" i="1"/>
  <c r="K5" i="1"/>
  <c r="J5" i="1"/>
  <c r="G5" i="1"/>
  <c r="M4" i="1"/>
  <c r="K4" i="1"/>
  <c r="J4" i="1"/>
  <c r="G4" i="1"/>
  <c r="M3" i="1"/>
  <c r="K3" i="1"/>
  <c r="J3" i="1"/>
  <c r="G3" i="1"/>
  <c r="M2" i="1"/>
  <c r="K2" i="1"/>
  <c r="J2" i="1"/>
  <c r="G2" i="1"/>
  <c r="E2" i="1"/>
  <c r="W10" i="1" l="1"/>
  <c r="U10" i="1"/>
  <c r="X10" i="1"/>
  <c r="X24" i="1"/>
  <c r="U24" i="1"/>
  <c r="W24" i="1"/>
  <c r="X31" i="1"/>
  <c r="W31" i="1"/>
  <c r="U31" i="1"/>
  <c r="U185" i="1"/>
  <c r="X185" i="1"/>
  <c r="W185" i="1"/>
  <c r="X39" i="1"/>
  <c r="W39" i="1"/>
  <c r="U39" i="1"/>
  <c r="X199" i="1"/>
  <c r="W199" i="1"/>
  <c r="U199" i="1"/>
  <c r="X142" i="1"/>
  <c r="W142" i="1"/>
  <c r="U142" i="1"/>
  <c r="X45" i="1"/>
  <c r="W45" i="1"/>
  <c r="U45" i="1"/>
  <c r="X52" i="1"/>
  <c r="W52" i="1"/>
  <c r="U52" i="1"/>
  <c r="L108" i="1"/>
  <c r="N108" i="1" s="1"/>
  <c r="V108" i="1"/>
  <c r="X86" i="1"/>
  <c r="W86" i="1"/>
  <c r="U86" i="1"/>
  <c r="X115" i="1"/>
  <c r="W115" i="1"/>
  <c r="U115" i="1"/>
  <c r="X87" i="1"/>
  <c r="U87" i="1"/>
  <c r="W87" i="1"/>
  <c r="X59" i="1"/>
  <c r="W59" i="1"/>
  <c r="U59" i="1"/>
  <c r="X95" i="1"/>
  <c r="W95" i="1"/>
  <c r="U95" i="1"/>
  <c r="X67" i="1"/>
  <c r="W67" i="1"/>
  <c r="U67" i="1"/>
  <c r="X143" i="1"/>
  <c r="W143" i="1"/>
  <c r="U143" i="1"/>
  <c r="W114" i="1"/>
  <c r="U114" i="1"/>
  <c r="X114" i="1"/>
  <c r="X37" i="1"/>
  <c r="W37" i="1"/>
  <c r="U37" i="1"/>
  <c r="X150" i="1"/>
  <c r="W150" i="1"/>
  <c r="U150" i="1"/>
  <c r="X135" i="1"/>
  <c r="W135" i="1"/>
  <c r="U135" i="1"/>
  <c r="W122" i="1"/>
  <c r="U122" i="1"/>
  <c r="X122" i="1"/>
  <c r="U129" i="1"/>
  <c r="W129" i="1"/>
  <c r="X129" i="1"/>
  <c r="X171" i="1"/>
  <c r="W171" i="1"/>
  <c r="U171" i="1"/>
  <c r="X101" i="1"/>
  <c r="W101" i="1"/>
  <c r="U101" i="1"/>
  <c r="W192" i="1"/>
  <c r="X192" i="1"/>
  <c r="U192" i="1"/>
  <c r="X79" i="1"/>
  <c r="W79" i="1"/>
  <c r="U79" i="1"/>
  <c r="X38" i="1"/>
  <c r="W38" i="1"/>
  <c r="U38" i="1"/>
  <c r="V2" i="1"/>
  <c r="X206" i="1"/>
  <c r="W206" i="1"/>
  <c r="U206" i="1"/>
  <c r="X136" i="1"/>
  <c r="U136" i="1"/>
  <c r="W136" i="1"/>
  <c r="X157" i="1"/>
  <c r="W157" i="1"/>
  <c r="U157" i="1"/>
  <c r="X164" i="1"/>
  <c r="W164" i="1"/>
  <c r="U164" i="1"/>
  <c r="U73" i="1"/>
  <c r="X73" i="1"/>
  <c r="W73" i="1"/>
  <c r="U81" i="1"/>
  <c r="X81" i="1"/>
  <c r="W81" i="1"/>
  <c r="X93" i="1"/>
  <c r="W93" i="1"/>
  <c r="U93" i="1"/>
  <c r="H199" i="1"/>
  <c r="U17" i="1"/>
  <c r="X17" i="1"/>
  <c r="W17" i="1"/>
  <c r="W178" i="1"/>
  <c r="X178" i="1"/>
  <c r="U178" i="1"/>
  <c r="U65" i="1"/>
  <c r="W65" i="1"/>
  <c r="X65" i="1"/>
  <c r="X149" i="1"/>
  <c r="W149" i="1"/>
  <c r="U149" i="1"/>
  <c r="X107" i="1"/>
  <c r="W107" i="1"/>
  <c r="U107" i="1"/>
  <c r="X44" i="1"/>
  <c r="W44" i="1"/>
  <c r="U44" i="1"/>
  <c r="E46" i="1"/>
  <c r="V46" i="1" s="1"/>
  <c r="H88" i="1"/>
  <c r="E116" i="1"/>
  <c r="V116" i="1" s="1"/>
  <c r="E88" i="1"/>
  <c r="V88" i="1" s="1"/>
  <c r="E60" i="1"/>
  <c r="V60" i="1" s="1"/>
  <c r="E96" i="1"/>
  <c r="V96" i="1" s="1"/>
  <c r="E68" i="1"/>
  <c r="V68" i="1" s="1"/>
  <c r="E144" i="1"/>
  <c r="V144" i="1" s="1"/>
  <c r="L45" i="1"/>
  <c r="N45" i="1" s="1"/>
  <c r="E151" i="1"/>
  <c r="V151" i="1" s="1"/>
  <c r="E123" i="1"/>
  <c r="V123" i="1" s="1"/>
  <c r="E130" i="1"/>
  <c r="V130" i="1" s="1"/>
  <c r="E172" i="1"/>
  <c r="E102" i="1"/>
  <c r="V102" i="1" s="1"/>
  <c r="E193" i="1"/>
  <c r="V193" i="1" s="1"/>
  <c r="E53" i="1"/>
  <c r="V53" i="1" s="1"/>
  <c r="E109" i="1"/>
  <c r="V109" i="1" s="1"/>
  <c r="H46" i="1"/>
  <c r="H52" i="1"/>
  <c r="H207" i="1"/>
  <c r="E207" i="1"/>
  <c r="V207" i="1" s="1"/>
  <c r="E137" i="1"/>
  <c r="V137" i="1" s="1"/>
  <c r="H60" i="1"/>
  <c r="H68" i="1"/>
  <c r="H144" i="1"/>
  <c r="E158" i="1"/>
  <c r="V158" i="1" s="1"/>
  <c r="E165" i="1"/>
  <c r="V165" i="1" s="1"/>
  <c r="E74" i="1"/>
  <c r="V74" i="1" s="1"/>
  <c r="E82" i="1"/>
  <c r="V82" i="1" s="1"/>
  <c r="E18" i="1"/>
  <c r="V18" i="1" s="1"/>
  <c r="E179" i="1"/>
  <c r="V179" i="1" s="1"/>
  <c r="H25" i="1"/>
  <c r="H45" i="1"/>
  <c r="L52" i="1"/>
  <c r="N52" i="1" s="1"/>
  <c r="E11" i="1"/>
  <c r="V11" i="1" s="1"/>
  <c r="E25" i="1"/>
  <c r="V25" i="1" s="1"/>
  <c r="E32" i="1"/>
  <c r="E186" i="1"/>
  <c r="E40" i="1"/>
  <c r="E200" i="1"/>
  <c r="V200" i="1" s="1"/>
  <c r="L2" i="1"/>
  <c r="N2" i="1" s="1"/>
  <c r="E3" i="1"/>
  <c r="V3" i="1" s="1"/>
  <c r="H2" i="1"/>
  <c r="L3" i="1"/>
  <c r="N3" i="1" s="1"/>
  <c r="H40" i="1" l="1"/>
  <c r="V40" i="1"/>
  <c r="X11" i="1"/>
  <c r="W11" i="1"/>
  <c r="U11" i="1"/>
  <c r="W18" i="1"/>
  <c r="U18" i="1"/>
  <c r="X18" i="1"/>
  <c r="H102" i="1"/>
  <c r="X96" i="1"/>
  <c r="W96" i="1"/>
  <c r="U96" i="1"/>
  <c r="H186" i="1"/>
  <c r="V186" i="1"/>
  <c r="H130" i="1"/>
  <c r="U137" i="1"/>
  <c r="X137" i="1"/>
  <c r="W137" i="1"/>
  <c r="H116" i="1"/>
  <c r="X60" i="1"/>
  <c r="W60" i="1"/>
  <c r="U60" i="1"/>
  <c r="X2" i="1"/>
  <c r="U2" i="1"/>
  <c r="W2" i="1"/>
  <c r="X108" i="1"/>
  <c r="W108" i="1"/>
  <c r="U108" i="1"/>
  <c r="H165" i="1"/>
  <c r="X3" i="1"/>
  <c r="W3" i="1"/>
  <c r="U3" i="1"/>
  <c r="H151" i="1"/>
  <c r="W130" i="1"/>
  <c r="U130" i="1"/>
  <c r="X130" i="1"/>
  <c r="W74" i="1"/>
  <c r="U74" i="1"/>
  <c r="X74" i="1"/>
  <c r="X151" i="1"/>
  <c r="U151" i="1"/>
  <c r="W151" i="1"/>
  <c r="X165" i="1"/>
  <c r="W165" i="1"/>
  <c r="U165" i="1"/>
  <c r="X109" i="1"/>
  <c r="W109" i="1"/>
  <c r="U109" i="1"/>
  <c r="H172" i="1"/>
  <c r="V172" i="1"/>
  <c r="X46" i="1"/>
  <c r="W46" i="1"/>
  <c r="U46" i="1"/>
  <c r="X158" i="1"/>
  <c r="W158" i="1"/>
  <c r="U158" i="1"/>
  <c r="X53" i="1"/>
  <c r="W53" i="1"/>
  <c r="U53" i="1"/>
  <c r="H32" i="1"/>
  <c r="V32" i="1"/>
  <c r="H200" i="1"/>
  <c r="H193" i="1"/>
  <c r="X207" i="1"/>
  <c r="U207" i="1"/>
  <c r="W207" i="1"/>
  <c r="W144" i="1"/>
  <c r="X144" i="1"/>
  <c r="U144" i="1"/>
  <c r="X88" i="1"/>
  <c r="U88" i="1"/>
  <c r="W88" i="1"/>
  <c r="X102" i="1"/>
  <c r="W102" i="1"/>
  <c r="U102" i="1"/>
  <c r="X123" i="1"/>
  <c r="W123" i="1"/>
  <c r="U123" i="1"/>
  <c r="W82" i="1"/>
  <c r="U82" i="1"/>
  <c r="X82" i="1"/>
  <c r="U193" i="1"/>
  <c r="X193" i="1"/>
  <c r="W193" i="1"/>
  <c r="W200" i="1"/>
  <c r="U200" i="1"/>
  <c r="X200" i="1"/>
  <c r="U25" i="1"/>
  <c r="X25" i="1"/>
  <c r="W25" i="1"/>
  <c r="X179" i="1"/>
  <c r="W179" i="1"/>
  <c r="U179" i="1"/>
  <c r="H109" i="1"/>
  <c r="X68" i="1"/>
  <c r="W68" i="1"/>
  <c r="U68" i="1"/>
  <c r="X116" i="1"/>
  <c r="W116" i="1"/>
  <c r="U116" i="1"/>
  <c r="E97" i="1"/>
  <c r="V97" i="1" s="1"/>
  <c r="L96" i="1"/>
  <c r="N96" i="1" s="1"/>
  <c r="E201" i="1"/>
  <c r="V201" i="1" s="1"/>
  <c r="L200" i="1"/>
  <c r="N200" i="1" s="1"/>
  <c r="E26" i="1"/>
  <c r="V26" i="1" s="1"/>
  <c r="L25" i="1"/>
  <c r="N25" i="1" s="1"/>
  <c r="E194" i="1"/>
  <c r="V194" i="1" s="1"/>
  <c r="L193" i="1"/>
  <c r="N193" i="1" s="1"/>
  <c r="E124" i="1"/>
  <c r="V124" i="1" s="1"/>
  <c r="L123" i="1"/>
  <c r="N123" i="1" s="1"/>
  <c r="H123" i="1"/>
  <c r="E83" i="1"/>
  <c r="V83" i="1" s="1"/>
  <c r="L82" i="1"/>
  <c r="N82" i="1" s="1"/>
  <c r="E75" i="1"/>
  <c r="V75" i="1" s="1"/>
  <c r="L74" i="1"/>
  <c r="N74" i="1" s="1"/>
  <c r="E138" i="1"/>
  <c r="V138" i="1" s="1"/>
  <c r="L137" i="1"/>
  <c r="N137" i="1" s="1"/>
  <c r="E61" i="1"/>
  <c r="V61" i="1" s="1"/>
  <c r="L60" i="1"/>
  <c r="N60" i="1" s="1"/>
  <c r="E12" i="1"/>
  <c r="V12" i="1" s="1"/>
  <c r="L11" i="1"/>
  <c r="N11" i="1" s="1"/>
  <c r="E110" i="1"/>
  <c r="V110" i="1" s="1"/>
  <c r="L109" i="1"/>
  <c r="N109" i="1" s="1"/>
  <c r="E103" i="1"/>
  <c r="V103" i="1" s="1"/>
  <c r="L102" i="1"/>
  <c r="N102" i="1" s="1"/>
  <c r="H96" i="1"/>
  <c r="E166" i="1"/>
  <c r="V166" i="1" s="1"/>
  <c r="L165" i="1"/>
  <c r="N165" i="1" s="1"/>
  <c r="E208" i="1"/>
  <c r="V208" i="1" s="1"/>
  <c r="L207" i="1"/>
  <c r="N207" i="1" s="1"/>
  <c r="E152" i="1"/>
  <c r="V152" i="1" s="1"/>
  <c r="L151" i="1"/>
  <c r="N151" i="1" s="1"/>
  <c r="H137" i="1"/>
  <c r="E145" i="1"/>
  <c r="V145" i="1" s="1"/>
  <c r="L144" i="1"/>
  <c r="N144" i="1" s="1"/>
  <c r="E89" i="1"/>
  <c r="V89" i="1" s="1"/>
  <c r="L88" i="1"/>
  <c r="N88" i="1" s="1"/>
  <c r="E41" i="1"/>
  <c r="V41" i="1" s="1"/>
  <c r="L40" i="1"/>
  <c r="N40" i="1" s="1"/>
  <c r="E54" i="1"/>
  <c r="V54" i="1" s="1"/>
  <c r="L53" i="1"/>
  <c r="N53" i="1" s="1"/>
  <c r="H53" i="1"/>
  <c r="E173" i="1"/>
  <c r="V173" i="1" s="1"/>
  <c r="L172" i="1"/>
  <c r="N172" i="1" s="1"/>
  <c r="H82" i="1"/>
  <c r="E19" i="1"/>
  <c r="V19" i="1" s="1"/>
  <c r="L18" i="1"/>
  <c r="N18" i="1" s="1"/>
  <c r="E4" i="1"/>
  <c r="V4" i="1" s="1"/>
  <c r="H11" i="1"/>
  <c r="E180" i="1"/>
  <c r="V180" i="1" s="1"/>
  <c r="H179" i="1"/>
  <c r="L179" i="1"/>
  <c r="N179" i="1" s="1"/>
  <c r="E159" i="1"/>
  <c r="V159" i="1" s="1"/>
  <c r="L158" i="1"/>
  <c r="N158" i="1" s="1"/>
  <c r="H158" i="1"/>
  <c r="H74" i="1"/>
  <c r="H18" i="1"/>
  <c r="E69" i="1"/>
  <c r="V69" i="1" s="1"/>
  <c r="L68" i="1"/>
  <c r="N68" i="1" s="1"/>
  <c r="E117" i="1"/>
  <c r="V117" i="1" s="1"/>
  <c r="L116" i="1"/>
  <c r="N116" i="1" s="1"/>
  <c r="E47" i="1"/>
  <c r="V47" i="1" s="1"/>
  <c r="L46" i="1"/>
  <c r="N46" i="1" s="1"/>
  <c r="E187" i="1"/>
  <c r="V187" i="1" s="1"/>
  <c r="L186" i="1"/>
  <c r="N186" i="1" s="1"/>
  <c r="E33" i="1"/>
  <c r="V33" i="1" s="1"/>
  <c r="L32" i="1"/>
  <c r="N32" i="1" s="1"/>
  <c r="E131" i="1"/>
  <c r="V131" i="1" s="1"/>
  <c r="L130" i="1"/>
  <c r="N130" i="1" s="1"/>
  <c r="H3" i="1"/>
  <c r="L4" i="1"/>
  <c r="N4" i="1" s="1"/>
  <c r="H4" i="1"/>
  <c r="U201" i="1" l="1"/>
  <c r="X201" i="1"/>
  <c r="W201" i="1"/>
  <c r="X159" i="1"/>
  <c r="W159" i="1"/>
  <c r="U159" i="1"/>
  <c r="X75" i="1"/>
  <c r="W75" i="1"/>
  <c r="U75" i="1"/>
  <c r="X103" i="1"/>
  <c r="W103" i="1"/>
  <c r="U103" i="1"/>
  <c r="X69" i="1"/>
  <c r="W69" i="1"/>
  <c r="U69" i="1"/>
  <c r="U145" i="1"/>
  <c r="W145" i="1"/>
  <c r="X145" i="1"/>
  <c r="X83" i="1"/>
  <c r="W83" i="1"/>
  <c r="U83" i="1"/>
  <c r="U97" i="1"/>
  <c r="W97" i="1"/>
  <c r="X97" i="1"/>
  <c r="X32" i="1"/>
  <c r="W32" i="1"/>
  <c r="U32" i="1"/>
  <c r="X180" i="1"/>
  <c r="W180" i="1"/>
  <c r="U180" i="1"/>
  <c r="X110" i="1"/>
  <c r="W110" i="1"/>
  <c r="U110" i="1"/>
  <c r="X19" i="1"/>
  <c r="W19" i="1"/>
  <c r="U19" i="1"/>
  <c r="U208" i="1"/>
  <c r="X208" i="1"/>
  <c r="W208" i="1"/>
  <c r="X61" i="1"/>
  <c r="W61" i="1"/>
  <c r="U61" i="1"/>
  <c r="W194" i="1"/>
  <c r="X194" i="1"/>
  <c r="U194" i="1"/>
  <c r="X131" i="1"/>
  <c r="W131" i="1"/>
  <c r="U131" i="1"/>
  <c r="X187" i="1"/>
  <c r="W187" i="1"/>
  <c r="U187" i="1"/>
  <c r="X172" i="1"/>
  <c r="W172" i="1"/>
  <c r="U172" i="1"/>
  <c r="X40" i="1"/>
  <c r="W40" i="1"/>
  <c r="U40" i="1"/>
  <c r="U89" i="1"/>
  <c r="X89" i="1"/>
  <c r="W89" i="1"/>
  <c r="X54" i="1"/>
  <c r="W54" i="1"/>
  <c r="U54" i="1"/>
  <c r="W186" i="1"/>
  <c r="U186" i="1"/>
  <c r="X186" i="1"/>
  <c r="X47" i="1"/>
  <c r="W47" i="1"/>
  <c r="U47" i="1"/>
  <c r="U41" i="1"/>
  <c r="X41" i="1"/>
  <c r="W41" i="1"/>
  <c r="X166" i="1"/>
  <c r="W166" i="1"/>
  <c r="U166" i="1"/>
  <c r="W138" i="1"/>
  <c r="U138" i="1"/>
  <c r="X138" i="1"/>
  <c r="W26" i="1"/>
  <c r="U26" i="1"/>
  <c r="X26" i="1"/>
  <c r="U33" i="1"/>
  <c r="W33" i="1"/>
  <c r="X33" i="1"/>
  <c r="X173" i="1"/>
  <c r="W173" i="1"/>
  <c r="U173" i="1"/>
  <c r="X117" i="1"/>
  <c r="W117" i="1"/>
  <c r="U117" i="1"/>
  <c r="X4" i="1"/>
  <c r="W4" i="1"/>
  <c r="U4" i="1"/>
  <c r="U152" i="1"/>
  <c r="W152" i="1"/>
  <c r="X152" i="1"/>
  <c r="X12" i="1"/>
  <c r="W12" i="1"/>
  <c r="U12" i="1"/>
  <c r="X124" i="1"/>
  <c r="W124" i="1"/>
  <c r="U124" i="1"/>
  <c r="E48" i="1"/>
  <c r="V48" i="1" s="1"/>
  <c r="L47" i="1"/>
  <c r="N47" i="1" s="1"/>
  <c r="H47" i="1"/>
  <c r="E42" i="1"/>
  <c r="V42" i="1" s="1"/>
  <c r="L41" i="1"/>
  <c r="N41" i="1" s="1"/>
  <c r="H41" i="1"/>
  <c r="E167" i="1"/>
  <c r="V167" i="1" s="1"/>
  <c r="L166" i="1"/>
  <c r="N166" i="1" s="1"/>
  <c r="H166" i="1"/>
  <c r="E139" i="1"/>
  <c r="V139" i="1" s="1"/>
  <c r="L138" i="1"/>
  <c r="N138" i="1" s="1"/>
  <c r="H138" i="1"/>
  <c r="E27" i="1"/>
  <c r="V27" i="1" s="1"/>
  <c r="L26" i="1"/>
  <c r="N26" i="1" s="1"/>
  <c r="H26" i="1"/>
  <c r="E34" i="1"/>
  <c r="V34" i="1" s="1"/>
  <c r="L33" i="1"/>
  <c r="N33" i="1" s="1"/>
  <c r="H33" i="1"/>
  <c r="E174" i="1"/>
  <c r="V174" i="1" s="1"/>
  <c r="H173" i="1"/>
  <c r="L173" i="1"/>
  <c r="N173" i="1" s="1"/>
  <c r="E111" i="1"/>
  <c r="V111" i="1" s="1"/>
  <c r="L110" i="1"/>
  <c r="N110" i="1" s="1"/>
  <c r="H110" i="1"/>
  <c r="E118" i="1"/>
  <c r="V118" i="1" s="1"/>
  <c r="L117" i="1"/>
  <c r="N117" i="1" s="1"/>
  <c r="H117" i="1"/>
  <c r="E5" i="1"/>
  <c r="V5" i="1" s="1"/>
  <c r="E153" i="1"/>
  <c r="V153" i="1" s="1"/>
  <c r="L152" i="1"/>
  <c r="N152" i="1" s="1"/>
  <c r="H152" i="1"/>
  <c r="E13" i="1"/>
  <c r="V13" i="1" s="1"/>
  <c r="L12" i="1"/>
  <c r="N12" i="1" s="1"/>
  <c r="H12" i="1"/>
  <c r="E125" i="1"/>
  <c r="V125" i="1" s="1"/>
  <c r="L124" i="1"/>
  <c r="N124" i="1" s="1"/>
  <c r="H124" i="1"/>
  <c r="E181" i="1"/>
  <c r="V181" i="1" s="1"/>
  <c r="L180" i="1"/>
  <c r="N180" i="1" s="1"/>
  <c r="H180" i="1"/>
  <c r="E90" i="1"/>
  <c r="V90" i="1" s="1"/>
  <c r="L89" i="1"/>
  <c r="N89" i="1" s="1"/>
  <c r="H89" i="1"/>
  <c r="E76" i="1"/>
  <c r="V76" i="1" s="1"/>
  <c r="L75" i="1"/>
  <c r="N75" i="1" s="1"/>
  <c r="H75" i="1"/>
  <c r="E202" i="1"/>
  <c r="V202" i="1" s="1"/>
  <c r="H201" i="1"/>
  <c r="L201" i="1"/>
  <c r="N201" i="1" s="1"/>
  <c r="E160" i="1"/>
  <c r="V160" i="1" s="1"/>
  <c r="L159" i="1"/>
  <c r="N159" i="1" s="1"/>
  <c r="H159" i="1"/>
  <c r="E188" i="1"/>
  <c r="V188" i="1" s="1"/>
  <c r="L187" i="1"/>
  <c r="N187" i="1" s="1"/>
  <c r="H187" i="1"/>
  <c r="E104" i="1"/>
  <c r="V104" i="1" s="1"/>
  <c r="L103" i="1"/>
  <c r="N103" i="1" s="1"/>
  <c r="H103" i="1"/>
  <c r="E70" i="1"/>
  <c r="V70" i="1" s="1"/>
  <c r="L69" i="1"/>
  <c r="N69" i="1" s="1"/>
  <c r="H69" i="1"/>
  <c r="E20" i="1"/>
  <c r="V20" i="1" s="1"/>
  <c r="L19" i="1"/>
  <c r="N19" i="1" s="1"/>
  <c r="H19" i="1"/>
  <c r="E55" i="1"/>
  <c r="V55" i="1" s="1"/>
  <c r="L54" i="1"/>
  <c r="N54" i="1" s="1"/>
  <c r="H54" i="1"/>
  <c r="E209" i="1"/>
  <c r="V209" i="1" s="1"/>
  <c r="L208" i="1"/>
  <c r="N208" i="1" s="1"/>
  <c r="H208" i="1"/>
  <c r="E62" i="1"/>
  <c r="V62" i="1" s="1"/>
  <c r="L61" i="1"/>
  <c r="N61" i="1" s="1"/>
  <c r="H61" i="1"/>
  <c r="E195" i="1"/>
  <c r="V195" i="1" s="1"/>
  <c r="L194" i="1"/>
  <c r="N194" i="1" s="1"/>
  <c r="H194" i="1"/>
  <c r="E132" i="1"/>
  <c r="V132" i="1" s="1"/>
  <c r="L131" i="1"/>
  <c r="N131" i="1" s="1"/>
  <c r="H131" i="1"/>
  <c r="E146" i="1"/>
  <c r="V146" i="1" s="1"/>
  <c r="L145" i="1"/>
  <c r="N145" i="1" s="1"/>
  <c r="H145" i="1"/>
  <c r="E84" i="1"/>
  <c r="V84" i="1" s="1"/>
  <c r="L83" i="1"/>
  <c r="N83" i="1" s="1"/>
  <c r="H83" i="1"/>
  <c r="E98" i="1"/>
  <c r="V98" i="1" s="1"/>
  <c r="L97" i="1"/>
  <c r="N97" i="1" s="1"/>
  <c r="H97" i="1"/>
  <c r="W146" i="1" l="1"/>
  <c r="U146" i="1"/>
  <c r="X146" i="1"/>
  <c r="U209" i="1"/>
  <c r="X209" i="1"/>
  <c r="W209" i="1"/>
  <c r="X104" i="1"/>
  <c r="W104" i="1"/>
  <c r="U104" i="1"/>
  <c r="X76" i="1"/>
  <c r="W76" i="1"/>
  <c r="U76" i="1"/>
  <c r="X118" i="1"/>
  <c r="W118" i="1"/>
  <c r="U118" i="1"/>
  <c r="X174" i="1"/>
  <c r="W174" i="1"/>
  <c r="U174" i="1"/>
  <c r="X27" i="1"/>
  <c r="W27" i="1"/>
  <c r="U27" i="1"/>
  <c r="X167" i="1"/>
  <c r="W167" i="1"/>
  <c r="U167" i="1"/>
  <c r="X48" i="1"/>
  <c r="W48" i="1"/>
  <c r="U48" i="1"/>
  <c r="X84" i="1"/>
  <c r="W84" i="1"/>
  <c r="U84" i="1"/>
  <c r="X132" i="1"/>
  <c r="W132" i="1"/>
  <c r="U132" i="1"/>
  <c r="X62" i="1"/>
  <c r="W62" i="1"/>
  <c r="U62" i="1"/>
  <c r="X55" i="1"/>
  <c r="U55" i="1"/>
  <c r="W55" i="1"/>
  <c r="X70" i="1"/>
  <c r="W70" i="1"/>
  <c r="U70" i="1"/>
  <c r="X188" i="1"/>
  <c r="W188" i="1"/>
  <c r="U188" i="1"/>
  <c r="W202" i="1"/>
  <c r="X202" i="1"/>
  <c r="U202" i="1"/>
  <c r="W90" i="1"/>
  <c r="U90" i="1"/>
  <c r="X90" i="1"/>
  <c r="X125" i="1"/>
  <c r="W125" i="1"/>
  <c r="U125" i="1"/>
  <c r="U153" i="1"/>
  <c r="X153" i="1"/>
  <c r="W153" i="1"/>
  <c r="X5" i="1"/>
  <c r="W5" i="1"/>
  <c r="U5" i="1"/>
  <c r="X111" i="1"/>
  <c r="W111" i="1"/>
  <c r="U111" i="1"/>
  <c r="W34" i="1"/>
  <c r="U34" i="1"/>
  <c r="X34" i="1"/>
  <c r="X139" i="1"/>
  <c r="W139" i="1"/>
  <c r="U139" i="1"/>
  <c r="W42" i="1"/>
  <c r="U42" i="1"/>
  <c r="X42" i="1"/>
  <c r="W98" i="1"/>
  <c r="U98" i="1"/>
  <c r="X98" i="1"/>
  <c r="X195" i="1"/>
  <c r="W195" i="1"/>
  <c r="U195" i="1"/>
  <c r="X20" i="1"/>
  <c r="W20" i="1"/>
  <c r="U20" i="1"/>
  <c r="X160" i="1"/>
  <c r="W160" i="1"/>
  <c r="U160" i="1"/>
  <c r="X181" i="1"/>
  <c r="W181" i="1"/>
  <c r="U181" i="1"/>
  <c r="X13" i="1"/>
  <c r="W13" i="1"/>
  <c r="U13" i="1"/>
  <c r="E85" i="1"/>
  <c r="V85" i="1" s="1"/>
  <c r="L84" i="1"/>
  <c r="N84" i="1" s="1"/>
  <c r="H84" i="1"/>
  <c r="E133" i="1"/>
  <c r="V133" i="1" s="1"/>
  <c r="L132" i="1"/>
  <c r="N132" i="1" s="1"/>
  <c r="H132" i="1"/>
  <c r="E63" i="1"/>
  <c r="V63" i="1" s="1"/>
  <c r="L62" i="1"/>
  <c r="N62" i="1" s="1"/>
  <c r="H62" i="1"/>
  <c r="E71" i="1"/>
  <c r="V71" i="1" s="1"/>
  <c r="L70" i="1"/>
  <c r="N70" i="1" s="1"/>
  <c r="H70" i="1"/>
  <c r="E189" i="1"/>
  <c r="V189" i="1" s="1"/>
  <c r="L188" i="1"/>
  <c r="N188" i="1" s="1"/>
  <c r="H188" i="1"/>
  <c r="E203" i="1"/>
  <c r="V203" i="1" s="1"/>
  <c r="L202" i="1"/>
  <c r="N202" i="1" s="1"/>
  <c r="H202" i="1"/>
  <c r="E91" i="1"/>
  <c r="V91" i="1" s="1"/>
  <c r="L90" i="1"/>
  <c r="N90" i="1" s="1"/>
  <c r="H90" i="1"/>
  <c r="E126" i="1"/>
  <c r="V126" i="1" s="1"/>
  <c r="L125" i="1"/>
  <c r="N125" i="1" s="1"/>
  <c r="H125" i="1"/>
  <c r="E154" i="1"/>
  <c r="V154" i="1" s="1"/>
  <c r="L153" i="1"/>
  <c r="N153" i="1" s="1"/>
  <c r="H153" i="1"/>
  <c r="E56" i="1"/>
  <c r="V56" i="1" s="1"/>
  <c r="L55" i="1"/>
  <c r="N55" i="1" s="1"/>
  <c r="H55" i="1"/>
  <c r="E6" i="1"/>
  <c r="V6" i="1" s="1"/>
  <c r="L5" i="1"/>
  <c r="N5" i="1" s="1"/>
  <c r="H5" i="1"/>
  <c r="E112" i="1"/>
  <c r="V112" i="1" s="1"/>
  <c r="L111" i="1"/>
  <c r="N111" i="1" s="1"/>
  <c r="H111" i="1"/>
  <c r="E35" i="1"/>
  <c r="V35" i="1" s="1"/>
  <c r="H34" i="1"/>
  <c r="L34" i="1"/>
  <c r="N34" i="1" s="1"/>
  <c r="E43" i="1"/>
  <c r="V43" i="1" s="1"/>
  <c r="L42" i="1"/>
  <c r="N42" i="1" s="1"/>
  <c r="H42" i="1"/>
  <c r="E99" i="1"/>
  <c r="V99" i="1" s="1"/>
  <c r="H98" i="1"/>
  <c r="L98" i="1"/>
  <c r="N98" i="1" s="1"/>
  <c r="E147" i="1"/>
  <c r="V147" i="1" s="1"/>
  <c r="L146" i="1"/>
  <c r="N146" i="1" s="1"/>
  <c r="H146" i="1"/>
  <c r="E196" i="1"/>
  <c r="V196" i="1" s="1"/>
  <c r="L195" i="1"/>
  <c r="N195" i="1" s="1"/>
  <c r="H195" i="1"/>
  <c r="E210" i="1"/>
  <c r="V210" i="1" s="1"/>
  <c r="L209" i="1"/>
  <c r="N209" i="1" s="1"/>
  <c r="H209" i="1"/>
  <c r="E21" i="1"/>
  <c r="V21" i="1" s="1"/>
  <c r="L20" i="1"/>
  <c r="N20" i="1" s="1"/>
  <c r="H20" i="1"/>
  <c r="E105" i="1"/>
  <c r="V105" i="1" s="1"/>
  <c r="L104" i="1"/>
  <c r="N104" i="1" s="1"/>
  <c r="H104" i="1"/>
  <c r="E161" i="1"/>
  <c r="V161" i="1" s="1"/>
  <c r="L160" i="1"/>
  <c r="N160" i="1" s="1"/>
  <c r="H160" i="1"/>
  <c r="E77" i="1"/>
  <c r="V77" i="1" s="1"/>
  <c r="L76" i="1"/>
  <c r="N76" i="1" s="1"/>
  <c r="H76" i="1"/>
  <c r="E182" i="1"/>
  <c r="V182" i="1" s="1"/>
  <c r="L181" i="1"/>
  <c r="N181" i="1" s="1"/>
  <c r="H181" i="1"/>
  <c r="E14" i="1"/>
  <c r="V14" i="1" s="1"/>
  <c r="L13" i="1"/>
  <c r="N13" i="1" s="1"/>
  <c r="H13" i="1"/>
  <c r="E140" i="1"/>
  <c r="V140" i="1" s="1"/>
  <c r="L139" i="1"/>
  <c r="N139" i="1" s="1"/>
  <c r="H139" i="1"/>
  <c r="E119" i="1"/>
  <c r="V119" i="1" s="1"/>
  <c r="L118" i="1"/>
  <c r="N118" i="1" s="1"/>
  <c r="H118" i="1"/>
  <c r="E175" i="1"/>
  <c r="V175" i="1" s="1"/>
  <c r="L174" i="1"/>
  <c r="N174" i="1" s="1"/>
  <c r="H174" i="1"/>
  <c r="E28" i="1"/>
  <c r="V28" i="1" s="1"/>
  <c r="L27" i="1"/>
  <c r="N27" i="1" s="1"/>
  <c r="H27" i="1"/>
  <c r="E168" i="1"/>
  <c r="V168" i="1" s="1"/>
  <c r="L167" i="1"/>
  <c r="N167" i="1" s="1"/>
  <c r="H167" i="1"/>
  <c r="E49" i="1"/>
  <c r="V49" i="1" s="1"/>
  <c r="L48" i="1"/>
  <c r="N48" i="1" s="1"/>
  <c r="H48" i="1"/>
  <c r="U49" i="1" l="1"/>
  <c r="X49" i="1"/>
  <c r="W49" i="1"/>
  <c r="X77" i="1"/>
  <c r="W77" i="1"/>
  <c r="U77" i="1"/>
  <c r="U105" i="1"/>
  <c r="X105" i="1"/>
  <c r="W105" i="1"/>
  <c r="W210" i="1"/>
  <c r="U210" i="1"/>
  <c r="X210" i="1"/>
  <c r="X147" i="1"/>
  <c r="W147" i="1"/>
  <c r="U147" i="1"/>
  <c r="X43" i="1"/>
  <c r="W43" i="1"/>
  <c r="U43" i="1"/>
  <c r="X112" i="1"/>
  <c r="W112" i="1"/>
  <c r="U112" i="1"/>
  <c r="X56" i="1"/>
  <c r="W56" i="1"/>
  <c r="U56" i="1"/>
  <c r="X126" i="1"/>
  <c r="W126" i="1"/>
  <c r="U126" i="1"/>
  <c r="X203" i="1"/>
  <c r="W203" i="1"/>
  <c r="U203" i="1"/>
  <c r="X71" i="1"/>
  <c r="U71" i="1"/>
  <c r="W71" i="1"/>
  <c r="X133" i="1"/>
  <c r="W133" i="1"/>
  <c r="U133" i="1"/>
  <c r="X28" i="1"/>
  <c r="W28" i="1"/>
  <c r="U28" i="1"/>
  <c r="X14" i="1"/>
  <c r="W14" i="1"/>
  <c r="U14" i="1"/>
  <c r="X119" i="1"/>
  <c r="U119" i="1"/>
  <c r="W119" i="1"/>
  <c r="X175" i="1"/>
  <c r="U175" i="1"/>
  <c r="W175" i="1"/>
  <c r="X182" i="1"/>
  <c r="W182" i="1"/>
  <c r="U182" i="1"/>
  <c r="X21" i="1"/>
  <c r="W21" i="1"/>
  <c r="U21" i="1"/>
  <c r="X196" i="1"/>
  <c r="W196" i="1"/>
  <c r="U196" i="1"/>
  <c r="X99" i="1"/>
  <c r="W99" i="1"/>
  <c r="U99" i="1"/>
  <c r="X35" i="1"/>
  <c r="W35" i="1"/>
  <c r="U35" i="1"/>
  <c r="X6" i="1"/>
  <c r="W6" i="1"/>
  <c r="U6" i="1"/>
  <c r="W154" i="1"/>
  <c r="U154" i="1"/>
  <c r="X154" i="1"/>
  <c r="X91" i="1"/>
  <c r="W91" i="1"/>
  <c r="U91" i="1"/>
  <c r="X189" i="1"/>
  <c r="U189" i="1"/>
  <c r="W189" i="1"/>
  <c r="X63" i="1"/>
  <c r="W63" i="1"/>
  <c r="U63" i="1"/>
  <c r="X85" i="1"/>
  <c r="W85" i="1"/>
  <c r="U85" i="1"/>
  <c r="U168" i="1"/>
  <c r="W168" i="1"/>
  <c r="X168" i="1"/>
  <c r="X140" i="1"/>
  <c r="W140" i="1"/>
  <c r="U140" i="1"/>
  <c r="U161" i="1"/>
  <c r="W161" i="1"/>
  <c r="X161" i="1"/>
  <c r="E50" i="1"/>
  <c r="V50" i="1" s="1"/>
  <c r="L49" i="1"/>
  <c r="N49" i="1" s="1"/>
  <c r="H49" i="1"/>
  <c r="E120" i="1"/>
  <c r="V120" i="1" s="1"/>
  <c r="L119" i="1"/>
  <c r="N119" i="1" s="1"/>
  <c r="H119" i="1"/>
  <c r="E78" i="1"/>
  <c r="V78" i="1" s="1"/>
  <c r="L77" i="1"/>
  <c r="N77" i="1" s="1"/>
  <c r="H77" i="1"/>
  <c r="E106" i="1"/>
  <c r="V106" i="1" s="1"/>
  <c r="L105" i="1"/>
  <c r="N105" i="1" s="1"/>
  <c r="H105" i="1"/>
  <c r="E148" i="1"/>
  <c r="V148" i="1" s="1"/>
  <c r="L147" i="1"/>
  <c r="N147" i="1" s="1"/>
  <c r="H147" i="1"/>
  <c r="L43" i="1"/>
  <c r="N43" i="1" s="1"/>
  <c r="H43" i="1"/>
  <c r="E113" i="1"/>
  <c r="V113" i="1" s="1"/>
  <c r="L112" i="1"/>
  <c r="N112" i="1" s="1"/>
  <c r="H112" i="1"/>
  <c r="E57" i="1"/>
  <c r="V57" i="1" s="1"/>
  <c r="L56" i="1"/>
  <c r="N56" i="1" s="1"/>
  <c r="H56" i="1"/>
  <c r="E127" i="1"/>
  <c r="V127" i="1" s="1"/>
  <c r="L126" i="1"/>
  <c r="N126" i="1" s="1"/>
  <c r="H126" i="1"/>
  <c r="E204" i="1"/>
  <c r="V204" i="1" s="1"/>
  <c r="L203" i="1"/>
  <c r="N203" i="1" s="1"/>
  <c r="H203" i="1"/>
  <c r="L71" i="1"/>
  <c r="N71" i="1" s="1"/>
  <c r="H71" i="1"/>
  <c r="E134" i="1"/>
  <c r="V134" i="1" s="1"/>
  <c r="H133" i="1"/>
  <c r="L133" i="1"/>
  <c r="N133" i="1" s="1"/>
  <c r="E29" i="1"/>
  <c r="V29" i="1" s="1"/>
  <c r="L28" i="1"/>
  <c r="N28" i="1" s="1"/>
  <c r="H28" i="1"/>
  <c r="E15" i="1"/>
  <c r="V15" i="1" s="1"/>
  <c r="L14" i="1"/>
  <c r="N14" i="1" s="1"/>
  <c r="H14" i="1"/>
  <c r="E211" i="1"/>
  <c r="V211" i="1" s="1"/>
  <c r="L210" i="1"/>
  <c r="N210" i="1" s="1"/>
  <c r="H210" i="1"/>
  <c r="E169" i="1"/>
  <c r="V169" i="1" s="1"/>
  <c r="L168" i="1"/>
  <c r="N168" i="1" s="1"/>
  <c r="H168" i="1"/>
  <c r="E176" i="1"/>
  <c r="V176" i="1" s="1"/>
  <c r="L175" i="1"/>
  <c r="N175" i="1" s="1"/>
  <c r="H175" i="1"/>
  <c r="E141" i="1"/>
  <c r="V141" i="1" s="1"/>
  <c r="L140" i="1"/>
  <c r="N140" i="1" s="1"/>
  <c r="H140" i="1"/>
  <c r="E183" i="1"/>
  <c r="V183" i="1" s="1"/>
  <c r="L182" i="1"/>
  <c r="N182" i="1" s="1"/>
  <c r="H182" i="1"/>
  <c r="E162" i="1"/>
  <c r="V162" i="1" s="1"/>
  <c r="L161" i="1"/>
  <c r="N161" i="1" s="1"/>
  <c r="H161" i="1"/>
  <c r="E22" i="1"/>
  <c r="V22" i="1" s="1"/>
  <c r="L21" i="1"/>
  <c r="N21" i="1" s="1"/>
  <c r="H21" i="1"/>
  <c r="E197" i="1"/>
  <c r="V197" i="1" s="1"/>
  <c r="L196" i="1"/>
  <c r="N196" i="1" s="1"/>
  <c r="H196" i="1"/>
  <c r="L99" i="1"/>
  <c r="N99" i="1" s="1"/>
  <c r="H99" i="1"/>
  <c r="E36" i="1"/>
  <c r="V36" i="1" s="1"/>
  <c r="L35" i="1"/>
  <c r="N35" i="1" s="1"/>
  <c r="H35" i="1"/>
  <c r="E7" i="1"/>
  <c r="V7" i="1" s="1"/>
  <c r="L6" i="1"/>
  <c r="N6" i="1" s="1"/>
  <c r="H6" i="1"/>
  <c r="E155" i="1"/>
  <c r="V155" i="1" s="1"/>
  <c r="L154" i="1"/>
  <c r="N154" i="1" s="1"/>
  <c r="H154" i="1"/>
  <c r="E92" i="1"/>
  <c r="V92" i="1" s="1"/>
  <c r="L91" i="1"/>
  <c r="N91" i="1" s="1"/>
  <c r="H91" i="1"/>
  <c r="E190" i="1"/>
  <c r="V190" i="1" s="1"/>
  <c r="L189" i="1"/>
  <c r="N189" i="1" s="1"/>
  <c r="H189" i="1"/>
  <c r="E64" i="1"/>
  <c r="V64" i="1" s="1"/>
  <c r="L63" i="1"/>
  <c r="N63" i="1" s="1"/>
  <c r="H63" i="1"/>
  <c r="L85" i="1"/>
  <c r="N85" i="1" s="1"/>
  <c r="H85" i="1"/>
  <c r="X7" i="1" l="1"/>
  <c r="W7" i="1"/>
  <c r="U7" i="1"/>
  <c r="W106" i="1"/>
  <c r="U106" i="1"/>
  <c r="X106" i="1"/>
  <c r="X120" i="1"/>
  <c r="W120" i="1"/>
  <c r="U120" i="1"/>
  <c r="X183" i="1"/>
  <c r="W183" i="1"/>
  <c r="U183" i="1"/>
  <c r="X204" i="1"/>
  <c r="W204" i="1"/>
  <c r="U204" i="1"/>
  <c r="U57" i="1"/>
  <c r="W57" i="1"/>
  <c r="X57" i="1"/>
  <c r="X22" i="1"/>
  <c r="W22" i="1"/>
  <c r="U22" i="1"/>
  <c r="X92" i="1"/>
  <c r="W92" i="1"/>
  <c r="U92" i="1"/>
  <c r="X197" i="1"/>
  <c r="W197" i="1"/>
  <c r="U197" i="1"/>
  <c r="W162" i="1"/>
  <c r="U162" i="1"/>
  <c r="X162" i="1"/>
  <c r="X141" i="1"/>
  <c r="W141" i="1"/>
  <c r="U141" i="1"/>
  <c r="U169" i="1"/>
  <c r="W169" i="1"/>
  <c r="X169" i="1"/>
  <c r="X15" i="1"/>
  <c r="W15" i="1"/>
  <c r="U15" i="1"/>
  <c r="X134" i="1"/>
  <c r="W134" i="1"/>
  <c r="U134" i="1"/>
  <c r="X64" i="1"/>
  <c r="W64" i="1"/>
  <c r="U64" i="1"/>
  <c r="X190" i="1"/>
  <c r="W190" i="1"/>
  <c r="U190" i="1"/>
  <c r="X155" i="1"/>
  <c r="W155" i="1"/>
  <c r="U155" i="1"/>
  <c r="X36" i="1"/>
  <c r="W36" i="1"/>
  <c r="U36" i="1"/>
  <c r="X148" i="1"/>
  <c r="W148" i="1"/>
  <c r="U148" i="1"/>
  <c r="X78" i="1"/>
  <c r="W78" i="1"/>
  <c r="U78" i="1"/>
  <c r="W50" i="1"/>
  <c r="U50" i="1"/>
  <c r="X50" i="1"/>
  <c r="X127" i="1"/>
  <c r="W127" i="1"/>
  <c r="U127" i="1"/>
  <c r="U113" i="1"/>
  <c r="X113" i="1"/>
  <c r="W113" i="1"/>
  <c r="U176" i="1"/>
  <c r="X176" i="1"/>
  <c r="W176" i="1"/>
  <c r="X211" i="1"/>
  <c r="W211" i="1"/>
  <c r="U211" i="1"/>
  <c r="X29" i="1"/>
  <c r="W29" i="1"/>
  <c r="U29" i="1"/>
  <c r="L92" i="1"/>
  <c r="N92" i="1" s="1"/>
  <c r="H92" i="1"/>
  <c r="L127" i="1"/>
  <c r="N127" i="1" s="1"/>
  <c r="H127" i="1"/>
  <c r="L113" i="1"/>
  <c r="N113" i="1" s="1"/>
  <c r="H113" i="1"/>
  <c r="L22" i="1"/>
  <c r="N22" i="1" s="1"/>
  <c r="H22" i="1"/>
  <c r="L183" i="1"/>
  <c r="N183" i="1" s="1"/>
  <c r="H183" i="1"/>
  <c r="L176" i="1"/>
  <c r="N176" i="1" s="1"/>
  <c r="H176" i="1"/>
  <c r="L211" i="1"/>
  <c r="N211" i="1" s="1"/>
  <c r="H211" i="1"/>
  <c r="L29" i="1"/>
  <c r="N29" i="1" s="1"/>
  <c r="H29" i="1"/>
  <c r="L106" i="1"/>
  <c r="N106" i="1" s="1"/>
  <c r="H106" i="1"/>
  <c r="L120" i="1"/>
  <c r="N120" i="1" s="1"/>
  <c r="H120" i="1"/>
  <c r="L204" i="1"/>
  <c r="N204" i="1" s="1"/>
  <c r="H204" i="1"/>
  <c r="L57" i="1"/>
  <c r="N57" i="1" s="1"/>
  <c r="H57" i="1"/>
  <c r="E8" i="1"/>
  <c r="V8" i="1" s="1"/>
  <c r="H7" i="1"/>
  <c r="L7" i="1"/>
  <c r="N7" i="1" s="1"/>
  <c r="L197" i="1"/>
  <c r="N197" i="1" s="1"/>
  <c r="H197" i="1"/>
  <c r="L162" i="1"/>
  <c r="N162" i="1" s="1"/>
  <c r="H162" i="1"/>
  <c r="L141" i="1"/>
  <c r="N141" i="1" s="1"/>
  <c r="H141" i="1"/>
  <c r="L169" i="1"/>
  <c r="N169" i="1" s="1"/>
  <c r="H169" i="1"/>
  <c r="L15" i="1"/>
  <c r="N15" i="1" s="1"/>
  <c r="H15" i="1"/>
  <c r="L134" i="1"/>
  <c r="N134" i="1" s="1"/>
  <c r="H134" i="1"/>
  <c r="L64" i="1"/>
  <c r="N64" i="1" s="1"/>
  <c r="H64" i="1"/>
  <c r="L190" i="1"/>
  <c r="N190" i="1" s="1"/>
  <c r="H190" i="1"/>
  <c r="L155" i="1"/>
  <c r="N155" i="1" s="1"/>
  <c r="H155" i="1"/>
  <c r="L36" i="1"/>
  <c r="N36" i="1" s="1"/>
  <c r="H36" i="1"/>
  <c r="L148" i="1"/>
  <c r="N148" i="1" s="1"/>
  <c r="H148" i="1"/>
  <c r="L78" i="1"/>
  <c r="N78" i="1" s="1"/>
  <c r="H78" i="1"/>
  <c r="L50" i="1"/>
  <c r="N50" i="1" s="1"/>
  <c r="H50" i="1"/>
  <c r="X8" i="1" l="1"/>
  <c r="U8" i="1"/>
  <c r="W8" i="1"/>
  <c r="L8" i="1"/>
  <c r="N8" i="1" s="1"/>
  <c r="H8" i="1"/>
  <c r="Q171" i="1" l="1"/>
  <c r="R171" i="1" s="1"/>
  <c r="Q172" i="1"/>
  <c r="R172" i="1" s="1"/>
  <c r="Q173" i="1"/>
  <c r="R173" i="1" s="1"/>
  <c r="Q176" i="1"/>
  <c r="R176" i="1" s="1"/>
  <c r="Q174" i="1"/>
  <c r="R174" i="1" s="1"/>
  <c r="Q175" i="1"/>
  <c r="R175" i="1" s="1"/>
  <c r="Q170" i="1"/>
  <c r="R170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14" i="1"/>
  <c r="R114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58" i="1"/>
  <c r="R58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3" i="1"/>
  <c r="R3" i="1" s="1"/>
  <c r="Q4" i="1"/>
  <c r="R4" i="1" s="1"/>
  <c r="Q2" i="1"/>
  <c r="R2" i="1" s="1"/>
  <c r="Q5" i="1"/>
  <c r="R5" i="1" s="1"/>
  <c r="Q6" i="1"/>
  <c r="R6" i="1" s="1"/>
  <c r="Q7" i="1"/>
  <c r="R7" i="1" s="1"/>
  <c r="Q8" i="1"/>
  <c r="R8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211" i="1"/>
  <c r="R211" i="1" s="1"/>
  <c r="Q208" i="1"/>
  <c r="R208" i="1" s="1"/>
  <c r="Q205" i="1"/>
  <c r="R205" i="1" s="1"/>
  <c r="Q206" i="1"/>
  <c r="R206" i="1" s="1"/>
  <c r="Q207" i="1"/>
  <c r="R207" i="1" s="1"/>
  <c r="Q209" i="1"/>
  <c r="R209" i="1" s="1"/>
  <c r="Q210" i="1"/>
  <c r="R210" i="1" s="1"/>
  <c r="Q155" i="1"/>
  <c r="R155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99" i="1"/>
  <c r="R99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43" i="1"/>
  <c r="R43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203" i="1"/>
  <c r="R203" i="1" s="1"/>
  <c r="Q200" i="1"/>
  <c r="R200" i="1" s="1"/>
  <c r="Q204" i="1"/>
  <c r="R204" i="1" s="1"/>
  <c r="Q198" i="1"/>
  <c r="R198" i="1" s="1"/>
  <c r="Q199" i="1"/>
  <c r="R199" i="1" s="1"/>
  <c r="Q201" i="1"/>
  <c r="R201" i="1" s="1"/>
  <c r="Q202" i="1"/>
  <c r="R202" i="1" s="1"/>
  <c r="Q147" i="1"/>
  <c r="R147" i="1" s="1"/>
  <c r="Q148" i="1"/>
  <c r="R148" i="1" s="1"/>
  <c r="Q142" i="1"/>
  <c r="R142" i="1" s="1"/>
  <c r="Q143" i="1"/>
  <c r="R143" i="1" s="1"/>
  <c r="Q144" i="1"/>
  <c r="R144" i="1" s="1"/>
  <c r="Q145" i="1"/>
  <c r="R145" i="1" s="1"/>
  <c r="Q146" i="1"/>
  <c r="R146" i="1" s="1"/>
  <c r="Q91" i="1"/>
  <c r="R91" i="1" s="1"/>
  <c r="Q92" i="1"/>
  <c r="R92" i="1" s="1"/>
  <c r="Q86" i="1"/>
  <c r="R86" i="1" s="1"/>
  <c r="Q87" i="1"/>
  <c r="R87" i="1" s="1"/>
  <c r="Q88" i="1"/>
  <c r="R88" i="1" s="1"/>
  <c r="Q89" i="1"/>
  <c r="R89" i="1" s="1"/>
  <c r="Q90" i="1"/>
  <c r="R90" i="1" s="1"/>
  <c r="Q35" i="1"/>
  <c r="R35" i="1" s="1"/>
  <c r="Q36" i="1"/>
  <c r="R36" i="1" s="1"/>
  <c r="Q30" i="1"/>
  <c r="R30" i="1" s="1"/>
  <c r="Q31" i="1"/>
  <c r="R31" i="1" s="1"/>
  <c r="Q32" i="1"/>
  <c r="R32" i="1" s="1"/>
  <c r="Q33" i="1"/>
  <c r="R33" i="1" s="1"/>
  <c r="Q34" i="1"/>
  <c r="R34" i="1" s="1"/>
  <c r="Q195" i="1"/>
  <c r="R195" i="1" s="1"/>
  <c r="Q196" i="1"/>
  <c r="R196" i="1" s="1"/>
  <c r="Q197" i="1"/>
  <c r="R197" i="1" s="1"/>
  <c r="Q191" i="1"/>
  <c r="R191" i="1" s="1"/>
  <c r="Q192" i="1"/>
  <c r="R192" i="1" s="1"/>
  <c r="Q193" i="1"/>
  <c r="R193" i="1" s="1"/>
  <c r="Q194" i="1"/>
  <c r="R194" i="1" s="1"/>
  <c r="Q139" i="1"/>
  <c r="R139" i="1" s="1"/>
  <c r="Q140" i="1"/>
  <c r="R140" i="1" s="1"/>
  <c r="Q141" i="1"/>
  <c r="R141" i="1" s="1"/>
  <c r="Q135" i="1"/>
  <c r="R135" i="1" s="1"/>
  <c r="Q136" i="1"/>
  <c r="R136" i="1" s="1"/>
  <c r="Q137" i="1"/>
  <c r="R137" i="1" s="1"/>
  <c r="Q138" i="1"/>
  <c r="R138" i="1" s="1"/>
  <c r="Q83" i="1"/>
  <c r="R83" i="1" s="1"/>
  <c r="Q84" i="1"/>
  <c r="R84" i="1" s="1"/>
  <c r="Q85" i="1"/>
  <c r="R85" i="1" s="1"/>
  <c r="Q79" i="1"/>
  <c r="R79" i="1" s="1"/>
  <c r="Q80" i="1"/>
  <c r="R80" i="1" s="1"/>
  <c r="Q81" i="1"/>
  <c r="R81" i="1" s="1"/>
  <c r="Q82" i="1"/>
  <c r="R82" i="1" s="1"/>
  <c r="Q27" i="1"/>
  <c r="R27" i="1" s="1"/>
  <c r="Q28" i="1"/>
  <c r="R28" i="1" s="1"/>
  <c r="Q29" i="1"/>
  <c r="R29" i="1" s="1"/>
  <c r="Q23" i="1"/>
  <c r="R23" i="1" s="1"/>
  <c r="Q24" i="1"/>
  <c r="R24" i="1" s="1"/>
  <c r="Q25" i="1"/>
  <c r="R25" i="1" s="1"/>
  <c r="Q26" i="1"/>
  <c r="R26" i="1" s="1"/>
  <c r="Q187" i="1"/>
  <c r="R187" i="1" s="1"/>
  <c r="Q188" i="1"/>
  <c r="R188" i="1" s="1"/>
  <c r="Q189" i="1"/>
  <c r="R189" i="1" s="1"/>
  <c r="Q190" i="1"/>
  <c r="R190" i="1" s="1"/>
  <c r="Q184" i="1"/>
  <c r="R184" i="1" s="1"/>
  <c r="Q185" i="1"/>
  <c r="R185" i="1" s="1"/>
  <c r="Q186" i="1"/>
  <c r="R186" i="1" s="1"/>
  <c r="Q131" i="1"/>
  <c r="R131" i="1" s="1"/>
  <c r="Q132" i="1"/>
  <c r="R132" i="1" s="1"/>
  <c r="Q133" i="1"/>
  <c r="R133" i="1" s="1"/>
  <c r="Q134" i="1"/>
  <c r="R134" i="1" s="1"/>
  <c r="Q128" i="1"/>
  <c r="R128" i="1" s="1"/>
  <c r="Q129" i="1"/>
  <c r="R129" i="1" s="1"/>
  <c r="Q130" i="1"/>
  <c r="R130" i="1" s="1"/>
  <c r="Q75" i="1"/>
  <c r="R75" i="1" s="1"/>
  <c r="Q76" i="1"/>
  <c r="R76" i="1" s="1"/>
  <c r="Q77" i="1"/>
  <c r="R77" i="1" s="1"/>
  <c r="Q78" i="1"/>
  <c r="R78" i="1" s="1"/>
  <c r="Q72" i="1"/>
  <c r="R72" i="1" s="1"/>
  <c r="Q73" i="1"/>
  <c r="R73" i="1" s="1"/>
  <c r="Q74" i="1"/>
  <c r="R74" i="1" s="1"/>
  <c r="Q19" i="1"/>
  <c r="R19" i="1" s="1"/>
  <c r="Q20" i="1"/>
  <c r="R20" i="1" s="1"/>
  <c r="Q21" i="1"/>
  <c r="R21" i="1" s="1"/>
  <c r="Q22" i="1"/>
  <c r="R22" i="1" s="1"/>
  <c r="Q16" i="1"/>
  <c r="R16" i="1" s="1"/>
  <c r="Q17" i="1"/>
  <c r="R17" i="1" s="1"/>
  <c r="Q18" i="1"/>
  <c r="R18" i="1" s="1"/>
  <c r="Q179" i="1"/>
  <c r="R179" i="1" s="1"/>
  <c r="Q180" i="1"/>
  <c r="R180" i="1" s="1"/>
  <c r="Q181" i="1"/>
  <c r="R181" i="1" s="1"/>
  <c r="Q182" i="1"/>
  <c r="R182" i="1" s="1"/>
  <c r="Q183" i="1"/>
  <c r="R183" i="1" s="1"/>
  <c r="Q177" i="1"/>
  <c r="R177" i="1" s="1"/>
  <c r="Q178" i="1"/>
  <c r="R178" i="1" s="1"/>
  <c r="Q123" i="1"/>
  <c r="R123" i="1" s="1"/>
  <c r="Q124" i="1"/>
  <c r="R124" i="1" s="1"/>
  <c r="Q125" i="1"/>
  <c r="R125" i="1" s="1"/>
  <c r="Q126" i="1"/>
  <c r="R126" i="1" s="1"/>
  <c r="Q127" i="1"/>
  <c r="R127" i="1" s="1"/>
  <c r="Q121" i="1"/>
  <c r="R121" i="1" s="1"/>
  <c r="Q122" i="1"/>
  <c r="R122" i="1" s="1"/>
  <c r="Q67" i="1"/>
  <c r="R67" i="1" s="1"/>
  <c r="Q68" i="1"/>
  <c r="R68" i="1" s="1"/>
  <c r="Q69" i="1"/>
  <c r="R69" i="1" s="1"/>
  <c r="Q70" i="1"/>
  <c r="R70" i="1" s="1"/>
  <c r="Q71" i="1"/>
  <c r="R71" i="1" s="1"/>
  <c r="Q65" i="1"/>
  <c r="R65" i="1" s="1"/>
  <c r="Q66" i="1"/>
  <c r="R66" i="1" s="1"/>
  <c r="Q11" i="1"/>
  <c r="R11" i="1" s="1"/>
  <c r="Q12" i="1"/>
  <c r="R12" i="1" s="1"/>
  <c r="Q13" i="1"/>
  <c r="R13" i="1" s="1"/>
  <c r="Q14" i="1"/>
  <c r="R14" i="1" s="1"/>
  <c r="Q15" i="1"/>
  <c r="R15" i="1" s="1"/>
  <c r="Q9" i="1"/>
  <c r="R9" i="1" s="1"/>
  <c r="Q10" i="1"/>
  <c r="R10" i="1" s="1"/>
</calcChain>
</file>

<file path=xl/comments1.xml><?xml version="1.0" encoding="utf-8"?>
<comments xmlns="http://schemas.openxmlformats.org/spreadsheetml/2006/main">
  <authors>
    <author>coolfishgames</author>
  </authors>
  <commentList>
    <comment ref="U3" authorId="0" shapeId="0">
      <text>
        <r>
          <rPr>
            <b/>
            <sz val="9"/>
            <color indexed="8"/>
            <rFont val="宋体"/>
            <family val="3"/>
            <charset val="134"/>
          </rPr>
          <t>coolfishgames:</t>
        </r>
        <r>
          <rPr>
            <sz val="9"/>
            <color indexed="8"/>
            <rFont val="宋体"/>
            <family val="3"/>
            <charset val="134"/>
          </rPr>
          <t xml:space="preserve">
1、瞬发
2、吟唱</t>
        </r>
      </text>
    </comment>
  </commentList>
</comments>
</file>

<file path=xl/comments2.xml><?xml version="1.0" encoding="utf-8"?>
<comments xmlns="http://schemas.openxmlformats.org/spreadsheetml/2006/main">
  <authors>
    <author>coolfishgames</author>
  </authors>
  <commentList>
    <comment ref="V3" authorId="0" shapeId="0">
      <text>
        <r>
          <rPr>
            <b/>
            <sz val="9"/>
            <color indexed="8"/>
            <rFont val="宋体"/>
            <family val="3"/>
            <charset val="134"/>
          </rPr>
          <t>coolfishgames:</t>
        </r>
        <r>
          <rPr>
            <sz val="9"/>
            <color indexed="8"/>
            <rFont val="宋体"/>
            <family val="3"/>
            <charset val="134"/>
          </rPr>
          <t xml:space="preserve">
1、瞬发
2、吟唱</t>
        </r>
      </text>
    </comment>
  </commentList>
</comments>
</file>

<file path=xl/sharedStrings.xml><?xml version="1.0" encoding="utf-8"?>
<sst xmlns="http://schemas.openxmlformats.org/spreadsheetml/2006/main" count="21939" uniqueCount="634">
  <si>
    <t>名称</t>
  </si>
  <si>
    <t>雷诺FT</t>
  </si>
  <si>
    <t>炸药桶</t>
  </si>
  <si>
    <t>小喷</t>
  </si>
  <si>
    <t>战术链</t>
  </si>
  <si>
    <t>电锯</t>
  </si>
  <si>
    <t>钩子</t>
  </si>
  <si>
    <t>主动防御系统</t>
  </si>
  <si>
    <t>微型导弹</t>
  </si>
  <si>
    <t>二号</t>
  </si>
  <si>
    <t>追踪导弹</t>
  </si>
  <si>
    <t>天火导弹</t>
  </si>
  <si>
    <t>击杀回血</t>
  </si>
  <si>
    <t>击杀提速</t>
  </si>
  <si>
    <t>拾取修理</t>
  </si>
  <si>
    <t>反应装甲</t>
  </si>
  <si>
    <t>维修强化</t>
  </si>
  <si>
    <t>Puma</t>
  </si>
  <si>
    <t>愤怒</t>
  </si>
  <si>
    <t>受击防护</t>
  </si>
  <si>
    <t>捕食者</t>
  </si>
  <si>
    <t>稳固</t>
  </si>
  <si>
    <t>乘胜追击</t>
  </si>
  <si>
    <t>磁铁</t>
  </si>
  <si>
    <t>重生</t>
  </si>
  <si>
    <t>35(t)</t>
  </si>
  <si>
    <t>弱点识破</t>
  </si>
  <si>
    <t>连锁效应</t>
  </si>
  <si>
    <t>嗜血</t>
  </si>
  <si>
    <t>强化战术链</t>
  </si>
  <si>
    <t>再生装甲</t>
  </si>
  <si>
    <t>战术链弹射主动引导</t>
  </si>
  <si>
    <t>十字军</t>
  </si>
  <si>
    <t>AMX-13</t>
  </si>
  <si>
    <t>霞飞</t>
  </si>
  <si>
    <t>M-41</t>
  </si>
  <si>
    <t>BMP-3</t>
  </si>
  <si>
    <t>59式</t>
  </si>
  <si>
    <t>Stuart</t>
  </si>
  <si>
    <t>T-34</t>
  </si>
  <si>
    <t>四号</t>
  </si>
  <si>
    <t>玛蒂尔达</t>
  </si>
  <si>
    <t>谢尔曼</t>
  </si>
  <si>
    <t>彗星</t>
  </si>
  <si>
    <t>M-48</t>
  </si>
  <si>
    <t>潘兴</t>
  </si>
  <si>
    <t>百夫长</t>
  </si>
  <si>
    <t>挑战者</t>
  </si>
  <si>
    <t>B-1</t>
  </si>
  <si>
    <t>KV-1</t>
  </si>
  <si>
    <t>丘吉尔</t>
  </si>
  <si>
    <t>黑豹</t>
  </si>
  <si>
    <t>虎式</t>
  </si>
  <si>
    <t>KV-2</t>
  </si>
  <si>
    <t>征服者</t>
  </si>
  <si>
    <t>IS-4</t>
  </si>
  <si>
    <t>T-32</t>
  </si>
  <si>
    <t>M1A2</t>
  </si>
  <si>
    <t>ID</t>
  </si>
  <si>
    <t>skillID</t>
  </si>
  <si>
    <t>nameDescribe</t>
  </si>
  <si>
    <t>skillDescribe</t>
  </si>
  <si>
    <t>paraClient</t>
  </si>
  <si>
    <t>nameKey</t>
  </si>
  <si>
    <t>descKey</t>
  </si>
  <si>
    <t>levelCurrent</t>
  </si>
  <si>
    <t>nextLevelID</t>
  </si>
  <si>
    <t>levelMax</t>
  </si>
  <si>
    <t>upgradeExpend</t>
  </si>
  <si>
    <t>upgradePointExpend</t>
  </si>
  <si>
    <t>upgradeCondition</t>
  </si>
  <si>
    <t>skillRatio1</t>
  </si>
  <si>
    <t>skillRatio2</t>
  </si>
  <si>
    <t>icon</t>
  </si>
  <si>
    <t>priority</t>
  </si>
  <si>
    <t>skillType</t>
  </si>
  <si>
    <t>targetType</t>
  </si>
  <si>
    <t>targetNum</t>
  </si>
  <si>
    <t>type</t>
  </si>
  <si>
    <t>costEnergyRate</t>
  </si>
  <si>
    <t>singLimitDistance</t>
  </si>
  <si>
    <t>angle</t>
  </si>
  <si>
    <t>width</t>
  </si>
  <si>
    <t>radius</t>
  </si>
  <si>
    <t>angryExpend</t>
  </si>
  <si>
    <t>energyExpend</t>
  </si>
  <si>
    <t>chargeLeyear</t>
  </si>
  <si>
    <t>castTime</t>
  </si>
  <si>
    <t>frontTime</t>
  </si>
  <si>
    <t>totalTime</t>
  </si>
  <si>
    <t>condition</t>
  </si>
  <si>
    <t>effectID</t>
  </si>
  <si>
    <t>buffID</t>
  </si>
  <si>
    <t>castEffectID</t>
  </si>
  <si>
    <t>attackEffectID</t>
  </si>
  <si>
    <t>endEffectID</t>
  </si>
  <si>
    <t>castSound</t>
  </si>
  <si>
    <t>castSoundType</t>
  </si>
  <si>
    <t>useType</t>
  </si>
  <si>
    <t>indicatorEffect</t>
  </si>
  <si>
    <t>indicatorAngle</t>
  </si>
  <si>
    <t>range</t>
  </si>
  <si>
    <t>needArticleEnergy</t>
  </si>
  <si>
    <t>indicatorRange</t>
  </si>
  <si>
    <t>indicatorDiameter</t>
  </si>
  <si>
    <t>coolDown</t>
  </si>
  <si>
    <t>findTargetType</t>
  </si>
  <si>
    <t>int</t>
  </si>
  <si>
    <t>string</t>
  </si>
  <si>
    <t>int[]</t>
  </si>
  <si>
    <t>float</t>
  </si>
  <si>
    <t>string[]</t>
  </si>
  <si>
    <t>bool</t>
  </si>
  <si>
    <t>主键</t>
  </si>
  <si>
    <t>id</t>
  </si>
  <si>
    <t>技能名字自用描述</t>
  </si>
  <si>
    <t>技能描述</t>
  </si>
  <si>
    <t>参数客户端</t>
  </si>
  <si>
    <t>名称key</t>
  </si>
  <si>
    <t>描述key</t>
  </si>
  <si>
    <t>技能当前等级</t>
  </si>
  <si>
    <t>后一等级ID</t>
  </si>
  <si>
    <t>技能最大等级</t>
  </si>
  <si>
    <t>升级货币消耗</t>
  </si>
  <si>
    <t>升级技能点消耗</t>
  </si>
  <si>
    <t>升级所需条件坦克星级</t>
  </si>
  <si>
    <t>技能系数1</t>
  </si>
  <si>
    <t>技能系数2</t>
  </si>
  <si>
    <t>技能图标</t>
  </si>
  <si>
    <t>技能优先级，决定技能的展示顺序和按钮位置</t>
  </si>
  <si>
    <t>技能类型：1主动 2被动</t>
  </si>
  <si>
    <t xml:space="preserve">目标类型:
</t>
  </si>
  <si>
    <t>可攻击敌人数目</t>
  </si>
  <si>
    <t>技能类型</t>
  </si>
  <si>
    <t>每帧消耗的能量，用于引导型技能</t>
  </si>
  <si>
    <t>引导型技能距离限制</t>
  </si>
  <si>
    <t>技能角度</t>
  </si>
  <si>
    <t>技能宽度</t>
  </si>
  <si>
    <t>技能半径</t>
  </si>
  <si>
    <t>怒气消耗</t>
  </si>
  <si>
    <t>能量消耗</t>
  </si>
  <si>
    <t>充能层数</t>
  </si>
  <si>
    <t>吟唱时间</t>
  </si>
  <si>
    <t>前摇时间</t>
  </si>
  <si>
    <t>技能释放总时间</t>
  </si>
  <si>
    <t>释放条件调用</t>
  </si>
  <si>
    <t>触发效果</t>
  </si>
  <si>
    <t>技能触发buff
被动技能使用</t>
  </si>
  <si>
    <t>前摇特效ID</t>
  </si>
  <si>
    <t>攻击特效ID</t>
  </si>
  <si>
    <t>结束特效ID</t>
  </si>
  <si>
    <t>释放时音效</t>
  </si>
  <si>
    <t>释放音效类型：
0.2D；1.3D；</t>
  </si>
  <si>
    <t>类型标记: 1 atk 2 def 3 move 4 heal</t>
  </si>
  <si>
    <t>技能释放范围提示</t>
  </si>
  <si>
    <t>释放角度</t>
  </si>
  <si>
    <t>射程：</t>
  </si>
  <si>
    <t>是否展示能量条</t>
  </si>
  <si>
    <t>释放距离</t>
  </si>
  <si>
    <t>释放直径</t>
  </si>
  <si>
    <t>冷却时间</t>
  </si>
  <si>
    <t>查找目标类型，适用于技能自动查找目标</t>
  </si>
  <si>
    <t>101</t>
  </si>
  <si>
    <t>1</t>
  </si>
  <si>
    <t>向前方投掷炸药桶，引发剧烈的爆炸，对敌方造成#{number1}%的平均伤害。</t>
  </si>
  <si>
    <t>[100]</t>
  </si>
  <si>
    <t>SKILL_ACTIVE_NAME_10</t>
  </si>
  <si>
    <t>SKILL_ACTIVE_DESC_NEW_10</t>
  </si>
  <si>
    <t>102</t>
  </si>
  <si>
    <t>7</t>
  </si>
  <si>
    <t>[102,1800]</t>
  </si>
  <si>
    <t>0</t>
  </si>
  <si>
    <t>Skill_Explosive_Barrel_Icon</t>
  </si>
  <si>
    <t>[TT_EnemyTank]</t>
  </si>
  <si>
    <t>99</t>
  </si>
  <si>
    <t>3</t>
  </si>
  <si>
    <t>null</t>
  </si>
  <si>
    <t>[101]</t>
  </si>
  <si>
    <t>[]</t>
  </si>
  <si>
    <t>30</t>
  </si>
  <si>
    <t>false</t>
  </si>
  <si>
    <t>10</t>
  </si>
  <si>
    <t>5000</t>
  </si>
  <si>
    <t>[110]</t>
  </si>
  <si>
    <t>103</t>
  </si>
  <si>
    <t>[102,2400]</t>
  </si>
  <si>
    <t>1.1</t>
  </si>
  <si>
    <t>[120]</t>
  </si>
  <si>
    <t>104</t>
  </si>
  <si>
    <t>[102,9500]</t>
  </si>
  <si>
    <t>1.2</t>
  </si>
  <si>
    <t>[130]</t>
  </si>
  <si>
    <t>105</t>
  </si>
  <si>
    <t>[102,38000]</t>
  </si>
  <si>
    <t>1.3</t>
  </si>
  <si>
    <t>[140]</t>
  </si>
  <si>
    <t>106</t>
  </si>
  <si>
    <t>[102,16500]</t>
  </si>
  <si>
    <t>1.4</t>
  </si>
  <si>
    <t>[150]</t>
  </si>
  <si>
    <t>107</t>
  </si>
  <si>
    <t>[102,60000]</t>
  </si>
  <si>
    <t>1.5</t>
  </si>
  <si>
    <t>[160]</t>
  </si>
  <si>
    <t>-1</t>
  </si>
  <si>
    <t>[102,85400]</t>
  </si>
  <si>
    <t>1.6</t>
  </si>
  <si>
    <t>201</t>
  </si>
  <si>
    <t>2</t>
  </si>
  <si>
    <t>坦克马力全开，移动速度提高#{number1}%。</t>
  </si>
  <si>
    <t>[30]</t>
  </si>
  <si>
    <t>SKILL_ACTIVE_NAME_01</t>
  </si>
  <si>
    <t>SKILL_ACTIVE_DESC_01</t>
  </si>
  <si>
    <t>202</t>
  </si>
  <si>
    <t>Skill_Burst_Icon</t>
  </si>
  <si>
    <t>[TT_Self]</t>
  </si>
  <si>
    <t>[201]</t>
  </si>
  <si>
    <t>burstspeedup</t>
  </si>
  <si>
    <t>8000</t>
  </si>
  <si>
    <t>[40]</t>
  </si>
  <si>
    <t>203</t>
  </si>
  <si>
    <t>1.33</t>
  </si>
  <si>
    <t>[50]</t>
  </si>
  <si>
    <t>204</t>
  </si>
  <si>
    <t>1.67</t>
  </si>
  <si>
    <t>[60]</t>
  </si>
  <si>
    <t>205</t>
  </si>
  <si>
    <t>[70]</t>
  </si>
  <si>
    <t>206</t>
  </si>
  <si>
    <t>2.33</t>
  </si>
  <si>
    <t>[80]</t>
  </si>
  <si>
    <t>207</t>
  </si>
  <si>
    <t>2.67</t>
  </si>
  <si>
    <t>[90]</t>
  </si>
  <si>
    <t>301</t>
  </si>
  <si>
    <t>对友军坦克释放每秒#{number1}%最大血量的治疗对敌方坦克造成每秒#{number2}%的平均伤害，最高持续#{number3}秒。</t>
  </si>
  <si>
    <t>[3,60,7]</t>
  </si>
  <si>
    <t>SKILL_PASSIVE_NAME_42</t>
  </si>
  <si>
    <t>SKILL_PASSIVE_DESC_NEW_42</t>
  </si>
  <si>
    <t>302</t>
  </si>
  <si>
    <t>Skill_MedicSelf_Icon</t>
  </si>
  <si>
    <t>[TT_EnemyTank,TT_FriendTank]</t>
  </si>
  <si>
    <t>60</t>
  </si>
  <si>
    <t>10000</t>
  </si>
  <si>
    <t>[2101,2103]</t>
  </si>
  <si>
    <t>4</t>
  </si>
  <si>
    <t>1000</t>
  </si>
  <si>
    <t>[4,70,7]</t>
  </si>
  <si>
    <t>303</t>
  </si>
  <si>
    <t>1.17</t>
  </si>
  <si>
    <t>[5,80,7]</t>
  </si>
  <si>
    <t>304</t>
  </si>
  <si>
    <t>[6,90,7]</t>
  </si>
  <si>
    <t>305</t>
  </si>
  <si>
    <t>[7,100,7]</t>
  </si>
  <si>
    <t>306</t>
  </si>
  <si>
    <t>[8,110,7]</t>
  </si>
  <si>
    <t>307</t>
  </si>
  <si>
    <t>1.83</t>
  </si>
  <si>
    <t>[9,120,7]</t>
  </si>
  <si>
    <t>401</t>
  </si>
  <si>
    <t>向前释放一排滚动的电锯，路过的敌方都将受到#{number1}%的平均伤害。</t>
  </si>
  <si>
    <t>SKILL_ACTIVE_NAME_12</t>
  </si>
  <si>
    <t>SKILL_ACTIVE_DESC_NEW_12</t>
  </si>
  <si>
    <t>402</t>
  </si>
  <si>
    <t>Skill_Rolling_Saw_Icon</t>
  </si>
  <si>
    <t>5</t>
  </si>
  <si>
    <t>[301]</t>
  </si>
  <si>
    <t>electricsaw</t>
  </si>
  <si>
    <t>4.5</t>
  </si>
  <si>
    <t>15000</t>
  </si>
  <si>
    <t>403</t>
  </si>
  <si>
    <t>1.07</t>
  </si>
  <si>
    <t>[170]</t>
  </si>
  <si>
    <t>404</t>
  </si>
  <si>
    <t>1.13</t>
  </si>
  <si>
    <t>[180]</t>
  </si>
  <si>
    <t>405</t>
  </si>
  <si>
    <t>[190]</t>
  </si>
  <si>
    <t>406</t>
  </si>
  <si>
    <t>1.27</t>
  </si>
  <si>
    <t>[200]</t>
  </si>
  <si>
    <t>407</t>
  </si>
  <si>
    <t>[210]</t>
  </si>
  <si>
    <t>501</t>
  </si>
  <si>
    <t>502</t>
  </si>
  <si>
    <t>503</t>
  </si>
  <si>
    <t>601</t>
  </si>
  <si>
    <t>6</t>
  </si>
  <si>
    <t>击毁敌人后，增加#{number1}%移动速度，持续#{number2}秒。</t>
  </si>
  <si>
    <t>[20,8]</t>
  </si>
  <si>
    <t>SKILL_PASSIVE_NAME_37</t>
  </si>
  <si>
    <t>SKILL_PASSIVE_DESC_37</t>
  </si>
  <si>
    <t>602</t>
  </si>
  <si>
    <t>Skill_KilledSpeed_Icon</t>
  </si>
  <si>
    <t>[30,8]</t>
  </si>
  <si>
    <t>603</t>
  </si>
  <si>
    <t>[40,8]</t>
  </si>
  <si>
    <t>701</t>
  </si>
  <si>
    <t>按下按键可以发出去一个带抓钩的锁链，击中敌人后会把敌人钩过来，钩中墙壁则是把自己钩过去，钩到道具会把道具钩过来，范围#{number1}米。</t>
  </si>
  <si>
    <t>SKILL_ACTIVE_NAME_02</t>
  </si>
  <si>
    <t>SKILL_ACTIVE_DESC_02</t>
  </si>
  <si>
    <t>702</t>
  </si>
  <si>
    <t>Skill_Hook_Icon</t>
  </si>
  <si>
    <t>[TT_EnemyTank,TT_FriendTank,TT_Prop]</t>
  </si>
  <si>
    <t>500</t>
  </si>
  <si>
    <t>[601]</t>
  </si>
  <si>
    <t>hooksoundclick</t>
  </si>
  <si>
    <t>50</t>
  </si>
  <si>
    <t>40</t>
  </si>
  <si>
    <t>[45]</t>
  </si>
  <si>
    <t>703</t>
  </si>
  <si>
    <t>1.125</t>
  </si>
  <si>
    <t>45</t>
  </si>
  <si>
    <t>704</t>
  </si>
  <si>
    <t>1.25</t>
  </si>
  <si>
    <t>[55]</t>
  </si>
  <si>
    <t>705</t>
  </si>
  <si>
    <t>1.375</t>
  </si>
  <si>
    <t>55</t>
  </si>
  <si>
    <t>706</t>
  </si>
  <si>
    <t>[65]</t>
  </si>
  <si>
    <t>707</t>
  </si>
  <si>
    <t>1.625</t>
  </si>
  <si>
    <t>65</t>
  </si>
  <si>
    <t>1.75</t>
  </si>
  <si>
    <t>70</t>
  </si>
  <si>
    <t>801</t>
  </si>
  <si>
    <t>8</t>
  </si>
  <si>
    <t>拾取道具时恢复#{number1}%血量。</t>
  </si>
  <si>
    <t>[5]</t>
  </si>
  <si>
    <t>SKILL_PASSIVE_NAME_29</t>
  </si>
  <si>
    <t>SKILL_PASSIVE_DESC_29</t>
  </si>
  <si>
    <t>802</t>
  </si>
  <si>
    <t>icon_turrent_damage_buff</t>
  </si>
  <si>
    <t>[401]</t>
  </si>
  <si>
    <t>[8]</t>
  </si>
  <si>
    <t>901</t>
  </si>
  <si>
    <t>9</t>
  </si>
  <si>
    <t>每当被击中时有15%的概率增加回血Buff。每秒恢复#{number1}%的血量，持续#{number2}秒。</t>
  </si>
  <si>
    <t>[2,5]</t>
  </si>
  <si>
    <t>SKILL_PASSIVE_NAME_30</t>
  </si>
  <si>
    <t>SKILL_PASSIVE_DESC_30</t>
  </si>
  <si>
    <t>902</t>
  </si>
  <si>
    <t>Skill_ReactiveArmour_Icon</t>
  </si>
  <si>
    <t>[501]</t>
  </si>
  <si>
    <t>[4,5]</t>
  </si>
  <si>
    <t>1001</t>
  </si>
  <si>
    <t>血量恢复加强效果最高#{number1}%。</t>
  </si>
  <si>
    <t>SKILL_PASSIVE_NAME_32</t>
  </si>
  <si>
    <t>SKILL_PASSIVE_DESC_32</t>
  </si>
  <si>
    <t>1002</t>
  </si>
  <si>
    <t>Skill_EnhanceRepair_Icon</t>
  </si>
  <si>
    <t>1101</t>
  </si>
  <si>
    <t>11</t>
  </si>
  <si>
    <t>血量低于30%时，增加#{number1}%伤害。</t>
  </si>
  <si>
    <t>[25]</t>
  </si>
  <si>
    <t>SKILL_PASSIVE_NAME_40</t>
  </si>
  <si>
    <t>SKILL_PASSIVE_DESC_40</t>
  </si>
  <si>
    <t>1102</t>
  </si>
  <si>
    <t>Skill_Wrath_Icon</t>
  </si>
  <si>
    <t>[701]</t>
  </si>
  <si>
    <t>1103</t>
  </si>
  <si>
    <t>[75]</t>
  </si>
  <si>
    <t>1201</t>
  </si>
  <si>
    <t>12</t>
  </si>
  <si>
    <t>每受到3次攻击增加#{number1}%护甲，持续#{number2}秒。</t>
  </si>
  <si>
    <t>SKILL_PASSIVE_NAME_35</t>
  </si>
  <si>
    <t>SKILL_PASSIVE_DESC_35</t>
  </si>
  <si>
    <t>1202</t>
  </si>
  <si>
    <t>Skill_HittedDefend_Icon</t>
  </si>
  <si>
    <t>[801]</t>
  </si>
  <si>
    <t>1301</t>
  </si>
  <si>
    <t>13</t>
  </si>
  <si>
    <t>每持有一个积分道具，增加#{number1}%的移动速度和#{number2}%的护甲值。</t>
  </si>
  <si>
    <t>[1,2]</t>
  </si>
  <si>
    <t>SKILL_PASSIVE_NAME_33</t>
  </si>
  <si>
    <t>SKILL_PASSIVE_DESC_33</t>
  </si>
  <si>
    <t>1302</t>
  </si>
  <si>
    <t>Skill_Marauder_Icon</t>
  </si>
  <si>
    <t>[901]</t>
  </si>
  <si>
    <t>[2,6]</t>
  </si>
  <si>
    <t>1401</t>
  </si>
  <si>
    <t>14</t>
  </si>
  <si>
    <t>正面减少#{number1}%的伤害，受击缩圈减少#{number2}%。</t>
  </si>
  <si>
    <t>[20,20]</t>
  </si>
  <si>
    <t>SKILL_PASSIVE_NAME_34</t>
  </si>
  <si>
    <t>SKILL_PASSIVE_DESC_34</t>
  </si>
  <si>
    <t>1402</t>
  </si>
  <si>
    <t>Skill_SuperStable_Icon</t>
  </si>
  <si>
    <t>[1001]</t>
  </si>
  <si>
    <t>[30,40]</t>
  </si>
  <si>
    <t>1501</t>
  </si>
  <si>
    <t>15</t>
  </si>
  <si>
    <t>在坦克前方展开防御罩，抵挡#{number1}%的伤害,持续#{number2}秒。</t>
  </si>
  <si>
    <t>[40,5]</t>
  </si>
  <si>
    <t>SKILL_ACTIVE_NAME_09</t>
  </si>
  <si>
    <t>SKILL_ACTIVE_DESC_09</t>
  </si>
  <si>
    <t>1502</t>
  </si>
  <si>
    <t>Skill_ADS_Icon</t>
  </si>
  <si>
    <t>[1401]</t>
  </si>
  <si>
    <t>adsshield</t>
  </si>
  <si>
    <t>999</t>
  </si>
  <si>
    <t>[45,5]</t>
  </si>
  <si>
    <t>1503</t>
  </si>
  <si>
    <t>[50,5]</t>
  </si>
  <si>
    <t>1504</t>
  </si>
  <si>
    <t>[55,5]</t>
  </si>
  <si>
    <t>1505</t>
  </si>
  <si>
    <t>[60,5]</t>
  </si>
  <si>
    <t>1506</t>
  </si>
  <si>
    <t>[65,5]</t>
  </si>
  <si>
    <t>1507</t>
  </si>
  <si>
    <t>[70,5]</t>
  </si>
  <si>
    <t>1601</t>
  </si>
  <si>
    <t>16</t>
  </si>
  <si>
    <t>迅速发射六发导弹，威力惊人，每发对敌方造成#{number1}%的平均伤害。</t>
  </si>
  <si>
    <t>SKILL_ACTIVE_NAME_11</t>
  </si>
  <si>
    <t>SKILL_ACTIVE_DESC_NEW_11</t>
  </si>
  <si>
    <t>1602</t>
  </si>
  <si>
    <t>Skill_Scud_Missile_Icon</t>
  </si>
  <si>
    <t>[1501]</t>
  </si>
  <si>
    <t>sixmissile</t>
  </si>
  <si>
    <t>1603</t>
  </si>
  <si>
    <t>1604</t>
  </si>
  <si>
    <t>1605</t>
  </si>
  <si>
    <t>1606</t>
  </si>
  <si>
    <t>1607</t>
  </si>
  <si>
    <t>1701</t>
  </si>
  <si>
    <t>17</t>
  </si>
  <si>
    <t>当击毁敌方目标后，获得造成的伤害提升#{number1}%的效果，最高叠加3层，持续#{number2}秒。</t>
  </si>
  <si>
    <t>[10,10]</t>
  </si>
  <si>
    <t>SKILL_PASSIVE_NAME_43</t>
  </si>
  <si>
    <t>SKILL_PASSIVE_DESC_43</t>
  </si>
  <si>
    <t>1702</t>
  </si>
  <si>
    <t>Skill_Pursue_Icon</t>
  </si>
  <si>
    <t>[1201]</t>
  </si>
  <si>
    <t>[15,10]</t>
  </si>
  <si>
    <t>1801</t>
  </si>
  <si>
    <t>18</t>
  </si>
  <si>
    <t>血量低于30%时，每秒恢复#{number1}%血量，持续10秒，每分钟可触发一次效果。</t>
  </si>
  <si>
    <t>[2]</t>
  </si>
  <si>
    <t>SKILL_PASSIVE_NAME_31</t>
  </si>
  <si>
    <t>SKILL_PASSIVE_DESC_31</t>
  </si>
  <si>
    <t>1802</t>
  </si>
  <si>
    <t>Skill_RespawnArmour_Icon</t>
  </si>
  <si>
    <t>[1301]</t>
  </si>
  <si>
    <t>[3]</t>
  </si>
  <si>
    <t>1901</t>
  </si>
  <si>
    <t>19</t>
  </si>
  <si>
    <t>增加拾取道具距离#{number1}米。</t>
  </si>
  <si>
    <t>SKILL_PASSIVE_NAME_01</t>
  </si>
  <si>
    <t>SKILL_PASSIVE_DESC_01</t>
  </si>
  <si>
    <t>Skill_Magnet_Icon</t>
  </si>
  <si>
    <t>2001</t>
  </si>
  <si>
    <t>20</t>
  </si>
  <si>
    <t>从出生点可以获得#{number1}%的移动速度加成，持续#{number2}秒</t>
  </si>
  <si>
    <t>SKILL_PASSIVE_NAME_47</t>
  </si>
  <si>
    <t>SKILL_PASSIVE_DESC_47</t>
  </si>
  <si>
    <t>Skill_Rage_Icon</t>
  </si>
  <si>
    <t>2101</t>
  </si>
  <si>
    <t>21</t>
  </si>
  <si>
    <t>发射5枚飞弹，飞弹距离敌方坦克较近距离的时候会自动锁定并攻击敌方，每枚飞弹造成#{number1}%的平均伤害。</t>
  </si>
  <si>
    <t>SKILL_ACTIVE_NAME_05</t>
  </si>
  <si>
    <t>SKILL_ACTIVE_DESC_NEW_05</t>
  </si>
  <si>
    <t>2102</t>
  </si>
  <si>
    <t>Skill_Missile5_Icon</t>
  </si>
  <si>
    <t>[2001]</t>
  </si>
  <si>
    <t>2103</t>
  </si>
  <si>
    <t>2104</t>
  </si>
  <si>
    <t>2105</t>
  </si>
  <si>
    <t>2106</t>
  </si>
  <si>
    <t>1.8</t>
  </si>
  <si>
    <t>2107</t>
  </si>
  <si>
    <t>2.2</t>
  </si>
  <si>
    <t>2201</t>
  </si>
  <si>
    <t>22</t>
  </si>
  <si>
    <t>击中敌方坦克，会使目标移动速度降低#{number1}%，持续#{number2}秒。</t>
  </si>
  <si>
    <t>[10,5]</t>
  </si>
  <si>
    <t>SKILL_PASSIVE_NAME_45</t>
  </si>
  <si>
    <t>SKILL_PASSIVE_DESC_45</t>
  </si>
  <si>
    <t>Skill_IdentifyWeakness_Icon</t>
  </si>
  <si>
    <t>[5301]</t>
  </si>
  <si>
    <t>2301</t>
  </si>
  <si>
    <t>23</t>
  </si>
  <si>
    <t>普通攻击击中敌方目标会使得主动技能的cd减少#{number1}秒</t>
  </si>
  <si>
    <t>[1]</t>
  </si>
  <si>
    <t>SKILL_PASSIVE_NAME_46</t>
  </si>
  <si>
    <t>SKILL_PASSIVE_DESC_46</t>
  </si>
  <si>
    <t>Skill_Chain_Icon</t>
  </si>
  <si>
    <t>[5401]</t>
  </si>
  <si>
    <t>2401</t>
  </si>
  <si>
    <t>24</t>
  </si>
  <si>
    <t>每损失2%的血量，提升#{number1}%的攻击力和#{number2}%的移动速度</t>
  </si>
  <si>
    <t>[1,1]</t>
  </si>
  <si>
    <t>SKILL_PASSIVE_NAME_44</t>
  </si>
  <si>
    <t>SKILL_PASSIVE_DESC_44</t>
  </si>
  <si>
    <t>Skill_Bloodthirsty_Icon</t>
  </si>
  <si>
    <t>[5501]</t>
  </si>
  <si>
    <t>2501</t>
  </si>
  <si>
    <t>25</t>
  </si>
  <si>
    <t>点击技能进入锁定敌方坦克状态，锁定敌人后再次点击技能发射导弹，导弹总数为5枚，按照锁定敌人数量进行平均分配，每枚导弹造成#{number1}%的平均伤害。</t>
  </si>
  <si>
    <t>SKILL_ACTIVE_NAME_06</t>
  </si>
  <si>
    <t>SKILL_ACTIVE_DESC_NEW_06</t>
  </si>
  <si>
    <t>Skill_SkyFire_Icon</t>
  </si>
  <si>
    <t>[3403]</t>
  </si>
  <si>
    <t>2502</t>
  </si>
  <si>
    <t>1.06</t>
  </si>
  <si>
    <t>2503</t>
  </si>
  <si>
    <t>1.11</t>
  </si>
  <si>
    <t>2504</t>
  </si>
  <si>
    <t>2505</t>
  </si>
  <si>
    <t>[220]</t>
  </si>
  <si>
    <t>1.22</t>
  </si>
  <si>
    <t>2506</t>
  </si>
  <si>
    <t>[230]</t>
  </si>
  <si>
    <t>1.28</t>
  </si>
  <si>
    <t>2507</t>
  </si>
  <si>
    <t>[240]</t>
  </si>
  <si>
    <t>2601</t>
  </si>
  <si>
    <t>26</t>
  </si>
  <si>
    <t>战术链技能自动弹射到目标半径30米内血量最少的目标，最多弹射#{number1}个目标</t>
  </si>
  <si>
    <t>SKILL_ACTIVE_NAME_20</t>
  </si>
  <si>
    <t>SKILL_ACTIVE_DESC_NEW_20</t>
  </si>
  <si>
    <t>Skill_ChainHeal_Icon</t>
  </si>
  <si>
    <t>[5601]</t>
  </si>
  <si>
    <t>2602</t>
  </si>
  <si>
    <t>战术链主动引导（非实际技能）</t>
  </si>
  <si>
    <t>[3501]</t>
  </si>
  <si>
    <t>hp_least</t>
  </si>
  <si>
    <t>video</t>
  </si>
  <si>
    <t>技能展示视频</t>
  </si>
  <si>
    <t>雷诺FT-精灵-炸药桶</t>
  </si>
  <si>
    <t>二号-豹-炸药桶</t>
  </si>
  <si>
    <t>Puma-狼獾·S-炸药桶</t>
  </si>
  <si>
    <t>35(t)-兽人-小喷</t>
  </si>
  <si>
    <t>35(t)-兽人-炸药桶</t>
  </si>
  <si>
    <t>十字军-食月鸟·S-小喷</t>
  </si>
  <si>
    <t>十字军-食月鸟·S-炸药桶</t>
  </si>
  <si>
    <t>AMX-13-跳鼠·S-小喷</t>
  </si>
  <si>
    <t>AMX-13-跳鼠·S-天火导弹</t>
  </si>
  <si>
    <t>霞飞-神马-小喷</t>
  </si>
  <si>
    <t>霞飞-神马-炸药桶</t>
  </si>
  <si>
    <t>M-41-兰博·S-小喷</t>
  </si>
  <si>
    <t>M-41-兰博·S-天火导弹</t>
  </si>
  <si>
    <t>BMP-3-桑格·S-小喷</t>
  </si>
  <si>
    <t>BMP-3-桑格·S-炸药桶</t>
  </si>
  <si>
    <t>59式-朱雀-小喷</t>
  </si>
  <si>
    <t>59式-朱雀-天火导弹</t>
  </si>
  <si>
    <t>Stuart-海妖-战术链</t>
  </si>
  <si>
    <t>T-34-红柳-战术链</t>
  </si>
  <si>
    <t>四号-牛头怪·S-追踪导弹</t>
  </si>
  <si>
    <t>玛蒂尔达-吸血鬼-主动防御系统</t>
  </si>
  <si>
    <t>玛蒂尔达-吸血鬼-战术链</t>
  </si>
  <si>
    <t>谢尔曼-神秘猿·S-主动防御系统</t>
  </si>
  <si>
    <t>谢尔曼-神秘猿·S-追踪导弹</t>
  </si>
  <si>
    <t>彗星-巨魔·S-主动防御系统</t>
  </si>
  <si>
    <t>彗星-巨魔·S-追踪导弹</t>
  </si>
  <si>
    <t>M-48-鹿角兔-主动防御系统</t>
  </si>
  <si>
    <t>M-48-鹿角兔-战术链</t>
  </si>
  <si>
    <t>潘兴-地狱犬·S-主动防御系统</t>
  </si>
  <si>
    <t>潘兴-地狱犬·S-追踪导弹</t>
  </si>
  <si>
    <t>百夫长-哮天犬·S-主动防御系统</t>
  </si>
  <si>
    <t>百夫长-哮天犬·S-追踪导弹</t>
  </si>
  <si>
    <t>挑战者-高格-主动防御系统</t>
  </si>
  <si>
    <t>挑战者-高格-追踪导弹</t>
  </si>
  <si>
    <t>B-1-鹏-电锯</t>
  </si>
  <si>
    <t>KV-1-巨犀兽-电锯</t>
  </si>
  <si>
    <t>丘吉尔-冰龙·S-微型导弹</t>
  </si>
  <si>
    <t>黑豹-森林精灵-钩子</t>
  </si>
  <si>
    <t>黑豹-森林精灵-微型导弹</t>
  </si>
  <si>
    <t>虎式-偷火巨人·S-钩子</t>
  </si>
  <si>
    <t>虎式-偷火巨人·S-微型导弹</t>
  </si>
  <si>
    <t>KV-2-融铜巨人·S-钩子</t>
  </si>
  <si>
    <t>KV-2-融铜巨人·S-电锯</t>
  </si>
  <si>
    <t>征服者-座狼-钩子</t>
  </si>
  <si>
    <t>征服者-座狼-微型导弹</t>
  </si>
  <si>
    <t>IS-4-雪怪·S-钩子</t>
  </si>
  <si>
    <t>IS-4-雪怪·S-电锯</t>
  </si>
  <si>
    <t>T-32-贝希摩斯·S-钩子</t>
  </si>
  <si>
    <t>T-32-贝希摩斯·S-微型导弹</t>
  </si>
  <si>
    <t>M1A2-利维坦-钩子</t>
  </si>
  <si>
    <t>M1A2-利维坦-微型导弹</t>
  </si>
  <si>
    <t>坦克序号</t>
    <phoneticPr fontId="20" type="noConversion"/>
  </si>
  <si>
    <t>精灵</t>
  </si>
  <si>
    <t>豹</t>
  </si>
  <si>
    <t>狼獾·S</t>
  </si>
  <si>
    <t>兽人</t>
  </si>
  <si>
    <t>食月鸟·S</t>
  </si>
  <si>
    <t>跳鼠·S</t>
  </si>
  <si>
    <t>神马</t>
  </si>
  <si>
    <t>兰博·S</t>
  </si>
  <si>
    <t>桑格·S</t>
  </si>
  <si>
    <t>朱雀</t>
  </si>
  <si>
    <t>海妖</t>
  </si>
  <si>
    <t>红柳</t>
  </si>
  <si>
    <t>牛头怪·S</t>
  </si>
  <si>
    <t>吸血鬼</t>
  </si>
  <si>
    <t>神秘猿·S</t>
  </si>
  <si>
    <t>巨魔·S</t>
  </si>
  <si>
    <t>鹿角兔</t>
  </si>
  <si>
    <t>地狱犬·S</t>
  </si>
  <si>
    <t>哮天犬·S</t>
  </si>
  <si>
    <t>高格</t>
  </si>
  <si>
    <t>鹏</t>
  </si>
  <si>
    <t>巨犀兽</t>
  </si>
  <si>
    <t>冰龙·S</t>
  </si>
  <si>
    <t>森林精灵</t>
  </si>
  <si>
    <t>偷火巨人·S</t>
  </si>
  <si>
    <t>融铜巨人·S</t>
  </si>
  <si>
    <t>座狼</t>
  </si>
  <si>
    <t>雪怪·S</t>
  </si>
  <si>
    <t>贝希摩斯·S</t>
  </si>
  <si>
    <t>利维坦</t>
  </si>
  <si>
    <t>技能名称</t>
    <phoneticPr fontId="20" type="noConversion"/>
  </si>
  <si>
    <t>序号</t>
    <phoneticPr fontId="20" type="noConversion"/>
  </si>
  <si>
    <t>老技能id</t>
    <phoneticPr fontId="20" type="noConversion"/>
  </si>
  <si>
    <t>新技能id-等级</t>
    <phoneticPr fontId="20" type="noConversion"/>
  </si>
  <si>
    <t>坦克真名</t>
    <phoneticPr fontId="20" type="noConversion"/>
  </si>
  <si>
    <t>导出字段</t>
    <phoneticPr fontId="20" type="noConversion"/>
  </si>
  <si>
    <t>老技能id</t>
    <phoneticPr fontId="20" type="noConversion"/>
  </si>
  <si>
    <t>新技能id</t>
    <phoneticPr fontId="20" type="noConversion"/>
  </si>
  <si>
    <t>技能id-无升级</t>
    <phoneticPr fontId="20" type="noConversion"/>
  </si>
  <si>
    <t>升级所需条件坦克星级</t>
    <phoneticPr fontId="20" type="noConversion"/>
  </si>
  <si>
    <t>坦克Tier</t>
    <phoneticPr fontId="20" type="noConversion"/>
  </si>
  <si>
    <t>坦克初始星级</t>
    <phoneticPr fontId="20" type="noConversion"/>
  </si>
  <si>
    <t>增加解锁后升级所需坦克星级</t>
    <phoneticPr fontId="20" type="noConversion"/>
  </si>
  <si>
    <t>坦克升星次数</t>
    <phoneticPr fontId="20" type="noConversion"/>
  </si>
  <si>
    <t>坦克升星字段</t>
    <phoneticPr fontId="20" type="noConversion"/>
  </si>
  <si>
    <t>前端伤害数值显示</t>
    <phoneticPr fontId="20" type="noConversion"/>
  </si>
  <si>
    <t>后端实际伤害数值1</t>
    <phoneticPr fontId="20" type="noConversion"/>
  </si>
  <si>
    <t>后端实际伤害数值2</t>
    <phoneticPr fontId="20" type="noConversion"/>
  </si>
  <si>
    <t>天火导弹</t>
    <phoneticPr fontId="20" type="noConversion"/>
  </si>
  <si>
    <t>坦克id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</si>
</sst>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indexed="8"/>
      <name val="宋体"/>
      <family val="3"/>
      <charset val="134"/>
    </font>
    <font>
      <sz val="9"/>
      <color theme="1"/>
      <name val="微软雅黑"/>
      <family val="2"/>
      <charset val="134"/>
    </font>
    <font>
      <sz val="18"/>
      <color theme="3"/>
      <name val="宋体"/>
      <family val="2"/>
      <charset val="134"/>
      <scheme val="major"/>
    </font>
    <font>
      <b/>
      <sz val="15"/>
      <color theme="3"/>
      <name val="微软雅黑"/>
      <family val="2"/>
      <charset val="134"/>
    </font>
    <font>
      <b/>
      <sz val="13"/>
      <color theme="3"/>
      <name val="微软雅黑"/>
      <family val="2"/>
      <charset val="134"/>
    </font>
    <font>
      <b/>
      <sz val="11"/>
      <color theme="3"/>
      <name val="微软雅黑"/>
      <family val="2"/>
      <charset val="134"/>
    </font>
    <font>
      <sz val="9"/>
      <color rgb="FF006100"/>
      <name val="微软雅黑"/>
      <family val="2"/>
      <charset val="134"/>
    </font>
    <font>
      <sz val="9"/>
      <color rgb="FF9C0006"/>
      <name val="微软雅黑"/>
      <family val="2"/>
      <charset val="134"/>
    </font>
    <font>
      <sz val="9"/>
      <color rgb="FF9C6500"/>
      <name val="微软雅黑"/>
      <family val="2"/>
      <charset val="134"/>
    </font>
    <font>
      <sz val="9"/>
      <color rgb="FF3F3F76"/>
      <name val="微软雅黑"/>
      <family val="2"/>
      <charset val="134"/>
    </font>
    <font>
      <b/>
      <sz val="9"/>
      <color rgb="FF3F3F3F"/>
      <name val="微软雅黑"/>
      <family val="2"/>
      <charset val="134"/>
    </font>
    <font>
      <b/>
      <sz val="9"/>
      <color rgb="FFFA7D00"/>
      <name val="微软雅黑"/>
      <family val="2"/>
      <charset val="134"/>
    </font>
    <font>
      <sz val="9"/>
      <color rgb="FFFA7D00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color rgb="FFFF0000"/>
      <name val="微软雅黑"/>
      <family val="2"/>
      <charset val="134"/>
    </font>
    <font>
      <i/>
      <sz val="9"/>
      <color rgb="FF7F7F7F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2"/>
      <color indexed="10"/>
      <name val="微软雅黑"/>
      <family val="2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NumberFormat="1"/>
    <xf numFmtId="49" fontId="18" fillId="0" borderId="0" xfId="0" applyNumberFormat="1" applyFont="1" applyBorder="1" applyAlignment="1">
      <alignment horizontal="center" vertical="center"/>
    </xf>
    <xf numFmtId="0" fontId="18" fillId="0" borderId="0" xfId="0" applyNumberFormat="1" applyFont="1" applyBorder="1" applyAlignment="1">
      <alignment horizontal="center" vertical="center"/>
    </xf>
    <xf numFmtId="49" fontId="18" fillId="0" borderId="0" xfId="0" applyNumberFormat="1" applyFont="1" applyFill="1" applyBorder="1" applyAlignment="1">
      <alignment horizontal="center" vertical="center"/>
    </xf>
    <xf numFmtId="49" fontId="18" fillId="0" borderId="10" xfId="0" applyNumberFormat="1" applyFont="1" applyFill="1" applyBorder="1" applyAlignment="1">
      <alignment horizontal="center" vertical="center"/>
    </xf>
    <xf numFmtId="49" fontId="18" fillId="33" borderId="0" xfId="0" applyNumberFormat="1" applyFont="1" applyFill="1" applyBorder="1" applyAlignment="1">
      <alignment horizontal="center" vertical="center"/>
    </xf>
    <xf numFmtId="49" fontId="18" fillId="34" borderId="10" xfId="0" applyNumberFormat="1" applyFont="1" applyFill="1" applyBorder="1" applyAlignment="1">
      <alignment horizontal="center" vertical="center"/>
    </xf>
    <xf numFmtId="49" fontId="18" fillId="35" borderId="0" xfId="0" applyNumberFormat="1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center" vertical="center"/>
    </xf>
    <xf numFmtId="49" fontId="18" fillId="0" borderId="0" xfId="0" applyNumberFormat="1" applyFont="1" applyFill="1" applyBorder="1" applyAlignment="1" applyProtection="1">
      <alignment horizontal="center" vertical="center"/>
      <protection locked="0"/>
    </xf>
    <xf numFmtId="49" fontId="18" fillId="0" borderId="0" xfId="0" applyNumberFormat="1" applyFont="1" applyFill="1" applyAlignment="1">
      <alignment horizontal="center" vertical="center"/>
    </xf>
    <xf numFmtId="49" fontId="19" fillId="0" borderId="0" xfId="0" applyNumberFormat="1" applyFont="1" applyFill="1" applyBorder="1" applyAlignment="1">
      <alignment horizontal="center" vertical="center"/>
    </xf>
    <xf numFmtId="49" fontId="19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Fill="1" applyBorder="1" applyAlignment="1" applyProtection="1"/>
    <xf numFmtId="0" fontId="23" fillId="0" borderId="0" xfId="0" applyFo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F2&#24635;&#25968;&#20540;&#34920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标准坦克设计"/>
      <sheetName val="基础属性系数"/>
      <sheetName val="基础经济系数"/>
      <sheetName val="游戏时长规划"/>
      <sheetName val="玩家资源获取模拟"/>
      <sheetName val="坦克升星消耗"/>
      <sheetName val="属性说明"/>
      <sheetName val="坦克等级成长"/>
      <sheetName val="类型坦克成长数据"/>
      <sheetName val="战斗时间模拟"/>
      <sheetName val="坦克标准养成属性"/>
      <sheetName val="坦克类型系数"/>
      <sheetName val="图鉴"/>
      <sheetName val="坦克个性化设定"/>
      <sheetName val="坦克个性化细分"/>
      <sheetName val="坦克属性统计"/>
      <sheetName val="坦克属性对比"/>
      <sheetName val="坦克部件"/>
      <sheetName val="坦克部件养成"/>
      <sheetName val="坦克技能"/>
      <sheetName val="战斗力计算"/>
      <sheetName val="匹配分段"/>
      <sheetName val="商店道具"/>
      <sheetName val="道具价值"/>
      <sheetName val="道具ID"/>
      <sheetName val="推送礼包"/>
      <sheetName val="活动奖励"/>
      <sheetName val="BattlePass"/>
      <sheetName val="成就"/>
      <sheetName val="联赛奖励"/>
      <sheetName val="任务设定"/>
      <sheetName val="宝箱设定"/>
      <sheetName val="宝箱内容"/>
      <sheetName val="名称-id"/>
      <sheetName val="碎片兑换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C6" t="str">
            <v>雷诺FT</v>
          </cell>
          <cell r="D6">
            <v>1111</v>
          </cell>
        </row>
        <row r="7">
          <cell r="C7" t="str">
            <v>二号</v>
          </cell>
          <cell r="D7">
            <v>1211</v>
          </cell>
        </row>
        <row r="8">
          <cell r="C8" t="str">
            <v>Puma</v>
          </cell>
          <cell r="D8">
            <v>1221</v>
          </cell>
        </row>
        <row r="9">
          <cell r="C9" t="str">
            <v>35(t)</v>
          </cell>
          <cell r="D9">
            <v>1311</v>
          </cell>
        </row>
        <row r="10">
          <cell r="C10" t="str">
            <v>十字军</v>
          </cell>
          <cell r="D10">
            <v>1321</v>
          </cell>
        </row>
        <row r="11">
          <cell r="C11" t="str">
            <v>AMX-13</v>
          </cell>
          <cell r="D11">
            <v>1331</v>
          </cell>
        </row>
        <row r="12">
          <cell r="C12" t="str">
            <v>霞飞</v>
          </cell>
          <cell r="D12">
            <v>1411</v>
          </cell>
        </row>
        <row r="13">
          <cell r="C13" t="str">
            <v>M-41</v>
          </cell>
          <cell r="D13">
            <v>1421</v>
          </cell>
        </row>
        <row r="14">
          <cell r="C14" t="str">
            <v>BMP-3</v>
          </cell>
          <cell r="D14">
            <v>1431</v>
          </cell>
        </row>
        <row r="15">
          <cell r="C15" t="str">
            <v>59式</v>
          </cell>
          <cell r="D15">
            <v>1511</v>
          </cell>
        </row>
        <row r="16">
          <cell r="C16" t="str">
            <v>Stuart</v>
          </cell>
          <cell r="D16">
            <v>2111</v>
          </cell>
        </row>
        <row r="17">
          <cell r="C17" t="str">
            <v>T-34</v>
          </cell>
          <cell r="D17">
            <v>2211</v>
          </cell>
        </row>
        <row r="18">
          <cell r="C18" t="str">
            <v>四号</v>
          </cell>
          <cell r="D18">
            <v>2221</v>
          </cell>
        </row>
        <row r="19">
          <cell r="C19" t="str">
            <v>玛蒂尔达</v>
          </cell>
          <cell r="D19">
            <v>2311</v>
          </cell>
        </row>
        <row r="20">
          <cell r="C20" t="str">
            <v>谢尔曼</v>
          </cell>
          <cell r="D20">
            <v>2321</v>
          </cell>
        </row>
        <row r="21">
          <cell r="C21" t="str">
            <v>彗星</v>
          </cell>
          <cell r="D21">
            <v>2331</v>
          </cell>
        </row>
        <row r="22">
          <cell r="C22" t="str">
            <v>M-48</v>
          </cell>
          <cell r="D22">
            <v>2411</v>
          </cell>
        </row>
        <row r="23">
          <cell r="C23" t="str">
            <v>潘兴</v>
          </cell>
          <cell r="D23">
            <v>2421</v>
          </cell>
        </row>
        <row r="24">
          <cell r="C24" t="str">
            <v>百夫长</v>
          </cell>
          <cell r="D24">
            <v>2431</v>
          </cell>
        </row>
        <row r="25">
          <cell r="C25" t="str">
            <v>挑战者</v>
          </cell>
          <cell r="D25">
            <v>2511</v>
          </cell>
        </row>
        <row r="26">
          <cell r="C26" t="str">
            <v>B-1</v>
          </cell>
          <cell r="D26">
            <v>3111</v>
          </cell>
        </row>
        <row r="27">
          <cell r="C27" t="str">
            <v>KV-1</v>
          </cell>
          <cell r="D27">
            <v>3211</v>
          </cell>
        </row>
        <row r="28">
          <cell r="C28" t="str">
            <v>丘吉尔</v>
          </cell>
          <cell r="D28">
            <v>3221</v>
          </cell>
        </row>
        <row r="29">
          <cell r="C29" t="str">
            <v>黑豹</v>
          </cell>
          <cell r="D29">
            <v>3311</v>
          </cell>
        </row>
        <row r="30">
          <cell r="C30" t="str">
            <v>虎式</v>
          </cell>
          <cell r="D30">
            <v>3321</v>
          </cell>
        </row>
        <row r="31">
          <cell r="C31" t="str">
            <v>KV-2</v>
          </cell>
          <cell r="D31">
            <v>3331</v>
          </cell>
        </row>
        <row r="32">
          <cell r="C32" t="str">
            <v>征服者</v>
          </cell>
          <cell r="D32">
            <v>3411</v>
          </cell>
        </row>
        <row r="33">
          <cell r="C33" t="str">
            <v>IS-4</v>
          </cell>
          <cell r="D33">
            <v>3421</v>
          </cell>
        </row>
        <row r="34">
          <cell r="C34" t="str">
            <v>T-32</v>
          </cell>
          <cell r="D34">
            <v>3431</v>
          </cell>
        </row>
        <row r="35">
          <cell r="C35" t="str">
            <v>M1A2</v>
          </cell>
          <cell r="D35">
            <v>3511</v>
          </cell>
        </row>
        <row r="36">
          <cell r="C36" t="str">
            <v>PZIII</v>
          </cell>
          <cell r="D36">
            <v>3341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81">
          <cell r="B181" t="str">
            <v>雷诺FT</v>
          </cell>
          <cell r="C181" t="str">
            <v>T1</v>
          </cell>
          <cell r="D181">
            <v>5</v>
          </cell>
          <cell r="E181">
            <v>1</v>
          </cell>
          <cell r="F181">
            <v>3</v>
          </cell>
          <cell r="G181">
            <v>3</v>
          </cell>
        </row>
        <row r="182">
          <cell r="B182" t="str">
            <v>二号</v>
          </cell>
          <cell r="C182" t="str">
            <v>T2</v>
          </cell>
          <cell r="D182">
            <v>7</v>
          </cell>
          <cell r="E182">
            <v>2</v>
          </cell>
          <cell r="F182">
            <v>4</v>
          </cell>
          <cell r="G182">
            <v>4</v>
          </cell>
        </row>
        <row r="183">
          <cell r="B183" t="str">
            <v>Puma</v>
          </cell>
          <cell r="C183" t="str">
            <v>T2</v>
          </cell>
          <cell r="D183">
            <v>7</v>
          </cell>
          <cell r="E183">
            <v>2</v>
          </cell>
          <cell r="F183">
            <v>4</v>
          </cell>
          <cell r="G183">
            <v>4</v>
          </cell>
        </row>
        <row r="184">
          <cell r="B184" t="str">
            <v>35(t)</v>
          </cell>
          <cell r="C184" t="str">
            <v>T3</v>
          </cell>
          <cell r="D184">
            <v>9</v>
          </cell>
          <cell r="E184">
            <v>3</v>
          </cell>
          <cell r="F184">
            <v>5</v>
          </cell>
          <cell r="G184">
            <v>5</v>
          </cell>
        </row>
        <row r="185">
          <cell r="B185" t="str">
            <v>十字军</v>
          </cell>
          <cell r="C185" t="str">
            <v>T3</v>
          </cell>
          <cell r="D185">
            <v>9</v>
          </cell>
          <cell r="E185">
            <v>3</v>
          </cell>
          <cell r="F185">
            <v>5</v>
          </cell>
          <cell r="G185">
            <v>5</v>
          </cell>
        </row>
        <row r="186">
          <cell r="B186" t="str">
            <v>AMX-13</v>
          </cell>
          <cell r="C186" t="str">
            <v>T3</v>
          </cell>
          <cell r="D186">
            <v>9</v>
          </cell>
          <cell r="E186">
            <v>3</v>
          </cell>
          <cell r="F186">
            <v>5</v>
          </cell>
          <cell r="G186">
            <v>5</v>
          </cell>
        </row>
        <row r="187">
          <cell r="B187" t="str">
            <v>霞飞</v>
          </cell>
          <cell r="C187" t="str">
            <v>T4</v>
          </cell>
          <cell r="D187">
            <v>11</v>
          </cell>
          <cell r="E187">
            <v>4</v>
          </cell>
          <cell r="F187">
            <v>6</v>
          </cell>
          <cell r="G187">
            <v>6</v>
          </cell>
        </row>
        <row r="188">
          <cell r="B188" t="str">
            <v>M-41</v>
          </cell>
          <cell r="C188" t="str">
            <v>T4</v>
          </cell>
          <cell r="D188">
            <v>11</v>
          </cell>
          <cell r="E188">
            <v>4</v>
          </cell>
          <cell r="F188">
            <v>6</v>
          </cell>
          <cell r="G188">
            <v>6</v>
          </cell>
        </row>
        <row r="189">
          <cell r="B189" t="str">
            <v>BMP-3</v>
          </cell>
          <cell r="C189" t="str">
            <v>T4</v>
          </cell>
          <cell r="D189">
            <v>11</v>
          </cell>
          <cell r="E189">
            <v>4</v>
          </cell>
          <cell r="F189">
            <v>6</v>
          </cell>
          <cell r="G189">
            <v>6</v>
          </cell>
        </row>
        <row r="190">
          <cell r="B190" t="str">
            <v>59式</v>
          </cell>
          <cell r="C190" t="str">
            <v>T5</v>
          </cell>
          <cell r="D190">
            <v>13</v>
          </cell>
          <cell r="E190">
            <v>5</v>
          </cell>
          <cell r="F190">
            <v>7</v>
          </cell>
          <cell r="G190">
            <v>7</v>
          </cell>
        </row>
        <row r="191">
          <cell r="B191" t="str">
            <v>Stuart</v>
          </cell>
          <cell r="C191" t="str">
            <v>T1</v>
          </cell>
          <cell r="D191">
            <v>5</v>
          </cell>
          <cell r="E191">
            <v>1</v>
          </cell>
          <cell r="F191">
            <v>3</v>
          </cell>
          <cell r="G191">
            <v>3</v>
          </cell>
        </row>
        <row r="192">
          <cell r="B192" t="str">
            <v>T-34</v>
          </cell>
          <cell r="C192" t="str">
            <v>T2</v>
          </cell>
          <cell r="D192">
            <v>7</v>
          </cell>
          <cell r="E192">
            <v>2</v>
          </cell>
          <cell r="F192">
            <v>4</v>
          </cell>
          <cell r="G192">
            <v>4</v>
          </cell>
        </row>
        <row r="193">
          <cell r="B193" t="str">
            <v>四号</v>
          </cell>
          <cell r="C193" t="str">
            <v>T2</v>
          </cell>
          <cell r="D193">
            <v>7</v>
          </cell>
          <cell r="E193">
            <v>2</v>
          </cell>
          <cell r="F193">
            <v>4</v>
          </cell>
          <cell r="G193">
            <v>4</v>
          </cell>
        </row>
        <row r="194">
          <cell r="B194" t="str">
            <v>玛蒂尔达</v>
          </cell>
          <cell r="C194" t="str">
            <v>T3</v>
          </cell>
          <cell r="D194">
            <v>9</v>
          </cell>
          <cell r="E194">
            <v>3</v>
          </cell>
          <cell r="F194">
            <v>5</v>
          </cell>
          <cell r="G194">
            <v>5</v>
          </cell>
        </row>
        <row r="195">
          <cell r="B195" t="str">
            <v>谢尔曼</v>
          </cell>
          <cell r="C195" t="str">
            <v>T3</v>
          </cell>
          <cell r="D195">
            <v>9</v>
          </cell>
          <cell r="E195">
            <v>3</v>
          </cell>
          <cell r="F195">
            <v>5</v>
          </cell>
          <cell r="G195">
            <v>5</v>
          </cell>
        </row>
        <row r="196">
          <cell r="B196" t="str">
            <v>彗星</v>
          </cell>
          <cell r="C196" t="str">
            <v>T3</v>
          </cell>
          <cell r="D196">
            <v>9</v>
          </cell>
          <cell r="E196">
            <v>3</v>
          </cell>
          <cell r="F196">
            <v>5</v>
          </cell>
          <cell r="G196">
            <v>5</v>
          </cell>
        </row>
        <row r="197">
          <cell r="B197" t="str">
            <v>M-48</v>
          </cell>
          <cell r="C197" t="str">
            <v>T4</v>
          </cell>
          <cell r="D197">
            <v>11</v>
          </cell>
          <cell r="E197">
            <v>4</v>
          </cell>
          <cell r="F197">
            <v>6</v>
          </cell>
          <cell r="G197">
            <v>6</v>
          </cell>
        </row>
        <row r="198">
          <cell r="B198" t="str">
            <v>潘兴</v>
          </cell>
          <cell r="C198" t="str">
            <v>T4</v>
          </cell>
          <cell r="D198">
            <v>11</v>
          </cell>
          <cell r="E198">
            <v>4</v>
          </cell>
          <cell r="F198">
            <v>6</v>
          </cell>
          <cell r="G198">
            <v>6</v>
          </cell>
        </row>
        <row r="199">
          <cell r="B199" t="str">
            <v>百夫长</v>
          </cell>
          <cell r="C199" t="str">
            <v>T4</v>
          </cell>
          <cell r="D199">
            <v>11</v>
          </cell>
          <cell r="E199">
            <v>4</v>
          </cell>
          <cell r="F199">
            <v>6</v>
          </cell>
          <cell r="G199">
            <v>6</v>
          </cell>
        </row>
        <row r="200">
          <cell r="B200" t="str">
            <v>挑战者</v>
          </cell>
          <cell r="C200" t="str">
            <v>T5</v>
          </cell>
          <cell r="D200">
            <v>13</v>
          </cell>
          <cell r="E200">
            <v>5</v>
          </cell>
          <cell r="F200">
            <v>7</v>
          </cell>
          <cell r="G200">
            <v>7</v>
          </cell>
        </row>
        <row r="201">
          <cell r="B201" t="str">
            <v>B-1</v>
          </cell>
          <cell r="C201" t="str">
            <v>T1</v>
          </cell>
          <cell r="D201">
            <v>5</v>
          </cell>
          <cell r="E201">
            <v>1</v>
          </cell>
          <cell r="F201">
            <v>3</v>
          </cell>
          <cell r="G201">
            <v>3</v>
          </cell>
        </row>
        <row r="202">
          <cell r="B202" t="str">
            <v>KV-1</v>
          </cell>
          <cell r="C202" t="str">
            <v>T2</v>
          </cell>
          <cell r="D202">
            <v>7</v>
          </cell>
          <cell r="E202">
            <v>2</v>
          </cell>
          <cell r="F202">
            <v>4</v>
          </cell>
          <cell r="G202">
            <v>4</v>
          </cell>
        </row>
        <row r="203">
          <cell r="B203" t="str">
            <v>丘吉尔</v>
          </cell>
          <cell r="C203" t="str">
            <v>T2</v>
          </cell>
          <cell r="D203">
            <v>7</v>
          </cell>
          <cell r="E203">
            <v>2</v>
          </cell>
          <cell r="F203">
            <v>4</v>
          </cell>
          <cell r="G203">
            <v>4</v>
          </cell>
        </row>
        <row r="204">
          <cell r="B204" t="str">
            <v>黑豹</v>
          </cell>
          <cell r="C204" t="str">
            <v>T3</v>
          </cell>
          <cell r="D204">
            <v>9</v>
          </cell>
          <cell r="E204">
            <v>3</v>
          </cell>
          <cell r="F204">
            <v>5</v>
          </cell>
          <cell r="G204">
            <v>5</v>
          </cell>
        </row>
        <row r="205">
          <cell r="B205" t="str">
            <v>虎式</v>
          </cell>
          <cell r="C205" t="str">
            <v>T3</v>
          </cell>
          <cell r="D205">
            <v>9</v>
          </cell>
          <cell r="E205">
            <v>3</v>
          </cell>
          <cell r="F205">
            <v>5</v>
          </cell>
          <cell r="G205">
            <v>5</v>
          </cell>
        </row>
        <row r="206">
          <cell r="B206" t="str">
            <v>KV-2</v>
          </cell>
          <cell r="C206" t="str">
            <v>T3</v>
          </cell>
          <cell r="D206">
            <v>9</v>
          </cell>
          <cell r="E206">
            <v>3</v>
          </cell>
          <cell r="F206">
            <v>5</v>
          </cell>
          <cell r="G206">
            <v>5</v>
          </cell>
        </row>
        <row r="207">
          <cell r="B207" t="str">
            <v>征服者</v>
          </cell>
          <cell r="C207" t="str">
            <v>T4</v>
          </cell>
          <cell r="D207">
            <v>11</v>
          </cell>
          <cell r="E207">
            <v>4</v>
          </cell>
          <cell r="F207">
            <v>6</v>
          </cell>
          <cell r="G207">
            <v>6</v>
          </cell>
        </row>
        <row r="208">
          <cell r="B208" t="str">
            <v>IS-4</v>
          </cell>
          <cell r="C208" t="str">
            <v>T4</v>
          </cell>
          <cell r="D208">
            <v>11</v>
          </cell>
          <cell r="E208">
            <v>4</v>
          </cell>
          <cell r="F208">
            <v>6</v>
          </cell>
          <cell r="G208">
            <v>6</v>
          </cell>
        </row>
        <row r="209">
          <cell r="B209" t="str">
            <v>T-32</v>
          </cell>
          <cell r="C209" t="str">
            <v>T4</v>
          </cell>
          <cell r="D209">
            <v>11</v>
          </cell>
          <cell r="E209">
            <v>4</v>
          </cell>
          <cell r="F209">
            <v>6</v>
          </cell>
          <cell r="G209">
            <v>6</v>
          </cell>
        </row>
        <row r="210">
          <cell r="B210" t="str">
            <v>M1A2</v>
          </cell>
          <cell r="C210" t="str">
            <v>T5</v>
          </cell>
          <cell r="D210">
            <v>13</v>
          </cell>
          <cell r="E210">
            <v>5</v>
          </cell>
          <cell r="F210">
            <v>7</v>
          </cell>
          <cell r="G210">
            <v>7</v>
          </cell>
        </row>
        <row r="249">
          <cell r="D249" t="str">
            <v>电锯1</v>
          </cell>
          <cell r="E249">
            <v>1.2</v>
          </cell>
          <cell r="F249">
            <v>0</v>
          </cell>
          <cell r="G249">
            <v>1</v>
          </cell>
          <cell r="H249">
            <v>120</v>
          </cell>
          <cell r="K249" t="str">
            <v>向前释放一排滚动的电锯，路过的敌方都将受到#{number1}%的平均伤害。</v>
          </cell>
          <cell r="L249">
            <v>15</v>
          </cell>
          <cell r="M249">
            <v>2</v>
          </cell>
          <cell r="N249">
            <v>0.32</v>
          </cell>
          <cell r="O249" t="str">
            <v>[120]</v>
          </cell>
        </row>
        <row r="250">
          <cell r="D250" t="str">
            <v>电锯2</v>
          </cell>
          <cell r="E250">
            <v>1.5</v>
          </cell>
          <cell r="F250">
            <v>0</v>
          </cell>
          <cell r="G250">
            <v>1</v>
          </cell>
          <cell r="H250">
            <v>150</v>
          </cell>
          <cell r="K250" t="str">
            <v>向前释放一排滚动的电锯，路过的敌方都将受到#{number1}%的平均伤害。</v>
          </cell>
          <cell r="L250">
            <v>15</v>
          </cell>
          <cell r="M250">
            <v>2</v>
          </cell>
          <cell r="N250">
            <v>0.4</v>
          </cell>
          <cell r="O250" t="str">
            <v>[150]</v>
          </cell>
        </row>
        <row r="251">
          <cell r="D251" t="str">
            <v>电锯3</v>
          </cell>
          <cell r="E251">
            <v>1.7</v>
          </cell>
          <cell r="F251">
            <v>0</v>
          </cell>
          <cell r="G251">
            <v>1</v>
          </cell>
          <cell r="H251">
            <v>170</v>
          </cell>
          <cell r="K251" t="str">
            <v>向前释放一排滚动的电锯，路过的敌方都将受到#{number1}%的平均伤害。</v>
          </cell>
          <cell r="L251">
            <v>15</v>
          </cell>
          <cell r="M251">
            <v>2</v>
          </cell>
          <cell r="N251">
            <v>0.45333333333333331</v>
          </cell>
          <cell r="O251" t="str">
            <v>[170]</v>
          </cell>
        </row>
        <row r="252">
          <cell r="D252" t="str">
            <v>电锯4</v>
          </cell>
          <cell r="E252">
            <v>1.8</v>
          </cell>
          <cell r="F252">
            <v>0</v>
          </cell>
          <cell r="G252">
            <v>1</v>
          </cell>
          <cell r="H252">
            <v>180</v>
          </cell>
          <cell r="K252" t="str">
            <v>向前释放一排滚动的电锯，路过的敌方都将受到#{number1}%的平均伤害。</v>
          </cell>
          <cell r="L252">
            <v>15</v>
          </cell>
          <cell r="M252">
            <v>2</v>
          </cell>
          <cell r="N252">
            <v>0.48</v>
          </cell>
          <cell r="O252" t="str">
            <v>[180]</v>
          </cell>
        </row>
        <row r="253">
          <cell r="D253" t="str">
            <v>电锯5</v>
          </cell>
          <cell r="E253">
            <v>1.9</v>
          </cell>
          <cell r="F253">
            <v>0</v>
          </cell>
          <cell r="G253">
            <v>1</v>
          </cell>
          <cell r="H253">
            <v>190</v>
          </cell>
          <cell r="K253" t="str">
            <v>向前释放一排滚动的电锯，路过的敌方都将受到#{number1}%的平均伤害。</v>
          </cell>
          <cell r="L253">
            <v>15</v>
          </cell>
          <cell r="M253">
            <v>2</v>
          </cell>
          <cell r="N253">
            <v>0.50666666666666671</v>
          </cell>
          <cell r="O253" t="str">
            <v>[190]</v>
          </cell>
        </row>
        <row r="254">
          <cell r="D254" t="str">
            <v>电锯6</v>
          </cell>
          <cell r="E254">
            <v>2</v>
          </cell>
          <cell r="F254">
            <v>0</v>
          </cell>
          <cell r="G254">
            <v>1</v>
          </cell>
          <cell r="H254">
            <v>200</v>
          </cell>
          <cell r="K254" t="str">
            <v>向前释放一排滚动的电锯，路过的敌方都将受到#{number1}%的平均伤害。</v>
          </cell>
          <cell r="L254">
            <v>15</v>
          </cell>
          <cell r="M254">
            <v>2</v>
          </cell>
          <cell r="N254">
            <v>0.53333333333333333</v>
          </cell>
          <cell r="O254" t="str">
            <v>[200]</v>
          </cell>
        </row>
        <row r="255">
          <cell r="D255" t="str">
            <v>电锯7</v>
          </cell>
          <cell r="E255">
            <v>2.1</v>
          </cell>
          <cell r="F255">
            <v>0</v>
          </cell>
          <cell r="G255">
            <v>1</v>
          </cell>
          <cell r="H255">
            <v>210</v>
          </cell>
          <cell r="K255" t="str">
            <v>向前释放一排滚动的电锯，路过的敌方都将受到#{number1}%的平均伤害。</v>
          </cell>
          <cell r="L255">
            <v>15</v>
          </cell>
          <cell r="M255">
            <v>2</v>
          </cell>
          <cell r="N255">
            <v>0.56000000000000005</v>
          </cell>
          <cell r="O255" t="str">
            <v>[210]</v>
          </cell>
        </row>
        <row r="256">
          <cell r="D256" t="str">
            <v>天火导弹1</v>
          </cell>
          <cell r="E256">
            <v>1.2</v>
          </cell>
          <cell r="F256">
            <v>1</v>
          </cell>
          <cell r="G256">
            <v>1</v>
          </cell>
          <cell r="H256">
            <v>3</v>
          </cell>
          <cell r="I256">
            <v>3</v>
          </cell>
          <cell r="J256">
            <v>120</v>
          </cell>
          <cell r="K256" t="str">
            <v xml:space="preserve">点击技能进入锁定敌方坦克状态，锁定敌人后再次点击技能发射导弹，导弹总数为5枚，按照锁定敌人数量进行平均分配，最多锁定#{number1}个敌人，每枚导弹造成#{number2}%的平均伤害。
</v>
          </cell>
          <cell r="L256">
            <v>40</v>
          </cell>
          <cell r="M256">
            <v>3</v>
          </cell>
          <cell r="N256">
            <v>0.33</v>
          </cell>
          <cell r="O256" t="str">
            <v>[3,3,120]</v>
          </cell>
        </row>
        <row r="257">
          <cell r="D257" t="str">
            <v>天火导弹2</v>
          </cell>
          <cell r="E257">
            <v>1.5</v>
          </cell>
          <cell r="F257">
            <v>1</v>
          </cell>
          <cell r="G257">
            <v>1</v>
          </cell>
          <cell r="H257">
            <v>3</v>
          </cell>
          <cell r="I257">
            <v>3</v>
          </cell>
          <cell r="J257">
            <v>150</v>
          </cell>
          <cell r="K257" t="str">
            <v xml:space="preserve">点击技能进入锁定敌方坦克状态，锁定敌人后再次点击技能发射导弹，导弹总数为5枚，按照锁定敌人数量进行平均分配，最多锁定#{number1}个敌人，每枚导弹造成#{number2}%的平均伤害。
</v>
          </cell>
          <cell r="L257">
            <v>40</v>
          </cell>
          <cell r="M257">
            <v>3</v>
          </cell>
          <cell r="N257">
            <v>0.41249999999999998</v>
          </cell>
          <cell r="O257" t="str">
            <v>[3,3,150]</v>
          </cell>
        </row>
        <row r="258">
          <cell r="D258" t="str">
            <v>天火导弹3</v>
          </cell>
          <cell r="E258">
            <v>1.8</v>
          </cell>
          <cell r="F258">
            <v>1</v>
          </cell>
          <cell r="G258">
            <v>1</v>
          </cell>
          <cell r="H258">
            <v>3</v>
          </cell>
          <cell r="I258">
            <v>3</v>
          </cell>
          <cell r="J258">
            <v>180</v>
          </cell>
          <cell r="K258" t="str">
            <v xml:space="preserve">点击技能进入锁定敌方坦克状态，锁定敌人后再次点击技能发射导弹，导弹总数为5枚，按照锁定敌人数量进行平均分配，最多锁定#{number1}个敌人，每枚导弹造成#{number2}%的平均伤害。
</v>
          </cell>
          <cell r="L258">
            <v>40</v>
          </cell>
          <cell r="M258">
            <v>3</v>
          </cell>
          <cell r="N258">
            <v>0.495</v>
          </cell>
          <cell r="O258" t="str">
            <v>[3,3,180]</v>
          </cell>
        </row>
        <row r="259">
          <cell r="D259" t="str">
            <v>天火导弹4</v>
          </cell>
          <cell r="E259">
            <v>2.1</v>
          </cell>
          <cell r="F259">
            <v>1</v>
          </cell>
          <cell r="G259">
            <v>1</v>
          </cell>
          <cell r="H259">
            <v>3</v>
          </cell>
          <cell r="I259">
            <v>3</v>
          </cell>
          <cell r="J259">
            <v>210</v>
          </cell>
          <cell r="K259" t="str">
            <v xml:space="preserve">点击技能进入锁定敌方坦克状态，锁定敌人后再次点击技能发射导弹，导弹总数为5枚，按照锁定敌人数量进行平均分配，最多锁定#{number1}个敌人，每枚导弹造成#{number2}%的平均伤害。
</v>
          </cell>
          <cell r="L259">
            <v>40</v>
          </cell>
          <cell r="M259">
            <v>3</v>
          </cell>
          <cell r="N259">
            <v>0.57750000000000001</v>
          </cell>
          <cell r="O259" t="str">
            <v>[3,3,210]</v>
          </cell>
        </row>
        <row r="260">
          <cell r="D260" t="str">
            <v>天火导弹5</v>
          </cell>
          <cell r="E260">
            <v>2.2000000000000002</v>
          </cell>
          <cell r="F260">
            <v>1</v>
          </cell>
          <cell r="G260">
            <v>1</v>
          </cell>
          <cell r="H260">
            <v>3</v>
          </cell>
          <cell r="I260">
            <v>3</v>
          </cell>
          <cell r="J260">
            <v>220.00000000000003</v>
          </cell>
          <cell r="K260" t="str">
            <v xml:space="preserve">点击技能进入锁定敌方坦克状态，锁定敌人后再次点击技能发射导弹，导弹总数为5枚，按照锁定敌人数量进行平均分配，最多锁定#{number1}个敌人，每枚导弹造成#{number2}%的平均伤害。
</v>
          </cell>
          <cell r="L260">
            <v>40</v>
          </cell>
          <cell r="M260">
            <v>3</v>
          </cell>
          <cell r="N260">
            <v>0.60500000000000009</v>
          </cell>
          <cell r="O260" t="str">
            <v>[3,3,220]</v>
          </cell>
        </row>
        <row r="261">
          <cell r="D261" t="str">
            <v>天火导弹6</v>
          </cell>
          <cell r="E261">
            <v>2.2999999999999998</v>
          </cell>
          <cell r="F261">
            <v>1</v>
          </cell>
          <cell r="G261">
            <v>1</v>
          </cell>
          <cell r="H261">
            <v>3</v>
          </cell>
          <cell r="I261">
            <v>3</v>
          </cell>
          <cell r="J261">
            <v>229.99999999999997</v>
          </cell>
          <cell r="K261" t="str">
            <v xml:space="preserve">点击技能进入锁定敌方坦克状态，锁定敌人后再次点击技能发射导弹，导弹总数为5枚，按照锁定敌人数量进行平均分配，最多锁定#{number1}个敌人，每枚导弹造成#{number2}%的平均伤害。
</v>
          </cell>
          <cell r="L261">
            <v>40</v>
          </cell>
          <cell r="M261">
            <v>3</v>
          </cell>
          <cell r="N261">
            <v>0.63249999999999995</v>
          </cell>
          <cell r="O261" t="str">
            <v>[3,3,230]</v>
          </cell>
        </row>
        <row r="262">
          <cell r="D262" t="str">
            <v>天火导弹7</v>
          </cell>
          <cell r="E262">
            <v>2.4</v>
          </cell>
          <cell r="F262">
            <v>1</v>
          </cell>
          <cell r="G262">
            <v>1</v>
          </cell>
          <cell r="H262">
            <v>3</v>
          </cell>
          <cell r="I262">
            <v>3</v>
          </cell>
          <cell r="J262">
            <v>240</v>
          </cell>
          <cell r="K262" t="str">
            <v xml:space="preserve">点击技能进入锁定敌方坦克状态，锁定敌人后再次点击技能发射导弹，导弹总数为5枚，按照锁定敌人数量进行平均分配，最多锁定#{number1}个敌人，每枚导弹造成#{number2}%的平均伤害。
</v>
          </cell>
          <cell r="L262">
            <v>40</v>
          </cell>
          <cell r="M262">
            <v>3</v>
          </cell>
          <cell r="N262">
            <v>0.66</v>
          </cell>
          <cell r="O262" t="str">
            <v>[3,3,240]</v>
          </cell>
        </row>
        <row r="263">
          <cell r="D263" t="str">
            <v>微型导弹1</v>
          </cell>
          <cell r="E263">
            <v>0.4</v>
          </cell>
          <cell r="F263">
            <v>0</v>
          </cell>
          <cell r="G263">
            <v>1</v>
          </cell>
          <cell r="H263">
            <v>40</v>
          </cell>
          <cell r="K263" t="str">
            <v>迅速发射六发导弹，威力惊人，每发对敌方造成#{number1}%的平均伤害。</v>
          </cell>
          <cell r="L263">
            <v>15</v>
          </cell>
          <cell r="M263">
            <v>4</v>
          </cell>
          <cell r="N263">
            <v>0.21333333333333335</v>
          </cell>
          <cell r="O263" t="str">
            <v>[40]</v>
          </cell>
        </row>
        <row r="264">
          <cell r="D264" t="str">
            <v>微型导弹2</v>
          </cell>
          <cell r="E264">
            <v>0.7</v>
          </cell>
          <cell r="F264">
            <v>0</v>
          </cell>
          <cell r="G264">
            <v>1</v>
          </cell>
          <cell r="H264">
            <v>70</v>
          </cell>
          <cell r="K264" t="str">
            <v>迅速发射六发导弹，威力惊人，每发对敌方造成#{number1}%的平均伤害。</v>
          </cell>
          <cell r="L264">
            <v>15</v>
          </cell>
          <cell r="M264">
            <v>4</v>
          </cell>
          <cell r="N264">
            <v>0.37333333333333335</v>
          </cell>
          <cell r="O264" t="str">
            <v>[70]</v>
          </cell>
        </row>
        <row r="265">
          <cell r="D265" t="str">
            <v>微型导弹3</v>
          </cell>
          <cell r="E265">
            <v>0.8</v>
          </cell>
          <cell r="F265">
            <v>0</v>
          </cell>
          <cell r="G265">
            <v>1</v>
          </cell>
          <cell r="H265">
            <v>80</v>
          </cell>
          <cell r="K265" t="str">
            <v>迅速发射六发导弹，威力惊人，每发对敌方造成#{number1}%的平均伤害。</v>
          </cell>
          <cell r="L265">
            <v>15</v>
          </cell>
          <cell r="M265">
            <v>4</v>
          </cell>
          <cell r="N265">
            <v>0.42666666666666669</v>
          </cell>
          <cell r="O265" t="str">
            <v>[80]</v>
          </cell>
        </row>
        <row r="266">
          <cell r="D266" t="str">
            <v>微型导弹4</v>
          </cell>
          <cell r="E266">
            <v>0.9</v>
          </cell>
          <cell r="F266">
            <v>0</v>
          </cell>
          <cell r="G266">
            <v>1</v>
          </cell>
          <cell r="H266">
            <v>90</v>
          </cell>
          <cell r="K266" t="str">
            <v>迅速发射六发导弹，威力惊人，每发对敌方造成#{number1}%的平均伤害。</v>
          </cell>
          <cell r="L266">
            <v>15</v>
          </cell>
          <cell r="M266">
            <v>4</v>
          </cell>
          <cell r="N266">
            <v>0.48</v>
          </cell>
          <cell r="O266" t="str">
            <v>[90]</v>
          </cell>
        </row>
        <row r="267">
          <cell r="D267" t="str">
            <v>微型导弹5</v>
          </cell>
          <cell r="E267">
            <v>1</v>
          </cell>
          <cell r="F267">
            <v>0</v>
          </cell>
          <cell r="G267">
            <v>1</v>
          </cell>
          <cell r="H267">
            <v>100</v>
          </cell>
          <cell r="K267" t="str">
            <v>迅速发射六发导弹，威力惊人，每发对敌方造成#{number1}%的平均伤害。</v>
          </cell>
          <cell r="L267">
            <v>15</v>
          </cell>
          <cell r="M267">
            <v>4</v>
          </cell>
          <cell r="N267">
            <v>0.53333333333333333</v>
          </cell>
          <cell r="O267" t="str">
            <v>[100]</v>
          </cell>
        </row>
        <row r="268">
          <cell r="D268" t="str">
            <v>微型导弹6</v>
          </cell>
          <cell r="E268">
            <v>1.1000000000000001</v>
          </cell>
          <cell r="F268">
            <v>0</v>
          </cell>
          <cell r="G268">
            <v>1</v>
          </cell>
          <cell r="H268">
            <v>110.00000000000001</v>
          </cell>
          <cell r="K268" t="str">
            <v>迅速发射六发导弹，威力惊人，每发对敌方造成#{number1}%的平均伤害。</v>
          </cell>
          <cell r="L268">
            <v>15</v>
          </cell>
          <cell r="M268">
            <v>4</v>
          </cell>
          <cell r="N268">
            <v>0.58666666666666678</v>
          </cell>
          <cell r="O268" t="str">
            <v>[110]</v>
          </cell>
        </row>
        <row r="269">
          <cell r="D269" t="str">
            <v>微型导弹7</v>
          </cell>
          <cell r="E269">
            <v>1.2</v>
          </cell>
          <cell r="F269">
            <v>0</v>
          </cell>
          <cell r="G269">
            <v>1</v>
          </cell>
          <cell r="H269">
            <v>120</v>
          </cell>
          <cell r="K269" t="str">
            <v>迅速发射六发导弹，威力惊人，每发对敌方造成#{number1}%的平均伤害。</v>
          </cell>
          <cell r="L269">
            <v>15</v>
          </cell>
          <cell r="M269">
            <v>4</v>
          </cell>
          <cell r="N269">
            <v>0.64</v>
          </cell>
          <cell r="O269" t="str">
            <v>[120]</v>
          </cell>
        </row>
        <row r="270">
          <cell r="D270" t="str">
            <v>炸药桶1</v>
          </cell>
          <cell r="E270">
            <v>0.8</v>
          </cell>
          <cell r="F270">
            <v>0</v>
          </cell>
          <cell r="G270">
            <v>1</v>
          </cell>
          <cell r="H270">
            <v>80</v>
          </cell>
          <cell r="K270" t="str">
            <v>向前方投掷炸药桶，引发剧烈的爆炸，对敌方造成#{number1}%的平均伤害。</v>
          </cell>
          <cell r="L270">
            <v>5</v>
          </cell>
          <cell r="M270">
            <v>2</v>
          </cell>
          <cell r="N270">
            <v>0.42666666666666669</v>
          </cell>
          <cell r="O270" t="str">
            <v>[80]</v>
          </cell>
        </row>
        <row r="271">
          <cell r="D271" t="str">
            <v>炸药桶2</v>
          </cell>
          <cell r="E271">
            <v>1</v>
          </cell>
          <cell r="F271">
            <v>0</v>
          </cell>
          <cell r="G271">
            <v>1</v>
          </cell>
          <cell r="H271">
            <v>100</v>
          </cell>
          <cell r="K271" t="str">
            <v>向前方投掷炸药桶，引发剧烈的爆炸，对敌方造成#{number1}%的平均伤害。</v>
          </cell>
          <cell r="L271">
            <v>5</v>
          </cell>
          <cell r="M271">
            <v>2</v>
          </cell>
          <cell r="N271">
            <v>0.53333333333333333</v>
          </cell>
          <cell r="O271" t="str">
            <v>[100]</v>
          </cell>
        </row>
        <row r="272">
          <cell r="D272" t="str">
            <v>炸药桶3</v>
          </cell>
          <cell r="E272">
            <v>1.2</v>
          </cell>
          <cell r="F272">
            <v>0</v>
          </cell>
          <cell r="G272">
            <v>1</v>
          </cell>
          <cell r="H272">
            <v>120</v>
          </cell>
          <cell r="K272" t="str">
            <v>向前方投掷炸药桶，引发剧烈的爆炸，对敌方造成#{number1}%的平均伤害。</v>
          </cell>
          <cell r="L272">
            <v>5</v>
          </cell>
          <cell r="M272">
            <v>2</v>
          </cell>
          <cell r="N272">
            <v>0.64</v>
          </cell>
          <cell r="O272" t="str">
            <v>[120]</v>
          </cell>
        </row>
        <row r="273">
          <cell r="D273" t="str">
            <v>炸药桶4</v>
          </cell>
          <cell r="E273">
            <v>1.3</v>
          </cell>
          <cell r="F273">
            <v>0</v>
          </cell>
          <cell r="G273">
            <v>1</v>
          </cell>
          <cell r="H273">
            <v>130</v>
          </cell>
          <cell r="K273" t="str">
            <v>向前方投掷炸药桶，引发剧烈的爆炸，对敌方造成#{number1}%的平均伤害。</v>
          </cell>
          <cell r="L273">
            <v>5</v>
          </cell>
          <cell r="M273">
            <v>2</v>
          </cell>
          <cell r="N273">
            <v>0.69333333333333336</v>
          </cell>
          <cell r="O273" t="str">
            <v>[130]</v>
          </cell>
        </row>
        <row r="274">
          <cell r="D274" t="str">
            <v>炸药桶5</v>
          </cell>
          <cell r="E274">
            <v>1.4</v>
          </cell>
          <cell r="F274">
            <v>0</v>
          </cell>
          <cell r="G274">
            <v>1</v>
          </cell>
          <cell r="H274">
            <v>140</v>
          </cell>
          <cell r="K274" t="str">
            <v>向前方投掷炸药桶，引发剧烈的爆炸，对敌方造成#{number1}%的平均伤害。</v>
          </cell>
          <cell r="L274">
            <v>5</v>
          </cell>
          <cell r="M274">
            <v>2</v>
          </cell>
          <cell r="N274">
            <v>0.7466666666666667</v>
          </cell>
          <cell r="O274" t="str">
            <v>[140]</v>
          </cell>
        </row>
        <row r="275">
          <cell r="D275" t="str">
            <v>炸药桶6</v>
          </cell>
          <cell r="E275">
            <v>1.5</v>
          </cell>
          <cell r="F275">
            <v>0</v>
          </cell>
          <cell r="G275">
            <v>1</v>
          </cell>
          <cell r="H275">
            <v>150</v>
          </cell>
          <cell r="K275" t="str">
            <v>向前方投掷炸药桶，引发剧烈的爆炸，对敌方造成#{number1}%的平均伤害。</v>
          </cell>
          <cell r="L275">
            <v>5</v>
          </cell>
          <cell r="M275">
            <v>2</v>
          </cell>
          <cell r="N275">
            <v>0.8</v>
          </cell>
          <cell r="O275" t="str">
            <v>[150]</v>
          </cell>
        </row>
        <row r="276">
          <cell r="D276" t="str">
            <v>炸药桶7</v>
          </cell>
          <cell r="E276">
            <v>1.6</v>
          </cell>
          <cell r="F276">
            <v>0</v>
          </cell>
          <cell r="G276">
            <v>1</v>
          </cell>
          <cell r="H276">
            <v>160</v>
          </cell>
          <cell r="K276" t="str">
            <v>向前方投掷炸药桶，引发剧烈的爆炸，对敌方造成#{number1}%的平均伤害。</v>
          </cell>
          <cell r="L276">
            <v>5</v>
          </cell>
          <cell r="M276">
            <v>2</v>
          </cell>
          <cell r="N276">
            <v>0.85333333333333339</v>
          </cell>
          <cell r="O276" t="str">
            <v>[160]</v>
          </cell>
        </row>
        <row r="277">
          <cell r="D277" t="str">
            <v>战术链1</v>
          </cell>
          <cell r="E277">
            <v>0.03</v>
          </cell>
          <cell r="F277">
            <v>0.2</v>
          </cell>
          <cell r="G277">
            <v>2</v>
          </cell>
          <cell r="H277">
            <v>3</v>
          </cell>
          <cell r="I277">
            <v>20</v>
          </cell>
          <cell r="J277">
            <v>7</v>
          </cell>
          <cell r="K277" t="str">
            <v>对友军坦克释放每秒#{number1}%最大血量的治疗对敌方坦克造成每秒#{number2}%的平均伤害，最高持续#{number3}秒。</v>
          </cell>
          <cell r="L277">
            <v>7</v>
          </cell>
          <cell r="M277">
            <v>7</v>
          </cell>
          <cell r="N277">
            <v>0.29333333333333339</v>
          </cell>
          <cell r="O277" t="str">
            <v>[3,20,7]</v>
          </cell>
        </row>
        <row r="278">
          <cell r="D278" t="str">
            <v>战术链2</v>
          </cell>
          <cell r="E278">
            <v>0.04</v>
          </cell>
          <cell r="F278">
            <v>0.4</v>
          </cell>
          <cell r="G278">
            <v>2</v>
          </cell>
          <cell r="H278">
            <v>4</v>
          </cell>
          <cell r="I278">
            <v>40</v>
          </cell>
          <cell r="J278">
            <v>7</v>
          </cell>
          <cell r="K278" t="str">
            <v>对友军坦克释放每秒#{number1}%最大血量的治疗对敌方坦克造成每秒#{number2}%的平均伤害，最高持续#{number3}秒。</v>
          </cell>
          <cell r="L278">
            <v>7</v>
          </cell>
          <cell r="M278">
            <v>7</v>
          </cell>
          <cell r="N278">
            <v>0.58666666666666678</v>
          </cell>
          <cell r="O278" t="str">
            <v>[4,40,7]</v>
          </cell>
        </row>
        <row r="279">
          <cell r="D279" t="str">
            <v>战术链3</v>
          </cell>
          <cell r="E279">
            <v>0.05</v>
          </cell>
          <cell r="F279">
            <v>0.6</v>
          </cell>
          <cell r="G279">
            <v>2</v>
          </cell>
          <cell r="H279">
            <v>5</v>
          </cell>
          <cell r="I279">
            <v>60</v>
          </cell>
          <cell r="J279">
            <v>7</v>
          </cell>
          <cell r="K279" t="str">
            <v>对友军坦克释放每秒#{number1}%最大血量的治疗对敌方坦克造成每秒#{number2}%的平均伤害，最高持续#{number3}秒。</v>
          </cell>
          <cell r="L279">
            <v>7</v>
          </cell>
          <cell r="M279">
            <v>7</v>
          </cell>
          <cell r="N279">
            <v>0.88</v>
          </cell>
          <cell r="O279" t="str">
            <v>[5,60,7]</v>
          </cell>
        </row>
        <row r="280">
          <cell r="D280" t="str">
            <v>战术链4</v>
          </cell>
          <cell r="E280">
            <v>0.06</v>
          </cell>
          <cell r="F280">
            <v>0.7</v>
          </cell>
          <cell r="G280">
            <v>2</v>
          </cell>
          <cell r="H280">
            <v>6</v>
          </cell>
          <cell r="I280">
            <v>70</v>
          </cell>
          <cell r="J280">
            <v>7</v>
          </cell>
          <cell r="K280" t="str">
            <v>对友军坦克释放每秒#{number1}%最大血量的治疗对敌方坦克造成每秒#{number2}%的平均伤害，最高持续#{number3}秒。</v>
          </cell>
          <cell r="L280">
            <v>7</v>
          </cell>
          <cell r="M280">
            <v>7</v>
          </cell>
          <cell r="N280">
            <v>1.0266666666666666</v>
          </cell>
          <cell r="O280" t="str">
            <v>[6,70,7]</v>
          </cell>
        </row>
        <row r="281">
          <cell r="D281" t="str">
            <v>战术链5</v>
          </cell>
          <cell r="E281">
            <v>7.0000000000000007E-2</v>
          </cell>
          <cell r="F281">
            <v>0.8</v>
          </cell>
          <cell r="G281">
            <v>2</v>
          </cell>
          <cell r="H281">
            <v>7.0000000000000009</v>
          </cell>
          <cell r="I281">
            <v>80</v>
          </cell>
          <cell r="J281">
            <v>7</v>
          </cell>
          <cell r="K281" t="str">
            <v>对友军坦克释放每秒#{number1}%最大血量的治疗对敌方坦克造成每秒#{number2}%的平均伤害，最高持续#{number3}秒。</v>
          </cell>
          <cell r="L281">
            <v>7</v>
          </cell>
          <cell r="M281">
            <v>7</v>
          </cell>
          <cell r="N281">
            <v>1.1733333333333336</v>
          </cell>
          <cell r="O281" t="str">
            <v>[7,80,7]</v>
          </cell>
        </row>
        <row r="282">
          <cell r="D282" t="str">
            <v>战术链6</v>
          </cell>
          <cell r="E282">
            <v>0.08</v>
          </cell>
          <cell r="F282">
            <v>0.9</v>
          </cell>
          <cell r="G282">
            <v>2</v>
          </cell>
          <cell r="H282">
            <v>8</v>
          </cell>
          <cell r="I282">
            <v>90</v>
          </cell>
          <cell r="J282">
            <v>7</v>
          </cell>
          <cell r="K282" t="str">
            <v>对友军坦克释放每秒#{number1}%最大血量的治疗对敌方坦克造成每秒#{number2}%的平均伤害，最高持续#{number3}秒。</v>
          </cell>
          <cell r="L282">
            <v>7</v>
          </cell>
          <cell r="M282">
            <v>7</v>
          </cell>
          <cell r="N282">
            <v>1.32</v>
          </cell>
          <cell r="O282" t="str">
            <v>[8,90,7]</v>
          </cell>
        </row>
        <row r="283">
          <cell r="D283" t="str">
            <v>战术链7</v>
          </cell>
          <cell r="E283">
            <v>0.09</v>
          </cell>
          <cell r="F283">
            <v>1</v>
          </cell>
          <cell r="G283">
            <v>2</v>
          </cell>
          <cell r="H283">
            <v>9</v>
          </cell>
          <cell r="I283">
            <v>100</v>
          </cell>
          <cell r="J283">
            <v>7</v>
          </cell>
          <cell r="K283" t="str">
            <v>对友军坦克释放每秒#{number1}%最大血量的治疗对敌方坦克造成每秒#{number2}%的平均伤害，最高持续#{number3}秒。</v>
          </cell>
          <cell r="L283">
            <v>7</v>
          </cell>
          <cell r="M283">
            <v>7</v>
          </cell>
          <cell r="N283">
            <v>1.4666666666666666</v>
          </cell>
          <cell r="O283" t="str">
            <v>[9,100,7]</v>
          </cell>
        </row>
        <row r="284">
          <cell r="D284" t="str">
            <v>追踪导弹1</v>
          </cell>
          <cell r="E284">
            <v>0.3</v>
          </cell>
          <cell r="F284">
            <v>0</v>
          </cell>
          <cell r="G284">
            <v>1</v>
          </cell>
          <cell r="H284">
            <v>30</v>
          </cell>
          <cell r="K284" t="str">
            <v>发射5枚飞弹，飞弹距离敌方坦克较近距离的时候会自动锁定并攻击敌方，每枚飞弹造成#{number1}%的平均伤害。</v>
          </cell>
          <cell r="L284">
            <v>10</v>
          </cell>
          <cell r="M284">
            <v>5</v>
          </cell>
          <cell r="N284">
            <v>0.25</v>
          </cell>
          <cell r="O284" t="str">
            <v>[30]</v>
          </cell>
        </row>
        <row r="285">
          <cell r="D285" t="str">
            <v>追踪导弹2</v>
          </cell>
          <cell r="E285">
            <v>0.5</v>
          </cell>
          <cell r="F285">
            <v>0</v>
          </cell>
          <cell r="G285">
            <v>1</v>
          </cell>
          <cell r="H285">
            <v>50</v>
          </cell>
          <cell r="K285" t="str">
            <v>发射5枚飞弹，飞弹距离敌方坦克较近距离的时候会自动锁定并攻击敌方，每枚飞弹造成#{number1}%的平均伤害。</v>
          </cell>
          <cell r="L285">
            <v>10</v>
          </cell>
          <cell r="M285">
            <v>5</v>
          </cell>
          <cell r="N285">
            <v>0.41666666666666669</v>
          </cell>
          <cell r="O285" t="str">
            <v>[50]</v>
          </cell>
        </row>
        <row r="286">
          <cell r="D286" t="str">
            <v>追踪导弹3</v>
          </cell>
          <cell r="E286">
            <v>0.6</v>
          </cell>
          <cell r="F286">
            <v>0</v>
          </cell>
          <cell r="G286">
            <v>1</v>
          </cell>
          <cell r="H286">
            <v>60</v>
          </cell>
          <cell r="K286" t="str">
            <v>发射5枚飞弹，飞弹距离敌方坦克较近距离的时候会自动锁定并攻击敌方，每枚飞弹造成#{number1}%的平均伤害。</v>
          </cell>
          <cell r="L286">
            <v>10</v>
          </cell>
          <cell r="M286">
            <v>5</v>
          </cell>
          <cell r="N286">
            <v>0.5</v>
          </cell>
          <cell r="O286" t="str">
            <v>[60]</v>
          </cell>
        </row>
        <row r="287">
          <cell r="D287" t="str">
            <v>追踪导弹4</v>
          </cell>
          <cell r="E287">
            <v>0.7</v>
          </cell>
          <cell r="F287">
            <v>0</v>
          </cell>
          <cell r="G287">
            <v>1</v>
          </cell>
          <cell r="H287">
            <v>70</v>
          </cell>
          <cell r="K287" t="str">
            <v>发射5枚飞弹，飞弹距离敌方坦克较近距离的时候会自动锁定并攻击敌方，每枚飞弹造成#{number1}%的平均伤害。</v>
          </cell>
          <cell r="L287">
            <v>10</v>
          </cell>
          <cell r="M287">
            <v>5</v>
          </cell>
          <cell r="N287">
            <v>0.58333333333333337</v>
          </cell>
          <cell r="O287" t="str">
            <v>[70]</v>
          </cell>
        </row>
        <row r="288">
          <cell r="D288" t="str">
            <v>追踪导弹5</v>
          </cell>
          <cell r="E288">
            <v>0.8</v>
          </cell>
          <cell r="F288">
            <v>0</v>
          </cell>
          <cell r="G288">
            <v>1</v>
          </cell>
          <cell r="H288">
            <v>80</v>
          </cell>
          <cell r="K288" t="str">
            <v>发射5枚飞弹，飞弹距离敌方坦克较近距离的时候会自动锁定并攻击敌方，每枚飞弹造成#{number1}%的平均伤害。</v>
          </cell>
          <cell r="L288">
            <v>10</v>
          </cell>
          <cell r="M288">
            <v>5</v>
          </cell>
          <cell r="N288">
            <v>0.66666666666666663</v>
          </cell>
          <cell r="O288" t="str">
            <v>[80]</v>
          </cell>
        </row>
        <row r="289">
          <cell r="D289" t="str">
            <v>追踪导弹6</v>
          </cell>
          <cell r="E289">
            <v>1</v>
          </cell>
          <cell r="F289">
            <v>0</v>
          </cell>
          <cell r="G289">
            <v>1</v>
          </cell>
          <cell r="H289">
            <v>100</v>
          </cell>
          <cell r="K289" t="str">
            <v>发射5枚飞弹，飞弹距离敌方坦克较近距离的时候会自动锁定并攻击敌方，每枚飞弹造成#{number1}%的平均伤害。</v>
          </cell>
          <cell r="L289">
            <v>10</v>
          </cell>
          <cell r="M289">
            <v>5</v>
          </cell>
          <cell r="N289">
            <v>0.83333333333333337</v>
          </cell>
          <cell r="O289" t="str">
            <v>[100]</v>
          </cell>
        </row>
        <row r="290">
          <cell r="D290" t="str">
            <v>追踪导弹7</v>
          </cell>
          <cell r="E290">
            <v>1.1000000000000001</v>
          </cell>
          <cell r="F290">
            <v>0</v>
          </cell>
          <cell r="G290">
            <v>1</v>
          </cell>
          <cell r="H290">
            <v>110.00000000000001</v>
          </cell>
          <cell r="K290" t="str">
            <v>发射5枚飞弹，飞弹距离敌方坦克较近距离的时候会自动锁定并攻击敌方，每枚飞弹造成#{number1}%的平均伤害。</v>
          </cell>
          <cell r="L290">
            <v>10</v>
          </cell>
          <cell r="M290">
            <v>5</v>
          </cell>
          <cell r="N290">
            <v>0.91666666666666685</v>
          </cell>
          <cell r="O290" t="str">
            <v>[110]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1"/>
  <sheetViews>
    <sheetView tabSelected="1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T2" sqref="T2:T211"/>
    </sheetView>
  </sheetViews>
  <sheetFormatPr defaultColWidth="9" defaultRowHeight="13.5" customHeight="1" x14ac:dyDescent="0.15"/>
  <cols>
    <col min="8" max="8" width="15.625" bestFit="1" customWidth="1"/>
    <col min="10" max="10" width="27" bestFit="1" customWidth="1"/>
    <col min="11" max="11" width="9.375" customWidth="1"/>
    <col min="12" max="12" width="11.875" customWidth="1"/>
    <col min="14" max="14" width="15.625" bestFit="1" customWidth="1"/>
    <col min="15" max="15" width="20.875" customWidth="1"/>
    <col min="17" max="17" width="12.75" customWidth="1"/>
    <col min="18" max="18" width="29.625" bestFit="1" customWidth="1"/>
    <col min="19" max="19" width="14.125" bestFit="1" customWidth="1"/>
    <col min="20" max="20" width="13.125" customWidth="1"/>
    <col min="21" max="22" width="19.875" customWidth="1"/>
    <col min="23" max="23" width="18.625" bestFit="1" customWidth="1"/>
    <col min="24" max="24" width="19.75" bestFit="1" customWidth="1"/>
  </cols>
  <sheetData>
    <row r="1" spans="1:24" ht="13.5" customHeight="1" x14ac:dyDescent="0.15">
      <c r="A1" s="15" t="s">
        <v>0</v>
      </c>
      <c r="B1" s="15" t="s">
        <v>633</v>
      </c>
      <c r="C1" s="15" t="s">
        <v>583</v>
      </c>
      <c r="D1" s="15" t="s">
        <v>615</v>
      </c>
      <c r="E1" s="15">
        <v>0</v>
      </c>
      <c r="F1" s="15" t="s">
        <v>614</v>
      </c>
      <c r="G1" s="15" t="s">
        <v>616</v>
      </c>
      <c r="H1" s="15" t="s">
        <v>617</v>
      </c>
      <c r="I1" s="15" t="s">
        <v>618</v>
      </c>
      <c r="J1" s="15" t="s">
        <v>619</v>
      </c>
      <c r="K1" s="15" t="s">
        <v>620</v>
      </c>
      <c r="L1" s="15" t="s">
        <v>621</v>
      </c>
      <c r="M1" s="15"/>
      <c r="N1" s="15" t="s">
        <v>622</v>
      </c>
      <c r="O1" s="15" t="s">
        <v>623</v>
      </c>
      <c r="P1" s="15" t="s">
        <v>624</v>
      </c>
      <c r="Q1" s="15" t="s">
        <v>625</v>
      </c>
      <c r="R1" s="15" t="s">
        <v>626</v>
      </c>
      <c r="S1" s="15" t="s">
        <v>627</v>
      </c>
      <c r="T1" s="15" t="s">
        <v>628</v>
      </c>
      <c r="U1" s="15" t="s">
        <v>629</v>
      </c>
      <c r="V1" s="15"/>
      <c r="W1" s="15" t="s">
        <v>630</v>
      </c>
      <c r="X1" s="15" t="s">
        <v>631</v>
      </c>
    </row>
    <row r="2" spans="1:24" ht="13.5" customHeight="1" x14ac:dyDescent="0.15">
      <c r="A2" t="s">
        <v>1</v>
      </c>
      <c r="B2">
        <f>VLOOKUP(A2,[1]坦克标准养成属性!$C$6:$D$36,2,FALSE)</f>
        <v>1111</v>
      </c>
      <c r="C2">
        <v>1</v>
      </c>
      <c r="D2">
        <v>1</v>
      </c>
      <c r="E2">
        <f t="shared" ref="E2:E65" si="0">IF(A2=A1,E1+1,1)</f>
        <v>1</v>
      </c>
      <c r="F2" t="s">
        <v>2</v>
      </c>
      <c r="G2">
        <f>VLOOKUP(F2,引用页!$A$2:$B$90,2,FALSE)</f>
        <v>1</v>
      </c>
      <c r="H2">
        <f t="shared" ref="H2:H65" si="1">IF(E2&lt;8,G2*100+E2,G2*100+E2-7)</f>
        <v>101</v>
      </c>
      <c r="I2" t="s">
        <v>584</v>
      </c>
      <c r="J2" t="str">
        <f t="shared" ref="J2:J65" si="2">A2&amp;"-"&amp;I2&amp;"-"&amp;F2</f>
        <v>雷诺FT-精灵-炸药桶</v>
      </c>
      <c r="K2">
        <f>VLOOKUP(F2,引用页!$A$2:$B$90,2,FALSE)</f>
        <v>1</v>
      </c>
      <c r="L2">
        <f t="shared" ref="L2:L65" si="3">IF(E2&lt;8,(C2+9)*10000+100+E2,(C2+9)*10000+200+E2-7)</f>
        <v>100101</v>
      </c>
      <c r="M2">
        <f>VLOOKUP(F2,引用页!$E$2:$F$28,2,FALSE)</f>
        <v>1001</v>
      </c>
      <c r="N2">
        <f>LEFT(L2,4)+0</f>
        <v>1001</v>
      </c>
      <c r="O2">
        <v>1</v>
      </c>
      <c r="P2" t="str">
        <f>VLOOKUP(A2,[1]坦克技能!$B$181:$G$210,2,FALSE)</f>
        <v>T1</v>
      </c>
      <c r="Q2">
        <f>VLOOKUP(A2,[1]坦克技能!$B$181:$G$210,4,FALSE)</f>
        <v>1</v>
      </c>
      <c r="R2">
        <f>IF(O2=Q2,O2+1,O2)</f>
        <v>2</v>
      </c>
      <c r="S2">
        <v>5</v>
      </c>
      <c r="T2" t="str">
        <f>"["&amp;IF(AND(P2&lt;&gt;"T1",E2=1),"1,2",IF(S2&gt;E2,E2+1,IF(S2=E2,S2+1,S2+1)))&amp;"]"</f>
        <v>[2]</v>
      </c>
      <c r="U2" t="str">
        <f>VLOOKUP(V2,[1]坦克技能!$D$249:$O$290,12,FALSE)</f>
        <v>[80]</v>
      </c>
      <c r="V2" t="str">
        <f>F2&amp;E2</f>
        <v>炸药桶1</v>
      </c>
      <c r="W2" s="1">
        <f>VLOOKUP(V2,[1]坦克技能!$D$249:$F$290,2,FALSE)</f>
        <v>0.8</v>
      </c>
      <c r="X2" s="1">
        <f>VLOOKUP(V2,[1]坦克技能!$D$249:$F$290,3,FALSE)</f>
        <v>0</v>
      </c>
    </row>
    <row r="3" spans="1:24" ht="13.5" customHeight="1" x14ac:dyDescent="0.15">
      <c r="A3" t="s">
        <v>1</v>
      </c>
      <c r="B3">
        <f>VLOOKUP(A3,[1]坦克标准养成属性!$C$6:$D$36,2,FALSE)</f>
        <v>1111</v>
      </c>
      <c r="C3">
        <v>1</v>
      </c>
      <c r="D3">
        <v>2</v>
      </c>
      <c r="E3">
        <f t="shared" si="0"/>
        <v>2</v>
      </c>
      <c r="F3" t="s">
        <v>2</v>
      </c>
      <c r="G3">
        <f>VLOOKUP(F3,引用页!$A$2:$B$90,2,FALSE)</f>
        <v>1</v>
      </c>
      <c r="H3">
        <f t="shared" si="1"/>
        <v>102</v>
      </c>
      <c r="I3" t="s">
        <v>584</v>
      </c>
      <c r="J3" t="str">
        <f t="shared" si="2"/>
        <v>雷诺FT-精灵-炸药桶</v>
      </c>
      <c r="K3">
        <f>VLOOKUP(F3,引用页!$A$2:$B$90,2,FALSE)</f>
        <v>1</v>
      </c>
      <c r="L3">
        <f t="shared" si="3"/>
        <v>100102</v>
      </c>
      <c r="M3">
        <f>VLOOKUP(F3,引用页!$E$2:$F$28,2,FALSE)</f>
        <v>1001</v>
      </c>
      <c r="N3">
        <f t="shared" ref="N3:N66" si="4">LEFT(L3,4)+0</f>
        <v>1001</v>
      </c>
      <c r="O3">
        <v>2</v>
      </c>
      <c r="P3" t="str">
        <f>VLOOKUP(A3,[1]坦克技能!$B$181:$G$210,2,FALSE)</f>
        <v>T1</v>
      </c>
      <c r="Q3">
        <f>VLOOKUP(A3,[1]坦克技能!$B$181:$G$210,4,FALSE)</f>
        <v>1</v>
      </c>
      <c r="R3">
        <f t="shared" ref="R3:R66" si="5">IF(O3=Q3,O3+1,O3)</f>
        <v>2</v>
      </c>
      <c r="S3">
        <v>5</v>
      </c>
      <c r="T3" t="str">
        <f t="shared" ref="T3:T66" si="6">"["&amp;IF(AND(P3&lt;&gt;"T1",E3=1),"1,2",IF(S3&gt;E3,E3+1,IF(S3=E3,S3+1,S3+1)))&amp;"]"</f>
        <v>[3]</v>
      </c>
      <c r="U3" t="str">
        <f>VLOOKUP(V3,[1]坦克技能!$D$249:$O$290,12,FALSE)</f>
        <v>[100]</v>
      </c>
      <c r="V3" t="str">
        <f t="shared" ref="V3:V66" si="7">F3&amp;E3</f>
        <v>炸药桶2</v>
      </c>
      <c r="W3" s="1">
        <f>VLOOKUP(V3,[1]坦克技能!$D$249:$F$290,2,FALSE)</f>
        <v>1</v>
      </c>
      <c r="X3" s="1">
        <f>VLOOKUP(V3,[1]坦克技能!$D$249:$F$290,3,FALSE)</f>
        <v>0</v>
      </c>
    </row>
    <row r="4" spans="1:24" ht="13.5" customHeight="1" x14ac:dyDescent="0.15">
      <c r="A4" t="s">
        <v>1</v>
      </c>
      <c r="B4">
        <f>VLOOKUP(A4,[1]坦克标准养成属性!$C$6:$D$36,2,FALSE)</f>
        <v>1111</v>
      </c>
      <c r="C4">
        <v>1</v>
      </c>
      <c r="D4">
        <v>3</v>
      </c>
      <c r="E4">
        <f t="shared" si="0"/>
        <v>3</v>
      </c>
      <c r="F4" t="s">
        <v>2</v>
      </c>
      <c r="G4">
        <f>VLOOKUP(F4,引用页!$A$2:$B$90,2,FALSE)</f>
        <v>1</v>
      </c>
      <c r="H4">
        <f t="shared" si="1"/>
        <v>103</v>
      </c>
      <c r="I4" t="s">
        <v>584</v>
      </c>
      <c r="J4" t="str">
        <f t="shared" si="2"/>
        <v>雷诺FT-精灵-炸药桶</v>
      </c>
      <c r="K4">
        <f>VLOOKUP(F4,引用页!$A$2:$B$90,2,FALSE)</f>
        <v>1</v>
      </c>
      <c r="L4">
        <f t="shared" si="3"/>
        <v>100103</v>
      </c>
      <c r="M4">
        <f>VLOOKUP(F4,引用页!$E$2:$F$28,2,FALSE)</f>
        <v>1001</v>
      </c>
      <c r="N4">
        <f t="shared" si="4"/>
        <v>1001</v>
      </c>
      <c r="O4">
        <v>3</v>
      </c>
      <c r="P4" t="str">
        <f>VLOOKUP(A4,[1]坦克技能!$B$181:$G$210,2,FALSE)</f>
        <v>T1</v>
      </c>
      <c r="Q4">
        <f>VLOOKUP(A4,[1]坦克技能!$B$181:$G$210,4,FALSE)</f>
        <v>1</v>
      </c>
      <c r="R4">
        <f t="shared" si="5"/>
        <v>3</v>
      </c>
      <c r="S4">
        <v>5</v>
      </c>
      <c r="T4" t="str">
        <f t="shared" si="6"/>
        <v>[4]</v>
      </c>
      <c r="U4" t="str">
        <f>VLOOKUP(V4,[1]坦克技能!$D$249:$O$290,12,FALSE)</f>
        <v>[120]</v>
      </c>
      <c r="V4" t="str">
        <f t="shared" si="7"/>
        <v>炸药桶3</v>
      </c>
      <c r="W4" s="1">
        <f>VLOOKUP(V4,[1]坦克技能!$D$249:$F$290,2,FALSE)</f>
        <v>1.2</v>
      </c>
      <c r="X4" s="1">
        <f>VLOOKUP(V4,[1]坦克技能!$D$249:$F$290,3,FALSE)</f>
        <v>0</v>
      </c>
    </row>
    <row r="5" spans="1:24" ht="13.5" customHeight="1" x14ac:dyDescent="0.15">
      <c r="A5" t="s">
        <v>1</v>
      </c>
      <c r="B5">
        <f>VLOOKUP(A5,[1]坦克标准养成属性!$C$6:$D$36,2,FALSE)</f>
        <v>1111</v>
      </c>
      <c r="C5">
        <v>1</v>
      </c>
      <c r="D5">
        <v>4</v>
      </c>
      <c r="E5">
        <f t="shared" si="0"/>
        <v>4</v>
      </c>
      <c r="F5" t="s">
        <v>2</v>
      </c>
      <c r="G5">
        <f>VLOOKUP(F5,引用页!$A$2:$B$90,2,FALSE)</f>
        <v>1</v>
      </c>
      <c r="H5">
        <f t="shared" si="1"/>
        <v>104</v>
      </c>
      <c r="I5" t="s">
        <v>584</v>
      </c>
      <c r="J5" t="str">
        <f t="shared" si="2"/>
        <v>雷诺FT-精灵-炸药桶</v>
      </c>
      <c r="K5">
        <f>VLOOKUP(F5,引用页!$A$2:$B$90,2,FALSE)</f>
        <v>1</v>
      </c>
      <c r="L5">
        <f t="shared" si="3"/>
        <v>100104</v>
      </c>
      <c r="M5">
        <f>VLOOKUP(F5,引用页!$E$2:$F$28,2,FALSE)</f>
        <v>1001</v>
      </c>
      <c r="N5">
        <f t="shared" si="4"/>
        <v>1001</v>
      </c>
      <c r="O5">
        <v>3</v>
      </c>
      <c r="P5" t="str">
        <f>VLOOKUP(A5,[1]坦克技能!$B$181:$G$210,2,FALSE)</f>
        <v>T1</v>
      </c>
      <c r="Q5">
        <f>VLOOKUP(A5,[1]坦克技能!$B$181:$G$210,4,FALSE)</f>
        <v>1</v>
      </c>
      <c r="R5">
        <f t="shared" si="5"/>
        <v>3</v>
      </c>
      <c r="S5">
        <v>5</v>
      </c>
      <c r="T5" t="str">
        <f t="shared" si="6"/>
        <v>[5]</v>
      </c>
      <c r="U5" t="str">
        <f>VLOOKUP(V5,[1]坦克技能!$D$249:$O$290,12,FALSE)</f>
        <v>[130]</v>
      </c>
      <c r="V5" t="str">
        <f t="shared" si="7"/>
        <v>炸药桶4</v>
      </c>
      <c r="W5" s="1">
        <f>VLOOKUP(V5,[1]坦克技能!$D$249:$F$290,2,FALSE)</f>
        <v>1.3</v>
      </c>
      <c r="X5" s="1">
        <f>VLOOKUP(V5,[1]坦克技能!$D$249:$F$290,3,FALSE)</f>
        <v>0</v>
      </c>
    </row>
    <row r="6" spans="1:24" ht="13.5" customHeight="1" x14ac:dyDescent="0.15">
      <c r="A6" t="s">
        <v>1</v>
      </c>
      <c r="B6">
        <f>VLOOKUP(A6,[1]坦克标准养成属性!$C$6:$D$36,2,FALSE)</f>
        <v>1111</v>
      </c>
      <c r="C6">
        <v>1</v>
      </c>
      <c r="D6">
        <v>5</v>
      </c>
      <c r="E6">
        <f t="shared" si="0"/>
        <v>5</v>
      </c>
      <c r="F6" t="s">
        <v>2</v>
      </c>
      <c r="G6">
        <f>VLOOKUP(F6,引用页!$A$2:$B$90,2,FALSE)</f>
        <v>1</v>
      </c>
      <c r="H6">
        <f t="shared" si="1"/>
        <v>105</v>
      </c>
      <c r="I6" t="s">
        <v>584</v>
      </c>
      <c r="J6" t="str">
        <f t="shared" si="2"/>
        <v>雷诺FT-精灵-炸药桶</v>
      </c>
      <c r="K6">
        <f>VLOOKUP(F6,引用页!$A$2:$B$90,2,FALSE)</f>
        <v>1</v>
      </c>
      <c r="L6">
        <f t="shared" si="3"/>
        <v>100105</v>
      </c>
      <c r="M6">
        <f>VLOOKUP(F6,引用页!$E$2:$F$28,2,FALSE)</f>
        <v>1001</v>
      </c>
      <c r="N6">
        <f t="shared" si="4"/>
        <v>1001</v>
      </c>
      <c r="O6">
        <v>3</v>
      </c>
      <c r="P6" t="str">
        <f>VLOOKUP(A6,[1]坦克技能!$B$181:$G$210,2,FALSE)</f>
        <v>T1</v>
      </c>
      <c r="Q6">
        <f>VLOOKUP(A6,[1]坦克技能!$B$181:$G$210,4,FALSE)</f>
        <v>1</v>
      </c>
      <c r="R6">
        <f t="shared" si="5"/>
        <v>3</v>
      </c>
      <c r="S6">
        <v>5</v>
      </c>
      <c r="T6" t="str">
        <f t="shared" si="6"/>
        <v>[6]</v>
      </c>
      <c r="U6" t="str">
        <f>VLOOKUP(V6,[1]坦克技能!$D$249:$O$290,12,FALSE)</f>
        <v>[140]</v>
      </c>
      <c r="V6" t="str">
        <f t="shared" si="7"/>
        <v>炸药桶5</v>
      </c>
      <c r="W6" s="1">
        <f>VLOOKUP(V6,[1]坦克技能!$D$249:$F$290,2,FALSE)</f>
        <v>1.4</v>
      </c>
      <c r="X6" s="1">
        <f>VLOOKUP(V6,[1]坦克技能!$D$249:$F$290,3,FALSE)</f>
        <v>0</v>
      </c>
    </row>
    <row r="7" spans="1:24" ht="13.5" customHeight="1" x14ac:dyDescent="0.15">
      <c r="A7" t="s">
        <v>1</v>
      </c>
      <c r="B7">
        <f>VLOOKUP(A7,[1]坦克标准养成属性!$C$6:$D$36,2,FALSE)</f>
        <v>1111</v>
      </c>
      <c r="C7">
        <v>1</v>
      </c>
      <c r="D7">
        <v>6</v>
      </c>
      <c r="E7">
        <f t="shared" si="0"/>
        <v>6</v>
      </c>
      <c r="F7" t="s">
        <v>2</v>
      </c>
      <c r="G7">
        <f>VLOOKUP(F7,引用页!$A$2:$B$90,2,FALSE)</f>
        <v>1</v>
      </c>
      <c r="H7">
        <f t="shared" si="1"/>
        <v>106</v>
      </c>
      <c r="I7" t="s">
        <v>584</v>
      </c>
      <c r="J7" t="str">
        <f t="shared" si="2"/>
        <v>雷诺FT-精灵-炸药桶</v>
      </c>
      <c r="K7">
        <f>VLOOKUP(F7,引用页!$A$2:$B$90,2,FALSE)</f>
        <v>1</v>
      </c>
      <c r="L7">
        <f t="shared" si="3"/>
        <v>100106</v>
      </c>
      <c r="M7">
        <f>VLOOKUP(F7,引用页!$E$2:$F$28,2,FALSE)</f>
        <v>1001</v>
      </c>
      <c r="N7">
        <f t="shared" si="4"/>
        <v>1001</v>
      </c>
      <c r="O7">
        <v>3</v>
      </c>
      <c r="P7" t="str">
        <f>VLOOKUP(A7,[1]坦克技能!$B$181:$G$210,2,FALSE)</f>
        <v>T1</v>
      </c>
      <c r="Q7">
        <f>VLOOKUP(A7,[1]坦克技能!$B$181:$G$210,4,FALSE)</f>
        <v>1</v>
      </c>
      <c r="R7">
        <f t="shared" si="5"/>
        <v>3</v>
      </c>
      <c r="S7">
        <v>5</v>
      </c>
      <c r="T7" t="str">
        <f t="shared" si="6"/>
        <v>[6]</v>
      </c>
      <c r="U7" t="str">
        <f>VLOOKUP(V7,[1]坦克技能!$D$249:$O$290,12,FALSE)</f>
        <v>[150]</v>
      </c>
      <c r="V7" t="str">
        <f t="shared" si="7"/>
        <v>炸药桶6</v>
      </c>
      <c r="W7" s="1">
        <f>VLOOKUP(V7,[1]坦克技能!$D$249:$F$290,2,FALSE)</f>
        <v>1.5</v>
      </c>
      <c r="X7" s="1">
        <f>VLOOKUP(V7,[1]坦克技能!$D$249:$F$290,3,FALSE)</f>
        <v>0</v>
      </c>
    </row>
    <row r="8" spans="1:24" ht="13.5" customHeight="1" x14ac:dyDescent="0.15">
      <c r="A8" t="s">
        <v>1</v>
      </c>
      <c r="B8">
        <f>VLOOKUP(A8,[1]坦克标准养成属性!$C$6:$D$36,2,FALSE)</f>
        <v>1111</v>
      </c>
      <c r="C8">
        <v>1</v>
      </c>
      <c r="D8">
        <v>7</v>
      </c>
      <c r="E8">
        <f t="shared" si="0"/>
        <v>7</v>
      </c>
      <c r="F8" t="s">
        <v>2</v>
      </c>
      <c r="G8">
        <f>VLOOKUP(F8,引用页!$A$2:$B$90,2,FALSE)</f>
        <v>1</v>
      </c>
      <c r="H8">
        <f t="shared" si="1"/>
        <v>107</v>
      </c>
      <c r="I8" t="s">
        <v>584</v>
      </c>
      <c r="J8" t="str">
        <f t="shared" si="2"/>
        <v>雷诺FT-精灵-炸药桶</v>
      </c>
      <c r="K8">
        <f>VLOOKUP(F8,引用页!$A$2:$B$90,2,FALSE)</f>
        <v>1</v>
      </c>
      <c r="L8">
        <f t="shared" si="3"/>
        <v>100107</v>
      </c>
      <c r="M8">
        <f>VLOOKUP(F8,引用页!$E$2:$F$28,2,FALSE)</f>
        <v>1001</v>
      </c>
      <c r="N8">
        <f t="shared" si="4"/>
        <v>1001</v>
      </c>
      <c r="O8">
        <v>3</v>
      </c>
      <c r="P8" t="str">
        <f>VLOOKUP(A8,[1]坦克技能!$B$181:$G$210,2,FALSE)</f>
        <v>T1</v>
      </c>
      <c r="Q8">
        <f>VLOOKUP(A8,[1]坦克技能!$B$181:$G$210,4,FALSE)</f>
        <v>1</v>
      </c>
      <c r="R8">
        <f t="shared" si="5"/>
        <v>3</v>
      </c>
      <c r="S8">
        <v>5</v>
      </c>
      <c r="T8" t="str">
        <f t="shared" si="6"/>
        <v>[6]</v>
      </c>
      <c r="U8" t="str">
        <f>VLOOKUP(V8,[1]坦克技能!$D$249:$O$290,12,FALSE)</f>
        <v>[160]</v>
      </c>
      <c r="V8" t="str">
        <f t="shared" si="7"/>
        <v>炸药桶7</v>
      </c>
      <c r="W8" s="1">
        <f>VLOOKUP(V8,[1]坦克技能!$D$249:$F$290,2,FALSE)</f>
        <v>1.6</v>
      </c>
      <c r="X8" s="1">
        <f>VLOOKUP(V8,[1]坦克技能!$D$249:$F$290,3,FALSE)</f>
        <v>0</v>
      </c>
    </row>
    <row r="9" spans="1:24" ht="13.5" customHeight="1" x14ac:dyDescent="0.15">
      <c r="A9" t="s">
        <v>9</v>
      </c>
      <c r="B9">
        <f>VLOOKUP(A9,[1]坦克标准养成属性!$C$6:$D$36,2,FALSE)</f>
        <v>1211</v>
      </c>
      <c r="C9">
        <v>2</v>
      </c>
      <c r="D9">
        <v>8</v>
      </c>
      <c r="E9">
        <f t="shared" si="0"/>
        <v>1</v>
      </c>
      <c r="F9" t="s">
        <v>2</v>
      </c>
      <c r="G9">
        <f>VLOOKUP(F9,引用页!$A$2:$B$90,2,FALSE)</f>
        <v>1</v>
      </c>
      <c r="H9">
        <f t="shared" si="1"/>
        <v>101</v>
      </c>
      <c r="I9" t="s">
        <v>585</v>
      </c>
      <c r="J9" t="str">
        <f t="shared" si="2"/>
        <v>二号-豹-炸药桶</v>
      </c>
      <c r="K9">
        <f>VLOOKUP(F9,引用页!$A$2:$B$90,2,FALSE)</f>
        <v>1</v>
      </c>
      <c r="L9">
        <f t="shared" si="3"/>
        <v>110101</v>
      </c>
      <c r="M9">
        <f>VLOOKUP(F9,引用页!$E$2:$F$28,2,FALSE)</f>
        <v>1001</v>
      </c>
      <c r="N9">
        <f t="shared" si="4"/>
        <v>1101</v>
      </c>
      <c r="O9">
        <v>2</v>
      </c>
      <c r="P9" t="str">
        <f>VLOOKUP(A9,[1]坦克技能!$B$181:$G$210,2,FALSE)</f>
        <v>T2</v>
      </c>
      <c r="Q9">
        <f>VLOOKUP(A9,[1]坦克技能!$B$181:$G$210,4,FALSE)</f>
        <v>2</v>
      </c>
      <c r="R9">
        <f t="shared" si="5"/>
        <v>3</v>
      </c>
      <c r="S9">
        <v>7</v>
      </c>
      <c r="T9" t="str">
        <f t="shared" si="6"/>
        <v>[1,2]</v>
      </c>
      <c r="U9" t="str">
        <f>VLOOKUP(V9,[1]坦克技能!$D$249:$O$290,12,FALSE)</f>
        <v>[80]</v>
      </c>
      <c r="V9" t="str">
        <f t="shared" si="7"/>
        <v>炸药桶1</v>
      </c>
      <c r="W9" s="1">
        <f>VLOOKUP(V9,[1]坦克技能!$D$249:$F$290,2,FALSE)</f>
        <v>0.8</v>
      </c>
      <c r="X9" s="1">
        <f>VLOOKUP(V9,[1]坦克技能!$D$249:$F$290,3,FALSE)</f>
        <v>0</v>
      </c>
    </row>
    <row r="10" spans="1:24" ht="13.5" customHeight="1" x14ac:dyDescent="0.15">
      <c r="A10" t="s">
        <v>9</v>
      </c>
      <c r="B10">
        <f>VLOOKUP(A10,[1]坦克标准养成属性!$C$6:$D$36,2,FALSE)</f>
        <v>1211</v>
      </c>
      <c r="C10">
        <v>2</v>
      </c>
      <c r="D10">
        <v>9</v>
      </c>
      <c r="E10">
        <f t="shared" si="0"/>
        <v>2</v>
      </c>
      <c r="F10" t="s">
        <v>2</v>
      </c>
      <c r="G10">
        <f>VLOOKUP(F10,引用页!$A$2:$B$90,2,FALSE)</f>
        <v>1</v>
      </c>
      <c r="H10">
        <f t="shared" si="1"/>
        <v>102</v>
      </c>
      <c r="I10" t="s">
        <v>585</v>
      </c>
      <c r="J10" t="str">
        <f t="shared" si="2"/>
        <v>二号-豹-炸药桶</v>
      </c>
      <c r="K10">
        <f>VLOOKUP(F10,引用页!$A$2:$B$90,2,FALSE)</f>
        <v>1</v>
      </c>
      <c r="L10">
        <f t="shared" si="3"/>
        <v>110102</v>
      </c>
      <c r="M10">
        <f>VLOOKUP(F10,引用页!$E$2:$F$28,2,FALSE)</f>
        <v>1001</v>
      </c>
      <c r="N10">
        <f t="shared" si="4"/>
        <v>1101</v>
      </c>
      <c r="O10">
        <v>3</v>
      </c>
      <c r="P10" t="str">
        <f>VLOOKUP(A10,[1]坦克技能!$B$181:$G$210,2,FALSE)</f>
        <v>T2</v>
      </c>
      <c r="Q10">
        <f>VLOOKUP(A10,[1]坦克技能!$B$181:$G$210,4,FALSE)</f>
        <v>2</v>
      </c>
      <c r="R10">
        <f t="shared" si="5"/>
        <v>3</v>
      </c>
      <c r="S10">
        <v>7</v>
      </c>
      <c r="T10" t="str">
        <f t="shared" si="6"/>
        <v>[3]</v>
      </c>
      <c r="U10" t="str">
        <f>VLOOKUP(V10,[1]坦克技能!$D$249:$O$290,12,FALSE)</f>
        <v>[100]</v>
      </c>
      <c r="V10" t="str">
        <f t="shared" si="7"/>
        <v>炸药桶2</v>
      </c>
      <c r="W10" s="1">
        <f>VLOOKUP(V10,[1]坦克技能!$D$249:$F$290,2,FALSE)</f>
        <v>1</v>
      </c>
      <c r="X10" s="1">
        <f>VLOOKUP(V10,[1]坦克技能!$D$249:$F$290,3,FALSE)</f>
        <v>0</v>
      </c>
    </row>
    <row r="11" spans="1:24" ht="13.5" customHeight="1" x14ac:dyDescent="0.15">
      <c r="A11" t="s">
        <v>9</v>
      </c>
      <c r="B11">
        <f>VLOOKUP(A11,[1]坦克标准养成属性!$C$6:$D$36,2,FALSE)</f>
        <v>1211</v>
      </c>
      <c r="C11">
        <v>2</v>
      </c>
      <c r="D11">
        <v>10</v>
      </c>
      <c r="E11">
        <f t="shared" si="0"/>
        <v>3</v>
      </c>
      <c r="F11" t="s">
        <v>2</v>
      </c>
      <c r="G11">
        <f>VLOOKUP(F11,引用页!$A$2:$B$90,2,FALSE)</f>
        <v>1</v>
      </c>
      <c r="H11">
        <f t="shared" si="1"/>
        <v>103</v>
      </c>
      <c r="I11" t="s">
        <v>585</v>
      </c>
      <c r="J11" t="str">
        <f t="shared" si="2"/>
        <v>二号-豹-炸药桶</v>
      </c>
      <c r="K11">
        <f>VLOOKUP(F11,引用页!$A$2:$B$90,2,FALSE)</f>
        <v>1</v>
      </c>
      <c r="L11">
        <f t="shared" si="3"/>
        <v>110103</v>
      </c>
      <c r="M11">
        <f>VLOOKUP(F11,引用页!$E$2:$F$28,2,FALSE)</f>
        <v>1001</v>
      </c>
      <c r="N11">
        <f t="shared" si="4"/>
        <v>1101</v>
      </c>
      <c r="O11">
        <v>4</v>
      </c>
      <c r="P11" t="str">
        <f>VLOOKUP(A11,[1]坦克技能!$B$181:$G$210,2,FALSE)</f>
        <v>T2</v>
      </c>
      <c r="Q11">
        <f>VLOOKUP(A11,[1]坦克技能!$B$181:$G$210,4,FALSE)</f>
        <v>2</v>
      </c>
      <c r="R11">
        <f t="shared" si="5"/>
        <v>4</v>
      </c>
      <c r="S11">
        <v>7</v>
      </c>
      <c r="T11" t="str">
        <f t="shared" si="6"/>
        <v>[4]</v>
      </c>
      <c r="U11" t="str">
        <f>VLOOKUP(V11,[1]坦克技能!$D$249:$O$290,12,FALSE)</f>
        <v>[120]</v>
      </c>
      <c r="V11" t="str">
        <f t="shared" si="7"/>
        <v>炸药桶3</v>
      </c>
      <c r="W11" s="1">
        <f>VLOOKUP(V11,[1]坦克技能!$D$249:$F$290,2,FALSE)</f>
        <v>1.2</v>
      </c>
      <c r="X11" s="1">
        <f>VLOOKUP(V11,[1]坦克技能!$D$249:$F$290,3,FALSE)</f>
        <v>0</v>
      </c>
    </row>
    <row r="12" spans="1:24" ht="13.5" customHeight="1" x14ac:dyDescent="0.15">
      <c r="A12" t="s">
        <v>9</v>
      </c>
      <c r="B12">
        <f>VLOOKUP(A12,[1]坦克标准养成属性!$C$6:$D$36,2,FALSE)</f>
        <v>1211</v>
      </c>
      <c r="C12">
        <v>2</v>
      </c>
      <c r="D12">
        <v>11</v>
      </c>
      <c r="E12">
        <f t="shared" si="0"/>
        <v>4</v>
      </c>
      <c r="F12" t="s">
        <v>2</v>
      </c>
      <c r="G12">
        <f>VLOOKUP(F12,引用页!$A$2:$B$90,2,FALSE)</f>
        <v>1</v>
      </c>
      <c r="H12">
        <f t="shared" si="1"/>
        <v>104</v>
      </c>
      <c r="I12" t="s">
        <v>585</v>
      </c>
      <c r="J12" t="str">
        <f t="shared" si="2"/>
        <v>二号-豹-炸药桶</v>
      </c>
      <c r="K12">
        <f>VLOOKUP(F12,引用页!$A$2:$B$90,2,FALSE)</f>
        <v>1</v>
      </c>
      <c r="L12">
        <f t="shared" si="3"/>
        <v>110104</v>
      </c>
      <c r="M12">
        <f>VLOOKUP(F12,引用页!$E$2:$F$28,2,FALSE)</f>
        <v>1001</v>
      </c>
      <c r="N12">
        <f t="shared" si="4"/>
        <v>1101</v>
      </c>
      <c r="O12">
        <v>4</v>
      </c>
      <c r="P12" t="str">
        <f>VLOOKUP(A12,[1]坦克技能!$B$181:$G$210,2,FALSE)</f>
        <v>T2</v>
      </c>
      <c r="Q12">
        <f>VLOOKUP(A12,[1]坦克技能!$B$181:$G$210,4,FALSE)</f>
        <v>2</v>
      </c>
      <c r="R12">
        <f t="shared" si="5"/>
        <v>4</v>
      </c>
      <c r="S12">
        <v>7</v>
      </c>
      <c r="T12" t="str">
        <f t="shared" si="6"/>
        <v>[5]</v>
      </c>
      <c r="U12" t="str">
        <f>VLOOKUP(V12,[1]坦克技能!$D$249:$O$290,12,FALSE)</f>
        <v>[130]</v>
      </c>
      <c r="V12" t="str">
        <f t="shared" si="7"/>
        <v>炸药桶4</v>
      </c>
      <c r="W12" s="1">
        <f>VLOOKUP(V12,[1]坦克技能!$D$249:$F$290,2,FALSE)</f>
        <v>1.3</v>
      </c>
      <c r="X12" s="1">
        <f>VLOOKUP(V12,[1]坦克技能!$D$249:$F$290,3,FALSE)</f>
        <v>0</v>
      </c>
    </row>
    <row r="13" spans="1:24" ht="13.5" customHeight="1" x14ac:dyDescent="0.15">
      <c r="A13" t="s">
        <v>9</v>
      </c>
      <c r="B13">
        <f>VLOOKUP(A13,[1]坦克标准养成属性!$C$6:$D$36,2,FALSE)</f>
        <v>1211</v>
      </c>
      <c r="C13">
        <v>2</v>
      </c>
      <c r="D13">
        <v>12</v>
      </c>
      <c r="E13">
        <f t="shared" si="0"/>
        <v>5</v>
      </c>
      <c r="F13" t="s">
        <v>2</v>
      </c>
      <c r="G13">
        <f>VLOOKUP(F13,引用页!$A$2:$B$90,2,FALSE)</f>
        <v>1</v>
      </c>
      <c r="H13">
        <f t="shared" si="1"/>
        <v>105</v>
      </c>
      <c r="I13" t="s">
        <v>585</v>
      </c>
      <c r="J13" t="str">
        <f t="shared" si="2"/>
        <v>二号-豹-炸药桶</v>
      </c>
      <c r="K13">
        <f>VLOOKUP(F13,引用页!$A$2:$B$90,2,FALSE)</f>
        <v>1</v>
      </c>
      <c r="L13">
        <f t="shared" si="3"/>
        <v>110105</v>
      </c>
      <c r="M13">
        <f>VLOOKUP(F13,引用页!$E$2:$F$28,2,FALSE)</f>
        <v>1001</v>
      </c>
      <c r="N13">
        <f t="shared" si="4"/>
        <v>1101</v>
      </c>
      <c r="O13">
        <v>4</v>
      </c>
      <c r="P13" t="str">
        <f>VLOOKUP(A13,[1]坦克技能!$B$181:$G$210,2,FALSE)</f>
        <v>T2</v>
      </c>
      <c r="Q13">
        <f>VLOOKUP(A13,[1]坦克技能!$B$181:$G$210,4,FALSE)</f>
        <v>2</v>
      </c>
      <c r="R13">
        <f t="shared" si="5"/>
        <v>4</v>
      </c>
      <c r="S13">
        <v>7</v>
      </c>
      <c r="T13" t="str">
        <f t="shared" si="6"/>
        <v>[6]</v>
      </c>
      <c r="U13" t="str">
        <f>VLOOKUP(V13,[1]坦克技能!$D$249:$O$290,12,FALSE)</f>
        <v>[140]</v>
      </c>
      <c r="V13" t="str">
        <f t="shared" si="7"/>
        <v>炸药桶5</v>
      </c>
      <c r="W13" s="1">
        <f>VLOOKUP(V13,[1]坦克技能!$D$249:$F$290,2,FALSE)</f>
        <v>1.4</v>
      </c>
      <c r="X13" s="1">
        <f>VLOOKUP(V13,[1]坦克技能!$D$249:$F$290,3,FALSE)</f>
        <v>0</v>
      </c>
    </row>
    <row r="14" spans="1:24" ht="13.5" customHeight="1" x14ac:dyDescent="0.15">
      <c r="A14" t="s">
        <v>9</v>
      </c>
      <c r="B14">
        <f>VLOOKUP(A14,[1]坦克标准养成属性!$C$6:$D$36,2,FALSE)</f>
        <v>1211</v>
      </c>
      <c r="C14">
        <v>2</v>
      </c>
      <c r="D14">
        <v>13</v>
      </c>
      <c r="E14">
        <f t="shared" si="0"/>
        <v>6</v>
      </c>
      <c r="F14" t="s">
        <v>2</v>
      </c>
      <c r="G14">
        <f>VLOOKUP(F14,引用页!$A$2:$B$90,2,FALSE)</f>
        <v>1</v>
      </c>
      <c r="H14">
        <f t="shared" si="1"/>
        <v>106</v>
      </c>
      <c r="I14" t="s">
        <v>585</v>
      </c>
      <c r="J14" t="str">
        <f t="shared" si="2"/>
        <v>二号-豹-炸药桶</v>
      </c>
      <c r="K14">
        <f>VLOOKUP(F14,引用页!$A$2:$B$90,2,FALSE)</f>
        <v>1</v>
      </c>
      <c r="L14">
        <f t="shared" si="3"/>
        <v>110106</v>
      </c>
      <c r="M14">
        <f>VLOOKUP(F14,引用页!$E$2:$F$28,2,FALSE)</f>
        <v>1001</v>
      </c>
      <c r="N14">
        <f t="shared" si="4"/>
        <v>1101</v>
      </c>
      <c r="O14">
        <v>4</v>
      </c>
      <c r="P14" t="str">
        <f>VLOOKUP(A14,[1]坦克技能!$B$181:$G$210,2,FALSE)</f>
        <v>T2</v>
      </c>
      <c r="Q14">
        <f>VLOOKUP(A14,[1]坦克技能!$B$181:$G$210,4,FALSE)</f>
        <v>2</v>
      </c>
      <c r="R14">
        <f t="shared" si="5"/>
        <v>4</v>
      </c>
      <c r="S14">
        <v>7</v>
      </c>
      <c r="T14" t="str">
        <f t="shared" si="6"/>
        <v>[7]</v>
      </c>
      <c r="U14" t="str">
        <f>VLOOKUP(V14,[1]坦克技能!$D$249:$O$290,12,FALSE)</f>
        <v>[150]</v>
      </c>
      <c r="V14" t="str">
        <f t="shared" si="7"/>
        <v>炸药桶6</v>
      </c>
      <c r="W14" s="1">
        <f>VLOOKUP(V14,[1]坦克技能!$D$249:$F$290,2,FALSE)</f>
        <v>1.5</v>
      </c>
      <c r="X14" s="1">
        <f>VLOOKUP(V14,[1]坦克技能!$D$249:$F$290,3,FALSE)</f>
        <v>0</v>
      </c>
    </row>
    <row r="15" spans="1:24" ht="13.5" customHeight="1" x14ac:dyDescent="0.15">
      <c r="A15" t="s">
        <v>9</v>
      </c>
      <c r="B15">
        <f>VLOOKUP(A15,[1]坦克标准养成属性!$C$6:$D$36,2,FALSE)</f>
        <v>1211</v>
      </c>
      <c r="C15">
        <v>2</v>
      </c>
      <c r="D15">
        <v>14</v>
      </c>
      <c r="E15">
        <f t="shared" si="0"/>
        <v>7</v>
      </c>
      <c r="F15" t="s">
        <v>2</v>
      </c>
      <c r="G15">
        <f>VLOOKUP(F15,引用页!$A$2:$B$90,2,FALSE)</f>
        <v>1</v>
      </c>
      <c r="H15">
        <f t="shared" si="1"/>
        <v>107</v>
      </c>
      <c r="I15" t="s">
        <v>585</v>
      </c>
      <c r="J15" t="str">
        <f t="shared" si="2"/>
        <v>二号-豹-炸药桶</v>
      </c>
      <c r="K15">
        <f>VLOOKUP(F15,引用页!$A$2:$B$90,2,FALSE)</f>
        <v>1</v>
      </c>
      <c r="L15">
        <f t="shared" si="3"/>
        <v>110107</v>
      </c>
      <c r="M15">
        <f>VLOOKUP(F15,引用页!$E$2:$F$28,2,FALSE)</f>
        <v>1001</v>
      </c>
      <c r="N15">
        <f t="shared" si="4"/>
        <v>1101</v>
      </c>
      <c r="O15">
        <v>4</v>
      </c>
      <c r="P15" t="str">
        <f>VLOOKUP(A15,[1]坦克技能!$B$181:$G$210,2,FALSE)</f>
        <v>T2</v>
      </c>
      <c r="Q15">
        <f>VLOOKUP(A15,[1]坦克技能!$B$181:$G$210,4,FALSE)</f>
        <v>2</v>
      </c>
      <c r="R15">
        <f t="shared" si="5"/>
        <v>4</v>
      </c>
      <c r="S15">
        <v>7</v>
      </c>
      <c r="T15" t="str">
        <f t="shared" si="6"/>
        <v>[8]</v>
      </c>
      <c r="U15" t="str">
        <f>VLOOKUP(V15,[1]坦克技能!$D$249:$O$290,12,FALSE)</f>
        <v>[160]</v>
      </c>
      <c r="V15" t="str">
        <f t="shared" si="7"/>
        <v>炸药桶7</v>
      </c>
      <c r="W15" s="1">
        <f>VLOOKUP(V15,[1]坦克技能!$D$249:$F$290,2,FALSE)</f>
        <v>1.6</v>
      </c>
      <c r="X15" s="1">
        <f>VLOOKUP(V15,[1]坦克技能!$D$249:$F$290,3,FALSE)</f>
        <v>0</v>
      </c>
    </row>
    <row r="16" spans="1:24" ht="13.5" customHeight="1" x14ac:dyDescent="0.15">
      <c r="A16" t="s">
        <v>17</v>
      </c>
      <c r="B16">
        <f>VLOOKUP(A16,[1]坦克标准养成属性!$C$6:$D$36,2,FALSE)</f>
        <v>1221</v>
      </c>
      <c r="C16">
        <v>3</v>
      </c>
      <c r="D16">
        <v>15</v>
      </c>
      <c r="E16">
        <f t="shared" si="0"/>
        <v>1</v>
      </c>
      <c r="F16" t="s">
        <v>2</v>
      </c>
      <c r="G16">
        <f>VLOOKUP(F16,引用页!$A$2:$B$90,2,FALSE)</f>
        <v>1</v>
      </c>
      <c r="H16">
        <f t="shared" si="1"/>
        <v>101</v>
      </c>
      <c r="I16" t="s">
        <v>586</v>
      </c>
      <c r="J16" t="str">
        <f t="shared" si="2"/>
        <v>Puma-狼獾·S-炸药桶</v>
      </c>
      <c r="K16">
        <f>VLOOKUP(F16,引用页!$A$2:$B$90,2,FALSE)</f>
        <v>1</v>
      </c>
      <c r="L16">
        <f t="shared" si="3"/>
        <v>120101</v>
      </c>
      <c r="M16">
        <f>VLOOKUP(F16,引用页!$E$2:$F$28,2,FALSE)</f>
        <v>1001</v>
      </c>
      <c r="N16">
        <f t="shared" si="4"/>
        <v>1201</v>
      </c>
      <c r="O16">
        <v>2</v>
      </c>
      <c r="P16" t="str">
        <f>VLOOKUP(A16,[1]坦克技能!$B$181:$G$210,2,FALSE)</f>
        <v>T2</v>
      </c>
      <c r="Q16">
        <f>VLOOKUP(A16,[1]坦克技能!$B$181:$G$210,4,FALSE)</f>
        <v>2</v>
      </c>
      <c r="R16">
        <f t="shared" si="5"/>
        <v>3</v>
      </c>
      <c r="S16">
        <v>7</v>
      </c>
      <c r="T16" t="str">
        <f t="shared" si="6"/>
        <v>[1,2]</v>
      </c>
      <c r="U16" t="str">
        <f>VLOOKUP(V16,[1]坦克技能!$D$249:$O$290,12,FALSE)</f>
        <v>[80]</v>
      </c>
      <c r="V16" t="str">
        <f t="shared" si="7"/>
        <v>炸药桶1</v>
      </c>
      <c r="W16" s="1">
        <f>VLOOKUP(V16,[1]坦克技能!$D$249:$F$290,2,FALSE)</f>
        <v>0.8</v>
      </c>
      <c r="X16" s="1">
        <f>VLOOKUP(V16,[1]坦克技能!$D$249:$F$290,3,FALSE)</f>
        <v>0</v>
      </c>
    </row>
    <row r="17" spans="1:24" ht="13.5" customHeight="1" x14ac:dyDescent="0.15">
      <c r="A17" t="s">
        <v>17</v>
      </c>
      <c r="B17">
        <f>VLOOKUP(A17,[1]坦克标准养成属性!$C$6:$D$36,2,FALSE)</f>
        <v>1221</v>
      </c>
      <c r="C17">
        <v>3</v>
      </c>
      <c r="D17">
        <v>16</v>
      </c>
      <c r="E17">
        <f t="shared" si="0"/>
        <v>2</v>
      </c>
      <c r="F17" t="s">
        <v>2</v>
      </c>
      <c r="G17">
        <f>VLOOKUP(F17,引用页!$A$2:$B$90,2,FALSE)</f>
        <v>1</v>
      </c>
      <c r="H17">
        <f t="shared" si="1"/>
        <v>102</v>
      </c>
      <c r="I17" t="s">
        <v>586</v>
      </c>
      <c r="J17" t="str">
        <f t="shared" si="2"/>
        <v>Puma-狼獾·S-炸药桶</v>
      </c>
      <c r="K17">
        <f>VLOOKUP(F17,引用页!$A$2:$B$90,2,FALSE)</f>
        <v>1</v>
      </c>
      <c r="L17">
        <f t="shared" si="3"/>
        <v>120102</v>
      </c>
      <c r="M17">
        <f>VLOOKUP(F17,引用页!$E$2:$F$28,2,FALSE)</f>
        <v>1001</v>
      </c>
      <c r="N17">
        <f t="shared" si="4"/>
        <v>1201</v>
      </c>
      <c r="O17">
        <v>3</v>
      </c>
      <c r="P17" t="str">
        <f>VLOOKUP(A17,[1]坦克技能!$B$181:$G$210,2,FALSE)</f>
        <v>T2</v>
      </c>
      <c r="Q17">
        <f>VLOOKUP(A17,[1]坦克技能!$B$181:$G$210,4,FALSE)</f>
        <v>2</v>
      </c>
      <c r="R17">
        <f t="shared" si="5"/>
        <v>3</v>
      </c>
      <c r="S17">
        <v>7</v>
      </c>
      <c r="T17" t="str">
        <f t="shared" si="6"/>
        <v>[3]</v>
      </c>
      <c r="U17" t="str">
        <f>VLOOKUP(V17,[1]坦克技能!$D$249:$O$290,12,FALSE)</f>
        <v>[100]</v>
      </c>
      <c r="V17" t="str">
        <f t="shared" si="7"/>
        <v>炸药桶2</v>
      </c>
      <c r="W17" s="1">
        <f>VLOOKUP(V17,[1]坦克技能!$D$249:$F$290,2,FALSE)</f>
        <v>1</v>
      </c>
      <c r="X17" s="1">
        <f>VLOOKUP(V17,[1]坦克技能!$D$249:$F$290,3,FALSE)</f>
        <v>0</v>
      </c>
    </row>
    <row r="18" spans="1:24" ht="13.5" customHeight="1" x14ac:dyDescent="0.15">
      <c r="A18" t="s">
        <v>17</v>
      </c>
      <c r="B18">
        <f>VLOOKUP(A18,[1]坦克标准养成属性!$C$6:$D$36,2,FALSE)</f>
        <v>1221</v>
      </c>
      <c r="C18">
        <v>3</v>
      </c>
      <c r="D18">
        <v>17</v>
      </c>
      <c r="E18">
        <f t="shared" si="0"/>
        <v>3</v>
      </c>
      <c r="F18" t="s">
        <v>2</v>
      </c>
      <c r="G18">
        <f>VLOOKUP(F18,引用页!$A$2:$B$90,2,FALSE)</f>
        <v>1</v>
      </c>
      <c r="H18">
        <f t="shared" si="1"/>
        <v>103</v>
      </c>
      <c r="I18" t="s">
        <v>586</v>
      </c>
      <c r="J18" t="str">
        <f t="shared" si="2"/>
        <v>Puma-狼獾·S-炸药桶</v>
      </c>
      <c r="K18">
        <f>VLOOKUP(F18,引用页!$A$2:$B$90,2,FALSE)</f>
        <v>1</v>
      </c>
      <c r="L18">
        <f t="shared" si="3"/>
        <v>120103</v>
      </c>
      <c r="M18">
        <f>VLOOKUP(F18,引用页!$E$2:$F$28,2,FALSE)</f>
        <v>1001</v>
      </c>
      <c r="N18">
        <f t="shared" si="4"/>
        <v>1201</v>
      </c>
      <c r="O18">
        <v>4</v>
      </c>
      <c r="P18" t="str">
        <f>VLOOKUP(A18,[1]坦克技能!$B$181:$G$210,2,FALSE)</f>
        <v>T2</v>
      </c>
      <c r="Q18">
        <f>VLOOKUP(A18,[1]坦克技能!$B$181:$G$210,4,FALSE)</f>
        <v>2</v>
      </c>
      <c r="R18">
        <f t="shared" si="5"/>
        <v>4</v>
      </c>
      <c r="S18">
        <v>7</v>
      </c>
      <c r="T18" t="str">
        <f t="shared" si="6"/>
        <v>[4]</v>
      </c>
      <c r="U18" t="str">
        <f>VLOOKUP(V18,[1]坦克技能!$D$249:$O$290,12,FALSE)</f>
        <v>[120]</v>
      </c>
      <c r="V18" t="str">
        <f t="shared" si="7"/>
        <v>炸药桶3</v>
      </c>
      <c r="W18" s="1">
        <f>VLOOKUP(V18,[1]坦克技能!$D$249:$F$290,2,FALSE)</f>
        <v>1.2</v>
      </c>
      <c r="X18" s="1">
        <f>VLOOKUP(V18,[1]坦克技能!$D$249:$F$290,3,FALSE)</f>
        <v>0</v>
      </c>
    </row>
    <row r="19" spans="1:24" ht="13.5" customHeight="1" x14ac:dyDescent="0.15">
      <c r="A19" t="s">
        <v>17</v>
      </c>
      <c r="B19">
        <f>VLOOKUP(A19,[1]坦克标准养成属性!$C$6:$D$36,2,FALSE)</f>
        <v>1221</v>
      </c>
      <c r="C19">
        <v>3</v>
      </c>
      <c r="D19">
        <v>18</v>
      </c>
      <c r="E19">
        <f t="shared" si="0"/>
        <v>4</v>
      </c>
      <c r="F19" t="s">
        <v>2</v>
      </c>
      <c r="G19">
        <f>VLOOKUP(F19,引用页!$A$2:$B$90,2,FALSE)</f>
        <v>1</v>
      </c>
      <c r="H19">
        <f t="shared" si="1"/>
        <v>104</v>
      </c>
      <c r="I19" t="s">
        <v>586</v>
      </c>
      <c r="J19" t="str">
        <f t="shared" si="2"/>
        <v>Puma-狼獾·S-炸药桶</v>
      </c>
      <c r="K19">
        <f>VLOOKUP(F19,引用页!$A$2:$B$90,2,FALSE)</f>
        <v>1</v>
      </c>
      <c r="L19">
        <f t="shared" si="3"/>
        <v>120104</v>
      </c>
      <c r="M19">
        <f>VLOOKUP(F19,引用页!$E$2:$F$28,2,FALSE)</f>
        <v>1001</v>
      </c>
      <c r="N19">
        <f t="shared" si="4"/>
        <v>1201</v>
      </c>
      <c r="O19">
        <v>4</v>
      </c>
      <c r="P19" t="str">
        <f>VLOOKUP(A19,[1]坦克技能!$B$181:$G$210,2,FALSE)</f>
        <v>T2</v>
      </c>
      <c r="Q19">
        <f>VLOOKUP(A19,[1]坦克技能!$B$181:$G$210,4,FALSE)</f>
        <v>2</v>
      </c>
      <c r="R19">
        <f t="shared" si="5"/>
        <v>4</v>
      </c>
      <c r="S19">
        <v>7</v>
      </c>
      <c r="T19" t="str">
        <f t="shared" si="6"/>
        <v>[5]</v>
      </c>
      <c r="U19" t="str">
        <f>VLOOKUP(V19,[1]坦克技能!$D$249:$O$290,12,FALSE)</f>
        <v>[130]</v>
      </c>
      <c r="V19" t="str">
        <f t="shared" si="7"/>
        <v>炸药桶4</v>
      </c>
      <c r="W19" s="1">
        <f>VLOOKUP(V19,[1]坦克技能!$D$249:$F$290,2,FALSE)</f>
        <v>1.3</v>
      </c>
      <c r="X19" s="1">
        <f>VLOOKUP(V19,[1]坦克技能!$D$249:$F$290,3,FALSE)</f>
        <v>0</v>
      </c>
    </row>
    <row r="20" spans="1:24" ht="13.5" customHeight="1" x14ac:dyDescent="0.15">
      <c r="A20" t="s">
        <v>17</v>
      </c>
      <c r="B20">
        <f>VLOOKUP(A20,[1]坦克标准养成属性!$C$6:$D$36,2,FALSE)</f>
        <v>1221</v>
      </c>
      <c r="C20">
        <v>3</v>
      </c>
      <c r="D20">
        <v>19</v>
      </c>
      <c r="E20">
        <f t="shared" si="0"/>
        <v>5</v>
      </c>
      <c r="F20" t="s">
        <v>2</v>
      </c>
      <c r="G20">
        <f>VLOOKUP(F20,引用页!$A$2:$B$90,2,FALSE)</f>
        <v>1</v>
      </c>
      <c r="H20">
        <f t="shared" si="1"/>
        <v>105</v>
      </c>
      <c r="I20" t="s">
        <v>586</v>
      </c>
      <c r="J20" t="str">
        <f t="shared" si="2"/>
        <v>Puma-狼獾·S-炸药桶</v>
      </c>
      <c r="K20">
        <f>VLOOKUP(F20,引用页!$A$2:$B$90,2,FALSE)</f>
        <v>1</v>
      </c>
      <c r="L20">
        <f t="shared" si="3"/>
        <v>120105</v>
      </c>
      <c r="M20">
        <f>VLOOKUP(F20,引用页!$E$2:$F$28,2,FALSE)</f>
        <v>1001</v>
      </c>
      <c r="N20">
        <f t="shared" si="4"/>
        <v>1201</v>
      </c>
      <c r="O20">
        <v>4</v>
      </c>
      <c r="P20" t="str">
        <f>VLOOKUP(A20,[1]坦克技能!$B$181:$G$210,2,FALSE)</f>
        <v>T2</v>
      </c>
      <c r="Q20">
        <f>VLOOKUP(A20,[1]坦克技能!$B$181:$G$210,4,FALSE)</f>
        <v>2</v>
      </c>
      <c r="R20">
        <f t="shared" si="5"/>
        <v>4</v>
      </c>
      <c r="S20">
        <v>7</v>
      </c>
      <c r="T20" t="str">
        <f t="shared" si="6"/>
        <v>[6]</v>
      </c>
      <c r="U20" t="str">
        <f>VLOOKUP(V20,[1]坦克技能!$D$249:$O$290,12,FALSE)</f>
        <v>[140]</v>
      </c>
      <c r="V20" t="str">
        <f t="shared" si="7"/>
        <v>炸药桶5</v>
      </c>
      <c r="W20" s="1">
        <f>VLOOKUP(V20,[1]坦克技能!$D$249:$F$290,2,FALSE)</f>
        <v>1.4</v>
      </c>
      <c r="X20" s="1">
        <f>VLOOKUP(V20,[1]坦克技能!$D$249:$F$290,3,FALSE)</f>
        <v>0</v>
      </c>
    </row>
    <row r="21" spans="1:24" ht="13.5" customHeight="1" x14ac:dyDescent="0.15">
      <c r="A21" t="s">
        <v>17</v>
      </c>
      <c r="B21">
        <f>VLOOKUP(A21,[1]坦克标准养成属性!$C$6:$D$36,2,FALSE)</f>
        <v>1221</v>
      </c>
      <c r="C21">
        <v>3</v>
      </c>
      <c r="D21">
        <v>20</v>
      </c>
      <c r="E21">
        <f t="shared" si="0"/>
        <v>6</v>
      </c>
      <c r="F21" t="s">
        <v>2</v>
      </c>
      <c r="G21">
        <f>VLOOKUP(F21,引用页!$A$2:$B$90,2,FALSE)</f>
        <v>1</v>
      </c>
      <c r="H21">
        <f t="shared" si="1"/>
        <v>106</v>
      </c>
      <c r="I21" t="s">
        <v>586</v>
      </c>
      <c r="J21" t="str">
        <f t="shared" si="2"/>
        <v>Puma-狼獾·S-炸药桶</v>
      </c>
      <c r="K21">
        <f>VLOOKUP(F21,引用页!$A$2:$B$90,2,FALSE)</f>
        <v>1</v>
      </c>
      <c r="L21">
        <f t="shared" si="3"/>
        <v>120106</v>
      </c>
      <c r="M21">
        <f>VLOOKUP(F21,引用页!$E$2:$F$28,2,FALSE)</f>
        <v>1001</v>
      </c>
      <c r="N21">
        <f t="shared" si="4"/>
        <v>1201</v>
      </c>
      <c r="O21">
        <v>4</v>
      </c>
      <c r="P21" t="str">
        <f>VLOOKUP(A21,[1]坦克技能!$B$181:$G$210,2,FALSE)</f>
        <v>T2</v>
      </c>
      <c r="Q21">
        <f>VLOOKUP(A21,[1]坦克技能!$B$181:$G$210,4,FALSE)</f>
        <v>2</v>
      </c>
      <c r="R21">
        <f t="shared" si="5"/>
        <v>4</v>
      </c>
      <c r="S21">
        <v>7</v>
      </c>
      <c r="T21" t="str">
        <f t="shared" si="6"/>
        <v>[7]</v>
      </c>
      <c r="U21" t="str">
        <f>VLOOKUP(V21,[1]坦克技能!$D$249:$O$290,12,FALSE)</f>
        <v>[150]</v>
      </c>
      <c r="V21" t="str">
        <f t="shared" si="7"/>
        <v>炸药桶6</v>
      </c>
      <c r="W21" s="1">
        <f>VLOOKUP(V21,[1]坦克技能!$D$249:$F$290,2,FALSE)</f>
        <v>1.5</v>
      </c>
      <c r="X21" s="1">
        <f>VLOOKUP(V21,[1]坦克技能!$D$249:$F$290,3,FALSE)</f>
        <v>0</v>
      </c>
    </row>
    <row r="22" spans="1:24" ht="13.5" customHeight="1" x14ac:dyDescent="0.15">
      <c r="A22" t="s">
        <v>17</v>
      </c>
      <c r="B22">
        <f>VLOOKUP(A22,[1]坦克标准养成属性!$C$6:$D$36,2,FALSE)</f>
        <v>1221</v>
      </c>
      <c r="C22">
        <v>3</v>
      </c>
      <c r="D22">
        <v>21</v>
      </c>
      <c r="E22">
        <f t="shared" si="0"/>
        <v>7</v>
      </c>
      <c r="F22" t="s">
        <v>2</v>
      </c>
      <c r="G22">
        <f>VLOOKUP(F22,引用页!$A$2:$B$90,2,FALSE)</f>
        <v>1</v>
      </c>
      <c r="H22">
        <f t="shared" si="1"/>
        <v>107</v>
      </c>
      <c r="I22" t="s">
        <v>586</v>
      </c>
      <c r="J22" t="str">
        <f t="shared" si="2"/>
        <v>Puma-狼獾·S-炸药桶</v>
      </c>
      <c r="K22">
        <f>VLOOKUP(F22,引用页!$A$2:$B$90,2,FALSE)</f>
        <v>1</v>
      </c>
      <c r="L22">
        <f t="shared" si="3"/>
        <v>120107</v>
      </c>
      <c r="M22">
        <f>VLOOKUP(F22,引用页!$E$2:$F$28,2,FALSE)</f>
        <v>1001</v>
      </c>
      <c r="N22">
        <f t="shared" si="4"/>
        <v>1201</v>
      </c>
      <c r="O22">
        <v>4</v>
      </c>
      <c r="P22" t="str">
        <f>VLOOKUP(A22,[1]坦克技能!$B$181:$G$210,2,FALSE)</f>
        <v>T2</v>
      </c>
      <c r="Q22">
        <f>VLOOKUP(A22,[1]坦克技能!$B$181:$G$210,4,FALSE)</f>
        <v>2</v>
      </c>
      <c r="R22">
        <f t="shared" si="5"/>
        <v>4</v>
      </c>
      <c r="S22">
        <v>7</v>
      </c>
      <c r="T22" t="str">
        <f t="shared" si="6"/>
        <v>[8]</v>
      </c>
      <c r="U22" t="str">
        <f>VLOOKUP(V22,[1]坦克技能!$D$249:$O$290,12,FALSE)</f>
        <v>[160]</v>
      </c>
      <c r="V22" t="str">
        <f t="shared" si="7"/>
        <v>炸药桶7</v>
      </c>
      <c r="W22" s="1">
        <f>VLOOKUP(V22,[1]坦克技能!$D$249:$F$290,2,FALSE)</f>
        <v>1.6</v>
      </c>
      <c r="X22" s="1">
        <f>VLOOKUP(V22,[1]坦克技能!$D$249:$F$290,3,FALSE)</f>
        <v>0</v>
      </c>
    </row>
    <row r="23" spans="1:24" ht="13.5" customHeight="1" x14ac:dyDescent="0.15">
      <c r="A23" t="s">
        <v>25</v>
      </c>
      <c r="B23">
        <f>VLOOKUP(A23,[1]坦克标准养成属性!$C$6:$D$36,2,FALSE)</f>
        <v>1311</v>
      </c>
      <c r="C23">
        <v>4</v>
      </c>
      <c r="D23">
        <v>22</v>
      </c>
      <c r="E23">
        <f t="shared" si="0"/>
        <v>1</v>
      </c>
      <c r="F23" t="s">
        <v>2</v>
      </c>
      <c r="G23">
        <f>VLOOKUP(F23,引用页!$A$2:$B$90,2,FALSE)</f>
        <v>1</v>
      </c>
      <c r="H23">
        <f t="shared" si="1"/>
        <v>101</v>
      </c>
      <c r="I23" t="s">
        <v>587</v>
      </c>
      <c r="J23" t="str">
        <f t="shared" si="2"/>
        <v>35(t)-兽人-炸药桶</v>
      </c>
      <c r="K23">
        <f>VLOOKUP(F23,引用页!$A$2:$B$90,2,FALSE)</f>
        <v>1</v>
      </c>
      <c r="L23">
        <f t="shared" si="3"/>
        <v>130101</v>
      </c>
      <c r="M23">
        <f>VLOOKUP(F23,引用页!$E$2:$F$28,2,FALSE)</f>
        <v>1001</v>
      </c>
      <c r="N23">
        <f t="shared" si="4"/>
        <v>1301</v>
      </c>
      <c r="O23">
        <v>3</v>
      </c>
      <c r="P23" t="str">
        <f>VLOOKUP(A23,[1]坦克技能!$B$181:$G$210,2,FALSE)</f>
        <v>T3</v>
      </c>
      <c r="Q23">
        <f>VLOOKUP(A23,[1]坦克技能!$B$181:$G$210,4,FALSE)</f>
        <v>3</v>
      </c>
      <c r="R23">
        <f t="shared" si="5"/>
        <v>4</v>
      </c>
      <c r="S23">
        <v>9</v>
      </c>
      <c r="T23" t="str">
        <f t="shared" si="6"/>
        <v>[1,2]</v>
      </c>
      <c r="U23" t="str">
        <f>VLOOKUP(V23,[1]坦克技能!$D$249:$O$290,12,FALSE)</f>
        <v>[80]</v>
      </c>
      <c r="V23" t="str">
        <f t="shared" si="7"/>
        <v>炸药桶1</v>
      </c>
      <c r="W23" s="1">
        <f>VLOOKUP(V23,[1]坦克技能!$D$249:$F$290,2,FALSE)</f>
        <v>0.8</v>
      </c>
      <c r="X23" s="1">
        <f>VLOOKUP(V23,[1]坦克技能!$D$249:$F$290,3,FALSE)</f>
        <v>0</v>
      </c>
    </row>
    <row r="24" spans="1:24" ht="13.5" customHeight="1" x14ac:dyDescent="0.15">
      <c r="A24" t="s">
        <v>25</v>
      </c>
      <c r="B24">
        <f>VLOOKUP(A24,[1]坦克标准养成属性!$C$6:$D$36,2,FALSE)</f>
        <v>1311</v>
      </c>
      <c r="C24">
        <v>4</v>
      </c>
      <c r="D24">
        <v>23</v>
      </c>
      <c r="E24">
        <f t="shared" si="0"/>
        <v>2</v>
      </c>
      <c r="F24" t="s">
        <v>2</v>
      </c>
      <c r="G24">
        <f>VLOOKUP(F24,引用页!$A$2:$B$90,2,FALSE)</f>
        <v>1</v>
      </c>
      <c r="H24">
        <f t="shared" si="1"/>
        <v>102</v>
      </c>
      <c r="I24" t="s">
        <v>587</v>
      </c>
      <c r="J24" t="str">
        <f t="shared" si="2"/>
        <v>35(t)-兽人-炸药桶</v>
      </c>
      <c r="K24">
        <f>VLOOKUP(F24,引用页!$A$2:$B$90,2,FALSE)</f>
        <v>1</v>
      </c>
      <c r="L24">
        <f t="shared" si="3"/>
        <v>130102</v>
      </c>
      <c r="M24">
        <f>VLOOKUP(F24,引用页!$E$2:$F$28,2,FALSE)</f>
        <v>1001</v>
      </c>
      <c r="N24">
        <f t="shared" si="4"/>
        <v>1301</v>
      </c>
      <c r="O24">
        <v>4</v>
      </c>
      <c r="P24" t="str">
        <f>VLOOKUP(A24,[1]坦克技能!$B$181:$G$210,2,FALSE)</f>
        <v>T3</v>
      </c>
      <c r="Q24">
        <f>VLOOKUP(A24,[1]坦克技能!$B$181:$G$210,4,FALSE)</f>
        <v>3</v>
      </c>
      <c r="R24">
        <f t="shared" si="5"/>
        <v>4</v>
      </c>
      <c r="S24">
        <v>9</v>
      </c>
      <c r="T24" t="str">
        <f t="shared" si="6"/>
        <v>[3]</v>
      </c>
      <c r="U24" t="str">
        <f>VLOOKUP(V24,[1]坦克技能!$D$249:$O$290,12,FALSE)</f>
        <v>[100]</v>
      </c>
      <c r="V24" t="str">
        <f t="shared" si="7"/>
        <v>炸药桶2</v>
      </c>
      <c r="W24" s="1">
        <f>VLOOKUP(V24,[1]坦克技能!$D$249:$F$290,2,FALSE)</f>
        <v>1</v>
      </c>
      <c r="X24" s="1">
        <f>VLOOKUP(V24,[1]坦克技能!$D$249:$F$290,3,FALSE)</f>
        <v>0</v>
      </c>
    </row>
    <row r="25" spans="1:24" ht="13.5" customHeight="1" x14ac:dyDescent="0.15">
      <c r="A25" t="s">
        <v>25</v>
      </c>
      <c r="B25">
        <f>VLOOKUP(A25,[1]坦克标准养成属性!$C$6:$D$36,2,FALSE)</f>
        <v>1311</v>
      </c>
      <c r="C25">
        <v>4</v>
      </c>
      <c r="D25">
        <v>24</v>
      </c>
      <c r="E25">
        <f t="shared" si="0"/>
        <v>3</v>
      </c>
      <c r="F25" t="s">
        <v>2</v>
      </c>
      <c r="G25">
        <f>VLOOKUP(F25,引用页!$A$2:$B$90,2,FALSE)</f>
        <v>1</v>
      </c>
      <c r="H25">
        <f t="shared" si="1"/>
        <v>103</v>
      </c>
      <c r="I25" t="s">
        <v>587</v>
      </c>
      <c r="J25" t="str">
        <f t="shared" si="2"/>
        <v>35(t)-兽人-炸药桶</v>
      </c>
      <c r="K25">
        <f>VLOOKUP(F25,引用页!$A$2:$B$90,2,FALSE)</f>
        <v>1</v>
      </c>
      <c r="L25">
        <f t="shared" si="3"/>
        <v>130103</v>
      </c>
      <c r="M25">
        <f>VLOOKUP(F25,引用页!$E$2:$F$28,2,FALSE)</f>
        <v>1001</v>
      </c>
      <c r="N25">
        <f t="shared" si="4"/>
        <v>1301</v>
      </c>
      <c r="O25">
        <v>4</v>
      </c>
      <c r="P25" t="str">
        <f>VLOOKUP(A25,[1]坦克技能!$B$181:$G$210,2,FALSE)</f>
        <v>T3</v>
      </c>
      <c r="Q25">
        <f>VLOOKUP(A25,[1]坦克技能!$B$181:$G$210,4,FALSE)</f>
        <v>3</v>
      </c>
      <c r="R25">
        <f t="shared" si="5"/>
        <v>4</v>
      </c>
      <c r="S25">
        <v>9</v>
      </c>
      <c r="T25" t="str">
        <f t="shared" si="6"/>
        <v>[4]</v>
      </c>
      <c r="U25" t="str">
        <f>VLOOKUP(V25,[1]坦克技能!$D$249:$O$290,12,FALSE)</f>
        <v>[120]</v>
      </c>
      <c r="V25" t="str">
        <f t="shared" si="7"/>
        <v>炸药桶3</v>
      </c>
      <c r="W25" s="1">
        <f>VLOOKUP(V25,[1]坦克技能!$D$249:$F$290,2,FALSE)</f>
        <v>1.2</v>
      </c>
      <c r="X25" s="1">
        <f>VLOOKUP(V25,[1]坦克技能!$D$249:$F$290,3,FALSE)</f>
        <v>0</v>
      </c>
    </row>
    <row r="26" spans="1:24" ht="13.5" customHeight="1" x14ac:dyDescent="0.15">
      <c r="A26" t="s">
        <v>25</v>
      </c>
      <c r="B26">
        <f>VLOOKUP(A26,[1]坦克标准养成属性!$C$6:$D$36,2,FALSE)</f>
        <v>1311</v>
      </c>
      <c r="C26">
        <v>4</v>
      </c>
      <c r="D26">
        <v>25</v>
      </c>
      <c r="E26">
        <f t="shared" si="0"/>
        <v>4</v>
      </c>
      <c r="F26" t="s">
        <v>2</v>
      </c>
      <c r="G26">
        <f>VLOOKUP(F26,引用页!$A$2:$B$90,2,FALSE)</f>
        <v>1</v>
      </c>
      <c r="H26">
        <f t="shared" si="1"/>
        <v>104</v>
      </c>
      <c r="I26" t="s">
        <v>587</v>
      </c>
      <c r="J26" t="str">
        <f t="shared" si="2"/>
        <v>35(t)-兽人-炸药桶</v>
      </c>
      <c r="K26">
        <f>VLOOKUP(F26,引用页!$A$2:$B$90,2,FALSE)</f>
        <v>1</v>
      </c>
      <c r="L26">
        <f t="shared" si="3"/>
        <v>130104</v>
      </c>
      <c r="M26">
        <f>VLOOKUP(F26,引用页!$E$2:$F$28,2,FALSE)</f>
        <v>1001</v>
      </c>
      <c r="N26">
        <f t="shared" si="4"/>
        <v>1301</v>
      </c>
      <c r="O26">
        <v>5</v>
      </c>
      <c r="P26" t="str">
        <f>VLOOKUP(A26,[1]坦克技能!$B$181:$G$210,2,FALSE)</f>
        <v>T3</v>
      </c>
      <c r="Q26">
        <f>VLOOKUP(A26,[1]坦克技能!$B$181:$G$210,4,FALSE)</f>
        <v>3</v>
      </c>
      <c r="R26">
        <f t="shared" si="5"/>
        <v>5</v>
      </c>
      <c r="S26">
        <v>9</v>
      </c>
      <c r="T26" t="str">
        <f t="shared" si="6"/>
        <v>[5]</v>
      </c>
      <c r="U26" t="str">
        <f>VLOOKUP(V26,[1]坦克技能!$D$249:$O$290,12,FALSE)</f>
        <v>[130]</v>
      </c>
      <c r="V26" t="str">
        <f t="shared" si="7"/>
        <v>炸药桶4</v>
      </c>
      <c r="W26" s="1">
        <f>VLOOKUP(V26,[1]坦克技能!$D$249:$F$290,2,FALSE)</f>
        <v>1.3</v>
      </c>
      <c r="X26" s="1">
        <f>VLOOKUP(V26,[1]坦克技能!$D$249:$F$290,3,FALSE)</f>
        <v>0</v>
      </c>
    </row>
    <row r="27" spans="1:24" ht="13.5" customHeight="1" x14ac:dyDescent="0.15">
      <c r="A27" t="s">
        <v>25</v>
      </c>
      <c r="B27">
        <f>VLOOKUP(A27,[1]坦克标准养成属性!$C$6:$D$36,2,FALSE)</f>
        <v>1311</v>
      </c>
      <c r="C27">
        <v>4</v>
      </c>
      <c r="D27">
        <v>26</v>
      </c>
      <c r="E27">
        <f t="shared" si="0"/>
        <v>5</v>
      </c>
      <c r="F27" t="s">
        <v>2</v>
      </c>
      <c r="G27">
        <f>VLOOKUP(F27,引用页!$A$2:$B$90,2,FALSE)</f>
        <v>1</v>
      </c>
      <c r="H27">
        <f t="shared" si="1"/>
        <v>105</v>
      </c>
      <c r="I27" t="s">
        <v>587</v>
      </c>
      <c r="J27" t="str">
        <f t="shared" si="2"/>
        <v>35(t)-兽人-炸药桶</v>
      </c>
      <c r="K27">
        <f>VLOOKUP(F27,引用页!$A$2:$B$90,2,FALSE)</f>
        <v>1</v>
      </c>
      <c r="L27">
        <f t="shared" si="3"/>
        <v>130105</v>
      </c>
      <c r="M27">
        <f>VLOOKUP(F27,引用页!$E$2:$F$28,2,FALSE)</f>
        <v>1001</v>
      </c>
      <c r="N27">
        <f t="shared" si="4"/>
        <v>1301</v>
      </c>
      <c r="O27">
        <v>5</v>
      </c>
      <c r="P27" t="str">
        <f>VLOOKUP(A27,[1]坦克技能!$B$181:$G$210,2,FALSE)</f>
        <v>T3</v>
      </c>
      <c r="Q27">
        <f>VLOOKUP(A27,[1]坦克技能!$B$181:$G$210,4,FALSE)</f>
        <v>3</v>
      </c>
      <c r="R27">
        <f t="shared" si="5"/>
        <v>5</v>
      </c>
      <c r="S27">
        <v>9</v>
      </c>
      <c r="T27" t="str">
        <f t="shared" si="6"/>
        <v>[6]</v>
      </c>
      <c r="U27" t="str">
        <f>VLOOKUP(V27,[1]坦克技能!$D$249:$O$290,12,FALSE)</f>
        <v>[140]</v>
      </c>
      <c r="V27" t="str">
        <f t="shared" si="7"/>
        <v>炸药桶5</v>
      </c>
      <c r="W27" s="1">
        <f>VLOOKUP(V27,[1]坦克技能!$D$249:$F$290,2,FALSE)</f>
        <v>1.4</v>
      </c>
      <c r="X27" s="1">
        <f>VLOOKUP(V27,[1]坦克技能!$D$249:$F$290,3,FALSE)</f>
        <v>0</v>
      </c>
    </row>
    <row r="28" spans="1:24" ht="13.5" customHeight="1" x14ac:dyDescent="0.15">
      <c r="A28" t="s">
        <v>25</v>
      </c>
      <c r="B28">
        <f>VLOOKUP(A28,[1]坦克标准养成属性!$C$6:$D$36,2,FALSE)</f>
        <v>1311</v>
      </c>
      <c r="C28">
        <v>4</v>
      </c>
      <c r="D28">
        <v>27</v>
      </c>
      <c r="E28">
        <f t="shared" si="0"/>
        <v>6</v>
      </c>
      <c r="F28" t="s">
        <v>2</v>
      </c>
      <c r="G28">
        <f>VLOOKUP(F28,引用页!$A$2:$B$90,2,FALSE)</f>
        <v>1</v>
      </c>
      <c r="H28">
        <f t="shared" si="1"/>
        <v>106</v>
      </c>
      <c r="I28" t="s">
        <v>587</v>
      </c>
      <c r="J28" t="str">
        <f t="shared" si="2"/>
        <v>35(t)-兽人-炸药桶</v>
      </c>
      <c r="K28">
        <f>VLOOKUP(F28,引用页!$A$2:$B$90,2,FALSE)</f>
        <v>1</v>
      </c>
      <c r="L28">
        <f t="shared" si="3"/>
        <v>130106</v>
      </c>
      <c r="M28">
        <f>VLOOKUP(F28,引用页!$E$2:$F$28,2,FALSE)</f>
        <v>1001</v>
      </c>
      <c r="N28">
        <f t="shared" si="4"/>
        <v>1301</v>
      </c>
      <c r="O28">
        <v>5</v>
      </c>
      <c r="P28" t="str">
        <f>VLOOKUP(A28,[1]坦克技能!$B$181:$G$210,2,FALSE)</f>
        <v>T3</v>
      </c>
      <c r="Q28">
        <f>VLOOKUP(A28,[1]坦克技能!$B$181:$G$210,4,FALSE)</f>
        <v>3</v>
      </c>
      <c r="R28">
        <f t="shared" si="5"/>
        <v>5</v>
      </c>
      <c r="S28">
        <v>9</v>
      </c>
      <c r="T28" t="str">
        <f t="shared" si="6"/>
        <v>[7]</v>
      </c>
      <c r="U28" t="str">
        <f>VLOOKUP(V28,[1]坦克技能!$D$249:$O$290,12,FALSE)</f>
        <v>[150]</v>
      </c>
      <c r="V28" t="str">
        <f t="shared" si="7"/>
        <v>炸药桶6</v>
      </c>
      <c r="W28" s="1">
        <f>VLOOKUP(V28,[1]坦克技能!$D$249:$F$290,2,FALSE)</f>
        <v>1.5</v>
      </c>
      <c r="X28" s="1">
        <f>VLOOKUP(V28,[1]坦克技能!$D$249:$F$290,3,FALSE)</f>
        <v>0</v>
      </c>
    </row>
    <row r="29" spans="1:24" ht="13.5" customHeight="1" x14ac:dyDescent="0.15">
      <c r="A29" t="s">
        <v>25</v>
      </c>
      <c r="B29">
        <f>VLOOKUP(A29,[1]坦克标准养成属性!$C$6:$D$36,2,FALSE)</f>
        <v>1311</v>
      </c>
      <c r="C29">
        <v>4</v>
      </c>
      <c r="D29">
        <v>28</v>
      </c>
      <c r="E29">
        <f t="shared" si="0"/>
        <v>7</v>
      </c>
      <c r="F29" t="s">
        <v>2</v>
      </c>
      <c r="G29">
        <f>VLOOKUP(F29,引用页!$A$2:$B$90,2,FALSE)</f>
        <v>1</v>
      </c>
      <c r="H29">
        <f t="shared" si="1"/>
        <v>107</v>
      </c>
      <c r="I29" t="s">
        <v>587</v>
      </c>
      <c r="J29" t="str">
        <f t="shared" si="2"/>
        <v>35(t)-兽人-炸药桶</v>
      </c>
      <c r="K29">
        <f>VLOOKUP(F29,引用页!$A$2:$B$90,2,FALSE)</f>
        <v>1</v>
      </c>
      <c r="L29">
        <f t="shared" si="3"/>
        <v>130107</v>
      </c>
      <c r="M29">
        <f>VLOOKUP(F29,引用页!$E$2:$F$28,2,FALSE)</f>
        <v>1001</v>
      </c>
      <c r="N29">
        <f t="shared" si="4"/>
        <v>1301</v>
      </c>
      <c r="O29">
        <v>5</v>
      </c>
      <c r="P29" t="str">
        <f>VLOOKUP(A29,[1]坦克技能!$B$181:$G$210,2,FALSE)</f>
        <v>T3</v>
      </c>
      <c r="Q29">
        <f>VLOOKUP(A29,[1]坦克技能!$B$181:$G$210,4,FALSE)</f>
        <v>3</v>
      </c>
      <c r="R29">
        <f t="shared" si="5"/>
        <v>5</v>
      </c>
      <c r="S29">
        <v>9</v>
      </c>
      <c r="T29" t="str">
        <f t="shared" si="6"/>
        <v>[8]</v>
      </c>
      <c r="U29" t="str">
        <f>VLOOKUP(V29,[1]坦克技能!$D$249:$O$290,12,FALSE)</f>
        <v>[160]</v>
      </c>
      <c r="V29" t="str">
        <f t="shared" si="7"/>
        <v>炸药桶7</v>
      </c>
      <c r="W29" s="1">
        <f>VLOOKUP(V29,[1]坦克技能!$D$249:$F$290,2,FALSE)</f>
        <v>1.6</v>
      </c>
      <c r="X29" s="1">
        <f>VLOOKUP(V29,[1]坦克技能!$D$249:$F$290,3,FALSE)</f>
        <v>0</v>
      </c>
    </row>
    <row r="30" spans="1:24" ht="13.5" customHeight="1" x14ac:dyDescent="0.15">
      <c r="A30" t="s">
        <v>32</v>
      </c>
      <c r="B30">
        <f>VLOOKUP(A30,[1]坦克标准养成属性!$C$6:$D$36,2,FALSE)</f>
        <v>1321</v>
      </c>
      <c r="C30">
        <v>5</v>
      </c>
      <c r="D30">
        <v>29</v>
      </c>
      <c r="E30">
        <f t="shared" si="0"/>
        <v>1</v>
      </c>
      <c r="F30" t="s">
        <v>2</v>
      </c>
      <c r="G30">
        <f>VLOOKUP(F30,引用页!$A$2:$B$90,2,FALSE)</f>
        <v>1</v>
      </c>
      <c r="H30">
        <f t="shared" si="1"/>
        <v>101</v>
      </c>
      <c r="I30" t="s">
        <v>588</v>
      </c>
      <c r="J30" t="str">
        <f t="shared" si="2"/>
        <v>十字军-食月鸟·S-炸药桶</v>
      </c>
      <c r="K30">
        <f>VLOOKUP(F30,引用页!$A$2:$B$90,2,FALSE)</f>
        <v>1</v>
      </c>
      <c r="L30">
        <f t="shared" si="3"/>
        <v>140101</v>
      </c>
      <c r="M30">
        <f>VLOOKUP(F30,引用页!$E$2:$F$28,2,FALSE)</f>
        <v>1001</v>
      </c>
      <c r="N30">
        <f t="shared" si="4"/>
        <v>1401</v>
      </c>
      <c r="O30">
        <v>3</v>
      </c>
      <c r="P30" t="str">
        <f>VLOOKUP(A30,[1]坦克技能!$B$181:$G$210,2,FALSE)</f>
        <v>T3</v>
      </c>
      <c r="Q30">
        <f>VLOOKUP(A30,[1]坦克技能!$B$181:$G$210,4,FALSE)</f>
        <v>3</v>
      </c>
      <c r="R30">
        <f t="shared" si="5"/>
        <v>4</v>
      </c>
      <c r="S30">
        <v>9</v>
      </c>
      <c r="T30" t="str">
        <f t="shared" si="6"/>
        <v>[1,2]</v>
      </c>
      <c r="U30" t="str">
        <f>VLOOKUP(V30,[1]坦克技能!$D$249:$O$290,12,FALSE)</f>
        <v>[80]</v>
      </c>
      <c r="V30" t="str">
        <f t="shared" si="7"/>
        <v>炸药桶1</v>
      </c>
      <c r="W30" s="1">
        <f>VLOOKUP(V30,[1]坦克技能!$D$249:$F$290,2,FALSE)</f>
        <v>0.8</v>
      </c>
      <c r="X30" s="1">
        <f>VLOOKUP(V30,[1]坦克技能!$D$249:$F$290,3,FALSE)</f>
        <v>0</v>
      </c>
    </row>
    <row r="31" spans="1:24" ht="13.5" customHeight="1" x14ac:dyDescent="0.15">
      <c r="A31" t="s">
        <v>32</v>
      </c>
      <c r="B31">
        <f>VLOOKUP(A31,[1]坦克标准养成属性!$C$6:$D$36,2,FALSE)</f>
        <v>1321</v>
      </c>
      <c r="C31">
        <v>5</v>
      </c>
      <c r="D31">
        <v>30</v>
      </c>
      <c r="E31">
        <f t="shared" si="0"/>
        <v>2</v>
      </c>
      <c r="F31" t="s">
        <v>2</v>
      </c>
      <c r="G31">
        <f>VLOOKUP(F31,引用页!$A$2:$B$90,2,FALSE)</f>
        <v>1</v>
      </c>
      <c r="H31">
        <f t="shared" si="1"/>
        <v>102</v>
      </c>
      <c r="I31" t="s">
        <v>588</v>
      </c>
      <c r="J31" t="str">
        <f t="shared" si="2"/>
        <v>十字军-食月鸟·S-炸药桶</v>
      </c>
      <c r="K31">
        <f>VLOOKUP(F31,引用页!$A$2:$B$90,2,FALSE)</f>
        <v>1</v>
      </c>
      <c r="L31">
        <f t="shared" si="3"/>
        <v>140102</v>
      </c>
      <c r="M31">
        <f>VLOOKUP(F31,引用页!$E$2:$F$28,2,FALSE)</f>
        <v>1001</v>
      </c>
      <c r="N31">
        <f t="shared" si="4"/>
        <v>1401</v>
      </c>
      <c r="O31">
        <v>4</v>
      </c>
      <c r="P31" t="str">
        <f>VLOOKUP(A31,[1]坦克技能!$B$181:$G$210,2,FALSE)</f>
        <v>T3</v>
      </c>
      <c r="Q31">
        <f>VLOOKUP(A31,[1]坦克技能!$B$181:$G$210,4,FALSE)</f>
        <v>3</v>
      </c>
      <c r="R31">
        <f t="shared" si="5"/>
        <v>4</v>
      </c>
      <c r="S31">
        <v>9</v>
      </c>
      <c r="T31" t="str">
        <f t="shared" si="6"/>
        <v>[3]</v>
      </c>
      <c r="U31" t="str">
        <f>VLOOKUP(V31,[1]坦克技能!$D$249:$O$290,12,FALSE)</f>
        <v>[100]</v>
      </c>
      <c r="V31" t="str">
        <f t="shared" si="7"/>
        <v>炸药桶2</v>
      </c>
      <c r="W31" s="1">
        <f>VLOOKUP(V31,[1]坦克技能!$D$249:$F$290,2,FALSE)</f>
        <v>1</v>
      </c>
      <c r="X31" s="1">
        <f>VLOOKUP(V31,[1]坦克技能!$D$249:$F$290,3,FALSE)</f>
        <v>0</v>
      </c>
    </row>
    <row r="32" spans="1:24" ht="13.5" customHeight="1" x14ac:dyDescent="0.15">
      <c r="A32" t="s">
        <v>32</v>
      </c>
      <c r="B32">
        <f>VLOOKUP(A32,[1]坦克标准养成属性!$C$6:$D$36,2,FALSE)</f>
        <v>1321</v>
      </c>
      <c r="C32">
        <v>5</v>
      </c>
      <c r="D32">
        <v>31</v>
      </c>
      <c r="E32">
        <f t="shared" si="0"/>
        <v>3</v>
      </c>
      <c r="F32" t="s">
        <v>2</v>
      </c>
      <c r="G32">
        <f>VLOOKUP(F32,引用页!$A$2:$B$90,2,FALSE)</f>
        <v>1</v>
      </c>
      <c r="H32">
        <f t="shared" si="1"/>
        <v>103</v>
      </c>
      <c r="I32" t="s">
        <v>588</v>
      </c>
      <c r="J32" t="str">
        <f t="shared" si="2"/>
        <v>十字军-食月鸟·S-炸药桶</v>
      </c>
      <c r="K32">
        <f>VLOOKUP(F32,引用页!$A$2:$B$90,2,FALSE)</f>
        <v>1</v>
      </c>
      <c r="L32">
        <f t="shared" si="3"/>
        <v>140103</v>
      </c>
      <c r="M32">
        <f>VLOOKUP(F32,引用页!$E$2:$F$28,2,FALSE)</f>
        <v>1001</v>
      </c>
      <c r="N32">
        <f t="shared" si="4"/>
        <v>1401</v>
      </c>
      <c r="O32">
        <v>4</v>
      </c>
      <c r="P32" t="str">
        <f>VLOOKUP(A32,[1]坦克技能!$B$181:$G$210,2,FALSE)</f>
        <v>T3</v>
      </c>
      <c r="Q32">
        <f>VLOOKUP(A32,[1]坦克技能!$B$181:$G$210,4,FALSE)</f>
        <v>3</v>
      </c>
      <c r="R32">
        <f t="shared" si="5"/>
        <v>4</v>
      </c>
      <c r="S32">
        <v>9</v>
      </c>
      <c r="T32" t="str">
        <f t="shared" si="6"/>
        <v>[4]</v>
      </c>
      <c r="U32" t="str">
        <f>VLOOKUP(V32,[1]坦克技能!$D$249:$O$290,12,FALSE)</f>
        <v>[120]</v>
      </c>
      <c r="V32" t="str">
        <f t="shared" si="7"/>
        <v>炸药桶3</v>
      </c>
      <c r="W32" s="1">
        <f>VLOOKUP(V32,[1]坦克技能!$D$249:$F$290,2,FALSE)</f>
        <v>1.2</v>
      </c>
      <c r="X32" s="1">
        <f>VLOOKUP(V32,[1]坦克技能!$D$249:$F$290,3,FALSE)</f>
        <v>0</v>
      </c>
    </row>
    <row r="33" spans="1:24" ht="13.5" customHeight="1" x14ac:dyDescent="0.15">
      <c r="A33" t="s">
        <v>32</v>
      </c>
      <c r="B33">
        <f>VLOOKUP(A33,[1]坦克标准养成属性!$C$6:$D$36,2,FALSE)</f>
        <v>1321</v>
      </c>
      <c r="C33">
        <v>5</v>
      </c>
      <c r="D33">
        <v>32</v>
      </c>
      <c r="E33">
        <f t="shared" si="0"/>
        <v>4</v>
      </c>
      <c r="F33" t="s">
        <v>2</v>
      </c>
      <c r="G33">
        <f>VLOOKUP(F33,引用页!$A$2:$B$90,2,FALSE)</f>
        <v>1</v>
      </c>
      <c r="H33">
        <f t="shared" si="1"/>
        <v>104</v>
      </c>
      <c r="I33" t="s">
        <v>588</v>
      </c>
      <c r="J33" t="str">
        <f t="shared" si="2"/>
        <v>十字军-食月鸟·S-炸药桶</v>
      </c>
      <c r="K33">
        <f>VLOOKUP(F33,引用页!$A$2:$B$90,2,FALSE)</f>
        <v>1</v>
      </c>
      <c r="L33">
        <f t="shared" si="3"/>
        <v>140104</v>
      </c>
      <c r="M33">
        <f>VLOOKUP(F33,引用页!$E$2:$F$28,2,FALSE)</f>
        <v>1001</v>
      </c>
      <c r="N33">
        <f t="shared" si="4"/>
        <v>1401</v>
      </c>
      <c r="O33">
        <v>5</v>
      </c>
      <c r="P33" t="str">
        <f>VLOOKUP(A33,[1]坦克技能!$B$181:$G$210,2,FALSE)</f>
        <v>T3</v>
      </c>
      <c r="Q33">
        <f>VLOOKUP(A33,[1]坦克技能!$B$181:$G$210,4,FALSE)</f>
        <v>3</v>
      </c>
      <c r="R33">
        <f t="shared" si="5"/>
        <v>5</v>
      </c>
      <c r="S33">
        <v>9</v>
      </c>
      <c r="T33" t="str">
        <f t="shared" si="6"/>
        <v>[5]</v>
      </c>
      <c r="U33" t="str">
        <f>VLOOKUP(V33,[1]坦克技能!$D$249:$O$290,12,FALSE)</f>
        <v>[130]</v>
      </c>
      <c r="V33" t="str">
        <f t="shared" si="7"/>
        <v>炸药桶4</v>
      </c>
      <c r="W33" s="1">
        <f>VLOOKUP(V33,[1]坦克技能!$D$249:$F$290,2,FALSE)</f>
        <v>1.3</v>
      </c>
      <c r="X33" s="1">
        <f>VLOOKUP(V33,[1]坦克技能!$D$249:$F$290,3,FALSE)</f>
        <v>0</v>
      </c>
    </row>
    <row r="34" spans="1:24" ht="13.5" customHeight="1" x14ac:dyDescent="0.15">
      <c r="A34" t="s">
        <v>32</v>
      </c>
      <c r="B34">
        <f>VLOOKUP(A34,[1]坦克标准养成属性!$C$6:$D$36,2,FALSE)</f>
        <v>1321</v>
      </c>
      <c r="C34">
        <v>5</v>
      </c>
      <c r="D34">
        <v>33</v>
      </c>
      <c r="E34">
        <f t="shared" si="0"/>
        <v>5</v>
      </c>
      <c r="F34" t="s">
        <v>2</v>
      </c>
      <c r="G34">
        <f>VLOOKUP(F34,引用页!$A$2:$B$90,2,FALSE)</f>
        <v>1</v>
      </c>
      <c r="H34">
        <f t="shared" si="1"/>
        <v>105</v>
      </c>
      <c r="I34" t="s">
        <v>588</v>
      </c>
      <c r="J34" t="str">
        <f t="shared" si="2"/>
        <v>十字军-食月鸟·S-炸药桶</v>
      </c>
      <c r="K34">
        <f>VLOOKUP(F34,引用页!$A$2:$B$90,2,FALSE)</f>
        <v>1</v>
      </c>
      <c r="L34">
        <f t="shared" si="3"/>
        <v>140105</v>
      </c>
      <c r="M34">
        <f>VLOOKUP(F34,引用页!$E$2:$F$28,2,FALSE)</f>
        <v>1001</v>
      </c>
      <c r="N34">
        <f t="shared" si="4"/>
        <v>1401</v>
      </c>
      <c r="O34">
        <v>5</v>
      </c>
      <c r="P34" t="str">
        <f>VLOOKUP(A34,[1]坦克技能!$B$181:$G$210,2,FALSE)</f>
        <v>T3</v>
      </c>
      <c r="Q34">
        <f>VLOOKUP(A34,[1]坦克技能!$B$181:$G$210,4,FALSE)</f>
        <v>3</v>
      </c>
      <c r="R34">
        <f t="shared" si="5"/>
        <v>5</v>
      </c>
      <c r="S34">
        <v>9</v>
      </c>
      <c r="T34" t="str">
        <f t="shared" si="6"/>
        <v>[6]</v>
      </c>
      <c r="U34" t="str">
        <f>VLOOKUP(V34,[1]坦克技能!$D$249:$O$290,12,FALSE)</f>
        <v>[140]</v>
      </c>
      <c r="V34" t="str">
        <f t="shared" si="7"/>
        <v>炸药桶5</v>
      </c>
      <c r="W34" s="1">
        <f>VLOOKUP(V34,[1]坦克技能!$D$249:$F$290,2,FALSE)</f>
        <v>1.4</v>
      </c>
      <c r="X34" s="1">
        <f>VLOOKUP(V34,[1]坦克技能!$D$249:$F$290,3,FALSE)</f>
        <v>0</v>
      </c>
    </row>
    <row r="35" spans="1:24" ht="13.5" customHeight="1" x14ac:dyDescent="0.15">
      <c r="A35" t="s">
        <v>32</v>
      </c>
      <c r="B35">
        <f>VLOOKUP(A35,[1]坦克标准养成属性!$C$6:$D$36,2,FALSE)</f>
        <v>1321</v>
      </c>
      <c r="C35">
        <v>5</v>
      </c>
      <c r="D35">
        <v>34</v>
      </c>
      <c r="E35">
        <f t="shared" si="0"/>
        <v>6</v>
      </c>
      <c r="F35" t="s">
        <v>2</v>
      </c>
      <c r="G35">
        <f>VLOOKUP(F35,引用页!$A$2:$B$90,2,FALSE)</f>
        <v>1</v>
      </c>
      <c r="H35">
        <f t="shared" si="1"/>
        <v>106</v>
      </c>
      <c r="I35" t="s">
        <v>588</v>
      </c>
      <c r="J35" t="str">
        <f t="shared" si="2"/>
        <v>十字军-食月鸟·S-炸药桶</v>
      </c>
      <c r="K35">
        <f>VLOOKUP(F35,引用页!$A$2:$B$90,2,FALSE)</f>
        <v>1</v>
      </c>
      <c r="L35">
        <f t="shared" si="3"/>
        <v>140106</v>
      </c>
      <c r="M35">
        <f>VLOOKUP(F35,引用页!$E$2:$F$28,2,FALSE)</f>
        <v>1001</v>
      </c>
      <c r="N35">
        <f t="shared" si="4"/>
        <v>1401</v>
      </c>
      <c r="O35">
        <v>5</v>
      </c>
      <c r="P35" t="str">
        <f>VLOOKUP(A35,[1]坦克技能!$B$181:$G$210,2,FALSE)</f>
        <v>T3</v>
      </c>
      <c r="Q35">
        <f>VLOOKUP(A35,[1]坦克技能!$B$181:$G$210,4,FALSE)</f>
        <v>3</v>
      </c>
      <c r="R35">
        <f t="shared" si="5"/>
        <v>5</v>
      </c>
      <c r="S35">
        <v>9</v>
      </c>
      <c r="T35" t="str">
        <f t="shared" si="6"/>
        <v>[7]</v>
      </c>
      <c r="U35" t="str">
        <f>VLOOKUP(V35,[1]坦克技能!$D$249:$O$290,12,FALSE)</f>
        <v>[150]</v>
      </c>
      <c r="V35" t="str">
        <f t="shared" si="7"/>
        <v>炸药桶6</v>
      </c>
      <c r="W35" s="1">
        <f>VLOOKUP(V35,[1]坦克技能!$D$249:$F$290,2,FALSE)</f>
        <v>1.5</v>
      </c>
      <c r="X35" s="1">
        <f>VLOOKUP(V35,[1]坦克技能!$D$249:$F$290,3,FALSE)</f>
        <v>0</v>
      </c>
    </row>
    <row r="36" spans="1:24" ht="13.5" customHeight="1" x14ac:dyDescent="0.15">
      <c r="A36" t="s">
        <v>32</v>
      </c>
      <c r="B36">
        <f>VLOOKUP(A36,[1]坦克标准养成属性!$C$6:$D$36,2,FALSE)</f>
        <v>1321</v>
      </c>
      <c r="C36">
        <v>5</v>
      </c>
      <c r="D36">
        <v>35</v>
      </c>
      <c r="E36">
        <f t="shared" si="0"/>
        <v>7</v>
      </c>
      <c r="F36" t="s">
        <v>2</v>
      </c>
      <c r="G36">
        <f>VLOOKUP(F36,引用页!$A$2:$B$90,2,FALSE)</f>
        <v>1</v>
      </c>
      <c r="H36">
        <f t="shared" si="1"/>
        <v>107</v>
      </c>
      <c r="I36" t="s">
        <v>588</v>
      </c>
      <c r="J36" t="str">
        <f t="shared" si="2"/>
        <v>十字军-食月鸟·S-炸药桶</v>
      </c>
      <c r="K36">
        <f>VLOOKUP(F36,引用页!$A$2:$B$90,2,FALSE)</f>
        <v>1</v>
      </c>
      <c r="L36">
        <f t="shared" si="3"/>
        <v>140107</v>
      </c>
      <c r="M36">
        <f>VLOOKUP(F36,引用页!$E$2:$F$28,2,FALSE)</f>
        <v>1001</v>
      </c>
      <c r="N36">
        <f t="shared" si="4"/>
        <v>1401</v>
      </c>
      <c r="O36">
        <v>5</v>
      </c>
      <c r="P36" t="str">
        <f>VLOOKUP(A36,[1]坦克技能!$B$181:$G$210,2,FALSE)</f>
        <v>T3</v>
      </c>
      <c r="Q36">
        <f>VLOOKUP(A36,[1]坦克技能!$B$181:$G$210,4,FALSE)</f>
        <v>3</v>
      </c>
      <c r="R36">
        <f t="shared" si="5"/>
        <v>5</v>
      </c>
      <c r="S36">
        <v>9</v>
      </c>
      <c r="T36" t="str">
        <f t="shared" si="6"/>
        <v>[8]</v>
      </c>
      <c r="U36" t="str">
        <f>VLOOKUP(V36,[1]坦克技能!$D$249:$O$290,12,FALSE)</f>
        <v>[160]</v>
      </c>
      <c r="V36" t="str">
        <f t="shared" si="7"/>
        <v>炸药桶7</v>
      </c>
      <c r="W36" s="1">
        <f>VLOOKUP(V36,[1]坦克技能!$D$249:$F$290,2,FALSE)</f>
        <v>1.6</v>
      </c>
      <c r="X36" s="1">
        <f>VLOOKUP(V36,[1]坦克技能!$D$249:$F$290,3,FALSE)</f>
        <v>0</v>
      </c>
    </row>
    <row r="37" spans="1:24" ht="13.5" customHeight="1" x14ac:dyDescent="0.15">
      <c r="A37" t="s">
        <v>33</v>
      </c>
      <c r="B37">
        <f>VLOOKUP(A37,[1]坦克标准养成属性!$C$6:$D$36,2,FALSE)</f>
        <v>1331</v>
      </c>
      <c r="C37">
        <v>6</v>
      </c>
      <c r="D37">
        <v>36</v>
      </c>
      <c r="E37">
        <f t="shared" si="0"/>
        <v>1</v>
      </c>
      <c r="F37" t="s">
        <v>632</v>
      </c>
      <c r="G37">
        <f>VLOOKUP(F37,引用页!$A$2:$B$90,2,FALSE)</f>
        <v>25</v>
      </c>
      <c r="H37">
        <f t="shared" si="1"/>
        <v>2501</v>
      </c>
      <c r="I37" t="s">
        <v>589</v>
      </c>
      <c r="J37" t="str">
        <f t="shared" si="2"/>
        <v>AMX-13-跳鼠·S-天火导弹</v>
      </c>
      <c r="K37">
        <f>VLOOKUP(F37,引用页!$A$2:$B$90,2,FALSE)</f>
        <v>25</v>
      </c>
      <c r="L37">
        <f t="shared" si="3"/>
        <v>150101</v>
      </c>
      <c r="M37">
        <f>VLOOKUP(F37,引用页!$E$2:$F$28,2,FALSE)</f>
        <v>1009</v>
      </c>
      <c r="N37">
        <f t="shared" si="4"/>
        <v>1501</v>
      </c>
      <c r="O37">
        <v>3</v>
      </c>
      <c r="P37" t="str">
        <f>VLOOKUP(A37,[1]坦克技能!$B$181:$G$210,2,FALSE)</f>
        <v>T3</v>
      </c>
      <c r="Q37">
        <f>VLOOKUP(A37,[1]坦克技能!$B$181:$G$210,4,FALSE)</f>
        <v>3</v>
      </c>
      <c r="R37">
        <f t="shared" si="5"/>
        <v>4</v>
      </c>
      <c r="S37">
        <v>9</v>
      </c>
      <c r="T37" t="str">
        <f t="shared" si="6"/>
        <v>[1,2]</v>
      </c>
      <c r="U37" t="str">
        <f>VLOOKUP(V37,[1]坦克技能!$D$249:$O$290,12,FALSE)</f>
        <v>[3,3,120]</v>
      </c>
      <c r="V37" t="str">
        <f t="shared" si="7"/>
        <v>天火导弹1</v>
      </c>
      <c r="W37" s="1">
        <f>VLOOKUP(V37,[1]坦克技能!$D$249:$F$290,2,FALSE)</f>
        <v>1.2</v>
      </c>
      <c r="X37" s="1">
        <f>VLOOKUP(V37,[1]坦克技能!$D$249:$F$290,3,FALSE)</f>
        <v>1</v>
      </c>
    </row>
    <row r="38" spans="1:24" ht="13.5" customHeight="1" x14ac:dyDescent="0.15">
      <c r="A38" t="s">
        <v>33</v>
      </c>
      <c r="B38">
        <f>VLOOKUP(A38,[1]坦克标准养成属性!$C$6:$D$36,2,FALSE)</f>
        <v>1331</v>
      </c>
      <c r="C38">
        <v>6</v>
      </c>
      <c r="D38">
        <v>37</v>
      </c>
      <c r="E38">
        <f t="shared" si="0"/>
        <v>2</v>
      </c>
      <c r="F38" t="s">
        <v>632</v>
      </c>
      <c r="G38">
        <f>VLOOKUP(F38,引用页!$A$2:$B$90,2,FALSE)</f>
        <v>25</v>
      </c>
      <c r="H38">
        <f t="shared" si="1"/>
        <v>2502</v>
      </c>
      <c r="I38" t="s">
        <v>589</v>
      </c>
      <c r="J38" t="str">
        <f t="shared" si="2"/>
        <v>AMX-13-跳鼠·S-天火导弹</v>
      </c>
      <c r="K38">
        <f>VLOOKUP(F38,引用页!$A$2:$B$90,2,FALSE)</f>
        <v>25</v>
      </c>
      <c r="L38">
        <f t="shared" si="3"/>
        <v>150102</v>
      </c>
      <c r="M38">
        <f>VLOOKUP(F38,引用页!$E$2:$F$28,2,FALSE)</f>
        <v>1009</v>
      </c>
      <c r="N38">
        <f t="shared" si="4"/>
        <v>1501</v>
      </c>
      <c r="O38">
        <v>4</v>
      </c>
      <c r="P38" t="str">
        <f>VLOOKUP(A38,[1]坦克技能!$B$181:$G$210,2,FALSE)</f>
        <v>T3</v>
      </c>
      <c r="Q38">
        <f>VLOOKUP(A38,[1]坦克技能!$B$181:$G$210,4,FALSE)</f>
        <v>3</v>
      </c>
      <c r="R38">
        <f t="shared" si="5"/>
        <v>4</v>
      </c>
      <c r="S38">
        <v>9</v>
      </c>
      <c r="T38" t="str">
        <f t="shared" si="6"/>
        <v>[3]</v>
      </c>
      <c r="U38" t="str">
        <f>VLOOKUP(V38,[1]坦克技能!$D$249:$O$290,12,FALSE)</f>
        <v>[3,3,150]</v>
      </c>
      <c r="V38" t="str">
        <f t="shared" si="7"/>
        <v>天火导弹2</v>
      </c>
      <c r="W38" s="1">
        <f>VLOOKUP(V38,[1]坦克技能!$D$249:$F$290,2,FALSE)</f>
        <v>1.5</v>
      </c>
      <c r="X38" s="1">
        <f>VLOOKUP(V38,[1]坦克技能!$D$249:$F$290,3,FALSE)</f>
        <v>1</v>
      </c>
    </row>
    <row r="39" spans="1:24" ht="13.5" customHeight="1" x14ac:dyDescent="0.15">
      <c r="A39" t="s">
        <v>33</v>
      </c>
      <c r="B39">
        <f>VLOOKUP(A39,[1]坦克标准养成属性!$C$6:$D$36,2,FALSE)</f>
        <v>1331</v>
      </c>
      <c r="C39">
        <v>6</v>
      </c>
      <c r="D39">
        <v>38</v>
      </c>
      <c r="E39">
        <f t="shared" si="0"/>
        <v>3</v>
      </c>
      <c r="F39" t="s">
        <v>632</v>
      </c>
      <c r="G39">
        <f>VLOOKUP(F39,引用页!$A$2:$B$90,2,FALSE)</f>
        <v>25</v>
      </c>
      <c r="H39">
        <f t="shared" si="1"/>
        <v>2503</v>
      </c>
      <c r="I39" t="s">
        <v>589</v>
      </c>
      <c r="J39" t="str">
        <f t="shared" si="2"/>
        <v>AMX-13-跳鼠·S-天火导弹</v>
      </c>
      <c r="K39">
        <f>VLOOKUP(F39,引用页!$A$2:$B$90,2,FALSE)</f>
        <v>25</v>
      </c>
      <c r="L39">
        <f t="shared" si="3"/>
        <v>150103</v>
      </c>
      <c r="M39">
        <f>VLOOKUP(F39,引用页!$E$2:$F$28,2,FALSE)</f>
        <v>1009</v>
      </c>
      <c r="N39">
        <f t="shared" si="4"/>
        <v>1501</v>
      </c>
      <c r="O39">
        <v>4</v>
      </c>
      <c r="P39" t="str">
        <f>VLOOKUP(A39,[1]坦克技能!$B$181:$G$210,2,FALSE)</f>
        <v>T3</v>
      </c>
      <c r="Q39">
        <f>VLOOKUP(A39,[1]坦克技能!$B$181:$G$210,4,FALSE)</f>
        <v>3</v>
      </c>
      <c r="R39">
        <f t="shared" si="5"/>
        <v>4</v>
      </c>
      <c r="S39">
        <v>9</v>
      </c>
      <c r="T39" t="str">
        <f t="shared" si="6"/>
        <v>[4]</v>
      </c>
      <c r="U39" t="str">
        <f>VLOOKUP(V39,[1]坦克技能!$D$249:$O$290,12,FALSE)</f>
        <v>[3,3,180]</v>
      </c>
      <c r="V39" t="str">
        <f t="shared" si="7"/>
        <v>天火导弹3</v>
      </c>
      <c r="W39" s="1">
        <f>VLOOKUP(V39,[1]坦克技能!$D$249:$F$290,2,FALSE)</f>
        <v>1.8</v>
      </c>
      <c r="X39" s="1">
        <f>VLOOKUP(V39,[1]坦克技能!$D$249:$F$290,3,FALSE)</f>
        <v>1</v>
      </c>
    </row>
    <row r="40" spans="1:24" ht="13.5" customHeight="1" x14ac:dyDescent="0.15">
      <c r="A40" t="s">
        <v>33</v>
      </c>
      <c r="B40">
        <f>VLOOKUP(A40,[1]坦克标准养成属性!$C$6:$D$36,2,FALSE)</f>
        <v>1331</v>
      </c>
      <c r="C40">
        <v>6</v>
      </c>
      <c r="D40">
        <v>39</v>
      </c>
      <c r="E40">
        <f t="shared" si="0"/>
        <v>4</v>
      </c>
      <c r="F40" t="s">
        <v>632</v>
      </c>
      <c r="G40">
        <f>VLOOKUP(F40,引用页!$A$2:$B$90,2,FALSE)</f>
        <v>25</v>
      </c>
      <c r="H40">
        <f t="shared" si="1"/>
        <v>2504</v>
      </c>
      <c r="I40" t="s">
        <v>589</v>
      </c>
      <c r="J40" t="str">
        <f t="shared" si="2"/>
        <v>AMX-13-跳鼠·S-天火导弹</v>
      </c>
      <c r="K40">
        <f>VLOOKUP(F40,引用页!$A$2:$B$90,2,FALSE)</f>
        <v>25</v>
      </c>
      <c r="L40">
        <f t="shared" si="3"/>
        <v>150104</v>
      </c>
      <c r="M40">
        <f>VLOOKUP(F40,引用页!$E$2:$F$28,2,FALSE)</f>
        <v>1009</v>
      </c>
      <c r="N40">
        <f t="shared" si="4"/>
        <v>1501</v>
      </c>
      <c r="O40">
        <v>5</v>
      </c>
      <c r="P40" t="str">
        <f>VLOOKUP(A40,[1]坦克技能!$B$181:$G$210,2,FALSE)</f>
        <v>T3</v>
      </c>
      <c r="Q40">
        <f>VLOOKUP(A40,[1]坦克技能!$B$181:$G$210,4,FALSE)</f>
        <v>3</v>
      </c>
      <c r="R40">
        <f t="shared" si="5"/>
        <v>5</v>
      </c>
      <c r="S40">
        <v>9</v>
      </c>
      <c r="T40" t="str">
        <f t="shared" si="6"/>
        <v>[5]</v>
      </c>
      <c r="U40" t="str">
        <f>VLOOKUP(V40,[1]坦克技能!$D$249:$O$290,12,FALSE)</f>
        <v>[3,3,210]</v>
      </c>
      <c r="V40" t="str">
        <f t="shared" si="7"/>
        <v>天火导弹4</v>
      </c>
      <c r="W40" s="1">
        <f>VLOOKUP(V40,[1]坦克技能!$D$249:$F$290,2,FALSE)</f>
        <v>2.1</v>
      </c>
      <c r="X40" s="1">
        <f>VLOOKUP(V40,[1]坦克技能!$D$249:$F$290,3,FALSE)</f>
        <v>1</v>
      </c>
    </row>
    <row r="41" spans="1:24" ht="13.5" customHeight="1" x14ac:dyDescent="0.15">
      <c r="A41" t="s">
        <v>33</v>
      </c>
      <c r="B41">
        <f>VLOOKUP(A41,[1]坦克标准养成属性!$C$6:$D$36,2,FALSE)</f>
        <v>1331</v>
      </c>
      <c r="C41">
        <v>6</v>
      </c>
      <c r="D41">
        <v>40</v>
      </c>
      <c r="E41">
        <f t="shared" si="0"/>
        <v>5</v>
      </c>
      <c r="F41" t="s">
        <v>632</v>
      </c>
      <c r="G41">
        <f>VLOOKUP(F41,引用页!$A$2:$B$90,2,FALSE)</f>
        <v>25</v>
      </c>
      <c r="H41">
        <f t="shared" si="1"/>
        <v>2505</v>
      </c>
      <c r="I41" t="s">
        <v>589</v>
      </c>
      <c r="J41" t="str">
        <f t="shared" si="2"/>
        <v>AMX-13-跳鼠·S-天火导弹</v>
      </c>
      <c r="K41">
        <f>VLOOKUP(F41,引用页!$A$2:$B$90,2,FALSE)</f>
        <v>25</v>
      </c>
      <c r="L41">
        <f t="shared" si="3"/>
        <v>150105</v>
      </c>
      <c r="M41">
        <f>VLOOKUP(F41,引用页!$E$2:$F$28,2,FALSE)</f>
        <v>1009</v>
      </c>
      <c r="N41">
        <f t="shared" si="4"/>
        <v>1501</v>
      </c>
      <c r="O41">
        <v>5</v>
      </c>
      <c r="P41" t="str">
        <f>VLOOKUP(A41,[1]坦克技能!$B$181:$G$210,2,FALSE)</f>
        <v>T3</v>
      </c>
      <c r="Q41">
        <f>VLOOKUP(A41,[1]坦克技能!$B$181:$G$210,4,FALSE)</f>
        <v>3</v>
      </c>
      <c r="R41">
        <f t="shared" si="5"/>
        <v>5</v>
      </c>
      <c r="S41">
        <v>9</v>
      </c>
      <c r="T41" t="str">
        <f t="shared" si="6"/>
        <v>[6]</v>
      </c>
      <c r="U41" t="str">
        <f>VLOOKUP(V41,[1]坦克技能!$D$249:$O$290,12,FALSE)</f>
        <v>[3,3,220]</v>
      </c>
      <c r="V41" t="str">
        <f t="shared" si="7"/>
        <v>天火导弹5</v>
      </c>
      <c r="W41" s="1">
        <f>VLOOKUP(V41,[1]坦克技能!$D$249:$F$290,2,FALSE)</f>
        <v>2.2000000000000002</v>
      </c>
      <c r="X41" s="1">
        <f>VLOOKUP(V41,[1]坦克技能!$D$249:$F$290,3,FALSE)</f>
        <v>1</v>
      </c>
    </row>
    <row r="42" spans="1:24" ht="13.5" customHeight="1" x14ac:dyDescent="0.15">
      <c r="A42" t="s">
        <v>33</v>
      </c>
      <c r="B42">
        <f>VLOOKUP(A42,[1]坦克标准养成属性!$C$6:$D$36,2,FALSE)</f>
        <v>1331</v>
      </c>
      <c r="C42">
        <v>6</v>
      </c>
      <c r="D42">
        <v>41</v>
      </c>
      <c r="E42">
        <f t="shared" si="0"/>
        <v>6</v>
      </c>
      <c r="F42" t="s">
        <v>632</v>
      </c>
      <c r="G42">
        <f>VLOOKUP(F42,引用页!$A$2:$B$90,2,FALSE)</f>
        <v>25</v>
      </c>
      <c r="H42">
        <f t="shared" si="1"/>
        <v>2506</v>
      </c>
      <c r="I42" t="s">
        <v>589</v>
      </c>
      <c r="J42" t="str">
        <f t="shared" si="2"/>
        <v>AMX-13-跳鼠·S-天火导弹</v>
      </c>
      <c r="K42">
        <f>VLOOKUP(F42,引用页!$A$2:$B$90,2,FALSE)</f>
        <v>25</v>
      </c>
      <c r="L42">
        <f t="shared" si="3"/>
        <v>150106</v>
      </c>
      <c r="M42">
        <f>VLOOKUP(F42,引用页!$E$2:$F$28,2,FALSE)</f>
        <v>1009</v>
      </c>
      <c r="N42">
        <f t="shared" si="4"/>
        <v>1501</v>
      </c>
      <c r="O42">
        <v>5</v>
      </c>
      <c r="P42" t="str">
        <f>VLOOKUP(A42,[1]坦克技能!$B$181:$G$210,2,FALSE)</f>
        <v>T3</v>
      </c>
      <c r="Q42">
        <f>VLOOKUP(A42,[1]坦克技能!$B$181:$G$210,4,FALSE)</f>
        <v>3</v>
      </c>
      <c r="R42">
        <f t="shared" si="5"/>
        <v>5</v>
      </c>
      <c r="S42">
        <v>9</v>
      </c>
      <c r="T42" t="str">
        <f t="shared" si="6"/>
        <v>[7]</v>
      </c>
      <c r="U42" t="str">
        <f>VLOOKUP(V42,[1]坦克技能!$D$249:$O$290,12,FALSE)</f>
        <v>[3,3,230]</v>
      </c>
      <c r="V42" t="str">
        <f t="shared" si="7"/>
        <v>天火导弹6</v>
      </c>
      <c r="W42" s="1">
        <f>VLOOKUP(V42,[1]坦克技能!$D$249:$F$290,2,FALSE)</f>
        <v>2.2999999999999998</v>
      </c>
      <c r="X42" s="1">
        <f>VLOOKUP(V42,[1]坦克技能!$D$249:$F$290,3,FALSE)</f>
        <v>1</v>
      </c>
    </row>
    <row r="43" spans="1:24" ht="13.5" customHeight="1" x14ac:dyDescent="0.15">
      <c r="A43" t="s">
        <v>33</v>
      </c>
      <c r="B43">
        <f>VLOOKUP(A43,[1]坦克标准养成属性!$C$6:$D$36,2,FALSE)</f>
        <v>1331</v>
      </c>
      <c r="C43">
        <v>6</v>
      </c>
      <c r="D43">
        <v>42</v>
      </c>
      <c r="E43">
        <f t="shared" si="0"/>
        <v>7</v>
      </c>
      <c r="F43" t="s">
        <v>632</v>
      </c>
      <c r="G43">
        <f>VLOOKUP(F43,引用页!$A$2:$B$90,2,FALSE)</f>
        <v>25</v>
      </c>
      <c r="H43">
        <f t="shared" si="1"/>
        <v>2507</v>
      </c>
      <c r="I43" t="s">
        <v>589</v>
      </c>
      <c r="J43" t="str">
        <f t="shared" si="2"/>
        <v>AMX-13-跳鼠·S-天火导弹</v>
      </c>
      <c r="K43">
        <f>VLOOKUP(F43,引用页!$A$2:$B$90,2,FALSE)</f>
        <v>25</v>
      </c>
      <c r="L43">
        <f t="shared" si="3"/>
        <v>150107</v>
      </c>
      <c r="M43">
        <f>VLOOKUP(F43,引用页!$E$2:$F$28,2,FALSE)</f>
        <v>1009</v>
      </c>
      <c r="N43">
        <f t="shared" si="4"/>
        <v>1501</v>
      </c>
      <c r="O43">
        <v>5</v>
      </c>
      <c r="P43" t="str">
        <f>VLOOKUP(A43,[1]坦克技能!$B$181:$G$210,2,FALSE)</f>
        <v>T3</v>
      </c>
      <c r="Q43">
        <f>VLOOKUP(A43,[1]坦克技能!$B$181:$G$210,4,FALSE)</f>
        <v>3</v>
      </c>
      <c r="R43">
        <f t="shared" si="5"/>
        <v>5</v>
      </c>
      <c r="S43">
        <v>9</v>
      </c>
      <c r="T43" t="str">
        <f t="shared" si="6"/>
        <v>[8]</v>
      </c>
      <c r="U43" t="str">
        <f>VLOOKUP(V43,[1]坦克技能!$D$249:$O$290,12,FALSE)</f>
        <v>[3,3,240]</v>
      </c>
      <c r="V43" t="str">
        <f t="shared" si="7"/>
        <v>天火导弹7</v>
      </c>
      <c r="W43" s="1">
        <f>VLOOKUP(V43,[1]坦克技能!$D$249:$F$290,2,FALSE)</f>
        <v>2.4</v>
      </c>
      <c r="X43" s="1">
        <f>VLOOKUP(V43,[1]坦克技能!$D$249:$F$290,3,FALSE)</f>
        <v>1</v>
      </c>
    </row>
    <row r="44" spans="1:24" ht="13.5" customHeight="1" x14ac:dyDescent="0.15">
      <c r="A44" t="s">
        <v>34</v>
      </c>
      <c r="B44">
        <f>VLOOKUP(A44,[1]坦克标准养成属性!$C$6:$D$36,2,FALSE)</f>
        <v>1411</v>
      </c>
      <c r="C44">
        <v>7</v>
      </c>
      <c r="D44">
        <v>43</v>
      </c>
      <c r="E44">
        <f t="shared" si="0"/>
        <v>1</v>
      </c>
      <c r="F44" t="s">
        <v>2</v>
      </c>
      <c r="G44">
        <f>VLOOKUP(F44,引用页!$A$2:$B$90,2,FALSE)</f>
        <v>1</v>
      </c>
      <c r="H44">
        <f t="shared" si="1"/>
        <v>101</v>
      </c>
      <c r="I44" t="s">
        <v>590</v>
      </c>
      <c r="J44" t="str">
        <f t="shared" si="2"/>
        <v>霞飞-神马-炸药桶</v>
      </c>
      <c r="K44">
        <f>VLOOKUP(F44,引用页!$A$2:$B$90,2,FALSE)</f>
        <v>1</v>
      </c>
      <c r="L44">
        <f t="shared" si="3"/>
        <v>160101</v>
      </c>
      <c r="M44">
        <f>VLOOKUP(F44,引用页!$E$2:$F$28,2,FALSE)</f>
        <v>1001</v>
      </c>
      <c r="N44">
        <f t="shared" si="4"/>
        <v>1601</v>
      </c>
      <c r="O44">
        <v>4</v>
      </c>
      <c r="P44" t="str">
        <f>VLOOKUP(A44,[1]坦克技能!$B$181:$G$210,2,FALSE)</f>
        <v>T4</v>
      </c>
      <c r="Q44">
        <f>VLOOKUP(A44,[1]坦克技能!$B$181:$G$210,4,FALSE)</f>
        <v>4</v>
      </c>
      <c r="R44">
        <f t="shared" si="5"/>
        <v>5</v>
      </c>
      <c r="S44">
        <v>11</v>
      </c>
      <c r="T44" t="str">
        <f t="shared" si="6"/>
        <v>[1,2]</v>
      </c>
      <c r="U44" t="str">
        <f>VLOOKUP(V44,[1]坦克技能!$D$249:$O$290,12,FALSE)</f>
        <v>[80]</v>
      </c>
      <c r="V44" t="str">
        <f t="shared" si="7"/>
        <v>炸药桶1</v>
      </c>
      <c r="W44" s="1">
        <f>VLOOKUP(V44,[1]坦克技能!$D$249:$F$290,2,FALSE)</f>
        <v>0.8</v>
      </c>
      <c r="X44" s="1">
        <f>VLOOKUP(V44,[1]坦克技能!$D$249:$F$290,3,FALSE)</f>
        <v>0</v>
      </c>
    </row>
    <row r="45" spans="1:24" ht="13.5" customHeight="1" x14ac:dyDescent="0.15">
      <c r="A45" t="s">
        <v>34</v>
      </c>
      <c r="B45">
        <f>VLOOKUP(A45,[1]坦克标准养成属性!$C$6:$D$36,2,FALSE)</f>
        <v>1411</v>
      </c>
      <c r="C45">
        <v>7</v>
      </c>
      <c r="D45">
        <v>44</v>
      </c>
      <c r="E45">
        <f t="shared" si="0"/>
        <v>2</v>
      </c>
      <c r="F45" t="s">
        <v>2</v>
      </c>
      <c r="G45">
        <f>VLOOKUP(F45,引用页!$A$2:$B$90,2,FALSE)</f>
        <v>1</v>
      </c>
      <c r="H45">
        <f t="shared" si="1"/>
        <v>102</v>
      </c>
      <c r="I45" t="s">
        <v>590</v>
      </c>
      <c r="J45" t="str">
        <f t="shared" si="2"/>
        <v>霞飞-神马-炸药桶</v>
      </c>
      <c r="K45">
        <f>VLOOKUP(F45,引用页!$A$2:$B$90,2,FALSE)</f>
        <v>1</v>
      </c>
      <c r="L45">
        <f t="shared" si="3"/>
        <v>160102</v>
      </c>
      <c r="M45">
        <f>VLOOKUP(F45,引用页!$E$2:$F$28,2,FALSE)</f>
        <v>1001</v>
      </c>
      <c r="N45">
        <f t="shared" si="4"/>
        <v>1601</v>
      </c>
      <c r="O45">
        <v>5</v>
      </c>
      <c r="P45" t="str">
        <f>VLOOKUP(A45,[1]坦克技能!$B$181:$G$210,2,FALSE)</f>
        <v>T4</v>
      </c>
      <c r="Q45">
        <f>VLOOKUP(A45,[1]坦克技能!$B$181:$G$210,4,FALSE)</f>
        <v>4</v>
      </c>
      <c r="R45">
        <f t="shared" si="5"/>
        <v>5</v>
      </c>
      <c r="S45">
        <v>11</v>
      </c>
      <c r="T45" t="str">
        <f t="shared" si="6"/>
        <v>[3]</v>
      </c>
      <c r="U45" t="str">
        <f>VLOOKUP(V45,[1]坦克技能!$D$249:$O$290,12,FALSE)</f>
        <v>[100]</v>
      </c>
      <c r="V45" t="str">
        <f t="shared" si="7"/>
        <v>炸药桶2</v>
      </c>
      <c r="W45" s="1">
        <f>VLOOKUP(V45,[1]坦克技能!$D$249:$F$290,2,FALSE)</f>
        <v>1</v>
      </c>
      <c r="X45" s="1">
        <f>VLOOKUP(V45,[1]坦克技能!$D$249:$F$290,3,FALSE)</f>
        <v>0</v>
      </c>
    </row>
    <row r="46" spans="1:24" ht="13.5" customHeight="1" x14ac:dyDescent="0.15">
      <c r="A46" t="s">
        <v>34</v>
      </c>
      <c r="B46">
        <f>VLOOKUP(A46,[1]坦克标准养成属性!$C$6:$D$36,2,FALSE)</f>
        <v>1411</v>
      </c>
      <c r="C46">
        <v>7</v>
      </c>
      <c r="D46">
        <v>45</v>
      </c>
      <c r="E46">
        <f t="shared" si="0"/>
        <v>3</v>
      </c>
      <c r="F46" t="s">
        <v>2</v>
      </c>
      <c r="G46">
        <f>VLOOKUP(F46,引用页!$A$2:$B$90,2,FALSE)</f>
        <v>1</v>
      </c>
      <c r="H46">
        <f t="shared" si="1"/>
        <v>103</v>
      </c>
      <c r="I46" t="s">
        <v>590</v>
      </c>
      <c r="J46" t="str">
        <f t="shared" si="2"/>
        <v>霞飞-神马-炸药桶</v>
      </c>
      <c r="K46">
        <f>VLOOKUP(F46,引用页!$A$2:$B$90,2,FALSE)</f>
        <v>1</v>
      </c>
      <c r="L46">
        <f t="shared" si="3"/>
        <v>160103</v>
      </c>
      <c r="M46">
        <f>VLOOKUP(F46,引用页!$E$2:$F$28,2,FALSE)</f>
        <v>1001</v>
      </c>
      <c r="N46">
        <f t="shared" si="4"/>
        <v>1601</v>
      </c>
      <c r="O46">
        <v>5</v>
      </c>
      <c r="P46" t="str">
        <f>VLOOKUP(A46,[1]坦克技能!$B$181:$G$210,2,FALSE)</f>
        <v>T4</v>
      </c>
      <c r="Q46">
        <f>VLOOKUP(A46,[1]坦克技能!$B$181:$G$210,4,FALSE)</f>
        <v>4</v>
      </c>
      <c r="R46">
        <f t="shared" si="5"/>
        <v>5</v>
      </c>
      <c r="S46">
        <v>11</v>
      </c>
      <c r="T46" t="str">
        <f t="shared" si="6"/>
        <v>[4]</v>
      </c>
      <c r="U46" t="str">
        <f>VLOOKUP(V46,[1]坦克技能!$D$249:$O$290,12,FALSE)</f>
        <v>[120]</v>
      </c>
      <c r="V46" t="str">
        <f t="shared" si="7"/>
        <v>炸药桶3</v>
      </c>
      <c r="W46" s="1">
        <f>VLOOKUP(V46,[1]坦克技能!$D$249:$F$290,2,FALSE)</f>
        <v>1.2</v>
      </c>
      <c r="X46" s="1">
        <f>VLOOKUP(V46,[1]坦克技能!$D$249:$F$290,3,FALSE)</f>
        <v>0</v>
      </c>
    </row>
    <row r="47" spans="1:24" ht="13.5" customHeight="1" x14ac:dyDescent="0.15">
      <c r="A47" t="s">
        <v>34</v>
      </c>
      <c r="B47">
        <f>VLOOKUP(A47,[1]坦克标准养成属性!$C$6:$D$36,2,FALSE)</f>
        <v>1411</v>
      </c>
      <c r="C47">
        <v>7</v>
      </c>
      <c r="D47">
        <v>46</v>
      </c>
      <c r="E47">
        <f t="shared" si="0"/>
        <v>4</v>
      </c>
      <c r="F47" t="s">
        <v>2</v>
      </c>
      <c r="G47">
        <f>VLOOKUP(F47,引用页!$A$2:$B$90,2,FALSE)</f>
        <v>1</v>
      </c>
      <c r="H47">
        <f t="shared" si="1"/>
        <v>104</v>
      </c>
      <c r="I47" t="s">
        <v>590</v>
      </c>
      <c r="J47" t="str">
        <f t="shared" si="2"/>
        <v>霞飞-神马-炸药桶</v>
      </c>
      <c r="K47">
        <f>VLOOKUP(F47,引用页!$A$2:$B$90,2,FALSE)</f>
        <v>1</v>
      </c>
      <c r="L47">
        <f t="shared" si="3"/>
        <v>160104</v>
      </c>
      <c r="M47">
        <f>VLOOKUP(F47,引用页!$E$2:$F$28,2,FALSE)</f>
        <v>1001</v>
      </c>
      <c r="N47">
        <f t="shared" si="4"/>
        <v>1601</v>
      </c>
      <c r="O47">
        <v>6</v>
      </c>
      <c r="P47" t="str">
        <f>VLOOKUP(A47,[1]坦克技能!$B$181:$G$210,2,FALSE)</f>
        <v>T4</v>
      </c>
      <c r="Q47">
        <f>VLOOKUP(A47,[1]坦克技能!$B$181:$G$210,4,FALSE)</f>
        <v>4</v>
      </c>
      <c r="R47">
        <f t="shared" si="5"/>
        <v>6</v>
      </c>
      <c r="S47">
        <v>11</v>
      </c>
      <c r="T47" t="str">
        <f t="shared" si="6"/>
        <v>[5]</v>
      </c>
      <c r="U47" t="str">
        <f>VLOOKUP(V47,[1]坦克技能!$D$249:$O$290,12,FALSE)</f>
        <v>[130]</v>
      </c>
      <c r="V47" t="str">
        <f t="shared" si="7"/>
        <v>炸药桶4</v>
      </c>
      <c r="W47" s="1">
        <f>VLOOKUP(V47,[1]坦克技能!$D$249:$F$290,2,FALSE)</f>
        <v>1.3</v>
      </c>
      <c r="X47" s="1">
        <f>VLOOKUP(V47,[1]坦克技能!$D$249:$F$290,3,FALSE)</f>
        <v>0</v>
      </c>
    </row>
    <row r="48" spans="1:24" ht="13.5" customHeight="1" x14ac:dyDescent="0.15">
      <c r="A48" t="s">
        <v>34</v>
      </c>
      <c r="B48">
        <f>VLOOKUP(A48,[1]坦克标准养成属性!$C$6:$D$36,2,FALSE)</f>
        <v>1411</v>
      </c>
      <c r="C48">
        <v>7</v>
      </c>
      <c r="D48">
        <v>47</v>
      </c>
      <c r="E48">
        <f t="shared" si="0"/>
        <v>5</v>
      </c>
      <c r="F48" t="s">
        <v>2</v>
      </c>
      <c r="G48">
        <f>VLOOKUP(F48,引用页!$A$2:$B$90,2,FALSE)</f>
        <v>1</v>
      </c>
      <c r="H48">
        <f t="shared" si="1"/>
        <v>105</v>
      </c>
      <c r="I48" t="s">
        <v>590</v>
      </c>
      <c r="J48" t="str">
        <f t="shared" si="2"/>
        <v>霞飞-神马-炸药桶</v>
      </c>
      <c r="K48">
        <f>VLOOKUP(F48,引用页!$A$2:$B$90,2,FALSE)</f>
        <v>1</v>
      </c>
      <c r="L48">
        <f t="shared" si="3"/>
        <v>160105</v>
      </c>
      <c r="M48">
        <f>VLOOKUP(F48,引用页!$E$2:$F$28,2,FALSE)</f>
        <v>1001</v>
      </c>
      <c r="N48">
        <f t="shared" si="4"/>
        <v>1601</v>
      </c>
      <c r="O48">
        <v>6</v>
      </c>
      <c r="P48" t="str">
        <f>VLOOKUP(A48,[1]坦克技能!$B$181:$G$210,2,FALSE)</f>
        <v>T4</v>
      </c>
      <c r="Q48">
        <f>VLOOKUP(A48,[1]坦克技能!$B$181:$G$210,4,FALSE)</f>
        <v>4</v>
      </c>
      <c r="R48">
        <f t="shared" si="5"/>
        <v>6</v>
      </c>
      <c r="S48">
        <v>11</v>
      </c>
      <c r="T48" t="str">
        <f t="shared" si="6"/>
        <v>[6]</v>
      </c>
      <c r="U48" t="str">
        <f>VLOOKUP(V48,[1]坦克技能!$D$249:$O$290,12,FALSE)</f>
        <v>[140]</v>
      </c>
      <c r="V48" t="str">
        <f t="shared" si="7"/>
        <v>炸药桶5</v>
      </c>
      <c r="W48" s="1">
        <f>VLOOKUP(V48,[1]坦克技能!$D$249:$F$290,2,FALSE)</f>
        <v>1.4</v>
      </c>
      <c r="X48" s="1">
        <f>VLOOKUP(V48,[1]坦克技能!$D$249:$F$290,3,FALSE)</f>
        <v>0</v>
      </c>
    </row>
    <row r="49" spans="1:24" ht="13.5" customHeight="1" x14ac:dyDescent="0.15">
      <c r="A49" t="s">
        <v>34</v>
      </c>
      <c r="B49">
        <f>VLOOKUP(A49,[1]坦克标准养成属性!$C$6:$D$36,2,FALSE)</f>
        <v>1411</v>
      </c>
      <c r="C49">
        <v>7</v>
      </c>
      <c r="D49">
        <v>48</v>
      </c>
      <c r="E49">
        <f t="shared" si="0"/>
        <v>6</v>
      </c>
      <c r="F49" t="s">
        <v>2</v>
      </c>
      <c r="G49">
        <f>VLOOKUP(F49,引用页!$A$2:$B$90,2,FALSE)</f>
        <v>1</v>
      </c>
      <c r="H49">
        <f t="shared" si="1"/>
        <v>106</v>
      </c>
      <c r="I49" t="s">
        <v>590</v>
      </c>
      <c r="J49" t="str">
        <f t="shared" si="2"/>
        <v>霞飞-神马-炸药桶</v>
      </c>
      <c r="K49">
        <f>VLOOKUP(F49,引用页!$A$2:$B$90,2,FALSE)</f>
        <v>1</v>
      </c>
      <c r="L49">
        <f t="shared" si="3"/>
        <v>160106</v>
      </c>
      <c r="M49">
        <f>VLOOKUP(F49,引用页!$E$2:$F$28,2,FALSE)</f>
        <v>1001</v>
      </c>
      <c r="N49">
        <f t="shared" si="4"/>
        <v>1601</v>
      </c>
      <c r="O49">
        <v>6</v>
      </c>
      <c r="P49" t="str">
        <f>VLOOKUP(A49,[1]坦克技能!$B$181:$G$210,2,FALSE)</f>
        <v>T4</v>
      </c>
      <c r="Q49">
        <f>VLOOKUP(A49,[1]坦克技能!$B$181:$G$210,4,FALSE)</f>
        <v>4</v>
      </c>
      <c r="R49">
        <f t="shared" si="5"/>
        <v>6</v>
      </c>
      <c r="S49">
        <v>11</v>
      </c>
      <c r="T49" t="str">
        <f t="shared" si="6"/>
        <v>[7]</v>
      </c>
      <c r="U49" t="str">
        <f>VLOOKUP(V49,[1]坦克技能!$D$249:$O$290,12,FALSE)</f>
        <v>[150]</v>
      </c>
      <c r="V49" t="str">
        <f t="shared" si="7"/>
        <v>炸药桶6</v>
      </c>
      <c r="W49" s="1">
        <f>VLOOKUP(V49,[1]坦克技能!$D$249:$F$290,2,FALSE)</f>
        <v>1.5</v>
      </c>
      <c r="X49" s="1">
        <f>VLOOKUP(V49,[1]坦克技能!$D$249:$F$290,3,FALSE)</f>
        <v>0</v>
      </c>
    </row>
    <row r="50" spans="1:24" ht="13.5" customHeight="1" x14ac:dyDescent="0.15">
      <c r="A50" t="s">
        <v>34</v>
      </c>
      <c r="B50">
        <f>VLOOKUP(A50,[1]坦克标准养成属性!$C$6:$D$36,2,FALSE)</f>
        <v>1411</v>
      </c>
      <c r="C50">
        <v>7</v>
      </c>
      <c r="D50">
        <v>49</v>
      </c>
      <c r="E50">
        <f t="shared" si="0"/>
        <v>7</v>
      </c>
      <c r="F50" t="s">
        <v>2</v>
      </c>
      <c r="G50">
        <f>VLOOKUP(F50,引用页!$A$2:$B$90,2,FALSE)</f>
        <v>1</v>
      </c>
      <c r="H50">
        <f t="shared" si="1"/>
        <v>107</v>
      </c>
      <c r="I50" t="s">
        <v>590</v>
      </c>
      <c r="J50" t="str">
        <f t="shared" si="2"/>
        <v>霞飞-神马-炸药桶</v>
      </c>
      <c r="K50">
        <f>VLOOKUP(F50,引用页!$A$2:$B$90,2,FALSE)</f>
        <v>1</v>
      </c>
      <c r="L50">
        <f t="shared" si="3"/>
        <v>160107</v>
      </c>
      <c r="M50">
        <f>VLOOKUP(F50,引用页!$E$2:$F$28,2,FALSE)</f>
        <v>1001</v>
      </c>
      <c r="N50">
        <f t="shared" si="4"/>
        <v>1601</v>
      </c>
      <c r="O50">
        <v>6</v>
      </c>
      <c r="P50" t="str">
        <f>VLOOKUP(A50,[1]坦克技能!$B$181:$G$210,2,FALSE)</f>
        <v>T4</v>
      </c>
      <c r="Q50">
        <f>VLOOKUP(A50,[1]坦克技能!$B$181:$G$210,4,FALSE)</f>
        <v>4</v>
      </c>
      <c r="R50">
        <f t="shared" si="5"/>
        <v>6</v>
      </c>
      <c r="S50">
        <v>11</v>
      </c>
      <c r="T50" t="str">
        <f t="shared" si="6"/>
        <v>[8]</v>
      </c>
      <c r="U50" t="str">
        <f>VLOOKUP(V50,[1]坦克技能!$D$249:$O$290,12,FALSE)</f>
        <v>[160]</v>
      </c>
      <c r="V50" t="str">
        <f t="shared" si="7"/>
        <v>炸药桶7</v>
      </c>
      <c r="W50" s="1">
        <f>VLOOKUP(V50,[1]坦克技能!$D$249:$F$290,2,FALSE)</f>
        <v>1.6</v>
      </c>
      <c r="X50" s="1">
        <f>VLOOKUP(V50,[1]坦克技能!$D$249:$F$290,3,FALSE)</f>
        <v>0</v>
      </c>
    </row>
    <row r="51" spans="1:24" ht="13.5" customHeight="1" x14ac:dyDescent="0.15">
      <c r="A51" t="s">
        <v>35</v>
      </c>
      <c r="B51">
        <f>VLOOKUP(A51,[1]坦克标准养成属性!$C$6:$D$36,2,FALSE)</f>
        <v>1421</v>
      </c>
      <c r="C51">
        <v>8</v>
      </c>
      <c r="D51">
        <v>50</v>
      </c>
      <c r="E51">
        <f t="shared" si="0"/>
        <v>1</v>
      </c>
      <c r="F51" t="s">
        <v>11</v>
      </c>
      <c r="G51">
        <f>VLOOKUP(F51,引用页!$A$2:$B$90,2,FALSE)</f>
        <v>25</v>
      </c>
      <c r="H51">
        <f t="shared" si="1"/>
        <v>2501</v>
      </c>
      <c r="I51" t="s">
        <v>591</v>
      </c>
      <c r="J51" t="str">
        <f t="shared" si="2"/>
        <v>M-41-兰博·S-天火导弹</v>
      </c>
      <c r="K51">
        <f>VLOOKUP(F51,引用页!$A$2:$B$90,2,FALSE)</f>
        <v>25</v>
      </c>
      <c r="L51">
        <f t="shared" si="3"/>
        <v>170101</v>
      </c>
      <c r="M51">
        <f>VLOOKUP(F51,引用页!$E$2:$F$28,2,FALSE)</f>
        <v>1009</v>
      </c>
      <c r="N51">
        <f t="shared" si="4"/>
        <v>1701</v>
      </c>
      <c r="O51">
        <v>4</v>
      </c>
      <c r="P51" t="str">
        <f>VLOOKUP(A51,[1]坦克技能!$B$181:$G$210,2,FALSE)</f>
        <v>T4</v>
      </c>
      <c r="Q51">
        <f>VLOOKUP(A51,[1]坦克技能!$B$181:$G$210,4,FALSE)</f>
        <v>4</v>
      </c>
      <c r="R51">
        <f t="shared" si="5"/>
        <v>5</v>
      </c>
      <c r="S51">
        <v>11</v>
      </c>
      <c r="T51" t="str">
        <f t="shared" si="6"/>
        <v>[1,2]</v>
      </c>
      <c r="U51" t="str">
        <f>VLOOKUP(V51,[1]坦克技能!$D$249:$O$290,12,FALSE)</f>
        <v>[3,3,120]</v>
      </c>
      <c r="V51" t="str">
        <f t="shared" si="7"/>
        <v>天火导弹1</v>
      </c>
      <c r="W51" s="1">
        <f>VLOOKUP(V51,[1]坦克技能!$D$249:$F$290,2,FALSE)</f>
        <v>1.2</v>
      </c>
      <c r="X51" s="1">
        <f>VLOOKUP(V51,[1]坦克技能!$D$249:$F$290,3,FALSE)</f>
        <v>1</v>
      </c>
    </row>
    <row r="52" spans="1:24" ht="13.5" customHeight="1" x14ac:dyDescent="0.15">
      <c r="A52" t="s">
        <v>35</v>
      </c>
      <c r="B52">
        <f>VLOOKUP(A52,[1]坦克标准养成属性!$C$6:$D$36,2,FALSE)</f>
        <v>1421</v>
      </c>
      <c r="C52">
        <v>8</v>
      </c>
      <c r="D52">
        <v>51</v>
      </c>
      <c r="E52">
        <f t="shared" si="0"/>
        <v>2</v>
      </c>
      <c r="F52" t="s">
        <v>11</v>
      </c>
      <c r="G52">
        <f>VLOOKUP(F52,引用页!$A$2:$B$90,2,FALSE)</f>
        <v>25</v>
      </c>
      <c r="H52">
        <f t="shared" si="1"/>
        <v>2502</v>
      </c>
      <c r="I52" t="s">
        <v>591</v>
      </c>
      <c r="J52" t="str">
        <f t="shared" si="2"/>
        <v>M-41-兰博·S-天火导弹</v>
      </c>
      <c r="K52">
        <f>VLOOKUP(F52,引用页!$A$2:$B$90,2,FALSE)</f>
        <v>25</v>
      </c>
      <c r="L52">
        <f t="shared" si="3"/>
        <v>170102</v>
      </c>
      <c r="M52">
        <f>VLOOKUP(F52,引用页!$E$2:$F$28,2,FALSE)</f>
        <v>1009</v>
      </c>
      <c r="N52">
        <f t="shared" si="4"/>
        <v>1701</v>
      </c>
      <c r="O52">
        <v>5</v>
      </c>
      <c r="P52" t="str">
        <f>VLOOKUP(A52,[1]坦克技能!$B$181:$G$210,2,FALSE)</f>
        <v>T4</v>
      </c>
      <c r="Q52">
        <f>VLOOKUP(A52,[1]坦克技能!$B$181:$G$210,4,FALSE)</f>
        <v>4</v>
      </c>
      <c r="R52">
        <f t="shared" si="5"/>
        <v>5</v>
      </c>
      <c r="S52">
        <v>11</v>
      </c>
      <c r="T52" t="str">
        <f t="shared" si="6"/>
        <v>[3]</v>
      </c>
      <c r="U52" t="str">
        <f>VLOOKUP(V52,[1]坦克技能!$D$249:$O$290,12,FALSE)</f>
        <v>[3,3,150]</v>
      </c>
      <c r="V52" t="str">
        <f t="shared" si="7"/>
        <v>天火导弹2</v>
      </c>
      <c r="W52" s="1">
        <f>VLOOKUP(V52,[1]坦克技能!$D$249:$F$290,2,FALSE)</f>
        <v>1.5</v>
      </c>
      <c r="X52" s="1">
        <f>VLOOKUP(V52,[1]坦克技能!$D$249:$F$290,3,FALSE)</f>
        <v>1</v>
      </c>
    </row>
    <row r="53" spans="1:24" ht="13.5" customHeight="1" x14ac:dyDescent="0.15">
      <c r="A53" t="s">
        <v>35</v>
      </c>
      <c r="B53">
        <f>VLOOKUP(A53,[1]坦克标准养成属性!$C$6:$D$36,2,FALSE)</f>
        <v>1421</v>
      </c>
      <c r="C53">
        <v>8</v>
      </c>
      <c r="D53">
        <v>52</v>
      </c>
      <c r="E53">
        <f t="shared" si="0"/>
        <v>3</v>
      </c>
      <c r="F53" t="s">
        <v>11</v>
      </c>
      <c r="G53">
        <f>VLOOKUP(F53,引用页!$A$2:$B$90,2,FALSE)</f>
        <v>25</v>
      </c>
      <c r="H53">
        <f t="shared" si="1"/>
        <v>2503</v>
      </c>
      <c r="I53" t="s">
        <v>591</v>
      </c>
      <c r="J53" t="str">
        <f t="shared" si="2"/>
        <v>M-41-兰博·S-天火导弹</v>
      </c>
      <c r="K53">
        <f>VLOOKUP(F53,引用页!$A$2:$B$90,2,FALSE)</f>
        <v>25</v>
      </c>
      <c r="L53">
        <f t="shared" si="3"/>
        <v>170103</v>
      </c>
      <c r="M53">
        <f>VLOOKUP(F53,引用页!$E$2:$F$28,2,FALSE)</f>
        <v>1009</v>
      </c>
      <c r="N53">
        <f t="shared" si="4"/>
        <v>1701</v>
      </c>
      <c r="O53">
        <v>5</v>
      </c>
      <c r="P53" t="str">
        <f>VLOOKUP(A53,[1]坦克技能!$B$181:$G$210,2,FALSE)</f>
        <v>T4</v>
      </c>
      <c r="Q53">
        <f>VLOOKUP(A53,[1]坦克技能!$B$181:$G$210,4,FALSE)</f>
        <v>4</v>
      </c>
      <c r="R53">
        <f t="shared" si="5"/>
        <v>5</v>
      </c>
      <c r="S53">
        <v>11</v>
      </c>
      <c r="T53" t="str">
        <f t="shared" si="6"/>
        <v>[4]</v>
      </c>
      <c r="U53" t="str">
        <f>VLOOKUP(V53,[1]坦克技能!$D$249:$O$290,12,FALSE)</f>
        <v>[3,3,180]</v>
      </c>
      <c r="V53" t="str">
        <f t="shared" si="7"/>
        <v>天火导弹3</v>
      </c>
      <c r="W53" s="1">
        <f>VLOOKUP(V53,[1]坦克技能!$D$249:$F$290,2,FALSE)</f>
        <v>1.8</v>
      </c>
      <c r="X53" s="1">
        <f>VLOOKUP(V53,[1]坦克技能!$D$249:$F$290,3,FALSE)</f>
        <v>1</v>
      </c>
    </row>
    <row r="54" spans="1:24" ht="13.5" customHeight="1" x14ac:dyDescent="0.15">
      <c r="A54" t="s">
        <v>35</v>
      </c>
      <c r="B54">
        <f>VLOOKUP(A54,[1]坦克标准养成属性!$C$6:$D$36,2,FALSE)</f>
        <v>1421</v>
      </c>
      <c r="C54">
        <v>8</v>
      </c>
      <c r="D54">
        <v>53</v>
      </c>
      <c r="E54">
        <f t="shared" si="0"/>
        <v>4</v>
      </c>
      <c r="F54" t="s">
        <v>11</v>
      </c>
      <c r="G54">
        <f>VLOOKUP(F54,引用页!$A$2:$B$90,2,FALSE)</f>
        <v>25</v>
      </c>
      <c r="H54">
        <f t="shared" si="1"/>
        <v>2504</v>
      </c>
      <c r="I54" t="s">
        <v>591</v>
      </c>
      <c r="J54" t="str">
        <f t="shared" si="2"/>
        <v>M-41-兰博·S-天火导弹</v>
      </c>
      <c r="K54">
        <f>VLOOKUP(F54,引用页!$A$2:$B$90,2,FALSE)</f>
        <v>25</v>
      </c>
      <c r="L54">
        <f t="shared" si="3"/>
        <v>170104</v>
      </c>
      <c r="M54">
        <f>VLOOKUP(F54,引用页!$E$2:$F$28,2,FALSE)</f>
        <v>1009</v>
      </c>
      <c r="N54">
        <f t="shared" si="4"/>
        <v>1701</v>
      </c>
      <c r="O54">
        <v>6</v>
      </c>
      <c r="P54" t="str">
        <f>VLOOKUP(A54,[1]坦克技能!$B$181:$G$210,2,FALSE)</f>
        <v>T4</v>
      </c>
      <c r="Q54">
        <f>VLOOKUP(A54,[1]坦克技能!$B$181:$G$210,4,FALSE)</f>
        <v>4</v>
      </c>
      <c r="R54">
        <f t="shared" si="5"/>
        <v>6</v>
      </c>
      <c r="S54">
        <v>11</v>
      </c>
      <c r="T54" t="str">
        <f t="shared" si="6"/>
        <v>[5]</v>
      </c>
      <c r="U54" t="str">
        <f>VLOOKUP(V54,[1]坦克技能!$D$249:$O$290,12,FALSE)</f>
        <v>[3,3,210]</v>
      </c>
      <c r="V54" t="str">
        <f t="shared" si="7"/>
        <v>天火导弹4</v>
      </c>
      <c r="W54" s="1">
        <f>VLOOKUP(V54,[1]坦克技能!$D$249:$F$290,2,FALSE)</f>
        <v>2.1</v>
      </c>
      <c r="X54" s="1">
        <f>VLOOKUP(V54,[1]坦克技能!$D$249:$F$290,3,FALSE)</f>
        <v>1</v>
      </c>
    </row>
    <row r="55" spans="1:24" ht="13.5" customHeight="1" x14ac:dyDescent="0.15">
      <c r="A55" t="s">
        <v>35</v>
      </c>
      <c r="B55">
        <f>VLOOKUP(A55,[1]坦克标准养成属性!$C$6:$D$36,2,FALSE)</f>
        <v>1421</v>
      </c>
      <c r="C55">
        <v>8</v>
      </c>
      <c r="D55">
        <v>54</v>
      </c>
      <c r="E55">
        <f t="shared" si="0"/>
        <v>5</v>
      </c>
      <c r="F55" t="s">
        <v>11</v>
      </c>
      <c r="G55">
        <f>VLOOKUP(F55,引用页!$A$2:$B$90,2,FALSE)</f>
        <v>25</v>
      </c>
      <c r="H55">
        <f t="shared" si="1"/>
        <v>2505</v>
      </c>
      <c r="I55" t="s">
        <v>591</v>
      </c>
      <c r="J55" t="str">
        <f t="shared" si="2"/>
        <v>M-41-兰博·S-天火导弹</v>
      </c>
      <c r="K55">
        <f>VLOOKUP(F55,引用页!$A$2:$B$90,2,FALSE)</f>
        <v>25</v>
      </c>
      <c r="L55">
        <f t="shared" si="3"/>
        <v>170105</v>
      </c>
      <c r="M55">
        <f>VLOOKUP(F55,引用页!$E$2:$F$28,2,FALSE)</f>
        <v>1009</v>
      </c>
      <c r="N55">
        <f t="shared" si="4"/>
        <v>1701</v>
      </c>
      <c r="O55">
        <v>6</v>
      </c>
      <c r="P55" t="str">
        <f>VLOOKUP(A55,[1]坦克技能!$B$181:$G$210,2,FALSE)</f>
        <v>T4</v>
      </c>
      <c r="Q55">
        <f>VLOOKUP(A55,[1]坦克技能!$B$181:$G$210,4,FALSE)</f>
        <v>4</v>
      </c>
      <c r="R55">
        <f t="shared" si="5"/>
        <v>6</v>
      </c>
      <c r="S55">
        <v>11</v>
      </c>
      <c r="T55" t="str">
        <f t="shared" si="6"/>
        <v>[6]</v>
      </c>
      <c r="U55" t="str">
        <f>VLOOKUP(V55,[1]坦克技能!$D$249:$O$290,12,FALSE)</f>
        <v>[3,3,220]</v>
      </c>
      <c r="V55" t="str">
        <f t="shared" si="7"/>
        <v>天火导弹5</v>
      </c>
      <c r="W55" s="1">
        <f>VLOOKUP(V55,[1]坦克技能!$D$249:$F$290,2,FALSE)</f>
        <v>2.2000000000000002</v>
      </c>
      <c r="X55" s="1">
        <f>VLOOKUP(V55,[1]坦克技能!$D$249:$F$290,3,FALSE)</f>
        <v>1</v>
      </c>
    </row>
    <row r="56" spans="1:24" ht="13.5" customHeight="1" x14ac:dyDescent="0.15">
      <c r="A56" t="s">
        <v>35</v>
      </c>
      <c r="B56">
        <f>VLOOKUP(A56,[1]坦克标准养成属性!$C$6:$D$36,2,FALSE)</f>
        <v>1421</v>
      </c>
      <c r="C56">
        <v>8</v>
      </c>
      <c r="D56">
        <v>55</v>
      </c>
      <c r="E56">
        <f t="shared" si="0"/>
        <v>6</v>
      </c>
      <c r="F56" t="s">
        <v>11</v>
      </c>
      <c r="G56">
        <f>VLOOKUP(F56,引用页!$A$2:$B$90,2,FALSE)</f>
        <v>25</v>
      </c>
      <c r="H56">
        <f t="shared" si="1"/>
        <v>2506</v>
      </c>
      <c r="I56" t="s">
        <v>591</v>
      </c>
      <c r="J56" t="str">
        <f t="shared" si="2"/>
        <v>M-41-兰博·S-天火导弹</v>
      </c>
      <c r="K56">
        <f>VLOOKUP(F56,引用页!$A$2:$B$90,2,FALSE)</f>
        <v>25</v>
      </c>
      <c r="L56">
        <f t="shared" si="3"/>
        <v>170106</v>
      </c>
      <c r="M56">
        <f>VLOOKUP(F56,引用页!$E$2:$F$28,2,FALSE)</f>
        <v>1009</v>
      </c>
      <c r="N56">
        <f t="shared" si="4"/>
        <v>1701</v>
      </c>
      <c r="O56">
        <v>6</v>
      </c>
      <c r="P56" t="str">
        <f>VLOOKUP(A56,[1]坦克技能!$B$181:$G$210,2,FALSE)</f>
        <v>T4</v>
      </c>
      <c r="Q56">
        <f>VLOOKUP(A56,[1]坦克技能!$B$181:$G$210,4,FALSE)</f>
        <v>4</v>
      </c>
      <c r="R56">
        <f t="shared" si="5"/>
        <v>6</v>
      </c>
      <c r="S56">
        <v>11</v>
      </c>
      <c r="T56" t="str">
        <f t="shared" si="6"/>
        <v>[7]</v>
      </c>
      <c r="U56" t="str">
        <f>VLOOKUP(V56,[1]坦克技能!$D$249:$O$290,12,FALSE)</f>
        <v>[3,3,230]</v>
      </c>
      <c r="V56" t="str">
        <f t="shared" si="7"/>
        <v>天火导弹6</v>
      </c>
      <c r="W56" s="1">
        <f>VLOOKUP(V56,[1]坦克技能!$D$249:$F$290,2,FALSE)</f>
        <v>2.2999999999999998</v>
      </c>
      <c r="X56" s="1">
        <f>VLOOKUP(V56,[1]坦克技能!$D$249:$F$290,3,FALSE)</f>
        <v>1</v>
      </c>
    </row>
    <row r="57" spans="1:24" ht="13.5" customHeight="1" x14ac:dyDescent="0.15">
      <c r="A57" t="s">
        <v>35</v>
      </c>
      <c r="B57">
        <f>VLOOKUP(A57,[1]坦克标准养成属性!$C$6:$D$36,2,FALSE)</f>
        <v>1421</v>
      </c>
      <c r="C57">
        <v>8</v>
      </c>
      <c r="D57">
        <v>56</v>
      </c>
      <c r="E57">
        <f t="shared" si="0"/>
        <v>7</v>
      </c>
      <c r="F57" t="s">
        <v>11</v>
      </c>
      <c r="G57">
        <f>VLOOKUP(F57,引用页!$A$2:$B$90,2,FALSE)</f>
        <v>25</v>
      </c>
      <c r="H57">
        <f t="shared" si="1"/>
        <v>2507</v>
      </c>
      <c r="I57" t="s">
        <v>591</v>
      </c>
      <c r="J57" t="str">
        <f t="shared" si="2"/>
        <v>M-41-兰博·S-天火导弹</v>
      </c>
      <c r="K57">
        <f>VLOOKUP(F57,引用页!$A$2:$B$90,2,FALSE)</f>
        <v>25</v>
      </c>
      <c r="L57">
        <f t="shared" si="3"/>
        <v>170107</v>
      </c>
      <c r="M57">
        <f>VLOOKUP(F57,引用页!$E$2:$F$28,2,FALSE)</f>
        <v>1009</v>
      </c>
      <c r="N57">
        <f t="shared" si="4"/>
        <v>1701</v>
      </c>
      <c r="O57">
        <v>6</v>
      </c>
      <c r="P57" t="str">
        <f>VLOOKUP(A57,[1]坦克技能!$B$181:$G$210,2,FALSE)</f>
        <v>T4</v>
      </c>
      <c r="Q57">
        <f>VLOOKUP(A57,[1]坦克技能!$B$181:$G$210,4,FALSE)</f>
        <v>4</v>
      </c>
      <c r="R57">
        <f t="shared" si="5"/>
        <v>6</v>
      </c>
      <c r="S57">
        <v>11</v>
      </c>
      <c r="T57" t="str">
        <f t="shared" si="6"/>
        <v>[8]</v>
      </c>
      <c r="U57" t="str">
        <f>VLOOKUP(V57,[1]坦克技能!$D$249:$O$290,12,FALSE)</f>
        <v>[3,3,240]</v>
      </c>
      <c r="V57" t="str">
        <f t="shared" si="7"/>
        <v>天火导弹7</v>
      </c>
      <c r="W57" s="1">
        <f>VLOOKUP(V57,[1]坦克技能!$D$249:$F$290,2,FALSE)</f>
        <v>2.4</v>
      </c>
      <c r="X57" s="1">
        <f>VLOOKUP(V57,[1]坦克技能!$D$249:$F$290,3,FALSE)</f>
        <v>1</v>
      </c>
    </row>
    <row r="58" spans="1:24" ht="13.5" customHeight="1" x14ac:dyDescent="0.15">
      <c r="A58" t="s">
        <v>36</v>
      </c>
      <c r="B58">
        <f>VLOOKUP(A58,[1]坦克标准养成属性!$C$6:$D$36,2,FALSE)</f>
        <v>1431</v>
      </c>
      <c r="C58">
        <v>9</v>
      </c>
      <c r="D58">
        <v>57</v>
      </c>
      <c r="E58">
        <f t="shared" si="0"/>
        <v>1</v>
      </c>
      <c r="F58" t="s">
        <v>2</v>
      </c>
      <c r="G58">
        <f>VLOOKUP(F58,引用页!$A$2:$B$90,2,FALSE)</f>
        <v>1</v>
      </c>
      <c r="H58">
        <f t="shared" si="1"/>
        <v>101</v>
      </c>
      <c r="I58" t="s">
        <v>592</v>
      </c>
      <c r="J58" t="str">
        <f t="shared" si="2"/>
        <v>BMP-3-桑格·S-炸药桶</v>
      </c>
      <c r="K58">
        <f>VLOOKUP(F58,引用页!$A$2:$B$90,2,FALSE)</f>
        <v>1</v>
      </c>
      <c r="L58">
        <f t="shared" si="3"/>
        <v>180101</v>
      </c>
      <c r="M58">
        <f>VLOOKUP(F58,引用页!$E$2:$F$28,2,FALSE)</f>
        <v>1001</v>
      </c>
      <c r="N58">
        <f t="shared" si="4"/>
        <v>1801</v>
      </c>
      <c r="O58">
        <v>4</v>
      </c>
      <c r="P58" t="str">
        <f>VLOOKUP(A58,[1]坦克技能!$B$181:$G$210,2,FALSE)</f>
        <v>T4</v>
      </c>
      <c r="Q58">
        <f>VLOOKUP(A58,[1]坦克技能!$B$181:$G$210,4,FALSE)</f>
        <v>4</v>
      </c>
      <c r="R58">
        <f t="shared" si="5"/>
        <v>5</v>
      </c>
      <c r="S58">
        <v>11</v>
      </c>
      <c r="T58" t="str">
        <f t="shared" si="6"/>
        <v>[1,2]</v>
      </c>
      <c r="U58" t="str">
        <f>VLOOKUP(V58,[1]坦克技能!$D$249:$O$290,12,FALSE)</f>
        <v>[80]</v>
      </c>
      <c r="V58" t="str">
        <f t="shared" si="7"/>
        <v>炸药桶1</v>
      </c>
      <c r="W58" s="1">
        <f>VLOOKUP(V58,[1]坦克技能!$D$249:$F$290,2,FALSE)</f>
        <v>0.8</v>
      </c>
      <c r="X58" s="1">
        <f>VLOOKUP(V58,[1]坦克技能!$D$249:$F$290,3,FALSE)</f>
        <v>0</v>
      </c>
    </row>
    <row r="59" spans="1:24" ht="13.5" customHeight="1" x14ac:dyDescent="0.15">
      <c r="A59" t="s">
        <v>36</v>
      </c>
      <c r="B59">
        <f>VLOOKUP(A59,[1]坦克标准养成属性!$C$6:$D$36,2,FALSE)</f>
        <v>1431</v>
      </c>
      <c r="C59">
        <v>9</v>
      </c>
      <c r="D59">
        <v>58</v>
      </c>
      <c r="E59">
        <f t="shared" si="0"/>
        <v>2</v>
      </c>
      <c r="F59" t="s">
        <v>2</v>
      </c>
      <c r="G59">
        <f>VLOOKUP(F59,引用页!$A$2:$B$90,2,FALSE)</f>
        <v>1</v>
      </c>
      <c r="H59">
        <f t="shared" si="1"/>
        <v>102</v>
      </c>
      <c r="I59" t="s">
        <v>592</v>
      </c>
      <c r="J59" t="str">
        <f t="shared" si="2"/>
        <v>BMP-3-桑格·S-炸药桶</v>
      </c>
      <c r="K59">
        <f>VLOOKUP(F59,引用页!$A$2:$B$90,2,FALSE)</f>
        <v>1</v>
      </c>
      <c r="L59">
        <f t="shared" si="3"/>
        <v>180102</v>
      </c>
      <c r="M59">
        <f>VLOOKUP(F59,引用页!$E$2:$F$28,2,FALSE)</f>
        <v>1001</v>
      </c>
      <c r="N59">
        <f t="shared" si="4"/>
        <v>1801</v>
      </c>
      <c r="O59">
        <v>5</v>
      </c>
      <c r="P59" t="str">
        <f>VLOOKUP(A59,[1]坦克技能!$B$181:$G$210,2,FALSE)</f>
        <v>T4</v>
      </c>
      <c r="Q59">
        <f>VLOOKUP(A59,[1]坦克技能!$B$181:$G$210,4,FALSE)</f>
        <v>4</v>
      </c>
      <c r="R59">
        <f t="shared" si="5"/>
        <v>5</v>
      </c>
      <c r="S59">
        <v>11</v>
      </c>
      <c r="T59" t="str">
        <f t="shared" si="6"/>
        <v>[3]</v>
      </c>
      <c r="U59" t="str">
        <f>VLOOKUP(V59,[1]坦克技能!$D$249:$O$290,12,FALSE)</f>
        <v>[100]</v>
      </c>
      <c r="V59" t="str">
        <f t="shared" si="7"/>
        <v>炸药桶2</v>
      </c>
      <c r="W59" s="1">
        <f>VLOOKUP(V59,[1]坦克技能!$D$249:$F$290,2,FALSE)</f>
        <v>1</v>
      </c>
      <c r="X59" s="1">
        <f>VLOOKUP(V59,[1]坦克技能!$D$249:$F$290,3,FALSE)</f>
        <v>0</v>
      </c>
    </row>
    <row r="60" spans="1:24" ht="13.5" customHeight="1" x14ac:dyDescent="0.15">
      <c r="A60" t="s">
        <v>36</v>
      </c>
      <c r="B60">
        <f>VLOOKUP(A60,[1]坦克标准养成属性!$C$6:$D$36,2,FALSE)</f>
        <v>1431</v>
      </c>
      <c r="C60">
        <v>9</v>
      </c>
      <c r="D60">
        <v>59</v>
      </c>
      <c r="E60">
        <f t="shared" si="0"/>
        <v>3</v>
      </c>
      <c r="F60" t="s">
        <v>2</v>
      </c>
      <c r="G60">
        <f>VLOOKUP(F60,引用页!$A$2:$B$90,2,FALSE)</f>
        <v>1</v>
      </c>
      <c r="H60">
        <f t="shared" si="1"/>
        <v>103</v>
      </c>
      <c r="I60" t="s">
        <v>592</v>
      </c>
      <c r="J60" t="str">
        <f t="shared" si="2"/>
        <v>BMP-3-桑格·S-炸药桶</v>
      </c>
      <c r="K60">
        <f>VLOOKUP(F60,引用页!$A$2:$B$90,2,FALSE)</f>
        <v>1</v>
      </c>
      <c r="L60">
        <f t="shared" si="3"/>
        <v>180103</v>
      </c>
      <c r="M60">
        <f>VLOOKUP(F60,引用页!$E$2:$F$28,2,FALSE)</f>
        <v>1001</v>
      </c>
      <c r="N60">
        <f t="shared" si="4"/>
        <v>1801</v>
      </c>
      <c r="O60">
        <v>5</v>
      </c>
      <c r="P60" t="str">
        <f>VLOOKUP(A60,[1]坦克技能!$B$181:$G$210,2,FALSE)</f>
        <v>T4</v>
      </c>
      <c r="Q60">
        <f>VLOOKUP(A60,[1]坦克技能!$B$181:$G$210,4,FALSE)</f>
        <v>4</v>
      </c>
      <c r="R60">
        <f t="shared" si="5"/>
        <v>5</v>
      </c>
      <c r="S60">
        <v>11</v>
      </c>
      <c r="T60" t="str">
        <f t="shared" si="6"/>
        <v>[4]</v>
      </c>
      <c r="U60" t="str">
        <f>VLOOKUP(V60,[1]坦克技能!$D$249:$O$290,12,FALSE)</f>
        <v>[120]</v>
      </c>
      <c r="V60" t="str">
        <f t="shared" si="7"/>
        <v>炸药桶3</v>
      </c>
      <c r="W60" s="1">
        <f>VLOOKUP(V60,[1]坦克技能!$D$249:$F$290,2,FALSE)</f>
        <v>1.2</v>
      </c>
      <c r="X60" s="1">
        <f>VLOOKUP(V60,[1]坦克技能!$D$249:$F$290,3,FALSE)</f>
        <v>0</v>
      </c>
    </row>
    <row r="61" spans="1:24" ht="13.5" customHeight="1" x14ac:dyDescent="0.15">
      <c r="A61" t="s">
        <v>36</v>
      </c>
      <c r="B61">
        <f>VLOOKUP(A61,[1]坦克标准养成属性!$C$6:$D$36,2,FALSE)</f>
        <v>1431</v>
      </c>
      <c r="C61">
        <v>9</v>
      </c>
      <c r="D61">
        <v>60</v>
      </c>
      <c r="E61">
        <f t="shared" si="0"/>
        <v>4</v>
      </c>
      <c r="F61" t="s">
        <v>2</v>
      </c>
      <c r="G61">
        <f>VLOOKUP(F61,引用页!$A$2:$B$90,2,FALSE)</f>
        <v>1</v>
      </c>
      <c r="H61">
        <f t="shared" si="1"/>
        <v>104</v>
      </c>
      <c r="I61" t="s">
        <v>592</v>
      </c>
      <c r="J61" t="str">
        <f t="shared" si="2"/>
        <v>BMP-3-桑格·S-炸药桶</v>
      </c>
      <c r="K61">
        <f>VLOOKUP(F61,引用页!$A$2:$B$90,2,FALSE)</f>
        <v>1</v>
      </c>
      <c r="L61">
        <f t="shared" si="3"/>
        <v>180104</v>
      </c>
      <c r="M61">
        <f>VLOOKUP(F61,引用页!$E$2:$F$28,2,FALSE)</f>
        <v>1001</v>
      </c>
      <c r="N61">
        <f t="shared" si="4"/>
        <v>1801</v>
      </c>
      <c r="O61">
        <v>6</v>
      </c>
      <c r="P61" t="str">
        <f>VLOOKUP(A61,[1]坦克技能!$B$181:$G$210,2,FALSE)</f>
        <v>T4</v>
      </c>
      <c r="Q61">
        <f>VLOOKUP(A61,[1]坦克技能!$B$181:$G$210,4,FALSE)</f>
        <v>4</v>
      </c>
      <c r="R61">
        <f t="shared" si="5"/>
        <v>6</v>
      </c>
      <c r="S61">
        <v>11</v>
      </c>
      <c r="T61" t="str">
        <f t="shared" si="6"/>
        <v>[5]</v>
      </c>
      <c r="U61" t="str">
        <f>VLOOKUP(V61,[1]坦克技能!$D$249:$O$290,12,FALSE)</f>
        <v>[130]</v>
      </c>
      <c r="V61" t="str">
        <f t="shared" si="7"/>
        <v>炸药桶4</v>
      </c>
      <c r="W61" s="1">
        <f>VLOOKUP(V61,[1]坦克技能!$D$249:$F$290,2,FALSE)</f>
        <v>1.3</v>
      </c>
      <c r="X61" s="1">
        <f>VLOOKUP(V61,[1]坦克技能!$D$249:$F$290,3,FALSE)</f>
        <v>0</v>
      </c>
    </row>
    <row r="62" spans="1:24" ht="13.5" customHeight="1" x14ac:dyDescent="0.15">
      <c r="A62" t="s">
        <v>36</v>
      </c>
      <c r="B62">
        <f>VLOOKUP(A62,[1]坦克标准养成属性!$C$6:$D$36,2,FALSE)</f>
        <v>1431</v>
      </c>
      <c r="C62">
        <v>9</v>
      </c>
      <c r="D62">
        <v>61</v>
      </c>
      <c r="E62">
        <f t="shared" si="0"/>
        <v>5</v>
      </c>
      <c r="F62" t="s">
        <v>2</v>
      </c>
      <c r="G62">
        <f>VLOOKUP(F62,引用页!$A$2:$B$90,2,FALSE)</f>
        <v>1</v>
      </c>
      <c r="H62">
        <f t="shared" si="1"/>
        <v>105</v>
      </c>
      <c r="I62" t="s">
        <v>592</v>
      </c>
      <c r="J62" t="str">
        <f t="shared" si="2"/>
        <v>BMP-3-桑格·S-炸药桶</v>
      </c>
      <c r="K62">
        <f>VLOOKUP(F62,引用页!$A$2:$B$90,2,FALSE)</f>
        <v>1</v>
      </c>
      <c r="L62">
        <f t="shared" si="3"/>
        <v>180105</v>
      </c>
      <c r="M62">
        <f>VLOOKUP(F62,引用页!$E$2:$F$28,2,FALSE)</f>
        <v>1001</v>
      </c>
      <c r="N62">
        <f t="shared" si="4"/>
        <v>1801</v>
      </c>
      <c r="O62">
        <v>6</v>
      </c>
      <c r="P62" t="str">
        <f>VLOOKUP(A62,[1]坦克技能!$B$181:$G$210,2,FALSE)</f>
        <v>T4</v>
      </c>
      <c r="Q62">
        <f>VLOOKUP(A62,[1]坦克技能!$B$181:$G$210,4,FALSE)</f>
        <v>4</v>
      </c>
      <c r="R62">
        <f t="shared" si="5"/>
        <v>6</v>
      </c>
      <c r="S62">
        <v>11</v>
      </c>
      <c r="T62" t="str">
        <f t="shared" si="6"/>
        <v>[6]</v>
      </c>
      <c r="U62" t="str">
        <f>VLOOKUP(V62,[1]坦克技能!$D$249:$O$290,12,FALSE)</f>
        <v>[140]</v>
      </c>
      <c r="V62" t="str">
        <f t="shared" si="7"/>
        <v>炸药桶5</v>
      </c>
      <c r="W62" s="1">
        <f>VLOOKUP(V62,[1]坦克技能!$D$249:$F$290,2,FALSE)</f>
        <v>1.4</v>
      </c>
      <c r="X62" s="1">
        <f>VLOOKUP(V62,[1]坦克技能!$D$249:$F$290,3,FALSE)</f>
        <v>0</v>
      </c>
    </row>
    <row r="63" spans="1:24" ht="13.5" customHeight="1" x14ac:dyDescent="0.15">
      <c r="A63" t="s">
        <v>36</v>
      </c>
      <c r="B63">
        <f>VLOOKUP(A63,[1]坦克标准养成属性!$C$6:$D$36,2,FALSE)</f>
        <v>1431</v>
      </c>
      <c r="C63">
        <v>9</v>
      </c>
      <c r="D63">
        <v>62</v>
      </c>
      <c r="E63">
        <f t="shared" si="0"/>
        <v>6</v>
      </c>
      <c r="F63" t="s">
        <v>2</v>
      </c>
      <c r="G63">
        <f>VLOOKUP(F63,引用页!$A$2:$B$90,2,FALSE)</f>
        <v>1</v>
      </c>
      <c r="H63">
        <f t="shared" si="1"/>
        <v>106</v>
      </c>
      <c r="I63" t="s">
        <v>592</v>
      </c>
      <c r="J63" t="str">
        <f t="shared" si="2"/>
        <v>BMP-3-桑格·S-炸药桶</v>
      </c>
      <c r="K63">
        <f>VLOOKUP(F63,引用页!$A$2:$B$90,2,FALSE)</f>
        <v>1</v>
      </c>
      <c r="L63">
        <f t="shared" si="3"/>
        <v>180106</v>
      </c>
      <c r="M63">
        <f>VLOOKUP(F63,引用页!$E$2:$F$28,2,FALSE)</f>
        <v>1001</v>
      </c>
      <c r="N63">
        <f t="shared" si="4"/>
        <v>1801</v>
      </c>
      <c r="O63">
        <v>6</v>
      </c>
      <c r="P63" t="str">
        <f>VLOOKUP(A63,[1]坦克技能!$B$181:$G$210,2,FALSE)</f>
        <v>T4</v>
      </c>
      <c r="Q63">
        <f>VLOOKUP(A63,[1]坦克技能!$B$181:$G$210,4,FALSE)</f>
        <v>4</v>
      </c>
      <c r="R63">
        <f t="shared" si="5"/>
        <v>6</v>
      </c>
      <c r="S63">
        <v>11</v>
      </c>
      <c r="T63" t="str">
        <f t="shared" si="6"/>
        <v>[7]</v>
      </c>
      <c r="U63" t="str">
        <f>VLOOKUP(V63,[1]坦克技能!$D$249:$O$290,12,FALSE)</f>
        <v>[150]</v>
      </c>
      <c r="V63" t="str">
        <f t="shared" si="7"/>
        <v>炸药桶6</v>
      </c>
      <c r="W63" s="1">
        <f>VLOOKUP(V63,[1]坦克技能!$D$249:$F$290,2,FALSE)</f>
        <v>1.5</v>
      </c>
      <c r="X63" s="1">
        <f>VLOOKUP(V63,[1]坦克技能!$D$249:$F$290,3,FALSE)</f>
        <v>0</v>
      </c>
    </row>
    <row r="64" spans="1:24" ht="13.5" customHeight="1" x14ac:dyDescent="0.15">
      <c r="A64" t="s">
        <v>36</v>
      </c>
      <c r="B64">
        <f>VLOOKUP(A64,[1]坦克标准养成属性!$C$6:$D$36,2,FALSE)</f>
        <v>1431</v>
      </c>
      <c r="C64">
        <v>9</v>
      </c>
      <c r="D64">
        <v>63</v>
      </c>
      <c r="E64">
        <f t="shared" si="0"/>
        <v>7</v>
      </c>
      <c r="F64" t="s">
        <v>2</v>
      </c>
      <c r="G64">
        <f>VLOOKUP(F64,引用页!$A$2:$B$90,2,FALSE)</f>
        <v>1</v>
      </c>
      <c r="H64">
        <f t="shared" si="1"/>
        <v>107</v>
      </c>
      <c r="I64" t="s">
        <v>592</v>
      </c>
      <c r="J64" t="str">
        <f t="shared" si="2"/>
        <v>BMP-3-桑格·S-炸药桶</v>
      </c>
      <c r="K64">
        <f>VLOOKUP(F64,引用页!$A$2:$B$90,2,FALSE)</f>
        <v>1</v>
      </c>
      <c r="L64">
        <f t="shared" si="3"/>
        <v>180107</v>
      </c>
      <c r="M64">
        <f>VLOOKUP(F64,引用页!$E$2:$F$28,2,FALSE)</f>
        <v>1001</v>
      </c>
      <c r="N64">
        <f t="shared" si="4"/>
        <v>1801</v>
      </c>
      <c r="O64">
        <v>6</v>
      </c>
      <c r="P64" t="str">
        <f>VLOOKUP(A64,[1]坦克技能!$B$181:$G$210,2,FALSE)</f>
        <v>T4</v>
      </c>
      <c r="Q64">
        <f>VLOOKUP(A64,[1]坦克技能!$B$181:$G$210,4,FALSE)</f>
        <v>4</v>
      </c>
      <c r="R64">
        <f t="shared" si="5"/>
        <v>6</v>
      </c>
      <c r="S64">
        <v>11</v>
      </c>
      <c r="T64" t="str">
        <f t="shared" si="6"/>
        <v>[8]</v>
      </c>
      <c r="U64" t="str">
        <f>VLOOKUP(V64,[1]坦克技能!$D$249:$O$290,12,FALSE)</f>
        <v>[160]</v>
      </c>
      <c r="V64" t="str">
        <f t="shared" si="7"/>
        <v>炸药桶7</v>
      </c>
      <c r="W64" s="1">
        <f>VLOOKUP(V64,[1]坦克技能!$D$249:$F$290,2,FALSE)</f>
        <v>1.6</v>
      </c>
      <c r="X64" s="1">
        <f>VLOOKUP(V64,[1]坦克技能!$D$249:$F$290,3,FALSE)</f>
        <v>0</v>
      </c>
    </row>
    <row r="65" spans="1:24" ht="13.5" customHeight="1" x14ac:dyDescent="0.15">
      <c r="A65" t="s">
        <v>37</v>
      </c>
      <c r="B65">
        <f>VLOOKUP(A65,[1]坦克标准养成属性!$C$6:$D$36,2,FALSE)</f>
        <v>1511</v>
      </c>
      <c r="C65">
        <v>10</v>
      </c>
      <c r="D65">
        <v>64</v>
      </c>
      <c r="E65">
        <f t="shared" si="0"/>
        <v>1</v>
      </c>
      <c r="F65" t="s">
        <v>11</v>
      </c>
      <c r="G65">
        <f>VLOOKUP(F65,引用页!$A$2:$B$90,2,FALSE)</f>
        <v>25</v>
      </c>
      <c r="H65">
        <f t="shared" si="1"/>
        <v>2501</v>
      </c>
      <c r="I65" t="s">
        <v>593</v>
      </c>
      <c r="J65" t="str">
        <f t="shared" si="2"/>
        <v>59式-朱雀-天火导弹</v>
      </c>
      <c r="K65">
        <f>VLOOKUP(F65,引用页!$A$2:$B$90,2,FALSE)</f>
        <v>25</v>
      </c>
      <c r="L65">
        <f t="shared" si="3"/>
        <v>190101</v>
      </c>
      <c r="M65">
        <f>VLOOKUP(F65,引用页!$E$2:$F$28,2,FALSE)</f>
        <v>1009</v>
      </c>
      <c r="N65">
        <f t="shared" si="4"/>
        <v>1901</v>
      </c>
      <c r="O65">
        <v>5</v>
      </c>
      <c r="P65" t="str">
        <f>VLOOKUP(A65,[1]坦克技能!$B$181:$G$210,2,FALSE)</f>
        <v>T5</v>
      </c>
      <c r="Q65">
        <f>VLOOKUP(A65,[1]坦克技能!$B$181:$G$210,4,FALSE)</f>
        <v>5</v>
      </c>
      <c r="R65">
        <f t="shared" si="5"/>
        <v>6</v>
      </c>
      <c r="S65">
        <v>13</v>
      </c>
      <c r="T65" t="str">
        <f t="shared" si="6"/>
        <v>[1,2]</v>
      </c>
      <c r="U65" t="str">
        <f>VLOOKUP(V65,[1]坦克技能!$D$249:$O$290,12,FALSE)</f>
        <v>[3,3,120]</v>
      </c>
      <c r="V65" t="str">
        <f t="shared" si="7"/>
        <v>天火导弹1</v>
      </c>
      <c r="W65" s="1">
        <f>VLOOKUP(V65,[1]坦克技能!$D$249:$F$290,2,FALSE)</f>
        <v>1.2</v>
      </c>
      <c r="X65" s="1">
        <f>VLOOKUP(V65,[1]坦克技能!$D$249:$F$290,3,FALSE)</f>
        <v>1</v>
      </c>
    </row>
    <row r="66" spans="1:24" ht="13.5" customHeight="1" x14ac:dyDescent="0.15">
      <c r="A66" t="s">
        <v>37</v>
      </c>
      <c r="B66">
        <f>VLOOKUP(A66,[1]坦克标准养成属性!$C$6:$D$36,2,FALSE)</f>
        <v>1511</v>
      </c>
      <c r="C66">
        <v>10</v>
      </c>
      <c r="D66">
        <v>65</v>
      </c>
      <c r="E66">
        <f t="shared" ref="E66:E129" si="8">IF(A66=A65,E65+1,1)</f>
        <v>2</v>
      </c>
      <c r="F66" t="s">
        <v>11</v>
      </c>
      <c r="G66">
        <f>VLOOKUP(F66,引用页!$A$2:$B$90,2,FALSE)</f>
        <v>25</v>
      </c>
      <c r="H66">
        <f t="shared" ref="H66:H129" si="9">IF(E66&lt;8,G66*100+E66,G66*100+E66-7)</f>
        <v>2502</v>
      </c>
      <c r="I66" t="s">
        <v>593</v>
      </c>
      <c r="J66" t="str">
        <f t="shared" ref="J66:J129" si="10">A66&amp;"-"&amp;I66&amp;"-"&amp;F66</f>
        <v>59式-朱雀-天火导弹</v>
      </c>
      <c r="K66">
        <f>VLOOKUP(F66,引用页!$A$2:$B$90,2,FALSE)</f>
        <v>25</v>
      </c>
      <c r="L66">
        <f t="shared" ref="L66:L129" si="11">IF(E66&lt;8,(C66+9)*10000+100+E66,(C66+9)*10000+200+E66-7)</f>
        <v>190102</v>
      </c>
      <c r="M66">
        <f>VLOOKUP(F66,引用页!$E$2:$F$28,2,FALSE)</f>
        <v>1009</v>
      </c>
      <c r="N66">
        <f t="shared" si="4"/>
        <v>1901</v>
      </c>
      <c r="O66">
        <v>5</v>
      </c>
      <c r="P66" t="str">
        <f>VLOOKUP(A66,[1]坦克技能!$B$181:$G$210,2,FALSE)</f>
        <v>T5</v>
      </c>
      <c r="Q66">
        <f>VLOOKUP(A66,[1]坦克技能!$B$181:$G$210,4,FALSE)</f>
        <v>5</v>
      </c>
      <c r="R66">
        <f t="shared" si="5"/>
        <v>6</v>
      </c>
      <c r="S66">
        <v>13</v>
      </c>
      <c r="T66" t="str">
        <f t="shared" si="6"/>
        <v>[3]</v>
      </c>
      <c r="U66" t="str">
        <f>VLOOKUP(V66,[1]坦克技能!$D$249:$O$290,12,FALSE)</f>
        <v>[3,3,150]</v>
      </c>
      <c r="V66" t="str">
        <f t="shared" si="7"/>
        <v>天火导弹2</v>
      </c>
      <c r="W66" s="1">
        <f>VLOOKUP(V66,[1]坦克技能!$D$249:$F$290,2,FALSE)</f>
        <v>1.5</v>
      </c>
      <c r="X66" s="1">
        <f>VLOOKUP(V66,[1]坦克技能!$D$249:$F$290,3,FALSE)</f>
        <v>1</v>
      </c>
    </row>
    <row r="67" spans="1:24" ht="13.5" customHeight="1" x14ac:dyDescent="0.15">
      <c r="A67" t="s">
        <v>37</v>
      </c>
      <c r="B67">
        <f>VLOOKUP(A67,[1]坦克标准养成属性!$C$6:$D$36,2,FALSE)</f>
        <v>1511</v>
      </c>
      <c r="C67">
        <v>10</v>
      </c>
      <c r="D67">
        <v>66</v>
      </c>
      <c r="E67">
        <f t="shared" si="8"/>
        <v>3</v>
      </c>
      <c r="F67" t="s">
        <v>11</v>
      </c>
      <c r="G67">
        <f>VLOOKUP(F67,引用页!$A$2:$B$90,2,FALSE)</f>
        <v>25</v>
      </c>
      <c r="H67">
        <f t="shared" si="9"/>
        <v>2503</v>
      </c>
      <c r="I67" t="s">
        <v>593</v>
      </c>
      <c r="J67" t="str">
        <f t="shared" si="10"/>
        <v>59式-朱雀-天火导弹</v>
      </c>
      <c r="K67">
        <f>VLOOKUP(F67,引用页!$A$2:$B$90,2,FALSE)</f>
        <v>25</v>
      </c>
      <c r="L67">
        <f t="shared" si="11"/>
        <v>190103</v>
      </c>
      <c r="M67">
        <f>VLOOKUP(F67,引用页!$E$2:$F$28,2,FALSE)</f>
        <v>1009</v>
      </c>
      <c r="N67">
        <f t="shared" ref="N67:N130" si="12">LEFT(L67,4)+0</f>
        <v>1901</v>
      </c>
      <c r="O67">
        <v>6</v>
      </c>
      <c r="P67" t="str">
        <f>VLOOKUP(A67,[1]坦克技能!$B$181:$G$210,2,FALSE)</f>
        <v>T5</v>
      </c>
      <c r="Q67">
        <f>VLOOKUP(A67,[1]坦克技能!$B$181:$G$210,4,FALSE)</f>
        <v>5</v>
      </c>
      <c r="R67">
        <f t="shared" ref="R67:R130" si="13">IF(O67=Q67,O67+1,O67)</f>
        <v>6</v>
      </c>
      <c r="S67">
        <v>13</v>
      </c>
      <c r="T67" t="str">
        <f t="shared" ref="T67:T130" si="14">"["&amp;IF(AND(P67&lt;&gt;"T1",E67=1),"1,2",IF(S67&gt;E67,E67+1,IF(S67=E67,S67+1,S67+1)))&amp;"]"</f>
        <v>[4]</v>
      </c>
      <c r="U67" t="str">
        <f>VLOOKUP(V67,[1]坦克技能!$D$249:$O$290,12,FALSE)</f>
        <v>[3,3,180]</v>
      </c>
      <c r="V67" t="str">
        <f t="shared" ref="V67:V130" si="15">F67&amp;E67</f>
        <v>天火导弹3</v>
      </c>
      <c r="W67" s="1">
        <f>VLOOKUP(V67,[1]坦克技能!$D$249:$F$290,2,FALSE)</f>
        <v>1.8</v>
      </c>
      <c r="X67" s="1">
        <f>VLOOKUP(V67,[1]坦克技能!$D$249:$F$290,3,FALSE)</f>
        <v>1</v>
      </c>
    </row>
    <row r="68" spans="1:24" ht="13.5" customHeight="1" x14ac:dyDescent="0.15">
      <c r="A68" t="s">
        <v>37</v>
      </c>
      <c r="B68">
        <f>VLOOKUP(A68,[1]坦克标准养成属性!$C$6:$D$36,2,FALSE)</f>
        <v>1511</v>
      </c>
      <c r="C68">
        <v>10</v>
      </c>
      <c r="D68">
        <v>67</v>
      </c>
      <c r="E68">
        <f t="shared" si="8"/>
        <v>4</v>
      </c>
      <c r="F68" t="s">
        <v>11</v>
      </c>
      <c r="G68">
        <f>VLOOKUP(F68,引用页!$A$2:$B$90,2,FALSE)</f>
        <v>25</v>
      </c>
      <c r="H68">
        <f t="shared" si="9"/>
        <v>2504</v>
      </c>
      <c r="I68" t="s">
        <v>593</v>
      </c>
      <c r="J68" t="str">
        <f t="shared" si="10"/>
        <v>59式-朱雀-天火导弹</v>
      </c>
      <c r="K68">
        <f>VLOOKUP(F68,引用页!$A$2:$B$90,2,FALSE)</f>
        <v>25</v>
      </c>
      <c r="L68">
        <f t="shared" si="11"/>
        <v>190104</v>
      </c>
      <c r="M68">
        <f>VLOOKUP(F68,引用页!$E$2:$F$28,2,FALSE)</f>
        <v>1009</v>
      </c>
      <c r="N68">
        <f t="shared" si="12"/>
        <v>1901</v>
      </c>
      <c r="O68">
        <v>6</v>
      </c>
      <c r="P68" t="str">
        <f>VLOOKUP(A68,[1]坦克技能!$B$181:$G$210,2,FALSE)</f>
        <v>T5</v>
      </c>
      <c r="Q68">
        <f>VLOOKUP(A68,[1]坦克技能!$B$181:$G$210,4,FALSE)</f>
        <v>5</v>
      </c>
      <c r="R68">
        <f t="shared" si="13"/>
        <v>6</v>
      </c>
      <c r="S68">
        <v>13</v>
      </c>
      <c r="T68" t="str">
        <f t="shared" si="14"/>
        <v>[5]</v>
      </c>
      <c r="U68" t="str">
        <f>VLOOKUP(V68,[1]坦克技能!$D$249:$O$290,12,FALSE)</f>
        <v>[3,3,210]</v>
      </c>
      <c r="V68" t="str">
        <f t="shared" si="15"/>
        <v>天火导弹4</v>
      </c>
      <c r="W68" s="1">
        <f>VLOOKUP(V68,[1]坦克技能!$D$249:$F$290,2,FALSE)</f>
        <v>2.1</v>
      </c>
      <c r="X68" s="1">
        <f>VLOOKUP(V68,[1]坦克技能!$D$249:$F$290,3,FALSE)</f>
        <v>1</v>
      </c>
    </row>
    <row r="69" spans="1:24" ht="13.5" customHeight="1" x14ac:dyDescent="0.15">
      <c r="A69" t="s">
        <v>37</v>
      </c>
      <c r="B69">
        <f>VLOOKUP(A69,[1]坦克标准养成属性!$C$6:$D$36,2,FALSE)</f>
        <v>1511</v>
      </c>
      <c r="C69">
        <v>10</v>
      </c>
      <c r="D69">
        <v>68</v>
      </c>
      <c r="E69">
        <f t="shared" si="8"/>
        <v>5</v>
      </c>
      <c r="F69" t="s">
        <v>11</v>
      </c>
      <c r="G69">
        <f>VLOOKUP(F69,引用页!$A$2:$B$90,2,FALSE)</f>
        <v>25</v>
      </c>
      <c r="H69">
        <f t="shared" si="9"/>
        <v>2505</v>
      </c>
      <c r="I69" t="s">
        <v>593</v>
      </c>
      <c r="J69" t="str">
        <f t="shared" si="10"/>
        <v>59式-朱雀-天火导弹</v>
      </c>
      <c r="K69">
        <f>VLOOKUP(F69,引用页!$A$2:$B$90,2,FALSE)</f>
        <v>25</v>
      </c>
      <c r="L69">
        <f t="shared" si="11"/>
        <v>190105</v>
      </c>
      <c r="M69">
        <f>VLOOKUP(F69,引用页!$E$2:$F$28,2,FALSE)</f>
        <v>1009</v>
      </c>
      <c r="N69">
        <f t="shared" si="12"/>
        <v>1901</v>
      </c>
      <c r="O69">
        <v>7</v>
      </c>
      <c r="P69" t="str">
        <f>VLOOKUP(A69,[1]坦克技能!$B$181:$G$210,2,FALSE)</f>
        <v>T5</v>
      </c>
      <c r="Q69">
        <f>VLOOKUP(A69,[1]坦克技能!$B$181:$G$210,4,FALSE)</f>
        <v>5</v>
      </c>
      <c r="R69">
        <f t="shared" si="13"/>
        <v>7</v>
      </c>
      <c r="S69">
        <v>13</v>
      </c>
      <c r="T69" t="str">
        <f t="shared" si="14"/>
        <v>[6]</v>
      </c>
      <c r="U69" t="str">
        <f>VLOOKUP(V69,[1]坦克技能!$D$249:$O$290,12,FALSE)</f>
        <v>[3,3,220]</v>
      </c>
      <c r="V69" t="str">
        <f t="shared" si="15"/>
        <v>天火导弹5</v>
      </c>
      <c r="W69" s="1">
        <f>VLOOKUP(V69,[1]坦克技能!$D$249:$F$290,2,FALSE)</f>
        <v>2.2000000000000002</v>
      </c>
      <c r="X69" s="1">
        <f>VLOOKUP(V69,[1]坦克技能!$D$249:$F$290,3,FALSE)</f>
        <v>1</v>
      </c>
    </row>
    <row r="70" spans="1:24" ht="13.5" customHeight="1" x14ac:dyDescent="0.15">
      <c r="A70" t="s">
        <v>37</v>
      </c>
      <c r="B70">
        <f>VLOOKUP(A70,[1]坦克标准养成属性!$C$6:$D$36,2,FALSE)</f>
        <v>1511</v>
      </c>
      <c r="C70">
        <v>10</v>
      </c>
      <c r="D70">
        <v>69</v>
      </c>
      <c r="E70">
        <f t="shared" si="8"/>
        <v>6</v>
      </c>
      <c r="F70" t="s">
        <v>11</v>
      </c>
      <c r="G70">
        <f>VLOOKUP(F70,引用页!$A$2:$B$90,2,FALSE)</f>
        <v>25</v>
      </c>
      <c r="H70">
        <f t="shared" si="9"/>
        <v>2506</v>
      </c>
      <c r="I70" t="s">
        <v>593</v>
      </c>
      <c r="J70" t="str">
        <f t="shared" si="10"/>
        <v>59式-朱雀-天火导弹</v>
      </c>
      <c r="K70">
        <f>VLOOKUP(F70,引用页!$A$2:$B$90,2,FALSE)</f>
        <v>25</v>
      </c>
      <c r="L70">
        <f t="shared" si="11"/>
        <v>190106</v>
      </c>
      <c r="M70">
        <f>VLOOKUP(F70,引用页!$E$2:$F$28,2,FALSE)</f>
        <v>1009</v>
      </c>
      <c r="N70">
        <f t="shared" si="12"/>
        <v>1901</v>
      </c>
      <c r="O70">
        <v>7</v>
      </c>
      <c r="P70" t="str">
        <f>VLOOKUP(A70,[1]坦克技能!$B$181:$G$210,2,FALSE)</f>
        <v>T5</v>
      </c>
      <c r="Q70">
        <f>VLOOKUP(A70,[1]坦克技能!$B$181:$G$210,4,FALSE)</f>
        <v>5</v>
      </c>
      <c r="R70">
        <f t="shared" si="13"/>
        <v>7</v>
      </c>
      <c r="S70">
        <v>13</v>
      </c>
      <c r="T70" t="str">
        <f t="shared" si="14"/>
        <v>[7]</v>
      </c>
      <c r="U70" t="str">
        <f>VLOOKUP(V70,[1]坦克技能!$D$249:$O$290,12,FALSE)</f>
        <v>[3,3,230]</v>
      </c>
      <c r="V70" t="str">
        <f t="shared" si="15"/>
        <v>天火导弹6</v>
      </c>
      <c r="W70" s="1">
        <f>VLOOKUP(V70,[1]坦克技能!$D$249:$F$290,2,FALSE)</f>
        <v>2.2999999999999998</v>
      </c>
      <c r="X70" s="1">
        <f>VLOOKUP(V70,[1]坦克技能!$D$249:$F$290,3,FALSE)</f>
        <v>1</v>
      </c>
    </row>
    <row r="71" spans="1:24" ht="13.5" customHeight="1" x14ac:dyDescent="0.15">
      <c r="A71" t="s">
        <v>37</v>
      </c>
      <c r="B71">
        <f>VLOOKUP(A71,[1]坦克标准养成属性!$C$6:$D$36,2,FALSE)</f>
        <v>1511</v>
      </c>
      <c r="C71">
        <v>10</v>
      </c>
      <c r="D71">
        <v>70</v>
      </c>
      <c r="E71">
        <f t="shared" si="8"/>
        <v>7</v>
      </c>
      <c r="F71" t="s">
        <v>11</v>
      </c>
      <c r="G71">
        <f>VLOOKUP(F71,引用页!$A$2:$B$90,2,FALSE)</f>
        <v>25</v>
      </c>
      <c r="H71">
        <f t="shared" si="9"/>
        <v>2507</v>
      </c>
      <c r="I71" t="s">
        <v>593</v>
      </c>
      <c r="J71" t="str">
        <f t="shared" si="10"/>
        <v>59式-朱雀-天火导弹</v>
      </c>
      <c r="K71">
        <f>VLOOKUP(F71,引用页!$A$2:$B$90,2,FALSE)</f>
        <v>25</v>
      </c>
      <c r="L71">
        <f t="shared" si="11"/>
        <v>190107</v>
      </c>
      <c r="M71">
        <f>VLOOKUP(F71,引用页!$E$2:$F$28,2,FALSE)</f>
        <v>1009</v>
      </c>
      <c r="N71">
        <f t="shared" si="12"/>
        <v>1901</v>
      </c>
      <c r="O71">
        <v>7</v>
      </c>
      <c r="P71" t="str">
        <f>VLOOKUP(A71,[1]坦克技能!$B$181:$G$210,2,FALSE)</f>
        <v>T5</v>
      </c>
      <c r="Q71">
        <f>VLOOKUP(A71,[1]坦克技能!$B$181:$G$210,4,FALSE)</f>
        <v>5</v>
      </c>
      <c r="R71">
        <f t="shared" si="13"/>
        <v>7</v>
      </c>
      <c r="S71">
        <v>13</v>
      </c>
      <c r="T71" t="str">
        <f t="shared" si="14"/>
        <v>[8]</v>
      </c>
      <c r="U71" t="str">
        <f>VLOOKUP(V71,[1]坦克技能!$D$249:$O$290,12,FALSE)</f>
        <v>[3,3,240]</v>
      </c>
      <c r="V71" t="str">
        <f t="shared" si="15"/>
        <v>天火导弹7</v>
      </c>
      <c r="W71" s="1">
        <f>VLOOKUP(V71,[1]坦克技能!$D$249:$F$290,2,FALSE)</f>
        <v>2.4</v>
      </c>
      <c r="X71" s="1">
        <f>VLOOKUP(V71,[1]坦克技能!$D$249:$F$290,3,FALSE)</f>
        <v>1</v>
      </c>
    </row>
    <row r="72" spans="1:24" ht="13.5" customHeight="1" x14ac:dyDescent="0.15">
      <c r="A72" t="s">
        <v>38</v>
      </c>
      <c r="B72">
        <f>VLOOKUP(A72,[1]坦克标准养成属性!$C$6:$D$36,2,FALSE)</f>
        <v>2111</v>
      </c>
      <c r="C72">
        <v>11</v>
      </c>
      <c r="D72">
        <v>71</v>
      </c>
      <c r="E72">
        <f t="shared" si="8"/>
        <v>1</v>
      </c>
      <c r="F72" t="s">
        <v>4</v>
      </c>
      <c r="G72">
        <f>VLOOKUP(F72,引用页!$A$2:$B$90,2,FALSE)</f>
        <v>3</v>
      </c>
      <c r="H72">
        <f t="shared" si="9"/>
        <v>301</v>
      </c>
      <c r="I72" t="s">
        <v>594</v>
      </c>
      <c r="J72" t="str">
        <f t="shared" si="10"/>
        <v>Stuart-海妖-战术链</v>
      </c>
      <c r="K72">
        <f>VLOOKUP(F72,引用页!$A$2:$B$90,2,FALSE)</f>
        <v>3</v>
      </c>
      <c r="L72">
        <f t="shared" si="11"/>
        <v>200101</v>
      </c>
      <c r="M72">
        <f>VLOOKUP(F72,引用页!$E$2:$F$28,2,FALSE)</f>
        <v>1003</v>
      </c>
      <c r="N72">
        <f t="shared" si="12"/>
        <v>2001</v>
      </c>
      <c r="O72">
        <v>1</v>
      </c>
      <c r="P72" t="str">
        <f>VLOOKUP(A72,[1]坦克技能!$B$181:$G$210,2,FALSE)</f>
        <v>T1</v>
      </c>
      <c r="Q72">
        <f>VLOOKUP(A72,[1]坦克技能!$B$181:$G$210,4,FALSE)</f>
        <v>1</v>
      </c>
      <c r="R72">
        <f t="shared" si="13"/>
        <v>2</v>
      </c>
      <c r="S72">
        <v>5</v>
      </c>
      <c r="T72" t="str">
        <f t="shared" si="14"/>
        <v>[2]</v>
      </c>
      <c r="U72" t="str">
        <f>VLOOKUP(V72,[1]坦克技能!$D$249:$O$290,12,FALSE)</f>
        <v>[3,20,7]</v>
      </c>
      <c r="V72" t="str">
        <f t="shared" si="15"/>
        <v>战术链1</v>
      </c>
      <c r="W72" s="1">
        <f>VLOOKUP(V72,[1]坦克技能!$D$249:$F$290,2,FALSE)</f>
        <v>0.03</v>
      </c>
      <c r="X72" s="1">
        <f>VLOOKUP(V72,[1]坦克技能!$D$249:$F$290,3,FALSE)</f>
        <v>0.2</v>
      </c>
    </row>
    <row r="73" spans="1:24" ht="13.5" customHeight="1" x14ac:dyDescent="0.15">
      <c r="A73" t="s">
        <v>38</v>
      </c>
      <c r="B73">
        <f>VLOOKUP(A73,[1]坦克标准养成属性!$C$6:$D$36,2,FALSE)</f>
        <v>2111</v>
      </c>
      <c r="C73">
        <v>11</v>
      </c>
      <c r="D73">
        <v>72</v>
      </c>
      <c r="E73">
        <f t="shared" si="8"/>
        <v>2</v>
      </c>
      <c r="F73" t="s">
        <v>4</v>
      </c>
      <c r="G73">
        <f>VLOOKUP(F73,引用页!$A$2:$B$90,2,FALSE)</f>
        <v>3</v>
      </c>
      <c r="H73">
        <f t="shared" si="9"/>
        <v>302</v>
      </c>
      <c r="I73" t="s">
        <v>594</v>
      </c>
      <c r="J73" t="str">
        <f t="shared" si="10"/>
        <v>Stuart-海妖-战术链</v>
      </c>
      <c r="K73">
        <f>VLOOKUP(F73,引用页!$A$2:$B$90,2,FALSE)</f>
        <v>3</v>
      </c>
      <c r="L73">
        <f t="shared" si="11"/>
        <v>200102</v>
      </c>
      <c r="M73">
        <f>VLOOKUP(F73,引用页!$E$2:$F$28,2,FALSE)</f>
        <v>1003</v>
      </c>
      <c r="N73">
        <f t="shared" si="12"/>
        <v>2001</v>
      </c>
      <c r="O73">
        <v>2</v>
      </c>
      <c r="P73" t="str">
        <f>VLOOKUP(A73,[1]坦克技能!$B$181:$G$210,2,FALSE)</f>
        <v>T1</v>
      </c>
      <c r="Q73">
        <f>VLOOKUP(A73,[1]坦克技能!$B$181:$G$210,4,FALSE)</f>
        <v>1</v>
      </c>
      <c r="R73">
        <f t="shared" si="13"/>
        <v>2</v>
      </c>
      <c r="S73">
        <v>5</v>
      </c>
      <c r="T73" t="str">
        <f t="shared" si="14"/>
        <v>[3]</v>
      </c>
      <c r="U73" t="str">
        <f>VLOOKUP(V73,[1]坦克技能!$D$249:$O$290,12,FALSE)</f>
        <v>[4,40,7]</v>
      </c>
      <c r="V73" t="str">
        <f t="shared" si="15"/>
        <v>战术链2</v>
      </c>
      <c r="W73" s="1">
        <f>VLOOKUP(V73,[1]坦克技能!$D$249:$F$290,2,FALSE)</f>
        <v>0.04</v>
      </c>
      <c r="X73" s="1">
        <f>VLOOKUP(V73,[1]坦克技能!$D$249:$F$290,3,FALSE)</f>
        <v>0.4</v>
      </c>
    </row>
    <row r="74" spans="1:24" ht="13.5" customHeight="1" x14ac:dyDescent="0.15">
      <c r="A74" t="s">
        <v>38</v>
      </c>
      <c r="B74">
        <f>VLOOKUP(A74,[1]坦克标准养成属性!$C$6:$D$36,2,FALSE)</f>
        <v>2111</v>
      </c>
      <c r="C74">
        <v>11</v>
      </c>
      <c r="D74">
        <v>73</v>
      </c>
      <c r="E74">
        <f t="shared" si="8"/>
        <v>3</v>
      </c>
      <c r="F74" t="s">
        <v>4</v>
      </c>
      <c r="G74">
        <f>VLOOKUP(F74,引用页!$A$2:$B$90,2,FALSE)</f>
        <v>3</v>
      </c>
      <c r="H74">
        <f t="shared" si="9"/>
        <v>303</v>
      </c>
      <c r="I74" t="s">
        <v>594</v>
      </c>
      <c r="J74" t="str">
        <f t="shared" si="10"/>
        <v>Stuart-海妖-战术链</v>
      </c>
      <c r="K74">
        <f>VLOOKUP(F74,引用页!$A$2:$B$90,2,FALSE)</f>
        <v>3</v>
      </c>
      <c r="L74">
        <f t="shared" si="11"/>
        <v>200103</v>
      </c>
      <c r="M74">
        <f>VLOOKUP(F74,引用页!$E$2:$F$28,2,FALSE)</f>
        <v>1003</v>
      </c>
      <c r="N74">
        <f t="shared" si="12"/>
        <v>2001</v>
      </c>
      <c r="O74">
        <v>3</v>
      </c>
      <c r="P74" t="str">
        <f>VLOOKUP(A74,[1]坦克技能!$B$181:$G$210,2,FALSE)</f>
        <v>T1</v>
      </c>
      <c r="Q74">
        <f>VLOOKUP(A74,[1]坦克技能!$B$181:$G$210,4,FALSE)</f>
        <v>1</v>
      </c>
      <c r="R74">
        <f t="shared" si="13"/>
        <v>3</v>
      </c>
      <c r="S74">
        <v>5</v>
      </c>
      <c r="T74" t="str">
        <f t="shared" si="14"/>
        <v>[4]</v>
      </c>
      <c r="U74" t="str">
        <f>VLOOKUP(V74,[1]坦克技能!$D$249:$O$290,12,FALSE)</f>
        <v>[5,60,7]</v>
      </c>
      <c r="V74" t="str">
        <f t="shared" si="15"/>
        <v>战术链3</v>
      </c>
      <c r="W74" s="1">
        <f>VLOOKUP(V74,[1]坦克技能!$D$249:$F$290,2,FALSE)</f>
        <v>0.05</v>
      </c>
      <c r="X74" s="1">
        <f>VLOOKUP(V74,[1]坦克技能!$D$249:$F$290,3,FALSE)</f>
        <v>0.6</v>
      </c>
    </row>
    <row r="75" spans="1:24" ht="13.5" customHeight="1" x14ac:dyDescent="0.15">
      <c r="A75" t="s">
        <v>38</v>
      </c>
      <c r="B75">
        <f>VLOOKUP(A75,[1]坦克标准养成属性!$C$6:$D$36,2,FALSE)</f>
        <v>2111</v>
      </c>
      <c r="C75">
        <v>11</v>
      </c>
      <c r="D75">
        <v>74</v>
      </c>
      <c r="E75">
        <f t="shared" si="8"/>
        <v>4</v>
      </c>
      <c r="F75" t="s">
        <v>4</v>
      </c>
      <c r="G75">
        <f>VLOOKUP(F75,引用页!$A$2:$B$90,2,FALSE)</f>
        <v>3</v>
      </c>
      <c r="H75">
        <f t="shared" si="9"/>
        <v>304</v>
      </c>
      <c r="I75" t="s">
        <v>594</v>
      </c>
      <c r="J75" t="str">
        <f t="shared" si="10"/>
        <v>Stuart-海妖-战术链</v>
      </c>
      <c r="K75">
        <f>VLOOKUP(F75,引用页!$A$2:$B$90,2,FALSE)</f>
        <v>3</v>
      </c>
      <c r="L75">
        <f t="shared" si="11"/>
        <v>200104</v>
      </c>
      <c r="M75">
        <f>VLOOKUP(F75,引用页!$E$2:$F$28,2,FALSE)</f>
        <v>1003</v>
      </c>
      <c r="N75">
        <f t="shared" si="12"/>
        <v>2001</v>
      </c>
      <c r="O75">
        <v>3</v>
      </c>
      <c r="P75" t="str">
        <f>VLOOKUP(A75,[1]坦克技能!$B$181:$G$210,2,FALSE)</f>
        <v>T1</v>
      </c>
      <c r="Q75">
        <f>VLOOKUP(A75,[1]坦克技能!$B$181:$G$210,4,FALSE)</f>
        <v>1</v>
      </c>
      <c r="R75">
        <f t="shared" si="13"/>
        <v>3</v>
      </c>
      <c r="S75">
        <v>5</v>
      </c>
      <c r="T75" t="str">
        <f t="shared" si="14"/>
        <v>[5]</v>
      </c>
      <c r="U75" t="str">
        <f>VLOOKUP(V75,[1]坦克技能!$D$249:$O$290,12,FALSE)</f>
        <v>[6,70,7]</v>
      </c>
      <c r="V75" t="str">
        <f t="shared" si="15"/>
        <v>战术链4</v>
      </c>
      <c r="W75" s="1">
        <f>VLOOKUP(V75,[1]坦克技能!$D$249:$F$290,2,FALSE)</f>
        <v>0.06</v>
      </c>
      <c r="X75" s="1">
        <f>VLOOKUP(V75,[1]坦克技能!$D$249:$F$290,3,FALSE)</f>
        <v>0.7</v>
      </c>
    </row>
    <row r="76" spans="1:24" ht="13.5" customHeight="1" x14ac:dyDescent="0.15">
      <c r="A76" t="s">
        <v>38</v>
      </c>
      <c r="B76">
        <f>VLOOKUP(A76,[1]坦克标准养成属性!$C$6:$D$36,2,FALSE)</f>
        <v>2111</v>
      </c>
      <c r="C76">
        <v>11</v>
      </c>
      <c r="D76">
        <v>75</v>
      </c>
      <c r="E76">
        <f t="shared" si="8"/>
        <v>5</v>
      </c>
      <c r="F76" t="s">
        <v>4</v>
      </c>
      <c r="G76">
        <f>VLOOKUP(F76,引用页!$A$2:$B$90,2,FALSE)</f>
        <v>3</v>
      </c>
      <c r="H76">
        <f t="shared" si="9"/>
        <v>305</v>
      </c>
      <c r="I76" t="s">
        <v>594</v>
      </c>
      <c r="J76" t="str">
        <f t="shared" si="10"/>
        <v>Stuart-海妖-战术链</v>
      </c>
      <c r="K76">
        <f>VLOOKUP(F76,引用页!$A$2:$B$90,2,FALSE)</f>
        <v>3</v>
      </c>
      <c r="L76">
        <f t="shared" si="11"/>
        <v>200105</v>
      </c>
      <c r="M76">
        <f>VLOOKUP(F76,引用页!$E$2:$F$28,2,FALSE)</f>
        <v>1003</v>
      </c>
      <c r="N76">
        <f t="shared" si="12"/>
        <v>2001</v>
      </c>
      <c r="O76">
        <v>3</v>
      </c>
      <c r="P76" t="str">
        <f>VLOOKUP(A76,[1]坦克技能!$B$181:$G$210,2,FALSE)</f>
        <v>T1</v>
      </c>
      <c r="Q76">
        <f>VLOOKUP(A76,[1]坦克技能!$B$181:$G$210,4,FALSE)</f>
        <v>1</v>
      </c>
      <c r="R76">
        <f t="shared" si="13"/>
        <v>3</v>
      </c>
      <c r="S76">
        <v>5</v>
      </c>
      <c r="T76" t="str">
        <f t="shared" si="14"/>
        <v>[6]</v>
      </c>
      <c r="U76" t="str">
        <f>VLOOKUP(V76,[1]坦克技能!$D$249:$O$290,12,FALSE)</f>
        <v>[7,80,7]</v>
      </c>
      <c r="V76" t="str">
        <f t="shared" si="15"/>
        <v>战术链5</v>
      </c>
      <c r="W76" s="1">
        <f>VLOOKUP(V76,[1]坦克技能!$D$249:$F$290,2,FALSE)</f>
        <v>7.0000000000000007E-2</v>
      </c>
      <c r="X76" s="1">
        <f>VLOOKUP(V76,[1]坦克技能!$D$249:$F$290,3,FALSE)</f>
        <v>0.8</v>
      </c>
    </row>
    <row r="77" spans="1:24" ht="13.5" customHeight="1" x14ac:dyDescent="0.15">
      <c r="A77" t="s">
        <v>38</v>
      </c>
      <c r="B77">
        <f>VLOOKUP(A77,[1]坦克标准养成属性!$C$6:$D$36,2,FALSE)</f>
        <v>2111</v>
      </c>
      <c r="C77">
        <v>11</v>
      </c>
      <c r="D77">
        <v>76</v>
      </c>
      <c r="E77">
        <f t="shared" si="8"/>
        <v>6</v>
      </c>
      <c r="F77" t="s">
        <v>4</v>
      </c>
      <c r="G77">
        <f>VLOOKUP(F77,引用页!$A$2:$B$90,2,FALSE)</f>
        <v>3</v>
      </c>
      <c r="H77">
        <f t="shared" si="9"/>
        <v>306</v>
      </c>
      <c r="I77" t="s">
        <v>594</v>
      </c>
      <c r="J77" t="str">
        <f t="shared" si="10"/>
        <v>Stuart-海妖-战术链</v>
      </c>
      <c r="K77">
        <f>VLOOKUP(F77,引用页!$A$2:$B$90,2,FALSE)</f>
        <v>3</v>
      </c>
      <c r="L77">
        <f t="shared" si="11"/>
        <v>200106</v>
      </c>
      <c r="M77">
        <f>VLOOKUP(F77,引用页!$E$2:$F$28,2,FALSE)</f>
        <v>1003</v>
      </c>
      <c r="N77">
        <f t="shared" si="12"/>
        <v>2001</v>
      </c>
      <c r="O77">
        <v>3</v>
      </c>
      <c r="P77" t="str">
        <f>VLOOKUP(A77,[1]坦克技能!$B$181:$G$210,2,FALSE)</f>
        <v>T1</v>
      </c>
      <c r="Q77">
        <f>VLOOKUP(A77,[1]坦克技能!$B$181:$G$210,4,FALSE)</f>
        <v>1</v>
      </c>
      <c r="R77">
        <f t="shared" si="13"/>
        <v>3</v>
      </c>
      <c r="S77">
        <v>5</v>
      </c>
      <c r="T77" t="str">
        <f t="shared" si="14"/>
        <v>[6]</v>
      </c>
      <c r="U77" t="str">
        <f>VLOOKUP(V77,[1]坦克技能!$D$249:$O$290,12,FALSE)</f>
        <v>[8,90,7]</v>
      </c>
      <c r="V77" t="str">
        <f t="shared" si="15"/>
        <v>战术链6</v>
      </c>
      <c r="W77" s="1">
        <f>VLOOKUP(V77,[1]坦克技能!$D$249:$F$290,2,FALSE)</f>
        <v>0.08</v>
      </c>
      <c r="X77" s="1">
        <f>VLOOKUP(V77,[1]坦克技能!$D$249:$F$290,3,FALSE)</f>
        <v>0.9</v>
      </c>
    </row>
    <row r="78" spans="1:24" ht="13.5" customHeight="1" x14ac:dyDescent="0.15">
      <c r="A78" t="s">
        <v>38</v>
      </c>
      <c r="B78">
        <f>VLOOKUP(A78,[1]坦克标准养成属性!$C$6:$D$36,2,FALSE)</f>
        <v>2111</v>
      </c>
      <c r="C78">
        <v>11</v>
      </c>
      <c r="D78">
        <v>77</v>
      </c>
      <c r="E78">
        <f t="shared" si="8"/>
        <v>7</v>
      </c>
      <c r="F78" t="s">
        <v>4</v>
      </c>
      <c r="G78">
        <f>VLOOKUP(F78,引用页!$A$2:$B$90,2,FALSE)</f>
        <v>3</v>
      </c>
      <c r="H78">
        <f t="shared" si="9"/>
        <v>307</v>
      </c>
      <c r="I78" t="s">
        <v>594</v>
      </c>
      <c r="J78" t="str">
        <f t="shared" si="10"/>
        <v>Stuart-海妖-战术链</v>
      </c>
      <c r="K78">
        <f>VLOOKUP(F78,引用页!$A$2:$B$90,2,FALSE)</f>
        <v>3</v>
      </c>
      <c r="L78">
        <f t="shared" si="11"/>
        <v>200107</v>
      </c>
      <c r="M78">
        <f>VLOOKUP(F78,引用页!$E$2:$F$28,2,FALSE)</f>
        <v>1003</v>
      </c>
      <c r="N78">
        <f t="shared" si="12"/>
        <v>2001</v>
      </c>
      <c r="O78">
        <v>3</v>
      </c>
      <c r="P78" t="str">
        <f>VLOOKUP(A78,[1]坦克技能!$B$181:$G$210,2,FALSE)</f>
        <v>T1</v>
      </c>
      <c r="Q78">
        <f>VLOOKUP(A78,[1]坦克技能!$B$181:$G$210,4,FALSE)</f>
        <v>1</v>
      </c>
      <c r="R78">
        <f t="shared" si="13"/>
        <v>3</v>
      </c>
      <c r="S78">
        <v>5</v>
      </c>
      <c r="T78" t="str">
        <f t="shared" si="14"/>
        <v>[6]</v>
      </c>
      <c r="U78" t="str">
        <f>VLOOKUP(V78,[1]坦克技能!$D$249:$O$290,12,FALSE)</f>
        <v>[9,100,7]</v>
      </c>
      <c r="V78" t="str">
        <f t="shared" si="15"/>
        <v>战术链7</v>
      </c>
      <c r="W78" s="1">
        <f>VLOOKUP(V78,[1]坦克技能!$D$249:$F$290,2,FALSE)</f>
        <v>0.09</v>
      </c>
      <c r="X78" s="1">
        <f>VLOOKUP(V78,[1]坦克技能!$D$249:$F$290,3,FALSE)</f>
        <v>1</v>
      </c>
    </row>
    <row r="79" spans="1:24" ht="13.5" customHeight="1" x14ac:dyDescent="0.15">
      <c r="A79" t="s">
        <v>39</v>
      </c>
      <c r="B79">
        <f>VLOOKUP(A79,[1]坦克标准养成属性!$C$6:$D$36,2,FALSE)</f>
        <v>2211</v>
      </c>
      <c r="C79">
        <v>12</v>
      </c>
      <c r="D79">
        <v>78</v>
      </c>
      <c r="E79">
        <f t="shared" si="8"/>
        <v>1</v>
      </c>
      <c r="F79" t="s">
        <v>4</v>
      </c>
      <c r="G79">
        <f>VLOOKUP(F79,引用页!$A$2:$B$90,2,FALSE)</f>
        <v>3</v>
      </c>
      <c r="H79">
        <f t="shared" si="9"/>
        <v>301</v>
      </c>
      <c r="I79" t="s">
        <v>595</v>
      </c>
      <c r="J79" t="str">
        <f t="shared" si="10"/>
        <v>T-34-红柳-战术链</v>
      </c>
      <c r="K79">
        <f>VLOOKUP(F79,引用页!$A$2:$B$90,2,FALSE)</f>
        <v>3</v>
      </c>
      <c r="L79">
        <f t="shared" si="11"/>
        <v>210101</v>
      </c>
      <c r="M79">
        <f>VLOOKUP(F79,引用页!$E$2:$F$28,2,FALSE)</f>
        <v>1003</v>
      </c>
      <c r="N79">
        <f t="shared" si="12"/>
        <v>2101</v>
      </c>
      <c r="O79">
        <v>2</v>
      </c>
      <c r="P79" t="str">
        <f>VLOOKUP(A79,[1]坦克技能!$B$181:$G$210,2,FALSE)</f>
        <v>T2</v>
      </c>
      <c r="Q79">
        <f>VLOOKUP(A79,[1]坦克技能!$B$181:$G$210,4,FALSE)</f>
        <v>2</v>
      </c>
      <c r="R79">
        <f t="shared" si="13"/>
        <v>3</v>
      </c>
      <c r="S79">
        <v>7</v>
      </c>
      <c r="T79" t="str">
        <f t="shared" si="14"/>
        <v>[1,2]</v>
      </c>
      <c r="U79" t="str">
        <f>VLOOKUP(V79,[1]坦克技能!$D$249:$O$290,12,FALSE)</f>
        <v>[3,20,7]</v>
      </c>
      <c r="V79" t="str">
        <f t="shared" si="15"/>
        <v>战术链1</v>
      </c>
      <c r="W79" s="1">
        <f>VLOOKUP(V79,[1]坦克技能!$D$249:$F$290,2,FALSE)</f>
        <v>0.03</v>
      </c>
      <c r="X79" s="1">
        <f>VLOOKUP(V79,[1]坦克技能!$D$249:$F$290,3,FALSE)</f>
        <v>0.2</v>
      </c>
    </row>
    <row r="80" spans="1:24" ht="13.5" customHeight="1" x14ac:dyDescent="0.15">
      <c r="A80" t="s">
        <v>39</v>
      </c>
      <c r="B80">
        <f>VLOOKUP(A80,[1]坦克标准养成属性!$C$6:$D$36,2,FALSE)</f>
        <v>2211</v>
      </c>
      <c r="C80">
        <v>12</v>
      </c>
      <c r="D80">
        <v>79</v>
      </c>
      <c r="E80">
        <f t="shared" si="8"/>
        <v>2</v>
      </c>
      <c r="F80" t="s">
        <v>4</v>
      </c>
      <c r="G80">
        <f>VLOOKUP(F80,引用页!$A$2:$B$90,2,FALSE)</f>
        <v>3</v>
      </c>
      <c r="H80">
        <f t="shared" si="9"/>
        <v>302</v>
      </c>
      <c r="I80" t="s">
        <v>595</v>
      </c>
      <c r="J80" t="str">
        <f t="shared" si="10"/>
        <v>T-34-红柳-战术链</v>
      </c>
      <c r="K80">
        <f>VLOOKUP(F80,引用页!$A$2:$B$90,2,FALSE)</f>
        <v>3</v>
      </c>
      <c r="L80">
        <f t="shared" si="11"/>
        <v>210102</v>
      </c>
      <c r="M80">
        <f>VLOOKUP(F80,引用页!$E$2:$F$28,2,FALSE)</f>
        <v>1003</v>
      </c>
      <c r="N80">
        <f t="shared" si="12"/>
        <v>2101</v>
      </c>
      <c r="O80">
        <v>3</v>
      </c>
      <c r="P80" t="str">
        <f>VLOOKUP(A80,[1]坦克技能!$B$181:$G$210,2,FALSE)</f>
        <v>T2</v>
      </c>
      <c r="Q80">
        <f>VLOOKUP(A80,[1]坦克技能!$B$181:$G$210,4,FALSE)</f>
        <v>2</v>
      </c>
      <c r="R80">
        <f t="shared" si="13"/>
        <v>3</v>
      </c>
      <c r="S80">
        <v>7</v>
      </c>
      <c r="T80" t="str">
        <f t="shared" si="14"/>
        <v>[3]</v>
      </c>
      <c r="U80" t="str">
        <f>VLOOKUP(V80,[1]坦克技能!$D$249:$O$290,12,FALSE)</f>
        <v>[4,40,7]</v>
      </c>
      <c r="V80" t="str">
        <f t="shared" si="15"/>
        <v>战术链2</v>
      </c>
      <c r="W80" s="1">
        <f>VLOOKUP(V80,[1]坦克技能!$D$249:$F$290,2,FALSE)</f>
        <v>0.04</v>
      </c>
      <c r="X80" s="1">
        <f>VLOOKUP(V80,[1]坦克技能!$D$249:$F$290,3,FALSE)</f>
        <v>0.4</v>
      </c>
    </row>
    <row r="81" spans="1:24" ht="13.5" customHeight="1" x14ac:dyDescent="0.15">
      <c r="A81" t="s">
        <v>39</v>
      </c>
      <c r="B81">
        <f>VLOOKUP(A81,[1]坦克标准养成属性!$C$6:$D$36,2,FALSE)</f>
        <v>2211</v>
      </c>
      <c r="C81">
        <v>12</v>
      </c>
      <c r="D81">
        <v>80</v>
      </c>
      <c r="E81">
        <f t="shared" si="8"/>
        <v>3</v>
      </c>
      <c r="F81" t="s">
        <v>4</v>
      </c>
      <c r="G81">
        <f>VLOOKUP(F81,引用页!$A$2:$B$90,2,FALSE)</f>
        <v>3</v>
      </c>
      <c r="H81">
        <f t="shared" si="9"/>
        <v>303</v>
      </c>
      <c r="I81" t="s">
        <v>595</v>
      </c>
      <c r="J81" t="str">
        <f t="shared" si="10"/>
        <v>T-34-红柳-战术链</v>
      </c>
      <c r="K81">
        <f>VLOOKUP(F81,引用页!$A$2:$B$90,2,FALSE)</f>
        <v>3</v>
      </c>
      <c r="L81">
        <f t="shared" si="11"/>
        <v>210103</v>
      </c>
      <c r="M81">
        <f>VLOOKUP(F81,引用页!$E$2:$F$28,2,FALSE)</f>
        <v>1003</v>
      </c>
      <c r="N81">
        <f t="shared" si="12"/>
        <v>2101</v>
      </c>
      <c r="O81">
        <v>4</v>
      </c>
      <c r="P81" t="str">
        <f>VLOOKUP(A81,[1]坦克技能!$B$181:$G$210,2,FALSE)</f>
        <v>T2</v>
      </c>
      <c r="Q81">
        <f>VLOOKUP(A81,[1]坦克技能!$B$181:$G$210,4,FALSE)</f>
        <v>2</v>
      </c>
      <c r="R81">
        <f t="shared" si="13"/>
        <v>4</v>
      </c>
      <c r="S81">
        <v>7</v>
      </c>
      <c r="T81" t="str">
        <f t="shared" si="14"/>
        <v>[4]</v>
      </c>
      <c r="U81" t="str">
        <f>VLOOKUP(V81,[1]坦克技能!$D$249:$O$290,12,FALSE)</f>
        <v>[5,60,7]</v>
      </c>
      <c r="V81" t="str">
        <f t="shared" si="15"/>
        <v>战术链3</v>
      </c>
      <c r="W81" s="1">
        <f>VLOOKUP(V81,[1]坦克技能!$D$249:$F$290,2,FALSE)</f>
        <v>0.05</v>
      </c>
      <c r="X81" s="1">
        <f>VLOOKUP(V81,[1]坦克技能!$D$249:$F$290,3,FALSE)</f>
        <v>0.6</v>
      </c>
    </row>
    <row r="82" spans="1:24" ht="13.5" customHeight="1" x14ac:dyDescent="0.15">
      <c r="A82" t="s">
        <v>39</v>
      </c>
      <c r="B82">
        <f>VLOOKUP(A82,[1]坦克标准养成属性!$C$6:$D$36,2,FALSE)</f>
        <v>2211</v>
      </c>
      <c r="C82">
        <v>12</v>
      </c>
      <c r="D82">
        <v>81</v>
      </c>
      <c r="E82">
        <f t="shared" si="8"/>
        <v>4</v>
      </c>
      <c r="F82" t="s">
        <v>4</v>
      </c>
      <c r="G82">
        <f>VLOOKUP(F82,引用页!$A$2:$B$90,2,FALSE)</f>
        <v>3</v>
      </c>
      <c r="H82">
        <f t="shared" si="9"/>
        <v>304</v>
      </c>
      <c r="I82" t="s">
        <v>595</v>
      </c>
      <c r="J82" t="str">
        <f t="shared" si="10"/>
        <v>T-34-红柳-战术链</v>
      </c>
      <c r="K82">
        <f>VLOOKUP(F82,引用页!$A$2:$B$90,2,FALSE)</f>
        <v>3</v>
      </c>
      <c r="L82">
        <f t="shared" si="11"/>
        <v>210104</v>
      </c>
      <c r="M82">
        <f>VLOOKUP(F82,引用页!$E$2:$F$28,2,FALSE)</f>
        <v>1003</v>
      </c>
      <c r="N82">
        <f t="shared" si="12"/>
        <v>2101</v>
      </c>
      <c r="O82">
        <v>4</v>
      </c>
      <c r="P82" t="str">
        <f>VLOOKUP(A82,[1]坦克技能!$B$181:$G$210,2,FALSE)</f>
        <v>T2</v>
      </c>
      <c r="Q82">
        <f>VLOOKUP(A82,[1]坦克技能!$B$181:$G$210,4,FALSE)</f>
        <v>2</v>
      </c>
      <c r="R82">
        <f t="shared" si="13"/>
        <v>4</v>
      </c>
      <c r="S82">
        <v>7</v>
      </c>
      <c r="T82" t="str">
        <f t="shared" si="14"/>
        <v>[5]</v>
      </c>
      <c r="U82" t="str">
        <f>VLOOKUP(V82,[1]坦克技能!$D$249:$O$290,12,FALSE)</f>
        <v>[6,70,7]</v>
      </c>
      <c r="V82" t="str">
        <f t="shared" si="15"/>
        <v>战术链4</v>
      </c>
      <c r="W82" s="1">
        <f>VLOOKUP(V82,[1]坦克技能!$D$249:$F$290,2,FALSE)</f>
        <v>0.06</v>
      </c>
      <c r="X82" s="1">
        <f>VLOOKUP(V82,[1]坦克技能!$D$249:$F$290,3,FALSE)</f>
        <v>0.7</v>
      </c>
    </row>
    <row r="83" spans="1:24" ht="13.5" customHeight="1" x14ac:dyDescent="0.15">
      <c r="A83" t="s">
        <v>39</v>
      </c>
      <c r="B83">
        <f>VLOOKUP(A83,[1]坦克标准养成属性!$C$6:$D$36,2,FALSE)</f>
        <v>2211</v>
      </c>
      <c r="C83">
        <v>12</v>
      </c>
      <c r="D83">
        <v>82</v>
      </c>
      <c r="E83">
        <f t="shared" si="8"/>
        <v>5</v>
      </c>
      <c r="F83" t="s">
        <v>4</v>
      </c>
      <c r="G83">
        <f>VLOOKUP(F83,引用页!$A$2:$B$90,2,FALSE)</f>
        <v>3</v>
      </c>
      <c r="H83">
        <f t="shared" si="9"/>
        <v>305</v>
      </c>
      <c r="I83" t="s">
        <v>595</v>
      </c>
      <c r="J83" t="str">
        <f t="shared" si="10"/>
        <v>T-34-红柳-战术链</v>
      </c>
      <c r="K83">
        <f>VLOOKUP(F83,引用页!$A$2:$B$90,2,FALSE)</f>
        <v>3</v>
      </c>
      <c r="L83">
        <f t="shared" si="11"/>
        <v>210105</v>
      </c>
      <c r="M83">
        <f>VLOOKUP(F83,引用页!$E$2:$F$28,2,FALSE)</f>
        <v>1003</v>
      </c>
      <c r="N83">
        <f t="shared" si="12"/>
        <v>2101</v>
      </c>
      <c r="O83">
        <v>4</v>
      </c>
      <c r="P83" t="str">
        <f>VLOOKUP(A83,[1]坦克技能!$B$181:$G$210,2,FALSE)</f>
        <v>T2</v>
      </c>
      <c r="Q83">
        <f>VLOOKUP(A83,[1]坦克技能!$B$181:$G$210,4,FALSE)</f>
        <v>2</v>
      </c>
      <c r="R83">
        <f t="shared" si="13"/>
        <v>4</v>
      </c>
      <c r="S83">
        <v>7</v>
      </c>
      <c r="T83" t="str">
        <f t="shared" si="14"/>
        <v>[6]</v>
      </c>
      <c r="U83" t="str">
        <f>VLOOKUP(V83,[1]坦克技能!$D$249:$O$290,12,FALSE)</f>
        <v>[7,80,7]</v>
      </c>
      <c r="V83" t="str">
        <f t="shared" si="15"/>
        <v>战术链5</v>
      </c>
      <c r="W83" s="1">
        <f>VLOOKUP(V83,[1]坦克技能!$D$249:$F$290,2,FALSE)</f>
        <v>7.0000000000000007E-2</v>
      </c>
      <c r="X83" s="1">
        <f>VLOOKUP(V83,[1]坦克技能!$D$249:$F$290,3,FALSE)</f>
        <v>0.8</v>
      </c>
    </row>
    <row r="84" spans="1:24" ht="13.5" customHeight="1" x14ac:dyDescent="0.15">
      <c r="A84" t="s">
        <v>39</v>
      </c>
      <c r="B84">
        <f>VLOOKUP(A84,[1]坦克标准养成属性!$C$6:$D$36,2,FALSE)</f>
        <v>2211</v>
      </c>
      <c r="C84">
        <v>12</v>
      </c>
      <c r="D84">
        <v>83</v>
      </c>
      <c r="E84">
        <f t="shared" si="8"/>
        <v>6</v>
      </c>
      <c r="F84" t="s">
        <v>4</v>
      </c>
      <c r="G84">
        <f>VLOOKUP(F84,引用页!$A$2:$B$90,2,FALSE)</f>
        <v>3</v>
      </c>
      <c r="H84">
        <f t="shared" si="9"/>
        <v>306</v>
      </c>
      <c r="I84" t="s">
        <v>595</v>
      </c>
      <c r="J84" t="str">
        <f t="shared" si="10"/>
        <v>T-34-红柳-战术链</v>
      </c>
      <c r="K84">
        <f>VLOOKUP(F84,引用页!$A$2:$B$90,2,FALSE)</f>
        <v>3</v>
      </c>
      <c r="L84">
        <f t="shared" si="11"/>
        <v>210106</v>
      </c>
      <c r="M84">
        <f>VLOOKUP(F84,引用页!$E$2:$F$28,2,FALSE)</f>
        <v>1003</v>
      </c>
      <c r="N84">
        <f t="shared" si="12"/>
        <v>2101</v>
      </c>
      <c r="O84">
        <v>4</v>
      </c>
      <c r="P84" t="str">
        <f>VLOOKUP(A84,[1]坦克技能!$B$181:$G$210,2,FALSE)</f>
        <v>T2</v>
      </c>
      <c r="Q84">
        <f>VLOOKUP(A84,[1]坦克技能!$B$181:$G$210,4,FALSE)</f>
        <v>2</v>
      </c>
      <c r="R84">
        <f t="shared" si="13"/>
        <v>4</v>
      </c>
      <c r="S84">
        <v>7</v>
      </c>
      <c r="T84" t="str">
        <f t="shared" si="14"/>
        <v>[7]</v>
      </c>
      <c r="U84" t="str">
        <f>VLOOKUP(V84,[1]坦克技能!$D$249:$O$290,12,FALSE)</f>
        <v>[8,90,7]</v>
      </c>
      <c r="V84" t="str">
        <f t="shared" si="15"/>
        <v>战术链6</v>
      </c>
      <c r="W84" s="1">
        <f>VLOOKUP(V84,[1]坦克技能!$D$249:$F$290,2,FALSE)</f>
        <v>0.08</v>
      </c>
      <c r="X84" s="1">
        <f>VLOOKUP(V84,[1]坦克技能!$D$249:$F$290,3,FALSE)</f>
        <v>0.9</v>
      </c>
    </row>
    <row r="85" spans="1:24" ht="13.5" customHeight="1" x14ac:dyDescent="0.15">
      <c r="A85" t="s">
        <v>39</v>
      </c>
      <c r="B85">
        <f>VLOOKUP(A85,[1]坦克标准养成属性!$C$6:$D$36,2,FALSE)</f>
        <v>2211</v>
      </c>
      <c r="C85">
        <v>12</v>
      </c>
      <c r="D85">
        <v>84</v>
      </c>
      <c r="E85">
        <f t="shared" si="8"/>
        <v>7</v>
      </c>
      <c r="F85" t="s">
        <v>4</v>
      </c>
      <c r="G85">
        <f>VLOOKUP(F85,引用页!$A$2:$B$90,2,FALSE)</f>
        <v>3</v>
      </c>
      <c r="H85">
        <f t="shared" si="9"/>
        <v>307</v>
      </c>
      <c r="I85" t="s">
        <v>595</v>
      </c>
      <c r="J85" t="str">
        <f t="shared" si="10"/>
        <v>T-34-红柳-战术链</v>
      </c>
      <c r="K85">
        <f>VLOOKUP(F85,引用页!$A$2:$B$90,2,FALSE)</f>
        <v>3</v>
      </c>
      <c r="L85">
        <f t="shared" si="11"/>
        <v>210107</v>
      </c>
      <c r="M85">
        <f>VLOOKUP(F85,引用页!$E$2:$F$28,2,FALSE)</f>
        <v>1003</v>
      </c>
      <c r="N85">
        <f t="shared" si="12"/>
        <v>2101</v>
      </c>
      <c r="O85">
        <v>4</v>
      </c>
      <c r="P85" t="str">
        <f>VLOOKUP(A85,[1]坦克技能!$B$181:$G$210,2,FALSE)</f>
        <v>T2</v>
      </c>
      <c r="Q85">
        <f>VLOOKUP(A85,[1]坦克技能!$B$181:$G$210,4,FALSE)</f>
        <v>2</v>
      </c>
      <c r="R85">
        <f t="shared" si="13"/>
        <v>4</v>
      </c>
      <c r="S85">
        <v>7</v>
      </c>
      <c r="T85" t="str">
        <f t="shared" si="14"/>
        <v>[8]</v>
      </c>
      <c r="U85" t="str">
        <f>VLOOKUP(V85,[1]坦克技能!$D$249:$O$290,12,FALSE)</f>
        <v>[9,100,7]</v>
      </c>
      <c r="V85" t="str">
        <f t="shared" si="15"/>
        <v>战术链7</v>
      </c>
      <c r="W85" s="1">
        <f>VLOOKUP(V85,[1]坦克技能!$D$249:$F$290,2,FALSE)</f>
        <v>0.09</v>
      </c>
      <c r="X85" s="1">
        <f>VLOOKUP(V85,[1]坦克技能!$D$249:$F$290,3,FALSE)</f>
        <v>1</v>
      </c>
    </row>
    <row r="86" spans="1:24" ht="13.5" customHeight="1" x14ac:dyDescent="0.15">
      <c r="A86" t="s">
        <v>40</v>
      </c>
      <c r="B86">
        <f>VLOOKUP(A86,[1]坦克标准养成属性!$C$6:$D$36,2,FALSE)</f>
        <v>2221</v>
      </c>
      <c r="C86">
        <v>13</v>
      </c>
      <c r="D86">
        <v>85</v>
      </c>
      <c r="E86">
        <f t="shared" si="8"/>
        <v>1</v>
      </c>
      <c r="F86" t="s">
        <v>10</v>
      </c>
      <c r="G86">
        <f>VLOOKUP(F86,引用页!$A$2:$B$90,2,FALSE)</f>
        <v>21</v>
      </c>
      <c r="H86">
        <f t="shared" si="9"/>
        <v>2101</v>
      </c>
      <c r="I86" t="s">
        <v>596</v>
      </c>
      <c r="J86" t="str">
        <f t="shared" si="10"/>
        <v>四号-牛头怪·S-追踪导弹</v>
      </c>
      <c r="K86">
        <f>VLOOKUP(F86,引用页!$A$2:$B$90,2,FALSE)</f>
        <v>21</v>
      </c>
      <c r="L86">
        <f t="shared" si="11"/>
        <v>220101</v>
      </c>
      <c r="M86">
        <f>VLOOKUP(F86,引用页!$E$2:$F$28,2,FALSE)</f>
        <v>1008</v>
      </c>
      <c r="N86">
        <f t="shared" si="12"/>
        <v>2201</v>
      </c>
      <c r="O86">
        <v>2</v>
      </c>
      <c r="P86" t="str">
        <f>VLOOKUP(A86,[1]坦克技能!$B$181:$G$210,2,FALSE)</f>
        <v>T2</v>
      </c>
      <c r="Q86">
        <f>VLOOKUP(A86,[1]坦克技能!$B$181:$G$210,4,FALSE)</f>
        <v>2</v>
      </c>
      <c r="R86">
        <f t="shared" si="13"/>
        <v>3</v>
      </c>
      <c r="S86">
        <v>7</v>
      </c>
      <c r="T86" t="str">
        <f t="shared" si="14"/>
        <v>[1,2]</v>
      </c>
      <c r="U86" t="str">
        <f>VLOOKUP(V86,[1]坦克技能!$D$249:$O$290,12,FALSE)</f>
        <v>[30]</v>
      </c>
      <c r="V86" t="str">
        <f t="shared" si="15"/>
        <v>追踪导弹1</v>
      </c>
      <c r="W86" s="1">
        <f>VLOOKUP(V86,[1]坦克技能!$D$249:$F$290,2,FALSE)</f>
        <v>0.3</v>
      </c>
      <c r="X86" s="1">
        <f>VLOOKUP(V86,[1]坦克技能!$D$249:$F$290,3,FALSE)</f>
        <v>0</v>
      </c>
    </row>
    <row r="87" spans="1:24" ht="13.5" customHeight="1" x14ac:dyDescent="0.15">
      <c r="A87" t="s">
        <v>40</v>
      </c>
      <c r="B87">
        <f>VLOOKUP(A87,[1]坦克标准养成属性!$C$6:$D$36,2,FALSE)</f>
        <v>2221</v>
      </c>
      <c r="C87">
        <v>13</v>
      </c>
      <c r="D87">
        <v>86</v>
      </c>
      <c r="E87">
        <f t="shared" si="8"/>
        <v>2</v>
      </c>
      <c r="F87" t="s">
        <v>10</v>
      </c>
      <c r="G87">
        <f>VLOOKUP(F87,引用页!$A$2:$B$90,2,FALSE)</f>
        <v>21</v>
      </c>
      <c r="H87">
        <f t="shared" si="9"/>
        <v>2102</v>
      </c>
      <c r="I87" t="s">
        <v>596</v>
      </c>
      <c r="J87" t="str">
        <f t="shared" si="10"/>
        <v>四号-牛头怪·S-追踪导弹</v>
      </c>
      <c r="K87">
        <f>VLOOKUP(F87,引用页!$A$2:$B$90,2,FALSE)</f>
        <v>21</v>
      </c>
      <c r="L87">
        <f t="shared" si="11"/>
        <v>220102</v>
      </c>
      <c r="M87">
        <f>VLOOKUP(F87,引用页!$E$2:$F$28,2,FALSE)</f>
        <v>1008</v>
      </c>
      <c r="N87">
        <f t="shared" si="12"/>
        <v>2201</v>
      </c>
      <c r="O87">
        <v>3</v>
      </c>
      <c r="P87" t="str">
        <f>VLOOKUP(A87,[1]坦克技能!$B$181:$G$210,2,FALSE)</f>
        <v>T2</v>
      </c>
      <c r="Q87">
        <f>VLOOKUP(A87,[1]坦克技能!$B$181:$G$210,4,FALSE)</f>
        <v>2</v>
      </c>
      <c r="R87">
        <f t="shared" si="13"/>
        <v>3</v>
      </c>
      <c r="S87">
        <v>7</v>
      </c>
      <c r="T87" t="str">
        <f t="shared" si="14"/>
        <v>[3]</v>
      </c>
      <c r="U87" t="str">
        <f>VLOOKUP(V87,[1]坦克技能!$D$249:$O$290,12,FALSE)</f>
        <v>[50]</v>
      </c>
      <c r="V87" t="str">
        <f t="shared" si="15"/>
        <v>追踪导弹2</v>
      </c>
      <c r="W87" s="1">
        <f>VLOOKUP(V87,[1]坦克技能!$D$249:$F$290,2,FALSE)</f>
        <v>0.5</v>
      </c>
      <c r="X87" s="1">
        <f>VLOOKUP(V87,[1]坦克技能!$D$249:$F$290,3,FALSE)</f>
        <v>0</v>
      </c>
    </row>
    <row r="88" spans="1:24" ht="13.5" customHeight="1" x14ac:dyDescent="0.15">
      <c r="A88" t="s">
        <v>40</v>
      </c>
      <c r="B88">
        <f>VLOOKUP(A88,[1]坦克标准养成属性!$C$6:$D$36,2,FALSE)</f>
        <v>2221</v>
      </c>
      <c r="C88">
        <v>13</v>
      </c>
      <c r="D88">
        <v>87</v>
      </c>
      <c r="E88">
        <f t="shared" si="8"/>
        <v>3</v>
      </c>
      <c r="F88" t="s">
        <v>10</v>
      </c>
      <c r="G88">
        <f>VLOOKUP(F88,引用页!$A$2:$B$90,2,FALSE)</f>
        <v>21</v>
      </c>
      <c r="H88">
        <f t="shared" si="9"/>
        <v>2103</v>
      </c>
      <c r="I88" t="s">
        <v>596</v>
      </c>
      <c r="J88" t="str">
        <f t="shared" si="10"/>
        <v>四号-牛头怪·S-追踪导弹</v>
      </c>
      <c r="K88">
        <f>VLOOKUP(F88,引用页!$A$2:$B$90,2,FALSE)</f>
        <v>21</v>
      </c>
      <c r="L88">
        <f t="shared" si="11"/>
        <v>220103</v>
      </c>
      <c r="M88">
        <f>VLOOKUP(F88,引用页!$E$2:$F$28,2,FALSE)</f>
        <v>1008</v>
      </c>
      <c r="N88">
        <f t="shared" si="12"/>
        <v>2201</v>
      </c>
      <c r="O88">
        <v>4</v>
      </c>
      <c r="P88" t="str">
        <f>VLOOKUP(A88,[1]坦克技能!$B$181:$G$210,2,FALSE)</f>
        <v>T2</v>
      </c>
      <c r="Q88">
        <f>VLOOKUP(A88,[1]坦克技能!$B$181:$G$210,4,FALSE)</f>
        <v>2</v>
      </c>
      <c r="R88">
        <f t="shared" si="13"/>
        <v>4</v>
      </c>
      <c r="S88">
        <v>7</v>
      </c>
      <c r="T88" t="str">
        <f t="shared" si="14"/>
        <v>[4]</v>
      </c>
      <c r="U88" t="str">
        <f>VLOOKUP(V88,[1]坦克技能!$D$249:$O$290,12,FALSE)</f>
        <v>[60]</v>
      </c>
      <c r="V88" t="str">
        <f t="shared" si="15"/>
        <v>追踪导弹3</v>
      </c>
      <c r="W88" s="1">
        <f>VLOOKUP(V88,[1]坦克技能!$D$249:$F$290,2,FALSE)</f>
        <v>0.6</v>
      </c>
      <c r="X88" s="1">
        <f>VLOOKUP(V88,[1]坦克技能!$D$249:$F$290,3,FALSE)</f>
        <v>0</v>
      </c>
    </row>
    <row r="89" spans="1:24" ht="13.5" customHeight="1" x14ac:dyDescent="0.15">
      <c r="A89" t="s">
        <v>40</v>
      </c>
      <c r="B89">
        <f>VLOOKUP(A89,[1]坦克标准养成属性!$C$6:$D$36,2,FALSE)</f>
        <v>2221</v>
      </c>
      <c r="C89">
        <v>13</v>
      </c>
      <c r="D89">
        <v>88</v>
      </c>
      <c r="E89">
        <f t="shared" si="8"/>
        <v>4</v>
      </c>
      <c r="F89" t="s">
        <v>10</v>
      </c>
      <c r="G89">
        <f>VLOOKUP(F89,引用页!$A$2:$B$90,2,FALSE)</f>
        <v>21</v>
      </c>
      <c r="H89">
        <f t="shared" si="9"/>
        <v>2104</v>
      </c>
      <c r="I89" t="s">
        <v>596</v>
      </c>
      <c r="J89" t="str">
        <f t="shared" si="10"/>
        <v>四号-牛头怪·S-追踪导弹</v>
      </c>
      <c r="K89">
        <f>VLOOKUP(F89,引用页!$A$2:$B$90,2,FALSE)</f>
        <v>21</v>
      </c>
      <c r="L89">
        <f t="shared" si="11"/>
        <v>220104</v>
      </c>
      <c r="M89">
        <f>VLOOKUP(F89,引用页!$E$2:$F$28,2,FALSE)</f>
        <v>1008</v>
      </c>
      <c r="N89">
        <f t="shared" si="12"/>
        <v>2201</v>
      </c>
      <c r="O89">
        <v>4</v>
      </c>
      <c r="P89" t="str">
        <f>VLOOKUP(A89,[1]坦克技能!$B$181:$G$210,2,FALSE)</f>
        <v>T2</v>
      </c>
      <c r="Q89">
        <f>VLOOKUP(A89,[1]坦克技能!$B$181:$G$210,4,FALSE)</f>
        <v>2</v>
      </c>
      <c r="R89">
        <f t="shared" si="13"/>
        <v>4</v>
      </c>
      <c r="S89">
        <v>7</v>
      </c>
      <c r="T89" t="str">
        <f t="shared" si="14"/>
        <v>[5]</v>
      </c>
      <c r="U89" t="str">
        <f>VLOOKUP(V89,[1]坦克技能!$D$249:$O$290,12,FALSE)</f>
        <v>[70]</v>
      </c>
      <c r="V89" t="str">
        <f t="shared" si="15"/>
        <v>追踪导弹4</v>
      </c>
      <c r="W89" s="1">
        <f>VLOOKUP(V89,[1]坦克技能!$D$249:$F$290,2,FALSE)</f>
        <v>0.7</v>
      </c>
      <c r="X89" s="1">
        <f>VLOOKUP(V89,[1]坦克技能!$D$249:$F$290,3,FALSE)</f>
        <v>0</v>
      </c>
    </row>
    <row r="90" spans="1:24" ht="13.5" customHeight="1" x14ac:dyDescent="0.15">
      <c r="A90" t="s">
        <v>40</v>
      </c>
      <c r="B90">
        <f>VLOOKUP(A90,[1]坦克标准养成属性!$C$6:$D$36,2,FALSE)</f>
        <v>2221</v>
      </c>
      <c r="C90">
        <v>13</v>
      </c>
      <c r="D90">
        <v>89</v>
      </c>
      <c r="E90">
        <f t="shared" si="8"/>
        <v>5</v>
      </c>
      <c r="F90" t="s">
        <v>10</v>
      </c>
      <c r="G90">
        <f>VLOOKUP(F90,引用页!$A$2:$B$90,2,FALSE)</f>
        <v>21</v>
      </c>
      <c r="H90">
        <f t="shared" si="9"/>
        <v>2105</v>
      </c>
      <c r="I90" t="s">
        <v>596</v>
      </c>
      <c r="J90" t="str">
        <f t="shared" si="10"/>
        <v>四号-牛头怪·S-追踪导弹</v>
      </c>
      <c r="K90">
        <f>VLOOKUP(F90,引用页!$A$2:$B$90,2,FALSE)</f>
        <v>21</v>
      </c>
      <c r="L90">
        <f t="shared" si="11"/>
        <v>220105</v>
      </c>
      <c r="M90">
        <f>VLOOKUP(F90,引用页!$E$2:$F$28,2,FALSE)</f>
        <v>1008</v>
      </c>
      <c r="N90">
        <f t="shared" si="12"/>
        <v>2201</v>
      </c>
      <c r="O90">
        <v>4</v>
      </c>
      <c r="P90" t="str">
        <f>VLOOKUP(A90,[1]坦克技能!$B$181:$G$210,2,FALSE)</f>
        <v>T2</v>
      </c>
      <c r="Q90">
        <f>VLOOKUP(A90,[1]坦克技能!$B$181:$G$210,4,FALSE)</f>
        <v>2</v>
      </c>
      <c r="R90">
        <f t="shared" si="13"/>
        <v>4</v>
      </c>
      <c r="S90">
        <v>7</v>
      </c>
      <c r="T90" t="str">
        <f t="shared" si="14"/>
        <v>[6]</v>
      </c>
      <c r="U90" t="str">
        <f>VLOOKUP(V90,[1]坦克技能!$D$249:$O$290,12,FALSE)</f>
        <v>[80]</v>
      </c>
      <c r="V90" t="str">
        <f t="shared" si="15"/>
        <v>追踪导弹5</v>
      </c>
      <c r="W90" s="1">
        <f>VLOOKUP(V90,[1]坦克技能!$D$249:$F$290,2,FALSE)</f>
        <v>0.8</v>
      </c>
      <c r="X90" s="1">
        <f>VLOOKUP(V90,[1]坦克技能!$D$249:$F$290,3,FALSE)</f>
        <v>0</v>
      </c>
    </row>
    <row r="91" spans="1:24" ht="13.5" customHeight="1" x14ac:dyDescent="0.15">
      <c r="A91" t="s">
        <v>40</v>
      </c>
      <c r="B91">
        <f>VLOOKUP(A91,[1]坦克标准养成属性!$C$6:$D$36,2,FALSE)</f>
        <v>2221</v>
      </c>
      <c r="C91">
        <v>13</v>
      </c>
      <c r="D91">
        <v>90</v>
      </c>
      <c r="E91">
        <f t="shared" si="8"/>
        <v>6</v>
      </c>
      <c r="F91" t="s">
        <v>10</v>
      </c>
      <c r="G91">
        <f>VLOOKUP(F91,引用页!$A$2:$B$90,2,FALSE)</f>
        <v>21</v>
      </c>
      <c r="H91">
        <f t="shared" si="9"/>
        <v>2106</v>
      </c>
      <c r="I91" t="s">
        <v>596</v>
      </c>
      <c r="J91" t="str">
        <f t="shared" si="10"/>
        <v>四号-牛头怪·S-追踪导弹</v>
      </c>
      <c r="K91">
        <f>VLOOKUP(F91,引用页!$A$2:$B$90,2,FALSE)</f>
        <v>21</v>
      </c>
      <c r="L91">
        <f t="shared" si="11"/>
        <v>220106</v>
      </c>
      <c r="M91">
        <f>VLOOKUP(F91,引用页!$E$2:$F$28,2,FALSE)</f>
        <v>1008</v>
      </c>
      <c r="N91">
        <f t="shared" si="12"/>
        <v>2201</v>
      </c>
      <c r="O91">
        <v>4</v>
      </c>
      <c r="P91" t="str">
        <f>VLOOKUP(A91,[1]坦克技能!$B$181:$G$210,2,FALSE)</f>
        <v>T2</v>
      </c>
      <c r="Q91">
        <f>VLOOKUP(A91,[1]坦克技能!$B$181:$G$210,4,FALSE)</f>
        <v>2</v>
      </c>
      <c r="R91">
        <f t="shared" si="13"/>
        <v>4</v>
      </c>
      <c r="S91">
        <v>7</v>
      </c>
      <c r="T91" t="str">
        <f t="shared" si="14"/>
        <v>[7]</v>
      </c>
      <c r="U91" t="str">
        <f>VLOOKUP(V91,[1]坦克技能!$D$249:$O$290,12,FALSE)</f>
        <v>[100]</v>
      </c>
      <c r="V91" t="str">
        <f t="shared" si="15"/>
        <v>追踪导弹6</v>
      </c>
      <c r="W91" s="1">
        <f>VLOOKUP(V91,[1]坦克技能!$D$249:$F$290,2,FALSE)</f>
        <v>1</v>
      </c>
      <c r="X91" s="1">
        <f>VLOOKUP(V91,[1]坦克技能!$D$249:$F$290,3,FALSE)</f>
        <v>0</v>
      </c>
    </row>
    <row r="92" spans="1:24" ht="13.5" customHeight="1" x14ac:dyDescent="0.15">
      <c r="A92" t="s">
        <v>40</v>
      </c>
      <c r="B92">
        <f>VLOOKUP(A92,[1]坦克标准养成属性!$C$6:$D$36,2,FALSE)</f>
        <v>2221</v>
      </c>
      <c r="C92">
        <v>13</v>
      </c>
      <c r="D92">
        <v>91</v>
      </c>
      <c r="E92">
        <f t="shared" si="8"/>
        <v>7</v>
      </c>
      <c r="F92" t="s">
        <v>10</v>
      </c>
      <c r="G92">
        <f>VLOOKUP(F92,引用页!$A$2:$B$90,2,FALSE)</f>
        <v>21</v>
      </c>
      <c r="H92">
        <f t="shared" si="9"/>
        <v>2107</v>
      </c>
      <c r="I92" t="s">
        <v>596</v>
      </c>
      <c r="J92" t="str">
        <f t="shared" si="10"/>
        <v>四号-牛头怪·S-追踪导弹</v>
      </c>
      <c r="K92">
        <f>VLOOKUP(F92,引用页!$A$2:$B$90,2,FALSE)</f>
        <v>21</v>
      </c>
      <c r="L92">
        <f t="shared" si="11"/>
        <v>220107</v>
      </c>
      <c r="M92">
        <f>VLOOKUP(F92,引用页!$E$2:$F$28,2,FALSE)</f>
        <v>1008</v>
      </c>
      <c r="N92">
        <f t="shared" si="12"/>
        <v>2201</v>
      </c>
      <c r="O92">
        <v>4</v>
      </c>
      <c r="P92" t="str">
        <f>VLOOKUP(A92,[1]坦克技能!$B$181:$G$210,2,FALSE)</f>
        <v>T2</v>
      </c>
      <c r="Q92">
        <f>VLOOKUP(A92,[1]坦克技能!$B$181:$G$210,4,FALSE)</f>
        <v>2</v>
      </c>
      <c r="R92">
        <f t="shared" si="13"/>
        <v>4</v>
      </c>
      <c r="S92">
        <v>7</v>
      </c>
      <c r="T92" t="str">
        <f t="shared" si="14"/>
        <v>[8]</v>
      </c>
      <c r="U92" t="str">
        <f>VLOOKUP(V92,[1]坦克技能!$D$249:$O$290,12,FALSE)</f>
        <v>[110]</v>
      </c>
      <c r="V92" t="str">
        <f t="shared" si="15"/>
        <v>追踪导弹7</v>
      </c>
      <c r="W92" s="1">
        <f>VLOOKUP(V92,[1]坦克技能!$D$249:$F$290,2,FALSE)</f>
        <v>1.1000000000000001</v>
      </c>
      <c r="X92" s="1">
        <f>VLOOKUP(V92,[1]坦克技能!$D$249:$F$290,3,FALSE)</f>
        <v>0</v>
      </c>
    </row>
    <row r="93" spans="1:24" ht="13.5" customHeight="1" x14ac:dyDescent="0.15">
      <c r="A93" t="s">
        <v>41</v>
      </c>
      <c r="B93">
        <f>VLOOKUP(A93,[1]坦克标准养成属性!$C$6:$D$36,2,FALSE)</f>
        <v>2311</v>
      </c>
      <c r="C93">
        <v>14</v>
      </c>
      <c r="D93">
        <v>92</v>
      </c>
      <c r="E93">
        <f t="shared" si="8"/>
        <v>1</v>
      </c>
      <c r="F93" t="s">
        <v>4</v>
      </c>
      <c r="G93">
        <f>VLOOKUP(F93,引用页!$A$2:$B$90,2,FALSE)</f>
        <v>3</v>
      </c>
      <c r="H93">
        <f t="shared" si="9"/>
        <v>301</v>
      </c>
      <c r="I93" t="s">
        <v>597</v>
      </c>
      <c r="J93" t="str">
        <f t="shared" si="10"/>
        <v>玛蒂尔达-吸血鬼-战术链</v>
      </c>
      <c r="K93">
        <f>VLOOKUP(F93,引用页!$A$2:$B$90,2,FALSE)</f>
        <v>3</v>
      </c>
      <c r="L93">
        <f t="shared" si="11"/>
        <v>230101</v>
      </c>
      <c r="M93">
        <f>VLOOKUP(F93,引用页!$E$2:$F$28,2,FALSE)</f>
        <v>1003</v>
      </c>
      <c r="N93">
        <f t="shared" si="12"/>
        <v>2301</v>
      </c>
      <c r="O93">
        <v>3</v>
      </c>
      <c r="P93" t="str">
        <f>VLOOKUP(A93,[1]坦克技能!$B$181:$G$210,2,FALSE)</f>
        <v>T3</v>
      </c>
      <c r="Q93">
        <f>VLOOKUP(A93,[1]坦克技能!$B$181:$G$210,4,FALSE)</f>
        <v>3</v>
      </c>
      <c r="R93">
        <f t="shared" si="13"/>
        <v>4</v>
      </c>
      <c r="S93">
        <v>9</v>
      </c>
      <c r="T93" t="str">
        <f t="shared" si="14"/>
        <v>[1,2]</v>
      </c>
      <c r="U93" t="str">
        <f>VLOOKUP(V93,[1]坦克技能!$D$249:$O$290,12,FALSE)</f>
        <v>[3,20,7]</v>
      </c>
      <c r="V93" t="str">
        <f t="shared" si="15"/>
        <v>战术链1</v>
      </c>
      <c r="W93" s="1">
        <f>VLOOKUP(V93,[1]坦克技能!$D$249:$F$290,2,FALSE)</f>
        <v>0.03</v>
      </c>
      <c r="X93" s="1">
        <f>VLOOKUP(V93,[1]坦克技能!$D$249:$F$290,3,FALSE)</f>
        <v>0.2</v>
      </c>
    </row>
    <row r="94" spans="1:24" ht="13.5" customHeight="1" x14ac:dyDescent="0.15">
      <c r="A94" t="s">
        <v>41</v>
      </c>
      <c r="B94">
        <f>VLOOKUP(A94,[1]坦克标准养成属性!$C$6:$D$36,2,FALSE)</f>
        <v>2311</v>
      </c>
      <c r="C94">
        <v>14</v>
      </c>
      <c r="D94">
        <v>93</v>
      </c>
      <c r="E94">
        <f t="shared" si="8"/>
        <v>2</v>
      </c>
      <c r="F94" t="s">
        <v>4</v>
      </c>
      <c r="G94">
        <f>VLOOKUP(F94,引用页!$A$2:$B$90,2,FALSE)</f>
        <v>3</v>
      </c>
      <c r="H94">
        <f t="shared" si="9"/>
        <v>302</v>
      </c>
      <c r="I94" t="s">
        <v>597</v>
      </c>
      <c r="J94" t="str">
        <f t="shared" si="10"/>
        <v>玛蒂尔达-吸血鬼-战术链</v>
      </c>
      <c r="K94">
        <f>VLOOKUP(F94,引用页!$A$2:$B$90,2,FALSE)</f>
        <v>3</v>
      </c>
      <c r="L94">
        <f t="shared" si="11"/>
        <v>230102</v>
      </c>
      <c r="M94">
        <f>VLOOKUP(F94,引用页!$E$2:$F$28,2,FALSE)</f>
        <v>1003</v>
      </c>
      <c r="N94">
        <f t="shared" si="12"/>
        <v>2301</v>
      </c>
      <c r="O94">
        <v>4</v>
      </c>
      <c r="P94" t="str">
        <f>VLOOKUP(A94,[1]坦克技能!$B$181:$G$210,2,FALSE)</f>
        <v>T3</v>
      </c>
      <c r="Q94">
        <f>VLOOKUP(A94,[1]坦克技能!$B$181:$G$210,4,FALSE)</f>
        <v>3</v>
      </c>
      <c r="R94">
        <f t="shared" si="13"/>
        <v>4</v>
      </c>
      <c r="S94">
        <v>9</v>
      </c>
      <c r="T94" t="str">
        <f t="shared" si="14"/>
        <v>[3]</v>
      </c>
      <c r="U94" t="str">
        <f>VLOOKUP(V94,[1]坦克技能!$D$249:$O$290,12,FALSE)</f>
        <v>[4,40,7]</v>
      </c>
      <c r="V94" t="str">
        <f t="shared" si="15"/>
        <v>战术链2</v>
      </c>
      <c r="W94" s="1">
        <f>VLOOKUP(V94,[1]坦克技能!$D$249:$F$290,2,FALSE)</f>
        <v>0.04</v>
      </c>
      <c r="X94" s="1">
        <f>VLOOKUP(V94,[1]坦克技能!$D$249:$F$290,3,FALSE)</f>
        <v>0.4</v>
      </c>
    </row>
    <row r="95" spans="1:24" ht="13.5" customHeight="1" x14ac:dyDescent="0.15">
      <c r="A95" t="s">
        <v>41</v>
      </c>
      <c r="B95">
        <f>VLOOKUP(A95,[1]坦克标准养成属性!$C$6:$D$36,2,FALSE)</f>
        <v>2311</v>
      </c>
      <c r="C95">
        <v>14</v>
      </c>
      <c r="D95">
        <v>94</v>
      </c>
      <c r="E95">
        <f t="shared" si="8"/>
        <v>3</v>
      </c>
      <c r="F95" t="s">
        <v>4</v>
      </c>
      <c r="G95">
        <f>VLOOKUP(F95,引用页!$A$2:$B$90,2,FALSE)</f>
        <v>3</v>
      </c>
      <c r="H95">
        <f t="shared" si="9"/>
        <v>303</v>
      </c>
      <c r="I95" t="s">
        <v>597</v>
      </c>
      <c r="J95" t="str">
        <f t="shared" si="10"/>
        <v>玛蒂尔达-吸血鬼-战术链</v>
      </c>
      <c r="K95">
        <f>VLOOKUP(F95,引用页!$A$2:$B$90,2,FALSE)</f>
        <v>3</v>
      </c>
      <c r="L95">
        <f t="shared" si="11"/>
        <v>230103</v>
      </c>
      <c r="M95">
        <f>VLOOKUP(F95,引用页!$E$2:$F$28,2,FALSE)</f>
        <v>1003</v>
      </c>
      <c r="N95">
        <f t="shared" si="12"/>
        <v>2301</v>
      </c>
      <c r="O95">
        <v>4</v>
      </c>
      <c r="P95" t="str">
        <f>VLOOKUP(A95,[1]坦克技能!$B$181:$G$210,2,FALSE)</f>
        <v>T3</v>
      </c>
      <c r="Q95">
        <f>VLOOKUP(A95,[1]坦克技能!$B$181:$G$210,4,FALSE)</f>
        <v>3</v>
      </c>
      <c r="R95">
        <f t="shared" si="13"/>
        <v>4</v>
      </c>
      <c r="S95">
        <v>9</v>
      </c>
      <c r="T95" t="str">
        <f t="shared" si="14"/>
        <v>[4]</v>
      </c>
      <c r="U95" t="str">
        <f>VLOOKUP(V95,[1]坦克技能!$D$249:$O$290,12,FALSE)</f>
        <v>[5,60,7]</v>
      </c>
      <c r="V95" t="str">
        <f t="shared" si="15"/>
        <v>战术链3</v>
      </c>
      <c r="W95" s="1">
        <f>VLOOKUP(V95,[1]坦克技能!$D$249:$F$290,2,FALSE)</f>
        <v>0.05</v>
      </c>
      <c r="X95" s="1">
        <f>VLOOKUP(V95,[1]坦克技能!$D$249:$F$290,3,FALSE)</f>
        <v>0.6</v>
      </c>
    </row>
    <row r="96" spans="1:24" ht="13.5" customHeight="1" x14ac:dyDescent="0.15">
      <c r="A96" t="s">
        <v>41</v>
      </c>
      <c r="B96">
        <f>VLOOKUP(A96,[1]坦克标准养成属性!$C$6:$D$36,2,FALSE)</f>
        <v>2311</v>
      </c>
      <c r="C96">
        <v>14</v>
      </c>
      <c r="D96">
        <v>95</v>
      </c>
      <c r="E96">
        <f t="shared" si="8"/>
        <v>4</v>
      </c>
      <c r="F96" t="s">
        <v>4</v>
      </c>
      <c r="G96">
        <f>VLOOKUP(F96,引用页!$A$2:$B$90,2,FALSE)</f>
        <v>3</v>
      </c>
      <c r="H96">
        <f t="shared" si="9"/>
        <v>304</v>
      </c>
      <c r="I96" t="s">
        <v>597</v>
      </c>
      <c r="J96" t="str">
        <f t="shared" si="10"/>
        <v>玛蒂尔达-吸血鬼-战术链</v>
      </c>
      <c r="K96">
        <f>VLOOKUP(F96,引用页!$A$2:$B$90,2,FALSE)</f>
        <v>3</v>
      </c>
      <c r="L96">
        <f t="shared" si="11"/>
        <v>230104</v>
      </c>
      <c r="M96">
        <f>VLOOKUP(F96,引用页!$E$2:$F$28,2,FALSE)</f>
        <v>1003</v>
      </c>
      <c r="N96">
        <f t="shared" si="12"/>
        <v>2301</v>
      </c>
      <c r="O96">
        <v>5</v>
      </c>
      <c r="P96" t="str">
        <f>VLOOKUP(A96,[1]坦克技能!$B$181:$G$210,2,FALSE)</f>
        <v>T3</v>
      </c>
      <c r="Q96">
        <f>VLOOKUP(A96,[1]坦克技能!$B$181:$G$210,4,FALSE)</f>
        <v>3</v>
      </c>
      <c r="R96">
        <f t="shared" si="13"/>
        <v>5</v>
      </c>
      <c r="S96">
        <v>9</v>
      </c>
      <c r="T96" t="str">
        <f t="shared" si="14"/>
        <v>[5]</v>
      </c>
      <c r="U96" t="str">
        <f>VLOOKUP(V96,[1]坦克技能!$D$249:$O$290,12,FALSE)</f>
        <v>[6,70,7]</v>
      </c>
      <c r="V96" t="str">
        <f t="shared" si="15"/>
        <v>战术链4</v>
      </c>
      <c r="W96" s="1">
        <f>VLOOKUP(V96,[1]坦克技能!$D$249:$F$290,2,FALSE)</f>
        <v>0.06</v>
      </c>
      <c r="X96" s="1">
        <f>VLOOKUP(V96,[1]坦克技能!$D$249:$F$290,3,FALSE)</f>
        <v>0.7</v>
      </c>
    </row>
    <row r="97" spans="1:24" ht="13.5" customHeight="1" x14ac:dyDescent="0.15">
      <c r="A97" t="s">
        <v>41</v>
      </c>
      <c r="B97">
        <f>VLOOKUP(A97,[1]坦克标准养成属性!$C$6:$D$36,2,FALSE)</f>
        <v>2311</v>
      </c>
      <c r="C97">
        <v>14</v>
      </c>
      <c r="D97">
        <v>96</v>
      </c>
      <c r="E97">
        <f t="shared" si="8"/>
        <v>5</v>
      </c>
      <c r="F97" t="s">
        <v>4</v>
      </c>
      <c r="G97">
        <f>VLOOKUP(F97,引用页!$A$2:$B$90,2,FALSE)</f>
        <v>3</v>
      </c>
      <c r="H97">
        <f t="shared" si="9"/>
        <v>305</v>
      </c>
      <c r="I97" t="s">
        <v>597</v>
      </c>
      <c r="J97" t="str">
        <f t="shared" si="10"/>
        <v>玛蒂尔达-吸血鬼-战术链</v>
      </c>
      <c r="K97">
        <f>VLOOKUP(F97,引用页!$A$2:$B$90,2,FALSE)</f>
        <v>3</v>
      </c>
      <c r="L97">
        <f t="shared" si="11"/>
        <v>230105</v>
      </c>
      <c r="M97">
        <f>VLOOKUP(F97,引用页!$E$2:$F$28,2,FALSE)</f>
        <v>1003</v>
      </c>
      <c r="N97">
        <f t="shared" si="12"/>
        <v>2301</v>
      </c>
      <c r="O97">
        <v>5</v>
      </c>
      <c r="P97" t="str">
        <f>VLOOKUP(A97,[1]坦克技能!$B$181:$G$210,2,FALSE)</f>
        <v>T3</v>
      </c>
      <c r="Q97">
        <f>VLOOKUP(A97,[1]坦克技能!$B$181:$G$210,4,FALSE)</f>
        <v>3</v>
      </c>
      <c r="R97">
        <f t="shared" si="13"/>
        <v>5</v>
      </c>
      <c r="S97">
        <v>9</v>
      </c>
      <c r="T97" t="str">
        <f t="shared" si="14"/>
        <v>[6]</v>
      </c>
      <c r="U97" t="str">
        <f>VLOOKUP(V97,[1]坦克技能!$D$249:$O$290,12,FALSE)</f>
        <v>[7,80,7]</v>
      </c>
      <c r="V97" t="str">
        <f t="shared" si="15"/>
        <v>战术链5</v>
      </c>
      <c r="W97" s="1">
        <f>VLOOKUP(V97,[1]坦克技能!$D$249:$F$290,2,FALSE)</f>
        <v>7.0000000000000007E-2</v>
      </c>
      <c r="X97" s="1">
        <f>VLOOKUP(V97,[1]坦克技能!$D$249:$F$290,3,FALSE)</f>
        <v>0.8</v>
      </c>
    </row>
    <row r="98" spans="1:24" ht="13.5" customHeight="1" x14ac:dyDescent="0.15">
      <c r="A98" t="s">
        <v>41</v>
      </c>
      <c r="B98">
        <f>VLOOKUP(A98,[1]坦克标准养成属性!$C$6:$D$36,2,FALSE)</f>
        <v>2311</v>
      </c>
      <c r="C98">
        <v>14</v>
      </c>
      <c r="D98">
        <v>97</v>
      </c>
      <c r="E98">
        <f t="shared" si="8"/>
        <v>6</v>
      </c>
      <c r="F98" t="s">
        <v>4</v>
      </c>
      <c r="G98">
        <f>VLOOKUP(F98,引用页!$A$2:$B$90,2,FALSE)</f>
        <v>3</v>
      </c>
      <c r="H98">
        <f t="shared" si="9"/>
        <v>306</v>
      </c>
      <c r="I98" t="s">
        <v>597</v>
      </c>
      <c r="J98" t="str">
        <f t="shared" si="10"/>
        <v>玛蒂尔达-吸血鬼-战术链</v>
      </c>
      <c r="K98">
        <f>VLOOKUP(F98,引用页!$A$2:$B$90,2,FALSE)</f>
        <v>3</v>
      </c>
      <c r="L98">
        <f t="shared" si="11"/>
        <v>230106</v>
      </c>
      <c r="M98">
        <f>VLOOKUP(F98,引用页!$E$2:$F$28,2,FALSE)</f>
        <v>1003</v>
      </c>
      <c r="N98">
        <f t="shared" si="12"/>
        <v>2301</v>
      </c>
      <c r="O98">
        <v>5</v>
      </c>
      <c r="P98" t="str">
        <f>VLOOKUP(A98,[1]坦克技能!$B$181:$G$210,2,FALSE)</f>
        <v>T3</v>
      </c>
      <c r="Q98">
        <f>VLOOKUP(A98,[1]坦克技能!$B$181:$G$210,4,FALSE)</f>
        <v>3</v>
      </c>
      <c r="R98">
        <f t="shared" si="13"/>
        <v>5</v>
      </c>
      <c r="S98">
        <v>9</v>
      </c>
      <c r="T98" t="str">
        <f t="shared" si="14"/>
        <v>[7]</v>
      </c>
      <c r="U98" t="str">
        <f>VLOOKUP(V98,[1]坦克技能!$D$249:$O$290,12,FALSE)</f>
        <v>[8,90,7]</v>
      </c>
      <c r="V98" t="str">
        <f t="shared" si="15"/>
        <v>战术链6</v>
      </c>
      <c r="W98" s="1">
        <f>VLOOKUP(V98,[1]坦克技能!$D$249:$F$290,2,FALSE)</f>
        <v>0.08</v>
      </c>
      <c r="X98" s="1">
        <f>VLOOKUP(V98,[1]坦克技能!$D$249:$F$290,3,FALSE)</f>
        <v>0.9</v>
      </c>
    </row>
    <row r="99" spans="1:24" ht="13.5" customHeight="1" x14ac:dyDescent="0.15">
      <c r="A99" t="s">
        <v>41</v>
      </c>
      <c r="B99">
        <f>VLOOKUP(A99,[1]坦克标准养成属性!$C$6:$D$36,2,FALSE)</f>
        <v>2311</v>
      </c>
      <c r="C99">
        <v>14</v>
      </c>
      <c r="D99">
        <v>98</v>
      </c>
      <c r="E99">
        <f t="shared" si="8"/>
        <v>7</v>
      </c>
      <c r="F99" t="s">
        <v>4</v>
      </c>
      <c r="G99">
        <f>VLOOKUP(F99,引用页!$A$2:$B$90,2,FALSE)</f>
        <v>3</v>
      </c>
      <c r="H99">
        <f t="shared" si="9"/>
        <v>307</v>
      </c>
      <c r="I99" t="s">
        <v>597</v>
      </c>
      <c r="J99" t="str">
        <f t="shared" si="10"/>
        <v>玛蒂尔达-吸血鬼-战术链</v>
      </c>
      <c r="K99">
        <f>VLOOKUP(F99,引用页!$A$2:$B$90,2,FALSE)</f>
        <v>3</v>
      </c>
      <c r="L99">
        <f t="shared" si="11"/>
        <v>230107</v>
      </c>
      <c r="M99">
        <f>VLOOKUP(F99,引用页!$E$2:$F$28,2,FALSE)</f>
        <v>1003</v>
      </c>
      <c r="N99">
        <f t="shared" si="12"/>
        <v>2301</v>
      </c>
      <c r="O99">
        <v>5</v>
      </c>
      <c r="P99" t="str">
        <f>VLOOKUP(A99,[1]坦克技能!$B$181:$G$210,2,FALSE)</f>
        <v>T3</v>
      </c>
      <c r="Q99">
        <f>VLOOKUP(A99,[1]坦克技能!$B$181:$G$210,4,FALSE)</f>
        <v>3</v>
      </c>
      <c r="R99">
        <f t="shared" si="13"/>
        <v>5</v>
      </c>
      <c r="S99">
        <v>9</v>
      </c>
      <c r="T99" t="str">
        <f t="shared" si="14"/>
        <v>[8]</v>
      </c>
      <c r="U99" t="str">
        <f>VLOOKUP(V99,[1]坦克技能!$D$249:$O$290,12,FALSE)</f>
        <v>[9,100,7]</v>
      </c>
      <c r="V99" t="str">
        <f t="shared" si="15"/>
        <v>战术链7</v>
      </c>
      <c r="W99" s="1">
        <f>VLOOKUP(V99,[1]坦克技能!$D$249:$F$290,2,FALSE)</f>
        <v>0.09</v>
      </c>
      <c r="X99" s="1">
        <f>VLOOKUP(V99,[1]坦克技能!$D$249:$F$290,3,FALSE)</f>
        <v>1</v>
      </c>
    </row>
    <row r="100" spans="1:24" ht="13.5" customHeight="1" x14ac:dyDescent="0.15">
      <c r="A100" t="s">
        <v>42</v>
      </c>
      <c r="B100">
        <f>VLOOKUP(A100,[1]坦克标准养成属性!$C$6:$D$36,2,FALSE)</f>
        <v>2321</v>
      </c>
      <c r="C100">
        <v>15</v>
      </c>
      <c r="D100">
        <v>99</v>
      </c>
      <c r="E100">
        <f t="shared" si="8"/>
        <v>1</v>
      </c>
      <c r="F100" t="s">
        <v>10</v>
      </c>
      <c r="G100">
        <f>VLOOKUP(F100,引用页!$A$2:$B$90,2,FALSE)</f>
        <v>21</v>
      </c>
      <c r="H100">
        <f t="shared" si="9"/>
        <v>2101</v>
      </c>
      <c r="I100" t="s">
        <v>598</v>
      </c>
      <c r="J100" t="str">
        <f t="shared" si="10"/>
        <v>谢尔曼-神秘猿·S-追踪导弹</v>
      </c>
      <c r="K100">
        <f>VLOOKUP(F100,引用页!$A$2:$B$90,2,FALSE)</f>
        <v>21</v>
      </c>
      <c r="L100">
        <f t="shared" si="11"/>
        <v>240101</v>
      </c>
      <c r="M100">
        <f>VLOOKUP(F100,引用页!$E$2:$F$28,2,FALSE)</f>
        <v>1008</v>
      </c>
      <c r="N100">
        <f t="shared" si="12"/>
        <v>2401</v>
      </c>
      <c r="O100">
        <v>3</v>
      </c>
      <c r="P100" t="str">
        <f>VLOOKUP(A100,[1]坦克技能!$B$181:$G$210,2,FALSE)</f>
        <v>T3</v>
      </c>
      <c r="Q100">
        <f>VLOOKUP(A100,[1]坦克技能!$B$181:$G$210,4,FALSE)</f>
        <v>3</v>
      </c>
      <c r="R100">
        <f t="shared" si="13"/>
        <v>4</v>
      </c>
      <c r="S100">
        <v>9</v>
      </c>
      <c r="T100" t="str">
        <f t="shared" si="14"/>
        <v>[1,2]</v>
      </c>
      <c r="U100" t="str">
        <f>VLOOKUP(V100,[1]坦克技能!$D$249:$O$290,12,FALSE)</f>
        <v>[30]</v>
      </c>
      <c r="V100" t="str">
        <f t="shared" si="15"/>
        <v>追踪导弹1</v>
      </c>
      <c r="W100" s="1">
        <f>VLOOKUP(V100,[1]坦克技能!$D$249:$F$290,2,FALSE)</f>
        <v>0.3</v>
      </c>
      <c r="X100" s="1">
        <f>VLOOKUP(V100,[1]坦克技能!$D$249:$F$290,3,FALSE)</f>
        <v>0</v>
      </c>
    </row>
    <row r="101" spans="1:24" ht="13.5" customHeight="1" x14ac:dyDescent="0.15">
      <c r="A101" t="s">
        <v>42</v>
      </c>
      <c r="B101">
        <f>VLOOKUP(A101,[1]坦克标准养成属性!$C$6:$D$36,2,FALSE)</f>
        <v>2321</v>
      </c>
      <c r="C101">
        <v>15</v>
      </c>
      <c r="D101">
        <v>100</v>
      </c>
      <c r="E101">
        <f t="shared" si="8"/>
        <v>2</v>
      </c>
      <c r="F101" t="s">
        <v>10</v>
      </c>
      <c r="G101">
        <f>VLOOKUP(F101,引用页!$A$2:$B$90,2,FALSE)</f>
        <v>21</v>
      </c>
      <c r="H101">
        <f t="shared" si="9"/>
        <v>2102</v>
      </c>
      <c r="I101" t="s">
        <v>598</v>
      </c>
      <c r="J101" t="str">
        <f t="shared" si="10"/>
        <v>谢尔曼-神秘猿·S-追踪导弹</v>
      </c>
      <c r="K101">
        <f>VLOOKUP(F101,引用页!$A$2:$B$90,2,FALSE)</f>
        <v>21</v>
      </c>
      <c r="L101">
        <f t="shared" si="11"/>
        <v>240102</v>
      </c>
      <c r="M101">
        <f>VLOOKUP(F101,引用页!$E$2:$F$28,2,FALSE)</f>
        <v>1008</v>
      </c>
      <c r="N101">
        <f t="shared" si="12"/>
        <v>2401</v>
      </c>
      <c r="O101">
        <v>4</v>
      </c>
      <c r="P101" t="str">
        <f>VLOOKUP(A101,[1]坦克技能!$B$181:$G$210,2,FALSE)</f>
        <v>T3</v>
      </c>
      <c r="Q101">
        <f>VLOOKUP(A101,[1]坦克技能!$B$181:$G$210,4,FALSE)</f>
        <v>3</v>
      </c>
      <c r="R101">
        <f t="shared" si="13"/>
        <v>4</v>
      </c>
      <c r="S101">
        <v>9</v>
      </c>
      <c r="T101" t="str">
        <f t="shared" si="14"/>
        <v>[3]</v>
      </c>
      <c r="U101" t="str">
        <f>VLOOKUP(V101,[1]坦克技能!$D$249:$O$290,12,FALSE)</f>
        <v>[50]</v>
      </c>
      <c r="V101" t="str">
        <f t="shared" si="15"/>
        <v>追踪导弹2</v>
      </c>
      <c r="W101" s="1">
        <f>VLOOKUP(V101,[1]坦克技能!$D$249:$F$290,2,FALSE)</f>
        <v>0.5</v>
      </c>
      <c r="X101" s="1">
        <f>VLOOKUP(V101,[1]坦克技能!$D$249:$F$290,3,FALSE)</f>
        <v>0</v>
      </c>
    </row>
    <row r="102" spans="1:24" ht="13.5" customHeight="1" x14ac:dyDescent="0.15">
      <c r="A102" t="s">
        <v>42</v>
      </c>
      <c r="B102">
        <f>VLOOKUP(A102,[1]坦克标准养成属性!$C$6:$D$36,2,FALSE)</f>
        <v>2321</v>
      </c>
      <c r="C102">
        <v>15</v>
      </c>
      <c r="D102">
        <v>101</v>
      </c>
      <c r="E102">
        <f t="shared" si="8"/>
        <v>3</v>
      </c>
      <c r="F102" t="s">
        <v>10</v>
      </c>
      <c r="G102">
        <f>VLOOKUP(F102,引用页!$A$2:$B$90,2,FALSE)</f>
        <v>21</v>
      </c>
      <c r="H102">
        <f t="shared" si="9"/>
        <v>2103</v>
      </c>
      <c r="I102" t="s">
        <v>598</v>
      </c>
      <c r="J102" t="str">
        <f t="shared" si="10"/>
        <v>谢尔曼-神秘猿·S-追踪导弹</v>
      </c>
      <c r="K102">
        <f>VLOOKUP(F102,引用页!$A$2:$B$90,2,FALSE)</f>
        <v>21</v>
      </c>
      <c r="L102">
        <f t="shared" si="11"/>
        <v>240103</v>
      </c>
      <c r="M102">
        <f>VLOOKUP(F102,引用页!$E$2:$F$28,2,FALSE)</f>
        <v>1008</v>
      </c>
      <c r="N102">
        <f t="shared" si="12"/>
        <v>2401</v>
      </c>
      <c r="O102">
        <v>4</v>
      </c>
      <c r="P102" t="str">
        <f>VLOOKUP(A102,[1]坦克技能!$B$181:$G$210,2,FALSE)</f>
        <v>T3</v>
      </c>
      <c r="Q102">
        <f>VLOOKUP(A102,[1]坦克技能!$B$181:$G$210,4,FALSE)</f>
        <v>3</v>
      </c>
      <c r="R102">
        <f t="shared" si="13"/>
        <v>4</v>
      </c>
      <c r="S102">
        <v>9</v>
      </c>
      <c r="T102" t="str">
        <f t="shared" si="14"/>
        <v>[4]</v>
      </c>
      <c r="U102" t="str">
        <f>VLOOKUP(V102,[1]坦克技能!$D$249:$O$290,12,FALSE)</f>
        <v>[60]</v>
      </c>
      <c r="V102" t="str">
        <f t="shared" si="15"/>
        <v>追踪导弹3</v>
      </c>
      <c r="W102" s="1">
        <f>VLOOKUP(V102,[1]坦克技能!$D$249:$F$290,2,FALSE)</f>
        <v>0.6</v>
      </c>
      <c r="X102" s="1">
        <f>VLOOKUP(V102,[1]坦克技能!$D$249:$F$290,3,FALSE)</f>
        <v>0</v>
      </c>
    </row>
    <row r="103" spans="1:24" ht="13.5" customHeight="1" x14ac:dyDescent="0.15">
      <c r="A103" t="s">
        <v>42</v>
      </c>
      <c r="B103">
        <f>VLOOKUP(A103,[1]坦克标准养成属性!$C$6:$D$36,2,FALSE)</f>
        <v>2321</v>
      </c>
      <c r="C103">
        <v>15</v>
      </c>
      <c r="D103">
        <v>102</v>
      </c>
      <c r="E103">
        <f t="shared" si="8"/>
        <v>4</v>
      </c>
      <c r="F103" t="s">
        <v>10</v>
      </c>
      <c r="G103">
        <f>VLOOKUP(F103,引用页!$A$2:$B$90,2,FALSE)</f>
        <v>21</v>
      </c>
      <c r="H103">
        <f t="shared" si="9"/>
        <v>2104</v>
      </c>
      <c r="I103" t="s">
        <v>598</v>
      </c>
      <c r="J103" t="str">
        <f t="shared" si="10"/>
        <v>谢尔曼-神秘猿·S-追踪导弹</v>
      </c>
      <c r="K103">
        <f>VLOOKUP(F103,引用页!$A$2:$B$90,2,FALSE)</f>
        <v>21</v>
      </c>
      <c r="L103">
        <f t="shared" si="11"/>
        <v>240104</v>
      </c>
      <c r="M103">
        <f>VLOOKUP(F103,引用页!$E$2:$F$28,2,FALSE)</f>
        <v>1008</v>
      </c>
      <c r="N103">
        <f t="shared" si="12"/>
        <v>2401</v>
      </c>
      <c r="O103">
        <v>5</v>
      </c>
      <c r="P103" t="str">
        <f>VLOOKUP(A103,[1]坦克技能!$B$181:$G$210,2,FALSE)</f>
        <v>T3</v>
      </c>
      <c r="Q103">
        <f>VLOOKUP(A103,[1]坦克技能!$B$181:$G$210,4,FALSE)</f>
        <v>3</v>
      </c>
      <c r="R103">
        <f t="shared" si="13"/>
        <v>5</v>
      </c>
      <c r="S103">
        <v>9</v>
      </c>
      <c r="T103" t="str">
        <f t="shared" si="14"/>
        <v>[5]</v>
      </c>
      <c r="U103" t="str">
        <f>VLOOKUP(V103,[1]坦克技能!$D$249:$O$290,12,FALSE)</f>
        <v>[70]</v>
      </c>
      <c r="V103" t="str">
        <f t="shared" si="15"/>
        <v>追踪导弹4</v>
      </c>
      <c r="W103" s="1">
        <f>VLOOKUP(V103,[1]坦克技能!$D$249:$F$290,2,FALSE)</f>
        <v>0.7</v>
      </c>
      <c r="X103" s="1">
        <f>VLOOKUP(V103,[1]坦克技能!$D$249:$F$290,3,FALSE)</f>
        <v>0</v>
      </c>
    </row>
    <row r="104" spans="1:24" ht="13.5" customHeight="1" x14ac:dyDescent="0.15">
      <c r="A104" t="s">
        <v>42</v>
      </c>
      <c r="B104">
        <f>VLOOKUP(A104,[1]坦克标准养成属性!$C$6:$D$36,2,FALSE)</f>
        <v>2321</v>
      </c>
      <c r="C104">
        <v>15</v>
      </c>
      <c r="D104">
        <v>103</v>
      </c>
      <c r="E104">
        <f t="shared" si="8"/>
        <v>5</v>
      </c>
      <c r="F104" t="s">
        <v>10</v>
      </c>
      <c r="G104">
        <f>VLOOKUP(F104,引用页!$A$2:$B$90,2,FALSE)</f>
        <v>21</v>
      </c>
      <c r="H104">
        <f t="shared" si="9"/>
        <v>2105</v>
      </c>
      <c r="I104" t="s">
        <v>598</v>
      </c>
      <c r="J104" t="str">
        <f t="shared" si="10"/>
        <v>谢尔曼-神秘猿·S-追踪导弹</v>
      </c>
      <c r="K104">
        <f>VLOOKUP(F104,引用页!$A$2:$B$90,2,FALSE)</f>
        <v>21</v>
      </c>
      <c r="L104">
        <f t="shared" si="11"/>
        <v>240105</v>
      </c>
      <c r="M104">
        <f>VLOOKUP(F104,引用页!$E$2:$F$28,2,FALSE)</f>
        <v>1008</v>
      </c>
      <c r="N104">
        <f t="shared" si="12"/>
        <v>2401</v>
      </c>
      <c r="O104">
        <v>5</v>
      </c>
      <c r="P104" t="str">
        <f>VLOOKUP(A104,[1]坦克技能!$B$181:$G$210,2,FALSE)</f>
        <v>T3</v>
      </c>
      <c r="Q104">
        <f>VLOOKUP(A104,[1]坦克技能!$B$181:$G$210,4,FALSE)</f>
        <v>3</v>
      </c>
      <c r="R104">
        <f t="shared" si="13"/>
        <v>5</v>
      </c>
      <c r="S104">
        <v>9</v>
      </c>
      <c r="T104" t="str">
        <f t="shared" si="14"/>
        <v>[6]</v>
      </c>
      <c r="U104" t="str">
        <f>VLOOKUP(V104,[1]坦克技能!$D$249:$O$290,12,FALSE)</f>
        <v>[80]</v>
      </c>
      <c r="V104" t="str">
        <f t="shared" si="15"/>
        <v>追踪导弹5</v>
      </c>
      <c r="W104" s="1">
        <f>VLOOKUP(V104,[1]坦克技能!$D$249:$F$290,2,FALSE)</f>
        <v>0.8</v>
      </c>
      <c r="X104" s="1">
        <f>VLOOKUP(V104,[1]坦克技能!$D$249:$F$290,3,FALSE)</f>
        <v>0</v>
      </c>
    </row>
    <row r="105" spans="1:24" ht="13.5" customHeight="1" x14ac:dyDescent="0.15">
      <c r="A105" t="s">
        <v>42</v>
      </c>
      <c r="B105">
        <f>VLOOKUP(A105,[1]坦克标准养成属性!$C$6:$D$36,2,FALSE)</f>
        <v>2321</v>
      </c>
      <c r="C105">
        <v>15</v>
      </c>
      <c r="D105">
        <v>104</v>
      </c>
      <c r="E105">
        <f t="shared" si="8"/>
        <v>6</v>
      </c>
      <c r="F105" t="s">
        <v>10</v>
      </c>
      <c r="G105">
        <f>VLOOKUP(F105,引用页!$A$2:$B$90,2,FALSE)</f>
        <v>21</v>
      </c>
      <c r="H105">
        <f t="shared" si="9"/>
        <v>2106</v>
      </c>
      <c r="I105" t="s">
        <v>598</v>
      </c>
      <c r="J105" t="str">
        <f t="shared" si="10"/>
        <v>谢尔曼-神秘猿·S-追踪导弹</v>
      </c>
      <c r="K105">
        <f>VLOOKUP(F105,引用页!$A$2:$B$90,2,FALSE)</f>
        <v>21</v>
      </c>
      <c r="L105">
        <f t="shared" si="11"/>
        <v>240106</v>
      </c>
      <c r="M105">
        <f>VLOOKUP(F105,引用页!$E$2:$F$28,2,FALSE)</f>
        <v>1008</v>
      </c>
      <c r="N105">
        <f t="shared" si="12"/>
        <v>2401</v>
      </c>
      <c r="O105">
        <v>5</v>
      </c>
      <c r="P105" t="str">
        <f>VLOOKUP(A105,[1]坦克技能!$B$181:$G$210,2,FALSE)</f>
        <v>T3</v>
      </c>
      <c r="Q105">
        <f>VLOOKUP(A105,[1]坦克技能!$B$181:$G$210,4,FALSE)</f>
        <v>3</v>
      </c>
      <c r="R105">
        <f t="shared" si="13"/>
        <v>5</v>
      </c>
      <c r="S105">
        <v>9</v>
      </c>
      <c r="T105" t="str">
        <f t="shared" si="14"/>
        <v>[7]</v>
      </c>
      <c r="U105" t="str">
        <f>VLOOKUP(V105,[1]坦克技能!$D$249:$O$290,12,FALSE)</f>
        <v>[100]</v>
      </c>
      <c r="V105" t="str">
        <f t="shared" si="15"/>
        <v>追踪导弹6</v>
      </c>
      <c r="W105" s="1">
        <f>VLOOKUP(V105,[1]坦克技能!$D$249:$F$290,2,FALSE)</f>
        <v>1</v>
      </c>
      <c r="X105" s="1">
        <f>VLOOKUP(V105,[1]坦克技能!$D$249:$F$290,3,FALSE)</f>
        <v>0</v>
      </c>
    </row>
    <row r="106" spans="1:24" ht="13.5" customHeight="1" x14ac:dyDescent="0.15">
      <c r="A106" t="s">
        <v>42</v>
      </c>
      <c r="B106">
        <f>VLOOKUP(A106,[1]坦克标准养成属性!$C$6:$D$36,2,FALSE)</f>
        <v>2321</v>
      </c>
      <c r="C106">
        <v>15</v>
      </c>
      <c r="D106">
        <v>105</v>
      </c>
      <c r="E106">
        <f t="shared" si="8"/>
        <v>7</v>
      </c>
      <c r="F106" t="s">
        <v>10</v>
      </c>
      <c r="G106">
        <f>VLOOKUP(F106,引用页!$A$2:$B$90,2,FALSE)</f>
        <v>21</v>
      </c>
      <c r="H106">
        <f t="shared" si="9"/>
        <v>2107</v>
      </c>
      <c r="I106" t="s">
        <v>598</v>
      </c>
      <c r="J106" t="str">
        <f t="shared" si="10"/>
        <v>谢尔曼-神秘猿·S-追踪导弹</v>
      </c>
      <c r="K106">
        <f>VLOOKUP(F106,引用页!$A$2:$B$90,2,FALSE)</f>
        <v>21</v>
      </c>
      <c r="L106">
        <f t="shared" si="11"/>
        <v>240107</v>
      </c>
      <c r="M106">
        <f>VLOOKUP(F106,引用页!$E$2:$F$28,2,FALSE)</f>
        <v>1008</v>
      </c>
      <c r="N106">
        <f t="shared" si="12"/>
        <v>2401</v>
      </c>
      <c r="O106">
        <v>5</v>
      </c>
      <c r="P106" t="str">
        <f>VLOOKUP(A106,[1]坦克技能!$B$181:$G$210,2,FALSE)</f>
        <v>T3</v>
      </c>
      <c r="Q106">
        <f>VLOOKUP(A106,[1]坦克技能!$B$181:$G$210,4,FALSE)</f>
        <v>3</v>
      </c>
      <c r="R106">
        <f t="shared" si="13"/>
        <v>5</v>
      </c>
      <c r="S106">
        <v>9</v>
      </c>
      <c r="T106" t="str">
        <f t="shared" si="14"/>
        <v>[8]</v>
      </c>
      <c r="U106" t="str">
        <f>VLOOKUP(V106,[1]坦克技能!$D$249:$O$290,12,FALSE)</f>
        <v>[110]</v>
      </c>
      <c r="V106" t="str">
        <f t="shared" si="15"/>
        <v>追踪导弹7</v>
      </c>
      <c r="W106" s="1">
        <f>VLOOKUP(V106,[1]坦克技能!$D$249:$F$290,2,FALSE)</f>
        <v>1.1000000000000001</v>
      </c>
      <c r="X106" s="1">
        <f>VLOOKUP(V106,[1]坦克技能!$D$249:$F$290,3,FALSE)</f>
        <v>0</v>
      </c>
    </row>
    <row r="107" spans="1:24" ht="13.5" customHeight="1" x14ac:dyDescent="0.15">
      <c r="A107" t="s">
        <v>43</v>
      </c>
      <c r="B107">
        <f>VLOOKUP(A107,[1]坦克标准养成属性!$C$6:$D$36,2,FALSE)</f>
        <v>2331</v>
      </c>
      <c r="C107">
        <v>16</v>
      </c>
      <c r="D107">
        <v>106</v>
      </c>
      <c r="E107">
        <f t="shared" si="8"/>
        <v>1</v>
      </c>
      <c r="F107" t="s">
        <v>10</v>
      </c>
      <c r="G107">
        <f>VLOOKUP(F107,引用页!$A$2:$B$90,2,FALSE)</f>
        <v>21</v>
      </c>
      <c r="H107">
        <f t="shared" si="9"/>
        <v>2101</v>
      </c>
      <c r="I107" t="s">
        <v>599</v>
      </c>
      <c r="J107" t="str">
        <f t="shared" si="10"/>
        <v>彗星-巨魔·S-追踪导弹</v>
      </c>
      <c r="K107">
        <f>VLOOKUP(F107,引用页!$A$2:$B$90,2,FALSE)</f>
        <v>21</v>
      </c>
      <c r="L107">
        <f t="shared" si="11"/>
        <v>250101</v>
      </c>
      <c r="M107">
        <f>VLOOKUP(F107,引用页!$E$2:$F$28,2,FALSE)</f>
        <v>1008</v>
      </c>
      <c r="N107">
        <f t="shared" si="12"/>
        <v>2501</v>
      </c>
      <c r="O107">
        <v>3</v>
      </c>
      <c r="P107" t="str">
        <f>VLOOKUP(A107,[1]坦克技能!$B$181:$G$210,2,FALSE)</f>
        <v>T3</v>
      </c>
      <c r="Q107">
        <f>VLOOKUP(A107,[1]坦克技能!$B$181:$G$210,4,FALSE)</f>
        <v>3</v>
      </c>
      <c r="R107">
        <f t="shared" si="13"/>
        <v>4</v>
      </c>
      <c r="S107">
        <v>9</v>
      </c>
      <c r="T107" t="str">
        <f t="shared" si="14"/>
        <v>[1,2]</v>
      </c>
      <c r="U107" t="str">
        <f>VLOOKUP(V107,[1]坦克技能!$D$249:$O$290,12,FALSE)</f>
        <v>[30]</v>
      </c>
      <c r="V107" t="str">
        <f t="shared" si="15"/>
        <v>追踪导弹1</v>
      </c>
      <c r="W107" s="1">
        <f>VLOOKUP(V107,[1]坦克技能!$D$249:$F$290,2,FALSE)</f>
        <v>0.3</v>
      </c>
      <c r="X107" s="1">
        <f>VLOOKUP(V107,[1]坦克技能!$D$249:$F$290,3,FALSE)</f>
        <v>0</v>
      </c>
    </row>
    <row r="108" spans="1:24" ht="13.5" customHeight="1" x14ac:dyDescent="0.15">
      <c r="A108" t="s">
        <v>43</v>
      </c>
      <c r="B108">
        <f>VLOOKUP(A108,[1]坦克标准养成属性!$C$6:$D$36,2,FALSE)</f>
        <v>2331</v>
      </c>
      <c r="C108">
        <v>16</v>
      </c>
      <c r="D108">
        <v>107</v>
      </c>
      <c r="E108">
        <f t="shared" si="8"/>
        <v>2</v>
      </c>
      <c r="F108" t="s">
        <v>10</v>
      </c>
      <c r="G108">
        <f>VLOOKUP(F108,引用页!$A$2:$B$90,2,FALSE)</f>
        <v>21</v>
      </c>
      <c r="H108">
        <f t="shared" si="9"/>
        <v>2102</v>
      </c>
      <c r="I108" t="s">
        <v>599</v>
      </c>
      <c r="J108" t="str">
        <f t="shared" si="10"/>
        <v>彗星-巨魔·S-追踪导弹</v>
      </c>
      <c r="K108">
        <f>VLOOKUP(F108,引用页!$A$2:$B$90,2,FALSE)</f>
        <v>21</v>
      </c>
      <c r="L108">
        <f t="shared" si="11"/>
        <v>250102</v>
      </c>
      <c r="M108">
        <f>VLOOKUP(F108,引用页!$E$2:$F$28,2,FALSE)</f>
        <v>1008</v>
      </c>
      <c r="N108">
        <f t="shared" si="12"/>
        <v>2501</v>
      </c>
      <c r="O108">
        <v>4</v>
      </c>
      <c r="P108" t="str">
        <f>VLOOKUP(A108,[1]坦克技能!$B$181:$G$210,2,FALSE)</f>
        <v>T3</v>
      </c>
      <c r="Q108">
        <f>VLOOKUP(A108,[1]坦克技能!$B$181:$G$210,4,FALSE)</f>
        <v>3</v>
      </c>
      <c r="R108">
        <f t="shared" si="13"/>
        <v>4</v>
      </c>
      <c r="S108">
        <v>9</v>
      </c>
      <c r="T108" t="str">
        <f t="shared" si="14"/>
        <v>[3]</v>
      </c>
      <c r="U108" t="str">
        <f>VLOOKUP(V108,[1]坦克技能!$D$249:$O$290,12,FALSE)</f>
        <v>[50]</v>
      </c>
      <c r="V108" t="str">
        <f t="shared" si="15"/>
        <v>追踪导弹2</v>
      </c>
      <c r="W108" s="1">
        <f>VLOOKUP(V108,[1]坦克技能!$D$249:$F$290,2,FALSE)</f>
        <v>0.5</v>
      </c>
      <c r="X108" s="1">
        <f>VLOOKUP(V108,[1]坦克技能!$D$249:$F$290,3,FALSE)</f>
        <v>0</v>
      </c>
    </row>
    <row r="109" spans="1:24" ht="13.5" customHeight="1" x14ac:dyDescent="0.15">
      <c r="A109" t="s">
        <v>43</v>
      </c>
      <c r="B109">
        <f>VLOOKUP(A109,[1]坦克标准养成属性!$C$6:$D$36,2,FALSE)</f>
        <v>2331</v>
      </c>
      <c r="C109">
        <v>16</v>
      </c>
      <c r="D109">
        <v>108</v>
      </c>
      <c r="E109">
        <f t="shared" si="8"/>
        <v>3</v>
      </c>
      <c r="F109" t="s">
        <v>10</v>
      </c>
      <c r="G109">
        <f>VLOOKUP(F109,引用页!$A$2:$B$90,2,FALSE)</f>
        <v>21</v>
      </c>
      <c r="H109">
        <f t="shared" si="9"/>
        <v>2103</v>
      </c>
      <c r="I109" t="s">
        <v>599</v>
      </c>
      <c r="J109" t="str">
        <f t="shared" si="10"/>
        <v>彗星-巨魔·S-追踪导弹</v>
      </c>
      <c r="K109">
        <f>VLOOKUP(F109,引用页!$A$2:$B$90,2,FALSE)</f>
        <v>21</v>
      </c>
      <c r="L109">
        <f t="shared" si="11"/>
        <v>250103</v>
      </c>
      <c r="M109">
        <f>VLOOKUP(F109,引用页!$E$2:$F$28,2,FALSE)</f>
        <v>1008</v>
      </c>
      <c r="N109">
        <f t="shared" si="12"/>
        <v>2501</v>
      </c>
      <c r="O109">
        <v>4</v>
      </c>
      <c r="P109" t="str">
        <f>VLOOKUP(A109,[1]坦克技能!$B$181:$G$210,2,FALSE)</f>
        <v>T3</v>
      </c>
      <c r="Q109">
        <f>VLOOKUP(A109,[1]坦克技能!$B$181:$G$210,4,FALSE)</f>
        <v>3</v>
      </c>
      <c r="R109">
        <f t="shared" si="13"/>
        <v>4</v>
      </c>
      <c r="S109">
        <v>9</v>
      </c>
      <c r="T109" t="str">
        <f t="shared" si="14"/>
        <v>[4]</v>
      </c>
      <c r="U109" t="str">
        <f>VLOOKUP(V109,[1]坦克技能!$D$249:$O$290,12,FALSE)</f>
        <v>[60]</v>
      </c>
      <c r="V109" t="str">
        <f t="shared" si="15"/>
        <v>追踪导弹3</v>
      </c>
      <c r="W109" s="1">
        <f>VLOOKUP(V109,[1]坦克技能!$D$249:$F$290,2,FALSE)</f>
        <v>0.6</v>
      </c>
      <c r="X109" s="1">
        <f>VLOOKUP(V109,[1]坦克技能!$D$249:$F$290,3,FALSE)</f>
        <v>0</v>
      </c>
    </row>
    <row r="110" spans="1:24" ht="13.5" customHeight="1" x14ac:dyDescent="0.15">
      <c r="A110" t="s">
        <v>43</v>
      </c>
      <c r="B110">
        <f>VLOOKUP(A110,[1]坦克标准养成属性!$C$6:$D$36,2,FALSE)</f>
        <v>2331</v>
      </c>
      <c r="C110">
        <v>16</v>
      </c>
      <c r="D110">
        <v>109</v>
      </c>
      <c r="E110">
        <f t="shared" si="8"/>
        <v>4</v>
      </c>
      <c r="F110" t="s">
        <v>10</v>
      </c>
      <c r="G110">
        <f>VLOOKUP(F110,引用页!$A$2:$B$90,2,FALSE)</f>
        <v>21</v>
      </c>
      <c r="H110">
        <f t="shared" si="9"/>
        <v>2104</v>
      </c>
      <c r="I110" t="s">
        <v>599</v>
      </c>
      <c r="J110" t="str">
        <f t="shared" si="10"/>
        <v>彗星-巨魔·S-追踪导弹</v>
      </c>
      <c r="K110">
        <f>VLOOKUP(F110,引用页!$A$2:$B$90,2,FALSE)</f>
        <v>21</v>
      </c>
      <c r="L110">
        <f t="shared" si="11"/>
        <v>250104</v>
      </c>
      <c r="M110">
        <f>VLOOKUP(F110,引用页!$E$2:$F$28,2,FALSE)</f>
        <v>1008</v>
      </c>
      <c r="N110">
        <f t="shared" si="12"/>
        <v>2501</v>
      </c>
      <c r="O110">
        <v>5</v>
      </c>
      <c r="P110" t="str">
        <f>VLOOKUP(A110,[1]坦克技能!$B$181:$G$210,2,FALSE)</f>
        <v>T3</v>
      </c>
      <c r="Q110">
        <f>VLOOKUP(A110,[1]坦克技能!$B$181:$G$210,4,FALSE)</f>
        <v>3</v>
      </c>
      <c r="R110">
        <f t="shared" si="13"/>
        <v>5</v>
      </c>
      <c r="S110">
        <v>9</v>
      </c>
      <c r="T110" t="str">
        <f t="shared" si="14"/>
        <v>[5]</v>
      </c>
      <c r="U110" t="str">
        <f>VLOOKUP(V110,[1]坦克技能!$D$249:$O$290,12,FALSE)</f>
        <v>[70]</v>
      </c>
      <c r="V110" t="str">
        <f t="shared" si="15"/>
        <v>追踪导弹4</v>
      </c>
      <c r="W110" s="1">
        <f>VLOOKUP(V110,[1]坦克技能!$D$249:$F$290,2,FALSE)</f>
        <v>0.7</v>
      </c>
      <c r="X110" s="1">
        <f>VLOOKUP(V110,[1]坦克技能!$D$249:$F$290,3,FALSE)</f>
        <v>0</v>
      </c>
    </row>
    <row r="111" spans="1:24" ht="13.5" customHeight="1" x14ac:dyDescent="0.15">
      <c r="A111" t="s">
        <v>43</v>
      </c>
      <c r="B111">
        <f>VLOOKUP(A111,[1]坦克标准养成属性!$C$6:$D$36,2,FALSE)</f>
        <v>2331</v>
      </c>
      <c r="C111">
        <v>16</v>
      </c>
      <c r="D111">
        <v>110</v>
      </c>
      <c r="E111">
        <f t="shared" si="8"/>
        <v>5</v>
      </c>
      <c r="F111" t="s">
        <v>10</v>
      </c>
      <c r="G111">
        <f>VLOOKUP(F111,引用页!$A$2:$B$90,2,FALSE)</f>
        <v>21</v>
      </c>
      <c r="H111">
        <f t="shared" si="9"/>
        <v>2105</v>
      </c>
      <c r="I111" t="s">
        <v>599</v>
      </c>
      <c r="J111" t="str">
        <f t="shared" si="10"/>
        <v>彗星-巨魔·S-追踪导弹</v>
      </c>
      <c r="K111">
        <f>VLOOKUP(F111,引用页!$A$2:$B$90,2,FALSE)</f>
        <v>21</v>
      </c>
      <c r="L111">
        <f t="shared" si="11"/>
        <v>250105</v>
      </c>
      <c r="M111">
        <f>VLOOKUP(F111,引用页!$E$2:$F$28,2,FALSE)</f>
        <v>1008</v>
      </c>
      <c r="N111">
        <f t="shared" si="12"/>
        <v>2501</v>
      </c>
      <c r="O111">
        <v>5</v>
      </c>
      <c r="P111" t="str">
        <f>VLOOKUP(A111,[1]坦克技能!$B$181:$G$210,2,FALSE)</f>
        <v>T3</v>
      </c>
      <c r="Q111">
        <f>VLOOKUP(A111,[1]坦克技能!$B$181:$G$210,4,FALSE)</f>
        <v>3</v>
      </c>
      <c r="R111">
        <f t="shared" si="13"/>
        <v>5</v>
      </c>
      <c r="S111">
        <v>9</v>
      </c>
      <c r="T111" t="str">
        <f t="shared" si="14"/>
        <v>[6]</v>
      </c>
      <c r="U111" t="str">
        <f>VLOOKUP(V111,[1]坦克技能!$D$249:$O$290,12,FALSE)</f>
        <v>[80]</v>
      </c>
      <c r="V111" t="str">
        <f t="shared" si="15"/>
        <v>追踪导弹5</v>
      </c>
      <c r="W111" s="1">
        <f>VLOOKUP(V111,[1]坦克技能!$D$249:$F$290,2,FALSE)</f>
        <v>0.8</v>
      </c>
      <c r="X111" s="1">
        <f>VLOOKUP(V111,[1]坦克技能!$D$249:$F$290,3,FALSE)</f>
        <v>0</v>
      </c>
    </row>
    <row r="112" spans="1:24" ht="13.5" customHeight="1" x14ac:dyDescent="0.15">
      <c r="A112" t="s">
        <v>43</v>
      </c>
      <c r="B112">
        <f>VLOOKUP(A112,[1]坦克标准养成属性!$C$6:$D$36,2,FALSE)</f>
        <v>2331</v>
      </c>
      <c r="C112">
        <v>16</v>
      </c>
      <c r="D112">
        <v>111</v>
      </c>
      <c r="E112">
        <f t="shared" si="8"/>
        <v>6</v>
      </c>
      <c r="F112" t="s">
        <v>10</v>
      </c>
      <c r="G112">
        <f>VLOOKUP(F112,引用页!$A$2:$B$90,2,FALSE)</f>
        <v>21</v>
      </c>
      <c r="H112">
        <f t="shared" si="9"/>
        <v>2106</v>
      </c>
      <c r="I112" t="s">
        <v>599</v>
      </c>
      <c r="J112" t="str">
        <f t="shared" si="10"/>
        <v>彗星-巨魔·S-追踪导弹</v>
      </c>
      <c r="K112">
        <f>VLOOKUP(F112,引用页!$A$2:$B$90,2,FALSE)</f>
        <v>21</v>
      </c>
      <c r="L112">
        <f t="shared" si="11"/>
        <v>250106</v>
      </c>
      <c r="M112">
        <f>VLOOKUP(F112,引用页!$E$2:$F$28,2,FALSE)</f>
        <v>1008</v>
      </c>
      <c r="N112">
        <f t="shared" si="12"/>
        <v>2501</v>
      </c>
      <c r="O112">
        <v>5</v>
      </c>
      <c r="P112" t="str">
        <f>VLOOKUP(A112,[1]坦克技能!$B$181:$G$210,2,FALSE)</f>
        <v>T3</v>
      </c>
      <c r="Q112">
        <f>VLOOKUP(A112,[1]坦克技能!$B$181:$G$210,4,FALSE)</f>
        <v>3</v>
      </c>
      <c r="R112">
        <f t="shared" si="13"/>
        <v>5</v>
      </c>
      <c r="S112">
        <v>9</v>
      </c>
      <c r="T112" t="str">
        <f t="shared" si="14"/>
        <v>[7]</v>
      </c>
      <c r="U112" t="str">
        <f>VLOOKUP(V112,[1]坦克技能!$D$249:$O$290,12,FALSE)</f>
        <v>[100]</v>
      </c>
      <c r="V112" t="str">
        <f t="shared" si="15"/>
        <v>追踪导弹6</v>
      </c>
      <c r="W112" s="1">
        <f>VLOOKUP(V112,[1]坦克技能!$D$249:$F$290,2,FALSE)</f>
        <v>1</v>
      </c>
      <c r="X112" s="1">
        <f>VLOOKUP(V112,[1]坦克技能!$D$249:$F$290,3,FALSE)</f>
        <v>0</v>
      </c>
    </row>
    <row r="113" spans="1:24" ht="13.5" customHeight="1" x14ac:dyDescent="0.15">
      <c r="A113" t="s">
        <v>43</v>
      </c>
      <c r="B113">
        <f>VLOOKUP(A113,[1]坦克标准养成属性!$C$6:$D$36,2,FALSE)</f>
        <v>2331</v>
      </c>
      <c r="C113">
        <v>16</v>
      </c>
      <c r="D113">
        <v>112</v>
      </c>
      <c r="E113">
        <f t="shared" si="8"/>
        <v>7</v>
      </c>
      <c r="F113" t="s">
        <v>10</v>
      </c>
      <c r="G113">
        <f>VLOOKUP(F113,引用页!$A$2:$B$90,2,FALSE)</f>
        <v>21</v>
      </c>
      <c r="H113">
        <f t="shared" si="9"/>
        <v>2107</v>
      </c>
      <c r="I113" t="s">
        <v>599</v>
      </c>
      <c r="J113" t="str">
        <f t="shared" si="10"/>
        <v>彗星-巨魔·S-追踪导弹</v>
      </c>
      <c r="K113">
        <f>VLOOKUP(F113,引用页!$A$2:$B$90,2,FALSE)</f>
        <v>21</v>
      </c>
      <c r="L113">
        <f t="shared" si="11"/>
        <v>250107</v>
      </c>
      <c r="M113">
        <f>VLOOKUP(F113,引用页!$E$2:$F$28,2,FALSE)</f>
        <v>1008</v>
      </c>
      <c r="N113">
        <f t="shared" si="12"/>
        <v>2501</v>
      </c>
      <c r="O113">
        <v>5</v>
      </c>
      <c r="P113" t="str">
        <f>VLOOKUP(A113,[1]坦克技能!$B$181:$G$210,2,FALSE)</f>
        <v>T3</v>
      </c>
      <c r="Q113">
        <f>VLOOKUP(A113,[1]坦克技能!$B$181:$G$210,4,FALSE)</f>
        <v>3</v>
      </c>
      <c r="R113">
        <f t="shared" si="13"/>
        <v>5</v>
      </c>
      <c r="S113">
        <v>9</v>
      </c>
      <c r="T113" t="str">
        <f t="shared" si="14"/>
        <v>[8]</v>
      </c>
      <c r="U113" t="str">
        <f>VLOOKUP(V113,[1]坦克技能!$D$249:$O$290,12,FALSE)</f>
        <v>[110]</v>
      </c>
      <c r="V113" t="str">
        <f t="shared" si="15"/>
        <v>追踪导弹7</v>
      </c>
      <c r="W113" s="1">
        <f>VLOOKUP(V113,[1]坦克技能!$D$249:$F$290,2,FALSE)</f>
        <v>1.1000000000000001</v>
      </c>
      <c r="X113" s="1">
        <f>VLOOKUP(V113,[1]坦克技能!$D$249:$F$290,3,FALSE)</f>
        <v>0</v>
      </c>
    </row>
    <row r="114" spans="1:24" ht="13.5" customHeight="1" x14ac:dyDescent="0.15">
      <c r="A114" t="s">
        <v>44</v>
      </c>
      <c r="B114">
        <f>VLOOKUP(A114,[1]坦克标准养成属性!$C$6:$D$36,2,FALSE)</f>
        <v>2411</v>
      </c>
      <c r="C114">
        <v>17</v>
      </c>
      <c r="D114">
        <v>113</v>
      </c>
      <c r="E114">
        <f t="shared" si="8"/>
        <v>1</v>
      </c>
      <c r="F114" t="s">
        <v>4</v>
      </c>
      <c r="G114">
        <f>VLOOKUP(F114,引用页!$A$2:$B$90,2,FALSE)</f>
        <v>3</v>
      </c>
      <c r="H114">
        <f t="shared" si="9"/>
        <v>301</v>
      </c>
      <c r="I114" t="s">
        <v>600</v>
      </c>
      <c r="J114" t="str">
        <f t="shared" si="10"/>
        <v>M-48-鹿角兔-战术链</v>
      </c>
      <c r="K114">
        <f>VLOOKUP(F114,引用页!$A$2:$B$90,2,FALSE)</f>
        <v>3</v>
      </c>
      <c r="L114">
        <f t="shared" si="11"/>
        <v>260101</v>
      </c>
      <c r="M114">
        <f>VLOOKUP(F114,引用页!$E$2:$F$28,2,FALSE)</f>
        <v>1003</v>
      </c>
      <c r="N114">
        <f t="shared" si="12"/>
        <v>2601</v>
      </c>
      <c r="O114">
        <v>4</v>
      </c>
      <c r="P114" t="str">
        <f>VLOOKUP(A114,[1]坦克技能!$B$181:$G$210,2,FALSE)</f>
        <v>T4</v>
      </c>
      <c r="Q114">
        <f>VLOOKUP(A114,[1]坦克技能!$B$181:$G$210,4,FALSE)</f>
        <v>4</v>
      </c>
      <c r="R114">
        <f t="shared" si="13"/>
        <v>5</v>
      </c>
      <c r="S114">
        <v>11</v>
      </c>
      <c r="T114" t="str">
        <f t="shared" si="14"/>
        <v>[1,2]</v>
      </c>
      <c r="U114" t="str">
        <f>VLOOKUP(V114,[1]坦克技能!$D$249:$O$290,12,FALSE)</f>
        <v>[3,20,7]</v>
      </c>
      <c r="V114" t="str">
        <f t="shared" si="15"/>
        <v>战术链1</v>
      </c>
      <c r="W114" s="1">
        <f>VLOOKUP(V114,[1]坦克技能!$D$249:$F$290,2,FALSE)</f>
        <v>0.03</v>
      </c>
      <c r="X114" s="1">
        <f>VLOOKUP(V114,[1]坦克技能!$D$249:$F$290,3,FALSE)</f>
        <v>0.2</v>
      </c>
    </row>
    <row r="115" spans="1:24" ht="13.5" customHeight="1" x14ac:dyDescent="0.15">
      <c r="A115" t="s">
        <v>44</v>
      </c>
      <c r="B115">
        <f>VLOOKUP(A115,[1]坦克标准养成属性!$C$6:$D$36,2,FALSE)</f>
        <v>2411</v>
      </c>
      <c r="C115">
        <v>17</v>
      </c>
      <c r="D115">
        <v>114</v>
      </c>
      <c r="E115">
        <f t="shared" si="8"/>
        <v>2</v>
      </c>
      <c r="F115" t="s">
        <v>4</v>
      </c>
      <c r="G115">
        <f>VLOOKUP(F115,引用页!$A$2:$B$90,2,FALSE)</f>
        <v>3</v>
      </c>
      <c r="H115">
        <f t="shared" si="9"/>
        <v>302</v>
      </c>
      <c r="I115" t="s">
        <v>600</v>
      </c>
      <c r="J115" t="str">
        <f t="shared" si="10"/>
        <v>M-48-鹿角兔-战术链</v>
      </c>
      <c r="K115">
        <f>VLOOKUP(F115,引用页!$A$2:$B$90,2,FALSE)</f>
        <v>3</v>
      </c>
      <c r="L115">
        <f t="shared" si="11"/>
        <v>260102</v>
      </c>
      <c r="M115">
        <f>VLOOKUP(F115,引用页!$E$2:$F$28,2,FALSE)</f>
        <v>1003</v>
      </c>
      <c r="N115">
        <f t="shared" si="12"/>
        <v>2601</v>
      </c>
      <c r="O115">
        <v>5</v>
      </c>
      <c r="P115" t="str">
        <f>VLOOKUP(A115,[1]坦克技能!$B$181:$G$210,2,FALSE)</f>
        <v>T4</v>
      </c>
      <c r="Q115">
        <f>VLOOKUP(A115,[1]坦克技能!$B$181:$G$210,4,FALSE)</f>
        <v>4</v>
      </c>
      <c r="R115">
        <f t="shared" si="13"/>
        <v>5</v>
      </c>
      <c r="S115">
        <v>11</v>
      </c>
      <c r="T115" t="str">
        <f t="shared" si="14"/>
        <v>[3]</v>
      </c>
      <c r="U115" t="str">
        <f>VLOOKUP(V115,[1]坦克技能!$D$249:$O$290,12,FALSE)</f>
        <v>[4,40,7]</v>
      </c>
      <c r="V115" t="str">
        <f t="shared" si="15"/>
        <v>战术链2</v>
      </c>
      <c r="W115" s="1">
        <f>VLOOKUP(V115,[1]坦克技能!$D$249:$F$290,2,FALSE)</f>
        <v>0.04</v>
      </c>
      <c r="X115" s="1">
        <f>VLOOKUP(V115,[1]坦克技能!$D$249:$F$290,3,FALSE)</f>
        <v>0.4</v>
      </c>
    </row>
    <row r="116" spans="1:24" ht="13.5" customHeight="1" x14ac:dyDescent="0.15">
      <c r="A116" t="s">
        <v>44</v>
      </c>
      <c r="B116">
        <f>VLOOKUP(A116,[1]坦克标准养成属性!$C$6:$D$36,2,FALSE)</f>
        <v>2411</v>
      </c>
      <c r="C116">
        <v>17</v>
      </c>
      <c r="D116">
        <v>115</v>
      </c>
      <c r="E116">
        <f t="shared" si="8"/>
        <v>3</v>
      </c>
      <c r="F116" t="s">
        <v>4</v>
      </c>
      <c r="G116">
        <f>VLOOKUP(F116,引用页!$A$2:$B$90,2,FALSE)</f>
        <v>3</v>
      </c>
      <c r="H116">
        <f t="shared" si="9"/>
        <v>303</v>
      </c>
      <c r="I116" t="s">
        <v>600</v>
      </c>
      <c r="J116" t="str">
        <f t="shared" si="10"/>
        <v>M-48-鹿角兔-战术链</v>
      </c>
      <c r="K116">
        <f>VLOOKUP(F116,引用页!$A$2:$B$90,2,FALSE)</f>
        <v>3</v>
      </c>
      <c r="L116">
        <f t="shared" si="11"/>
        <v>260103</v>
      </c>
      <c r="M116">
        <f>VLOOKUP(F116,引用页!$E$2:$F$28,2,FALSE)</f>
        <v>1003</v>
      </c>
      <c r="N116">
        <f t="shared" si="12"/>
        <v>2601</v>
      </c>
      <c r="O116">
        <v>5</v>
      </c>
      <c r="P116" t="str">
        <f>VLOOKUP(A116,[1]坦克技能!$B$181:$G$210,2,FALSE)</f>
        <v>T4</v>
      </c>
      <c r="Q116">
        <f>VLOOKUP(A116,[1]坦克技能!$B$181:$G$210,4,FALSE)</f>
        <v>4</v>
      </c>
      <c r="R116">
        <f t="shared" si="13"/>
        <v>5</v>
      </c>
      <c r="S116">
        <v>11</v>
      </c>
      <c r="T116" t="str">
        <f t="shared" si="14"/>
        <v>[4]</v>
      </c>
      <c r="U116" t="str">
        <f>VLOOKUP(V116,[1]坦克技能!$D$249:$O$290,12,FALSE)</f>
        <v>[5,60,7]</v>
      </c>
      <c r="V116" t="str">
        <f t="shared" si="15"/>
        <v>战术链3</v>
      </c>
      <c r="W116" s="1">
        <f>VLOOKUP(V116,[1]坦克技能!$D$249:$F$290,2,FALSE)</f>
        <v>0.05</v>
      </c>
      <c r="X116" s="1">
        <f>VLOOKUP(V116,[1]坦克技能!$D$249:$F$290,3,FALSE)</f>
        <v>0.6</v>
      </c>
    </row>
    <row r="117" spans="1:24" ht="13.5" customHeight="1" x14ac:dyDescent="0.15">
      <c r="A117" t="s">
        <v>44</v>
      </c>
      <c r="B117">
        <f>VLOOKUP(A117,[1]坦克标准养成属性!$C$6:$D$36,2,FALSE)</f>
        <v>2411</v>
      </c>
      <c r="C117">
        <v>17</v>
      </c>
      <c r="D117">
        <v>116</v>
      </c>
      <c r="E117">
        <f t="shared" si="8"/>
        <v>4</v>
      </c>
      <c r="F117" t="s">
        <v>4</v>
      </c>
      <c r="G117">
        <f>VLOOKUP(F117,引用页!$A$2:$B$90,2,FALSE)</f>
        <v>3</v>
      </c>
      <c r="H117">
        <f t="shared" si="9"/>
        <v>304</v>
      </c>
      <c r="I117" t="s">
        <v>600</v>
      </c>
      <c r="J117" t="str">
        <f t="shared" si="10"/>
        <v>M-48-鹿角兔-战术链</v>
      </c>
      <c r="K117">
        <f>VLOOKUP(F117,引用页!$A$2:$B$90,2,FALSE)</f>
        <v>3</v>
      </c>
      <c r="L117">
        <f t="shared" si="11"/>
        <v>260104</v>
      </c>
      <c r="M117">
        <f>VLOOKUP(F117,引用页!$E$2:$F$28,2,FALSE)</f>
        <v>1003</v>
      </c>
      <c r="N117">
        <f t="shared" si="12"/>
        <v>2601</v>
      </c>
      <c r="O117">
        <v>6</v>
      </c>
      <c r="P117" t="str">
        <f>VLOOKUP(A117,[1]坦克技能!$B$181:$G$210,2,FALSE)</f>
        <v>T4</v>
      </c>
      <c r="Q117">
        <f>VLOOKUP(A117,[1]坦克技能!$B$181:$G$210,4,FALSE)</f>
        <v>4</v>
      </c>
      <c r="R117">
        <f t="shared" si="13"/>
        <v>6</v>
      </c>
      <c r="S117">
        <v>11</v>
      </c>
      <c r="T117" t="str">
        <f t="shared" si="14"/>
        <v>[5]</v>
      </c>
      <c r="U117" t="str">
        <f>VLOOKUP(V117,[1]坦克技能!$D$249:$O$290,12,FALSE)</f>
        <v>[6,70,7]</v>
      </c>
      <c r="V117" t="str">
        <f t="shared" si="15"/>
        <v>战术链4</v>
      </c>
      <c r="W117" s="1">
        <f>VLOOKUP(V117,[1]坦克技能!$D$249:$F$290,2,FALSE)</f>
        <v>0.06</v>
      </c>
      <c r="X117" s="1">
        <f>VLOOKUP(V117,[1]坦克技能!$D$249:$F$290,3,FALSE)</f>
        <v>0.7</v>
      </c>
    </row>
    <row r="118" spans="1:24" ht="13.5" customHeight="1" x14ac:dyDescent="0.15">
      <c r="A118" t="s">
        <v>44</v>
      </c>
      <c r="B118">
        <f>VLOOKUP(A118,[1]坦克标准养成属性!$C$6:$D$36,2,FALSE)</f>
        <v>2411</v>
      </c>
      <c r="C118">
        <v>17</v>
      </c>
      <c r="D118">
        <v>117</v>
      </c>
      <c r="E118">
        <f t="shared" si="8"/>
        <v>5</v>
      </c>
      <c r="F118" t="s">
        <v>4</v>
      </c>
      <c r="G118">
        <f>VLOOKUP(F118,引用页!$A$2:$B$90,2,FALSE)</f>
        <v>3</v>
      </c>
      <c r="H118">
        <f t="shared" si="9"/>
        <v>305</v>
      </c>
      <c r="I118" t="s">
        <v>600</v>
      </c>
      <c r="J118" t="str">
        <f t="shared" si="10"/>
        <v>M-48-鹿角兔-战术链</v>
      </c>
      <c r="K118">
        <f>VLOOKUP(F118,引用页!$A$2:$B$90,2,FALSE)</f>
        <v>3</v>
      </c>
      <c r="L118">
        <f t="shared" si="11"/>
        <v>260105</v>
      </c>
      <c r="M118">
        <f>VLOOKUP(F118,引用页!$E$2:$F$28,2,FALSE)</f>
        <v>1003</v>
      </c>
      <c r="N118">
        <f t="shared" si="12"/>
        <v>2601</v>
      </c>
      <c r="O118">
        <v>6</v>
      </c>
      <c r="P118" t="str">
        <f>VLOOKUP(A118,[1]坦克技能!$B$181:$G$210,2,FALSE)</f>
        <v>T4</v>
      </c>
      <c r="Q118">
        <f>VLOOKUP(A118,[1]坦克技能!$B$181:$G$210,4,FALSE)</f>
        <v>4</v>
      </c>
      <c r="R118">
        <f t="shared" si="13"/>
        <v>6</v>
      </c>
      <c r="S118">
        <v>11</v>
      </c>
      <c r="T118" t="str">
        <f t="shared" si="14"/>
        <v>[6]</v>
      </c>
      <c r="U118" t="str">
        <f>VLOOKUP(V118,[1]坦克技能!$D$249:$O$290,12,FALSE)</f>
        <v>[7,80,7]</v>
      </c>
      <c r="V118" t="str">
        <f t="shared" si="15"/>
        <v>战术链5</v>
      </c>
      <c r="W118" s="1">
        <f>VLOOKUP(V118,[1]坦克技能!$D$249:$F$290,2,FALSE)</f>
        <v>7.0000000000000007E-2</v>
      </c>
      <c r="X118" s="1">
        <f>VLOOKUP(V118,[1]坦克技能!$D$249:$F$290,3,FALSE)</f>
        <v>0.8</v>
      </c>
    </row>
    <row r="119" spans="1:24" ht="13.5" customHeight="1" x14ac:dyDescent="0.15">
      <c r="A119" t="s">
        <v>44</v>
      </c>
      <c r="B119">
        <f>VLOOKUP(A119,[1]坦克标准养成属性!$C$6:$D$36,2,FALSE)</f>
        <v>2411</v>
      </c>
      <c r="C119">
        <v>17</v>
      </c>
      <c r="D119">
        <v>118</v>
      </c>
      <c r="E119">
        <f t="shared" si="8"/>
        <v>6</v>
      </c>
      <c r="F119" t="s">
        <v>4</v>
      </c>
      <c r="G119">
        <f>VLOOKUP(F119,引用页!$A$2:$B$90,2,FALSE)</f>
        <v>3</v>
      </c>
      <c r="H119">
        <f t="shared" si="9"/>
        <v>306</v>
      </c>
      <c r="I119" t="s">
        <v>600</v>
      </c>
      <c r="J119" t="str">
        <f t="shared" si="10"/>
        <v>M-48-鹿角兔-战术链</v>
      </c>
      <c r="K119">
        <f>VLOOKUP(F119,引用页!$A$2:$B$90,2,FALSE)</f>
        <v>3</v>
      </c>
      <c r="L119">
        <f t="shared" si="11"/>
        <v>260106</v>
      </c>
      <c r="M119">
        <f>VLOOKUP(F119,引用页!$E$2:$F$28,2,FALSE)</f>
        <v>1003</v>
      </c>
      <c r="N119">
        <f t="shared" si="12"/>
        <v>2601</v>
      </c>
      <c r="O119">
        <v>6</v>
      </c>
      <c r="P119" t="str">
        <f>VLOOKUP(A119,[1]坦克技能!$B$181:$G$210,2,FALSE)</f>
        <v>T4</v>
      </c>
      <c r="Q119">
        <f>VLOOKUP(A119,[1]坦克技能!$B$181:$G$210,4,FALSE)</f>
        <v>4</v>
      </c>
      <c r="R119">
        <f t="shared" si="13"/>
        <v>6</v>
      </c>
      <c r="S119">
        <v>11</v>
      </c>
      <c r="T119" t="str">
        <f t="shared" si="14"/>
        <v>[7]</v>
      </c>
      <c r="U119" t="str">
        <f>VLOOKUP(V119,[1]坦克技能!$D$249:$O$290,12,FALSE)</f>
        <v>[8,90,7]</v>
      </c>
      <c r="V119" t="str">
        <f t="shared" si="15"/>
        <v>战术链6</v>
      </c>
      <c r="W119" s="1">
        <f>VLOOKUP(V119,[1]坦克技能!$D$249:$F$290,2,FALSE)</f>
        <v>0.08</v>
      </c>
      <c r="X119" s="1">
        <f>VLOOKUP(V119,[1]坦克技能!$D$249:$F$290,3,FALSE)</f>
        <v>0.9</v>
      </c>
    </row>
    <row r="120" spans="1:24" ht="13.5" customHeight="1" x14ac:dyDescent="0.15">
      <c r="A120" t="s">
        <v>44</v>
      </c>
      <c r="B120">
        <f>VLOOKUP(A120,[1]坦克标准养成属性!$C$6:$D$36,2,FALSE)</f>
        <v>2411</v>
      </c>
      <c r="C120">
        <v>17</v>
      </c>
      <c r="D120">
        <v>119</v>
      </c>
      <c r="E120">
        <f t="shared" si="8"/>
        <v>7</v>
      </c>
      <c r="F120" t="s">
        <v>4</v>
      </c>
      <c r="G120">
        <f>VLOOKUP(F120,引用页!$A$2:$B$90,2,FALSE)</f>
        <v>3</v>
      </c>
      <c r="H120">
        <f t="shared" si="9"/>
        <v>307</v>
      </c>
      <c r="I120" t="s">
        <v>600</v>
      </c>
      <c r="J120" t="str">
        <f t="shared" si="10"/>
        <v>M-48-鹿角兔-战术链</v>
      </c>
      <c r="K120">
        <f>VLOOKUP(F120,引用页!$A$2:$B$90,2,FALSE)</f>
        <v>3</v>
      </c>
      <c r="L120">
        <f t="shared" si="11"/>
        <v>260107</v>
      </c>
      <c r="M120">
        <f>VLOOKUP(F120,引用页!$E$2:$F$28,2,FALSE)</f>
        <v>1003</v>
      </c>
      <c r="N120">
        <f t="shared" si="12"/>
        <v>2601</v>
      </c>
      <c r="O120">
        <v>6</v>
      </c>
      <c r="P120" t="str">
        <f>VLOOKUP(A120,[1]坦克技能!$B$181:$G$210,2,FALSE)</f>
        <v>T4</v>
      </c>
      <c r="Q120">
        <f>VLOOKUP(A120,[1]坦克技能!$B$181:$G$210,4,FALSE)</f>
        <v>4</v>
      </c>
      <c r="R120">
        <f t="shared" si="13"/>
        <v>6</v>
      </c>
      <c r="S120">
        <v>11</v>
      </c>
      <c r="T120" t="str">
        <f t="shared" si="14"/>
        <v>[8]</v>
      </c>
      <c r="U120" t="str">
        <f>VLOOKUP(V120,[1]坦克技能!$D$249:$O$290,12,FALSE)</f>
        <v>[9,100,7]</v>
      </c>
      <c r="V120" t="str">
        <f t="shared" si="15"/>
        <v>战术链7</v>
      </c>
      <c r="W120" s="1">
        <f>VLOOKUP(V120,[1]坦克技能!$D$249:$F$290,2,FALSE)</f>
        <v>0.09</v>
      </c>
      <c r="X120" s="1">
        <f>VLOOKUP(V120,[1]坦克技能!$D$249:$F$290,3,FALSE)</f>
        <v>1</v>
      </c>
    </row>
    <row r="121" spans="1:24" ht="13.5" customHeight="1" x14ac:dyDescent="0.15">
      <c r="A121" t="s">
        <v>45</v>
      </c>
      <c r="B121">
        <f>VLOOKUP(A121,[1]坦克标准养成属性!$C$6:$D$36,2,FALSE)</f>
        <v>2421</v>
      </c>
      <c r="C121">
        <v>18</v>
      </c>
      <c r="D121">
        <v>120</v>
      </c>
      <c r="E121">
        <f t="shared" si="8"/>
        <v>1</v>
      </c>
      <c r="F121" t="s">
        <v>10</v>
      </c>
      <c r="G121">
        <f>VLOOKUP(F121,引用页!$A$2:$B$90,2,FALSE)</f>
        <v>21</v>
      </c>
      <c r="H121">
        <f t="shared" si="9"/>
        <v>2101</v>
      </c>
      <c r="I121" t="s">
        <v>601</v>
      </c>
      <c r="J121" t="str">
        <f t="shared" si="10"/>
        <v>潘兴-地狱犬·S-追踪导弹</v>
      </c>
      <c r="K121">
        <f>VLOOKUP(F121,引用页!$A$2:$B$90,2,FALSE)</f>
        <v>21</v>
      </c>
      <c r="L121">
        <f t="shared" si="11"/>
        <v>270101</v>
      </c>
      <c r="M121">
        <f>VLOOKUP(F121,引用页!$E$2:$F$28,2,FALSE)</f>
        <v>1008</v>
      </c>
      <c r="N121">
        <f t="shared" si="12"/>
        <v>2701</v>
      </c>
      <c r="O121">
        <v>4</v>
      </c>
      <c r="P121" t="str">
        <f>VLOOKUP(A121,[1]坦克技能!$B$181:$G$210,2,FALSE)</f>
        <v>T4</v>
      </c>
      <c r="Q121">
        <f>VLOOKUP(A121,[1]坦克技能!$B$181:$G$210,4,FALSE)</f>
        <v>4</v>
      </c>
      <c r="R121">
        <f t="shared" si="13"/>
        <v>5</v>
      </c>
      <c r="S121">
        <v>11</v>
      </c>
      <c r="T121" t="str">
        <f t="shared" si="14"/>
        <v>[1,2]</v>
      </c>
      <c r="U121" t="str">
        <f>VLOOKUP(V121,[1]坦克技能!$D$249:$O$290,12,FALSE)</f>
        <v>[30]</v>
      </c>
      <c r="V121" t="str">
        <f t="shared" si="15"/>
        <v>追踪导弹1</v>
      </c>
      <c r="W121" s="1">
        <f>VLOOKUP(V121,[1]坦克技能!$D$249:$F$290,2,FALSE)</f>
        <v>0.3</v>
      </c>
      <c r="X121" s="1">
        <f>VLOOKUP(V121,[1]坦克技能!$D$249:$F$290,3,FALSE)</f>
        <v>0</v>
      </c>
    </row>
    <row r="122" spans="1:24" ht="13.5" customHeight="1" x14ac:dyDescent="0.15">
      <c r="A122" t="s">
        <v>45</v>
      </c>
      <c r="B122">
        <f>VLOOKUP(A122,[1]坦克标准养成属性!$C$6:$D$36,2,FALSE)</f>
        <v>2421</v>
      </c>
      <c r="C122">
        <v>18</v>
      </c>
      <c r="D122">
        <v>121</v>
      </c>
      <c r="E122">
        <f t="shared" si="8"/>
        <v>2</v>
      </c>
      <c r="F122" t="s">
        <v>10</v>
      </c>
      <c r="G122">
        <f>VLOOKUP(F122,引用页!$A$2:$B$90,2,FALSE)</f>
        <v>21</v>
      </c>
      <c r="H122">
        <f t="shared" si="9"/>
        <v>2102</v>
      </c>
      <c r="I122" t="s">
        <v>601</v>
      </c>
      <c r="J122" t="str">
        <f t="shared" si="10"/>
        <v>潘兴-地狱犬·S-追踪导弹</v>
      </c>
      <c r="K122">
        <f>VLOOKUP(F122,引用页!$A$2:$B$90,2,FALSE)</f>
        <v>21</v>
      </c>
      <c r="L122">
        <f t="shared" si="11"/>
        <v>270102</v>
      </c>
      <c r="M122">
        <f>VLOOKUP(F122,引用页!$E$2:$F$28,2,FALSE)</f>
        <v>1008</v>
      </c>
      <c r="N122">
        <f t="shared" si="12"/>
        <v>2701</v>
      </c>
      <c r="O122">
        <v>5</v>
      </c>
      <c r="P122" t="str">
        <f>VLOOKUP(A122,[1]坦克技能!$B$181:$G$210,2,FALSE)</f>
        <v>T4</v>
      </c>
      <c r="Q122">
        <f>VLOOKUP(A122,[1]坦克技能!$B$181:$G$210,4,FALSE)</f>
        <v>4</v>
      </c>
      <c r="R122">
        <f t="shared" si="13"/>
        <v>5</v>
      </c>
      <c r="S122">
        <v>11</v>
      </c>
      <c r="T122" t="str">
        <f t="shared" si="14"/>
        <v>[3]</v>
      </c>
      <c r="U122" t="str">
        <f>VLOOKUP(V122,[1]坦克技能!$D$249:$O$290,12,FALSE)</f>
        <v>[50]</v>
      </c>
      <c r="V122" t="str">
        <f t="shared" si="15"/>
        <v>追踪导弹2</v>
      </c>
      <c r="W122" s="1">
        <f>VLOOKUP(V122,[1]坦克技能!$D$249:$F$290,2,FALSE)</f>
        <v>0.5</v>
      </c>
      <c r="X122" s="1">
        <f>VLOOKUP(V122,[1]坦克技能!$D$249:$F$290,3,FALSE)</f>
        <v>0</v>
      </c>
    </row>
    <row r="123" spans="1:24" ht="13.5" customHeight="1" x14ac:dyDescent="0.15">
      <c r="A123" t="s">
        <v>45</v>
      </c>
      <c r="B123">
        <f>VLOOKUP(A123,[1]坦克标准养成属性!$C$6:$D$36,2,FALSE)</f>
        <v>2421</v>
      </c>
      <c r="C123">
        <v>18</v>
      </c>
      <c r="D123">
        <v>122</v>
      </c>
      <c r="E123">
        <f t="shared" si="8"/>
        <v>3</v>
      </c>
      <c r="F123" t="s">
        <v>10</v>
      </c>
      <c r="G123">
        <f>VLOOKUP(F123,引用页!$A$2:$B$90,2,FALSE)</f>
        <v>21</v>
      </c>
      <c r="H123">
        <f t="shared" si="9"/>
        <v>2103</v>
      </c>
      <c r="I123" t="s">
        <v>601</v>
      </c>
      <c r="J123" t="str">
        <f t="shared" si="10"/>
        <v>潘兴-地狱犬·S-追踪导弹</v>
      </c>
      <c r="K123">
        <f>VLOOKUP(F123,引用页!$A$2:$B$90,2,FALSE)</f>
        <v>21</v>
      </c>
      <c r="L123">
        <f t="shared" si="11"/>
        <v>270103</v>
      </c>
      <c r="M123">
        <f>VLOOKUP(F123,引用页!$E$2:$F$28,2,FALSE)</f>
        <v>1008</v>
      </c>
      <c r="N123">
        <f t="shared" si="12"/>
        <v>2701</v>
      </c>
      <c r="O123">
        <v>5</v>
      </c>
      <c r="P123" t="str">
        <f>VLOOKUP(A123,[1]坦克技能!$B$181:$G$210,2,FALSE)</f>
        <v>T4</v>
      </c>
      <c r="Q123">
        <f>VLOOKUP(A123,[1]坦克技能!$B$181:$G$210,4,FALSE)</f>
        <v>4</v>
      </c>
      <c r="R123">
        <f t="shared" si="13"/>
        <v>5</v>
      </c>
      <c r="S123">
        <v>11</v>
      </c>
      <c r="T123" t="str">
        <f t="shared" si="14"/>
        <v>[4]</v>
      </c>
      <c r="U123" t="str">
        <f>VLOOKUP(V123,[1]坦克技能!$D$249:$O$290,12,FALSE)</f>
        <v>[60]</v>
      </c>
      <c r="V123" t="str">
        <f t="shared" si="15"/>
        <v>追踪导弹3</v>
      </c>
      <c r="W123" s="1">
        <f>VLOOKUP(V123,[1]坦克技能!$D$249:$F$290,2,FALSE)</f>
        <v>0.6</v>
      </c>
      <c r="X123" s="1">
        <f>VLOOKUP(V123,[1]坦克技能!$D$249:$F$290,3,FALSE)</f>
        <v>0</v>
      </c>
    </row>
    <row r="124" spans="1:24" ht="13.5" customHeight="1" x14ac:dyDescent="0.15">
      <c r="A124" t="s">
        <v>45</v>
      </c>
      <c r="B124">
        <f>VLOOKUP(A124,[1]坦克标准养成属性!$C$6:$D$36,2,FALSE)</f>
        <v>2421</v>
      </c>
      <c r="C124">
        <v>18</v>
      </c>
      <c r="D124">
        <v>123</v>
      </c>
      <c r="E124">
        <f t="shared" si="8"/>
        <v>4</v>
      </c>
      <c r="F124" t="s">
        <v>10</v>
      </c>
      <c r="G124">
        <f>VLOOKUP(F124,引用页!$A$2:$B$90,2,FALSE)</f>
        <v>21</v>
      </c>
      <c r="H124">
        <f t="shared" si="9"/>
        <v>2104</v>
      </c>
      <c r="I124" t="s">
        <v>601</v>
      </c>
      <c r="J124" t="str">
        <f t="shared" si="10"/>
        <v>潘兴-地狱犬·S-追踪导弹</v>
      </c>
      <c r="K124">
        <f>VLOOKUP(F124,引用页!$A$2:$B$90,2,FALSE)</f>
        <v>21</v>
      </c>
      <c r="L124">
        <f t="shared" si="11"/>
        <v>270104</v>
      </c>
      <c r="M124">
        <f>VLOOKUP(F124,引用页!$E$2:$F$28,2,FALSE)</f>
        <v>1008</v>
      </c>
      <c r="N124">
        <f t="shared" si="12"/>
        <v>2701</v>
      </c>
      <c r="O124">
        <v>6</v>
      </c>
      <c r="P124" t="str">
        <f>VLOOKUP(A124,[1]坦克技能!$B$181:$G$210,2,FALSE)</f>
        <v>T4</v>
      </c>
      <c r="Q124">
        <f>VLOOKUP(A124,[1]坦克技能!$B$181:$G$210,4,FALSE)</f>
        <v>4</v>
      </c>
      <c r="R124">
        <f t="shared" si="13"/>
        <v>6</v>
      </c>
      <c r="S124">
        <v>11</v>
      </c>
      <c r="T124" t="str">
        <f t="shared" si="14"/>
        <v>[5]</v>
      </c>
      <c r="U124" t="str">
        <f>VLOOKUP(V124,[1]坦克技能!$D$249:$O$290,12,FALSE)</f>
        <v>[70]</v>
      </c>
      <c r="V124" t="str">
        <f t="shared" si="15"/>
        <v>追踪导弹4</v>
      </c>
      <c r="W124" s="1">
        <f>VLOOKUP(V124,[1]坦克技能!$D$249:$F$290,2,FALSE)</f>
        <v>0.7</v>
      </c>
      <c r="X124" s="1">
        <f>VLOOKUP(V124,[1]坦克技能!$D$249:$F$290,3,FALSE)</f>
        <v>0</v>
      </c>
    </row>
    <row r="125" spans="1:24" ht="13.5" customHeight="1" x14ac:dyDescent="0.15">
      <c r="A125" t="s">
        <v>45</v>
      </c>
      <c r="B125">
        <f>VLOOKUP(A125,[1]坦克标准养成属性!$C$6:$D$36,2,FALSE)</f>
        <v>2421</v>
      </c>
      <c r="C125">
        <v>18</v>
      </c>
      <c r="D125">
        <v>124</v>
      </c>
      <c r="E125">
        <f t="shared" si="8"/>
        <v>5</v>
      </c>
      <c r="F125" t="s">
        <v>10</v>
      </c>
      <c r="G125">
        <f>VLOOKUP(F125,引用页!$A$2:$B$90,2,FALSE)</f>
        <v>21</v>
      </c>
      <c r="H125">
        <f t="shared" si="9"/>
        <v>2105</v>
      </c>
      <c r="I125" t="s">
        <v>601</v>
      </c>
      <c r="J125" t="str">
        <f t="shared" si="10"/>
        <v>潘兴-地狱犬·S-追踪导弹</v>
      </c>
      <c r="K125">
        <f>VLOOKUP(F125,引用页!$A$2:$B$90,2,FALSE)</f>
        <v>21</v>
      </c>
      <c r="L125">
        <f t="shared" si="11"/>
        <v>270105</v>
      </c>
      <c r="M125">
        <f>VLOOKUP(F125,引用页!$E$2:$F$28,2,FALSE)</f>
        <v>1008</v>
      </c>
      <c r="N125">
        <f t="shared" si="12"/>
        <v>2701</v>
      </c>
      <c r="O125">
        <v>6</v>
      </c>
      <c r="P125" t="str">
        <f>VLOOKUP(A125,[1]坦克技能!$B$181:$G$210,2,FALSE)</f>
        <v>T4</v>
      </c>
      <c r="Q125">
        <f>VLOOKUP(A125,[1]坦克技能!$B$181:$G$210,4,FALSE)</f>
        <v>4</v>
      </c>
      <c r="R125">
        <f t="shared" si="13"/>
        <v>6</v>
      </c>
      <c r="S125">
        <v>11</v>
      </c>
      <c r="T125" t="str">
        <f t="shared" si="14"/>
        <v>[6]</v>
      </c>
      <c r="U125" t="str">
        <f>VLOOKUP(V125,[1]坦克技能!$D$249:$O$290,12,FALSE)</f>
        <v>[80]</v>
      </c>
      <c r="V125" t="str">
        <f t="shared" si="15"/>
        <v>追踪导弹5</v>
      </c>
      <c r="W125" s="1">
        <f>VLOOKUP(V125,[1]坦克技能!$D$249:$F$290,2,FALSE)</f>
        <v>0.8</v>
      </c>
      <c r="X125" s="1">
        <f>VLOOKUP(V125,[1]坦克技能!$D$249:$F$290,3,FALSE)</f>
        <v>0</v>
      </c>
    </row>
    <row r="126" spans="1:24" ht="13.5" customHeight="1" x14ac:dyDescent="0.15">
      <c r="A126" t="s">
        <v>45</v>
      </c>
      <c r="B126">
        <f>VLOOKUP(A126,[1]坦克标准养成属性!$C$6:$D$36,2,FALSE)</f>
        <v>2421</v>
      </c>
      <c r="C126">
        <v>18</v>
      </c>
      <c r="D126">
        <v>125</v>
      </c>
      <c r="E126">
        <f t="shared" si="8"/>
        <v>6</v>
      </c>
      <c r="F126" t="s">
        <v>10</v>
      </c>
      <c r="G126">
        <f>VLOOKUP(F126,引用页!$A$2:$B$90,2,FALSE)</f>
        <v>21</v>
      </c>
      <c r="H126">
        <f t="shared" si="9"/>
        <v>2106</v>
      </c>
      <c r="I126" t="s">
        <v>601</v>
      </c>
      <c r="J126" t="str">
        <f t="shared" si="10"/>
        <v>潘兴-地狱犬·S-追踪导弹</v>
      </c>
      <c r="K126">
        <f>VLOOKUP(F126,引用页!$A$2:$B$90,2,FALSE)</f>
        <v>21</v>
      </c>
      <c r="L126">
        <f t="shared" si="11"/>
        <v>270106</v>
      </c>
      <c r="M126">
        <f>VLOOKUP(F126,引用页!$E$2:$F$28,2,FALSE)</f>
        <v>1008</v>
      </c>
      <c r="N126">
        <f t="shared" si="12"/>
        <v>2701</v>
      </c>
      <c r="O126">
        <v>6</v>
      </c>
      <c r="P126" t="str">
        <f>VLOOKUP(A126,[1]坦克技能!$B$181:$G$210,2,FALSE)</f>
        <v>T4</v>
      </c>
      <c r="Q126">
        <f>VLOOKUP(A126,[1]坦克技能!$B$181:$G$210,4,FALSE)</f>
        <v>4</v>
      </c>
      <c r="R126">
        <f t="shared" si="13"/>
        <v>6</v>
      </c>
      <c r="S126">
        <v>11</v>
      </c>
      <c r="T126" t="str">
        <f t="shared" si="14"/>
        <v>[7]</v>
      </c>
      <c r="U126" t="str">
        <f>VLOOKUP(V126,[1]坦克技能!$D$249:$O$290,12,FALSE)</f>
        <v>[100]</v>
      </c>
      <c r="V126" t="str">
        <f t="shared" si="15"/>
        <v>追踪导弹6</v>
      </c>
      <c r="W126" s="1">
        <f>VLOOKUP(V126,[1]坦克技能!$D$249:$F$290,2,FALSE)</f>
        <v>1</v>
      </c>
      <c r="X126" s="1">
        <f>VLOOKUP(V126,[1]坦克技能!$D$249:$F$290,3,FALSE)</f>
        <v>0</v>
      </c>
    </row>
    <row r="127" spans="1:24" ht="13.5" customHeight="1" x14ac:dyDescent="0.15">
      <c r="A127" t="s">
        <v>45</v>
      </c>
      <c r="B127">
        <f>VLOOKUP(A127,[1]坦克标准养成属性!$C$6:$D$36,2,FALSE)</f>
        <v>2421</v>
      </c>
      <c r="C127">
        <v>18</v>
      </c>
      <c r="D127">
        <v>126</v>
      </c>
      <c r="E127">
        <f t="shared" si="8"/>
        <v>7</v>
      </c>
      <c r="F127" t="s">
        <v>10</v>
      </c>
      <c r="G127">
        <f>VLOOKUP(F127,引用页!$A$2:$B$90,2,FALSE)</f>
        <v>21</v>
      </c>
      <c r="H127">
        <f t="shared" si="9"/>
        <v>2107</v>
      </c>
      <c r="I127" t="s">
        <v>601</v>
      </c>
      <c r="J127" t="str">
        <f t="shared" si="10"/>
        <v>潘兴-地狱犬·S-追踪导弹</v>
      </c>
      <c r="K127">
        <f>VLOOKUP(F127,引用页!$A$2:$B$90,2,FALSE)</f>
        <v>21</v>
      </c>
      <c r="L127">
        <f t="shared" si="11"/>
        <v>270107</v>
      </c>
      <c r="M127">
        <f>VLOOKUP(F127,引用页!$E$2:$F$28,2,FALSE)</f>
        <v>1008</v>
      </c>
      <c r="N127">
        <f t="shared" si="12"/>
        <v>2701</v>
      </c>
      <c r="O127">
        <v>6</v>
      </c>
      <c r="P127" t="str">
        <f>VLOOKUP(A127,[1]坦克技能!$B$181:$G$210,2,FALSE)</f>
        <v>T4</v>
      </c>
      <c r="Q127">
        <f>VLOOKUP(A127,[1]坦克技能!$B$181:$G$210,4,FALSE)</f>
        <v>4</v>
      </c>
      <c r="R127">
        <f t="shared" si="13"/>
        <v>6</v>
      </c>
      <c r="S127">
        <v>11</v>
      </c>
      <c r="T127" t="str">
        <f t="shared" si="14"/>
        <v>[8]</v>
      </c>
      <c r="U127" t="str">
        <f>VLOOKUP(V127,[1]坦克技能!$D$249:$O$290,12,FALSE)</f>
        <v>[110]</v>
      </c>
      <c r="V127" t="str">
        <f t="shared" si="15"/>
        <v>追踪导弹7</v>
      </c>
      <c r="W127" s="1">
        <f>VLOOKUP(V127,[1]坦克技能!$D$249:$F$290,2,FALSE)</f>
        <v>1.1000000000000001</v>
      </c>
      <c r="X127" s="1">
        <f>VLOOKUP(V127,[1]坦克技能!$D$249:$F$290,3,FALSE)</f>
        <v>0</v>
      </c>
    </row>
    <row r="128" spans="1:24" ht="13.5" customHeight="1" x14ac:dyDescent="0.15">
      <c r="A128" t="s">
        <v>46</v>
      </c>
      <c r="B128">
        <f>VLOOKUP(A128,[1]坦克标准养成属性!$C$6:$D$36,2,FALSE)</f>
        <v>2431</v>
      </c>
      <c r="C128">
        <v>19</v>
      </c>
      <c r="D128">
        <v>127</v>
      </c>
      <c r="E128">
        <f t="shared" si="8"/>
        <v>1</v>
      </c>
      <c r="F128" t="s">
        <v>10</v>
      </c>
      <c r="G128">
        <f>VLOOKUP(F128,引用页!$A$2:$B$90,2,FALSE)</f>
        <v>21</v>
      </c>
      <c r="H128">
        <f t="shared" si="9"/>
        <v>2101</v>
      </c>
      <c r="I128" t="s">
        <v>602</v>
      </c>
      <c r="J128" t="str">
        <f t="shared" si="10"/>
        <v>百夫长-哮天犬·S-追踪导弹</v>
      </c>
      <c r="K128">
        <f>VLOOKUP(F128,引用页!$A$2:$B$90,2,FALSE)</f>
        <v>21</v>
      </c>
      <c r="L128">
        <f t="shared" si="11"/>
        <v>280101</v>
      </c>
      <c r="M128">
        <f>VLOOKUP(F128,引用页!$E$2:$F$28,2,FALSE)</f>
        <v>1008</v>
      </c>
      <c r="N128">
        <f t="shared" si="12"/>
        <v>2801</v>
      </c>
      <c r="O128">
        <v>4</v>
      </c>
      <c r="P128" t="str">
        <f>VLOOKUP(A128,[1]坦克技能!$B$181:$G$210,2,FALSE)</f>
        <v>T4</v>
      </c>
      <c r="Q128">
        <f>VLOOKUP(A128,[1]坦克技能!$B$181:$G$210,4,FALSE)</f>
        <v>4</v>
      </c>
      <c r="R128">
        <f t="shared" si="13"/>
        <v>5</v>
      </c>
      <c r="S128">
        <v>11</v>
      </c>
      <c r="T128" t="str">
        <f t="shared" si="14"/>
        <v>[1,2]</v>
      </c>
      <c r="U128" t="str">
        <f>VLOOKUP(V128,[1]坦克技能!$D$249:$O$290,12,FALSE)</f>
        <v>[30]</v>
      </c>
      <c r="V128" t="str">
        <f t="shared" si="15"/>
        <v>追踪导弹1</v>
      </c>
      <c r="W128" s="1">
        <f>VLOOKUP(V128,[1]坦克技能!$D$249:$F$290,2,FALSE)</f>
        <v>0.3</v>
      </c>
      <c r="X128" s="1">
        <f>VLOOKUP(V128,[1]坦克技能!$D$249:$F$290,3,FALSE)</f>
        <v>0</v>
      </c>
    </row>
    <row r="129" spans="1:24" ht="13.5" customHeight="1" x14ac:dyDescent="0.15">
      <c r="A129" t="s">
        <v>46</v>
      </c>
      <c r="B129">
        <f>VLOOKUP(A129,[1]坦克标准养成属性!$C$6:$D$36,2,FALSE)</f>
        <v>2431</v>
      </c>
      <c r="C129">
        <v>19</v>
      </c>
      <c r="D129">
        <v>128</v>
      </c>
      <c r="E129">
        <f t="shared" si="8"/>
        <v>2</v>
      </c>
      <c r="F129" t="s">
        <v>10</v>
      </c>
      <c r="G129">
        <f>VLOOKUP(F129,引用页!$A$2:$B$90,2,FALSE)</f>
        <v>21</v>
      </c>
      <c r="H129">
        <f t="shared" si="9"/>
        <v>2102</v>
      </c>
      <c r="I129" t="s">
        <v>602</v>
      </c>
      <c r="J129" t="str">
        <f t="shared" si="10"/>
        <v>百夫长-哮天犬·S-追踪导弹</v>
      </c>
      <c r="K129">
        <f>VLOOKUP(F129,引用页!$A$2:$B$90,2,FALSE)</f>
        <v>21</v>
      </c>
      <c r="L129">
        <f t="shared" si="11"/>
        <v>280102</v>
      </c>
      <c r="M129">
        <f>VLOOKUP(F129,引用页!$E$2:$F$28,2,FALSE)</f>
        <v>1008</v>
      </c>
      <c r="N129">
        <f t="shared" si="12"/>
        <v>2801</v>
      </c>
      <c r="O129">
        <v>5</v>
      </c>
      <c r="P129" t="str">
        <f>VLOOKUP(A129,[1]坦克技能!$B$181:$G$210,2,FALSE)</f>
        <v>T4</v>
      </c>
      <c r="Q129">
        <f>VLOOKUP(A129,[1]坦克技能!$B$181:$G$210,4,FALSE)</f>
        <v>4</v>
      </c>
      <c r="R129">
        <f t="shared" si="13"/>
        <v>5</v>
      </c>
      <c r="S129">
        <v>11</v>
      </c>
      <c r="T129" t="str">
        <f t="shared" si="14"/>
        <v>[3]</v>
      </c>
      <c r="U129" t="str">
        <f>VLOOKUP(V129,[1]坦克技能!$D$249:$O$290,12,FALSE)</f>
        <v>[50]</v>
      </c>
      <c r="V129" t="str">
        <f t="shared" si="15"/>
        <v>追踪导弹2</v>
      </c>
      <c r="W129" s="1">
        <f>VLOOKUP(V129,[1]坦克技能!$D$249:$F$290,2,FALSE)</f>
        <v>0.5</v>
      </c>
      <c r="X129" s="1">
        <f>VLOOKUP(V129,[1]坦克技能!$D$249:$F$290,3,FALSE)</f>
        <v>0</v>
      </c>
    </row>
    <row r="130" spans="1:24" ht="13.5" customHeight="1" x14ac:dyDescent="0.15">
      <c r="A130" t="s">
        <v>46</v>
      </c>
      <c r="B130">
        <f>VLOOKUP(A130,[1]坦克标准养成属性!$C$6:$D$36,2,FALSE)</f>
        <v>2431</v>
      </c>
      <c r="C130">
        <v>19</v>
      </c>
      <c r="D130">
        <v>129</v>
      </c>
      <c r="E130">
        <f t="shared" ref="E130:E193" si="16">IF(A130=A129,E129+1,1)</f>
        <v>3</v>
      </c>
      <c r="F130" t="s">
        <v>10</v>
      </c>
      <c r="G130">
        <f>VLOOKUP(F130,引用页!$A$2:$B$90,2,FALSE)</f>
        <v>21</v>
      </c>
      <c r="H130">
        <f t="shared" ref="H130:H193" si="17">IF(E130&lt;8,G130*100+E130,G130*100+E130-7)</f>
        <v>2103</v>
      </c>
      <c r="I130" t="s">
        <v>602</v>
      </c>
      <c r="J130" t="str">
        <f t="shared" ref="J130:J193" si="18">A130&amp;"-"&amp;I130&amp;"-"&amp;F130</f>
        <v>百夫长-哮天犬·S-追踪导弹</v>
      </c>
      <c r="K130">
        <f>VLOOKUP(F130,引用页!$A$2:$B$90,2,FALSE)</f>
        <v>21</v>
      </c>
      <c r="L130">
        <f t="shared" ref="L130:L193" si="19">IF(E130&lt;8,(C130+9)*10000+100+E130,(C130+9)*10000+200+E130-7)</f>
        <v>280103</v>
      </c>
      <c r="M130">
        <f>VLOOKUP(F130,引用页!$E$2:$F$28,2,FALSE)</f>
        <v>1008</v>
      </c>
      <c r="N130">
        <f t="shared" si="12"/>
        <v>2801</v>
      </c>
      <c r="O130">
        <v>5</v>
      </c>
      <c r="P130" t="str">
        <f>VLOOKUP(A130,[1]坦克技能!$B$181:$G$210,2,FALSE)</f>
        <v>T4</v>
      </c>
      <c r="Q130">
        <f>VLOOKUP(A130,[1]坦克技能!$B$181:$G$210,4,FALSE)</f>
        <v>4</v>
      </c>
      <c r="R130">
        <f t="shared" si="13"/>
        <v>5</v>
      </c>
      <c r="S130">
        <v>11</v>
      </c>
      <c r="T130" t="str">
        <f t="shared" si="14"/>
        <v>[4]</v>
      </c>
      <c r="U130" t="str">
        <f>VLOOKUP(V130,[1]坦克技能!$D$249:$O$290,12,FALSE)</f>
        <v>[60]</v>
      </c>
      <c r="V130" t="str">
        <f t="shared" si="15"/>
        <v>追踪导弹3</v>
      </c>
      <c r="W130" s="1">
        <f>VLOOKUP(V130,[1]坦克技能!$D$249:$F$290,2,FALSE)</f>
        <v>0.6</v>
      </c>
      <c r="X130" s="1">
        <f>VLOOKUP(V130,[1]坦克技能!$D$249:$F$290,3,FALSE)</f>
        <v>0</v>
      </c>
    </row>
    <row r="131" spans="1:24" ht="13.5" customHeight="1" x14ac:dyDescent="0.15">
      <c r="A131" t="s">
        <v>46</v>
      </c>
      <c r="B131">
        <f>VLOOKUP(A131,[1]坦克标准养成属性!$C$6:$D$36,2,FALSE)</f>
        <v>2431</v>
      </c>
      <c r="C131">
        <v>19</v>
      </c>
      <c r="D131">
        <v>130</v>
      </c>
      <c r="E131">
        <f t="shared" si="16"/>
        <v>4</v>
      </c>
      <c r="F131" t="s">
        <v>10</v>
      </c>
      <c r="G131">
        <f>VLOOKUP(F131,引用页!$A$2:$B$90,2,FALSE)</f>
        <v>21</v>
      </c>
      <c r="H131">
        <f t="shared" si="17"/>
        <v>2104</v>
      </c>
      <c r="I131" t="s">
        <v>602</v>
      </c>
      <c r="J131" t="str">
        <f t="shared" si="18"/>
        <v>百夫长-哮天犬·S-追踪导弹</v>
      </c>
      <c r="K131">
        <f>VLOOKUP(F131,引用页!$A$2:$B$90,2,FALSE)</f>
        <v>21</v>
      </c>
      <c r="L131">
        <f t="shared" si="19"/>
        <v>280104</v>
      </c>
      <c r="M131">
        <f>VLOOKUP(F131,引用页!$E$2:$F$28,2,FALSE)</f>
        <v>1008</v>
      </c>
      <c r="N131">
        <f t="shared" ref="N131:N194" si="20">LEFT(L131,4)+0</f>
        <v>2801</v>
      </c>
      <c r="O131">
        <v>6</v>
      </c>
      <c r="P131" t="str">
        <f>VLOOKUP(A131,[1]坦克技能!$B$181:$G$210,2,FALSE)</f>
        <v>T4</v>
      </c>
      <c r="Q131">
        <f>VLOOKUP(A131,[1]坦克技能!$B$181:$G$210,4,FALSE)</f>
        <v>4</v>
      </c>
      <c r="R131">
        <f t="shared" ref="R131:R194" si="21">IF(O131=Q131,O131+1,O131)</f>
        <v>6</v>
      </c>
      <c r="S131">
        <v>11</v>
      </c>
      <c r="T131" t="str">
        <f t="shared" ref="T131:T194" si="22">"["&amp;IF(AND(P131&lt;&gt;"T1",E131=1),"1,2",IF(S131&gt;E131,E131+1,IF(S131=E131,S131+1,S131+1)))&amp;"]"</f>
        <v>[5]</v>
      </c>
      <c r="U131" t="str">
        <f>VLOOKUP(V131,[1]坦克技能!$D$249:$O$290,12,FALSE)</f>
        <v>[70]</v>
      </c>
      <c r="V131" t="str">
        <f t="shared" ref="V131:V194" si="23">F131&amp;E131</f>
        <v>追踪导弹4</v>
      </c>
      <c r="W131" s="1">
        <f>VLOOKUP(V131,[1]坦克技能!$D$249:$F$290,2,FALSE)</f>
        <v>0.7</v>
      </c>
      <c r="X131" s="1">
        <f>VLOOKUP(V131,[1]坦克技能!$D$249:$F$290,3,FALSE)</f>
        <v>0</v>
      </c>
    </row>
    <row r="132" spans="1:24" ht="13.5" customHeight="1" x14ac:dyDescent="0.15">
      <c r="A132" t="s">
        <v>46</v>
      </c>
      <c r="B132">
        <f>VLOOKUP(A132,[1]坦克标准养成属性!$C$6:$D$36,2,FALSE)</f>
        <v>2431</v>
      </c>
      <c r="C132">
        <v>19</v>
      </c>
      <c r="D132">
        <v>131</v>
      </c>
      <c r="E132">
        <f t="shared" si="16"/>
        <v>5</v>
      </c>
      <c r="F132" t="s">
        <v>10</v>
      </c>
      <c r="G132">
        <f>VLOOKUP(F132,引用页!$A$2:$B$90,2,FALSE)</f>
        <v>21</v>
      </c>
      <c r="H132">
        <f t="shared" si="17"/>
        <v>2105</v>
      </c>
      <c r="I132" t="s">
        <v>602</v>
      </c>
      <c r="J132" t="str">
        <f t="shared" si="18"/>
        <v>百夫长-哮天犬·S-追踪导弹</v>
      </c>
      <c r="K132">
        <f>VLOOKUP(F132,引用页!$A$2:$B$90,2,FALSE)</f>
        <v>21</v>
      </c>
      <c r="L132">
        <f t="shared" si="19"/>
        <v>280105</v>
      </c>
      <c r="M132">
        <f>VLOOKUP(F132,引用页!$E$2:$F$28,2,FALSE)</f>
        <v>1008</v>
      </c>
      <c r="N132">
        <f t="shared" si="20"/>
        <v>2801</v>
      </c>
      <c r="O132">
        <v>6</v>
      </c>
      <c r="P132" t="str">
        <f>VLOOKUP(A132,[1]坦克技能!$B$181:$G$210,2,FALSE)</f>
        <v>T4</v>
      </c>
      <c r="Q132">
        <f>VLOOKUP(A132,[1]坦克技能!$B$181:$G$210,4,FALSE)</f>
        <v>4</v>
      </c>
      <c r="R132">
        <f t="shared" si="21"/>
        <v>6</v>
      </c>
      <c r="S132">
        <v>11</v>
      </c>
      <c r="T132" t="str">
        <f t="shared" si="22"/>
        <v>[6]</v>
      </c>
      <c r="U132" t="str">
        <f>VLOOKUP(V132,[1]坦克技能!$D$249:$O$290,12,FALSE)</f>
        <v>[80]</v>
      </c>
      <c r="V132" t="str">
        <f t="shared" si="23"/>
        <v>追踪导弹5</v>
      </c>
      <c r="W132" s="1">
        <f>VLOOKUP(V132,[1]坦克技能!$D$249:$F$290,2,FALSE)</f>
        <v>0.8</v>
      </c>
      <c r="X132" s="1">
        <f>VLOOKUP(V132,[1]坦克技能!$D$249:$F$290,3,FALSE)</f>
        <v>0</v>
      </c>
    </row>
    <row r="133" spans="1:24" ht="13.5" customHeight="1" x14ac:dyDescent="0.15">
      <c r="A133" t="s">
        <v>46</v>
      </c>
      <c r="B133">
        <f>VLOOKUP(A133,[1]坦克标准养成属性!$C$6:$D$36,2,FALSE)</f>
        <v>2431</v>
      </c>
      <c r="C133">
        <v>19</v>
      </c>
      <c r="D133">
        <v>132</v>
      </c>
      <c r="E133">
        <f t="shared" si="16"/>
        <v>6</v>
      </c>
      <c r="F133" t="s">
        <v>10</v>
      </c>
      <c r="G133">
        <f>VLOOKUP(F133,引用页!$A$2:$B$90,2,FALSE)</f>
        <v>21</v>
      </c>
      <c r="H133">
        <f t="shared" si="17"/>
        <v>2106</v>
      </c>
      <c r="I133" t="s">
        <v>602</v>
      </c>
      <c r="J133" t="str">
        <f t="shared" si="18"/>
        <v>百夫长-哮天犬·S-追踪导弹</v>
      </c>
      <c r="K133">
        <f>VLOOKUP(F133,引用页!$A$2:$B$90,2,FALSE)</f>
        <v>21</v>
      </c>
      <c r="L133">
        <f t="shared" si="19"/>
        <v>280106</v>
      </c>
      <c r="M133">
        <f>VLOOKUP(F133,引用页!$E$2:$F$28,2,FALSE)</f>
        <v>1008</v>
      </c>
      <c r="N133">
        <f t="shared" si="20"/>
        <v>2801</v>
      </c>
      <c r="O133">
        <v>6</v>
      </c>
      <c r="P133" t="str">
        <f>VLOOKUP(A133,[1]坦克技能!$B$181:$G$210,2,FALSE)</f>
        <v>T4</v>
      </c>
      <c r="Q133">
        <f>VLOOKUP(A133,[1]坦克技能!$B$181:$G$210,4,FALSE)</f>
        <v>4</v>
      </c>
      <c r="R133">
        <f t="shared" si="21"/>
        <v>6</v>
      </c>
      <c r="S133">
        <v>11</v>
      </c>
      <c r="T133" t="str">
        <f t="shared" si="22"/>
        <v>[7]</v>
      </c>
      <c r="U133" t="str">
        <f>VLOOKUP(V133,[1]坦克技能!$D$249:$O$290,12,FALSE)</f>
        <v>[100]</v>
      </c>
      <c r="V133" t="str">
        <f t="shared" si="23"/>
        <v>追踪导弹6</v>
      </c>
      <c r="W133" s="1">
        <f>VLOOKUP(V133,[1]坦克技能!$D$249:$F$290,2,FALSE)</f>
        <v>1</v>
      </c>
      <c r="X133" s="1">
        <f>VLOOKUP(V133,[1]坦克技能!$D$249:$F$290,3,FALSE)</f>
        <v>0</v>
      </c>
    </row>
    <row r="134" spans="1:24" ht="13.5" customHeight="1" x14ac:dyDescent="0.15">
      <c r="A134" t="s">
        <v>46</v>
      </c>
      <c r="B134">
        <f>VLOOKUP(A134,[1]坦克标准养成属性!$C$6:$D$36,2,FALSE)</f>
        <v>2431</v>
      </c>
      <c r="C134">
        <v>19</v>
      </c>
      <c r="D134">
        <v>133</v>
      </c>
      <c r="E134">
        <f t="shared" si="16"/>
        <v>7</v>
      </c>
      <c r="F134" t="s">
        <v>10</v>
      </c>
      <c r="G134">
        <f>VLOOKUP(F134,引用页!$A$2:$B$90,2,FALSE)</f>
        <v>21</v>
      </c>
      <c r="H134">
        <f t="shared" si="17"/>
        <v>2107</v>
      </c>
      <c r="I134" t="s">
        <v>602</v>
      </c>
      <c r="J134" t="str">
        <f t="shared" si="18"/>
        <v>百夫长-哮天犬·S-追踪导弹</v>
      </c>
      <c r="K134">
        <f>VLOOKUP(F134,引用页!$A$2:$B$90,2,FALSE)</f>
        <v>21</v>
      </c>
      <c r="L134">
        <f t="shared" si="19"/>
        <v>280107</v>
      </c>
      <c r="M134">
        <f>VLOOKUP(F134,引用页!$E$2:$F$28,2,FALSE)</f>
        <v>1008</v>
      </c>
      <c r="N134">
        <f t="shared" si="20"/>
        <v>2801</v>
      </c>
      <c r="O134">
        <v>6</v>
      </c>
      <c r="P134" t="str">
        <f>VLOOKUP(A134,[1]坦克技能!$B$181:$G$210,2,FALSE)</f>
        <v>T4</v>
      </c>
      <c r="Q134">
        <f>VLOOKUP(A134,[1]坦克技能!$B$181:$G$210,4,FALSE)</f>
        <v>4</v>
      </c>
      <c r="R134">
        <f t="shared" si="21"/>
        <v>6</v>
      </c>
      <c r="S134">
        <v>11</v>
      </c>
      <c r="T134" t="str">
        <f t="shared" si="22"/>
        <v>[8]</v>
      </c>
      <c r="U134" t="str">
        <f>VLOOKUP(V134,[1]坦克技能!$D$249:$O$290,12,FALSE)</f>
        <v>[110]</v>
      </c>
      <c r="V134" t="str">
        <f t="shared" si="23"/>
        <v>追踪导弹7</v>
      </c>
      <c r="W134" s="1">
        <f>VLOOKUP(V134,[1]坦克技能!$D$249:$F$290,2,FALSE)</f>
        <v>1.1000000000000001</v>
      </c>
      <c r="X134" s="1">
        <f>VLOOKUP(V134,[1]坦克技能!$D$249:$F$290,3,FALSE)</f>
        <v>0</v>
      </c>
    </row>
    <row r="135" spans="1:24" ht="13.5" customHeight="1" x14ac:dyDescent="0.15">
      <c r="A135" t="s">
        <v>47</v>
      </c>
      <c r="B135">
        <f>VLOOKUP(A135,[1]坦克标准养成属性!$C$6:$D$36,2,FALSE)</f>
        <v>2511</v>
      </c>
      <c r="C135">
        <v>20</v>
      </c>
      <c r="D135">
        <v>134</v>
      </c>
      <c r="E135">
        <f t="shared" si="16"/>
        <v>1</v>
      </c>
      <c r="F135" t="s">
        <v>10</v>
      </c>
      <c r="G135">
        <f>VLOOKUP(F135,引用页!$A$2:$B$90,2,FALSE)</f>
        <v>21</v>
      </c>
      <c r="H135">
        <f t="shared" si="17"/>
        <v>2101</v>
      </c>
      <c r="I135" t="s">
        <v>603</v>
      </c>
      <c r="J135" t="str">
        <f t="shared" si="18"/>
        <v>挑战者-高格-追踪导弹</v>
      </c>
      <c r="K135">
        <f>VLOOKUP(F135,引用页!$A$2:$B$90,2,FALSE)</f>
        <v>21</v>
      </c>
      <c r="L135">
        <f t="shared" si="19"/>
        <v>290101</v>
      </c>
      <c r="M135">
        <f>VLOOKUP(F135,引用页!$E$2:$F$28,2,FALSE)</f>
        <v>1008</v>
      </c>
      <c r="N135">
        <f t="shared" si="20"/>
        <v>2901</v>
      </c>
      <c r="O135">
        <v>5</v>
      </c>
      <c r="P135" t="str">
        <f>VLOOKUP(A135,[1]坦克技能!$B$181:$G$210,2,FALSE)</f>
        <v>T5</v>
      </c>
      <c r="Q135">
        <f>VLOOKUP(A135,[1]坦克技能!$B$181:$G$210,4,FALSE)</f>
        <v>5</v>
      </c>
      <c r="R135">
        <f t="shared" si="21"/>
        <v>6</v>
      </c>
      <c r="S135">
        <v>13</v>
      </c>
      <c r="T135" t="str">
        <f t="shared" si="22"/>
        <v>[1,2]</v>
      </c>
      <c r="U135" t="str">
        <f>VLOOKUP(V135,[1]坦克技能!$D$249:$O$290,12,FALSE)</f>
        <v>[30]</v>
      </c>
      <c r="V135" t="str">
        <f t="shared" si="23"/>
        <v>追踪导弹1</v>
      </c>
      <c r="W135" s="1">
        <f>VLOOKUP(V135,[1]坦克技能!$D$249:$F$290,2,FALSE)</f>
        <v>0.3</v>
      </c>
      <c r="X135" s="1">
        <f>VLOOKUP(V135,[1]坦克技能!$D$249:$F$290,3,FALSE)</f>
        <v>0</v>
      </c>
    </row>
    <row r="136" spans="1:24" ht="13.5" customHeight="1" x14ac:dyDescent="0.15">
      <c r="A136" t="s">
        <v>47</v>
      </c>
      <c r="B136">
        <f>VLOOKUP(A136,[1]坦克标准养成属性!$C$6:$D$36,2,FALSE)</f>
        <v>2511</v>
      </c>
      <c r="C136">
        <v>20</v>
      </c>
      <c r="D136">
        <v>135</v>
      </c>
      <c r="E136">
        <f t="shared" si="16"/>
        <v>2</v>
      </c>
      <c r="F136" t="s">
        <v>10</v>
      </c>
      <c r="G136">
        <f>VLOOKUP(F136,引用页!$A$2:$B$90,2,FALSE)</f>
        <v>21</v>
      </c>
      <c r="H136">
        <f t="shared" si="17"/>
        <v>2102</v>
      </c>
      <c r="I136" t="s">
        <v>603</v>
      </c>
      <c r="J136" t="str">
        <f t="shared" si="18"/>
        <v>挑战者-高格-追踪导弹</v>
      </c>
      <c r="K136">
        <f>VLOOKUP(F136,引用页!$A$2:$B$90,2,FALSE)</f>
        <v>21</v>
      </c>
      <c r="L136">
        <f t="shared" si="19"/>
        <v>290102</v>
      </c>
      <c r="M136">
        <f>VLOOKUP(F136,引用页!$E$2:$F$28,2,FALSE)</f>
        <v>1008</v>
      </c>
      <c r="N136">
        <f t="shared" si="20"/>
        <v>2901</v>
      </c>
      <c r="O136">
        <v>5</v>
      </c>
      <c r="P136" t="str">
        <f>VLOOKUP(A136,[1]坦克技能!$B$181:$G$210,2,FALSE)</f>
        <v>T5</v>
      </c>
      <c r="Q136">
        <f>VLOOKUP(A136,[1]坦克技能!$B$181:$G$210,4,FALSE)</f>
        <v>5</v>
      </c>
      <c r="R136">
        <f t="shared" si="21"/>
        <v>6</v>
      </c>
      <c r="S136">
        <v>13</v>
      </c>
      <c r="T136" t="str">
        <f t="shared" si="22"/>
        <v>[3]</v>
      </c>
      <c r="U136" t="str">
        <f>VLOOKUP(V136,[1]坦克技能!$D$249:$O$290,12,FALSE)</f>
        <v>[50]</v>
      </c>
      <c r="V136" t="str">
        <f t="shared" si="23"/>
        <v>追踪导弹2</v>
      </c>
      <c r="W136" s="1">
        <f>VLOOKUP(V136,[1]坦克技能!$D$249:$F$290,2,FALSE)</f>
        <v>0.5</v>
      </c>
      <c r="X136" s="1">
        <f>VLOOKUP(V136,[1]坦克技能!$D$249:$F$290,3,FALSE)</f>
        <v>0</v>
      </c>
    </row>
    <row r="137" spans="1:24" ht="13.5" customHeight="1" x14ac:dyDescent="0.15">
      <c r="A137" t="s">
        <v>47</v>
      </c>
      <c r="B137">
        <f>VLOOKUP(A137,[1]坦克标准养成属性!$C$6:$D$36,2,FALSE)</f>
        <v>2511</v>
      </c>
      <c r="C137">
        <v>20</v>
      </c>
      <c r="D137">
        <v>136</v>
      </c>
      <c r="E137">
        <f t="shared" si="16"/>
        <v>3</v>
      </c>
      <c r="F137" t="s">
        <v>10</v>
      </c>
      <c r="G137">
        <f>VLOOKUP(F137,引用页!$A$2:$B$90,2,FALSE)</f>
        <v>21</v>
      </c>
      <c r="H137">
        <f t="shared" si="17"/>
        <v>2103</v>
      </c>
      <c r="I137" t="s">
        <v>603</v>
      </c>
      <c r="J137" t="str">
        <f t="shared" si="18"/>
        <v>挑战者-高格-追踪导弹</v>
      </c>
      <c r="K137">
        <f>VLOOKUP(F137,引用页!$A$2:$B$90,2,FALSE)</f>
        <v>21</v>
      </c>
      <c r="L137">
        <f t="shared" si="19"/>
        <v>290103</v>
      </c>
      <c r="M137">
        <f>VLOOKUP(F137,引用页!$E$2:$F$28,2,FALSE)</f>
        <v>1008</v>
      </c>
      <c r="N137">
        <f t="shared" si="20"/>
        <v>2901</v>
      </c>
      <c r="O137">
        <v>6</v>
      </c>
      <c r="P137" t="str">
        <f>VLOOKUP(A137,[1]坦克技能!$B$181:$G$210,2,FALSE)</f>
        <v>T5</v>
      </c>
      <c r="Q137">
        <f>VLOOKUP(A137,[1]坦克技能!$B$181:$G$210,4,FALSE)</f>
        <v>5</v>
      </c>
      <c r="R137">
        <f t="shared" si="21"/>
        <v>6</v>
      </c>
      <c r="S137">
        <v>13</v>
      </c>
      <c r="T137" t="str">
        <f t="shared" si="22"/>
        <v>[4]</v>
      </c>
      <c r="U137" t="str">
        <f>VLOOKUP(V137,[1]坦克技能!$D$249:$O$290,12,FALSE)</f>
        <v>[60]</v>
      </c>
      <c r="V137" t="str">
        <f t="shared" si="23"/>
        <v>追踪导弹3</v>
      </c>
      <c r="W137" s="1">
        <f>VLOOKUP(V137,[1]坦克技能!$D$249:$F$290,2,FALSE)</f>
        <v>0.6</v>
      </c>
      <c r="X137" s="1">
        <f>VLOOKUP(V137,[1]坦克技能!$D$249:$F$290,3,FALSE)</f>
        <v>0</v>
      </c>
    </row>
    <row r="138" spans="1:24" ht="13.5" customHeight="1" x14ac:dyDescent="0.15">
      <c r="A138" t="s">
        <v>47</v>
      </c>
      <c r="B138">
        <f>VLOOKUP(A138,[1]坦克标准养成属性!$C$6:$D$36,2,FALSE)</f>
        <v>2511</v>
      </c>
      <c r="C138">
        <v>20</v>
      </c>
      <c r="D138">
        <v>137</v>
      </c>
      <c r="E138">
        <f t="shared" si="16"/>
        <v>4</v>
      </c>
      <c r="F138" t="s">
        <v>10</v>
      </c>
      <c r="G138">
        <f>VLOOKUP(F138,引用页!$A$2:$B$90,2,FALSE)</f>
        <v>21</v>
      </c>
      <c r="H138">
        <f t="shared" si="17"/>
        <v>2104</v>
      </c>
      <c r="I138" t="s">
        <v>603</v>
      </c>
      <c r="J138" t="str">
        <f t="shared" si="18"/>
        <v>挑战者-高格-追踪导弹</v>
      </c>
      <c r="K138">
        <f>VLOOKUP(F138,引用页!$A$2:$B$90,2,FALSE)</f>
        <v>21</v>
      </c>
      <c r="L138">
        <f t="shared" si="19"/>
        <v>290104</v>
      </c>
      <c r="M138">
        <f>VLOOKUP(F138,引用页!$E$2:$F$28,2,FALSE)</f>
        <v>1008</v>
      </c>
      <c r="N138">
        <f t="shared" si="20"/>
        <v>2901</v>
      </c>
      <c r="O138">
        <v>6</v>
      </c>
      <c r="P138" t="str">
        <f>VLOOKUP(A138,[1]坦克技能!$B$181:$G$210,2,FALSE)</f>
        <v>T5</v>
      </c>
      <c r="Q138">
        <f>VLOOKUP(A138,[1]坦克技能!$B$181:$G$210,4,FALSE)</f>
        <v>5</v>
      </c>
      <c r="R138">
        <f t="shared" si="21"/>
        <v>6</v>
      </c>
      <c r="S138">
        <v>13</v>
      </c>
      <c r="T138" t="str">
        <f t="shared" si="22"/>
        <v>[5]</v>
      </c>
      <c r="U138" t="str">
        <f>VLOOKUP(V138,[1]坦克技能!$D$249:$O$290,12,FALSE)</f>
        <v>[70]</v>
      </c>
      <c r="V138" t="str">
        <f t="shared" si="23"/>
        <v>追踪导弹4</v>
      </c>
      <c r="W138" s="1">
        <f>VLOOKUP(V138,[1]坦克技能!$D$249:$F$290,2,FALSE)</f>
        <v>0.7</v>
      </c>
      <c r="X138" s="1">
        <f>VLOOKUP(V138,[1]坦克技能!$D$249:$F$290,3,FALSE)</f>
        <v>0</v>
      </c>
    </row>
    <row r="139" spans="1:24" ht="13.5" customHeight="1" x14ac:dyDescent="0.15">
      <c r="A139" t="s">
        <v>47</v>
      </c>
      <c r="B139">
        <f>VLOOKUP(A139,[1]坦克标准养成属性!$C$6:$D$36,2,FALSE)</f>
        <v>2511</v>
      </c>
      <c r="C139">
        <v>20</v>
      </c>
      <c r="D139">
        <v>138</v>
      </c>
      <c r="E139">
        <f t="shared" si="16"/>
        <v>5</v>
      </c>
      <c r="F139" t="s">
        <v>10</v>
      </c>
      <c r="G139">
        <f>VLOOKUP(F139,引用页!$A$2:$B$90,2,FALSE)</f>
        <v>21</v>
      </c>
      <c r="H139">
        <f t="shared" si="17"/>
        <v>2105</v>
      </c>
      <c r="I139" t="s">
        <v>603</v>
      </c>
      <c r="J139" t="str">
        <f t="shared" si="18"/>
        <v>挑战者-高格-追踪导弹</v>
      </c>
      <c r="K139">
        <f>VLOOKUP(F139,引用页!$A$2:$B$90,2,FALSE)</f>
        <v>21</v>
      </c>
      <c r="L139">
        <f t="shared" si="19"/>
        <v>290105</v>
      </c>
      <c r="M139">
        <f>VLOOKUP(F139,引用页!$E$2:$F$28,2,FALSE)</f>
        <v>1008</v>
      </c>
      <c r="N139">
        <f t="shared" si="20"/>
        <v>2901</v>
      </c>
      <c r="O139">
        <v>7</v>
      </c>
      <c r="P139" t="str">
        <f>VLOOKUP(A139,[1]坦克技能!$B$181:$G$210,2,FALSE)</f>
        <v>T5</v>
      </c>
      <c r="Q139">
        <f>VLOOKUP(A139,[1]坦克技能!$B$181:$G$210,4,FALSE)</f>
        <v>5</v>
      </c>
      <c r="R139">
        <f t="shared" si="21"/>
        <v>7</v>
      </c>
      <c r="S139">
        <v>13</v>
      </c>
      <c r="T139" t="str">
        <f t="shared" si="22"/>
        <v>[6]</v>
      </c>
      <c r="U139" t="str">
        <f>VLOOKUP(V139,[1]坦克技能!$D$249:$O$290,12,FALSE)</f>
        <v>[80]</v>
      </c>
      <c r="V139" t="str">
        <f t="shared" si="23"/>
        <v>追踪导弹5</v>
      </c>
      <c r="W139" s="1">
        <f>VLOOKUP(V139,[1]坦克技能!$D$249:$F$290,2,FALSE)</f>
        <v>0.8</v>
      </c>
      <c r="X139" s="1">
        <f>VLOOKUP(V139,[1]坦克技能!$D$249:$F$290,3,FALSE)</f>
        <v>0</v>
      </c>
    </row>
    <row r="140" spans="1:24" ht="13.5" customHeight="1" x14ac:dyDescent="0.15">
      <c r="A140" t="s">
        <v>47</v>
      </c>
      <c r="B140">
        <f>VLOOKUP(A140,[1]坦克标准养成属性!$C$6:$D$36,2,FALSE)</f>
        <v>2511</v>
      </c>
      <c r="C140">
        <v>20</v>
      </c>
      <c r="D140">
        <v>139</v>
      </c>
      <c r="E140">
        <f t="shared" si="16"/>
        <v>6</v>
      </c>
      <c r="F140" t="s">
        <v>10</v>
      </c>
      <c r="G140">
        <f>VLOOKUP(F140,引用页!$A$2:$B$90,2,FALSE)</f>
        <v>21</v>
      </c>
      <c r="H140">
        <f t="shared" si="17"/>
        <v>2106</v>
      </c>
      <c r="I140" t="s">
        <v>603</v>
      </c>
      <c r="J140" t="str">
        <f t="shared" si="18"/>
        <v>挑战者-高格-追踪导弹</v>
      </c>
      <c r="K140">
        <f>VLOOKUP(F140,引用页!$A$2:$B$90,2,FALSE)</f>
        <v>21</v>
      </c>
      <c r="L140">
        <f t="shared" si="19"/>
        <v>290106</v>
      </c>
      <c r="M140">
        <f>VLOOKUP(F140,引用页!$E$2:$F$28,2,FALSE)</f>
        <v>1008</v>
      </c>
      <c r="N140">
        <f t="shared" si="20"/>
        <v>2901</v>
      </c>
      <c r="O140">
        <v>7</v>
      </c>
      <c r="P140" t="str">
        <f>VLOOKUP(A140,[1]坦克技能!$B$181:$G$210,2,FALSE)</f>
        <v>T5</v>
      </c>
      <c r="Q140">
        <f>VLOOKUP(A140,[1]坦克技能!$B$181:$G$210,4,FALSE)</f>
        <v>5</v>
      </c>
      <c r="R140">
        <f t="shared" si="21"/>
        <v>7</v>
      </c>
      <c r="S140">
        <v>13</v>
      </c>
      <c r="T140" t="str">
        <f t="shared" si="22"/>
        <v>[7]</v>
      </c>
      <c r="U140" t="str">
        <f>VLOOKUP(V140,[1]坦克技能!$D$249:$O$290,12,FALSE)</f>
        <v>[100]</v>
      </c>
      <c r="V140" t="str">
        <f t="shared" si="23"/>
        <v>追踪导弹6</v>
      </c>
      <c r="W140" s="1">
        <f>VLOOKUP(V140,[1]坦克技能!$D$249:$F$290,2,FALSE)</f>
        <v>1</v>
      </c>
      <c r="X140" s="1">
        <f>VLOOKUP(V140,[1]坦克技能!$D$249:$F$290,3,FALSE)</f>
        <v>0</v>
      </c>
    </row>
    <row r="141" spans="1:24" ht="13.5" customHeight="1" x14ac:dyDescent="0.15">
      <c r="A141" t="s">
        <v>47</v>
      </c>
      <c r="B141">
        <f>VLOOKUP(A141,[1]坦克标准养成属性!$C$6:$D$36,2,FALSE)</f>
        <v>2511</v>
      </c>
      <c r="C141">
        <v>20</v>
      </c>
      <c r="D141">
        <v>140</v>
      </c>
      <c r="E141">
        <f t="shared" si="16"/>
        <v>7</v>
      </c>
      <c r="F141" t="s">
        <v>10</v>
      </c>
      <c r="G141">
        <f>VLOOKUP(F141,引用页!$A$2:$B$90,2,FALSE)</f>
        <v>21</v>
      </c>
      <c r="H141">
        <f t="shared" si="17"/>
        <v>2107</v>
      </c>
      <c r="I141" t="s">
        <v>603</v>
      </c>
      <c r="J141" t="str">
        <f t="shared" si="18"/>
        <v>挑战者-高格-追踪导弹</v>
      </c>
      <c r="K141">
        <f>VLOOKUP(F141,引用页!$A$2:$B$90,2,FALSE)</f>
        <v>21</v>
      </c>
      <c r="L141">
        <f t="shared" si="19"/>
        <v>290107</v>
      </c>
      <c r="M141">
        <f>VLOOKUP(F141,引用页!$E$2:$F$28,2,FALSE)</f>
        <v>1008</v>
      </c>
      <c r="N141">
        <f t="shared" si="20"/>
        <v>2901</v>
      </c>
      <c r="O141">
        <v>7</v>
      </c>
      <c r="P141" t="str">
        <f>VLOOKUP(A141,[1]坦克技能!$B$181:$G$210,2,FALSE)</f>
        <v>T5</v>
      </c>
      <c r="Q141">
        <f>VLOOKUP(A141,[1]坦克技能!$B$181:$G$210,4,FALSE)</f>
        <v>5</v>
      </c>
      <c r="R141">
        <f t="shared" si="21"/>
        <v>7</v>
      </c>
      <c r="S141">
        <v>13</v>
      </c>
      <c r="T141" t="str">
        <f t="shared" si="22"/>
        <v>[8]</v>
      </c>
      <c r="U141" t="str">
        <f>VLOOKUP(V141,[1]坦克技能!$D$249:$O$290,12,FALSE)</f>
        <v>[110]</v>
      </c>
      <c r="V141" t="str">
        <f t="shared" si="23"/>
        <v>追踪导弹7</v>
      </c>
      <c r="W141" s="1">
        <f>VLOOKUP(V141,[1]坦克技能!$D$249:$F$290,2,FALSE)</f>
        <v>1.1000000000000001</v>
      </c>
      <c r="X141" s="1">
        <f>VLOOKUP(V141,[1]坦克技能!$D$249:$F$290,3,FALSE)</f>
        <v>0</v>
      </c>
    </row>
    <row r="142" spans="1:24" ht="13.5" customHeight="1" x14ac:dyDescent="0.15">
      <c r="A142" t="s">
        <v>48</v>
      </c>
      <c r="B142">
        <f>VLOOKUP(A142,[1]坦克标准养成属性!$C$6:$D$36,2,FALSE)</f>
        <v>3111</v>
      </c>
      <c r="C142">
        <v>21</v>
      </c>
      <c r="D142">
        <v>141</v>
      </c>
      <c r="E142">
        <f t="shared" si="16"/>
        <v>1</v>
      </c>
      <c r="F142" t="s">
        <v>5</v>
      </c>
      <c r="G142">
        <f>VLOOKUP(F142,引用页!$A$2:$B$90,2,FALSE)</f>
        <v>4</v>
      </c>
      <c r="H142">
        <f t="shared" si="17"/>
        <v>401</v>
      </c>
      <c r="I142" t="s">
        <v>604</v>
      </c>
      <c r="J142" t="str">
        <f t="shared" si="18"/>
        <v>B-1-鹏-电锯</v>
      </c>
      <c r="K142">
        <f>VLOOKUP(F142,引用页!$A$2:$B$90,2,FALSE)</f>
        <v>4</v>
      </c>
      <c r="L142">
        <f t="shared" si="19"/>
        <v>300101</v>
      </c>
      <c r="M142">
        <f>VLOOKUP(F142,引用页!$E$2:$F$28,2,FALSE)</f>
        <v>1004</v>
      </c>
      <c r="N142">
        <f t="shared" si="20"/>
        <v>3001</v>
      </c>
      <c r="O142">
        <v>1</v>
      </c>
      <c r="P142" t="str">
        <f>VLOOKUP(A142,[1]坦克技能!$B$181:$G$210,2,FALSE)</f>
        <v>T1</v>
      </c>
      <c r="Q142">
        <f>VLOOKUP(A142,[1]坦克技能!$B$181:$G$210,4,FALSE)</f>
        <v>1</v>
      </c>
      <c r="R142">
        <f t="shared" si="21"/>
        <v>2</v>
      </c>
      <c r="S142">
        <v>5</v>
      </c>
      <c r="T142" t="str">
        <f t="shared" si="22"/>
        <v>[2]</v>
      </c>
      <c r="U142" t="str">
        <f>VLOOKUP(V142,[1]坦克技能!$D$249:$O$290,12,FALSE)</f>
        <v>[120]</v>
      </c>
      <c r="V142" t="str">
        <f t="shared" si="23"/>
        <v>电锯1</v>
      </c>
      <c r="W142" s="1">
        <f>VLOOKUP(V142,[1]坦克技能!$D$249:$F$290,2,FALSE)</f>
        <v>1.2</v>
      </c>
      <c r="X142" s="1">
        <f>VLOOKUP(V142,[1]坦克技能!$D$249:$F$290,3,FALSE)</f>
        <v>0</v>
      </c>
    </row>
    <row r="143" spans="1:24" ht="13.5" customHeight="1" x14ac:dyDescent="0.15">
      <c r="A143" t="s">
        <v>48</v>
      </c>
      <c r="B143">
        <f>VLOOKUP(A143,[1]坦克标准养成属性!$C$6:$D$36,2,FALSE)</f>
        <v>3111</v>
      </c>
      <c r="C143">
        <v>21</v>
      </c>
      <c r="D143">
        <v>142</v>
      </c>
      <c r="E143">
        <f t="shared" si="16"/>
        <v>2</v>
      </c>
      <c r="F143" t="s">
        <v>5</v>
      </c>
      <c r="G143">
        <f>VLOOKUP(F143,引用页!$A$2:$B$90,2,FALSE)</f>
        <v>4</v>
      </c>
      <c r="H143">
        <f t="shared" si="17"/>
        <v>402</v>
      </c>
      <c r="I143" t="s">
        <v>604</v>
      </c>
      <c r="J143" t="str">
        <f t="shared" si="18"/>
        <v>B-1-鹏-电锯</v>
      </c>
      <c r="K143">
        <f>VLOOKUP(F143,引用页!$A$2:$B$90,2,FALSE)</f>
        <v>4</v>
      </c>
      <c r="L143">
        <f t="shared" si="19"/>
        <v>300102</v>
      </c>
      <c r="M143">
        <f>VLOOKUP(F143,引用页!$E$2:$F$28,2,FALSE)</f>
        <v>1004</v>
      </c>
      <c r="N143">
        <f t="shared" si="20"/>
        <v>3001</v>
      </c>
      <c r="O143">
        <v>2</v>
      </c>
      <c r="P143" t="str">
        <f>VLOOKUP(A143,[1]坦克技能!$B$181:$G$210,2,FALSE)</f>
        <v>T1</v>
      </c>
      <c r="Q143">
        <f>VLOOKUP(A143,[1]坦克技能!$B$181:$G$210,4,FALSE)</f>
        <v>1</v>
      </c>
      <c r="R143">
        <f t="shared" si="21"/>
        <v>2</v>
      </c>
      <c r="S143">
        <v>5</v>
      </c>
      <c r="T143" t="str">
        <f t="shared" si="22"/>
        <v>[3]</v>
      </c>
      <c r="U143" t="str">
        <f>VLOOKUP(V143,[1]坦克技能!$D$249:$O$290,12,FALSE)</f>
        <v>[150]</v>
      </c>
      <c r="V143" t="str">
        <f t="shared" si="23"/>
        <v>电锯2</v>
      </c>
      <c r="W143" s="1">
        <f>VLOOKUP(V143,[1]坦克技能!$D$249:$F$290,2,FALSE)</f>
        <v>1.5</v>
      </c>
      <c r="X143" s="1">
        <f>VLOOKUP(V143,[1]坦克技能!$D$249:$F$290,3,FALSE)</f>
        <v>0</v>
      </c>
    </row>
    <row r="144" spans="1:24" ht="13.5" customHeight="1" x14ac:dyDescent="0.15">
      <c r="A144" t="s">
        <v>48</v>
      </c>
      <c r="B144">
        <f>VLOOKUP(A144,[1]坦克标准养成属性!$C$6:$D$36,2,FALSE)</f>
        <v>3111</v>
      </c>
      <c r="C144">
        <v>21</v>
      </c>
      <c r="D144">
        <v>143</v>
      </c>
      <c r="E144">
        <f t="shared" si="16"/>
        <v>3</v>
      </c>
      <c r="F144" t="s">
        <v>5</v>
      </c>
      <c r="G144">
        <f>VLOOKUP(F144,引用页!$A$2:$B$90,2,FALSE)</f>
        <v>4</v>
      </c>
      <c r="H144">
        <f t="shared" si="17"/>
        <v>403</v>
      </c>
      <c r="I144" t="s">
        <v>604</v>
      </c>
      <c r="J144" t="str">
        <f t="shared" si="18"/>
        <v>B-1-鹏-电锯</v>
      </c>
      <c r="K144">
        <f>VLOOKUP(F144,引用页!$A$2:$B$90,2,FALSE)</f>
        <v>4</v>
      </c>
      <c r="L144">
        <f t="shared" si="19"/>
        <v>300103</v>
      </c>
      <c r="M144">
        <f>VLOOKUP(F144,引用页!$E$2:$F$28,2,FALSE)</f>
        <v>1004</v>
      </c>
      <c r="N144">
        <f t="shared" si="20"/>
        <v>3001</v>
      </c>
      <c r="O144">
        <v>3</v>
      </c>
      <c r="P144" t="str">
        <f>VLOOKUP(A144,[1]坦克技能!$B$181:$G$210,2,FALSE)</f>
        <v>T1</v>
      </c>
      <c r="Q144">
        <f>VLOOKUP(A144,[1]坦克技能!$B$181:$G$210,4,FALSE)</f>
        <v>1</v>
      </c>
      <c r="R144">
        <f t="shared" si="21"/>
        <v>3</v>
      </c>
      <c r="S144">
        <v>5</v>
      </c>
      <c r="T144" t="str">
        <f t="shared" si="22"/>
        <v>[4]</v>
      </c>
      <c r="U144" t="str">
        <f>VLOOKUP(V144,[1]坦克技能!$D$249:$O$290,12,FALSE)</f>
        <v>[170]</v>
      </c>
      <c r="V144" t="str">
        <f t="shared" si="23"/>
        <v>电锯3</v>
      </c>
      <c r="W144" s="1">
        <f>VLOOKUP(V144,[1]坦克技能!$D$249:$F$290,2,FALSE)</f>
        <v>1.7</v>
      </c>
      <c r="X144" s="1">
        <f>VLOOKUP(V144,[1]坦克技能!$D$249:$F$290,3,FALSE)</f>
        <v>0</v>
      </c>
    </row>
    <row r="145" spans="1:24" ht="13.5" customHeight="1" x14ac:dyDescent="0.15">
      <c r="A145" t="s">
        <v>48</v>
      </c>
      <c r="B145">
        <f>VLOOKUP(A145,[1]坦克标准养成属性!$C$6:$D$36,2,FALSE)</f>
        <v>3111</v>
      </c>
      <c r="C145">
        <v>21</v>
      </c>
      <c r="D145">
        <v>144</v>
      </c>
      <c r="E145">
        <f t="shared" si="16"/>
        <v>4</v>
      </c>
      <c r="F145" t="s">
        <v>5</v>
      </c>
      <c r="G145">
        <f>VLOOKUP(F145,引用页!$A$2:$B$90,2,FALSE)</f>
        <v>4</v>
      </c>
      <c r="H145">
        <f t="shared" si="17"/>
        <v>404</v>
      </c>
      <c r="I145" t="s">
        <v>604</v>
      </c>
      <c r="J145" t="str">
        <f t="shared" si="18"/>
        <v>B-1-鹏-电锯</v>
      </c>
      <c r="K145">
        <f>VLOOKUP(F145,引用页!$A$2:$B$90,2,FALSE)</f>
        <v>4</v>
      </c>
      <c r="L145">
        <f t="shared" si="19"/>
        <v>300104</v>
      </c>
      <c r="M145">
        <f>VLOOKUP(F145,引用页!$E$2:$F$28,2,FALSE)</f>
        <v>1004</v>
      </c>
      <c r="N145">
        <f t="shared" si="20"/>
        <v>3001</v>
      </c>
      <c r="O145">
        <v>3</v>
      </c>
      <c r="P145" t="str">
        <f>VLOOKUP(A145,[1]坦克技能!$B$181:$G$210,2,FALSE)</f>
        <v>T1</v>
      </c>
      <c r="Q145">
        <f>VLOOKUP(A145,[1]坦克技能!$B$181:$G$210,4,FALSE)</f>
        <v>1</v>
      </c>
      <c r="R145">
        <f t="shared" si="21"/>
        <v>3</v>
      </c>
      <c r="S145">
        <v>5</v>
      </c>
      <c r="T145" t="str">
        <f t="shared" si="22"/>
        <v>[5]</v>
      </c>
      <c r="U145" t="str">
        <f>VLOOKUP(V145,[1]坦克技能!$D$249:$O$290,12,FALSE)</f>
        <v>[180]</v>
      </c>
      <c r="V145" t="str">
        <f t="shared" si="23"/>
        <v>电锯4</v>
      </c>
      <c r="W145" s="1">
        <f>VLOOKUP(V145,[1]坦克技能!$D$249:$F$290,2,FALSE)</f>
        <v>1.8</v>
      </c>
      <c r="X145" s="1">
        <f>VLOOKUP(V145,[1]坦克技能!$D$249:$F$290,3,FALSE)</f>
        <v>0</v>
      </c>
    </row>
    <row r="146" spans="1:24" ht="13.5" customHeight="1" x14ac:dyDescent="0.15">
      <c r="A146" t="s">
        <v>48</v>
      </c>
      <c r="B146">
        <f>VLOOKUP(A146,[1]坦克标准养成属性!$C$6:$D$36,2,FALSE)</f>
        <v>3111</v>
      </c>
      <c r="C146">
        <v>21</v>
      </c>
      <c r="D146">
        <v>145</v>
      </c>
      <c r="E146">
        <f t="shared" si="16"/>
        <v>5</v>
      </c>
      <c r="F146" t="s">
        <v>5</v>
      </c>
      <c r="G146">
        <f>VLOOKUP(F146,引用页!$A$2:$B$90,2,FALSE)</f>
        <v>4</v>
      </c>
      <c r="H146">
        <f t="shared" si="17"/>
        <v>405</v>
      </c>
      <c r="I146" t="s">
        <v>604</v>
      </c>
      <c r="J146" t="str">
        <f t="shared" si="18"/>
        <v>B-1-鹏-电锯</v>
      </c>
      <c r="K146">
        <f>VLOOKUP(F146,引用页!$A$2:$B$90,2,FALSE)</f>
        <v>4</v>
      </c>
      <c r="L146">
        <f t="shared" si="19"/>
        <v>300105</v>
      </c>
      <c r="M146">
        <f>VLOOKUP(F146,引用页!$E$2:$F$28,2,FALSE)</f>
        <v>1004</v>
      </c>
      <c r="N146">
        <f t="shared" si="20"/>
        <v>3001</v>
      </c>
      <c r="O146">
        <v>3</v>
      </c>
      <c r="P146" t="str">
        <f>VLOOKUP(A146,[1]坦克技能!$B$181:$G$210,2,FALSE)</f>
        <v>T1</v>
      </c>
      <c r="Q146">
        <f>VLOOKUP(A146,[1]坦克技能!$B$181:$G$210,4,FALSE)</f>
        <v>1</v>
      </c>
      <c r="R146">
        <f t="shared" si="21"/>
        <v>3</v>
      </c>
      <c r="S146">
        <v>5</v>
      </c>
      <c r="T146" t="str">
        <f t="shared" si="22"/>
        <v>[6]</v>
      </c>
      <c r="U146" t="str">
        <f>VLOOKUP(V146,[1]坦克技能!$D$249:$O$290,12,FALSE)</f>
        <v>[190]</v>
      </c>
      <c r="V146" t="str">
        <f t="shared" si="23"/>
        <v>电锯5</v>
      </c>
      <c r="W146" s="1">
        <f>VLOOKUP(V146,[1]坦克技能!$D$249:$F$290,2,FALSE)</f>
        <v>1.9</v>
      </c>
      <c r="X146" s="1">
        <f>VLOOKUP(V146,[1]坦克技能!$D$249:$F$290,3,FALSE)</f>
        <v>0</v>
      </c>
    </row>
    <row r="147" spans="1:24" ht="13.5" customHeight="1" x14ac:dyDescent="0.15">
      <c r="A147" t="s">
        <v>48</v>
      </c>
      <c r="B147">
        <f>VLOOKUP(A147,[1]坦克标准养成属性!$C$6:$D$36,2,FALSE)</f>
        <v>3111</v>
      </c>
      <c r="C147">
        <v>21</v>
      </c>
      <c r="D147">
        <v>146</v>
      </c>
      <c r="E147">
        <f t="shared" si="16"/>
        <v>6</v>
      </c>
      <c r="F147" t="s">
        <v>5</v>
      </c>
      <c r="G147">
        <f>VLOOKUP(F147,引用页!$A$2:$B$90,2,FALSE)</f>
        <v>4</v>
      </c>
      <c r="H147">
        <f t="shared" si="17"/>
        <v>406</v>
      </c>
      <c r="I147" t="s">
        <v>604</v>
      </c>
      <c r="J147" t="str">
        <f t="shared" si="18"/>
        <v>B-1-鹏-电锯</v>
      </c>
      <c r="K147">
        <f>VLOOKUP(F147,引用页!$A$2:$B$90,2,FALSE)</f>
        <v>4</v>
      </c>
      <c r="L147">
        <f t="shared" si="19"/>
        <v>300106</v>
      </c>
      <c r="M147">
        <f>VLOOKUP(F147,引用页!$E$2:$F$28,2,FALSE)</f>
        <v>1004</v>
      </c>
      <c r="N147">
        <f t="shared" si="20"/>
        <v>3001</v>
      </c>
      <c r="O147">
        <v>3</v>
      </c>
      <c r="P147" t="str">
        <f>VLOOKUP(A147,[1]坦克技能!$B$181:$G$210,2,FALSE)</f>
        <v>T1</v>
      </c>
      <c r="Q147">
        <f>VLOOKUP(A147,[1]坦克技能!$B$181:$G$210,4,FALSE)</f>
        <v>1</v>
      </c>
      <c r="R147">
        <f t="shared" si="21"/>
        <v>3</v>
      </c>
      <c r="S147">
        <v>5</v>
      </c>
      <c r="T147" t="str">
        <f t="shared" si="22"/>
        <v>[6]</v>
      </c>
      <c r="U147" t="str">
        <f>VLOOKUP(V147,[1]坦克技能!$D$249:$O$290,12,FALSE)</f>
        <v>[200]</v>
      </c>
      <c r="V147" t="str">
        <f t="shared" si="23"/>
        <v>电锯6</v>
      </c>
      <c r="W147" s="1">
        <f>VLOOKUP(V147,[1]坦克技能!$D$249:$F$290,2,FALSE)</f>
        <v>2</v>
      </c>
      <c r="X147" s="1">
        <f>VLOOKUP(V147,[1]坦克技能!$D$249:$F$290,3,FALSE)</f>
        <v>0</v>
      </c>
    </row>
    <row r="148" spans="1:24" ht="13.5" customHeight="1" x14ac:dyDescent="0.15">
      <c r="A148" t="s">
        <v>48</v>
      </c>
      <c r="B148">
        <f>VLOOKUP(A148,[1]坦克标准养成属性!$C$6:$D$36,2,FALSE)</f>
        <v>3111</v>
      </c>
      <c r="C148">
        <v>21</v>
      </c>
      <c r="D148">
        <v>147</v>
      </c>
      <c r="E148">
        <f t="shared" si="16"/>
        <v>7</v>
      </c>
      <c r="F148" t="s">
        <v>5</v>
      </c>
      <c r="G148">
        <f>VLOOKUP(F148,引用页!$A$2:$B$90,2,FALSE)</f>
        <v>4</v>
      </c>
      <c r="H148">
        <f t="shared" si="17"/>
        <v>407</v>
      </c>
      <c r="I148" t="s">
        <v>604</v>
      </c>
      <c r="J148" t="str">
        <f t="shared" si="18"/>
        <v>B-1-鹏-电锯</v>
      </c>
      <c r="K148">
        <f>VLOOKUP(F148,引用页!$A$2:$B$90,2,FALSE)</f>
        <v>4</v>
      </c>
      <c r="L148">
        <f t="shared" si="19"/>
        <v>300107</v>
      </c>
      <c r="M148">
        <f>VLOOKUP(F148,引用页!$E$2:$F$28,2,FALSE)</f>
        <v>1004</v>
      </c>
      <c r="N148">
        <f t="shared" si="20"/>
        <v>3001</v>
      </c>
      <c r="O148">
        <v>3</v>
      </c>
      <c r="P148" t="str">
        <f>VLOOKUP(A148,[1]坦克技能!$B$181:$G$210,2,FALSE)</f>
        <v>T1</v>
      </c>
      <c r="Q148">
        <f>VLOOKUP(A148,[1]坦克技能!$B$181:$G$210,4,FALSE)</f>
        <v>1</v>
      </c>
      <c r="R148">
        <f t="shared" si="21"/>
        <v>3</v>
      </c>
      <c r="S148">
        <v>5</v>
      </c>
      <c r="T148" t="str">
        <f t="shared" si="22"/>
        <v>[6]</v>
      </c>
      <c r="U148" t="str">
        <f>VLOOKUP(V148,[1]坦克技能!$D$249:$O$290,12,FALSE)</f>
        <v>[210]</v>
      </c>
      <c r="V148" t="str">
        <f t="shared" si="23"/>
        <v>电锯7</v>
      </c>
      <c r="W148" s="1">
        <f>VLOOKUP(V148,[1]坦克技能!$D$249:$F$290,2,FALSE)</f>
        <v>2.1</v>
      </c>
      <c r="X148" s="1">
        <f>VLOOKUP(V148,[1]坦克技能!$D$249:$F$290,3,FALSE)</f>
        <v>0</v>
      </c>
    </row>
    <row r="149" spans="1:24" ht="13.5" customHeight="1" x14ac:dyDescent="0.15">
      <c r="A149" t="s">
        <v>49</v>
      </c>
      <c r="B149">
        <f>VLOOKUP(A149,[1]坦克标准养成属性!$C$6:$D$36,2,FALSE)</f>
        <v>3211</v>
      </c>
      <c r="C149">
        <v>22</v>
      </c>
      <c r="D149">
        <v>148</v>
      </c>
      <c r="E149">
        <f t="shared" si="16"/>
        <v>1</v>
      </c>
      <c r="F149" t="s">
        <v>5</v>
      </c>
      <c r="G149">
        <f>VLOOKUP(F149,引用页!$A$2:$B$90,2,FALSE)</f>
        <v>4</v>
      </c>
      <c r="H149">
        <f t="shared" si="17"/>
        <v>401</v>
      </c>
      <c r="I149" t="s">
        <v>605</v>
      </c>
      <c r="J149" t="str">
        <f t="shared" si="18"/>
        <v>KV-1-巨犀兽-电锯</v>
      </c>
      <c r="K149">
        <f>VLOOKUP(F149,引用页!$A$2:$B$90,2,FALSE)</f>
        <v>4</v>
      </c>
      <c r="L149">
        <f t="shared" si="19"/>
        <v>310101</v>
      </c>
      <c r="M149">
        <f>VLOOKUP(F149,引用页!$E$2:$F$28,2,FALSE)</f>
        <v>1004</v>
      </c>
      <c r="N149">
        <f t="shared" si="20"/>
        <v>3101</v>
      </c>
      <c r="O149">
        <v>2</v>
      </c>
      <c r="P149" t="str">
        <f>VLOOKUP(A149,[1]坦克技能!$B$181:$G$210,2,FALSE)</f>
        <v>T2</v>
      </c>
      <c r="Q149">
        <f>VLOOKUP(A149,[1]坦克技能!$B$181:$G$210,4,FALSE)</f>
        <v>2</v>
      </c>
      <c r="R149">
        <f t="shared" si="21"/>
        <v>3</v>
      </c>
      <c r="S149">
        <v>7</v>
      </c>
      <c r="T149" t="str">
        <f t="shared" si="22"/>
        <v>[1,2]</v>
      </c>
      <c r="U149" t="str">
        <f>VLOOKUP(V149,[1]坦克技能!$D$249:$O$290,12,FALSE)</f>
        <v>[120]</v>
      </c>
      <c r="V149" t="str">
        <f t="shared" si="23"/>
        <v>电锯1</v>
      </c>
      <c r="W149" s="1">
        <f>VLOOKUP(V149,[1]坦克技能!$D$249:$F$290,2,FALSE)</f>
        <v>1.2</v>
      </c>
      <c r="X149" s="1">
        <f>VLOOKUP(V149,[1]坦克技能!$D$249:$F$290,3,FALSE)</f>
        <v>0</v>
      </c>
    </row>
    <row r="150" spans="1:24" ht="13.5" customHeight="1" x14ac:dyDescent="0.15">
      <c r="A150" t="s">
        <v>49</v>
      </c>
      <c r="B150">
        <f>VLOOKUP(A150,[1]坦克标准养成属性!$C$6:$D$36,2,FALSE)</f>
        <v>3211</v>
      </c>
      <c r="C150">
        <v>22</v>
      </c>
      <c r="D150">
        <v>149</v>
      </c>
      <c r="E150">
        <f t="shared" si="16"/>
        <v>2</v>
      </c>
      <c r="F150" t="s">
        <v>5</v>
      </c>
      <c r="G150">
        <f>VLOOKUP(F150,引用页!$A$2:$B$90,2,FALSE)</f>
        <v>4</v>
      </c>
      <c r="H150">
        <f t="shared" si="17"/>
        <v>402</v>
      </c>
      <c r="I150" t="s">
        <v>605</v>
      </c>
      <c r="J150" t="str">
        <f t="shared" si="18"/>
        <v>KV-1-巨犀兽-电锯</v>
      </c>
      <c r="K150">
        <f>VLOOKUP(F150,引用页!$A$2:$B$90,2,FALSE)</f>
        <v>4</v>
      </c>
      <c r="L150">
        <f t="shared" si="19"/>
        <v>310102</v>
      </c>
      <c r="M150">
        <f>VLOOKUP(F150,引用页!$E$2:$F$28,2,FALSE)</f>
        <v>1004</v>
      </c>
      <c r="N150">
        <f t="shared" si="20"/>
        <v>3101</v>
      </c>
      <c r="O150">
        <v>3</v>
      </c>
      <c r="P150" t="str">
        <f>VLOOKUP(A150,[1]坦克技能!$B$181:$G$210,2,FALSE)</f>
        <v>T2</v>
      </c>
      <c r="Q150">
        <f>VLOOKUP(A150,[1]坦克技能!$B$181:$G$210,4,FALSE)</f>
        <v>2</v>
      </c>
      <c r="R150">
        <f t="shared" si="21"/>
        <v>3</v>
      </c>
      <c r="S150">
        <v>7</v>
      </c>
      <c r="T150" t="str">
        <f t="shared" si="22"/>
        <v>[3]</v>
      </c>
      <c r="U150" t="str">
        <f>VLOOKUP(V150,[1]坦克技能!$D$249:$O$290,12,FALSE)</f>
        <v>[150]</v>
      </c>
      <c r="V150" t="str">
        <f t="shared" si="23"/>
        <v>电锯2</v>
      </c>
      <c r="W150" s="1">
        <f>VLOOKUP(V150,[1]坦克技能!$D$249:$F$290,2,FALSE)</f>
        <v>1.5</v>
      </c>
      <c r="X150" s="1">
        <f>VLOOKUP(V150,[1]坦克技能!$D$249:$F$290,3,FALSE)</f>
        <v>0</v>
      </c>
    </row>
    <row r="151" spans="1:24" ht="13.5" customHeight="1" x14ac:dyDescent="0.15">
      <c r="A151" t="s">
        <v>49</v>
      </c>
      <c r="B151">
        <f>VLOOKUP(A151,[1]坦克标准养成属性!$C$6:$D$36,2,FALSE)</f>
        <v>3211</v>
      </c>
      <c r="C151">
        <v>22</v>
      </c>
      <c r="D151">
        <v>150</v>
      </c>
      <c r="E151">
        <f t="shared" si="16"/>
        <v>3</v>
      </c>
      <c r="F151" t="s">
        <v>5</v>
      </c>
      <c r="G151">
        <f>VLOOKUP(F151,引用页!$A$2:$B$90,2,FALSE)</f>
        <v>4</v>
      </c>
      <c r="H151">
        <f t="shared" si="17"/>
        <v>403</v>
      </c>
      <c r="I151" t="s">
        <v>605</v>
      </c>
      <c r="J151" t="str">
        <f t="shared" si="18"/>
        <v>KV-1-巨犀兽-电锯</v>
      </c>
      <c r="K151">
        <f>VLOOKUP(F151,引用页!$A$2:$B$90,2,FALSE)</f>
        <v>4</v>
      </c>
      <c r="L151">
        <f t="shared" si="19"/>
        <v>310103</v>
      </c>
      <c r="M151">
        <f>VLOOKUP(F151,引用页!$E$2:$F$28,2,FALSE)</f>
        <v>1004</v>
      </c>
      <c r="N151">
        <f t="shared" si="20"/>
        <v>3101</v>
      </c>
      <c r="O151">
        <v>4</v>
      </c>
      <c r="P151" t="str">
        <f>VLOOKUP(A151,[1]坦克技能!$B$181:$G$210,2,FALSE)</f>
        <v>T2</v>
      </c>
      <c r="Q151">
        <f>VLOOKUP(A151,[1]坦克技能!$B$181:$G$210,4,FALSE)</f>
        <v>2</v>
      </c>
      <c r="R151">
        <f t="shared" si="21"/>
        <v>4</v>
      </c>
      <c r="S151">
        <v>7</v>
      </c>
      <c r="T151" t="str">
        <f t="shared" si="22"/>
        <v>[4]</v>
      </c>
      <c r="U151" t="str">
        <f>VLOOKUP(V151,[1]坦克技能!$D$249:$O$290,12,FALSE)</f>
        <v>[170]</v>
      </c>
      <c r="V151" t="str">
        <f t="shared" si="23"/>
        <v>电锯3</v>
      </c>
      <c r="W151" s="1">
        <f>VLOOKUP(V151,[1]坦克技能!$D$249:$F$290,2,FALSE)</f>
        <v>1.7</v>
      </c>
      <c r="X151" s="1">
        <f>VLOOKUP(V151,[1]坦克技能!$D$249:$F$290,3,FALSE)</f>
        <v>0</v>
      </c>
    </row>
    <row r="152" spans="1:24" ht="13.5" customHeight="1" x14ac:dyDescent="0.15">
      <c r="A152" t="s">
        <v>49</v>
      </c>
      <c r="B152">
        <f>VLOOKUP(A152,[1]坦克标准养成属性!$C$6:$D$36,2,FALSE)</f>
        <v>3211</v>
      </c>
      <c r="C152">
        <v>22</v>
      </c>
      <c r="D152">
        <v>151</v>
      </c>
      <c r="E152">
        <f t="shared" si="16"/>
        <v>4</v>
      </c>
      <c r="F152" t="s">
        <v>5</v>
      </c>
      <c r="G152">
        <f>VLOOKUP(F152,引用页!$A$2:$B$90,2,FALSE)</f>
        <v>4</v>
      </c>
      <c r="H152">
        <f t="shared" si="17"/>
        <v>404</v>
      </c>
      <c r="I152" t="s">
        <v>605</v>
      </c>
      <c r="J152" t="str">
        <f t="shared" si="18"/>
        <v>KV-1-巨犀兽-电锯</v>
      </c>
      <c r="K152">
        <f>VLOOKUP(F152,引用页!$A$2:$B$90,2,FALSE)</f>
        <v>4</v>
      </c>
      <c r="L152">
        <f t="shared" si="19"/>
        <v>310104</v>
      </c>
      <c r="M152">
        <f>VLOOKUP(F152,引用页!$E$2:$F$28,2,FALSE)</f>
        <v>1004</v>
      </c>
      <c r="N152">
        <f t="shared" si="20"/>
        <v>3101</v>
      </c>
      <c r="O152">
        <v>4</v>
      </c>
      <c r="P152" t="str">
        <f>VLOOKUP(A152,[1]坦克技能!$B$181:$G$210,2,FALSE)</f>
        <v>T2</v>
      </c>
      <c r="Q152">
        <f>VLOOKUP(A152,[1]坦克技能!$B$181:$G$210,4,FALSE)</f>
        <v>2</v>
      </c>
      <c r="R152">
        <f t="shared" si="21"/>
        <v>4</v>
      </c>
      <c r="S152">
        <v>7</v>
      </c>
      <c r="T152" t="str">
        <f t="shared" si="22"/>
        <v>[5]</v>
      </c>
      <c r="U152" t="str">
        <f>VLOOKUP(V152,[1]坦克技能!$D$249:$O$290,12,FALSE)</f>
        <v>[180]</v>
      </c>
      <c r="V152" t="str">
        <f t="shared" si="23"/>
        <v>电锯4</v>
      </c>
      <c r="W152" s="1">
        <f>VLOOKUP(V152,[1]坦克技能!$D$249:$F$290,2,FALSE)</f>
        <v>1.8</v>
      </c>
      <c r="X152" s="1">
        <f>VLOOKUP(V152,[1]坦克技能!$D$249:$F$290,3,FALSE)</f>
        <v>0</v>
      </c>
    </row>
    <row r="153" spans="1:24" ht="13.5" customHeight="1" x14ac:dyDescent="0.15">
      <c r="A153" t="s">
        <v>49</v>
      </c>
      <c r="B153">
        <f>VLOOKUP(A153,[1]坦克标准养成属性!$C$6:$D$36,2,FALSE)</f>
        <v>3211</v>
      </c>
      <c r="C153">
        <v>22</v>
      </c>
      <c r="D153">
        <v>152</v>
      </c>
      <c r="E153">
        <f t="shared" si="16"/>
        <v>5</v>
      </c>
      <c r="F153" t="s">
        <v>5</v>
      </c>
      <c r="G153">
        <f>VLOOKUP(F153,引用页!$A$2:$B$90,2,FALSE)</f>
        <v>4</v>
      </c>
      <c r="H153">
        <f t="shared" si="17"/>
        <v>405</v>
      </c>
      <c r="I153" t="s">
        <v>605</v>
      </c>
      <c r="J153" t="str">
        <f t="shared" si="18"/>
        <v>KV-1-巨犀兽-电锯</v>
      </c>
      <c r="K153">
        <f>VLOOKUP(F153,引用页!$A$2:$B$90,2,FALSE)</f>
        <v>4</v>
      </c>
      <c r="L153">
        <f t="shared" si="19"/>
        <v>310105</v>
      </c>
      <c r="M153">
        <f>VLOOKUP(F153,引用页!$E$2:$F$28,2,FALSE)</f>
        <v>1004</v>
      </c>
      <c r="N153">
        <f t="shared" si="20"/>
        <v>3101</v>
      </c>
      <c r="O153">
        <v>4</v>
      </c>
      <c r="P153" t="str">
        <f>VLOOKUP(A153,[1]坦克技能!$B$181:$G$210,2,FALSE)</f>
        <v>T2</v>
      </c>
      <c r="Q153">
        <f>VLOOKUP(A153,[1]坦克技能!$B$181:$G$210,4,FALSE)</f>
        <v>2</v>
      </c>
      <c r="R153">
        <f t="shared" si="21"/>
        <v>4</v>
      </c>
      <c r="S153">
        <v>7</v>
      </c>
      <c r="T153" t="str">
        <f t="shared" si="22"/>
        <v>[6]</v>
      </c>
      <c r="U153" t="str">
        <f>VLOOKUP(V153,[1]坦克技能!$D$249:$O$290,12,FALSE)</f>
        <v>[190]</v>
      </c>
      <c r="V153" t="str">
        <f t="shared" si="23"/>
        <v>电锯5</v>
      </c>
      <c r="W153" s="1">
        <f>VLOOKUP(V153,[1]坦克技能!$D$249:$F$290,2,FALSE)</f>
        <v>1.9</v>
      </c>
      <c r="X153" s="1">
        <f>VLOOKUP(V153,[1]坦克技能!$D$249:$F$290,3,FALSE)</f>
        <v>0</v>
      </c>
    </row>
    <row r="154" spans="1:24" ht="13.5" customHeight="1" x14ac:dyDescent="0.15">
      <c r="A154" t="s">
        <v>49</v>
      </c>
      <c r="B154">
        <f>VLOOKUP(A154,[1]坦克标准养成属性!$C$6:$D$36,2,FALSE)</f>
        <v>3211</v>
      </c>
      <c r="C154">
        <v>22</v>
      </c>
      <c r="D154">
        <v>153</v>
      </c>
      <c r="E154">
        <f t="shared" si="16"/>
        <v>6</v>
      </c>
      <c r="F154" t="s">
        <v>5</v>
      </c>
      <c r="G154">
        <f>VLOOKUP(F154,引用页!$A$2:$B$90,2,FALSE)</f>
        <v>4</v>
      </c>
      <c r="H154">
        <f t="shared" si="17"/>
        <v>406</v>
      </c>
      <c r="I154" t="s">
        <v>605</v>
      </c>
      <c r="J154" t="str">
        <f t="shared" si="18"/>
        <v>KV-1-巨犀兽-电锯</v>
      </c>
      <c r="K154">
        <f>VLOOKUP(F154,引用页!$A$2:$B$90,2,FALSE)</f>
        <v>4</v>
      </c>
      <c r="L154">
        <f t="shared" si="19"/>
        <v>310106</v>
      </c>
      <c r="M154">
        <f>VLOOKUP(F154,引用页!$E$2:$F$28,2,FALSE)</f>
        <v>1004</v>
      </c>
      <c r="N154">
        <f t="shared" si="20"/>
        <v>3101</v>
      </c>
      <c r="O154">
        <v>4</v>
      </c>
      <c r="P154" t="str">
        <f>VLOOKUP(A154,[1]坦克技能!$B$181:$G$210,2,FALSE)</f>
        <v>T2</v>
      </c>
      <c r="Q154">
        <f>VLOOKUP(A154,[1]坦克技能!$B$181:$G$210,4,FALSE)</f>
        <v>2</v>
      </c>
      <c r="R154">
        <f t="shared" si="21"/>
        <v>4</v>
      </c>
      <c r="S154">
        <v>7</v>
      </c>
      <c r="T154" t="str">
        <f t="shared" si="22"/>
        <v>[7]</v>
      </c>
      <c r="U154" t="str">
        <f>VLOOKUP(V154,[1]坦克技能!$D$249:$O$290,12,FALSE)</f>
        <v>[200]</v>
      </c>
      <c r="V154" t="str">
        <f t="shared" si="23"/>
        <v>电锯6</v>
      </c>
      <c r="W154" s="1">
        <f>VLOOKUP(V154,[1]坦克技能!$D$249:$F$290,2,FALSE)</f>
        <v>2</v>
      </c>
      <c r="X154" s="1">
        <f>VLOOKUP(V154,[1]坦克技能!$D$249:$F$290,3,FALSE)</f>
        <v>0</v>
      </c>
    </row>
    <row r="155" spans="1:24" ht="13.5" customHeight="1" x14ac:dyDescent="0.15">
      <c r="A155" t="s">
        <v>49</v>
      </c>
      <c r="B155">
        <f>VLOOKUP(A155,[1]坦克标准养成属性!$C$6:$D$36,2,FALSE)</f>
        <v>3211</v>
      </c>
      <c r="C155">
        <v>22</v>
      </c>
      <c r="D155">
        <v>154</v>
      </c>
      <c r="E155">
        <f t="shared" si="16"/>
        <v>7</v>
      </c>
      <c r="F155" t="s">
        <v>5</v>
      </c>
      <c r="G155">
        <f>VLOOKUP(F155,引用页!$A$2:$B$90,2,FALSE)</f>
        <v>4</v>
      </c>
      <c r="H155">
        <f t="shared" si="17"/>
        <v>407</v>
      </c>
      <c r="I155" t="s">
        <v>605</v>
      </c>
      <c r="J155" t="str">
        <f t="shared" si="18"/>
        <v>KV-1-巨犀兽-电锯</v>
      </c>
      <c r="K155">
        <f>VLOOKUP(F155,引用页!$A$2:$B$90,2,FALSE)</f>
        <v>4</v>
      </c>
      <c r="L155">
        <f t="shared" si="19"/>
        <v>310107</v>
      </c>
      <c r="M155">
        <f>VLOOKUP(F155,引用页!$E$2:$F$28,2,FALSE)</f>
        <v>1004</v>
      </c>
      <c r="N155">
        <f t="shared" si="20"/>
        <v>3101</v>
      </c>
      <c r="O155">
        <v>4</v>
      </c>
      <c r="P155" t="str">
        <f>VLOOKUP(A155,[1]坦克技能!$B$181:$G$210,2,FALSE)</f>
        <v>T2</v>
      </c>
      <c r="Q155">
        <f>VLOOKUP(A155,[1]坦克技能!$B$181:$G$210,4,FALSE)</f>
        <v>2</v>
      </c>
      <c r="R155">
        <f t="shared" si="21"/>
        <v>4</v>
      </c>
      <c r="S155">
        <v>7</v>
      </c>
      <c r="T155" t="str">
        <f t="shared" si="22"/>
        <v>[8]</v>
      </c>
      <c r="U155" t="str">
        <f>VLOOKUP(V155,[1]坦克技能!$D$249:$O$290,12,FALSE)</f>
        <v>[210]</v>
      </c>
      <c r="V155" t="str">
        <f t="shared" si="23"/>
        <v>电锯7</v>
      </c>
      <c r="W155" s="1">
        <f>VLOOKUP(V155,[1]坦克技能!$D$249:$F$290,2,FALSE)</f>
        <v>2.1</v>
      </c>
      <c r="X155" s="1">
        <f>VLOOKUP(V155,[1]坦克技能!$D$249:$F$290,3,FALSE)</f>
        <v>0</v>
      </c>
    </row>
    <row r="156" spans="1:24" ht="13.5" customHeight="1" x14ac:dyDescent="0.15">
      <c r="A156" t="s">
        <v>50</v>
      </c>
      <c r="B156">
        <f>VLOOKUP(A156,[1]坦克标准养成属性!$C$6:$D$36,2,FALSE)</f>
        <v>3221</v>
      </c>
      <c r="C156">
        <v>23</v>
      </c>
      <c r="D156">
        <v>155</v>
      </c>
      <c r="E156">
        <f t="shared" si="16"/>
        <v>1</v>
      </c>
      <c r="F156" t="s">
        <v>8</v>
      </c>
      <c r="G156">
        <f>VLOOKUP(F156,引用页!$A$2:$B$90,2,FALSE)</f>
        <v>16</v>
      </c>
      <c r="H156">
        <f t="shared" si="17"/>
        <v>1601</v>
      </c>
      <c r="I156" t="s">
        <v>606</v>
      </c>
      <c r="J156" t="str">
        <f t="shared" si="18"/>
        <v>丘吉尔-冰龙·S-微型导弹</v>
      </c>
      <c r="K156">
        <f>VLOOKUP(F156,引用页!$A$2:$B$90,2,FALSE)</f>
        <v>16</v>
      </c>
      <c r="L156">
        <f t="shared" si="19"/>
        <v>320101</v>
      </c>
      <c r="M156">
        <f>VLOOKUP(F156,引用页!$E$2:$F$28,2,FALSE)</f>
        <v>1007</v>
      </c>
      <c r="N156">
        <f t="shared" si="20"/>
        <v>3201</v>
      </c>
      <c r="O156">
        <v>2</v>
      </c>
      <c r="P156" t="str">
        <f>VLOOKUP(A156,[1]坦克技能!$B$181:$G$210,2,FALSE)</f>
        <v>T2</v>
      </c>
      <c r="Q156">
        <f>VLOOKUP(A156,[1]坦克技能!$B$181:$G$210,4,FALSE)</f>
        <v>2</v>
      </c>
      <c r="R156">
        <f t="shared" si="21"/>
        <v>3</v>
      </c>
      <c r="S156">
        <v>7</v>
      </c>
      <c r="T156" t="str">
        <f t="shared" si="22"/>
        <v>[1,2]</v>
      </c>
      <c r="U156" t="str">
        <f>VLOOKUP(V156,[1]坦克技能!$D$249:$O$290,12,FALSE)</f>
        <v>[40]</v>
      </c>
      <c r="V156" t="str">
        <f t="shared" si="23"/>
        <v>微型导弹1</v>
      </c>
      <c r="W156" s="1">
        <f>VLOOKUP(V156,[1]坦克技能!$D$249:$F$290,2,FALSE)</f>
        <v>0.4</v>
      </c>
      <c r="X156" s="1">
        <f>VLOOKUP(V156,[1]坦克技能!$D$249:$F$290,3,FALSE)</f>
        <v>0</v>
      </c>
    </row>
    <row r="157" spans="1:24" ht="13.5" customHeight="1" x14ac:dyDescent="0.15">
      <c r="A157" t="s">
        <v>50</v>
      </c>
      <c r="B157">
        <f>VLOOKUP(A157,[1]坦克标准养成属性!$C$6:$D$36,2,FALSE)</f>
        <v>3221</v>
      </c>
      <c r="C157">
        <v>23</v>
      </c>
      <c r="D157">
        <v>156</v>
      </c>
      <c r="E157">
        <f t="shared" si="16"/>
        <v>2</v>
      </c>
      <c r="F157" t="s">
        <v>8</v>
      </c>
      <c r="G157">
        <f>VLOOKUP(F157,引用页!$A$2:$B$90,2,FALSE)</f>
        <v>16</v>
      </c>
      <c r="H157">
        <f t="shared" si="17"/>
        <v>1602</v>
      </c>
      <c r="I157" t="s">
        <v>606</v>
      </c>
      <c r="J157" t="str">
        <f t="shared" si="18"/>
        <v>丘吉尔-冰龙·S-微型导弹</v>
      </c>
      <c r="K157">
        <f>VLOOKUP(F157,引用页!$A$2:$B$90,2,FALSE)</f>
        <v>16</v>
      </c>
      <c r="L157">
        <f t="shared" si="19"/>
        <v>320102</v>
      </c>
      <c r="M157">
        <f>VLOOKUP(F157,引用页!$E$2:$F$28,2,FALSE)</f>
        <v>1007</v>
      </c>
      <c r="N157">
        <f t="shared" si="20"/>
        <v>3201</v>
      </c>
      <c r="O157">
        <v>3</v>
      </c>
      <c r="P157" t="str">
        <f>VLOOKUP(A157,[1]坦克技能!$B$181:$G$210,2,FALSE)</f>
        <v>T2</v>
      </c>
      <c r="Q157">
        <f>VLOOKUP(A157,[1]坦克技能!$B$181:$G$210,4,FALSE)</f>
        <v>2</v>
      </c>
      <c r="R157">
        <f t="shared" si="21"/>
        <v>3</v>
      </c>
      <c r="S157">
        <v>7</v>
      </c>
      <c r="T157" t="str">
        <f t="shared" si="22"/>
        <v>[3]</v>
      </c>
      <c r="U157" t="str">
        <f>VLOOKUP(V157,[1]坦克技能!$D$249:$O$290,12,FALSE)</f>
        <v>[70]</v>
      </c>
      <c r="V157" t="str">
        <f t="shared" si="23"/>
        <v>微型导弹2</v>
      </c>
      <c r="W157" s="1">
        <f>VLOOKUP(V157,[1]坦克技能!$D$249:$F$290,2,FALSE)</f>
        <v>0.7</v>
      </c>
      <c r="X157" s="1">
        <f>VLOOKUP(V157,[1]坦克技能!$D$249:$F$290,3,FALSE)</f>
        <v>0</v>
      </c>
    </row>
    <row r="158" spans="1:24" ht="13.5" customHeight="1" x14ac:dyDescent="0.15">
      <c r="A158" t="s">
        <v>50</v>
      </c>
      <c r="B158">
        <f>VLOOKUP(A158,[1]坦克标准养成属性!$C$6:$D$36,2,FALSE)</f>
        <v>3221</v>
      </c>
      <c r="C158">
        <v>23</v>
      </c>
      <c r="D158">
        <v>157</v>
      </c>
      <c r="E158">
        <f t="shared" si="16"/>
        <v>3</v>
      </c>
      <c r="F158" t="s">
        <v>8</v>
      </c>
      <c r="G158">
        <f>VLOOKUP(F158,引用页!$A$2:$B$90,2,FALSE)</f>
        <v>16</v>
      </c>
      <c r="H158">
        <f t="shared" si="17"/>
        <v>1603</v>
      </c>
      <c r="I158" t="s">
        <v>606</v>
      </c>
      <c r="J158" t="str">
        <f t="shared" si="18"/>
        <v>丘吉尔-冰龙·S-微型导弹</v>
      </c>
      <c r="K158">
        <f>VLOOKUP(F158,引用页!$A$2:$B$90,2,FALSE)</f>
        <v>16</v>
      </c>
      <c r="L158">
        <f t="shared" si="19"/>
        <v>320103</v>
      </c>
      <c r="M158">
        <f>VLOOKUP(F158,引用页!$E$2:$F$28,2,FALSE)</f>
        <v>1007</v>
      </c>
      <c r="N158">
        <f t="shared" si="20"/>
        <v>3201</v>
      </c>
      <c r="O158">
        <v>4</v>
      </c>
      <c r="P158" t="str">
        <f>VLOOKUP(A158,[1]坦克技能!$B$181:$G$210,2,FALSE)</f>
        <v>T2</v>
      </c>
      <c r="Q158">
        <f>VLOOKUP(A158,[1]坦克技能!$B$181:$G$210,4,FALSE)</f>
        <v>2</v>
      </c>
      <c r="R158">
        <f t="shared" si="21"/>
        <v>4</v>
      </c>
      <c r="S158">
        <v>7</v>
      </c>
      <c r="T158" t="str">
        <f t="shared" si="22"/>
        <v>[4]</v>
      </c>
      <c r="U158" t="str">
        <f>VLOOKUP(V158,[1]坦克技能!$D$249:$O$290,12,FALSE)</f>
        <v>[80]</v>
      </c>
      <c r="V158" t="str">
        <f t="shared" si="23"/>
        <v>微型导弹3</v>
      </c>
      <c r="W158" s="1">
        <f>VLOOKUP(V158,[1]坦克技能!$D$249:$F$290,2,FALSE)</f>
        <v>0.8</v>
      </c>
      <c r="X158" s="1">
        <f>VLOOKUP(V158,[1]坦克技能!$D$249:$F$290,3,FALSE)</f>
        <v>0</v>
      </c>
    </row>
    <row r="159" spans="1:24" ht="13.5" customHeight="1" x14ac:dyDescent="0.15">
      <c r="A159" t="s">
        <v>50</v>
      </c>
      <c r="B159">
        <f>VLOOKUP(A159,[1]坦克标准养成属性!$C$6:$D$36,2,FALSE)</f>
        <v>3221</v>
      </c>
      <c r="C159">
        <v>23</v>
      </c>
      <c r="D159">
        <v>158</v>
      </c>
      <c r="E159">
        <f t="shared" si="16"/>
        <v>4</v>
      </c>
      <c r="F159" t="s">
        <v>8</v>
      </c>
      <c r="G159">
        <f>VLOOKUP(F159,引用页!$A$2:$B$90,2,FALSE)</f>
        <v>16</v>
      </c>
      <c r="H159">
        <f t="shared" si="17"/>
        <v>1604</v>
      </c>
      <c r="I159" t="s">
        <v>606</v>
      </c>
      <c r="J159" t="str">
        <f t="shared" si="18"/>
        <v>丘吉尔-冰龙·S-微型导弹</v>
      </c>
      <c r="K159">
        <f>VLOOKUP(F159,引用页!$A$2:$B$90,2,FALSE)</f>
        <v>16</v>
      </c>
      <c r="L159">
        <f t="shared" si="19"/>
        <v>320104</v>
      </c>
      <c r="M159">
        <f>VLOOKUP(F159,引用页!$E$2:$F$28,2,FALSE)</f>
        <v>1007</v>
      </c>
      <c r="N159">
        <f t="shared" si="20"/>
        <v>3201</v>
      </c>
      <c r="O159">
        <v>4</v>
      </c>
      <c r="P159" t="str">
        <f>VLOOKUP(A159,[1]坦克技能!$B$181:$G$210,2,FALSE)</f>
        <v>T2</v>
      </c>
      <c r="Q159">
        <f>VLOOKUP(A159,[1]坦克技能!$B$181:$G$210,4,FALSE)</f>
        <v>2</v>
      </c>
      <c r="R159">
        <f t="shared" si="21"/>
        <v>4</v>
      </c>
      <c r="S159">
        <v>7</v>
      </c>
      <c r="T159" t="str">
        <f t="shared" si="22"/>
        <v>[5]</v>
      </c>
      <c r="U159" t="str">
        <f>VLOOKUP(V159,[1]坦克技能!$D$249:$O$290,12,FALSE)</f>
        <v>[90]</v>
      </c>
      <c r="V159" t="str">
        <f t="shared" si="23"/>
        <v>微型导弹4</v>
      </c>
      <c r="W159" s="1">
        <f>VLOOKUP(V159,[1]坦克技能!$D$249:$F$290,2,FALSE)</f>
        <v>0.9</v>
      </c>
      <c r="X159" s="1">
        <f>VLOOKUP(V159,[1]坦克技能!$D$249:$F$290,3,FALSE)</f>
        <v>0</v>
      </c>
    </row>
    <row r="160" spans="1:24" ht="13.5" customHeight="1" x14ac:dyDescent="0.15">
      <c r="A160" t="s">
        <v>50</v>
      </c>
      <c r="B160">
        <f>VLOOKUP(A160,[1]坦克标准养成属性!$C$6:$D$36,2,FALSE)</f>
        <v>3221</v>
      </c>
      <c r="C160">
        <v>23</v>
      </c>
      <c r="D160">
        <v>159</v>
      </c>
      <c r="E160">
        <f t="shared" si="16"/>
        <v>5</v>
      </c>
      <c r="F160" t="s">
        <v>8</v>
      </c>
      <c r="G160">
        <f>VLOOKUP(F160,引用页!$A$2:$B$90,2,FALSE)</f>
        <v>16</v>
      </c>
      <c r="H160">
        <f t="shared" si="17"/>
        <v>1605</v>
      </c>
      <c r="I160" t="s">
        <v>606</v>
      </c>
      <c r="J160" t="str">
        <f t="shared" si="18"/>
        <v>丘吉尔-冰龙·S-微型导弹</v>
      </c>
      <c r="K160">
        <f>VLOOKUP(F160,引用页!$A$2:$B$90,2,FALSE)</f>
        <v>16</v>
      </c>
      <c r="L160">
        <f t="shared" si="19"/>
        <v>320105</v>
      </c>
      <c r="M160">
        <f>VLOOKUP(F160,引用页!$E$2:$F$28,2,FALSE)</f>
        <v>1007</v>
      </c>
      <c r="N160">
        <f t="shared" si="20"/>
        <v>3201</v>
      </c>
      <c r="O160">
        <v>4</v>
      </c>
      <c r="P160" t="str">
        <f>VLOOKUP(A160,[1]坦克技能!$B$181:$G$210,2,FALSE)</f>
        <v>T2</v>
      </c>
      <c r="Q160">
        <f>VLOOKUP(A160,[1]坦克技能!$B$181:$G$210,4,FALSE)</f>
        <v>2</v>
      </c>
      <c r="R160">
        <f t="shared" si="21"/>
        <v>4</v>
      </c>
      <c r="S160">
        <v>7</v>
      </c>
      <c r="T160" t="str">
        <f t="shared" si="22"/>
        <v>[6]</v>
      </c>
      <c r="U160" t="str">
        <f>VLOOKUP(V160,[1]坦克技能!$D$249:$O$290,12,FALSE)</f>
        <v>[100]</v>
      </c>
      <c r="V160" t="str">
        <f t="shared" si="23"/>
        <v>微型导弹5</v>
      </c>
      <c r="W160" s="1">
        <f>VLOOKUP(V160,[1]坦克技能!$D$249:$F$290,2,FALSE)</f>
        <v>1</v>
      </c>
      <c r="X160" s="1">
        <f>VLOOKUP(V160,[1]坦克技能!$D$249:$F$290,3,FALSE)</f>
        <v>0</v>
      </c>
    </row>
    <row r="161" spans="1:24" ht="13.5" customHeight="1" x14ac:dyDescent="0.15">
      <c r="A161" t="s">
        <v>50</v>
      </c>
      <c r="B161">
        <f>VLOOKUP(A161,[1]坦克标准养成属性!$C$6:$D$36,2,FALSE)</f>
        <v>3221</v>
      </c>
      <c r="C161">
        <v>23</v>
      </c>
      <c r="D161">
        <v>160</v>
      </c>
      <c r="E161">
        <f t="shared" si="16"/>
        <v>6</v>
      </c>
      <c r="F161" t="s">
        <v>8</v>
      </c>
      <c r="G161">
        <f>VLOOKUP(F161,引用页!$A$2:$B$90,2,FALSE)</f>
        <v>16</v>
      </c>
      <c r="H161">
        <f t="shared" si="17"/>
        <v>1606</v>
      </c>
      <c r="I161" t="s">
        <v>606</v>
      </c>
      <c r="J161" t="str">
        <f t="shared" si="18"/>
        <v>丘吉尔-冰龙·S-微型导弹</v>
      </c>
      <c r="K161">
        <f>VLOOKUP(F161,引用页!$A$2:$B$90,2,FALSE)</f>
        <v>16</v>
      </c>
      <c r="L161">
        <f t="shared" si="19"/>
        <v>320106</v>
      </c>
      <c r="M161">
        <f>VLOOKUP(F161,引用页!$E$2:$F$28,2,FALSE)</f>
        <v>1007</v>
      </c>
      <c r="N161">
        <f t="shared" si="20"/>
        <v>3201</v>
      </c>
      <c r="O161">
        <v>4</v>
      </c>
      <c r="P161" t="str">
        <f>VLOOKUP(A161,[1]坦克技能!$B$181:$G$210,2,FALSE)</f>
        <v>T2</v>
      </c>
      <c r="Q161">
        <f>VLOOKUP(A161,[1]坦克技能!$B$181:$G$210,4,FALSE)</f>
        <v>2</v>
      </c>
      <c r="R161">
        <f t="shared" si="21"/>
        <v>4</v>
      </c>
      <c r="S161">
        <v>7</v>
      </c>
      <c r="T161" t="str">
        <f t="shared" si="22"/>
        <v>[7]</v>
      </c>
      <c r="U161" t="str">
        <f>VLOOKUP(V161,[1]坦克技能!$D$249:$O$290,12,FALSE)</f>
        <v>[110]</v>
      </c>
      <c r="V161" t="str">
        <f t="shared" si="23"/>
        <v>微型导弹6</v>
      </c>
      <c r="W161" s="1">
        <f>VLOOKUP(V161,[1]坦克技能!$D$249:$F$290,2,FALSE)</f>
        <v>1.1000000000000001</v>
      </c>
      <c r="X161" s="1">
        <f>VLOOKUP(V161,[1]坦克技能!$D$249:$F$290,3,FALSE)</f>
        <v>0</v>
      </c>
    </row>
    <row r="162" spans="1:24" ht="13.5" customHeight="1" x14ac:dyDescent="0.15">
      <c r="A162" t="s">
        <v>50</v>
      </c>
      <c r="B162">
        <f>VLOOKUP(A162,[1]坦克标准养成属性!$C$6:$D$36,2,FALSE)</f>
        <v>3221</v>
      </c>
      <c r="C162">
        <v>23</v>
      </c>
      <c r="D162">
        <v>161</v>
      </c>
      <c r="E162">
        <f t="shared" si="16"/>
        <v>7</v>
      </c>
      <c r="F162" t="s">
        <v>8</v>
      </c>
      <c r="G162">
        <f>VLOOKUP(F162,引用页!$A$2:$B$90,2,FALSE)</f>
        <v>16</v>
      </c>
      <c r="H162">
        <f t="shared" si="17"/>
        <v>1607</v>
      </c>
      <c r="I162" t="s">
        <v>606</v>
      </c>
      <c r="J162" t="str">
        <f t="shared" si="18"/>
        <v>丘吉尔-冰龙·S-微型导弹</v>
      </c>
      <c r="K162">
        <f>VLOOKUP(F162,引用页!$A$2:$B$90,2,FALSE)</f>
        <v>16</v>
      </c>
      <c r="L162">
        <f t="shared" si="19"/>
        <v>320107</v>
      </c>
      <c r="M162">
        <f>VLOOKUP(F162,引用页!$E$2:$F$28,2,FALSE)</f>
        <v>1007</v>
      </c>
      <c r="N162">
        <f t="shared" si="20"/>
        <v>3201</v>
      </c>
      <c r="O162">
        <v>4</v>
      </c>
      <c r="P162" t="str">
        <f>VLOOKUP(A162,[1]坦克技能!$B$181:$G$210,2,FALSE)</f>
        <v>T2</v>
      </c>
      <c r="Q162">
        <f>VLOOKUP(A162,[1]坦克技能!$B$181:$G$210,4,FALSE)</f>
        <v>2</v>
      </c>
      <c r="R162">
        <f t="shared" si="21"/>
        <v>4</v>
      </c>
      <c r="S162">
        <v>7</v>
      </c>
      <c r="T162" t="str">
        <f t="shared" si="22"/>
        <v>[8]</v>
      </c>
      <c r="U162" t="str">
        <f>VLOOKUP(V162,[1]坦克技能!$D$249:$O$290,12,FALSE)</f>
        <v>[120]</v>
      </c>
      <c r="V162" t="str">
        <f t="shared" si="23"/>
        <v>微型导弹7</v>
      </c>
      <c r="W162" s="1">
        <f>VLOOKUP(V162,[1]坦克技能!$D$249:$F$290,2,FALSE)</f>
        <v>1.2</v>
      </c>
      <c r="X162" s="1">
        <f>VLOOKUP(V162,[1]坦克技能!$D$249:$F$290,3,FALSE)</f>
        <v>0</v>
      </c>
    </row>
    <row r="163" spans="1:24" ht="13.5" customHeight="1" x14ac:dyDescent="0.15">
      <c r="A163" t="s">
        <v>51</v>
      </c>
      <c r="B163">
        <f>VLOOKUP(A163,[1]坦克标准养成属性!$C$6:$D$36,2,FALSE)</f>
        <v>3311</v>
      </c>
      <c r="C163">
        <v>24</v>
      </c>
      <c r="D163">
        <v>162</v>
      </c>
      <c r="E163">
        <f t="shared" si="16"/>
        <v>1</v>
      </c>
      <c r="F163" t="s">
        <v>8</v>
      </c>
      <c r="G163">
        <f>VLOOKUP(F163,引用页!$A$2:$B$90,2,FALSE)</f>
        <v>16</v>
      </c>
      <c r="H163">
        <f t="shared" si="17"/>
        <v>1601</v>
      </c>
      <c r="I163" t="s">
        <v>607</v>
      </c>
      <c r="J163" t="str">
        <f t="shared" si="18"/>
        <v>黑豹-森林精灵-微型导弹</v>
      </c>
      <c r="K163">
        <f>VLOOKUP(F163,引用页!$A$2:$B$90,2,FALSE)</f>
        <v>16</v>
      </c>
      <c r="L163">
        <f t="shared" si="19"/>
        <v>330101</v>
      </c>
      <c r="M163">
        <f>VLOOKUP(F163,引用页!$E$2:$F$28,2,FALSE)</f>
        <v>1007</v>
      </c>
      <c r="N163">
        <f t="shared" si="20"/>
        <v>3301</v>
      </c>
      <c r="O163">
        <v>3</v>
      </c>
      <c r="P163" t="str">
        <f>VLOOKUP(A163,[1]坦克技能!$B$181:$G$210,2,FALSE)</f>
        <v>T3</v>
      </c>
      <c r="Q163">
        <f>VLOOKUP(A163,[1]坦克技能!$B$181:$G$210,4,FALSE)</f>
        <v>3</v>
      </c>
      <c r="R163">
        <f t="shared" si="21"/>
        <v>4</v>
      </c>
      <c r="S163">
        <v>9</v>
      </c>
      <c r="T163" t="str">
        <f t="shared" si="22"/>
        <v>[1,2]</v>
      </c>
      <c r="U163" t="str">
        <f>VLOOKUP(V163,[1]坦克技能!$D$249:$O$290,12,FALSE)</f>
        <v>[40]</v>
      </c>
      <c r="V163" t="str">
        <f t="shared" si="23"/>
        <v>微型导弹1</v>
      </c>
      <c r="W163" s="1">
        <f>VLOOKUP(V163,[1]坦克技能!$D$249:$F$290,2,FALSE)</f>
        <v>0.4</v>
      </c>
      <c r="X163" s="1">
        <f>VLOOKUP(V163,[1]坦克技能!$D$249:$F$290,3,FALSE)</f>
        <v>0</v>
      </c>
    </row>
    <row r="164" spans="1:24" ht="13.5" customHeight="1" x14ac:dyDescent="0.15">
      <c r="A164" t="s">
        <v>51</v>
      </c>
      <c r="B164">
        <f>VLOOKUP(A164,[1]坦克标准养成属性!$C$6:$D$36,2,FALSE)</f>
        <v>3311</v>
      </c>
      <c r="C164">
        <v>24</v>
      </c>
      <c r="D164">
        <v>163</v>
      </c>
      <c r="E164">
        <f t="shared" si="16"/>
        <v>2</v>
      </c>
      <c r="F164" t="s">
        <v>8</v>
      </c>
      <c r="G164">
        <f>VLOOKUP(F164,引用页!$A$2:$B$90,2,FALSE)</f>
        <v>16</v>
      </c>
      <c r="H164">
        <f t="shared" si="17"/>
        <v>1602</v>
      </c>
      <c r="I164" t="s">
        <v>607</v>
      </c>
      <c r="J164" t="str">
        <f t="shared" si="18"/>
        <v>黑豹-森林精灵-微型导弹</v>
      </c>
      <c r="K164">
        <f>VLOOKUP(F164,引用页!$A$2:$B$90,2,FALSE)</f>
        <v>16</v>
      </c>
      <c r="L164">
        <f t="shared" si="19"/>
        <v>330102</v>
      </c>
      <c r="M164">
        <f>VLOOKUP(F164,引用页!$E$2:$F$28,2,FALSE)</f>
        <v>1007</v>
      </c>
      <c r="N164">
        <f t="shared" si="20"/>
        <v>3301</v>
      </c>
      <c r="O164">
        <v>4</v>
      </c>
      <c r="P164" t="str">
        <f>VLOOKUP(A164,[1]坦克技能!$B$181:$G$210,2,FALSE)</f>
        <v>T3</v>
      </c>
      <c r="Q164">
        <f>VLOOKUP(A164,[1]坦克技能!$B$181:$G$210,4,FALSE)</f>
        <v>3</v>
      </c>
      <c r="R164">
        <f t="shared" si="21"/>
        <v>4</v>
      </c>
      <c r="S164">
        <v>9</v>
      </c>
      <c r="T164" t="str">
        <f t="shared" si="22"/>
        <v>[3]</v>
      </c>
      <c r="U164" t="str">
        <f>VLOOKUP(V164,[1]坦克技能!$D$249:$O$290,12,FALSE)</f>
        <v>[70]</v>
      </c>
      <c r="V164" t="str">
        <f t="shared" si="23"/>
        <v>微型导弹2</v>
      </c>
      <c r="W164" s="1">
        <f>VLOOKUP(V164,[1]坦克技能!$D$249:$F$290,2,FALSE)</f>
        <v>0.7</v>
      </c>
      <c r="X164" s="1">
        <f>VLOOKUP(V164,[1]坦克技能!$D$249:$F$290,3,FALSE)</f>
        <v>0</v>
      </c>
    </row>
    <row r="165" spans="1:24" ht="13.5" customHeight="1" x14ac:dyDescent="0.15">
      <c r="A165" t="s">
        <v>51</v>
      </c>
      <c r="B165">
        <f>VLOOKUP(A165,[1]坦克标准养成属性!$C$6:$D$36,2,FALSE)</f>
        <v>3311</v>
      </c>
      <c r="C165">
        <v>24</v>
      </c>
      <c r="D165">
        <v>164</v>
      </c>
      <c r="E165">
        <f t="shared" si="16"/>
        <v>3</v>
      </c>
      <c r="F165" t="s">
        <v>8</v>
      </c>
      <c r="G165">
        <f>VLOOKUP(F165,引用页!$A$2:$B$90,2,FALSE)</f>
        <v>16</v>
      </c>
      <c r="H165">
        <f t="shared" si="17"/>
        <v>1603</v>
      </c>
      <c r="I165" t="s">
        <v>607</v>
      </c>
      <c r="J165" t="str">
        <f t="shared" si="18"/>
        <v>黑豹-森林精灵-微型导弹</v>
      </c>
      <c r="K165">
        <f>VLOOKUP(F165,引用页!$A$2:$B$90,2,FALSE)</f>
        <v>16</v>
      </c>
      <c r="L165">
        <f t="shared" si="19"/>
        <v>330103</v>
      </c>
      <c r="M165">
        <f>VLOOKUP(F165,引用页!$E$2:$F$28,2,FALSE)</f>
        <v>1007</v>
      </c>
      <c r="N165">
        <f t="shared" si="20"/>
        <v>3301</v>
      </c>
      <c r="O165">
        <v>4</v>
      </c>
      <c r="P165" t="str">
        <f>VLOOKUP(A165,[1]坦克技能!$B$181:$G$210,2,FALSE)</f>
        <v>T3</v>
      </c>
      <c r="Q165">
        <f>VLOOKUP(A165,[1]坦克技能!$B$181:$G$210,4,FALSE)</f>
        <v>3</v>
      </c>
      <c r="R165">
        <f t="shared" si="21"/>
        <v>4</v>
      </c>
      <c r="S165">
        <v>9</v>
      </c>
      <c r="T165" t="str">
        <f t="shared" si="22"/>
        <v>[4]</v>
      </c>
      <c r="U165" t="str">
        <f>VLOOKUP(V165,[1]坦克技能!$D$249:$O$290,12,FALSE)</f>
        <v>[80]</v>
      </c>
      <c r="V165" t="str">
        <f t="shared" si="23"/>
        <v>微型导弹3</v>
      </c>
      <c r="W165" s="1">
        <f>VLOOKUP(V165,[1]坦克技能!$D$249:$F$290,2,FALSE)</f>
        <v>0.8</v>
      </c>
      <c r="X165" s="1">
        <f>VLOOKUP(V165,[1]坦克技能!$D$249:$F$290,3,FALSE)</f>
        <v>0</v>
      </c>
    </row>
    <row r="166" spans="1:24" ht="13.5" customHeight="1" x14ac:dyDescent="0.15">
      <c r="A166" t="s">
        <v>51</v>
      </c>
      <c r="B166">
        <f>VLOOKUP(A166,[1]坦克标准养成属性!$C$6:$D$36,2,FALSE)</f>
        <v>3311</v>
      </c>
      <c r="C166">
        <v>24</v>
      </c>
      <c r="D166">
        <v>165</v>
      </c>
      <c r="E166">
        <f t="shared" si="16"/>
        <v>4</v>
      </c>
      <c r="F166" t="s">
        <v>8</v>
      </c>
      <c r="G166">
        <f>VLOOKUP(F166,引用页!$A$2:$B$90,2,FALSE)</f>
        <v>16</v>
      </c>
      <c r="H166">
        <f t="shared" si="17"/>
        <v>1604</v>
      </c>
      <c r="I166" t="s">
        <v>607</v>
      </c>
      <c r="J166" t="str">
        <f t="shared" si="18"/>
        <v>黑豹-森林精灵-微型导弹</v>
      </c>
      <c r="K166">
        <f>VLOOKUP(F166,引用页!$A$2:$B$90,2,FALSE)</f>
        <v>16</v>
      </c>
      <c r="L166">
        <f t="shared" si="19"/>
        <v>330104</v>
      </c>
      <c r="M166">
        <f>VLOOKUP(F166,引用页!$E$2:$F$28,2,FALSE)</f>
        <v>1007</v>
      </c>
      <c r="N166">
        <f t="shared" si="20"/>
        <v>3301</v>
      </c>
      <c r="O166">
        <v>5</v>
      </c>
      <c r="P166" t="str">
        <f>VLOOKUP(A166,[1]坦克技能!$B$181:$G$210,2,FALSE)</f>
        <v>T3</v>
      </c>
      <c r="Q166">
        <f>VLOOKUP(A166,[1]坦克技能!$B$181:$G$210,4,FALSE)</f>
        <v>3</v>
      </c>
      <c r="R166">
        <f t="shared" si="21"/>
        <v>5</v>
      </c>
      <c r="S166">
        <v>9</v>
      </c>
      <c r="T166" t="str">
        <f t="shared" si="22"/>
        <v>[5]</v>
      </c>
      <c r="U166" t="str">
        <f>VLOOKUP(V166,[1]坦克技能!$D$249:$O$290,12,FALSE)</f>
        <v>[90]</v>
      </c>
      <c r="V166" t="str">
        <f t="shared" si="23"/>
        <v>微型导弹4</v>
      </c>
      <c r="W166" s="1">
        <f>VLOOKUP(V166,[1]坦克技能!$D$249:$F$290,2,FALSE)</f>
        <v>0.9</v>
      </c>
      <c r="X166" s="1">
        <f>VLOOKUP(V166,[1]坦克技能!$D$249:$F$290,3,FALSE)</f>
        <v>0</v>
      </c>
    </row>
    <row r="167" spans="1:24" ht="13.5" customHeight="1" x14ac:dyDescent="0.15">
      <c r="A167" t="s">
        <v>51</v>
      </c>
      <c r="B167">
        <f>VLOOKUP(A167,[1]坦克标准养成属性!$C$6:$D$36,2,FALSE)</f>
        <v>3311</v>
      </c>
      <c r="C167">
        <v>24</v>
      </c>
      <c r="D167">
        <v>166</v>
      </c>
      <c r="E167">
        <f t="shared" si="16"/>
        <v>5</v>
      </c>
      <c r="F167" t="s">
        <v>8</v>
      </c>
      <c r="G167">
        <f>VLOOKUP(F167,引用页!$A$2:$B$90,2,FALSE)</f>
        <v>16</v>
      </c>
      <c r="H167">
        <f t="shared" si="17"/>
        <v>1605</v>
      </c>
      <c r="I167" t="s">
        <v>607</v>
      </c>
      <c r="J167" t="str">
        <f t="shared" si="18"/>
        <v>黑豹-森林精灵-微型导弹</v>
      </c>
      <c r="K167">
        <f>VLOOKUP(F167,引用页!$A$2:$B$90,2,FALSE)</f>
        <v>16</v>
      </c>
      <c r="L167">
        <f t="shared" si="19"/>
        <v>330105</v>
      </c>
      <c r="M167">
        <f>VLOOKUP(F167,引用页!$E$2:$F$28,2,FALSE)</f>
        <v>1007</v>
      </c>
      <c r="N167">
        <f t="shared" si="20"/>
        <v>3301</v>
      </c>
      <c r="O167">
        <v>5</v>
      </c>
      <c r="P167" t="str">
        <f>VLOOKUP(A167,[1]坦克技能!$B$181:$G$210,2,FALSE)</f>
        <v>T3</v>
      </c>
      <c r="Q167">
        <f>VLOOKUP(A167,[1]坦克技能!$B$181:$G$210,4,FALSE)</f>
        <v>3</v>
      </c>
      <c r="R167">
        <f t="shared" si="21"/>
        <v>5</v>
      </c>
      <c r="S167">
        <v>9</v>
      </c>
      <c r="T167" t="str">
        <f t="shared" si="22"/>
        <v>[6]</v>
      </c>
      <c r="U167" t="str">
        <f>VLOOKUP(V167,[1]坦克技能!$D$249:$O$290,12,FALSE)</f>
        <v>[100]</v>
      </c>
      <c r="V167" t="str">
        <f t="shared" si="23"/>
        <v>微型导弹5</v>
      </c>
      <c r="W167" s="1">
        <f>VLOOKUP(V167,[1]坦克技能!$D$249:$F$290,2,FALSE)</f>
        <v>1</v>
      </c>
      <c r="X167" s="1">
        <f>VLOOKUP(V167,[1]坦克技能!$D$249:$F$290,3,FALSE)</f>
        <v>0</v>
      </c>
    </row>
    <row r="168" spans="1:24" ht="13.5" customHeight="1" x14ac:dyDescent="0.15">
      <c r="A168" t="s">
        <v>51</v>
      </c>
      <c r="B168">
        <f>VLOOKUP(A168,[1]坦克标准养成属性!$C$6:$D$36,2,FALSE)</f>
        <v>3311</v>
      </c>
      <c r="C168">
        <v>24</v>
      </c>
      <c r="D168">
        <v>167</v>
      </c>
      <c r="E168">
        <f t="shared" si="16"/>
        <v>6</v>
      </c>
      <c r="F168" t="s">
        <v>8</v>
      </c>
      <c r="G168">
        <f>VLOOKUP(F168,引用页!$A$2:$B$90,2,FALSE)</f>
        <v>16</v>
      </c>
      <c r="H168">
        <f t="shared" si="17"/>
        <v>1606</v>
      </c>
      <c r="I168" t="s">
        <v>607</v>
      </c>
      <c r="J168" t="str">
        <f t="shared" si="18"/>
        <v>黑豹-森林精灵-微型导弹</v>
      </c>
      <c r="K168">
        <f>VLOOKUP(F168,引用页!$A$2:$B$90,2,FALSE)</f>
        <v>16</v>
      </c>
      <c r="L168">
        <f t="shared" si="19"/>
        <v>330106</v>
      </c>
      <c r="M168">
        <f>VLOOKUP(F168,引用页!$E$2:$F$28,2,FALSE)</f>
        <v>1007</v>
      </c>
      <c r="N168">
        <f t="shared" si="20"/>
        <v>3301</v>
      </c>
      <c r="O168">
        <v>5</v>
      </c>
      <c r="P168" t="str">
        <f>VLOOKUP(A168,[1]坦克技能!$B$181:$G$210,2,FALSE)</f>
        <v>T3</v>
      </c>
      <c r="Q168">
        <f>VLOOKUP(A168,[1]坦克技能!$B$181:$G$210,4,FALSE)</f>
        <v>3</v>
      </c>
      <c r="R168">
        <f t="shared" si="21"/>
        <v>5</v>
      </c>
      <c r="S168">
        <v>9</v>
      </c>
      <c r="T168" t="str">
        <f t="shared" si="22"/>
        <v>[7]</v>
      </c>
      <c r="U168" t="str">
        <f>VLOOKUP(V168,[1]坦克技能!$D$249:$O$290,12,FALSE)</f>
        <v>[110]</v>
      </c>
      <c r="V168" t="str">
        <f t="shared" si="23"/>
        <v>微型导弹6</v>
      </c>
      <c r="W168" s="1">
        <f>VLOOKUP(V168,[1]坦克技能!$D$249:$F$290,2,FALSE)</f>
        <v>1.1000000000000001</v>
      </c>
      <c r="X168" s="1">
        <f>VLOOKUP(V168,[1]坦克技能!$D$249:$F$290,3,FALSE)</f>
        <v>0</v>
      </c>
    </row>
    <row r="169" spans="1:24" ht="13.5" customHeight="1" x14ac:dyDescent="0.15">
      <c r="A169" t="s">
        <v>51</v>
      </c>
      <c r="B169">
        <f>VLOOKUP(A169,[1]坦克标准养成属性!$C$6:$D$36,2,FALSE)</f>
        <v>3311</v>
      </c>
      <c r="C169">
        <v>24</v>
      </c>
      <c r="D169">
        <v>168</v>
      </c>
      <c r="E169">
        <f t="shared" si="16"/>
        <v>7</v>
      </c>
      <c r="F169" t="s">
        <v>8</v>
      </c>
      <c r="G169">
        <f>VLOOKUP(F169,引用页!$A$2:$B$90,2,FALSE)</f>
        <v>16</v>
      </c>
      <c r="H169">
        <f t="shared" si="17"/>
        <v>1607</v>
      </c>
      <c r="I169" t="s">
        <v>607</v>
      </c>
      <c r="J169" t="str">
        <f t="shared" si="18"/>
        <v>黑豹-森林精灵-微型导弹</v>
      </c>
      <c r="K169">
        <f>VLOOKUP(F169,引用页!$A$2:$B$90,2,FALSE)</f>
        <v>16</v>
      </c>
      <c r="L169">
        <f t="shared" si="19"/>
        <v>330107</v>
      </c>
      <c r="M169">
        <f>VLOOKUP(F169,引用页!$E$2:$F$28,2,FALSE)</f>
        <v>1007</v>
      </c>
      <c r="N169">
        <f t="shared" si="20"/>
        <v>3301</v>
      </c>
      <c r="O169">
        <v>5</v>
      </c>
      <c r="P169" t="str">
        <f>VLOOKUP(A169,[1]坦克技能!$B$181:$G$210,2,FALSE)</f>
        <v>T3</v>
      </c>
      <c r="Q169">
        <f>VLOOKUP(A169,[1]坦克技能!$B$181:$G$210,4,FALSE)</f>
        <v>3</v>
      </c>
      <c r="R169">
        <f t="shared" si="21"/>
        <v>5</v>
      </c>
      <c r="S169">
        <v>9</v>
      </c>
      <c r="T169" t="str">
        <f t="shared" si="22"/>
        <v>[8]</v>
      </c>
      <c r="U169" t="str">
        <f>VLOOKUP(V169,[1]坦克技能!$D$249:$O$290,12,FALSE)</f>
        <v>[120]</v>
      </c>
      <c r="V169" t="str">
        <f t="shared" si="23"/>
        <v>微型导弹7</v>
      </c>
      <c r="W169" s="1">
        <f>VLOOKUP(V169,[1]坦克技能!$D$249:$F$290,2,FALSE)</f>
        <v>1.2</v>
      </c>
      <c r="X169" s="1">
        <f>VLOOKUP(V169,[1]坦克技能!$D$249:$F$290,3,FALSE)</f>
        <v>0</v>
      </c>
    </row>
    <row r="170" spans="1:24" ht="13.5" customHeight="1" x14ac:dyDescent="0.15">
      <c r="A170" t="s">
        <v>52</v>
      </c>
      <c r="B170">
        <f>VLOOKUP(A170,[1]坦克标准养成属性!$C$6:$D$36,2,FALSE)</f>
        <v>3321</v>
      </c>
      <c r="C170">
        <v>25</v>
      </c>
      <c r="D170">
        <v>169</v>
      </c>
      <c r="E170">
        <f t="shared" si="16"/>
        <v>1</v>
      </c>
      <c r="F170" t="s">
        <v>8</v>
      </c>
      <c r="G170">
        <f>VLOOKUP(F170,引用页!$A$2:$B$90,2,FALSE)</f>
        <v>16</v>
      </c>
      <c r="H170">
        <f t="shared" si="17"/>
        <v>1601</v>
      </c>
      <c r="I170" t="s">
        <v>608</v>
      </c>
      <c r="J170" t="str">
        <f t="shared" si="18"/>
        <v>虎式-偷火巨人·S-微型导弹</v>
      </c>
      <c r="K170">
        <f>VLOOKUP(F170,引用页!$A$2:$B$90,2,FALSE)</f>
        <v>16</v>
      </c>
      <c r="L170">
        <f t="shared" si="19"/>
        <v>340101</v>
      </c>
      <c r="M170">
        <f>VLOOKUP(F170,引用页!$E$2:$F$28,2,FALSE)</f>
        <v>1007</v>
      </c>
      <c r="N170">
        <f t="shared" si="20"/>
        <v>3401</v>
      </c>
      <c r="O170">
        <v>3</v>
      </c>
      <c r="P170" t="str">
        <f>VLOOKUP(A170,[1]坦克技能!$B$181:$G$210,2,FALSE)</f>
        <v>T3</v>
      </c>
      <c r="Q170">
        <f>VLOOKUP(A170,[1]坦克技能!$B$181:$G$210,4,FALSE)</f>
        <v>3</v>
      </c>
      <c r="R170">
        <f t="shared" si="21"/>
        <v>4</v>
      </c>
      <c r="S170">
        <v>9</v>
      </c>
      <c r="T170" t="str">
        <f t="shared" si="22"/>
        <v>[1,2]</v>
      </c>
      <c r="U170" t="str">
        <f>VLOOKUP(V170,[1]坦克技能!$D$249:$O$290,12,FALSE)</f>
        <v>[40]</v>
      </c>
      <c r="V170" t="str">
        <f t="shared" si="23"/>
        <v>微型导弹1</v>
      </c>
      <c r="W170" s="1">
        <f>VLOOKUP(V170,[1]坦克技能!$D$249:$F$290,2,FALSE)</f>
        <v>0.4</v>
      </c>
      <c r="X170" s="1">
        <f>VLOOKUP(V170,[1]坦克技能!$D$249:$F$290,3,FALSE)</f>
        <v>0</v>
      </c>
    </row>
    <row r="171" spans="1:24" ht="13.5" customHeight="1" x14ac:dyDescent="0.15">
      <c r="A171" t="s">
        <v>52</v>
      </c>
      <c r="B171">
        <f>VLOOKUP(A171,[1]坦克标准养成属性!$C$6:$D$36,2,FALSE)</f>
        <v>3321</v>
      </c>
      <c r="C171">
        <v>25</v>
      </c>
      <c r="D171">
        <v>170</v>
      </c>
      <c r="E171">
        <f t="shared" si="16"/>
        <v>2</v>
      </c>
      <c r="F171" t="s">
        <v>8</v>
      </c>
      <c r="G171">
        <f>VLOOKUP(F171,引用页!$A$2:$B$90,2,FALSE)</f>
        <v>16</v>
      </c>
      <c r="H171">
        <f t="shared" si="17"/>
        <v>1602</v>
      </c>
      <c r="I171" t="s">
        <v>608</v>
      </c>
      <c r="J171" t="str">
        <f t="shared" si="18"/>
        <v>虎式-偷火巨人·S-微型导弹</v>
      </c>
      <c r="K171">
        <f>VLOOKUP(F171,引用页!$A$2:$B$90,2,FALSE)</f>
        <v>16</v>
      </c>
      <c r="L171">
        <f t="shared" si="19"/>
        <v>340102</v>
      </c>
      <c r="M171">
        <f>VLOOKUP(F171,引用页!$E$2:$F$28,2,FALSE)</f>
        <v>1007</v>
      </c>
      <c r="N171">
        <f t="shared" si="20"/>
        <v>3401</v>
      </c>
      <c r="O171">
        <v>4</v>
      </c>
      <c r="P171" t="str">
        <f>VLOOKUP(A171,[1]坦克技能!$B$181:$G$210,2,FALSE)</f>
        <v>T3</v>
      </c>
      <c r="Q171">
        <f>VLOOKUP(A171,[1]坦克技能!$B$181:$G$210,4,FALSE)</f>
        <v>3</v>
      </c>
      <c r="R171">
        <f t="shared" si="21"/>
        <v>4</v>
      </c>
      <c r="S171">
        <v>9</v>
      </c>
      <c r="T171" t="str">
        <f t="shared" si="22"/>
        <v>[3]</v>
      </c>
      <c r="U171" t="str">
        <f>VLOOKUP(V171,[1]坦克技能!$D$249:$O$290,12,FALSE)</f>
        <v>[70]</v>
      </c>
      <c r="V171" t="str">
        <f t="shared" si="23"/>
        <v>微型导弹2</v>
      </c>
      <c r="W171" s="1">
        <f>VLOOKUP(V171,[1]坦克技能!$D$249:$F$290,2,FALSE)</f>
        <v>0.7</v>
      </c>
      <c r="X171" s="1">
        <f>VLOOKUP(V171,[1]坦克技能!$D$249:$F$290,3,FALSE)</f>
        <v>0</v>
      </c>
    </row>
    <row r="172" spans="1:24" ht="13.5" customHeight="1" x14ac:dyDescent="0.15">
      <c r="A172" t="s">
        <v>52</v>
      </c>
      <c r="B172">
        <f>VLOOKUP(A172,[1]坦克标准养成属性!$C$6:$D$36,2,FALSE)</f>
        <v>3321</v>
      </c>
      <c r="C172">
        <v>25</v>
      </c>
      <c r="D172">
        <v>171</v>
      </c>
      <c r="E172">
        <f t="shared" si="16"/>
        <v>3</v>
      </c>
      <c r="F172" t="s">
        <v>8</v>
      </c>
      <c r="G172">
        <f>VLOOKUP(F172,引用页!$A$2:$B$90,2,FALSE)</f>
        <v>16</v>
      </c>
      <c r="H172">
        <f t="shared" si="17"/>
        <v>1603</v>
      </c>
      <c r="I172" t="s">
        <v>608</v>
      </c>
      <c r="J172" t="str">
        <f t="shared" si="18"/>
        <v>虎式-偷火巨人·S-微型导弹</v>
      </c>
      <c r="K172">
        <f>VLOOKUP(F172,引用页!$A$2:$B$90,2,FALSE)</f>
        <v>16</v>
      </c>
      <c r="L172">
        <f t="shared" si="19"/>
        <v>340103</v>
      </c>
      <c r="M172">
        <f>VLOOKUP(F172,引用页!$E$2:$F$28,2,FALSE)</f>
        <v>1007</v>
      </c>
      <c r="N172">
        <f t="shared" si="20"/>
        <v>3401</v>
      </c>
      <c r="O172">
        <v>4</v>
      </c>
      <c r="P172" t="str">
        <f>VLOOKUP(A172,[1]坦克技能!$B$181:$G$210,2,FALSE)</f>
        <v>T3</v>
      </c>
      <c r="Q172">
        <f>VLOOKUP(A172,[1]坦克技能!$B$181:$G$210,4,FALSE)</f>
        <v>3</v>
      </c>
      <c r="R172">
        <f t="shared" si="21"/>
        <v>4</v>
      </c>
      <c r="S172">
        <v>9</v>
      </c>
      <c r="T172" t="str">
        <f t="shared" si="22"/>
        <v>[4]</v>
      </c>
      <c r="U172" t="str">
        <f>VLOOKUP(V172,[1]坦克技能!$D$249:$O$290,12,FALSE)</f>
        <v>[80]</v>
      </c>
      <c r="V172" t="str">
        <f t="shared" si="23"/>
        <v>微型导弹3</v>
      </c>
      <c r="W172" s="1">
        <f>VLOOKUP(V172,[1]坦克技能!$D$249:$F$290,2,FALSE)</f>
        <v>0.8</v>
      </c>
      <c r="X172" s="1">
        <f>VLOOKUP(V172,[1]坦克技能!$D$249:$F$290,3,FALSE)</f>
        <v>0</v>
      </c>
    </row>
    <row r="173" spans="1:24" ht="13.5" customHeight="1" x14ac:dyDescent="0.15">
      <c r="A173" t="s">
        <v>52</v>
      </c>
      <c r="B173">
        <f>VLOOKUP(A173,[1]坦克标准养成属性!$C$6:$D$36,2,FALSE)</f>
        <v>3321</v>
      </c>
      <c r="C173">
        <v>25</v>
      </c>
      <c r="D173">
        <v>172</v>
      </c>
      <c r="E173">
        <f t="shared" si="16"/>
        <v>4</v>
      </c>
      <c r="F173" t="s">
        <v>8</v>
      </c>
      <c r="G173">
        <f>VLOOKUP(F173,引用页!$A$2:$B$90,2,FALSE)</f>
        <v>16</v>
      </c>
      <c r="H173">
        <f t="shared" si="17"/>
        <v>1604</v>
      </c>
      <c r="I173" t="s">
        <v>608</v>
      </c>
      <c r="J173" t="str">
        <f t="shared" si="18"/>
        <v>虎式-偷火巨人·S-微型导弹</v>
      </c>
      <c r="K173">
        <f>VLOOKUP(F173,引用页!$A$2:$B$90,2,FALSE)</f>
        <v>16</v>
      </c>
      <c r="L173">
        <f t="shared" si="19"/>
        <v>340104</v>
      </c>
      <c r="M173">
        <f>VLOOKUP(F173,引用页!$E$2:$F$28,2,FALSE)</f>
        <v>1007</v>
      </c>
      <c r="N173">
        <f t="shared" si="20"/>
        <v>3401</v>
      </c>
      <c r="O173">
        <v>5</v>
      </c>
      <c r="P173" t="str">
        <f>VLOOKUP(A173,[1]坦克技能!$B$181:$G$210,2,FALSE)</f>
        <v>T3</v>
      </c>
      <c r="Q173">
        <f>VLOOKUP(A173,[1]坦克技能!$B$181:$G$210,4,FALSE)</f>
        <v>3</v>
      </c>
      <c r="R173">
        <f t="shared" si="21"/>
        <v>5</v>
      </c>
      <c r="S173">
        <v>9</v>
      </c>
      <c r="T173" t="str">
        <f t="shared" si="22"/>
        <v>[5]</v>
      </c>
      <c r="U173" t="str">
        <f>VLOOKUP(V173,[1]坦克技能!$D$249:$O$290,12,FALSE)</f>
        <v>[90]</v>
      </c>
      <c r="V173" t="str">
        <f t="shared" si="23"/>
        <v>微型导弹4</v>
      </c>
      <c r="W173" s="1">
        <f>VLOOKUP(V173,[1]坦克技能!$D$249:$F$290,2,FALSE)</f>
        <v>0.9</v>
      </c>
      <c r="X173" s="1">
        <f>VLOOKUP(V173,[1]坦克技能!$D$249:$F$290,3,FALSE)</f>
        <v>0</v>
      </c>
    </row>
    <row r="174" spans="1:24" ht="13.5" customHeight="1" x14ac:dyDescent="0.15">
      <c r="A174" t="s">
        <v>52</v>
      </c>
      <c r="B174">
        <f>VLOOKUP(A174,[1]坦克标准养成属性!$C$6:$D$36,2,FALSE)</f>
        <v>3321</v>
      </c>
      <c r="C174">
        <v>25</v>
      </c>
      <c r="D174">
        <v>173</v>
      </c>
      <c r="E174">
        <f t="shared" si="16"/>
        <v>5</v>
      </c>
      <c r="F174" t="s">
        <v>8</v>
      </c>
      <c r="G174">
        <f>VLOOKUP(F174,引用页!$A$2:$B$90,2,FALSE)</f>
        <v>16</v>
      </c>
      <c r="H174">
        <f t="shared" si="17"/>
        <v>1605</v>
      </c>
      <c r="I174" t="s">
        <v>608</v>
      </c>
      <c r="J174" t="str">
        <f t="shared" si="18"/>
        <v>虎式-偷火巨人·S-微型导弹</v>
      </c>
      <c r="K174">
        <f>VLOOKUP(F174,引用页!$A$2:$B$90,2,FALSE)</f>
        <v>16</v>
      </c>
      <c r="L174">
        <f t="shared" si="19"/>
        <v>340105</v>
      </c>
      <c r="M174">
        <f>VLOOKUP(F174,引用页!$E$2:$F$28,2,FALSE)</f>
        <v>1007</v>
      </c>
      <c r="N174">
        <f t="shared" si="20"/>
        <v>3401</v>
      </c>
      <c r="O174">
        <v>5</v>
      </c>
      <c r="P174" t="str">
        <f>VLOOKUP(A174,[1]坦克技能!$B$181:$G$210,2,FALSE)</f>
        <v>T3</v>
      </c>
      <c r="Q174">
        <f>VLOOKUP(A174,[1]坦克技能!$B$181:$G$210,4,FALSE)</f>
        <v>3</v>
      </c>
      <c r="R174">
        <f t="shared" si="21"/>
        <v>5</v>
      </c>
      <c r="S174">
        <v>9</v>
      </c>
      <c r="T174" t="str">
        <f t="shared" si="22"/>
        <v>[6]</v>
      </c>
      <c r="U174" t="str">
        <f>VLOOKUP(V174,[1]坦克技能!$D$249:$O$290,12,FALSE)</f>
        <v>[100]</v>
      </c>
      <c r="V174" t="str">
        <f t="shared" si="23"/>
        <v>微型导弹5</v>
      </c>
      <c r="W174" s="1">
        <f>VLOOKUP(V174,[1]坦克技能!$D$249:$F$290,2,FALSE)</f>
        <v>1</v>
      </c>
      <c r="X174" s="1">
        <f>VLOOKUP(V174,[1]坦克技能!$D$249:$F$290,3,FALSE)</f>
        <v>0</v>
      </c>
    </row>
    <row r="175" spans="1:24" ht="13.5" customHeight="1" x14ac:dyDescent="0.15">
      <c r="A175" t="s">
        <v>52</v>
      </c>
      <c r="B175">
        <f>VLOOKUP(A175,[1]坦克标准养成属性!$C$6:$D$36,2,FALSE)</f>
        <v>3321</v>
      </c>
      <c r="C175">
        <v>25</v>
      </c>
      <c r="D175">
        <v>174</v>
      </c>
      <c r="E175">
        <f t="shared" si="16"/>
        <v>6</v>
      </c>
      <c r="F175" t="s">
        <v>8</v>
      </c>
      <c r="G175">
        <f>VLOOKUP(F175,引用页!$A$2:$B$90,2,FALSE)</f>
        <v>16</v>
      </c>
      <c r="H175">
        <f t="shared" si="17"/>
        <v>1606</v>
      </c>
      <c r="I175" t="s">
        <v>608</v>
      </c>
      <c r="J175" t="str">
        <f t="shared" si="18"/>
        <v>虎式-偷火巨人·S-微型导弹</v>
      </c>
      <c r="K175">
        <f>VLOOKUP(F175,引用页!$A$2:$B$90,2,FALSE)</f>
        <v>16</v>
      </c>
      <c r="L175">
        <f t="shared" si="19"/>
        <v>340106</v>
      </c>
      <c r="M175">
        <f>VLOOKUP(F175,引用页!$E$2:$F$28,2,FALSE)</f>
        <v>1007</v>
      </c>
      <c r="N175">
        <f t="shared" si="20"/>
        <v>3401</v>
      </c>
      <c r="O175">
        <v>5</v>
      </c>
      <c r="P175" t="str">
        <f>VLOOKUP(A175,[1]坦克技能!$B$181:$G$210,2,FALSE)</f>
        <v>T3</v>
      </c>
      <c r="Q175">
        <f>VLOOKUP(A175,[1]坦克技能!$B$181:$G$210,4,FALSE)</f>
        <v>3</v>
      </c>
      <c r="R175">
        <f t="shared" si="21"/>
        <v>5</v>
      </c>
      <c r="S175">
        <v>9</v>
      </c>
      <c r="T175" t="str">
        <f t="shared" si="22"/>
        <v>[7]</v>
      </c>
      <c r="U175" t="str">
        <f>VLOOKUP(V175,[1]坦克技能!$D$249:$O$290,12,FALSE)</f>
        <v>[110]</v>
      </c>
      <c r="V175" t="str">
        <f t="shared" si="23"/>
        <v>微型导弹6</v>
      </c>
      <c r="W175" s="1">
        <f>VLOOKUP(V175,[1]坦克技能!$D$249:$F$290,2,FALSE)</f>
        <v>1.1000000000000001</v>
      </c>
      <c r="X175" s="1">
        <f>VLOOKUP(V175,[1]坦克技能!$D$249:$F$290,3,FALSE)</f>
        <v>0</v>
      </c>
    </row>
    <row r="176" spans="1:24" ht="13.5" customHeight="1" x14ac:dyDescent="0.15">
      <c r="A176" t="s">
        <v>52</v>
      </c>
      <c r="B176">
        <f>VLOOKUP(A176,[1]坦克标准养成属性!$C$6:$D$36,2,FALSE)</f>
        <v>3321</v>
      </c>
      <c r="C176">
        <v>25</v>
      </c>
      <c r="D176">
        <v>175</v>
      </c>
      <c r="E176">
        <f t="shared" si="16"/>
        <v>7</v>
      </c>
      <c r="F176" t="s">
        <v>8</v>
      </c>
      <c r="G176">
        <f>VLOOKUP(F176,引用页!$A$2:$B$90,2,FALSE)</f>
        <v>16</v>
      </c>
      <c r="H176">
        <f t="shared" si="17"/>
        <v>1607</v>
      </c>
      <c r="I176" t="s">
        <v>608</v>
      </c>
      <c r="J176" t="str">
        <f t="shared" si="18"/>
        <v>虎式-偷火巨人·S-微型导弹</v>
      </c>
      <c r="K176">
        <f>VLOOKUP(F176,引用页!$A$2:$B$90,2,FALSE)</f>
        <v>16</v>
      </c>
      <c r="L176">
        <f t="shared" si="19"/>
        <v>340107</v>
      </c>
      <c r="M176">
        <f>VLOOKUP(F176,引用页!$E$2:$F$28,2,FALSE)</f>
        <v>1007</v>
      </c>
      <c r="N176">
        <f t="shared" si="20"/>
        <v>3401</v>
      </c>
      <c r="O176">
        <v>5</v>
      </c>
      <c r="P176" t="str">
        <f>VLOOKUP(A176,[1]坦克技能!$B$181:$G$210,2,FALSE)</f>
        <v>T3</v>
      </c>
      <c r="Q176">
        <f>VLOOKUP(A176,[1]坦克技能!$B$181:$G$210,4,FALSE)</f>
        <v>3</v>
      </c>
      <c r="R176">
        <f t="shared" si="21"/>
        <v>5</v>
      </c>
      <c r="S176">
        <v>9</v>
      </c>
      <c r="T176" t="str">
        <f t="shared" si="22"/>
        <v>[8]</v>
      </c>
      <c r="U176" t="str">
        <f>VLOOKUP(V176,[1]坦克技能!$D$249:$O$290,12,FALSE)</f>
        <v>[120]</v>
      </c>
      <c r="V176" t="str">
        <f t="shared" si="23"/>
        <v>微型导弹7</v>
      </c>
      <c r="W176" s="1">
        <f>VLOOKUP(V176,[1]坦克技能!$D$249:$F$290,2,FALSE)</f>
        <v>1.2</v>
      </c>
      <c r="X176" s="1">
        <f>VLOOKUP(V176,[1]坦克技能!$D$249:$F$290,3,FALSE)</f>
        <v>0</v>
      </c>
    </row>
    <row r="177" spans="1:24" ht="13.5" customHeight="1" x14ac:dyDescent="0.15">
      <c r="A177" t="s">
        <v>53</v>
      </c>
      <c r="B177">
        <f>VLOOKUP(A177,[1]坦克标准养成属性!$C$6:$D$36,2,FALSE)</f>
        <v>3331</v>
      </c>
      <c r="C177">
        <v>26</v>
      </c>
      <c r="D177">
        <v>176</v>
      </c>
      <c r="E177">
        <f t="shared" si="16"/>
        <v>1</v>
      </c>
      <c r="F177" t="s">
        <v>5</v>
      </c>
      <c r="G177">
        <f>VLOOKUP(F177,引用页!$A$2:$B$90,2,FALSE)</f>
        <v>4</v>
      </c>
      <c r="H177">
        <f t="shared" si="17"/>
        <v>401</v>
      </c>
      <c r="I177" t="s">
        <v>609</v>
      </c>
      <c r="J177" t="str">
        <f t="shared" si="18"/>
        <v>KV-2-融铜巨人·S-电锯</v>
      </c>
      <c r="K177">
        <f>VLOOKUP(F177,引用页!$A$2:$B$90,2,FALSE)</f>
        <v>4</v>
      </c>
      <c r="L177">
        <f t="shared" si="19"/>
        <v>350101</v>
      </c>
      <c r="M177">
        <f>VLOOKUP(F177,引用页!$E$2:$F$28,2,FALSE)</f>
        <v>1004</v>
      </c>
      <c r="N177">
        <f t="shared" si="20"/>
        <v>3501</v>
      </c>
      <c r="O177">
        <v>3</v>
      </c>
      <c r="P177" t="str">
        <f>VLOOKUP(A177,[1]坦克技能!$B$181:$G$210,2,FALSE)</f>
        <v>T3</v>
      </c>
      <c r="Q177">
        <f>VLOOKUP(A177,[1]坦克技能!$B$181:$G$210,4,FALSE)</f>
        <v>3</v>
      </c>
      <c r="R177">
        <f t="shared" si="21"/>
        <v>4</v>
      </c>
      <c r="S177">
        <v>9</v>
      </c>
      <c r="T177" t="str">
        <f t="shared" si="22"/>
        <v>[1,2]</v>
      </c>
      <c r="U177" t="str">
        <f>VLOOKUP(V177,[1]坦克技能!$D$249:$O$290,12,FALSE)</f>
        <v>[120]</v>
      </c>
      <c r="V177" t="str">
        <f t="shared" si="23"/>
        <v>电锯1</v>
      </c>
      <c r="W177" s="1">
        <f>VLOOKUP(V177,[1]坦克技能!$D$249:$F$290,2,FALSE)</f>
        <v>1.2</v>
      </c>
      <c r="X177" s="1">
        <f>VLOOKUP(V177,[1]坦克技能!$D$249:$F$290,3,FALSE)</f>
        <v>0</v>
      </c>
    </row>
    <row r="178" spans="1:24" ht="13.5" customHeight="1" x14ac:dyDescent="0.15">
      <c r="A178" t="s">
        <v>53</v>
      </c>
      <c r="B178">
        <f>VLOOKUP(A178,[1]坦克标准养成属性!$C$6:$D$36,2,FALSE)</f>
        <v>3331</v>
      </c>
      <c r="C178">
        <v>26</v>
      </c>
      <c r="D178">
        <v>177</v>
      </c>
      <c r="E178">
        <f t="shared" si="16"/>
        <v>2</v>
      </c>
      <c r="F178" t="s">
        <v>5</v>
      </c>
      <c r="G178">
        <f>VLOOKUP(F178,引用页!$A$2:$B$90,2,FALSE)</f>
        <v>4</v>
      </c>
      <c r="H178">
        <f t="shared" si="17"/>
        <v>402</v>
      </c>
      <c r="I178" t="s">
        <v>609</v>
      </c>
      <c r="J178" t="str">
        <f t="shared" si="18"/>
        <v>KV-2-融铜巨人·S-电锯</v>
      </c>
      <c r="K178">
        <f>VLOOKUP(F178,引用页!$A$2:$B$90,2,FALSE)</f>
        <v>4</v>
      </c>
      <c r="L178">
        <f t="shared" si="19"/>
        <v>350102</v>
      </c>
      <c r="M178">
        <f>VLOOKUP(F178,引用页!$E$2:$F$28,2,FALSE)</f>
        <v>1004</v>
      </c>
      <c r="N178">
        <f t="shared" si="20"/>
        <v>3501</v>
      </c>
      <c r="O178">
        <v>4</v>
      </c>
      <c r="P178" t="str">
        <f>VLOOKUP(A178,[1]坦克技能!$B$181:$G$210,2,FALSE)</f>
        <v>T3</v>
      </c>
      <c r="Q178">
        <f>VLOOKUP(A178,[1]坦克技能!$B$181:$G$210,4,FALSE)</f>
        <v>3</v>
      </c>
      <c r="R178">
        <f t="shared" si="21"/>
        <v>4</v>
      </c>
      <c r="S178">
        <v>9</v>
      </c>
      <c r="T178" t="str">
        <f t="shared" si="22"/>
        <v>[3]</v>
      </c>
      <c r="U178" t="str">
        <f>VLOOKUP(V178,[1]坦克技能!$D$249:$O$290,12,FALSE)</f>
        <v>[150]</v>
      </c>
      <c r="V178" t="str">
        <f t="shared" si="23"/>
        <v>电锯2</v>
      </c>
      <c r="W178" s="1">
        <f>VLOOKUP(V178,[1]坦克技能!$D$249:$F$290,2,FALSE)</f>
        <v>1.5</v>
      </c>
      <c r="X178" s="1">
        <f>VLOOKUP(V178,[1]坦克技能!$D$249:$F$290,3,FALSE)</f>
        <v>0</v>
      </c>
    </row>
    <row r="179" spans="1:24" ht="13.5" customHeight="1" x14ac:dyDescent="0.15">
      <c r="A179" t="s">
        <v>53</v>
      </c>
      <c r="B179">
        <f>VLOOKUP(A179,[1]坦克标准养成属性!$C$6:$D$36,2,FALSE)</f>
        <v>3331</v>
      </c>
      <c r="C179">
        <v>26</v>
      </c>
      <c r="D179">
        <v>178</v>
      </c>
      <c r="E179">
        <f t="shared" si="16"/>
        <v>3</v>
      </c>
      <c r="F179" t="s">
        <v>5</v>
      </c>
      <c r="G179">
        <f>VLOOKUP(F179,引用页!$A$2:$B$90,2,FALSE)</f>
        <v>4</v>
      </c>
      <c r="H179">
        <f t="shared" si="17"/>
        <v>403</v>
      </c>
      <c r="I179" t="s">
        <v>609</v>
      </c>
      <c r="J179" t="str">
        <f t="shared" si="18"/>
        <v>KV-2-融铜巨人·S-电锯</v>
      </c>
      <c r="K179">
        <f>VLOOKUP(F179,引用页!$A$2:$B$90,2,FALSE)</f>
        <v>4</v>
      </c>
      <c r="L179">
        <f t="shared" si="19"/>
        <v>350103</v>
      </c>
      <c r="M179">
        <f>VLOOKUP(F179,引用页!$E$2:$F$28,2,FALSE)</f>
        <v>1004</v>
      </c>
      <c r="N179">
        <f t="shared" si="20"/>
        <v>3501</v>
      </c>
      <c r="O179">
        <v>4</v>
      </c>
      <c r="P179" t="str">
        <f>VLOOKUP(A179,[1]坦克技能!$B$181:$G$210,2,FALSE)</f>
        <v>T3</v>
      </c>
      <c r="Q179">
        <f>VLOOKUP(A179,[1]坦克技能!$B$181:$G$210,4,FALSE)</f>
        <v>3</v>
      </c>
      <c r="R179">
        <f t="shared" si="21"/>
        <v>4</v>
      </c>
      <c r="S179">
        <v>9</v>
      </c>
      <c r="T179" t="str">
        <f t="shared" si="22"/>
        <v>[4]</v>
      </c>
      <c r="U179" t="str">
        <f>VLOOKUP(V179,[1]坦克技能!$D$249:$O$290,12,FALSE)</f>
        <v>[170]</v>
      </c>
      <c r="V179" t="str">
        <f t="shared" si="23"/>
        <v>电锯3</v>
      </c>
      <c r="W179" s="1">
        <f>VLOOKUP(V179,[1]坦克技能!$D$249:$F$290,2,FALSE)</f>
        <v>1.7</v>
      </c>
      <c r="X179" s="1">
        <f>VLOOKUP(V179,[1]坦克技能!$D$249:$F$290,3,FALSE)</f>
        <v>0</v>
      </c>
    </row>
    <row r="180" spans="1:24" ht="13.5" customHeight="1" x14ac:dyDescent="0.15">
      <c r="A180" t="s">
        <v>53</v>
      </c>
      <c r="B180">
        <f>VLOOKUP(A180,[1]坦克标准养成属性!$C$6:$D$36,2,FALSE)</f>
        <v>3331</v>
      </c>
      <c r="C180">
        <v>26</v>
      </c>
      <c r="D180">
        <v>179</v>
      </c>
      <c r="E180">
        <f t="shared" si="16"/>
        <v>4</v>
      </c>
      <c r="F180" t="s">
        <v>5</v>
      </c>
      <c r="G180">
        <f>VLOOKUP(F180,引用页!$A$2:$B$90,2,FALSE)</f>
        <v>4</v>
      </c>
      <c r="H180">
        <f t="shared" si="17"/>
        <v>404</v>
      </c>
      <c r="I180" t="s">
        <v>609</v>
      </c>
      <c r="J180" t="str">
        <f t="shared" si="18"/>
        <v>KV-2-融铜巨人·S-电锯</v>
      </c>
      <c r="K180">
        <f>VLOOKUP(F180,引用页!$A$2:$B$90,2,FALSE)</f>
        <v>4</v>
      </c>
      <c r="L180">
        <f t="shared" si="19"/>
        <v>350104</v>
      </c>
      <c r="M180">
        <f>VLOOKUP(F180,引用页!$E$2:$F$28,2,FALSE)</f>
        <v>1004</v>
      </c>
      <c r="N180">
        <f t="shared" si="20"/>
        <v>3501</v>
      </c>
      <c r="O180">
        <v>5</v>
      </c>
      <c r="P180" t="str">
        <f>VLOOKUP(A180,[1]坦克技能!$B$181:$G$210,2,FALSE)</f>
        <v>T3</v>
      </c>
      <c r="Q180">
        <f>VLOOKUP(A180,[1]坦克技能!$B$181:$G$210,4,FALSE)</f>
        <v>3</v>
      </c>
      <c r="R180">
        <f t="shared" si="21"/>
        <v>5</v>
      </c>
      <c r="S180">
        <v>9</v>
      </c>
      <c r="T180" t="str">
        <f t="shared" si="22"/>
        <v>[5]</v>
      </c>
      <c r="U180" t="str">
        <f>VLOOKUP(V180,[1]坦克技能!$D$249:$O$290,12,FALSE)</f>
        <v>[180]</v>
      </c>
      <c r="V180" t="str">
        <f t="shared" si="23"/>
        <v>电锯4</v>
      </c>
      <c r="W180" s="1">
        <f>VLOOKUP(V180,[1]坦克技能!$D$249:$F$290,2,FALSE)</f>
        <v>1.8</v>
      </c>
      <c r="X180" s="1">
        <f>VLOOKUP(V180,[1]坦克技能!$D$249:$F$290,3,FALSE)</f>
        <v>0</v>
      </c>
    </row>
    <row r="181" spans="1:24" ht="13.5" customHeight="1" x14ac:dyDescent="0.15">
      <c r="A181" t="s">
        <v>53</v>
      </c>
      <c r="B181">
        <f>VLOOKUP(A181,[1]坦克标准养成属性!$C$6:$D$36,2,FALSE)</f>
        <v>3331</v>
      </c>
      <c r="C181">
        <v>26</v>
      </c>
      <c r="D181">
        <v>180</v>
      </c>
      <c r="E181">
        <f t="shared" si="16"/>
        <v>5</v>
      </c>
      <c r="F181" t="s">
        <v>5</v>
      </c>
      <c r="G181">
        <f>VLOOKUP(F181,引用页!$A$2:$B$90,2,FALSE)</f>
        <v>4</v>
      </c>
      <c r="H181">
        <f t="shared" si="17"/>
        <v>405</v>
      </c>
      <c r="I181" t="s">
        <v>609</v>
      </c>
      <c r="J181" t="str">
        <f t="shared" si="18"/>
        <v>KV-2-融铜巨人·S-电锯</v>
      </c>
      <c r="K181">
        <f>VLOOKUP(F181,引用页!$A$2:$B$90,2,FALSE)</f>
        <v>4</v>
      </c>
      <c r="L181">
        <f t="shared" si="19"/>
        <v>350105</v>
      </c>
      <c r="M181">
        <f>VLOOKUP(F181,引用页!$E$2:$F$28,2,FALSE)</f>
        <v>1004</v>
      </c>
      <c r="N181">
        <f t="shared" si="20"/>
        <v>3501</v>
      </c>
      <c r="O181">
        <v>5</v>
      </c>
      <c r="P181" t="str">
        <f>VLOOKUP(A181,[1]坦克技能!$B$181:$G$210,2,FALSE)</f>
        <v>T3</v>
      </c>
      <c r="Q181">
        <f>VLOOKUP(A181,[1]坦克技能!$B$181:$G$210,4,FALSE)</f>
        <v>3</v>
      </c>
      <c r="R181">
        <f t="shared" si="21"/>
        <v>5</v>
      </c>
      <c r="S181">
        <v>9</v>
      </c>
      <c r="T181" t="str">
        <f t="shared" si="22"/>
        <v>[6]</v>
      </c>
      <c r="U181" t="str">
        <f>VLOOKUP(V181,[1]坦克技能!$D$249:$O$290,12,FALSE)</f>
        <v>[190]</v>
      </c>
      <c r="V181" t="str">
        <f t="shared" si="23"/>
        <v>电锯5</v>
      </c>
      <c r="W181" s="1">
        <f>VLOOKUP(V181,[1]坦克技能!$D$249:$F$290,2,FALSE)</f>
        <v>1.9</v>
      </c>
      <c r="X181" s="1">
        <f>VLOOKUP(V181,[1]坦克技能!$D$249:$F$290,3,FALSE)</f>
        <v>0</v>
      </c>
    </row>
    <row r="182" spans="1:24" ht="13.5" customHeight="1" x14ac:dyDescent="0.15">
      <c r="A182" t="s">
        <v>53</v>
      </c>
      <c r="B182">
        <f>VLOOKUP(A182,[1]坦克标准养成属性!$C$6:$D$36,2,FALSE)</f>
        <v>3331</v>
      </c>
      <c r="C182">
        <v>26</v>
      </c>
      <c r="D182">
        <v>181</v>
      </c>
      <c r="E182">
        <f t="shared" si="16"/>
        <v>6</v>
      </c>
      <c r="F182" t="s">
        <v>5</v>
      </c>
      <c r="G182">
        <f>VLOOKUP(F182,引用页!$A$2:$B$90,2,FALSE)</f>
        <v>4</v>
      </c>
      <c r="H182">
        <f t="shared" si="17"/>
        <v>406</v>
      </c>
      <c r="I182" t="s">
        <v>609</v>
      </c>
      <c r="J182" t="str">
        <f t="shared" si="18"/>
        <v>KV-2-融铜巨人·S-电锯</v>
      </c>
      <c r="K182">
        <f>VLOOKUP(F182,引用页!$A$2:$B$90,2,FALSE)</f>
        <v>4</v>
      </c>
      <c r="L182">
        <f t="shared" si="19"/>
        <v>350106</v>
      </c>
      <c r="M182">
        <f>VLOOKUP(F182,引用页!$E$2:$F$28,2,FALSE)</f>
        <v>1004</v>
      </c>
      <c r="N182">
        <f t="shared" si="20"/>
        <v>3501</v>
      </c>
      <c r="O182">
        <v>5</v>
      </c>
      <c r="P182" t="str">
        <f>VLOOKUP(A182,[1]坦克技能!$B$181:$G$210,2,FALSE)</f>
        <v>T3</v>
      </c>
      <c r="Q182">
        <f>VLOOKUP(A182,[1]坦克技能!$B$181:$G$210,4,FALSE)</f>
        <v>3</v>
      </c>
      <c r="R182">
        <f t="shared" si="21"/>
        <v>5</v>
      </c>
      <c r="S182">
        <v>9</v>
      </c>
      <c r="T182" t="str">
        <f t="shared" si="22"/>
        <v>[7]</v>
      </c>
      <c r="U182" t="str">
        <f>VLOOKUP(V182,[1]坦克技能!$D$249:$O$290,12,FALSE)</f>
        <v>[200]</v>
      </c>
      <c r="V182" t="str">
        <f t="shared" si="23"/>
        <v>电锯6</v>
      </c>
      <c r="W182" s="1">
        <f>VLOOKUP(V182,[1]坦克技能!$D$249:$F$290,2,FALSE)</f>
        <v>2</v>
      </c>
      <c r="X182" s="1">
        <f>VLOOKUP(V182,[1]坦克技能!$D$249:$F$290,3,FALSE)</f>
        <v>0</v>
      </c>
    </row>
    <row r="183" spans="1:24" ht="13.5" customHeight="1" x14ac:dyDescent="0.15">
      <c r="A183" t="s">
        <v>53</v>
      </c>
      <c r="B183">
        <f>VLOOKUP(A183,[1]坦克标准养成属性!$C$6:$D$36,2,FALSE)</f>
        <v>3331</v>
      </c>
      <c r="C183">
        <v>26</v>
      </c>
      <c r="D183">
        <v>182</v>
      </c>
      <c r="E183">
        <f t="shared" si="16"/>
        <v>7</v>
      </c>
      <c r="F183" t="s">
        <v>5</v>
      </c>
      <c r="G183">
        <f>VLOOKUP(F183,引用页!$A$2:$B$90,2,FALSE)</f>
        <v>4</v>
      </c>
      <c r="H183">
        <f t="shared" si="17"/>
        <v>407</v>
      </c>
      <c r="I183" t="s">
        <v>609</v>
      </c>
      <c r="J183" t="str">
        <f t="shared" si="18"/>
        <v>KV-2-融铜巨人·S-电锯</v>
      </c>
      <c r="K183">
        <f>VLOOKUP(F183,引用页!$A$2:$B$90,2,FALSE)</f>
        <v>4</v>
      </c>
      <c r="L183">
        <f t="shared" si="19"/>
        <v>350107</v>
      </c>
      <c r="M183">
        <f>VLOOKUP(F183,引用页!$E$2:$F$28,2,FALSE)</f>
        <v>1004</v>
      </c>
      <c r="N183">
        <f t="shared" si="20"/>
        <v>3501</v>
      </c>
      <c r="O183">
        <v>5</v>
      </c>
      <c r="P183" t="str">
        <f>VLOOKUP(A183,[1]坦克技能!$B$181:$G$210,2,FALSE)</f>
        <v>T3</v>
      </c>
      <c r="Q183">
        <f>VLOOKUP(A183,[1]坦克技能!$B$181:$G$210,4,FALSE)</f>
        <v>3</v>
      </c>
      <c r="R183">
        <f t="shared" si="21"/>
        <v>5</v>
      </c>
      <c r="S183">
        <v>9</v>
      </c>
      <c r="T183" t="str">
        <f t="shared" si="22"/>
        <v>[8]</v>
      </c>
      <c r="U183" t="str">
        <f>VLOOKUP(V183,[1]坦克技能!$D$249:$O$290,12,FALSE)</f>
        <v>[210]</v>
      </c>
      <c r="V183" t="str">
        <f t="shared" si="23"/>
        <v>电锯7</v>
      </c>
      <c r="W183" s="1">
        <f>VLOOKUP(V183,[1]坦克技能!$D$249:$F$290,2,FALSE)</f>
        <v>2.1</v>
      </c>
      <c r="X183" s="1">
        <f>VLOOKUP(V183,[1]坦克技能!$D$249:$F$290,3,FALSE)</f>
        <v>0</v>
      </c>
    </row>
    <row r="184" spans="1:24" ht="13.5" customHeight="1" x14ac:dyDescent="0.15">
      <c r="A184" t="s">
        <v>54</v>
      </c>
      <c r="B184">
        <f>VLOOKUP(A184,[1]坦克标准养成属性!$C$6:$D$36,2,FALSE)</f>
        <v>3411</v>
      </c>
      <c r="C184">
        <v>27</v>
      </c>
      <c r="D184">
        <v>183</v>
      </c>
      <c r="E184">
        <f t="shared" si="16"/>
        <v>1</v>
      </c>
      <c r="F184" t="s">
        <v>8</v>
      </c>
      <c r="G184">
        <f>VLOOKUP(F184,引用页!$A$2:$B$90,2,FALSE)</f>
        <v>16</v>
      </c>
      <c r="H184">
        <f t="shared" si="17"/>
        <v>1601</v>
      </c>
      <c r="I184" t="s">
        <v>610</v>
      </c>
      <c r="J184" t="str">
        <f t="shared" si="18"/>
        <v>征服者-座狼-微型导弹</v>
      </c>
      <c r="K184">
        <f>VLOOKUP(F184,引用页!$A$2:$B$90,2,FALSE)</f>
        <v>16</v>
      </c>
      <c r="L184">
        <f t="shared" si="19"/>
        <v>360101</v>
      </c>
      <c r="M184">
        <f>VLOOKUP(F184,引用页!$E$2:$F$28,2,FALSE)</f>
        <v>1007</v>
      </c>
      <c r="N184">
        <f t="shared" si="20"/>
        <v>3601</v>
      </c>
      <c r="O184">
        <v>4</v>
      </c>
      <c r="P184" t="str">
        <f>VLOOKUP(A184,[1]坦克技能!$B$181:$G$210,2,FALSE)</f>
        <v>T4</v>
      </c>
      <c r="Q184">
        <f>VLOOKUP(A184,[1]坦克技能!$B$181:$G$210,4,FALSE)</f>
        <v>4</v>
      </c>
      <c r="R184">
        <f t="shared" si="21"/>
        <v>5</v>
      </c>
      <c r="S184">
        <v>11</v>
      </c>
      <c r="T184" t="str">
        <f t="shared" si="22"/>
        <v>[1,2]</v>
      </c>
      <c r="U184" t="str">
        <f>VLOOKUP(V184,[1]坦克技能!$D$249:$O$290,12,FALSE)</f>
        <v>[40]</v>
      </c>
      <c r="V184" t="str">
        <f t="shared" si="23"/>
        <v>微型导弹1</v>
      </c>
      <c r="W184" s="1">
        <f>VLOOKUP(V184,[1]坦克技能!$D$249:$F$290,2,FALSE)</f>
        <v>0.4</v>
      </c>
      <c r="X184" s="1">
        <f>VLOOKUP(V184,[1]坦克技能!$D$249:$F$290,3,FALSE)</f>
        <v>0</v>
      </c>
    </row>
    <row r="185" spans="1:24" ht="13.5" customHeight="1" x14ac:dyDescent="0.15">
      <c r="A185" t="s">
        <v>54</v>
      </c>
      <c r="B185">
        <f>VLOOKUP(A185,[1]坦克标准养成属性!$C$6:$D$36,2,FALSE)</f>
        <v>3411</v>
      </c>
      <c r="C185">
        <v>27</v>
      </c>
      <c r="D185">
        <v>184</v>
      </c>
      <c r="E185">
        <f t="shared" si="16"/>
        <v>2</v>
      </c>
      <c r="F185" t="s">
        <v>8</v>
      </c>
      <c r="G185">
        <f>VLOOKUP(F185,引用页!$A$2:$B$90,2,FALSE)</f>
        <v>16</v>
      </c>
      <c r="H185">
        <f t="shared" si="17"/>
        <v>1602</v>
      </c>
      <c r="I185" t="s">
        <v>610</v>
      </c>
      <c r="J185" t="str">
        <f t="shared" si="18"/>
        <v>征服者-座狼-微型导弹</v>
      </c>
      <c r="K185">
        <f>VLOOKUP(F185,引用页!$A$2:$B$90,2,FALSE)</f>
        <v>16</v>
      </c>
      <c r="L185">
        <f t="shared" si="19"/>
        <v>360102</v>
      </c>
      <c r="M185">
        <f>VLOOKUP(F185,引用页!$E$2:$F$28,2,FALSE)</f>
        <v>1007</v>
      </c>
      <c r="N185">
        <f t="shared" si="20"/>
        <v>3601</v>
      </c>
      <c r="O185">
        <v>5</v>
      </c>
      <c r="P185" t="str">
        <f>VLOOKUP(A185,[1]坦克技能!$B$181:$G$210,2,FALSE)</f>
        <v>T4</v>
      </c>
      <c r="Q185">
        <f>VLOOKUP(A185,[1]坦克技能!$B$181:$G$210,4,FALSE)</f>
        <v>4</v>
      </c>
      <c r="R185">
        <f t="shared" si="21"/>
        <v>5</v>
      </c>
      <c r="S185">
        <v>11</v>
      </c>
      <c r="T185" t="str">
        <f t="shared" si="22"/>
        <v>[3]</v>
      </c>
      <c r="U185" t="str">
        <f>VLOOKUP(V185,[1]坦克技能!$D$249:$O$290,12,FALSE)</f>
        <v>[70]</v>
      </c>
      <c r="V185" t="str">
        <f t="shared" si="23"/>
        <v>微型导弹2</v>
      </c>
      <c r="W185" s="1">
        <f>VLOOKUP(V185,[1]坦克技能!$D$249:$F$290,2,FALSE)</f>
        <v>0.7</v>
      </c>
      <c r="X185" s="1">
        <f>VLOOKUP(V185,[1]坦克技能!$D$249:$F$290,3,FALSE)</f>
        <v>0</v>
      </c>
    </row>
    <row r="186" spans="1:24" ht="13.5" customHeight="1" x14ac:dyDescent="0.15">
      <c r="A186" t="s">
        <v>54</v>
      </c>
      <c r="B186">
        <f>VLOOKUP(A186,[1]坦克标准养成属性!$C$6:$D$36,2,FALSE)</f>
        <v>3411</v>
      </c>
      <c r="C186">
        <v>27</v>
      </c>
      <c r="D186">
        <v>185</v>
      </c>
      <c r="E186">
        <f t="shared" si="16"/>
        <v>3</v>
      </c>
      <c r="F186" t="s">
        <v>8</v>
      </c>
      <c r="G186">
        <f>VLOOKUP(F186,引用页!$A$2:$B$90,2,FALSE)</f>
        <v>16</v>
      </c>
      <c r="H186">
        <f t="shared" si="17"/>
        <v>1603</v>
      </c>
      <c r="I186" t="s">
        <v>610</v>
      </c>
      <c r="J186" t="str">
        <f t="shared" si="18"/>
        <v>征服者-座狼-微型导弹</v>
      </c>
      <c r="K186">
        <f>VLOOKUP(F186,引用页!$A$2:$B$90,2,FALSE)</f>
        <v>16</v>
      </c>
      <c r="L186">
        <f t="shared" si="19"/>
        <v>360103</v>
      </c>
      <c r="M186">
        <f>VLOOKUP(F186,引用页!$E$2:$F$28,2,FALSE)</f>
        <v>1007</v>
      </c>
      <c r="N186">
        <f t="shared" si="20"/>
        <v>3601</v>
      </c>
      <c r="O186">
        <v>5</v>
      </c>
      <c r="P186" t="str">
        <f>VLOOKUP(A186,[1]坦克技能!$B$181:$G$210,2,FALSE)</f>
        <v>T4</v>
      </c>
      <c r="Q186">
        <f>VLOOKUP(A186,[1]坦克技能!$B$181:$G$210,4,FALSE)</f>
        <v>4</v>
      </c>
      <c r="R186">
        <f t="shared" si="21"/>
        <v>5</v>
      </c>
      <c r="S186">
        <v>11</v>
      </c>
      <c r="T186" t="str">
        <f t="shared" si="22"/>
        <v>[4]</v>
      </c>
      <c r="U186" t="str">
        <f>VLOOKUP(V186,[1]坦克技能!$D$249:$O$290,12,FALSE)</f>
        <v>[80]</v>
      </c>
      <c r="V186" t="str">
        <f t="shared" si="23"/>
        <v>微型导弹3</v>
      </c>
      <c r="W186" s="1">
        <f>VLOOKUP(V186,[1]坦克技能!$D$249:$F$290,2,FALSE)</f>
        <v>0.8</v>
      </c>
      <c r="X186" s="1">
        <f>VLOOKUP(V186,[1]坦克技能!$D$249:$F$290,3,FALSE)</f>
        <v>0</v>
      </c>
    </row>
    <row r="187" spans="1:24" ht="13.5" customHeight="1" x14ac:dyDescent="0.15">
      <c r="A187" t="s">
        <v>54</v>
      </c>
      <c r="B187">
        <f>VLOOKUP(A187,[1]坦克标准养成属性!$C$6:$D$36,2,FALSE)</f>
        <v>3411</v>
      </c>
      <c r="C187">
        <v>27</v>
      </c>
      <c r="D187">
        <v>186</v>
      </c>
      <c r="E187">
        <f t="shared" si="16"/>
        <v>4</v>
      </c>
      <c r="F187" t="s">
        <v>8</v>
      </c>
      <c r="G187">
        <f>VLOOKUP(F187,引用页!$A$2:$B$90,2,FALSE)</f>
        <v>16</v>
      </c>
      <c r="H187">
        <f t="shared" si="17"/>
        <v>1604</v>
      </c>
      <c r="I187" t="s">
        <v>610</v>
      </c>
      <c r="J187" t="str">
        <f t="shared" si="18"/>
        <v>征服者-座狼-微型导弹</v>
      </c>
      <c r="K187">
        <f>VLOOKUP(F187,引用页!$A$2:$B$90,2,FALSE)</f>
        <v>16</v>
      </c>
      <c r="L187">
        <f t="shared" si="19"/>
        <v>360104</v>
      </c>
      <c r="M187">
        <f>VLOOKUP(F187,引用页!$E$2:$F$28,2,FALSE)</f>
        <v>1007</v>
      </c>
      <c r="N187">
        <f t="shared" si="20"/>
        <v>3601</v>
      </c>
      <c r="O187">
        <v>6</v>
      </c>
      <c r="P187" t="str">
        <f>VLOOKUP(A187,[1]坦克技能!$B$181:$G$210,2,FALSE)</f>
        <v>T4</v>
      </c>
      <c r="Q187">
        <f>VLOOKUP(A187,[1]坦克技能!$B$181:$G$210,4,FALSE)</f>
        <v>4</v>
      </c>
      <c r="R187">
        <f t="shared" si="21"/>
        <v>6</v>
      </c>
      <c r="S187">
        <v>11</v>
      </c>
      <c r="T187" t="str">
        <f t="shared" si="22"/>
        <v>[5]</v>
      </c>
      <c r="U187" t="str">
        <f>VLOOKUP(V187,[1]坦克技能!$D$249:$O$290,12,FALSE)</f>
        <v>[90]</v>
      </c>
      <c r="V187" t="str">
        <f t="shared" si="23"/>
        <v>微型导弹4</v>
      </c>
      <c r="W187" s="1">
        <f>VLOOKUP(V187,[1]坦克技能!$D$249:$F$290,2,FALSE)</f>
        <v>0.9</v>
      </c>
      <c r="X187" s="1">
        <f>VLOOKUP(V187,[1]坦克技能!$D$249:$F$290,3,FALSE)</f>
        <v>0</v>
      </c>
    </row>
    <row r="188" spans="1:24" ht="13.5" customHeight="1" x14ac:dyDescent="0.15">
      <c r="A188" t="s">
        <v>54</v>
      </c>
      <c r="B188">
        <f>VLOOKUP(A188,[1]坦克标准养成属性!$C$6:$D$36,2,FALSE)</f>
        <v>3411</v>
      </c>
      <c r="C188">
        <v>27</v>
      </c>
      <c r="D188">
        <v>187</v>
      </c>
      <c r="E188">
        <f t="shared" si="16"/>
        <v>5</v>
      </c>
      <c r="F188" t="s">
        <v>8</v>
      </c>
      <c r="G188">
        <f>VLOOKUP(F188,引用页!$A$2:$B$90,2,FALSE)</f>
        <v>16</v>
      </c>
      <c r="H188">
        <f t="shared" si="17"/>
        <v>1605</v>
      </c>
      <c r="I188" t="s">
        <v>610</v>
      </c>
      <c r="J188" t="str">
        <f t="shared" si="18"/>
        <v>征服者-座狼-微型导弹</v>
      </c>
      <c r="K188">
        <f>VLOOKUP(F188,引用页!$A$2:$B$90,2,FALSE)</f>
        <v>16</v>
      </c>
      <c r="L188">
        <f t="shared" si="19"/>
        <v>360105</v>
      </c>
      <c r="M188">
        <f>VLOOKUP(F188,引用页!$E$2:$F$28,2,FALSE)</f>
        <v>1007</v>
      </c>
      <c r="N188">
        <f t="shared" si="20"/>
        <v>3601</v>
      </c>
      <c r="O188">
        <v>6</v>
      </c>
      <c r="P188" t="str">
        <f>VLOOKUP(A188,[1]坦克技能!$B$181:$G$210,2,FALSE)</f>
        <v>T4</v>
      </c>
      <c r="Q188">
        <f>VLOOKUP(A188,[1]坦克技能!$B$181:$G$210,4,FALSE)</f>
        <v>4</v>
      </c>
      <c r="R188">
        <f t="shared" si="21"/>
        <v>6</v>
      </c>
      <c r="S188">
        <v>11</v>
      </c>
      <c r="T188" t="str">
        <f t="shared" si="22"/>
        <v>[6]</v>
      </c>
      <c r="U188" t="str">
        <f>VLOOKUP(V188,[1]坦克技能!$D$249:$O$290,12,FALSE)</f>
        <v>[100]</v>
      </c>
      <c r="V188" t="str">
        <f t="shared" si="23"/>
        <v>微型导弹5</v>
      </c>
      <c r="W188" s="1">
        <f>VLOOKUP(V188,[1]坦克技能!$D$249:$F$290,2,FALSE)</f>
        <v>1</v>
      </c>
      <c r="X188" s="1">
        <f>VLOOKUP(V188,[1]坦克技能!$D$249:$F$290,3,FALSE)</f>
        <v>0</v>
      </c>
    </row>
    <row r="189" spans="1:24" ht="13.5" customHeight="1" x14ac:dyDescent="0.15">
      <c r="A189" t="s">
        <v>54</v>
      </c>
      <c r="B189">
        <f>VLOOKUP(A189,[1]坦克标准养成属性!$C$6:$D$36,2,FALSE)</f>
        <v>3411</v>
      </c>
      <c r="C189">
        <v>27</v>
      </c>
      <c r="D189">
        <v>188</v>
      </c>
      <c r="E189">
        <f t="shared" si="16"/>
        <v>6</v>
      </c>
      <c r="F189" t="s">
        <v>8</v>
      </c>
      <c r="G189">
        <f>VLOOKUP(F189,引用页!$A$2:$B$90,2,FALSE)</f>
        <v>16</v>
      </c>
      <c r="H189">
        <f t="shared" si="17"/>
        <v>1606</v>
      </c>
      <c r="I189" t="s">
        <v>610</v>
      </c>
      <c r="J189" t="str">
        <f t="shared" si="18"/>
        <v>征服者-座狼-微型导弹</v>
      </c>
      <c r="K189">
        <f>VLOOKUP(F189,引用页!$A$2:$B$90,2,FALSE)</f>
        <v>16</v>
      </c>
      <c r="L189">
        <f t="shared" si="19"/>
        <v>360106</v>
      </c>
      <c r="M189">
        <f>VLOOKUP(F189,引用页!$E$2:$F$28,2,FALSE)</f>
        <v>1007</v>
      </c>
      <c r="N189">
        <f t="shared" si="20"/>
        <v>3601</v>
      </c>
      <c r="O189">
        <v>6</v>
      </c>
      <c r="P189" t="str">
        <f>VLOOKUP(A189,[1]坦克技能!$B$181:$G$210,2,FALSE)</f>
        <v>T4</v>
      </c>
      <c r="Q189">
        <f>VLOOKUP(A189,[1]坦克技能!$B$181:$G$210,4,FALSE)</f>
        <v>4</v>
      </c>
      <c r="R189">
        <f t="shared" si="21"/>
        <v>6</v>
      </c>
      <c r="S189">
        <v>11</v>
      </c>
      <c r="T189" t="str">
        <f t="shared" si="22"/>
        <v>[7]</v>
      </c>
      <c r="U189" t="str">
        <f>VLOOKUP(V189,[1]坦克技能!$D$249:$O$290,12,FALSE)</f>
        <v>[110]</v>
      </c>
      <c r="V189" t="str">
        <f t="shared" si="23"/>
        <v>微型导弹6</v>
      </c>
      <c r="W189" s="1">
        <f>VLOOKUP(V189,[1]坦克技能!$D$249:$F$290,2,FALSE)</f>
        <v>1.1000000000000001</v>
      </c>
      <c r="X189" s="1">
        <f>VLOOKUP(V189,[1]坦克技能!$D$249:$F$290,3,FALSE)</f>
        <v>0</v>
      </c>
    </row>
    <row r="190" spans="1:24" ht="13.5" customHeight="1" x14ac:dyDescent="0.15">
      <c r="A190" t="s">
        <v>54</v>
      </c>
      <c r="B190">
        <f>VLOOKUP(A190,[1]坦克标准养成属性!$C$6:$D$36,2,FALSE)</f>
        <v>3411</v>
      </c>
      <c r="C190">
        <v>27</v>
      </c>
      <c r="D190">
        <v>189</v>
      </c>
      <c r="E190">
        <f t="shared" si="16"/>
        <v>7</v>
      </c>
      <c r="F190" t="s">
        <v>8</v>
      </c>
      <c r="G190">
        <f>VLOOKUP(F190,引用页!$A$2:$B$90,2,FALSE)</f>
        <v>16</v>
      </c>
      <c r="H190">
        <f t="shared" si="17"/>
        <v>1607</v>
      </c>
      <c r="I190" t="s">
        <v>610</v>
      </c>
      <c r="J190" t="str">
        <f t="shared" si="18"/>
        <v>征服者-座狼-微型导弹</v>
      </c>
      <c r="K190">
        <f>VLOOKUP(F190,引用页!$A$2:$B$90,2,FALSE)</f>
        <v>16</v>
      </c>
      <c r="L190">
        <f t="shared" si="19"/>
        <v>360107</v>
      </c>
      <c r="M190">
        <f>VLOOKUP(F190,引用页!$E$2:$F$28,2,FALSE)</f>
        <v>1007</v>
      </c>
      <c r="N190">
        <f t="shared" si="20"/>
        <v>3601</v>
      </c>
      <c r="O190">
        <v>6</v>
      </c>
      <c r="P190" t="str">
        <f>VLOOKUP(A190,[1]坦克技能!$B$181:$G$210,2,FALSE)</f>
        <v>T4</v>
      </c>
      <c r="Q190">
        <f>VLOOKUP(A190,[1]坦克技能!$B$181:$G$210,4,FALSE)</f>
        <v>4</v>
      </c>
      <c r="R190">
        <f t="shared" si="21"/>
        <v>6</v>
      </c>
      <c r="S190">
        <v>11</v>
      </c>
      <c r="T190" t="str">
        <f t="shared" si="22"/>
        <v>[8]</v>
      </c>
      <c r="U190" t="str">
        <f>VLOOKUP(V190,[1]坦克技能!$D$249:$O$290,12,FALSE)</f>
        <v>[120]</v>
      </c>
      <c r="V190" t="str">
        <f t="shared" si="23"/>
        <v>微型导弹7</v>
      </c>
      <c r="W190" s="1">
        <f>VLOOKUP(V190,[1]坦克技能!$D$249:$F$290,2,FALSE)</f>
        <v>1.2</v>
      </c>
      <c r="X190" s="1">
        <f>VLOOKUP(V190,[1]坦克技能!$D$249:$F$290,3,FALSE)</f>
        <v>0</v>
      </c>
    </row>
    <row r="191" spans="1:24" ht="13.5" customHeight="1" x14ac:dyDescent="0.15">
      <c r="A191" t="s">
        <v>55</v>
      </c>
      <c r="B191">
        <f>VLOOKUP(A191,[1]坦克标准养成属性!$C$6:$D$36,2,FALSE)</f>
        <v>3421</v>
      </c>
      <c r="C191">
        <v>28</v>
      </c>
      <c r="D191">
        <v>190</v>
      </c>
      <c r="E191">
        <f t="shared" si="16"/>
        <v>1</v>
      </c>
      <c r="F191" t="s">
        <v>5</v>
      </c>
      <c r="G191">
        <f>VLOOKUP(F191,引用页!$A$2:$B$90,2,FALSE)</f>
        <v>4</v>
      </c>
      <c r="H191">
        <f t="shared" si="17"/>
        <v>401</v>
      </c>
      <c r="I191" t="s">
        <v>611</v>
      </c>
      <c r="J191" t="str">
        <f t="shared" si="18"/>
        <v>IS-4-雪怪·S-电锯</v>
      </c>
      <c r="K191">
        <f>VLOOKUP(F191,引用页!$A$2:$B$90,2,FALSE)</f>
        <v>4</v>
      </c>
      <c r="L191">
        <f t="shared" si="19"/>
        <v>370101</v>
      </c>
      <c r="M191">
        <f>VLOOKUP(F191,引用页!$E$2:$F$28,2,FALSE)</f>
        <v>1004</v>
      </c>
      <c r="N191">
        <f t="shared" si="20"/>
        <v>3701</v>
      </c>
      <c r="O191">
        <v>4</v>
      </c>
      <c r="P191" t="str">
        <f>VLOOKUP(A191,[1]坦克技能!$B$181:$G$210,2,FALSE)</f>
        <v>T4</v>
      </c>
      <c r="Q191">
        <f>VLOOKUP(A191,[1]坦克技能!$B$181:$G$210,4,FALSE)</f>
        <v>4</v>
      </c>
      <c r="R191">
        <f t="shared" si="21"/>
        <v>5</v>
      </c>
      <c r="S191">
        <v>11</v>
      </c>
      <c r="T191" t="str">
        <f t="shared" si="22"/>
        <v>[1,2]</v>
      </c>
      <c r="U191" t="str">
        <f>VLOOKUP(V191,[1]坦克技能!$D$249:$O$290,12,FALSE)</f>
        <v>[120]</v>
      </c>
      <c r="V191" t="str">
        <f t="shared" si="23"/>
        <v>电锯1</v>
      </c>
      <c r="W191" s="1">
        <f>VLOOKUP(V191,[1]坦克技能!$D$249:$F$290,2,FALSE)</f>
        <v>1.2</v>
      </c>
      <c r="X191" s="1">
        <f>VLOOKUP(V191,[1]坦克技能!$D$249:$F$290,3,FALSE)</f>
        <v>0</v>
      </c>
    </row>
    <row r="192" spans="1:24" ht="13.5" customHeight="1" x14ac:dyDescent="0.15">
      <c r="A192" t="s">
        <v>55</v>
      </c>
      <c r="B192">
        <f>VLOOKUP(A192,[1]坦克标准养成属性!$C$6:$D$36,2,FALSE)</f>
        <v>3421</v>
      </c>
      <c r="C192">
        <v>28</v>
      </c>
      <c r="D192">
        <v>191</v>
      </c>
      <c r="E192">
        <f t="shared" si="16"/>
        <v>2</v>
      </c>
      <c r="F192" t="s">
        <v>5</v>
      </c>
      <c r="G192">
        <f>VLOOKUP(F192,引用页!$A$2:$B$90,2,FALSE)</f>
        <v>4</v>
      </c>
      <c r="H192">
        <f t="shared" si="17"/>
        <v>402</v>
      </c>
      <c r="I192" t="s">
        <v>611</v>
      </c>
      <c r="J192" t="str">
        <f t="shared" si="18"/>
        <v>IS-4-雪怪·S-电锯</v>
      </c>
      <c r="K192">
        <f>VLOOKUP(F192,引用页!$A$2:$B$90,2,FALSE)</f>
        <v>4</v>
      </c>
      <c r="L192">
        <f t="shared" si="19"/>
        <v>370102</v>
      </c>
      <c r="M192">
        <f>VLOOKUP(F192,引用页!$E$2:$F$28,2,FALSE)</f>
        <v>1004</v>
      </c>
      <c r="N192">
        <f t="shared" si="20"/>
        <v>3701</v>
      </c>
      <c r="O192">
        <v>5</v>
      </c>
      <c r="P192" t="str">
        <f>VLOOKUP(A192,[1]坦克技能!$B$181:$G$210,2,FALSE)</f>
        <v>T4</v>
      </c>
      <c r="Q192">
        <f>VLOOKUP(A192,[1]坦克技能!$B$181:$G$210,4,FALSE)</f>
        <v>4</v>
      </c>
      <c r="R192">
        <f t="shared" si="21"/>
        <v>5</v>
      </c>
      <c r="S192">
        <v>11</v>
      </c>
      <c r="T192" t="str">
        <f t="shared" si="22"/>
        <v>[3]</v>
      </c>
      <c r="U192" t="str">
        <f>VLOOKUP(V192,[1]坦克技能!$D$249:$O$290,12,FALSE)</f>
        <v>[150]</v>
      </c>
      <c r="V192" t="str">
        <f t="shared" si="23"/>
        <v>电锯2</v>
      </c>
      <c r="W192" s="1">
        <f>VLOOKUP(V192,[1]坦克技能!$D$249:$F$290,2,FALSE)</f>
        <v>1.5</v>
      </c>
      <c r="X192" s="1">
        <f>VLOOKUP(V192,[1]坦克技能!$D$249:$F$290,3,FALSE)</f>
        <v>0</v>
      </c>
    </row>
    <row r="193" spans="1:24" ht="13.5" customHeight="1" x14ac:dyDescent="0.15">
      <c r="A193" t="s">
        <v>55</v>
      </c>
      <c r="B193">
        <f>VLOOKUP(A193,[1]坦克标准养成属性!$C$6:$D$36,2,FALSE)</f>
        <v>3421</v>
      </c>
      <c r="C193">
        <v>28</v>
      </c>
      <c r="D193">
        <v>192</v>
      </c>
      <c r="E193">
        <f t="shared" si="16"/>
        <v>3</v>
      </c>
      <c r="F193" t="s">
        <v>5</v>
      </c>
      <c r="G193">
        <f>VLOOKUP(F193,引用页!$A$2:$B$90,2,FALSE)</f>
        <v>4</v>
      </c>
      <c r="H193">
        <f t="shared" si="17"/>
        <v>403</v>
      </c>
      <c r="I193" t="s">
        <v>611</v>
      </c>
      <c r="J193" t="str">
        <f t="shared" si="18"/>
        <v>IS-4-雪怪·S-电锯</v>
      </c>
      <c r="K193">
        <f>VLOOKUP(F193,引用页!$A$2:$B$90,2,FALSE)</f>
        <v>4</v>
      </c>
      <c r="L193">
        <f t="shared" si="19"/>
        <v>370103</v>
      </c>
      <c r="M193">
        <f>VLOOKUP(F193,引用页!$E$2:$F$28,2,FALSE)</f>
        <v>1004</v>
      </c>
      <c r="N193">
        <f t="shared" si="20"/>
        <v>3701</v>
      </c>
      <c r="O193">
        <v>5</v>
      </c>
      <c r="P193" t="str">
        <f>VLOOKUP(A193,[1]坦克技能!$B$181:$G$210,2,FALSE)</f>
        <v>T4</v>
      </c>
      <c r="Q193">
        <f>VLOOKUP(A193,[1]坦克技能!$B$181:$G$210,4,FALSE)</f>
        <v>4</v>
      </c>
      <c r="R193">
        <f t="shared" si="21"/>
        <v>5</v>
      </c>
      <c r="S193">
        <v>11</v>
      </c>
      <c r="T193" t="str">
        <f t="shared" si="22"/>
        <v>[4]</v>
      </c>
      <c r="U193" t="str">
        <f>VLOOKUP(V193,[1]坦克技能!$D$249:$O$290,12,FALSE)</f>
        <v>[170]</v>
      </c>
      <c r="V193" t="str">
        <f t="shared" si="23"/>
        <v>电锯3</v>
      </c>
      <c r="W193" s="1">
        <f>VLOOKUP(V193,[1]坦克技能!$D$249:$F$290,2,FALSE)</f>
        <v>1.7</v>
      </c>
      <c r="X193" s="1">
        <f>VLOOKUP(V193,[1]坦克技能!$D$249:$F$290,3,FALSE)</f>
        <v>0</v>
      </c>
    </row>
    <row r="194" spans="1:24" ht="13.5" customHeight="1" x14ac:dyDescent="0.15">
      <c r="A194" t="s">
        <v>55</v>
      </c>
      <c r="B194">
        <f>VLOOKUP(A194,[1]坦克标准养成属性!$C$6:$D$36,2,FALSE)</f>
        <v>3421</v>
      </c>
      <c r="C194">
        <v>28</v>
      </c>
      <c r="D194">
        <v>193</v>
      </c>
      <c r="E194">
        <f t="shared" ref="E194:E211" si="24">IF(A194=A193,E193+1,1)</f>
        <v>4</v>
      </c>
      <c r="F194" t="s">
        <v>5</v>
      </c>
      <c r="G194">
        <f>VLOOKUP(F194,引用页!$A$2:$B$90,2,FALSE)</f>
        <v>4</v>
      </c>
      <c r="H194">
        <f t="shared" ref="H194:H211" si="25">IF(E194&lt;8,G194*100+E194,G194*100+E194-7)</f>
        <v>404</v>
      </c>
      <c r="I194" t="s">
        <v>611</v>
      </c>
      <c r="J194" t="str">
        <f t="shared" ref="J194:J211" si="26">A194&amp;"-"&amp;I194&amp;"-"&amp;F194</f>
        <v>IS-4-雪怪·S-电锯</v>
      </c>
      <c r="K194">
        <f>VLOOKUP(F194,引用页!$A$2:$B$90,2,FALSE)</f>
        <v>4</v>
      </c>
      <c r="L194">
        <f t="shared" ref="L194:L211" si="27">IF(E194&lt;8,(C194+9)*10000+100+E194,(C194+9)*10000+200+E194-7)</f>
        <v>370104</v>
      </c>
      <c r="M194">
        <f>VLOOKUP(F194,引用页!$E$2:$F$28,2,FALSE)</f>
        <v>1004</v>
      </c>
      <c r="N194">
        <f t="shared" si="20"/>
        <v>3701</v>
      </c>
      <c r="O194">
        <v>6</v>
      </c>
      <c r="P194" t="str">
        <f>VLOOKUP(A194,[1]坦克技能!$B$181:$G$210,2,FALSE)</f>
        <v>T4</v>
      </c>
      <c r="Q194">
        <f>VLOOKUP(A194,[1]坦克技能!$B$181:$G$210,4,FALSE)</f>
        <v>4</v>
      </c>
      <c r="R194">
        <f t="shared" si="21"/>
        <v>6</v>
      </c>
      <c r="S194">
        <v>11</v>
      </c>
      <c r="T194" t="str">
        <f t="shared" si="22"/>
        <v>[5]</v>
      </c>
      <c r="U194" t="str">
        <f>VLOOKUP(V194,[1]坦克技能!$D$249:$O$290,12,FALSE)</f>
        <v>[180]</v>
      </c>
      <c r="V194" t="str">
        <f t="shared" si="23"/>
        <v>电锯4</v>
      </c>
      <c r="W194" s="1">
        <f>VLOOKUP(V194,[1]坦克技能!$D$249:$F$290,2,FALSE)</f>
        <v>1.8</v>
      </c>
      <c r="X194" s="1">
        <f>VLOOKUP(V194,[1]坦克技能!$D$249:$F$290,3,FALSE)</f>
        <v>0</v>
      </c>
    </row>
    <row r="195" spans="1:24" ht="13.5" customHeight="1" x14ac:dyDescent="0.15">
      <c r="A195" t="s">
        <v>55</v>
      </c>
      <c r="B195">
        <f>VLOOKUP(A195,[1]坦克标准养成属性!$C$6:$D$36,2,FALSE)</f>
        <v>3421</v>
      </c>
      <c r="C195">
        <v>28</v>
      </c>
      <c r="D195">
        <v>194</v>
      </c>
      <c r="E195">
        <f t="shared" si="24"/>
        <v>5</v>
      </c>
      <c r="F195" t="s">
        <v>5</v>
      </c>
      <c r="G195">
        <f>VLOOKUP(F195,引用页!$A$2:$B$90,2,FALSE)</f>
        <v>4</v>
      </c>
      <c r="H195">
        <f t="shared" si="25"/>
        <v>405</v>
      </c>
      <c r="I195" t="s">
        <v>611</v>
      </c>
      <c r="J195" t="str">
        <f t="shared" si="26"/>
        <v>IS-4-雪怪·S-电锯</v>
      </c>
      <c r="K195">
        <f>VLOOKUP(F195,引用页!$A$2:$B$90,2,FALSE)</f>
        <v>4</v>
      </c>
      <c r="L195">
        <f t="shared" si="27"/>
        <v>370105</v>
      </c>
      <c r="M195">
        <f>VLOOKUP(F195,引用页!$E$2:$F$28,2,FALSE)</f>
        <v>1004</v>
      </c>
      <c r="N195">
        <f t="shared" ref="N195:N211" si="28">LEFT(L195,4)+0</f>
        <v>3701</v>
      </c>
      <c r="O195">
        <v>6</v>
      </c>
      <c r="P195" t="str">
        <f>VLOOKUP(A195,[1]坦克技能!$B$181:$G$210,2,FALSE)</f>
        <v>T4</v>
      </c>
      <c r="Q195">
        <f>VLOOKUP(A195,[1]坦克技能!$B$181:$G$210,4,FALSE)</f>
        <v>4</v>
      </c>
      <c r="R195">
        <f t="shared" ref="R195:R211" si="29">IF(O195=Q195,O195+1,O195)</f>
        <v>6</v>
      </c>
      <c r="S195">
        <v>11</v>
      </c>
      <c r="T195" t="str">
        <f t="shared" ref="T195:T211" si="30">"["&amp;IF(AND(P195&lt;&gt;"T1",E195=1),"1,2",IF(S195&gt;E195,E195+1,IF(S195=E195,S195+1,S195+1)))&amp;"]"</f>
        <v>[6]</v>
      </c>
      <c r="U195" t="str">
        <f>VLOOKUP(V195,[1]坦克技能!$D$249:$O$290,12,FALSE)</f>
        <v>[190]</v>
      </c>
      <c r="V195" t="str">
        <f t="shared" ref="V195:V211" si="31">F195&amp;E195</f>
        <v>电锯5</v>
      </c>
      <c r="W195" s="1">
        <f>VLOOKUP(V195,[1]坦克技能!$D$249:$F$290,2,FALSE)</f>
        <v>1.9</v>
      </c>
      <c r="X195" s="1">
        <f>VLOOKUP(V195,[1]坦克技能!$D$249:$F$290,3,FALSE)</f>
        <v>0</v>
      </c>
    </row>
    <row r="196" spans="1:24" ht="13.5" customHeight="1" x14ac:dyDescent="0.15">
      <c r="A196" t="s">
        <v>55</v>
      </c>
      <c r="B196">
        <f>VLOOKUP(A196,[1]坦克标准养成属性!$C$6:$D$36,2,FALSE)</f>
        <v>3421</v>
      </c>
      <c r="C196">
        <v>28</v>
      </c>
      <c r="D196">
        <v>195</v>
      </c>
      <c r="E196">
        <f t="shared" si="24"/>
        <v>6</v>
      </c>
      <c r="F196" t="s">
        <v>5</v>
      </c>
      <c r="G196">
        <f>VLOOKUP(F196,引用页!$A$2:$B$90,2,FALSE)</f>
        <v>4</v>
      </c>
      <c r="H196">
        <f t="shared" si="25"/>
        <v>406</v>
      </c>
      <c r="I196" t="s">
        <v>611</v>
      </c>
      <c r="J196" t="str">
        <f t="shared" si="26"/>
        <v>IS-4-雪怪·S-电锯</v>
      </c>
      <c r="K196">
        <f>VLOOKUP(F196,引用页!$A$2:$B$90,2,FALSE)</f>
        <v>4</v>
      </c>
      <c r="L196">
        <f t="shared" si="27"/>
        <v>370106</v>
      </c>
      <c r="M196">
        <f>VLOOKUP(F196,引用页!$E$2:$F$28,2,FALSE)</f>
        <v>1004</v>
      </c>
      <c r="N196">
        <f t="shared" si="28"/>
        <v>3701</v>
      </c>
      <c r="O196">
        <v>6</v>
      </c>
      <c r="P196" t="str">
        <f>VLOOKUP(A196,[1]坦克技能!$B$181:$G$210,2,FALSE)</f>
        <v>T4</v>
      </c>
      <c r="Q196">
        <f>VLOOKUP(A196,[1]坦克技能!$B$181:$G$210,4,FALSE)</f>
        <v>4</v>
      </c>
      <c r="R196">
        <f t="shared" si="29"/>
        <v>6</v>
      </c>
      <c r="S196">
        <v>11</v>
      </c>
      <c r="T196" t="str">
        <f t="shared" si="30"/>
        <v>[7]</v>
      </c>
      <c r="U196" t="str">
        <f>VLOOKUP(V196,[1]坦克技能!$D$249:$O$290,12,FALSE)</f>
        <v>[200]</v>
      </c>
      <c r="V196" t="str">
        <f t="shared" si="31"/>
        <v>电锯6</v>
      </c>
      <c r="W196" s="1">
        <f>VLOOKUP(V196,[1]坦克技能!$D$249:$F$290,2,FALSE)</f>
        <v>2</v>
      </c>
      <c r="X196" s="1">
        <f>VLOOKUP(V196,[1]坦克技能!$D$249:$F$290,3,FALSE)</f>
        <v>0</v>
      </c>
    </row>
    <row r="197" spans="1:24" ht="13.5" customHeight="1" x14ac:dyDescent="0.15">
      <c r="A197" t="s">
        <v>55</v>
      </c>
      <c r="B197">
        <f>VLOOKUP(A197,[1]坦克标准养成属性!$C$6:$D$36,2,FALSE)</f>
        <v>3421</v>
      </c>
      <c r="C197">
        <v>28</v>
      </c>
      <c r="D197">
        <v>196</v>
      </c>
      <c r="E197">
        <f t="shared" si="24"/>
        <v>7</v>
      </c>
      <c r="F197" t="s">
        <v>5</v>
      </c>
      <c r="G197">
        <f>VLOOKUP(F197,引用页!$A$2:$B$90,2,FALSE)</f>
        <v>4</v>
      </c>
      <c r="H197">
        <f t="shared" si="25"/>
        <v>407</v>
      </c>
      <c r="I197" t="s">
        <v>611</v>
      </c>
      <c r="J197" t="str">
        <f t="shared" si="26"/>
        <v>IS-4-雪怪·S-电锯</v>
      </c>
      <c r="K197">
        <f>VLOOKUP(F197,引用页!$A$2:$B$90,2,FALSE)</f>
        <v>4</v>
      </c>
      <c r="L197">
        <f t="shared" si="27"/>
        <v>370107</v>
      </c>
      <c r="M197">
        <f>VLOOKUP(F197,引用页!$E$2:$F$28,2,FALSE)</f>
        <v>1004</v>
      </c>
      <c r="N197">
        <f t="shared" si="28"/>
        <v>3701</v>
      </c>
      <c r="O197">
        <v>6</v>
      </c>
      <c r="P197" t="str">
        <f>VLOOKUP(A197,[1]坦克技能!$B$181:$G$210,2,FALSE)</f>
        <v>T4</v>
      </c>
      <c r="Q197">
        <f>VLOOKUP(A197,[1]坦克技能!$B$181:$G$210,4,FALSE)</f>
        <v>4</v>
      </c>
      <c r="R197">
        <f t="shared" si="29"/>
        <v>6</v>
      </c>
      <c r="S197">
        <v>11</v>
      </c>
      <c r="T197" t="str">
        <f t="shared" si="30"/>
        <v>[8]</v>
      </c>
      <c r="U197" t="str">
        <f>VLOOKUP(V197,[1]坦克技能!$D$249:$O$290,12,FALSE)</f>
        <v>[210]</v>
      </c>
      <c r="V197" t="str">
        <f t="shared" si="31"/>
        <v>电锯7</v>
      </c>
      <c r="W197" s="1">
        <f>VLOOKUP(V197,[1]坦克技能!$D$249:$F$290,2,FALSE)</f>
        <v>2.1</v>
      </c>
      <c r="X197" s="1">
        <f>VLOOKUP(V197,[1]坦克技能!$D$249:$F$290,3,FALSE)</f>
        <v>0</v>
      </c>
    </row>
    <row r="198" spans="1:24" ht="13.5" customHeight="1" x14ac:dyDescent="0.15">
      <c r="A198" t="s">
        <v>56</v>
      </c>
      <c r="B198">
        <f>VLOOKUP(A198,[1]坦克标准养成属性!$C$6:$D$36,2,FALSE)</f>
        <v>3431</v>
      </c>
      <c r="C198">
        <v>29</v>
      </c>
      <c r="D198">
        <v>197</v>
      </c>
      <c r="E198">
        <f t="shared" si="24"/>
        <v>1</v>
      </c>
      <c r="F198" t="s">
        <v>8</v>
      </c>
      <c r="G198">
        <f>VLOOKUP(F198,引用页!$A$2:$B$90,2,FALSE)</f>
        <v>16</v>
      </c>
      <c r="H198">
        <f t="shared" si="25"/>
        <v>1601</v>
      </c>
      <c r="I198" t="s">
        <v>612</v>
      </c>
      <c r="J198" t="str">
        <f t="shared" si="26"/>
        <v>T-32-贝希摩斯·S-微型导弹</v>
      </c>
      <c r="K198">
        <f>VLOOKUP(F198,引用页!$A$2:$B$90,2,FALSE)</f>
        <v>16</v>
      </c>
      <c r="L198">
        <f t="shared" si="27"/>
        <v>380101</v>
      </c>
      <c r="M198">
        <f>VLOOKUP(F198,引用页!$E$2:$F$28,2,FALSE)</f>
        <v>1007</v>
      </c>
      <c r="N198">
        <f t="shared" si="28"/>
        <v>3801</v>
      </c>
      <c r="O198">
        <v>4</v>
      </c>
      <c r="P198" t="str">
        <f>VLOOKUP(A198,[1]坦克技能!$B$181:$G$210,2,FALSE)</f>
        <v>T4</v>
      </c>
      <c r="Q198">
        <f>VLOOKUP(A198,[1]坦克技能!$B$181:$G$210,4,FALSE)</f>
        <v>4</v>
      </c>
      <c r="R198">
        <f t="shared" si="29"/>
        <v>5</v>
      </c>
      <c r="S198">
        <v>11</v>
      </c>
      <c r="T198" t="str">
        <f t="shared" si="30"/>
        <v>[1,2]</v>
      </c>
      <c r="U198" t="str">
        <f>VLOOKUP(V198,[1]坦克技能!$D$249:$O$290,12,FALSE)</f>
        <v>[40]</v>
      </c>
      <c r="V198" t="str">
        <f t="shared" si="31"/>
        <v>微型导弹1</v>
      </c>
      <c r="W198" s="1">
        <f>VLOOKUP(V198,[1]坦克技能!$D$249:$F$290,2,FALSE)</f>
        <v>0.4</v>
      </c>
      <c r="X198" s="1">
        <f>VLOOKUP(V198,[1]坦克技能!$D$249:$F$290,3,FALSE)</f>
        <v>0</v>
      </c>
    </row>
    <row r="199" spans="1:24" ht="13.5" customHeight="1" x14ac:dyDescent="0.15">
      <c r="A199" t="s">
        <v>56</v>
      </c>
      <c r="B199">
        <f>VLOOKUP(A199,[1]坦克标准养成属性!$C$6:$D$36,2,FALSE)</f>
        <v>3431</v>
      </c>
      <c r="C199">
        <v>29</v>
      </c>
      <c r="D199">
        <v>198</v>
      </c>
      <c r="E199">
        <f t="shared" si="24"/>
        <v>2</v>
      </c>
      <c r="F199" t="s">
        <v>8</v>
      </c>
      <c r="G199">
        <f>VLOOKUP(F199,引用页!$A$2:$B$90,2,FALSE)</f>
        <v>16</v>
      </c>
      <c r="H199">
        <f t="shared" si="25"/>
        <v>1602</v>
      </c>
      <c r="I199" t="s">
        <v>612</v>
      </c>
      <c r="J199" t="str">
        <f t="shared" si="26"/>
        <v>T-32-贝希摩斯·S-微型导弹</v>
      </c>
      <c r="K199">
        <f>VLOOKUP(F199,引用页!$A$2:$B$90,2,FALSE)</f>
        <v>16</v>
      </c>
      <c r="L199">
        <f t="shared" si="27"/>
        <v>380102</v>
      </c>
      <c r="M199">
        <f>VLOOKUP(F199,引用页!$E$2:$F$28,2,FALSE)</f>
        <v>1007</v>
      </c>
      <c r="N199">
        <f t="shared" si="28"/>
        <v>3801</v>
      </c>
      <c r="O199">
        <v>5</v>
      </c>
      <c r="P199" t="str">
        <f>VLOOKUP(A199,[1]坦克技能!$B$181:$G$210,2,FALSE)</f>
        <v>T4</v>
      </c>
      <c r="Q199">
        <f>VLOOKUP(A199,[1]坦克技能!$B$181:$G$210,4,FALSE)</f>
        <v>4</v>
      </c>
      <c r="R199">
        <f t="shared" si="29"/>
        <v>5</v>
      </c>
      <c r="S199">
        <v>11</v>
      </c>
      <c r="T199" t="str">
        <f t="shared" si="30"/>
        <v>[3]</v>
      </c>
      <c r="U199" t="str">
        <f>VLOOKUP(V199,[1]坦克技能!$D$249:$O$290,12,FALSE)</f>
        <v>[70]</v>
      </c>
      <c r="V199" t="str">
        <f t="shared" si="31"/>
        <v>微型导弹2</v>
      </c>
      <c r="W199" s="1">
        <f>VLOOKUP(V199,[1]坦克技能!$D$249:$F$290,2,FALSE)</f>
        <v>0.7</v>
      </c>
      <c r="X199" s="1">
        <f>VLOOKUP(V199,[1]坦克技能!$D$249:$F$290,3,FALSE)</f>
        <v>0</v>
      </c>
    </row>
    <row r="200" spans="1:24" ht="13.5" customHeight="1" x14ac:dyDescent="0.15">
      <c r="A200" t="s">
        <v>56</v>
      </c>
      <c r="B200">
        <f>VLOOKUP(A200,[1]坦克标准养成属性!$C$6:$D$36,2,FALSE)</f>
        <v>3431</v>
      </c>
      <c r="C200">
        <v>29</v>
      </c>
      <c r="D200">
        <v>199</v>
      </c>
      <c r="E200">
        <f t="shared" si="24"/>
        <v>3</v>
      </c>
      <c r="F200" t="s">
        <v>8</v>
      </c>
      <c r="G200">
        <f>VLOOKUP(F200,引用页!$A$2:$B$90,2,FALSE)</f>
        <v>16</v>
      </c>
      <c r="H200">
        <f t="shared" si="25"/>
        <v>1603</v>
      </c>
      <c r="I200" t="s">
        <v>612</v>
      </c>
      <c r="J200" t="str">
        <f t="shared" si="26"/>
        <v>T-32-贝希摩斯·S-微型导弹</v>
      </c>
      <c r="K200">
        <f>VLOOKUP(F200,引用页!$A$2:$B$90,2,FALSE)</f>
        <v>16</v>
      </c>
      <c r="L200">
        <f t="shared" si="27"/>
        <v>380103</v>
      </c>
      <c r="M200">
        <f>VLOOKUP(F200,引用页!$E$2:$F$28,2,FALSE)</f>
        <v>1007</v>
      </c>
      <c r="N200">
        <f t="shared" si="28"/>
        <v>3801</v>
      </c>
      <c r="O200">
        <v>5</v>
      </c>
      <c r="P200" t="str">
        <f>VLOOKUP(A200,[1]坦克技能!$B$181:$G$210,2,FALSE)</f>
        <v>T4</v>
      </c>
      <c r="Q200">
        <f>VLOOKUP(A200,[1]坦克技能!$B$181:$G$210,4,FALSE)</f>
        <v>4</v>
      </c>
      <c r="R200">
        <f t="shared" si="29"/>
        <v>5</v>
      </c>
      <c r="S200">
        <v>11</v>
      </c>
      <c r="T200" t="str">
        <f t="shared" si="30"/>
        <v>[4]</v>
      </c>
      <c r="U200" t="str">
        <f>VLOOKUP(V200,[1]坦克技能!$D$249:$O$290,12,FALSE)</f>
        <v>[80]</v>
      </c>
      <c r="V200" t="str">
        <f t="shared" si="31"/>
        <v>微型导弹3</v>
      </c>
      <c r="W200" s="1">
        <f>VLOOKUP(V200,[1]坦克技能!$D$249:$F$290,2,FALSE)</f>
        <v>0.8</v>
      </c>
      <c r="X200" s="1">
        <f>VLOOKUP(V200,[1]坦克技能!$D$249:$F$290,3,FALSE)</f>
        <v>0</v>
      </c>
    </row>
    <row r="201" spans="1:24" ht="13.5" customHeight="1" x14ac:dyDescent="0.15">
      <c r="A201" t="s">
        <v>56</v>
      </c>
      <c r="B201">
        <f>VLOOKUP(A201,[1]坦克标准养成属性!$C$6:$D$36,2,FALSE)</f>
        <v>3431</v>
      </c>
      <c r="C201">
        <v>29</v>
      </c>
      <c r="D201">
        <v>200</v>
      </c>
      <c r="E201">
        <f t="shared" si="24"/>
        <v>4</v>
      </c>
      <c r="F201" t="s">
        <v>8</v>
      </c>
      <c r="G201">
        <f>VLOOKUP(F201,引用页!$A$2:$B$90,2,FALSE)</f>
        <v>16</v>
      </c>
      <c r="H201">
        <f t="shared" si="25"/>
        <v>1604</v>
      </c>
      <c r="I201" t="s">
        <v>612</v>
      </c>
      <c r="J201" t="str">
        <f t="shared" si="26"/>
        <v>T-32-贝希摩斯·S-微型导弹</v>
      </c>
      <c r="K201">
        <f>VLOOKUP(F201,引用页!$A$2:$B$90,2,FALSE)</f>
        <v>16</v>
      </c>
      <c r="L201">
        <f t="shared" si="27"/>
        <v>380104</v>
      </c>
      <c r="M201">
        <f>VLOOKUP(F201,引用页!$E$2:$F$28,2,FALSE)</f>
        <v>1007</v>
      </c>
      <c r="N201">
        <f t="shared" si="28"/>
        <v>3801</v>
      </c>
      <c r="O201">
        <v>6</v>
      </c>
      <c r="P201" t="str">
        <f>VLOOKUP(A201,[1]坦克技能!$B$181:$G$210,2,FALSE)</f>
        <v>T4</v>
      </c>
      <c r="Q201">
        <f>VLOOKUP(A201,[1]坦克技能!$B$181:$G$210,4,FALSE)</f>
        <v>4</v>
      </c>
      <c r="R201">
        <f t="shared" si="29"/>
        <v>6</v>
      </c>
      <c r="S201">
        <v>11</v>
      </c>
      <c r="T201" t="str">
        <f t="shared" si="30"/>
        <v>[5]</v>
      </c>
      <c r="U201" t="str">
        <f>VLOOKUP(V201,[1]坦克技能!$D$249:$O$290,12,FALSE)</f>
        <v>[90]</v>
      </c>
      <c r="V201" t="str">
        <f t="shared" si="31"/>
        <v>微型导弹4</v>
      </c>
      <c r="W201" s="1">
        <f>VLOOKUP(V201,[1]坦克技能!$D$249:$F$290,2,FALSE)</f>
        <v>0.9</v>
      </c>
      <c r="X201" s="1">
        <f>VLOOKUP(V201,[1]坦克技能!$D$249:$F$290,3,FALSE)</f>
        <v>0</v>
      </c>
    </row>
    <row r="202" spans="1:24" ht="13.5" customHeight="1" x14ac:dyDescent="0.15">
      <c r="A202" t="s">
        <v>56</v>
      </c>
      <c r="B202">
        <f>VLOOKUP(A202,[1]坦克标准养成属性!$C$6:$D$36,2,FALSE)</f>
        <v>3431</v>
      </c>
      <c r="C202">
        <v>29</v>
      </c>
      <c r="D202">
        <v>201</v>
      </c>
      <c r="E202">
        <f t="shared" si="24"/>
        <v>5</v>
      </c>
      <c r="F202" t="s">
        <v>8</v>
      </c>
      <c r="G202">
        <f>VLOOKUP(F202,引用页!$A$2:$B$90,2,FALSE)</f>
        <v>16</v>
      </c>
      <c r="H202">
        <f t="shared" si="25"/>
        <v>1605</v>
      </c>
      <c r="I202" t="s">
        <v>612</v>
      </c>
      <c r="J202" t="str">
        <f t="shared" si="26"/>
        <v>T-32-贝希摩斯·S-微型导弹</v>
      </c>
      <c r="K202">
        <f>VLOOKUP(F202,引用页!$A$2:$B$90,2,FALSE)</f>
        <v>16</v>
      </c>
      <c r="L202">
        <f t="shared" si="27"/>
        <v>380105</v>
      </c>
      <c r="M202">
        <f>VLOOKUP(F202,引用页!$E$2:$F$28,2,FALSE)</f>
        <v>1007</v>
      </c>
      <c r="N202">
        <f t="shared" si="28"/>
        <v>3801</v>
      </c>
      <c r="O202">
        <v>6</v>
      </c>
      <c r="P202" t="str">
        <f>VLOOKUP(A202,[1]坦克技能!$B$181:$G$210,2,FALSE)</f>
        <v>T4</v>
      </c>
      <c r="Q202">
        <f>VLOOKUP(A202,[1]坦克技能!$B$181:$G$210,4,FALSE)</f>
        <v>4</v>
      </c>
      <c r="R202">
        <f t="shared" si="29"/>
        <v>6</v>
      </c>
      <c r="S202">
        <v>11</v>
      </c>
      <c r="T202" t="str">
        <f t="shared" si="30"/>
        <v>[6]</v>
      </c>
      <c r="U202" t="str">
        <f>VLOOKUP(V202,[1]坦克技能!$D$249:$O$290,12,FALSE)</f>
        <v>[100]</v>
      </c>
      <c r="V202" t="str">
        <f t="shared" si="31"/>
        <v>微型导弹5</v>
      </c>
      <c r="W202" s="1">
        <f>VLOOKUP(V202,[1]坦克技能!$D$249:$F$290,2,FALSE)</f>
        <v>1</v>
      </c>
      <c r="X202" s="1">
        <f>VLOOKUP(V202,[1]坦克技能!$D$249:$F$290,3,FALSE)</f>
        <v>0</v>
      </c>
    </row>
    <row r="203" spans="1:24" ht="13.5" customHeight="1" x14ac:dyDescent="0.15">
      <c r="A203" t="s">
        <v>56</v>
      </c>
      <c r="B203">
        <f>VLOOKUP(A203,[1]坦克标准养成属性!$C$6:$D$36,2,FALSE)</f>
        <v>3431</v>
      </c>
      <c r="C203">
        <v>29</v>
      </c>
      <c r="D203">
        <v>202</v>
      </c>
      <c r="E203">
        <f t="shared" si="24"/>
        <v>6</v>
      </c>
      <c r="F203" t="s">
        <v>8</v>
      </c>
      <c r="G203">
        <f>VLOOKUP(F203,引用页!$A$2:$B$90,2,FALSE)</f>
        <v>16</v>
      </c>
      <c r="H203">
        <f t="shared" si="25"/>
        <v>1606</v>
      </c>
      <c r="I203" t="s">
        <v>612</v>
      </c>
      <c r="J203" t="str">
        <f t="shared" si="26"/>
        <v>T-32-贝希摩斯·S-微型导弹</v>
      </c>
      <c r="K203">
        <f>VLOOKUP(F203,引用页!$A$2:$B$90,2,FALSE)</f>
        <v>16</v>
      </c>
      <c r="L203">
        <f t="shared" si="27"/>
        <v>380106</v>
      </c>
      <c r="M203">
        <f>VLOOKUP(F203,引用页!$E$2:$F$28,2,FALSE)</f>
        <v>1007</v>
      </c>
      <c r="N203">
        <f t="shared" si="28"/>
        <v>3801</v>
      </c>
      <c r="O203">
        <v>6</v>
      </c>
      <c r="P203" t="str">
        <f>VLOOKUP(A203,[1]坦克技能!$B$181:$G$210,2,FALSE)</f>
        <v>T4</v>
      </c>
      <c r="Q203">
        <f>VLOOKUP(A203,[1]坦克技能!$B$181:$G$210,4,FALSE)</f>
        <v>4</v>
      </c>
      <c r="R203">
        <f t="shared" si="29"/>
        <v>6</v>
      </c>
      <c r="S203">
        <v>11</v>
      </c>
      <c r="T203" t="str">
        <f t="shared" si="30"/>
        <v>[7]</v>
      </c>
      <c r="U203" t="str">
        <f>VLOOKUP(V203,[1]坦克技能!$D$249:$O$290,12,FALSE)</f>
        <v>[110]</v>
      </c>
      <c r="V203" t="str">
        <f t="shared" si="31"/>
        <v>微型导弹6</v>
      </c>
      <c r="W203" s="1">
        <f>VLOOKUP(V203,[1]坦克技能!$D$249:$F$290,2,FALSE)</f>
        <v>1.1000000000000001</v>
      </c>
      <c r="X203" s="1">
        <f>VLOOKUP(V203,[1]坦克技能!$D$249:$F$290,3,FALSE)</f>
        <v>0</v>
      </c>
    </row>
    <row r="204" spans="1:24" ht="13.5" customHeight="1" x14ac:dyDescent="0.15">
      <c r="A204" t="s">
        <v>56</v>
      </c>
      <c r="B204">
        <f>VLOOKUP(A204,[1]坦克标准养成属性!$C$6:$D$36,2,FALSE)</f>
        <v>3431</v>
      </c>
      <c r="C204">
        <v>29</v>
      </c>
      <c r="D204">
        <v>203</v>
      </c>
      <c r="E204">
        <f t="shared" si="24"/>
        <v>7</v>
      </c>
      <c r="F204" t="s">
        <v>8</v>
      </c>
      <c r="G204">
        <f>VLOOKUP(F204,引用页!$A$2:$B$90,2,FALSE)</f>
        <v>16</v>
      </c>
      <c r="H204">
        <f t="shared" si="25"/>
        <v>1607</v>
      </c>
      <c r="I204" t="s">
        <v>612</v>
      </c>
      <c r="J204" t="str">
        <f t="shared" si="26"/>
        <v>T-32-贝希摩斯·S-微型导弹</v>
      </c>
      <c r="K204">
        <f>VLOOKUP(F204,引用页!$A$2:$B$90,2,FALSE)</f>
        <v>16</v>
      </c>
      <c r="L204">
        <f t="shared" si="27"/>
        <v>380107</v>
      </c>
      <c r="M204">
        <f>VLOOKUP(F204,引用页!$E$2:$F$28,2,FALSE)</f>
        <v>1007</v>
      </c>
      <c r="N204">
        <f t="shared" si="28"/>
        <v>3801</v>
      </c>
      <c r="O204">
        <v>6</v>
      </c>
      <c r="P204" t="str">
        <f>VLOOKUP(A204,[1]坦克技能!$B$181:$G$210,2,FALSE)</f>
        <v>T4</v>
      </c>
      <c r="Q204">
        <f>VLOOKUP(A204,[1]坦克技能!$B$181:$G$210,4,FALSE)</f>
        <v>4</v>
      </c>
      <c r="R204">
        <f t="shared" si="29"/>
        <v>6</v>
      </c>
      <c r="S204">
        <v>11</v>
      </c>
      <c r="T204" t="str">
        <f t="shared" si="30"/>
        <v>[8]</v>
      </c>
      <c r="U204" t="str">
        <f>VLOOKUP(V204,[1]坦克技能!$D$249:$O$290,12,FALSE)</f>
        <v>[120]</v>
      </c>
      <c r="V204" t="str">
        <f t="shared" si="31"/>
        <v>微型导弹7</v>
      </c>
      <c r="W204" s="1">
        <f>VLOOKUP(V204,[1]坦克技能!$D$249:$F$290,2,FALSE)</f>
        <v>1.2</v>
      </c>
      <c r="X204" s="1">
        <f>VLOOKUP(V204,[1]坦克技能!$D$249:$F$290,3,FALSE)</f>
        <v>0</v>
      </c>
    </row>
    <row r="205" spans="1:24" ht="13.5" customHeight="1" x14ac:dyDescent="0.15">
      <c r="A205" t="s">
        <v>57</v>
      </c>
      <c r="B205">
        <f>VLOOKUP(A205,[1]坦克标准养成属性!$C$6:$D$36,2,FALSE)</f>
        <v>3511</v>
      </c>
      <c r="C205">
        <v>30</v>
      </c>
      <c r="D205">
        <v>204</v>
      </c>
      <c r="E205">
        <f t="shared" si="24"/>
        <v>1</v>
      </c>
      <c r="F205" t="s">
        <v>8</v>
      </c>
      <c r="G205">
        <f>VLOOKUP(F205,引用页!$A$2:$B$90,2,FALSE)</f>
        <v>16</v>
      </c>
      <c r="H205">
        <f t="shared" si="25"/>
        <v>1601</v>
      </c>
      <c r="I205" t="s">
        <v>613</v>
      </c>
      <c r="J205" t="str">
        <f t="shared" si="26"/>
        <v>M1A2-利维坦-微型导弹</v>
      </c>
      <c r="K205">
        <f>VLOOKUP(F205,引用页!$A$2:$B$90,2,FALSE)</f>
        <v>16</v>
      </c>
      <c r="L205">
        <f t="shared" si="27"/>
        <v>390101</v>
      </c>
      <c r="M205">
        <f>VLOOKUP(F205,引用页!$E$2:$F$28,2,FALSE)</f>
        <v>1007</v>
      </c>
      <c r="N205">
        <f t="shared" si="28"/>
        <v>3901</v>
      </c>
      <c r="O205">
        <v>5</v>
      </c>
      <c r="P205" t="str">
        <f>VLOOKUP(A205,[1]坦克技能!$B$181:$G$210,2,FALSE)</f>
        <v>T5</v>
      </c>
      <c r="Q205">
        <f>VLOOKUP(A205,[1]坦克技能!$B$181:$G$210,4,FALSE)</f>
        <v>5</v>
      </c>
      <c r="R205">
        <f t="shared" si="29"/>
        <v>6</v>
      </c>
      <c r="S205">
        <v>13</v>
      </c>
      <c r="T205" t="str">
        <f t="shared" si="30"/>
        <v>[1,2]</v>
      </c>
      <c r="U205" t="str">
        <f>VLOOKUP(V205,[1]坦克技能!$D$249:$O$290,12,FALSE)</f>
        <v>[40]</v>
      </c>
      <c r="V205" t="str">
        <f t="shared" si="31"/>
        <v>微型导弹1</v>
      </c>
      <c r="W205" s="1">
        <f>VLOOKUP(V205,[1]坦克技能!$D$249:$F$290,2,FALSE)</f>
        <v>0.4</v>
      </c>
      <c r="X205" s="1">
        <f>VLOOKUP(V205,[1]坦克技能!$D$249:$F$290,3,FALSE)</f>
        <v>0</v>
      </c>
    </row>
    <row r="206" spans="1:24" ht="13.5" customHeight="1" x14ac:dyDescent="0.15">
      <c r="A206" t="s">
        <v>57</v>
      </c>
      <c r="B206">
        <f>VLOOKUP(A206,[1]坦克标准养成属性!$C$6:$D$36,2,FALSE)</f>
        <v>3511</v>
      </c>
      <c r="C206">
        <v>30</v>
      </c>
      <c r="D206">
        <v>205</v>
      </c>
      <c r="E206">
        <f t="shared" si="24"/>
        <v>2</v>
      </c>
      <c r="F206" t="s">
        <v>8</v>
      </c>
      <c r="G206">
        <f>VLOOKUP(F206,引用页!$A$2:$B$90,2,FALSE)</f>
        <v>16</v>
      </c>
      <c r="H206">
        <f t="shared" si="25"/>
        <v>1602</v>
      </c>
      <c r="I206" t="s">
        <v>613</v>
      </c>
      <c r="J206" t="str">
        <f t="shared" si="26"/>
        <v>M1A2-利维坦-微型导弹</v>
      </c>
      <c r="K206">
        <f>VLOOKUP(F206,引用页!$A$2:$B$90,2,FALSE)</f>
        <v>16</v>
      </c>
      <c r="L206">
        <f t="shared" si="27"/>
        <v>390102</v>
      </c>
      <c r="M206">
        <f>VLOOKUP(F206,引用页!$E$2:$F$28,2,FALSE)</f>
        <v>1007</v>
      </c>
      <c r="N206">
        <f t="shared" si="28"/>
        <v>3901</v>
      </c>
      <c r="O206">
        <v>5</v>
      </c>
      <c r="P206" t="str">
        <f>VLOOKUP(A206,[1]坦克技能!$B$181:$G$210,2,FALSE)</f>
        <v>T5</v>
      </c>
      <c r="Q206">
        <f>VLOOKUP(A206,[1]坦克技能!$B$181:$G$210,4,FALSE)</f>
        <v>5</v>
      </c>
      <c r="R206">
        <f t="shared" si="29"/>
        <v>6</v>
      </c>
      <c r="S206">
        <v>13</v>
      </c>
      <c r="T206" t="str">
        <f t="shared" si="30"/>
        <v>[3]</v>
      </c>
      <c r="U206" t="str">
        <f>VLOOKUP(V206,[1]坦克技能!$D$249:$O$290,12,FALSE)</f>
        <v>[70]</v>
      </c>
      <c r="V206" t="str">
        <f t="shared" si="31"/>
        <v>微型导弹2</v>
      </c>
      <c r="W206" s="1">
        <f>VLOOKUP(V206,[1]坦克技能!$D$249:$F$290,2,FALSE)</f>
        <v>0.7</v>
      </c>
      <c r="X206" s="1">
        <f>VLOOKUP(V206,[1]坦克技能!$D$249:$F$290,3,FALSE)</f>
        <v>0</v>
      </c>
    </row>
    <row r="207" spans="1:24" ht="13.5" customHeight="1" x14ac:dyDescent="0.15">
      <c r="A207" t="s">
        <v>57</v>
      </c>
      <c r="B207">
        <f>VLOOKUP(A207,[1]坦克标准养成属性!$C$6:$D$36,2,FALSE)</f>
        <v>3511</v>
      </c>
      <c r="C207">
        <v>30</v>
      </c>
      <c r="D207">
        <v>206</v>
      </c>
      <c r="E207">
        <f t="shared" si="24"/>
        <v>3</v>
      </c>
      <c r="F207" t="s">
        <v>8</v>
      </c>
      <c r="G207">
        <f>VLOOKUP(F207,引用页!$A$2:$B$90,2,FALSE)</f>
        <v>16</v>
      </c>
      <c r="H207">
        <f t="shared" si="25"/>
        <v>1603</v>
      </c>
      <c r="I207" t="s">
        <v>613</v>
      </c>
      <c r="J207" t="str">
        <f t="shared" si="26"/>
        <v>M1A2-利维坦-微型导弹</v>
      </c>
      <c r="K207">
        <f>VLOOKUP(F207,引用页!$A$2:$B$90,2,FALSE)</f>
        <v>16</v>
      </c>
      <c r="L207">
        <f t="shared" si="27"/>
        <v>390103</v>
      </c>
      <c r="M207">
        <f>VLOOKUP(F207,引用页!$E$2:$F$28,2,FALSE)</f>
        <v>1007</v>
      </c>
      <c r="N207">
        <f t="shared" si="28"/>
        <v>3901</v>
      </c>
      <c r="O207">
        <v>6</v>
      </c>
      <c r="P207" t="str">
        <f>VLOOKUP(A207,[1]坦克技能!$B$181:$G$210,2,FALSE)</f>
        <v>T5</v>
      </c>
      <c r="Q207">
        <f>VLOOKUP(A207,[1]坦克技能!$B$181:$G$210,4,FALSE)</f>
        <v>5</v>
      </c>
      <c r="R207">
        <f t="shared" si="29"/>
        <v>6</v>
      </c>
      <c r="S207">
        <v>13</v>
      </c>
      <c r="T207" t="str">
        <f t="shared" si="30"/>
        <v>[4]</v>
      </c>
      <c r="U207" t="str">
        <f>VLOOKUP(V207,[1]坦克技能!$D$249:$O$290,12,FALSE)</f>
        <v>[80]</v>
      </c>
      <c r="V207" t="str">
        <f t="shared" si="31"/>
        <v>微型导弹3</v>
      </c>
      <c r="W207" s="1">
        <f>VLOOKUP(V207,[1]坦克技能!$D$249:$F$290,2,FALSE)</f>
        <v>0.8</v>
      </c>
      <c r="X207" s="1">
        <f>VLOOKUP(V207,[1]坦克技能!$D$249:$F$290,3,FALSE)</f>
        <v>0</v>
      </c>
    </row>
    <row r="208" spans="1:24" ht="13.5" customHeight="1" x14ac:dyDescent="0.15">
      <c r="A208" t="s">
        <v>57</v>
      </c>
      <c r="B208">
        <f>VLOOKUP(A208,[1]坦克标准养成属性!$C$6:$D$36,2,FALSE)</f>
        <v>3511</v>
      </c>
      <c r="C208">
        <v>30</v>
      </c>
      <c r="D208">
        <v>207</v>
      </c>
      <c r="E208">
        <f t="shared" si="24"/>
        <v>4</v>
      </c>
      <c r="F208" t="s">
        <v>8</v>
      </c>
      <c r="G208">
        <f>VLOOKUP(F208,引用页!$A$2:$B$90,2,FALSE)</f>
        <v>16</v>
      </c>
      <c r="H208">
        <f t="shared" si="25"/>
        <v>1604</v>
      </c>
      <c r="I208" t="s">
        <v>613</v>
      </c>
      <c r="J208" t="str">
        <f t="shared" si="26"/>
        <v>M1A2-利维坦-微型导弹</v>
      </c>
      <c r="K208">
        <f>VLOOKUP(F208,引用页!$A$2:$B$90,2,FALSE)</f>
        <v>16</v>
      </c>
      <c r="L208">
        <f t="shared" si="27"/>
        <v>390104</v>
      </c>
      <c r="M208">
        <f>VLOOKUP(F208,引用页!$E$2:$F$28,2,FALSE)</f>
        <v>1007</v>
      </c>
      <c r="N208">
        <f t="shared" si="28"/>
        <v>3901</v>
      </c>
      <c r="O208">
        <v>6</v>
      </c>
      <c r="P208" t="str">
        <f>VLOOKUP(A208,[1]坦克技能!$B$181:$G$210,2,FALSE)</f>
        <v>T5</v>
      </c>
      <c r="Q208">
        <f>VLOOKUP(A208,[1]坦克技能!$B$181:$G$210,4,FALSE)</f>
        <v>5</v>
      </c>
      <c r="R208">
        <f t="shared" si="29"/>
        <v>6</v>
      </c>
      <c r="S208">
        <v>13</v>
      </c>
      <c r="T208" t="str">
        <f t="shared" si="30"/>
        <v>[5]</v>
      </c>
      <c r="U208" t="str">
        <f>VLOOKUP(V208,[1]坦克技能!$D$249:$O$290,12,FALSE)</f>
        <v>[90]</v>
      </c>
      <c r="V208" t="str">
        <f t="shared" si="31"/>
        <v>微型导弹4</v>
      </c>
      <c r="W208" s="1">
        <f>VLOOKUP(V208,[1]坦克技能!$D$249:$F$290,2,FALSE)</f>
        <v>0.9</v>
      </c>
      <c r="X208" s="1">
        <f>VLOOKUP(V208,[1]坦克技能!$D$249:$F$290,3,FALSE)</f>
        <v>0</v>
      </c>
    </row>
    <row r="209" spans="1:24" ht="13.5" customHeight="1" x14ac:dyDescent="0.15">
      <c r="A209" t="s">
        <v>57</v>
      </c>
      <c r="B209">
        <f>VLOOKUP(A209,[1]坦克标准养成属性!$C$6:$D$36,2,FALSE)</f>
        <v>3511</v>
      </c>
      <c r="C209">
        <v>30</v>
      </c>
      <c r="D209">
        <v>208</v>
      </c>
      <c r="E209">
        <f t="shared" si="24"/>
        <v>5</v>
      </c>
      <c r="F209" t="s">
        <v>8</v>
      </c>
      <c r="G209">
        <f>VLOOKUP(F209,引用页!$A$2:$B$90,2,FALSE)</f>
        <v>16</v>
      </c>
      <c r="H209">
        <f t="shared" si="25"/>
        <v>1605</v>
      </c>
      <c r="I209" t="s">
        <v>613</v>
      </c>
      <c r="J209" t="str">
        <f t="shared" si="26"/>
        <v>M1A2-利维坦-微型导弹</v>
      </c>
      <c r="K209">
        <f>VLOOKUP(F209,引用页!$A$2:$B$90,2,FALSE)</f>
        <v>16</v>
      </c>
      <c r="L209">
        <f t="shared" si="27"/>
        <v>390105</v>
      </c>
      <c r="M209">
        <f>VLOOKUP(F209,引用页!$E$2:$F$28,2,FALSE)</f>
        <v>1007</v>
      </c>
      <c r="N209">
        <f t="shared" si="28"/>
        <v>3901</v>
      </c>
      <c r="O209">
        <v>7</v>
      </c>
      <c r="P209" t="str">
        <f>VLOOKUP(A209,[1]坦克技能!$B$181:$G$210,2,FALSE)</f>
        <v>T5</v>
      </c>
      <c r="Q209">
        <f>VLOOKUP(A209,[1]坦克技能!$B$181:$G$210,4,FALSE)</f>
        <v>5</v>
      </c>
      <c r="R209">
        <f t="shared" si="29"/>
        <v>7</v>
      </c>
      <c r="S209">
        <v>13</v>
      </c>
      <c r="T209" t="str">
        <f t="shared" si="30"/>
        <v>[6]</v>
      </c>
      <c r="U209" t="str">
        <f>VLOOKUP(V209,[1]坦克技能!$D$249:$O$290,12,FALSE)</f>
        <v>[100]</v>
      </c>
      <c r="V209" t="str">
        <f t="shared" si="31"/>
        <v>微型导弹5</v>
      </c>
      <c r="W209" s="1">
        <f>VLOOKUP(V209,[1]坦克技能!$D$249:$F$290,2,FALSE)</f>
        <v>1</v>
      </c>
      <c r="X209" s="1">
        <f>VLOOKUP(V209,[1]坦克技能!$D$249:$F$290,3,FALSE)</f>
        <v>0</v>
      </c>
    </row>
    <row r="210" spans="1:24" ht="13.5" customHeight="1" x14ac:dyDescent="0.15">
      <c r="A210" t="s">
        <v>57</v>
      </c>
      <c r="B210">
        <f>VLOOKUP(A210,[1]坦克标准养成属性!$C$6:$D$36,2,FALSE)</f>
        <v>3511</v>
      </c>
      <c r="C210">
        <v>30</v>
      </c>
      <c r="D210">
        <v>209</v>
      </c>
      <c r="E210">
        <f t="shared" si="24"/>
        <v>6</v>
      </c>
      <c r="F210" t="s">
        <v>8</v>
      </c>
      <c r="G210">
        <f>VLOOKUP(F210,引用页!$A$2:$B$90,2,FALSE)</f>
        <v>16</v>
      </c>
      <c r="H210">
        <f t="shared" si="25"/>
        <v>1606</v>
      </c>
      <c r="I210" t="s">
        <v>613</v>
      </c>
      <c r="J210" t="str">
        <f t="shared" si="26"/>
        <v>M1A2-利维坦-微型导弹</v>
      </c>
      <c r="K210">
        <f>VLOOKUP(F210,引用页!$A$2:$B$90,2,FALSE)</f>
        <v>16</v>
      </c>
      <c r="L210">
        <f t="shared" si="27"/>
        <v>390106</v>
      </c>
      <c r="M210">
        <f>VLOOKUP(F210,引用页!$E$2:$F$28,2,FALSE)</f>
        <v>1007</v>
      </c>
      <c r="N210">
        <f t="shared" si="28"/>
        <v>3901</v>
      </c>
      <c r="O210">
        <v>7</v>
      </c>
      <c r="P210" t="str">
        <f>VLOOKUP(A210,[1]坦克技能!$B$181:$G$210,2,FALSE)</f>
        <v>T5</v>
      </c>
      <c r="Q210">
        <f>VLOOKUP(A210,[1]坦克技能!$B$181:$G$210,4,FALSE)</f>
        <v>5</v>
      </c>
      <c r="R210">
        <f t="shared" si="29"/>
        <v>7</v>
      </c>
      <c r="S210">
        <v>13</v>
      </c>
      <c r="T210" t="str">
        <f t="shared" si="30"/>
        <v>[7]</v>
      </c>
      <c r="U210" t="str">
        <f>VLOOKUP(V210,[1]坦克技能!$D$249:$O$290,12,FALSE)</f>
        <v>[110]</v>
      </c>
      <c r="V210" t="str">
        <f t="shared" si="31"/>
        <v>微型导弹6</v>
      </c>
      <c r="W210" s="1">
        <f>VLOOKUP(V210,[1]坦克技能!$D$249:$F$290,2,FALSE)</f>
        <v>1.1000000000000001</v>
      </c>
      <c r="X210" s="1">
        <f>VLOOKUP(V210,[1]坦克技能!$D$249:$F$290,3,FALSE)</f>
        <v>0</v>
      </c>
    </row>
    <row r="211" spans="1:24" ht="13.5" customHeight="1" x14ac:dyDescent="0.15">
      <c r="A211" t="s">
        <v>57</v>
      </c>
      <c r="B211">
        <f>VLOOKUP(A211,[1]坦克标准养成属性!$C$6:$D$36,2,FALSE)</f>
        <v>3511</v>
      </c>
      <c r="C211">
        <v>30</v>
      </c>
      <c r="D211">
        <v>210</v>
      </c>
      <c r="E211">
        <f t="shared" si="24"/>
        <v>7</v>
      </c>
      <c r="F211" t="s">
        <v>8</v>
      </c>
      <c r="G211">
        <f>VLOOKUP(F211,引用页!$A$2:$B$90,2,FALSE)</f>
        <v>16</v>
      </c>
      <c r="H211">
        <f t="shared" si="25"/>
        <v>1607</v>
      </c>
      <c r="I211" t="s">
        <v>613</v>
      </c>
      <c r="J211" t="str">
        <f t="shared" si="26"/>
        <v>M1A2-利维坦-微型导弹</v>
      </c>
      <c r="K211">
        <f>VLOOKUP(F211,引用页!$A$2:$B$90,2,FALSE)</f>
        <v>16</v>
      </c>
      <c r="L211">
        <f t="shared" si="27"/>
        <v>390107</v>
      </c>
      <c r="M211">
        <f>VLOOKUP(F211,引用页!$E$2:$F$28,2,FALSE)</f>
        <v>1007</v>
      </c>
      <c r="N211">
        <f t="shared" si="28"/>
        <v>3901</v>
      </c>
      <c r="O211">
        <v>7</v>
      </c>
      <c r="P211" t="str">
        <f>VLOOKUP(A211,[1]坦克技能!$B$181:$G$210,2,FALSE)</f>
        <v>T5</v>
      </c>
      <c r="Q211">
        <f>VLOOKUP(A211,[1]坦克技能!$B$181:$G$210,4,FALSE)</f>
        <v>5</v>
      </c>
      <c r="R211">
        <f t="shared" si="29"/>
        <v>7</v>
      </c>
      <c r="S211">
        <v>13</v>
      </c>
      <c r="T211" t="str">
        <f t="shared" si="30"/>
        <v>[8]</v>
      </c>
      <c r="U211" t="str">
        <f>VLOOKUP(V211,[1]坦克技能!$D$249:$O$290,12,FALSE)</f>
        <v>[120]</v>
      </c>
      <c r="V211" t="str">
        <f t="shared" si="31"/>
        <v>微型导弹7</v>
      </c>
      <c r="W211" s="1">
        <f>VLOOKUP(V211,[1]坦克技能!$D$249:$F$290,2,FALSE)</f>
        <v>1.2</v>
      </c>
      <c r="X211" s="1">
        <f>VLOOKUP(V211,[1]坦克技能!$D$249:$F$290,3,FALSE)</f>
        <v>0</v>
      </c>
    </row>
  </sheetData>
  <phoneticPr fontId="20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8"/>
  <sheetViews>
    <sheetView workbookViewId="0">
      <selection activeCell="E13" sqref="E13"/>
    </sheetView>
  </sheetViews>
  <sheetFormatPr defaultRowHeight="13.5" x14ac:dyDescent="0.15"/>
  <cols>
    <col min="5" max="5" width="19.25" bestFit="1" customWidth="1"/>
  </cols>
  <sheetData>
    <row r="1" spans="1:7" x14ac:dyDescent="0.15">
      <c r="A1" s="15"/>
      <c r="B1" s="15"/>
      <c r="C1" s="15"/>
    </row>
    <row r="2" spans="1:7" x14ac:dyDescent="0.15">
      <c r="A2" t="s">
        <v>2</v>
      </c>
      <c r="B2" s="1">
        <v>1</v>
      </c>
      <c r="C2">
        <f>VLOOKUP(技能规划!F2,$E$2:$G$28,3,)</f>
        <v>101</v>
      </c>
      <c r="E2" t="s">
        <v>2</v>
      </c>
      <c r="F2">
        <v>1001</v>
      </c>
      <c r="G2">
        <v>101</v>
      </c>
    </row>
    <row r="3" spans="1:7" x14ac:dyDescent="0.15">
      <c r="A3" t="s">
        <v>2</v>
      </c>
      <c r="B3" s="1">
        <v>1</v>
      </c>
      <c r="C3">
        <f>VLOOKUP(技能规划!F3,$E$2:$G$28,3,)</f>
        <v>101</v>
      </c>
      <c r="E3" t="s">
        <v>3</v>
      </c>
      <c r="F3">
        <v>1002</v>
      </c>
      <c r="G3">
        <v>301</v>
      </c>
    </row>
    <row r="4" spans="1:7" x14ac:dyDescent="0.15">
      <c r="A4" t="s">
        <v>2</v>
      </c>
      <c r="B4" s="1">
        <v>1</v>
      </c>
      <c r="C4">
        <f>VLOOKUP(技能规划!F4,$E$2:$G$28,3,)</f>
        <v>101</v>
      </c>
      <c r="E4" t="s">
        <v>4</v>
      </c>
      <c r="F4">
        <v>1003</v>
      </c>
      <c r="G4">
        <v>201</v>
      </c>
    </row>
    <row r="5" spans="1:7" x14ac:dyDescent="0.15">
      <c r="A5" t="s">
        <v>2</v>
      </c>
      <c r="B5" s="1">
        <v>1</v>
      </c>
      <c r="C5">
        <f>VLOOKUP(技能规划!F5,$E$2:$G$28,3,)</f>
        <v>101</v>
      </c>
      <c r="E5" t="s">
        <v>5</v>
      </c>
      <c r="F5">
        <v>1004</v>
      </c>
      <c r="G5">
        <v>102</v>
      </c>
    </row>
    <row r="6" spans="1:7" x14ac:dyDescent="0.15">
      <c r="A6" t="s">
        <v>2</v>
      </c>
      <c r="B6" s="1">
        <v>1</v>
      </c>
      <c r="C6">
        <f>VLOOKUP(技能规划!F6,$E$2:$G$28,3,)</f>
        <v>101</v>
      </c>
      <c r="E6" t="s">
        <v>6</v>
      </c>
      <c r="F6">
        <v>1005</v>
      </c>
      <c r="G6">
        <v>302</v>
      </c>
    </row>
    <row r="7" spans="1:7" x14ac:dyDescent="0.15">
      <c r="A7" t="s">
        <v>2</v>
      </c>
      <c r="B7" s="1">
        <v>1</v>
      </c>
      <c r="C7">
        <f>VLOOKUP(技能规划!F7,$E$2:$G$28,3,)</f>
        <v>101</v>
      </c>
      <c r="E7" t="s">
        <v>7</v>
      </c>
      <c r="F7">
        <v>1006</v>
      </c>
      <c r="G7">
        <v>202</v>
      </c>
    </row>
    <row r="8" spans="1:7" x14ac:dyDescent="0.15">
      <c r="A8" t="s">
        <v>2</v>
      </c>
      <c r="B8" s="1">
        <v>1</v>
      </c>
      <c r="C8">
        <f>VLOOKUP(技能规划!F8,$E$2:$G$28,3,)</f>
        <v>101</v>
      </c>
      <c r="E8" t="s">
        <v>8</v>
      </c>
      <c r="F8">
        <v>1007</v>
      </c>
      <c r="G8">
        <v>103</v>
      </c>
    </row>
    <row r="9" spans="1:7" x14ac:dyDescent="0.15">
      <c r="A9" t="s">
        <v>3</v>
      </c>
      <c r="B9" s="1">
        <v>2</v>
      </c>
      <c r="C9">
        <f>VLOOKUP(技能规划!F9,$E$2:$G$28,3,)</f>
        <v>101</v>
      </c>
      <c r="E9" t="s">
        <v>10</v>
      </c>
      <c r="F9">
        <v>1008</v>
      </c>
      <c r="G9">
        <v>104</v>
      </c>
    </row>
    <row r="10" spans="1:7" x14ac:dyDescent="0.15">
      <c r="A10" t="s">
        <v>3</v>
      </c>
      <c r="B10" s="1">
        <v>2</v>
      </c>
      <c r="C10">
        <f>VLOOKUP(技能规划!F10,$E$2:$G$28,3,)</f>
        <v>101</v>
      </c>
      <c r="E10" t="s">
        <v>11</v>
      </c>
      <c r="F10">
        <v>1009</v>
      </c>
      <c r="G10">
        <v>105</v>
      </c>
    </row>
    <row r="11" spans="1:7" x14ac:dyDescent="0.15">
      <c r="A11" t="s">
        <v>3</v>
      </c>
      <c r="B11" s="1">
        <v>2</v>
      </c>
      <c r="C11">
        <f>VLOOKUP(技能规划!F11,$E$2:$G$28,3,)</f>
        <v>101</v>
      </c>
      <c r="E11" t="s">
        <v>12</v>
      </c>
      <c r="F11">
        <v>2001</v>
      </c>
      <c r="G11">
        <v>0</v>
      </c>
    </row>
    <row r="12" spans="1:7" x14ac:dyDescent="0.15">
      <c r="A12" t="s">
        <v>3</v>
      </c>
      <c r="B12" s="1">
        <v>2</v>
      </c>
      <c r="C12">
        <f>VLOOKUP(技能规划!F12,$E$2:$G$28,3,)</f>
        <v>101</v>
      </c>
      <c r="E12" t="s">
        <v>13</v>
      </c>
      <c r="F12">
        <v>2002</v>
      </c>
      <c r="G12">
        <v>0</v>
      </c>
    </row>
    <row r="13" spans="1:7" x14ac:dyDescent="0.15">
      <c r="A13" t="s">
        <v>3</v>
      </c>
      <c r="B13" s="1">
        <v>2</v>
      </c>
      <c r="C13">
        <f>VLOOKUP(技能规划!F13,$E$2:$G$28,3,)</f>
        <v>101</v>
      </c>
      <c r="E13" t="s">
        <v>14</v>
      </c>
      <c r="F13">
        <v>2003</v>
      </c>
      <c r="G13">
        <v>0</v>
      </c>
    </row>
    <row r="14" spans="1:7" x14ac:dyDescent="0.15">
      <c r="A14" t="s">
        <v>3</v>
      </c>
      <c r="B14" s="1">
        <v>2</v>
      </c>
      <c r="C14">
        <f>VLOOKUP(技能规划!F14,$E$2:$G$28,3,)</f>
        <v>101</v>
      </c>
      <c r="E14" t="s">
        <v>15</v>
      </c>
      <c r="F14">
        <v>2004</v>
      </c>
      <c r="G14">
        <v>0</v>
      </c>
    </row>
    <row r="15" spans="1:7" x14ac:dyDescent="0.15">
      <c r="A15" t="s">
        <v>3</v>
      </c>
      <c r="B15" s="1">
        <v>2</v>
      </c>
      <c r="C15">
        <f>VLOOKUP(技能规划!F15,$E$2:$G$28,3,)</f>
        <v>101</v>
      </c>
      <c r="E15" t="s">
        <v>16</v>
      </c>
      <c r="F15">
        <v>2005</v>
      </c>
      <c r="G15">
        <v>0</v>
      </c>
    </row>
    <row r="16" spans="1:7" x14ac:dyDescent="0.15">
      <c r="A16" t="s">
        <v>4</v>
      </c>
      <c r="B16" s="1">
        <v>3</v>
      </c>
      <c r="C16">
        <f>VLOOKUP(技能规划!F16,$E$2:$G$28,3,)</f>
        <v>101</v>
      </c>
      <c r="E16" t="s">
        <v>18</v>
      </c>
      <c r="F16">
        <v>2006</v>
      </c>
      <c r="G16">
        <v>0</v>
      </c>
    </row>
    <row r="17" spans="1:7" x14ac:dyDescent="0.15">
      <c r="A17" t="s">
        <v>4</v>
      </c>
      <c r="B17" s="1">
        <v>3</v>
      </c>
      <c r="C17">
        <f>VLOOKUP(技能规划!F17,$E$2:$G$28,3,)</f>
        <v>101</v>
      </c>
      <c r="E17" t="s">
        <v>19</v>
      </c>
      <c r="F17">
        <v>2007</v>
      </c>
      <c r="G17">
        <v>0</v>
      </c>
    </row>
    <row r="18" spans="1:7" x14ac:dyDescent="0.15">
      <c r="A18" t="s">
        <v>4</v>
      </c>
      <c r="B18" s="1">
        <v>3</v>
      </c>
      <c r="C18">
        <f>VLOOKUP(技能规划!F18,$E$2:$G$28,3,)</f>
        <v>101</v>
      </c>
      <c r="E18" t="s">
        <v>20</v>
      </c>
      <c r="F18">
        <v>2008</v>
      </c>
      <c r="G18">
        <v>0</v>
      </c>
    </row>
    <row r="19" spans="1:7" x14ac:dyDescent="0.15">
      <c r="A19" t="s">
        <v>4</v>
      </c>
      <c r="B19" s="1">
        <v>3</v>
      </c>
      <c r="C19">
        <f>VLOOKUP(技能规划!F19,$E$2:$G$28,3,)</f>
        <v>101</v>
      </c>
      <c r="E19" t="s">
        <v>21</v>
      </c>
      <c r="F19">
        <v>2009</v>
      </c>
      <c r="G19">
        <v>0</v>
      </c>
    </row>
    <row r="20" spans="1:7" x14ac:dyDescent="0.15">
      <c r="A20" t="s">
        <v>4</v>
      </c>
      <c r="B20" s="1">
        <v>3</v>
      </c>
      <c r="C20">
        <f>VLOOKUP(技能规划!F20,$E$2:$G$28,3,)</f>
        <v>101</v>
      </c>
      <c r="E20" t="s">
        <v>22</v>
      </c>
      <c r="F20">
        <v>2010</v>
      </c>
      <c r="G20">
        <v>0</v>
      </c>
    </row>
    <row r="21" spans="1:7" x14ac:dyDescent="0.15">
      <c r="A21" t="s">
        <v>4</v>
      </c>
      <c r="B21" s="1">
        <v>3</v>
      </c>
      <c r="C21">
        <f>VLOOKUP(技能规划!F21,$E$2:$G$28,3,)</f>
        <v>101</v>
      </c>
      <c r="E21" t="s">
        <v>23</v>
      </c>
      <c r="F21">
        <v>2011</v>
      </c>
      <c r="G21">
        <v>0</v>
      </c>
    </row>
    <row r="22" spans="1:7" x14ac:dyDescent="0.15">
      <c r="A22" t="s">
        <v>4</v>
      </c>
      <c r="B22" s="1">
        <v>3</v>
      </c>
      <c r="C22">
        <f>VLOOKUP(技能规划!F22,$E$2:$G$28,3,)</f>
        <v>101</v>
      </c>
      <c r="E22" t="s">
        <v>24</v>
      </c>
      <c r="F22">
        <v>2012</v>
      </c>
      <c r="G22">
        <v>0</v>
      </c>
    </row>
    <row r="23" spans="1:7" x14ac:dyDescent="0.15">
      <c r="A23" t="s">
        <v>5</v>
      </c>
      <c r="B23" s="1">
        <v>4</v>
      </c>
      <c r="C23" t="e">
        <f>VLOOKUP(技能规划!#REF!,$E$2:$G$28,3,)</f>
        <v>#REF!</v>
      </c>
      <c r="E23" t="s">
        <v>26</v>
      </c>
      <c r="F23">
        <v>2013</v>
      </c>
      <c r="G23">
        <v>0</v>
      </c>
    </row>
    <row r="24" spans="1:7" x14ac:dyDescent="0.15">
      <c r="A24" t="s">
        <v>5</v>
      </c>
      <c r="B24" s="1">
        <v>4</v>
      </c>
      <c r="C24" t="e">
        <f>VLOOKUP(技能规划!#REF!,$E$2:$G$28,3,)</f>
        <v>#REF!</v>
      </c>
      <c r="E24" t="s">
        <v>27</v>
      </c>
      <c r="F24">
        <v>2014</v>
      </c>
      <c r="G24">
        <v>0</v>
      </c>
    </row>
    <row r="25" spans="1:7" x14ac:dyDescent="0.15">
      <c r="A25" t="s">
        <v>5</v>
      </c>
      <c r="B25" s="1">
        <v>4</v>
      </c>
      <c r="C25" t="e">
        <f>VLOOKUP(技能规划!#REF!,$E$2:$G$28,3,)</f>
        <v>#REF!</v>
      </c>
      <c r="E25" t="s">
        <v>28</v>
      </c>
      <c r="F25">
        <v>2015</v>
      </c>
      <c r="G25">
        <v>0</v>
      </c>
    </row>
    <row r="26" spans="1:7" x14ac:dyDescent="0.15">
      <c r="A26" t="s">
        <v>5</v>
      </c>
      <c r="B26" s="1">
        <v>4</v>
      </c>
      <c r="C26" t="e">
        <f>VLOOKUP(技能规划!#REF!,$E$2:$G$28,3,)</f>
        <v>#REF!</v>
      </c>
      <c r="E26" t="s">
        <v>29</v>
      </c>
      <c r="F26">
        <v>2016</v>
      </c>
      <c r="G26">
        <v>0</v>
      </c>
    </row>
    <row r="27" spans="1:7" x14ac:dyDescent="0.15">
      <c r="A27" t="s">
        <v>5</v>
      </c>
      <c r="B27" s="1">
        <v>4</v>
      </c>
      <c r="C27" t="e">
        <f>VLOOKUP(技能规划!#REF!,$E$2:$G$28,3,)</f>
        <v>#REF!</v>
      </c>
      <c r="E27" t="s">
        <v>30</v>
      </c>
      <c r="F27">
        <v>2017</v>
      </c>
      <c r="G27">
        <v>0</v>
      </c>
    </row>
    <row r="28" spans="1:7" x14ac:dyDescent="0.15">
      <c r="A28" t="s">
        <v>5</v>
      </c>
      <c r="B28" s="1">
        <v>4</v>
      </c>
      <c r="C28" t="e">
        <f>VLOOKUP(技能规划!#REF!,$E$2:$G$28,3,)</f>
        <v>#REF!</v>
      </c>
      <c r="E28" t="s">
        <v>31</v>
      </c>
      <c r="F28">
        <v>3001</v>
      </c>
      <c r="G28">
        <v>0</v>
      </c>
    </row>
    <row r="29" spans="1:7" x14ac:dyDescent="0.15">
      <c r="A29" t="s">
        <v>5</v>
      </c>
      <c r="B29" s="1">
        <v>4</v>
      </c>
      <c r="C29" t="e">
        <f>VLOOKUP(技能规划!#REF!,$E$2:$G$28,3,)</f>
        <v>#REF!</v>
      </c>
    </row>
    <row r="30" spans="1:7" x14ac:dyDescent="0.15">
      <c r="A30" t="s">
        <v>12</v>
      </c>
      <c r="B30" s="1">
        <v>5</v>
      </c>
      <c r="C30">
        <f>VLOOKUP(技能规划!F23,$E$2:$G$28,3,)</f>
        <v>101</v>
      </c>
    </row>
    <row r="31" spans="1:7" x14ac:dyDescent="0.15">
      <c r="A31" t="s">
        <v>12</v>
      </c>
      <c r="B31" s="1">
        <v>5</v>
      </c>
      <c r="C31">
        <f>VLOOKUP(技能规划!F24,$E$2:$G$28,3,)</f>
        <v>101</v>
      </c>
    </row>
    <row r="32" spans="1:7" x14ac:dyDescent="0.15">
      <c r="A32" t="s">
        <v>12</v>
      </c>
      <c r="B32" s="1">
        <v>5</v>
      </c>
      <c r="C32">
        <f>VLOOKUP(技能规划!F25,$E$2:$G$28,3,)</f>
        <v>101</v>
      </c>
    </row>
    <row r="33" spans="1:3" x14ac:dyDescent="0.15">
      <c r="A33" t="s">
        <v>13</v>
      </c>
      <c r="B33" s="1">
        <v>6</v>
      </c>
      <c r="C33">
        <f>VLOOKUP(技能规划!F26,$E$2:$G$28,3,)</f>
        <v>101</v>
      </c>
    </row>
    <row r="34" spans="1:3" x14ac:dyDescent="0.15">
      <c r="A34" t="s">
        <v>13</v>
      </c>
      <c r="B34" s="1">
        <v>6</v>
      </c>
      <c r="C34">
        <f>VLOOKUP(技能规划!F27,$E$2:$G$28,3,)</f>
        <v>101</v>
      </c>
    </row>
    <row r="35" spans="1:3" x14ac:dyDescent="0.15">
      <c r="A35" t="s">
        <v>13</v>
      </c>
      <c r="B35" s="1">
        <v>6</v>
      </c>
      <c r="C35">
        <f>VLOOKUP(技能规划!F28,$E$2:$G$28,3,)</f>
        <v>101</v>
      </c>
    </row>
    <row r="36" spans="1:3" x14ac:dyDescent="0.15">
      <c r="A36" t="s">
        <v>6</v>
      </c>
      <c r="B36" s="1">
        <v>7</v>
      </c>
      <c r="C36">
        <f>VLOOKUP(技能规划!F29,$E$2:$G$28,3,)</f>
        <v>101</v>
      </c>
    </row>
    <row r="37" spans="1:3" x14ac:dyDescent="0.15">
      <c r="A37" t="s">
        <v>6</v>
      </c>
      <c r="B37" s="1">
        <v>7</v>
      </c>
      <c r="C37" t="e">
        <f>VLOOKUP(技能规划!#REF!,$E$2:$G$28,3,)</f>
        <v>#REF!</v>
      </c>
    </row>
    <row r="38" spans="1:3" x14ac:dyDescent="0.15">
      <c r="A38" t="s">
        <v>6</v>
      </c>
      <c r="B38" s="1">
        <v>7</v>
      </c>
      <c r="C38" t="e">
        <f>VLOOKUP(技能规划!#REF!,$E$2:$G$28,3,)</f>
        <v>#REF!</v>
      </c>
    </row>
    <row r="39" spans="1:3" x14ac:dyDescent="0.15">
      <c r="A39" t="s">
        <v>6</v>
      </c>
      <c r="B39" s="1">
        <v>7</v>
      </c>
      <c r="C39" t="e">
        <f>VLOOKUP(技能规划!#REF!,$E$2:$G$28,3,)</f>
        <v>#REF!</v>
      </c>
    </row>
    <row r="40" spans="1:3" x14ac:dyDescent="0.15">
      <c r="A40" t="s">
        <v>6</v>
      </c>
      <c r="B40" s="1">
        <v>7</v>
      </c>
      <c r="C40" t="e">
        <f>VLOOKUP(技能规划!#REF!,$E$2:$G$28,3,)</f>
        <v>#REF!</v>
      </c>
    </row>
    <row r="41" spans="1:3" x14ac:dyDescent="0.15">
      <c r="A41" t="s">
        <v>6</v>
      </c>
      <c r="B41" s="1">
        <v>7</v>
      </c>
      <c r="C41" t="e">
        <f>VLOOKUP(技能规划!#REF!,$E$2:$G$28,3,)</f>
        <v>#REF!</v>
      </c>
    </row>
    <row r="42" spans="1:3" x14ac:dyDescent="0.15">
      <c r="A42" t="s">
        <v>6</v>
      </c>
      <c r="B42" s="1">
        <v>7</v>
      </c>
      <c r="C42" t="e">
        <f>VLOOKUP(技能规划!#REF!,$E$2:$G$28,3,)</f>
        <v>#REF!</v>
      </c>
    </row>
    <row r="43" spans="1:3" x14ac:dyDescent="0.15">
      <c r="A43" t="s">
        <v>14</v>
      </c>
      <c r="B43" s="1">
        <v>8</v>
      </c>
      <c r="C43" t="e">
        <f>VLOOKUP(技能规划!#REF!,$E$2:$G$28,3,)</f>
        <v>#REF!</v>
      </c>
    </row>
    <row r="44" spans="1:3" x14ac:dyDescent="0.15">
      <c r="A44" t="s">
        <v>14</v>
      </c>
      <c r="B44" s="1">
        <v>8</v>
      </c>
      <c r="C44">
        <f>VLOOKUP(技能规划!F30,$E$2:$G$28,3,)</f>
        <v>101</v>
      </c>
    </row>
    <row r="45" spans="1:3" x14ac:dyDescent="0.15">
      <c r="A45" t="s">
        <v>15</v>
      </c>
      <c r="B45" s="1">
        <v>9</v>
      </c>
      <c r="C45">
        <f>VLOOKUP(技能规划!F31,$E$2:$G$28,3,)</f>
        <v>101</v>
      </c>
    </row>
    <row r="46" spans="1:3" x14ac:dyDescent="0.15">
      <c r="A46" t="s">
        <v>15</v>
      </c>
      <c r="B46" s="1">
        <v>9</v>
      </c>
      <c r="C46">
        <f>VLOOKUP(技能规划!F32,$E$2:$G$28,3,)</f>
        <v>101</v>
      </c>
    </row>
    <row r="47" spans="1:3" x14ac:dyDescent="0.15">
      <c r="A47" t="s">
        <v>16</v>
      </c>
      <c r="B47" s="1">
        <v>10</v>
      </c>
      <c r="C47">
        <f>VLOOKUP(技能规划!F33,$E$2:$G$28,3,)</f>
        <v>101</v>
      </c>
    </row>
    <row r="48" spans="1:3" x14ac:dyDescent="0.15">
      <c r="A48" t="s">
        <v>16</v>
      </c>
      <c r="B48" s="1">
        <v>10</v>
      </c>
      <c r="C48">
        <f>VLOOKUP(技能规划!F34,$E$2:$G$28,3,)</f>
        <v>101</v>
      </c>
    </row>
    <row r="49" spans="1:3" x14ac:dyDescent="0.15">
      <c r="A49" t="s">
        <v>18</v>
      </c>
      <c r="B49" s="1">
        <v>11</v>
      </c>
      <c r="C49">
        <f>VLOOKUP(技能规划!F35,$E$2:$G$28,3,)</f>
        <v>101</v>
      </c>
    </row>
    <row r="50" spans="1:3" x14ac:dyDescent="0.15">
      <c r="A50" t="s">
        <v>18</v>
      </c>
      <c r="B50" s="1">
        <v>11</v>
      </c>
      <c r="C50">
        <f>VLOOKUP(技能规划!F36,$E$2:$G$28,3,)</f>
        <v>101</v>
      </c>
    </row>
    <row r="51" spans="1:3" x14ac:dyDescent="0.15">
      <c r="A51" t="s">
        <v>18</v>
      </c>
      <c r="B51" s="1">
        <v>11</v>
      </c>
      <c r="C51" t="e">
        <f>VLOOKUP(技能规划!#REF!,$E$2:$G$28,3,)</f>
        <v>#REF!</v>
      </c>
    </row>
    <row r="52" spans="1:3" x14ac:dyDescent="0.15">
      <c r="A52" t="s">
        <v>19</v>
      </c>
      <c r="B52" s="1">
        <v>12</v>
      </c>
      <c r="C52" t="e">
        <f>VLOOKUP(技能规划!#REF!,$E$2:$G$28,3,)</f>
        <v>#REF!</v>
      </c>
    </row>
    <row r="53" spans="1:3" x14ac:dyDescent="0.15">
      <c r="A53" t="s">
        <v>19</v>
      </c>
      <c r="B53" s="1">
        <v>12</v>
      </c>
      <c r="C53" t="e">
        <f>VLOOKUP(技能规划!#REF!,$E$2:$G$28,3,)</f>
        <v>#REF!</v>
      </c>
    </row>
    <row r="54" spans="1:3" x14ac:dyDescent="0.15">
      <c r="A54" t="s">
        <v>20</v>
      </c>
      <c r="B54" s="1">
        <v>13</v>
      </c>
      <c r="C54" t="e">
        <f>VLOOKUP(技能规划!#REF!,$E$2:$G$28,3,)</f>
        <v>#REF!</v>
      </c>
    </row>
    <row r="55" spans="1:3" x14ac:dyDescent="0.15">
      <c r="A55" t="s">
        <v>20</v>
      </c>
      <c r="B55" s="1">
        <v>13</v>
      </c>
      <c r="C55" t="e">
        <f>VLOOKUP(技能规划!#REF!,$E$2:$G$28,3,)</f>
        <v>#REF!</v>
      </c>
    </row>
    <row r="56" spans="1:3" x14ac:dyDescent="0.15">
      <c r="A56" t="s">
        <v>21</v>
      </c>
      <c r="B56" s="1">
        <v>14</v>
      </c>
      <c r="C56" t="e">
        <f>VLOOKUP(技能规划!#REF!,$E$2:$G$28,3,)</f>
        <v>#REF!</v>
      </c>
    </row>
    <row r="57" spans="1:3" x14ac:dyDescent="0.15">
      <c r="A57" t="s">
        <v>21</v>
      </c>
      <c r="B57" s="1">
        <v>14</v>
      </c>
      <c r="C57" t="e">
        <f>VLOOKUP(技能规划!#REF!,$E$2:$G$28,3,)</f>
        <v>#REF!</v>
      </c>
    </row>
    <row r="58" spans="1:3" x14ac:dyDescent="0.15">
      <c r="A58" t="s">
        <v>7</v>
      </c>
      <c r="B58" s="1">
        <v>15</v>
      </c>
      <c r="C58">
        <f>VLOOKUP(技能规划!F37,$E$2:$G$28,3,)</f>
        <v>105</v>
      </c>
    </row>
    <row r="59" spans="1:3" x14ac:dyDescent="0.15">
      <c r="A59" t="s">
        <v>7</v>
      </c>
      <c r="B59" s="1">
        <v>15</v>
      </c>
      <c r="C59">
        <f>VLOOKUP(技能规划!F38,$E$2:$G$28,3,)</f>
        <v>105</v>
      </c>
    </row>
    <row r="60" spans="1:3" x14ac:dyDescent="0.15">
      <c r="A60" t="s">
        <v>7</v>
      </c>
      <c r="B60" s="1">
        <v>15</v>
      </c>
      <c r="C60">
        <f>VLOOKUP(技能规划!F39,$E$2:$G$28,3,)</f>
        <v>105</v>
      </c>
    </row>
    <row r="61" spans="1:3" x14ac:dyDescent="0.15">
      <c r="A61" t="s">
        <v>7</v>
      </c>
      <c r="B61" s="1">
        <v>15</v>
      </c>
      <c r="C61">
        <f>VLOOKUP(技能规划!F40,$E$2:$G$28,3,)</f>
        <v>105</v>
      </c>
    </row>
    <row r="62" spans="1:3" x14ac:dyDescent="0.15">
      <c r="A62" t="s">
        <v>7</v>
      </c>
      <c r="B62" s="1">
        <v>15</v>
      </c>
      <c r="C62">
        <f>VLOOKUP(技能规划!F41,$E$2:$G$28,3,)</f>
        <v>105</v>
      </c>
    </row>
    <row r="63" spans="1:3" x14ac:dyDescent="0.15">
      <c r="A63" t="s">
        <v>7</v>
      </c>
      <c r="B63" s="1">
        <v>15</v>
      </c>
      <c r="C63">
        <f>VLOOKUP(技能规划!F42,$E$2:$G$28,3,)</f>
        <v>105</v>
      </c>
    </row>
    <row r="64" spans="1:3" x14ac:dyDescent="0.15">
      <c r="A64" t="s">
        <v>7</v>
      </c>
      <c r="B64" s="1">
        <v>15</v>
      </c>
      <c r="C64">
        <f>VLOOKUP(技能规划!F43,$E$2:$G$28,3,)</f>
        <v>105</v>
      </c>
    </row>
    <row r="65" spans="1:3" x14ac:dyDescent="0.15">
      <c r="A65" t="s">
        <v>8</v>
      </c>
      <c r="B65" s="1">
        <v>16</v>
      </c>
      <c r="C65" t="e">
        <f>VLOOKUP(技能规划!#REF!,$E$2:$G$28,3,)</f>
        <v>#REF!</v>
      </c>
    </row>
    <row r="66" spans="1:3" x14ac:dyDescent="0.15">
      <c r="A66" t="s">
        <v>8</v>
      </c>
      <c r="B66" s="1">
        <v>16</v>
      </c>
      <c r="C66" t="e">
        <f>VLOOKUP(技能规划!#REF!,$E$2:$G$28,3,)</f>
        <v>#REF!</v>
      </c>
    </row>
    <row r="67" spans="1:3" x14ac:dyDescent="0.15">
      <c r="A67" t="s">
        <v>8</v>
      </c>
      <c r="B67" s="1">
        <v>16</v>
      </c>
      <c r="C67" t="e">
        <f>VLOOKUP(技能规划!#REF!,$E$2:$G$28,3,)</f>
        <v>#REF!</v>
      </c>
    </row>
    <row r="68" spans="1:3" x14ac:dyDescent="0.15">
      <c r="A68" t="s">
        <v>8</v>
      </c>
      <c r="B68" s="1">
        <v>16</v>
      </c>
      <c r="C68" t="e">
        <f>VLOOKUP(技能规划!#REF!,$E$2:$G$28,3,)</f>
        <v>#REF!</v>
      </c>
    </row>
    <row r="69" spans="1:3" x14ac:dyDescent="0.15">
      <c r="A69" t="s">
        <v>8</v>
      </c>
      <c r="B69" s="1">
        <v>16</v>
      </c>
      <c r="C69" t="e">
        <f>VLOOKUP(技能规划!#REF!,$E$2:$G$28,3,)</f>
        <v>#REF!</v>
      </c>
    </row>
    <row r="70" spans="1:3" x14ac:dyDescent="0.15">
      <c r="A70" t="s">
        <v>8</v>
      </c>
      <c r="B70" s="1">
        <v>16</v>
      </c>
      <c r="C70" t="e">
        <f>VLOOKUP(技能规划!#REF!,$E$2:$G$28,3,)</f>
        <v>#REF!</v>
      </c>
    </row>
    <row r="71" spans="1:3" x14ac:dyDescent="0.15">
      <c r="A71" t="s">
        <v>8</v>
      </c>
      <c r="B71" s="1">
        <v>16</v>
      </c>
      <c r="C71" t="e">
        <f>VLOOKUP(技能规划!#REF!,$E$2:$G$28,3,)</f>
        <v>#REF!</v>
      </c>
    </row>
    <row r="72" spans="1:3" x14ac:dyDescent="0.15">
      <c r="A72" t="s">
        <v>22</v>
      </c>
      <c r="B72" s="1">
        <v>17</v>
      </c>
      <c r="C72">
        <f>VLOOKUP(技能规划!F44,$E$2:$G$28,3,)</f>
        <v>101</v>
      </c>
    </row>
    <row r="73" spans="1:3" x14ac:dyDescent="0.15">
      <c r="A73" t="s">
        <v>22</v>
      </c>
      <c r="B73" s="1">
        <v>17</v>
      </c>
      <c r="C73">
        <f>VLOOKUP(技能规划!F45,$E$2:$G$28,3,)</f>
        <v>101</v>
      </c>
    </row>
    <row r="74" spans="1:3" x14ac:dyDescent="0.15">
      <c r="A74" t="s">
        <v>30</v>
      </c>
      <c r="B74" s="1">
        <v>18</v>
      </c>
      <c r="C74">
        <f>VLOOKUP(技能规划!F46,$E$2:$G$28,3,)</f>
        <v>101</v>
      </c>
    </row>
    <row r="75" spans="1:3" x14ac:dyDescent="0.15">
      <c r="A75" t="s">
        <v>30</v>
      </c>
      <c r="B75" s="1">
        <v>18</v>
      </c>
      <c r="C75">
        <f>VLOOKUP(技能规划!F47,$E$2:$G$28,3,)</f>
        <v>101</v>
      </c>
    </row>
    <row r="76" spans="1:3" x14ac:dyDescent="0.15">
      <c r="A76" t="s">
        <v>23</v>
      </c>
      <c r="B76" s="1">
        <v>19</v>
      </c>
      <c r="C76">
        <f>VLOOKUP(技能规划!F48,$E$2:$G$28,3,)</f>
        <v>101</v>
      </c>
    </row>
    <row r="77" spans="1:3" x14ac:dyDescent="0.15">
      <c r="A77" t="s">
        <v>24</v>
      </c>
      <c r="B77" s="1">
        <v>20</v>
      </c>
      <c r="C77">
        <f>VLOOKUP(技能规划!F49,$E$2:$G$28,3,)</f>
        <v>101</v>
      </c>
    </row>
    <row r="78" spans="1:3" x14ac:dyDescent="0.15">
      <c r="A78" t="s">
        <v>10</v>
      </c>
      <c r="B78" s="1">
        <v>21</v>
      </c>
      <c r="C78">
        <f>VLOOKUP(技能规划!F50,$E$2:$G$28,3,)</f>
        <v>101</v>
      </c>
    </row>
    <row r="79" spans="1:3" x14ac:dyDescent="0.15">
      <c r="A79" t="s">
        <v>10</v>
      </c>
      <c r="B79" s="1">
        <v>21</v>
      </c>
      <c r="C79" t="e">
        <f>VLOOKUP(技能规划!#REF!,$E$2:$G$28,3,)</f>
        <v>#REF!</v>
      </c>
    </row>
    <row r="80" spans="1:3" x14ac:dyDescent="0.15">
      <c r="A80" t="s">
        <v>10</v>
      </c>
      <c r="B80" s="1">
        <v>21</v>
      </c>
      <c r="C80" t="e">
        <f>VLOOKUP(技能规划!#REF!,$E$2:$G$28,3,)</f>
        <v>#REF!</v>
      </c>
    </row>
    <row r="81" spans="1:3" x14ac:dyDescent="0.15">
      <c r="A81" t="s">
        <v>10</v>
      </c>
      <c r="B81" s="1">
        <v>21</v>
      </c>
      <c r="C81" t="e">
        <f>VLOOKUP(技能规划!#REF!,$E$2:$G$28,3,)</f>
        <v>#REF!</v>
      </c>
    </row>
    <row r="82" spans="1:3" x14ac:dyDescent="0.15">
      <c r="A82" t="s">
        <v>10</v>
      </c>
      <c r="B82" s="1">
        <v>21</v>
      </c>
      <c r="C82" t="e">
        <f>VLOOKUP(技能规划!#REF!,$E$2:$G$28,3,)</f>
        <v>#REF!</v>
      </c>
    </row>
    <row r="83" spans="1:3" x14ac:dyDescent="0.15">
      <c r="A83" t="s">
        <v>10</v>
      </c>
      <c r="B83" s="1">
        <v>21</v>
      </c>
      <c r="C83" t="e">
        <f>VLOOKUP(技能规划!#REF!,$E$2:$G$28,3,)</f>
        <v>#REF!</v>
      </c>
    </row>
    <row r="84" spans="1:3" x14ac:dyDescent="0.15">
      <c r="A84" t="s">
        <v>10</v>
      </c>
      <c r="B84" s="1">
        <v>21</v>
      </c>
      <c r="C84" t="e">
        <f>VLOOKUP(技能规划!#REF!,$E$2:$G$28,3,)</f>
        <v>#REF!</v>
      </c>
    </row>
    <row r="85" spans="1:3" x14ac:dyDescent="0.15">
      <c r="A85" t="s">
        <v>26</v>
      </c>
      <c r="B85" s="1">
        <v>22</v>
      </c>
      <c r="C85" t="e">
        <f>VLOOKUP(技能规划!#REF!,$E$2:$G$28,3,)</f>
        <v>#REF!</v>
      </c>
    </row>
    <row r="86" spans="1:3" x14ac:dyDescent="0.15">
      <c r="A86" t="s">
        <v>27</v>
      </c>
      <c r="B86" s="1">
        <v>23</v>
      </c>
      <c r="C86">
        <f>VLOOKUP(技能规划!F51,$E$2:$G$28,3,)</f>
        <v>105</v>
      </c>
    </row>
    <row r="87" spans="1:3" x14ac:dyDescent="0.15">
      <c r="A87" t="s">
        <v>28</v>
      </c>
      <c r="B87" s="1">
        <v>24</v>
      </c>
      <c r="C87">
        <f>VLOOKUP(技能规划!F52,$E$2:$G$28,3,)</f>
        <v>105</v>
      </c>
    </row>
    <row r="88" spans="1:3" x14ac:dyDescent="0.15">
      <c r="A88" t="s">
        <v>11</v>
      </c>
      <c r="B88" s="1">
        <v>25</v>
      </c>
      <c r="C88">
        <f>VLOOKUP(技能规划!F53,$E$2:$G$28,3,)</f>
        <v>105</v>
      </c>
    </row>
    <row r="89" spans="1:3" x14ac:dyDescent="0.15">
      <c r="A89" t="s">
        <v>29</v>
      </c>
      <c r="B89" s="1">
        <v>26</v>
      </c>
      <c r="C89">
        <f>VLOOKUP(技能规划!F54,$E$2:$G$28,3,)</f>
        <v>105</v>
      </c>
    </row>
    <row r="90" spans="1:3" x14ac:dyDescent="0.15">
      <c r="A90" t="s">
        <v>31</v>
      </c>
      <c r="B90" s="1">
        <v>26</v>
      </c>
      <c r="C90">
        <f>VLOOKUP(技能规划!F55,$E$2:$G$28,3,)</f>
        <v>105</v>
      </c>
    </row>
    <row r="91" spans="1:3" x14ac:dyDescent="0.15">
      <c r="C91">
        <f>VLOOKUP(技能规划!F56,$E$2:$G$28,3,)</f>
        <v>105</v>
      </c>
    </row>
    <row r="92" spans="1:3" x14ac:dyDescent="0.15">
      <c r="C92">
        <f>VLOOKUP(技能规划!F57,$E$2:$G$28,3,)</f>
        <v>105</v>
      </c>
    </row>
    <row r="93" spans="1:3" x14ac:dyDescent="0.15">
      <c r="C93" t="e">
        <f>VLOOKUP(技能规划!#REF!,$E$2:$G$28,3,)</f>
        <v>#REF!</v>
      </c>
    </row>
    <row r="94" spans="1:3" x14ac:dyDescent="0.15">
      <c r="C94" t="e">
        <f>VLOOKUP(技能规划!#REF!,$E$2:$G$28,3,)</f>
        <v>#REF!</v>
      </c>
    </row>
    <row r="95" spans="1:3" x14ac:dyDescent="0.15">
      <c r="C95" t="e">
        <f>VLOOKUP(技能规划!#REF!,$E$2:$G$28,3,)</f>
        <v>#REF!</v>
      </c>
    </row>
    <row r="96" spans="1:3" x14ac:dyDescent="0.15">
      <c r="C96" t="e">
        <f>VLOOKUP(技能规划!#REF!,$E$2:$G$28,3,)</f>
        <v>#REF!</v>
      </c>
    </row>
    <row r="97" spans="3:3" x14ac:dyDescent="0.15">
      <c r="C97" t="e">
        <f>VLOOKUP(技能规划!#REF!,$E$2:$G$28,3,)</f>
        <v>#REF!</v>
      </c>
    </row>
    <row r="98" spans="3:3" x14ac:dyDescent="0.15">
      <c r="C98" t="e">
        <f>VLOOKUP(技能规划!#REF!,$E$2:$G$28,3,)</f>
        <v>#REF!</v>
      </c>
    </row>
    <row r="99" spans="3:3" x14ac:dyDescent="0.15">
      <c r="C99" t="e">
        <f>VLOOKUP(技能规划!#REF!,$E$2:$G$28,3,)</f>
        <v>#REF!</v>
      </c>
    </row>
    <row r="100" spans="3:3" x14ac:dyDescent="0.15">
      <c r="C100">
        <f>VLOOKUP(技能规划!F58,$E$2:$G$28,3,)</f>
        <v>101</v>
      </c>
    </row>
    <row r="101" spans="3:3" x14ac:dyDescent="0.15">
      <c r="C101">
        <f>VLOOKUP(技能规划!F59,$E$2:$G$28,3,)</f>
        <v>101</v>
      </c>
    </row>
    <row r="102" spans="3:3" x14ac:dyDescent="0.15">
      <c r="C102">
        <f>VLOOKUP(技能规划!F60,$E$2:$G$28,3,)</f>
        <v>101</v>
      </c>
    </row>
    <row r="103" spans="3:3" x14ac:dyDescent="0.15">
      <c r="C103">
        <f>VLOOKUP(技能规划!F61,$E$2:$G$28,3,)</f>
        <v>101</v>
      </c>
    </row>
    <row r="104" spans="3:3" x14ac:dyDescent="0.15">
      <c r="C104">
        <f>VLOOKUP(技能规划!F62,$E$2:$G$28,3,)</f>
        <v>101</v>
      </c>
    </row>
    <row r="105" spans="3:3" x14ac:dyDescent="0.15">
      <c r="C105">
        <f>VLOOKUP(技能规划!F63,$E$2:$G$28,3,)</f>
        <v>101</v>
      </c>
    </row>
    <row r="106" spans="3:3" x14ac:dyDescent="0.15">
      <c r="C106">
        <f>VLOOKUP(技能规划!F64,$E$2:$G$28,3,)</f>
        <v>101</v>
      </c>
    </row>
    <row r="107" spans="3:3" x14ac:dyDescent="0.15">
      <c r="C107" t="e">
        <f>VLOOKUP(技能规划!#REF!,$E$2:$G$28,3,)</f>
        <v>#REF!</v>
      </c>
    </row>
    <row r="108" spans="3:3" x14ac:dyDescent="0.15">
      <c r="C108" t="e">
        <f>VLOOKUP(技能规划!#REF!,$E$2:$G$28,3,)</f>
        <v>#REF!</v>
      </c>
    </row>
    <row r="109" spans="3:3" x14ac:dyDescent="0.15">
      <c r="C109" t="e">
        <f>VLOOKUP(技能规划!#REF!,$E$2:$G$28,3,)</f>
        <v>#REF!</v>
      </c>
    </row>
    <row r="110" spans="3:3" x14ac:dyDescent="0.15">
      <c r="C110" t="e">
        <f>VLOOKUP(技能规划!#REF!,$E$2:$G$28,3,)</f>
        <v>#REF!</v>
      </c>
    </row>
    <row r="111" spans="3:3" x14ac:dyDescent="0.15">
      <c r="C111" t="e">
        <f>VLOOKUP(技能规划!#REF!,$E$2:$G$28,3,)</f>
        <v>#REF!</v>
      </c>
    </row>
    <row r="112" spans="3:3" x14ac:dyDescent="0.15">
      <c r="C112" t="e">
        <f>VLOOKUP(技能规划!#REF!,$E$2:$G$28,3,)</f>
        <v>#REF!</v>
      </c>
    </row>
    <row r="113" spans="3:3" x14ac:dyDescent="0.15">
      <c r="C113" t="e">
        <f>VLOOKUP(技能规划!#REF!,$E$2:$G$28,3,)</f>
        <v>#REF!</v>
      </c>
    </row>
    <row r="114" spans="3:3" x14ac:dyDescent="0.15">
      <c r="C114">
        <f>VLOOKUP(技能规划!F65,$E$2:$G$28,3,)</f>
        <v>105</v>
      </c>
    </row>
    <row r="115" spans="3:3" x14ac:dyDescent="0.15">
      <c r="C115">
        <f>VLOOKUP(技能规划!F66,$E$2:$G$28,3,)</f>
        <v>105</v>
      </c>
    </row>
    <row r="116" spans="3:3" x14ac:dyDescent="0.15">
      <c r="C116">
        <f>VLOOKUP(技能规划!F67,$E$2:$G$28,3,)</f>
        <v>105</v>
      </c>
    </row>
    <row r="117" spans="3:3" x14ac:dyDescent="0.15">
      <c r="C117">
        <f>VLOOKUP(技能规划!F68,$E$2:$G$28,3,)</f>
        <v>105</v>
      </c>
    </row>
    <row r="118" spans="3:3" x14ac:dyDescent="0.15">
      <c r="C118">
        <f>VLOOKUP(技能规划!F69,$E$2:$G$28,3,)</f>
        <v>105</v>
      </c>
    </row>
    <row r="119" spans="3:3" x14ac:dyDescent="0.15">
      <c r="C119">
        <f>VLOOKUP(技能规划!F70,$E$2:$G$28,3,)</f>
        <v>105</v>
      </c>
    </row>
    <row r="120" spans="3:3" x14ac:dyDescent="0.15">
      <c r="C120">
        <f>VLOOKUP(技能规划!F71,$E$2:$G$28,3,)</f>
        <v>105</v>
      </c>
    </row>
    <row r="121" spans="3:3" x14ac:dyDescent="0.15">
      <c r="C121">
        <f>VLOOKUP(技能规划!F72,$E$2:$G$28,3,)</f>
        <v>201</v>
      </c>
    </row>
    <row r="122" spans="3:3" x14ac:dyDescent="0.15">
      <c r="C122">
        <f>VLOOKUP(技能规划!F73,$E$2:$G$28,3,)</f>
        <v>201</v>
      </c>
    </row>
    <row r="123" spans="3:3" x14ac:dyDescent="0.15">
      <c r="C123">
        <f>VLOOKUP(技能规划!F74,$E$2:$G$28,3,)</f>
        <v>201</v>
      </c>
    </row>
    <row r="124" spans="3:3" x14ac:dyDescent="0.15">
      <c r="C124">
        <f>VLOOKUP(技能规划!F75,$E$2:$G$28,3,)</f>
        <v>201</v>
      </c>
    </row>
    <row r="125" spans="3:3" x14ac:dyDescent="0.15">
      <c r="C125">
        <f>VLOOKUP(技能规划!F76,$E$2:$G$28,3,)</f>
        <v>201</v>
      </c>
    </row>
    <row r="126" spans="3:3" x14ac:dyDescent="0.15">
      <c r="C126">
        <f>VLOOKUP(技能规划!F77,$E$2:$G$28,3,)</f>
        <v>201</v>
      </c>
    </row>
    <row r="127" spans="3:3" x14ac:dyDescent="0.15">
      <c r="C127">
        <f>VLOOKUP(技能规划!F78,$E$2:$G$28,3,)</f>
        <v>201</v>
      </c>
    </row>
    <row r="128" spans="3:3" x14ac:dyDescent="0.15">
      <c r="C128">
        <f>VLOOKUP(技能规划!F79,$E$2:$G$28,3,)</f>
        <v>201</v>
      </c>
    </row>
    <row r="129" spans="3:3" x14ac:dyDescent="0.15">
      <c r="C129">
        <f>VLOOKUP(技能规划!F80,$E$2:$G$28,3,)</f>
        <v>201</v>
      </c>
    </row>
    <row r="130" spans="3:3" x14ac:dyDescent="0.15">
      <c r="C130">
        <f>VLOOKUP(技能规划!F81,$E$2:$G$28,3,)</f>
        <v>201</v>
      </c>
    </row>
    <row r="131" spans="3:3" x14ac:dyDescent="0.15">
      <c r="C131">
        <f>VLOOKUP(技能规划!F82,$E$2:$G$28,3,)</f>
        <v>201</v>
      </c>
    </row>
    <row r="132" spans="3:3" x14ac:dyDescent="0.15">
      <c r="C132">
        <f>VLOOKUP(技能规划!F83,$E$2:$G$28,3,)</f>
        <v>201</v>
      </c>
    </row>
    <row r="133" spans="3:3" x14ac:dyDescent="0.15">
      <c r="C133">
        <f>VLOOKUP(技能规划!F84,$E$2:$G$28,3,)</f>
        <v>201</v>
      </c>
    </row>
    <row r="134" spans="3:3" x14ac:dyDescent="0.15">
      <c r="C134">
        <f>VLOOKUP(技能规划!F85,$E$2:$G$28,3,)</f>
        <v>201</v>
      </c>
    </row>
    <row r="135" spans="3:3" x14ac:dyDescent="0.15">
      <c r="C135">
        <f>VLOOKUP(技能规划!F86,$E$2:$G$28,3,)</f>
        <v>104</v>
      </c>
    </row>
    <row r="136" spans="3:3" x14ac:dyDescent="0.15">
      <c r="C136">
        <f>VLOOKUP(技能规划!F87,$E$2:$G$28,3,)</f>
        <v>104</v>
      </c>
    </row>
    <row r="137" spans="3:3" x14ac:dyDescent="0.15">
      <c r="C137">
        <f>VLOOKUP(技能规划!F88,$E$2:$G$28,3,)</f>
        <v>104</v>
      </c>
    </row>
    <row r="138" spans="3:3" x14ac:dyDescent="0.15">
      <c r="C138">
        <f>VLOOKUP(技能规划!F89,$E$2:$G$28,3,)</f>
        <v>104</v>
      </c>
    </row>
    <row r="139" spans="3:3" x14ac:dyDescent="0.15">
      <c r="C139">
        <f>VLOOKUP(技能规划!F90,$E$2:$G$28,3,)</f>
        <v>104</v>
      </c>
    </row>
    <row r="140" spans="3:3" x14ac:dyDescent="0.15">
      <c r="C140">
        <f>VLOOKUP(技能规划!F91,$E$2:$G$28,3,)</f>
        <v>104</v>
      </c>
    </row>
    <row r="141" spans="3:3" x14ac:dyDescent="0.15">
      <c r="C141">
        <f>VLOOKUP(技能规划!F92,$E$2:$G$28,3,)</f>
        <v>104</v>
      </c>
    </row>
    <row r="142" spans="3:3" x14ac:dyDescent="0.15">
      <c r="C142" t="e">
        <f>VLOOKUP(技能规划!#REF!,$E$2:$G$28,3,)</f>
        <v>#REF!</v>
      </c>
    </row>
    <row r="143" spans="3:3" x14ac:dyDescent="0.15">
      <c r="C143" t="e">
        <f>VLOOKUP(技能规划!#REF!,$E$2:$G$28,3,)</f>
        <v>#REF!</v>
      </c>
    </row>
    <row r="144" spans="3:3" x14ac:dyDescent="0.15">
      <c r="C144" t="e">
        <f>VLOOKUP(技能规划!#REF!,$E$2:$G$28,3,)</f>
        <v>#REF!</v>
      </c>
    </row>
    <row r="145" spans="3:3" x14ac:dyDescent="0.15">
      <c r="C145" t="e">
        <f>VLOOKUP(技能规划!#REF!,$E$2:$G$28,3,)</f>
        <v>#REF!</v>
      </c>
    </row>
    <row r="146" spans="3:3" x14ac:dyDescent="0.15">
      <c r="C146" t="e">
        <f>VLOOKUP(技能规划!#REF!,$E$2:$G$28,3,)</f>
        <v>#REF!</v>
      </c>
    </row>
    <row r="147" spans="3:3" x14ac:dyDescent="0.15">
      <c r="C147" t="e">
        <f>VLOOKUP(技能规划!#REF!,$E$2:$G$28,3,)</f>
        <v>#REF!</v>
      </c>
    </row>
    <row r="148" spans="3:3" x14ac:dyDescent="0.15">
      <c r="C148" t="e">
        <f>VLOOKUP(技能规划!#REF!,$E$2:$G$28,3,)</f>
        <v>#REF!</v>
      </c>
    </row>
    <row r="149" spans="3:3" x14ac:dyDescent="0.15">
      <c r="C149">
        <f>VLOOKUP(技能规划!F93,$E$2:$G$28,3,)</f>
        <v>201</v>
      </c>
    </row>
    <row r="150" spans="3:3" x14ac:dyDescent="0.15">
      <c r="C150">
        <f>VLOOKUP(技能规划!F94,$E$2:$G$28,3,)</f>
        <v>201</v>
      </c>
    </row>
    <row r="151" spans="3:3" x14ac:dyDescent="0.15">
      <c r="C151">
        <f>VLOOKUP(技能规划!F95,$E$2:$G$28,3,)</f>
        <v>201</v>
      </c>
    </row>
    <row r="152" spans="3:3" x14ac:dyDescent="0.15">
      <c r="C152">
        <f>VLOOKUP(技能规划!F96,$E$2:$G$28,3,)</f>
        <v>201</v>
      </c>
    </row>
    <row r="153" spans="3:3" x14ac:dyDescent="0.15">
      <c r="C153">
        <f>VLOOKUP(技能规划!F97,$E$2:$G$28,3,)</f>
        <v>201</v>
      </c>
    </row>
    <row r="154" spans="3:3" x14ac:dyDescent="0.15">
      <c r="C154">
        <f>VLOOKUP(技能规划!F98,$E$2:$G$28,3,)</f>
        <v>201</v>
      </c>
    </row>
    <row r="155" spans="3:3" x14ac:dyDescent="0.15">
      <c r="C155">
        <f>VLOOKUP(技能规划!F99,$E$2:$G$28,3,)</f>
        <v>201</v>
      </c>
    </row>
    <row r="156" spans="3:3" x14ac:dyDescent="0.15">
      <c r="C156" t="e">
        <f>VLOOKUP(技能规划!#REF!,$E$2:$G$28,3,)</f>
        <v>#REF!</v>
      </c>
    </row>
    <row r="157" spans="3:3" x14ac:dyDescent="0.15">
      <c r="C157" t="e">
        <f>VLOOKUP(技能规划!#REF!,$E$2:$G$28,3,)</f>
        <v>#REF!</v>
      </c>
    </row>
    <row r="158" spans="3:3" x14ac:dyDescent="0.15">
      <c r="C158" t="e">
        <f>VLOOKUP(技能规划!#REF!,$E$2:$G$28,3,)</f>
        <v>#REF!</v>
      </c>
    </row>
    <row r="159" spans="3:3" x14ac:dyDescent="0.15">
      <c r="C159" t="e">
        <f>VLOOKUP(技能规划!#REF!,$E$2:$G$28,3,)</f>
        <v>#REF!</v>
      </c>
    </row>
    <row r="160" spans="3:3" x14ac:dyDescent="0.15">
      <c r="C160" t="e">
        <f>VLOOKUP(技能规划!#REF!,$E$2:$G$28,3,)</f>
        <v>#REF!</v>
      </c>
    </row>
    <row r="161" spans="3:3" x14ac:dyDescent="0.15">
      <c r="C161" t="e">
        <f>VLOOKUP(技能规划!#REF!,$E$2:$G$28,3,)</f>
        <v>#REF!</v>
      </c>
    </row>
    <row r="162" spans="3:3" x14ac:dyDescent="0.15">
      <c r="C162" t="e">
        <f>VLOOKUP(技能规划!#REF!,$E$2:$G$28,3,)</f>
        <v>#REF!</v>
      </c>
    </row>
    <row r="163" spans="3:3" x14ac:dyDescent="0.15">
      <c r="C163">
        <f>VLOOKUP(技能规划!F100,$E$2:$G$28,3,)</f>
        <v>104</v>
      </c>
    </row>
    <row r="164" spans="3:3" x14ac:dyDescent="0.15">
      <c r="C164">
        <f>VLOOKUP(技能规划!F101,$E$2:$G$28,3,)</f>
        <v>104</v>
      </c>
    </row>
    <row r="165" spans="3:3" x14ac:dyDescent="0.15">
      <c r="C165">
        <f>VLOOKUP(技能规划!F102,$E$2:$G$28,3,)</f>
        <v>104</v>
      </c>
    </row>
    <row r="166" spans="3:3" x14ac:dyDescent="0.15">
      <c r="C166">
        <f>VLOOKUP(技能规划!F103,$E$2:$G$28,3,)</f>
        <v>104</v>
      </c>
    </row>
    <row r="167" spans="3:3" x14ac:dyDescent="0.15">
      <c r="C167">
        <f>VLOOKUP(技能规划!F104,$E$2:$G$28,3,)</f>
        <v>104</v>
      </c>
    </row>
    <row r="168" spans="3:3" x14ac:dyDescent="0.15">
      <c r="C168">
        <f>VLOOKUP(技能规划!F105,$E$2:$G$28,3,)</f>
        <v>104</v>
      </c>
    </row>
    <row r="169" spans="3:3" x14ac:dyDescent="0.15">
      <c r="C169">
        <f>VLOOKUP(技能规划!F106,$E$2:$G$28,3,)</f>
        <v>104</v>
      </c>
    </row>
    <row r="170" spans="3:3" x14ac:dyDescent="0.15">
      <c r="C170" t="e">
        <f>VLOOKUP(技能规划!#REF!,$E$2:$G$28,3,)</f>
        <v>#REF!</v>
      </c>
    </row>
    <row r="171" spans="3:3" x14ac:dyDescent="0.15">
      <c r="C171" t="e">
        <f>VLOOKUP(技能规划!#REF!,$E$2:$G$28,3,)</f>
        <v>#REF!</v>
      </c>
    </row>
    <row r="172" spans="3:3" x14ac:dyDescent="0.15">
      <c r="C172" t="e">
        <f>VLOOKUP(技能规划!#REF!,$E$2:$G$28,3,)</f>
        <v>#REF!</v>
      </c>
    </row>
    <row r="173" spans="3:3" x14ac:dyDescent="0.15">
      <c r="C173" t="e">
        <f>VLOOKUP(技能规划!#REF!,$E$2:$G$28,3,)</f>
        <v>#REF!</v>
      </c>
    </row>
    <row r="174" spans="3:3" x14ac:dyDescent="0.15">
      <c r="C174" t="e">
        <f>VLOOKUP(技能规划!#REF!,$E$2:$G$28,3,)</f>
        <v>#REF!</v>
      </c>
    </row>
    <row r="175" spans="3:3" x14ac:dyDescent="0.15">
      <c r="C175" t="e">
        <f>VLOOKUP(技能规划!#REF!,$E$2:$G$28,3,)</f>
        <v>#REF!</v>
      </c>
    </row>
    <row r="176" spans="3:3" x14ac:dyDescent="0.15">
      <c r="C176" t="e">
        <f>VLOOKUP(技能规划!#REF!,$E$2:$G$28,3,)</f>
        <v>#REF!</v>
      </c>
    </row>
    <row r="177" spans="3:3" x14ac:dyDescent="0.15">
      <c r="C177">
        <f>VLOOKUP(技能规划!F107,$E$2:$G$28,3,)</f>
        <v>104</v>
      </c>
    </row>
    <row r="178" spans="3:3" x14ac:dyDescent="0.15">
      <c r="C178">
        <f>VLOOKUP(技能规划!F108,$E$2:$G$28,3,)</f>
        <v>104</v>
      </c>
    </row>
    <row r="179" spans="3:3" x14ac:dyDescent="0.15">
      <c r="C179">
        <f>VLOOKUP(技能规划!F109,$E$2:$G$28,3,)</f>
        <v>104</v>
      </c>
    </row>
    <row r="180" spans="3:3" x14ac:dyDescent="0.15">
      <c r="C180">
        <f>VLOOKUP(技能规划!F110,$E$2:$G$28,3,)</f>
        <v>104</v>
      </c>
    </row>
    <row r="181" spans="3:3" x14ac:dyDescent="0.15">
      <c r="C181">
        <f>VLOOKUP(技能规划!F111,$E$2:$G$28,3,)</f>
        <v>104</v>
      </c>
    </row>
    <row r="182" spans="3:3" x14ac:dyDescent="0.15">
      <c r="C182">
        <f>VLOOKUP(技能规划!F112,$E$2:$G$28,3,)</f>
        <v>104</v>
      </c>
    </row>
    <row r="183" spans="3:3" x14ac:dyDescent="0.15">
      <c r="C183">
        <f>VLOOKUP(技能规划!F113,$E$2:$G$28,3,)</f>
        <v>104</v>
      </c>
    </row>
    <row r="184" spans="3:3" x14ac:dyDescent="0.15">
      <c r="C184" t="e">
        <f>VLOOKUP(技能规划!#REF!,$E$2:$G$28,3,)</f>
        <v>#REF!</v>
      </c>
    </row>
    <row r="185" spans="3:3" x14ac:dyDescent="0.15">
      <c r="C185" t="e">
        <f>VLOOKUP(技能规划!#REF!,$E$2:$G$28,3,)</f>
        <v>#REF!</v>
      </c>
    </row>
    <row r="186" spans="3:3" x14ac:dyDescent="0.15">
      <c r="C186" t="e">
        <f>VLOOKUP(技能规划!#REF!,$E$2:$G$28,3,)</f>
        <v>#REF!</v>
      </c>
    </row>
    <row r="187" spans="3:3" x14ac:dyDescent="0.15">
      <c r="C187" t="e">
        <f>VLOOKUP(技能规划!#REF!,$E$2:$G$28,3,)</f>
        <v>#REF!</v>
      </c>
    </row>
    <row r="188" spans="3:3" x14ac:dyDescent="0.15">
      <c r="C188" t="e">
        <f>VLOOKUP(技能规划!#REF!,$E$2:$G$28,3,)</f>
        <v>#REF!</v>
      </c>
    </row>
    <row r="189" spans="3:3" x14ac:dyDescent="0.15">
      <c r="C189" t="e">
        <f>VLOOKUP(技能规划!#REF!,$E$2:$G$28,3,)</f>
        <v>#REF!</v>
      </c>
    </row>
    <row r="190" spans="3:3" x14ac:dyDescent="0.15">
      <c r="C190" t="e">
        <f>VLOOKUP(技能规划!#REF!,$E$2:$G$28,3,)</f>
        <v>#REF!</v>
      </c>
    </row>
    <row r="191" spans="3:3" x14ac:dyDescent="0.15">
      <c r="C191">
        <f>VLOOKUP(技能规划!F114,$E$2:$G$28,3,)</f>
        <v>201</v>
      </c>
    </row>
    <row r="192" spans="3:3" x14ac:dyDescent="0.15">
      <c r="C192">
        <f>VLOOKUP(技能规划!F115,$E$2:$G$28,3,)</f>
        <v>201</v>
      </c>
    </row>
    <row r="193" spans="3:3" x14ac:dyDescent="0.15">
      <c r="C193">
        <f>VLOOKUP(技能规划!F116,$E$2:$G$28,3,)</f>
        <v>201</v>
      </c>
    </row>
    <row r="194" spans="3:3" x14ac:dyDescent="0.15">
      <c r="C194">
        <f>VLOOKUP(技能规划!F117,$E$2:$G$28,3,)</f>
        <v>201</v>
      </c>
    </row>
    <row r="195" spans="3:3" x14ac:dyDescent="0.15">
      <c r="C195">
        <f>VLOOKUP(技能规划!F118,$E$2:$G$28,3,)</f>
        <v>201</v>
      </c>
    </row>
    <row r="196" spans="3:3" x14ac:dyDescent="0.15">
      <c r="C196">
        <f>VLOOKUP(技能规划!F119,$E$2:$G$28,3,)</f>
        <v>201</v>
      </c>
    </row>
    <row r="197" spans="3:3" x14ac:dyDescent="0.15">
      <c r="C197">
        <f>VLOOKUP(技能规划!F120,$E$2:$G$28,3,)</f>
        <v>201</v>
      </c>
    </row>
    <row r="198" spans="3:3" x14ac:dyDescent="0.15">
      <c r="C198" t="e">
        <f>VLOOKUP(技能规划!#REF!,$E$2:$G$28,3,)</f>
        <v>#REF!</v>
      </c>
    </row>
    <row r="199" spans="3:3" x14ac:dyDescent="0.15">
      <c r="C199" t="e">
        <f>VLOOKUP(技能规划!#REF!,$E$2:$G$28,3,)</f>
        <v>#REF!</v>
      </c>
    </row>
    <row r="200" spans="3:3" x14ac:dyDescent="0.15">
      <c r="C200" t="e">
        <f>VLOOKUP(技能规划!#REF!,$E$2:$G$28,3,)</f>
        <v>#REF!</v>
      </c>
    </row>
    <row r="201" spans="3:3" x14ac:dyDescent="0.15">
      <c r="C201" t="e">
        <f>VLOOKUP(技能规划!#REF!,$E$2:$G$28,3,)</f>
        <v>#REF!</v>
      </c>
    </row>
    <row r="202" spans="3:3" x14ac:dyDescent="0.15">
      <c r="C202" t="e">
        <f>VLOOKUP(技能规划!#REF!,$E$2:$G$28,3,)</f>
        <v>#REF!</v>
      </c>
    </row>
    <row r="203" spans="3:3" x14ac:dyDescent="0.15">
      <c r="C203" t="e">
        <f>VLOOKUP(技能规划!#REF!,$E$2:$G$28,3,)</f>
        <v>#REF!</v>
      </c>
    </row>
    <row r="204" spans="3:3" x14ac:dyDescent="0.15">
      <c r="C204" t="e">
        <f>VLOOKUP(技能规划!#REF!,$E$2:$G$28,3,)</f>
        <v>#REF!</v>
      </c>
    </row>
    <row r="205" spans="3:3" x14ac:dyDescent="0.15">
      <c r="C205">
        <f>VLOOKUP(技能规划!F121,$E$2:$G$28,3,)</f>
        <v>104</v>
      </c>
    </row>
    <row r="206" spans="3:3" x14ac:dyDescent="0.15">
      <c r="C206">
        <f>VLOOKUP(技能规划!F122,$E$2:$G$28,3,)</f>
        <v>104</v>
      </c>
    </row>
    <row r="207" spans="3:3" x14ac:dyDescent="0.15">
      <c r="C207">
        <f>VLOOKUP(技能规划!F123,$E$2:$G$28,3,)</f>
        <v>104</v>
      </c>
    </row>
    <row r="208" spans="3:3" x14ac:dyDescent="0.15">
      <c r="C208">
        <f>VLOOKUP(技能规划!F124,$E$2:$G$28,3,)</f>
        <v>104</v>
      </c>
    </row>
    <row r="209" spans="3:3" x14ac:dyDescent="0.15">
      <c r="C209">
        <f>VLOOKUP(技能规划!F125,$E$2:$G$28,3,)</f>
        <v>104</v>
      </c>
    </row>
    <row r="210" spans="3:3" x14ac:dyDescent="0.15">
      <c r="C210">
        <f>VLOOKUP(技能规划!F126,$E$2:$G$28,3,)</f>
        <v>104</v>
      </c>
    </row>
    <row r="211" spans="3:3" x14ac:dyDescent="0.15">
      <c r="C211">
        <f>VLOOKUP(技能规划!F127,$E$2:$G$28,3,)</f>
        <v>104</v>
      </c>
    </row>
    <row r="212" spans="3:3" x14ac:dyDescent="0.15">
      <c r="C212" t="e">
        <f>VLOOKUP(技能规划!#REF!,$E$2:$G$28,3,)</f>
        <v>#REF!</v>
      </c>
    </row>
    <row r="213" spans="3:3" x14ac:dyDescent="0.15">
      <c r="C213" t="e">
        <f>VLOOKUP(技能规划!#REF!,$E$2:$G$28,3,)</f>
        <v>#REF!</v>
      </c>
    </row>
    <row r="214" spans="3:3" x14ac:dyDescent="0.15">
      <c r="C214" t="e">
        <f>VLOOKUP(技能规划!#REF!,$E$2:$G$28,3,)</f>
        <v>#REF!</v>
      </c>
    </row>
    <row r="215" spans="3:3" x14ac:dyDescent="0.15">
      <c r="C215" t="e">
        <f>VLOOKUP(技能规划!#REF!,$E$2:$G$28,3,)</f>
        <v>#REF!</v>
      </c>
    </row>
    <row r="216" spans="3:3" x14ac:dyDescent="0.15">
      <c r="C216" t="e">
        <f>VLOOKUP(技能规划!#REF!,$E$2:$G$28,3,)</f>
        <v>#REF!</v>
      </c>
    </row>
    <row r="217" spans="3:3" x14ac:dyDescent="0.15">
      <c r="C217" t="e">
        <f>VLOOKUP(技能规划!#REF!,$E$2:$G$28,3,)</f>
        <v>#REF!</v>
      </c>
    </row>
    <row r="218" spans="3:3" x14ac:dyDescent="0.15">
      <c r="C218" t="e">
        <f>VLOOKUP(技能规划!#REF!,$E$2:$G$28,3,)</f>
        <v>#REF!</v>
      </c>
    </row>
    <row r="219" spans="3:3" x14ac:dyDescent="0.15">
      <c r="C219">
        <f>VLOOKUP(技能规划!F128,$E$2:$G$28,3,)</f>
        <v>104</v>
      </c>
    </row>
    <row r="220" spans="3:3" x14ac:dyDescent="0.15">
      <c r="C220">
        <f>VLOOKUP(技能规划!F129,$E$2:$G$28,3,)</f>
        <v>104</v>
      </c>
    </row>
    <row r="221" spans="3:3" x14ac:dyDescent="0.15">
      <c r="C221">
        <f>VLOOKUP(技能规划!F130,$E$2:$G$28,3,)</f>
        <v>104</v>
      </c>
    </row>
    <row r="222" spans="3:3" x14ac:dyDescent="0.15">
      <c r="C222">
        <f>VLOOKUP(技能规划!F131,$E$2:$G$28,3,)</f>
        <v>104</v>
      </c>
    </row>
    <row r="223" spans="3:3" x14ac:dyDescent="0.15">
      <c r="C223">
        <f>VLOOKUP(技能规划!F132,$E$2:$G$28,3,)</f>
        <v>104</v>
      </c>
    </row>
    <row r="224" spans="3:3" x14ac:dyDescent="0.15">
      <c r="C224">
        <f>VLOOKUP(技能规划!F133,$E$2:$G$28,3,)</f>
        <v>104</v>
      </c>
    </row>
    <row r="225" spans="3:3" x14ac:dyDescent="0.15">
      <c r="C225">
        <f>VLOOKUP(技能规划!F134,$E$2:$G$28,3,)</f>
        <v>104</v>
      </c>
    </row>
    <row r="226" spans="3:3" x14ac:dyDescent="0.15">
      <c r="C226" t="e">
        <f>VLOOKUP(技能规划!#REF!,$E$2:$G$28,3,)</f>
        <v>#REF!</v>
      </c>
    </row>
    <row r="227" spans="3:3" x14ac:dyDescent="0.15">
      <c r="C227" t="e">
        <f>VLOOKUP(技能规划!#REF!,$E$2:$G$28,3,)</f>
        <v>#REF!</v>
      </c>
    </row>
    <row r="228" spans="3:3" x14ac:dyDescent="0.15">
      <c r="C228" t="e">
        <f>VLOOKUP(技能规划!#REF!,$E$2:$G$28,3,)</f>
        <v>#REF!</v>
      </c>
    </row>
    <row r="229" spans="3:3" x14ac:dyDescent="0.15">
      <c r="C229" t="e">
        <f>VLOOKUP(技能规划!#REF!,$E$2:$G$28,3,)</f>
        <v>#REF!</v>
      </c>
    </row>
    <row r="230" spans="3:3" x14ac:dyDescent="0.15">
      <c r="C230" t="e">
        <f>VLOOKUP(技能规划!#REF!,$E$2:$G$28,3,)</f>
        <v>#REF!</v>
      </c>
    </row>
    <row r="231" spans="3:3" x14ac:dyDescent="0.15">
      <c r="C231" t="e">
        <f>VLOOKUP(技能规划!#REF!,$E$2:$G$28,3,)</f>
        <v>#REF!</v>
      </c>
    </row>
    <row r="232" spans="3:3" x14ac:dyDescent="0.15">
      <c r="C232" t="e">
        <f>VLOOKUP(技能规划!#REF!,$E$2:$G$28,3,)</f>
        <v>#REF!</v>
      </c>
    </row>
    <row r="233" spans="3:3" x14ac:dyDescent="0.15">
      <c r="C233">
        <f>VLOOKUP(技能规划!F135,$E$2:$G$28,3,)</f>
        <v>104</v>
      </c>
    </row>
    <row r="234" spans="3:3" x14ac:dyDescent="0.15">
      <c r="C234">
        <f>VLOOKUP(技能规划!F136,$E$2:$G$28,3,)</f>
        <v>104</v>
      </c>
    </row>
    <row r="235" spans="3:3" x14ac:dyDescent="0.15">
      <c r="C235">
        <f>VLOOKUP(技能规划!F137,$E$2:$G$28,3,)</f>
        <v>104</v>
      </c>
    </row>
    <row r="236" spans="3:3" x14ac:dyDescent="0.15">
      <c r="C236">
        <f>VLOOKUP(技能规划!F138,$E$2:$G$28,3,)</f>
        <v>104</v>
      </c>
    </row>
    <row r="237" spans="3:3" x14ac:dyDescent="0.15">
      <c r="C237">
        <f>VLOOKUP(技能规划!F139,$E$2:$G$28,3,)</f>
        <v>104</v>
      </c>
    </row>
    <row r="238" spans="3:3" x14ac:dyDescent="0.15">
      <c r="C238">
        <f>VLOOKUP(技能规划!F140,$E$2:$G$28,3,)</f>
        <v>104</v>
      </c>
    </row>
    <row r="239" spans="3:3" x14ac:dyDescent="0.15">
      <c r="C239">
        <f>VLOOKUP(技能规划!F141,$E$2:$G$28,3,)</f>
        <v>104</v>
      </c>
    </row>
    <row r="240" spans="3:3" x14ac:dyDescent="0.15">
      <c r="C240">
        <f>VLOOKUP(技能规划!F142,$E$2:$G$28,3,)</f>
        <v>102</v>
      </c>
    </row>
    <row r="241" spans="3:3" x14ac:dyDescent="0.15">
      <c r="C241">
        <f>VLOOKUP(技能规划!F143,$E$2:$G$28,3,)</f>
        <v>102</v>
      </c>
    </row>
    <row r="242" spans="3:3" x14ac:dyDescent="0.15">
      <c r="C242">
        <f>VLOOKUP(技能规划!F144,$E$2:$G$28,3,)</f>
        <v>102</v>
      </c>
    </row>
    <row r="243" spans="3:3" x14ac:dyDescent="0.15">
      <c r="C243">
        <f>VLOOKUP(技能规划!F145,$E$2:$G$28,3,)</f>
        <v>102</v>
      </c>
    </row>
    <row r="244" spans="3:3" x14ac:dyDescent="0.15">
      <c r="C244">
        <f>VLOOKUP(技能规划!F146,$E$2:$G$28,3,)</f>
        <v>102</v>
      </c>
    </row>
    <row r="245" spans="3:3" x14ac:dyDescent="0.15">
      <c r="C245">
        <f>VLOOKUP(技能规划!F147,$E$2:$G$28,3,)</f>
        <v>102</v>
      </c>
    </row>
    <row r="246" spans="3:3" x14ac:dyDescent="0.15">
      <c r="C246">
        <f>VLOOKUP(技能规划!F148,$E$2:$G$28,3,)</f>
        <v>102</v>
      </c>
    </row>
    <row r="247" spans="3:3" x14ac:dyDescent="0.15">
      <c r="C247">
        <f>VLOOKUP(技能规划!F149,$E$2:$G$28,3,)</f>
        <v>102</v>
      </c>
    </row>
    <row r="248" spans="3:3" x14ac:dyDescent="0.15">
      <c r="C248">
        <f>VLOOKUP(技能规划!F150,$E$2:$G$28,3,)</f>
        <v>102</v>
      </c>
    </row>
    <row r="249" spans="3:3" x14ac:dyDescent="0.15">
      <c r="C249">
        <f>VLOOKUP(技能规划!F151,$E$2:$G$28,3,)</f>
        <v>102</v>
      </c>
    </row>
    <row r="250" spans="3:3" x14ac:dyDescent="0.15">
      <c r="C250">
        <f>VLOOKUP(技能规划!F152,$E$2:$G$28,3,)</f>
        <v>102</v>
      </c>
    </row>
    <row r="251" spans="3:3" x14ac:dyDescent="0.15">
      <c r="C251">
        <f>VLOOKUP(技能规划!F153,$E$2:$G$28,3,)</f>
        <v>102</v>
      </c>
    </row>
    <row r="252" spans="3:3" x14ac:dyDescent="0.15">
      <c r="C252">
        <f>VLOOKUP(技能规划!F154,$E$2:$G$28,3,)</f>
        <v>102</v>
      </c>
    </row>
    <row r="253" spans="3:3" x14ac:dyDescent="0.15">
      <c r="C253">
        <f>VLOOKUP(技能规划!F155,$E$2:$G$28,3,)</f>
        <v>102</v>
      </c>
    </row>
    <row r="254" spans="3:3" x14ac:dyDescent="0.15">
      <c r="C254">
        <f>VLOOKUP(技能规划!F156,$E$2:$G$28,3,)</f>
        <v>103</v>
      </c>
    </row>
    <row r="255" spans="3:3" x14ac:dyDescent="0.15">
      <c r="C255">
        <f>VLOOKUP(技能规划!F157,$E$2:$G$28,3,)</f>
        <v>103</v>
      </c>
    </row>
    <row r="256" spans="3:3" x14ac:dyDescent="0.15">
      <c r="C256">
        <f>VLOOKUP(技能规划!F158,$E$2:$G$28,3,)</f>
        <v>103</v>
      </c>
    </row>
    <row r="257" spans="3:3" x14ac:dyDescent="0.15">
      <c r="C257">
        <f>VLOOKUP(技能规划!F159,$E$2:$G$28,3,)</f>
        <v>103</v>
      </c>
    </row>
    <row r="258" spans="3:3" x14ac:dyDescent="0.15">
      <c r="C258">
        <f>VLOOKUP(技能规划!F160,$E$2:$G$28,3,)</f>
        <v>103</v>
      </c>
    </row>
    <row r="259" spans="3:3" x14ac:dyDescent="0.15">
      <c r="C259">
        <f>VLOOKUP(技能规划!F161,$E$2:$G$28,3,)</f>
        <v>103</v>
      </c>
    </row>
    <row r="260" spans="3:3" x14ac:dyDescent="0.15">
      <c r="C260">
        <f>VLOOKUP(技能规划!F162,$E$2:$G$28,3,)</f>
        <v>103</v>
      </c>
    </row>
    <row r="261" spans="3:3" x14ac:dyDescent="0.15">
      <c r="C261" t="e">
        <f>VLOOKUP(技能规划!#REF!,$E$2:$G$28,3,)</f>
        <v>#REF!</v>
      </c>
    </row>
    <row r="262" spans="3:3" x14ac:dyDescent="0.15">
      <c r="C262" t="e">
        <f>VLOOKUP(技能规划!#REF!,$E$2:$G$28,3,)</f>
        <v>#REF!</v>
      </c>
    </row>
    <row r="263" spans="3:3" x14ac:dyDescent="0.15">
      <c r="C263" t="e">
        <f>VLOOKUP(技能规划!#REF!,$E$2:$G$28,3,)</f>
        <v>#REF!</v>
      </c>
    </row>
    <row r="264" spans="3:3" x14ac:dyDescent="0.15">
      <c r="C264" t="e">
        <f>VLOOKUP(技能规划!#REF!,$E$2:$G$28,3,)</f>
        <v>#REF!</v>
      </c>
    </row>
    <row r="265" spans="3:3" x14ac:dyDescent="0.15">
      <c r="C265" t="e">
        <f>VLOOKUP(技能规划!#REF!,$E$2:$G$28,3,)</f>
        <v>#REF!</v>
      </c>
    </row>
    <row r="266" spans="3:3" x14ac:dyDescent="0.15">
      <c r="C266" t="e">
        <f>VLOOKUP(技能规划!#REF!,$E$2:$G$28,3,)</f>
        <v>#REF!</v>
      </c>
    </row>
    <row r="267" spans="3:3" x14ac:dyDescent="0.15">
      <c r="C267" t="e">
        <f>VLOOKUP(技能规划!#REF!,$E$2:$G$28,3,)</f>
        <v>#REF!</v>
      </c>
    </row>
    <row r="268" spans="3:3" x14ac:dyDescent="0.15">
      <c r="C268">
        <f>VLOOKUP(技能规划!F163,$E$2:$G$28,3,)</f>
        <v>103</v>
      </c>
    </row>
    <row r="269" spans="3:3" x14ac:dyDescent="0.15">
      <c r="C269">
        <f>VLOOKUP(技能规划!F164,$E$2:$G$28,3,)</f>
        <v>103</v>
      </c>
    </row>
    <row r="270" spans="3:3" x14ac:dyDescent="0.15">
      <c r="C270">
        <f>VLOOKUP(技能规划!F165,$E$2:$G$28,3,)</f>
        <v>103</v>
      </c>
    </row>
    <row r="271" spans="3:3" x14ac:dyDescent="0.15">
      <c r="C271">
        <f>VLOOKUP(技能规划!F166,$E$2:$G$28,3,)</f>
        <v>103</v>
      </c>
    </row>
    <row r="272" spans="3:3" x14ac:dyDescent="0.15">
      <c r="C272">
        <f>VLOOKUP(技能规划!F167,$E$2:$G$28,3,)</f>
        <v>103</v>
      </c>
    </row>
    <row r="273" spans="3:3" x14ac:dyDescent="0.15">
      <c r="C273">
        <f>VLOOKUP(技能规划!F168,$E$2:$G$28,3,)</f>
        <v>103</v>
      </c>
    </row>
    <row r="274" spans="3:3" x14ac:dyDescent="0.15">
      <c r="C274">
        <f>VLOOKUP(技能规划!F169,$E$2:$G$28,3,)</f>
        <v>103</v>
      </c>
    </row>
    <row r="275" spans="3:3" x14ac:dyDescent="0.15">
      <c r="C275" t="e">
        <f>VLOOKUP(技能规划!#REF!,$E$2:$G$28,3,)</f>
        <v>#REF!</v>
      </c>
    </row>
    <row r="276" spans="3:3" x14ac:dyDescent="0.15">
      <c r="C276" t="e">
        <f>VLOOKUP(技能规划!#REF!,$E$2:$G$28,3,)</f>
        <v>#REF!</v>
      </c>
    </row>
    <row r="277" spans="3:3" x14ac:dyDescent="0.15">
      <c r="C277" t="e">
        <f>VLOOKUP(技能规划!#REF!,$E$2:$G$28,3,)</f>
        <v>#REF!</v>
      </c>
    </row>
    <row r="278" spans="3:3" x14ac:dyDescent="0.15">
      <c r="C278" t="e">
        <f>VLOOKUP(技能规划!#REF!,$E$2:$G$28,3,)</f>
        <v>#REF!</v>
      </c>
    </row>
    <row r="279" spans="3:3" x14ac:dyDescent="0.15">
      <c r="C279" t="e">
        <f>VLOOKUP(技能规划!#REF!,$E$2:$G$28,3,)</f>
        <v>#REF!</v>
      </c>
    </row>
    <row r="280" spans="3:3" x14ac:dyDescent="0.15">
      <c r="C280" t="e">
        <f>VLOOKUP(技能规划!#REF!,$E$2:$G$28,3,)</f>
        <v>#REF!</v>
      </c>
    </row>
    <row r="281" spans="3:3" x14ac:dyDescent="0.15">
      <c r="C281" t="e">
        <f>VLOOKUP(技能规划!#REF!,$E$2:$G$28,3,)</f>
        <v>#REF!</v>
      </c>
    </row>
    <row r="282" spans="3:3" x14ac:dyDescent="0.15">
      <c r="C282">
        <f>VLOOKUP(技能规划!F170,$E$2:$G$28,3,)</f>
        <v>103</v>
      </c>
    </row>
    <row r="283" spans="3:3" x14ac:dyDescent="0.15">
      <c r="C283">
        <f>VLOOKUP(技能规划!F171,$E$2:$G$28,3,)</f>
        <v>103</v>
      </c>
    </row>
    <row r="284" spans="3:3" x14ac:dyDescent="0.15">
      <c r="C284">
        <f>VLOOKUP(技能规划!F172,$E$2:$G$28,3,)</f>
        <v>103</v>
      </c>
    </row>
    <row r="285" spans="3:3" x14ac:dyDescent="0.15">
      <c r="C285">
        <f>VLOOKUP(技能规划!F173,$E$2:$G$28,3,)</f>
        <v>103</v>
      </c>
    </row>
    <row r="286" spans="3:3" x14ac:dyDescent="0.15">
      <c r="C286">
        <f>VLOOKUP(技能规划!F174,$E$2:$G$28,3,)</f>
        <v>103</v>
      </c>
    </row>
    <row r="287" spans="3:3" x14ac:dyDescent="0.15">
      <c r="C287">
        <f>VLOOKUP(技能规划!F175,$E$2:$G$28,3,)</f>
        <v>103</v>
      </c>
    </row>
    <row r="288" spans="3:3" x14ac:dyDescent="0.15">
      <c r="C288">
        <f>VLOOKUP(技能规划!F176,$E$2:$G$28,3,)</f>
        <v>103</v>
      </c>
    </row>
    <row r="289" spans="3:3" x14ac:dyDescent="0.15">
      <c r="C289" t="e">
        <f>VLOOKUP(技能规划!#REF!,$E$2:$G$28,3,)</f>
        <v>#REF!</v>
      </c>
    </row>
    <row r="290" spans="3:3" x14ac:dyDescent="0.15">
      <c r="C290" t="e">
        <f>VLOOKUP(技能规划!#REF!,$E$2:$G$28,3,)</f>
        <v>#REF!</v>
      </c>
    </row>
    <row r="291" spans="3:3" x14ac:dyDescent="0.15">
      <c r="C291" t="e">
        <f>VLOOKUP(技能规划!#REF!,$E$2:$G$28,3,)</f>
        <v>#REF!</v>
      </c>
    </row>
    <row r="292" spans="3:3" x14ac:dyDescent="0.15">
      <c r="C292" t="e">
        <f>VLOOKUP(技能规划!#REF!,$E$2:$G$28,3,)</f>
        <v>#REF!</v>
      </c>
    </row>
    <row r="293" spans="3:3" x14ac:dyDescent="0.15">
      <c r="C293" t="e">
        <f>VLOOKUP(技能规划!#REF!,$E$2:$G$28,3,)</f>
        <v>#REF!</v>
      </c>
    </row>
    <row r="294" spans="3:3" x14ac:dyDescent="0.15">
      <c r="C294" t="e">
        <f>VLOOKUP(技能规划!#REF!,$E$2:$G$28,3,)</f>
        <v>#REF!</v>
      </c>
    </row>
    <row r="295" spans="3:3" x14ac:dyDescent="0.15">
      <c r="C295" t="e">
        <f>VLOOKUP(技能规划!#REF!,$E$2:$G$28,3,)</f>
        <v>#REF!</v>
      </c>
    </row>
    <row r="296" spans="3:3" x14ac:dyDescent="0.15">
      <c r="C296">
        <f>VLOOKUP(技能规划!F177,$E$2:$G$28,3,)</f>
        <v>102</v>
      </c>
    </row>
    <row r="297" spans="3:3" x14ac:dyDescent="0.15">
      <c r="C297">
        <f>VLOOKUP(技能规划!F178,$E$2:$G$28,3,)</f>
        <v>102</v>
      </c>
    </row>
    <row r="298" spans="3:3" x14ac:dyDescent="0.15">
      <c r="C298">
        <f>VLOOKUP(技能规划!F179,$E$2:$G$28,3,)</f>
        <v>102</v>
      </c>
    </row>
    <row r="299" spans="3:3" x14ac:dyDescent="0.15">
      <c r="C299">
        <f>VLOOKUP(技能规划!F180,$E$2:$G$28,3,)</f>
        <v>102</v>
      </c>
    </row>
    <row r="300" spans="3:3" x14ac:dyDescent="0.15">
      <c r="C300">
        <f>VLOOKUP(技能规划!F181,$E$2:$G$28,3,)</f>
        <v>102</v>
      </c>
    </row>
    <row r="301" spans="3:3" x14ac:dyDescent="0.15">
      <c r="C301">
        <f>VLOOKUP(技能规划!F182,$E$2:$G$28,3,)</f>
        <v>102</v>
      </c>
    </row>
    <row r="302" spans="3:3" x14ac:dyDescent="0.15">
      <c r="C302">
        <f>VLOOKUP(技能规划!F183,$E$2:$G$28,3,)</f>
        <v>102</v>
      </c>
    </row>
    <row r="303" spans="3:3" x14ac:dyDescent="0.15">
      <c r="C303" t="e">
        <f>VLOOKUP(技能规划!#REF!,$E$2:$G$28,3,)</f>
        <v>#REF!</v>
      </c>
    </row>
    <row r="304" spans="3:3" x14ac:dyDescent="0.15">
      <c r="C304" t="e">
        <f>VLOOKUP(技能规划!#REF!,$E$2:$G$28,3,)</f>
        <v>#REF!</v>
      </c>
    </row>
    <row r="305" spans="3:3" x14ac:dyDescent="0.15">
      <c r="C305" t="e">
        <f>VLOOKUP(技能规划!#REF!,$E$2:$G$28,3,)</f>
        <v>#REF!</v>
      </c>
    </row>
    <row r="306" spans="3:3" x14ac:dyDescent="0.15">
      <c r="C306" t="e">
        <f>VLOOKUP(技能规划!#REF!,$E$2:$G$28,3,)</f>
        <v>#REF!</v>
      </c>
    </row>
    <row r="307" spans="3:3" x14ac:dyDescent="0.15">
      <c r="C307" t="e">
        <f>VLOOKUP(技能规划!#REF!,$E$2:$G$28,3,)</f>
        <v>#REF!</v>
      </c>
    </row>
    <row r="308" spans="3:3" x14ac:dyDescent="0.15">
      <c r="C308" t="e">
        <f>VLOOKUP(技能规划!#REF!,$E$2:$G$28,3,)</f>
        <v>#REF!</v>
      </c>
    </row>
    <row r="309" spans="3:3" x14ac:dyDescent="0.15">
      <c r="C309" t="e">
        <f>VLOOKUP(技能规划!#REF!,$E$2:$G$28,3,)</f>
        <v>#REF!</v>
      </c>
    </row>
    <row r="310" spans="3:3" x14ac:dyDescent="0.15">
      <c r="C310">
        <f>VLOOKUP(技能规划!F184,$E$2:$G$28,3,)</f>
        <v>103</v>
      </c>
    </row>
    <row r="311" spans="3:3" x14ac:dyDescent="0.15">
      <c r="C311">
        <f>VLOOKUP(技能规划!F185,$E$2:$G$28,3,)</f>
        <v>103</v>
      </c>
    </row>
    <row r="312" spans="3:3" x14ac:dyDescent="0.15">
      <c r="C312">
        <f>VLOOKUP(技能规划!F186,$E$2:$G$28,3,)</f>
        <v>103</v>
      </c>
    </row>
    <row r="313" spans="3:3" x14ac:dyDescent="0.15">
      <c r="C313">
        <f>VLOOKUP(技能规划!F187,$E$2:$G$28,3,)</f>
        <v>103</v>
      </c>
    </row>
    <row r="314" spans="3:3" x14ac:dyDescent="0.15">
      <c r="C314">
        <f>VLOOKUP(技能规划!F188,$E$2:$G$28,3,)</f>
        <v>103</v>
      </c>
    </row>
    <row r="315" spans="3:3" x14ac:dyDescent="0.15">
      <c r="C315">
        <f>VLOOKUP(技能规划!F189,$E$2:$G$28,3,)</f>
        <v>103</v>
      </c>
    </row>
    <row r="316" spans="3:3" x14ac:dyDescent="0.15">
      <c r="C316">
        <f>VLOOKUP(技能规划!F190,$E$2:$G$28,3,)</f>
        <v>103</v>
      </c>
    </row>
    <row r="317" spans="3:3" x14ac:dyDescent="0.15">
      <c r="C317" t="e">
        <f>VLOOKUP(技能规划!#REF!,$E$2:$G$28,3,)</f>
        <v>#REF!</v>
      </c>
    </row>
    <row r="318" spans="3:3" x14ac:dyDescent="0.15">
      <c r="C318" t="e">
        <f>VLOOKUP(技能规划!#REF!,$E$2:$G$28,3,)</f>
        <v>#REF!</v>
      </c>
    </row>
    <row r="319" spans="3:3" x14ac:dyDescent="0.15">
      <c r="C319" t="e">
        <f>VLOOKUP(技能规划!#REF!,$E$2:$G$28,3,)</f>
        <v>#REF!</v>
      </c>
    </row>
    <row r="320" spans="3:3" x14ac:dyDescent="0.15">
      <c r="C320" t="e">
        <f>VLOOKUP(技能规划!#REF!,$E$2:$G$28,3,)</f>
        <v>#REF!</v>
      </c>
    </row>
    <row r="321" spans="3:3" x14ac:dyDescent="0.15">
      <c r="C321" t="e">
        <f>VLOOKUP(技能规划!#REF!,$E$2:$G$28,3,)</f>
        <v>#REF!</v>
      </c>
    </row>
    <row r="322" spans="3:3" x14ac:dyDescent="0.15">
      <c r="C322" t="e">
        <f>VLOOKUP(技能规划!#REF!,$E$2:$G$28,3,)</f>
        <v>#REF!</v>
      </c>
    </row>
    <row r="323" spans="3:3" x14ac:dyDescent="0.15">
      <c r="C323" t="e">
        <f>VLOOKUP(技能规划!#REF!,$E$2:$G$28,3,)</f>
        <v>#REF!</v>
      </c>
    </row>
    <row r="324" spans="3:3" x14ac:dyDescent="0.15">
      <c r="C324">
        <f>VLOOKUP(技能规划!F191,$E$2:$G$28,3,)</f>
        <v>102</v>
      </c>
    </row>
    <row r="325" spans="3:3" x14ac:dyDescent="0.15">
      <c r="C325">
        <f>VLOOKUP(技能规划!F192,$E$2:$G$28,3,)</f>
        <v>102</v>
      </c>
    </row>
    <row r="326" spans="3:3" x14ac:dyDescent="0.15">
      <c r="C326">
        <f>VLOOKUP(技能规划!F193,$E$2:$G$28,3,)</f>
        <v>102</v>
      </c>
    </row>
    <row r="327" spans="3:3" x14ac:dyDescent="0.15">
      <c r="C327">
        <f>VLOOKUP(技能规划!F194,$E$2:$G$28,3,)</f>
        <v>102</v>
      </c>
    </row>
    <row r="328" spans="3:3" x14ac:dyDescent="0.15">
      <c r="C328">
        <f>VLOOKUP(技能规划!F195,$E$2:$G$28,3,)</f>
        <v>102</v>
      </c>
    </row>
    <row r="329" spans="3:3" x14ac:dyDescent="0.15">
      <c r="C329">
        <f>VLOOKUP(技能规划!F196,$E$2:$G$28,3,)</f>
        <v>102</v>
      </c>
    </row>
    <row r="330" spans="3:3" x14ac:dyDescent="0.15">
      <c r="C330">
        <f>VLOOKUP(技能规划!F197,$E$2:$G$28,3,)</f>
        <v>102</v>
      </c>
    </row>
    <row r="331" spans="3:3" x14ac:dyDescent="0.15">
      <c r="C331" t="e">
        <f>VLOOKUP(技能规划!#REF!,$E$2:$G$28,3,)</f>
        <v>#REF!</v>
      </c>
    </row>
    <row r="332" spans="3:3" x14ac:dyDescent="0.15">
      <c r="C332" t="e">
        <f>VLOOKUP(技能规划!#REF!,$E$2:$G$28,3,)</f>
        <v>#REF!</v>
      </c>
    </row>
    <row r="333" spans="3:3" x14ac:dyDescent="0.15">
      <c r="C333" t="e">
        <f>VLOOKUP(技能规划!#REF!,$E$2:$G$28,3,)</f>
        <v>#REF!</v>
      </c>
    </row>
    <row r="334" spans="3:3" x14ac:dyDescent="0.15">
      <c r="C334" t="e">
        <f>VLOOKUP(技能规划!#REF!,$E$2:$G$28,3,)</f>
        <v>#REF!</v>
      </c>
    </row>
    <row r="335" spans="3:3" x14ac:dyDescent="0.15">
      <c r="C335" t="e">
        <f>VLOOKUP(技能规划!#REF!,$E$2:$G$28,3,)</f>
        <v>#REF!</v>
      </c>
    </row>
    <row r="336" spans="3:3" x14ac:dyDescent="0.15">
      <c r="C336" t="e">
        <f>VLOOKUP(技能规划!#REF!,$E$2:$G$28,3,)</f>
        <v>#REF!</v>
      </c>
    </row>
    <row r="337" spans="3:3" x14ac:dyDescent="0.15">
      <c r="C337" t="e">
        <f>VLOOKUP(技能规划!#REF!,$E$2:$G$28,3,)</f>
        <v>#REF!</v>
      </c>
    </row>
    <row r="338" spans="3:3" x14ac:dyDescent="0.15">
      <c r="C338">
        <f>VLOOKUP(技能规划!F198,$E$2:$G$28,3,)</f>
        <v>103</v>
      </c>
    </row>
    <row r="339" spans="3:3" x14ac:dyDescent="0.15">
      <c r="C339">
        <f>VLOOKUP(技能规划!F199,$E$2:$G$28,3,)</f>
        <v>103</v>
      </c>
    </row>
    <row r="340" spans="3:3" x14ac:dyDescent="0.15">
      <c r="C340">
        <f>VLOOKUP(技能规划!F200,$E$2:$G$28,3,)</f>
        <v>103</v>
      </c>
    </row>
    <row r="341" spans="3:3" x14ac:dyDescent="0.15">
      <c r="C341">
        <f>VLOOKUP(技能规划!F201,$E$2:$G$28,3,)</f>
        <v>103</v>
      </c>
    </row>
    <row r="342" spans="3:3" x14ac:dyDescent="0.15">
      <c r="C342">
        <f>VLOOKUP(技能规划!F202,$E$2:$G$28,3,)</f>
        <v>103</v>
      </c>
    </row>
    <row r="343" spans="3:3" x14ac:dyDescent="0.15">
      <c r="C343">
        <f>VLOOKUP(技能规划!F203,$E$2:$G$28,3,)</f>
        <v>103</v>
      </c>
    </row>
    <row r="344" spans="3:3" x14ac:dyDescent="0.15">
      <c r="C344">
        <f>VLOOKUP(技能规划!F204,$E$2:$G$28,3,)</f>
        <v>103</v>
      </c>
    </row>
    <row r="345" spans="3:3" x14ac:dyDescent="0.15">
      <c r="C345" t="e">
        <f>VLOOKUP(技能规划!#REF!,$E$2:$G$28,3,)</f>
        <v>#REF!</v>
      </c>
    </row>
    <row r="346" spans="3:3" x14ac:dyDescent="0.15">
      <c r="C346" t="e">
        <f>VLOOKUP(技能规划!#REF!,$E$2:$G$28,3,)</f>
        <v>#REF!</v>
      </c>
    </row>
    <row r="347" spans="3:3" x14ac:dyDescent="0.15">
      <c r="C347" t="e">
        <f>VLOOKUP(技能规划!#REF!,$E$2:$G$28,3,)</f>
        <v>#REF!</v>
      </c>
    </row>
    <row r="348" spans="3:3" x14ac:dyDescent="0.15">
      <c r="C348" t="e">
        <f>VLOOKUP(技能规划!#REF!,$E$2:$G$28,3,)</f>
        <v>#REF!</v>
      </c>
    </row>
    <row r="349" spans="3:3" x14ac:dyDescent="0.15">
      <c r="C349" t="e">
        <f>VLOOKUP(技能规划!#REF!,$E$2:$G$28,3,)</f>
        <v>#REF!</v>
      </c>
    </row>
    <row r="350" spans="3:3" x14ac:dyDescent="0.15">
      <c r="C350" t="e">
        <f>VLOOKUP(技能规划!#REF!,$E$2:$G$28,3,)</f>
        <v>#REF!</v>
      </c>
    </row>
    <row r="351" spans="3:3" x14ac:dyDescent="0.15">
      <c r="C351" t="e">
        <f>VLOOKUP(技能规划!#REF!,$E$2:$G$28,3,)</f>
        <v>#REF!</v>
      </c>
    </row>
    <row r="352" spans="3:3" x14ac:dyDescent="0.15">
      <c r="C352">
        <f>VLOOKUP(技能规划!F205,$E$2:$G$28,3,)</f>
        <v>103</v>
      </c>
    </row>
    <row r="353" spans="3:3" x14ac:dyDescent="0.15">
      <c r="C353">
        <f>VLOOKUP(技能规划!F206,$E$2:$G$28,3,)</f>
        <v>103</v>
      </c>
    </row>
    <row r="354" spans="3:3" x14ac:dyDescent="0.15">
      <c r="C354">
        <f>VLOOKUP(技能规划!F207,$E$2:$G$28,3,)</f>
        <v>103</v>
      </c>
    </row>
    <row r="355" spans="3:3" x14ac:dyDescent="0.15">
      <c r="C355">
        <f>VLOOKUP(技能规划!F208,$E$2:$G$28,3,)</f>
        <v>103</v>
      </c>
    </row>
    <row r="356" spans="3:3" x14ac:dyDescent="0.15">
      <c r="C356">
        <f>VLOOKUP(技能规划!F209,$E$2:$G$28,3,)</f>
        <v>103</v>
      </c>
    </row>
    <row r="357" spans="3:3" x14ac:dyDescent="0.15">
      <c r="C357">
        <f>VLOOKUP(技能规划!F210,$E$2:$G$28,3,)</f>
        <v>103</v>
      </c>
    </row>
    <row r="358" spans="3:3" x14ac:dyDescent="0.15">
      <c r="C358">
        <f>VLOOKUP(技能规划!F211,$E$2:$G$28,3,)</f>
        <v>103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98"/>
  <sheetViews>
    <sheetView workbookViewId="0">
      <pane xSplit="3" ySplit="3" topLeftCell="D4" activePane="bottomRight" state="frozen"/>
      <selection pane="topRight" activeCell="J1" sqref="J1"/>
      <selection pane="bottomLeft" activeCell="A61" sqref="A61"/>
      <selection pane="bottomRight" activeCell="D20" sqref="D20"/>
    </sheetView>
  </sheetViews>
  <sheetFormatPr defaultColWidth="9" defaultRowHeight="16.5" customHeight="1" x14ac:dyDescent="0.15"/>
  <cols>
    <col min="1" max="2" width="15.625" style="2" customWidth="1"/>
    <col min="3" max="3" width="24.875" style="2" customWidth="1"/>
    <col min="4" max="4" width="150.625" style="2" customWidth="1"/>
    <col min="5" max="6" width="24.875" style="2" customWidth="1"/>
    <col min="7" max="7" width="32.625" style="2" bestFit="1" customWidth="1"/>
    <col min="8" max="9" width="15.625" style="2" customWidth="1"/>
    <col min="10" max="11" width="24.875" style="2" customWidth="1"/>
    <col min="12" max="12" width="23" style="2" bestFit="1" customWidth="1"/>
    <col min="13" max="13" width="24.875" style="3" customWidth="1"/>
    <col min="14" max="15" width="24.875" style="2" customWidth="1"/>
    <col min="16" max="16" width="40.25" style="2" customWidth="1"/>
    <col min="17" max="17" width="25" style="2" customWidth="1"/>
    <col min="18" max="18" width="26.5" style="2" customWidth="1"/>
    <col min="19" max="19" width="42.75" style="2" bestFit="1" customWidth="1"/>
    <col min="20" max="21" width="15.625" style="2" customWidth="1"/>
    <col min="22" max="23" width="31.5" style="2" customWidth="1"/>
    <col min="24" max="24" width="29" style="4" customWidth="1"/>
    <col min="25" max="28" width="15.625" style="4" customWidth="1"/>
    <col min="29" max="33" width="15.625" style="2" customWidth="1"/>
    <col min="34" max="35" width="15.625" style="5" customWidth="1"/>
    <col min="36" max="38" width="15.625" style="2" customWidth="1"/>
    <col min="39" max="40" width="27.875" style="2" customWidth="1"/>
    <col min="41" max="41" width="35.375" style="2" customWidth="1"/>
    <col min="42" max="42" width="20.375" style="2" customWidth="1"/>
    <col min="43" max="43" width="15.625" style="2" customWidth="1"/>
    <col min="44" max="44" width="18" style="4" customWidth="1"/>
    <col min="45" max="45" width="25.25" style="4" bestFit="1" customWidth="1"/>
    <col min="46" max="99" width="15.625" style="2" customWidth="1"/>
    <col min="100" max="16384" width="9" style="2"/>
  </cols>
  <sheetData>
    <row r="1" spans="1:49" ht="20.100000000000001" customHeight="1" x14ac:dyDescent="0.15">
      <c r="A1" s="2" t="s">
        <v>58</v>
      </c>
      <c r="B1" s="2" t="s">
        <v>59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65</v>
      </c>
      <c r="I1" s="2" t="s">
        <v>66</v>
      </c>
      <c r="J1" s="2" t="s">
        <v>67</v>
      </c>
      <c r="K1" s="2" t="s">
        <v>68</v>
      </c>
      <c r="L1" s="2" t="s">
        <v>69</v>
      </c>
      <c r="M1" s="3" t="s">
        <v>70</v>
      </c>
      <c r="N1" s="6" t="s">
        <v>71</v>
      </c>
      <c r="O1" s="6" t="s">
        <v>72</v>
      </c>
      <c r="P1" s="2" t="s">
        <v>73</v>
      </c>
      <c r="Q1" s="2" t="s">
        <v>74</v>
      </c>
      <c r="R1" s="2" t="s">
        <v>75</v>
      </c>
      <c r="S1" s="2" t="s">
        <v>76</v>
      </c>
      <c r="T1" s="2" t="s">
        <v>77</v>
      </c>
      <c r="U1" s="2" t="s">
        <v>78</v>
      </c>
      <c r="V1" s="2" t="s">
        <v>79</v>
      </c>
      <c r="W1" s="2" t="s">
        <v>80</v>
      </c>
      <c r="X1" s="4" t="s">
        <v>81</v>
      </c>
      <c r="Y1" s="4" t="s">
        <v>82</v>
      </c>
      <c r="Z1" s="4" t="s">
        <v>83</v>
      </c>
      <c r="AA1" s="4" t="s">
        <v>84</v>
      </c>
      <c r="AB1" s="4" t="s">
        <v>85</v>
      </c>
      <c r="AC1" s="2" t="s">
        <v>86</v>
      </c>
      <c r="AD1" s="2" t="s">
        <v>87</v>
      </c>
      <c r="AE1" s="2" t="s">
        <v>88</v>
      </c>
      <c r="AF1" s="2" t="s">
        <v>89</v>
      </c>
      <c r="AG1" s="2" t="s">
        <v>90</v>
      </c>
      <c r="AH1" s="5" t="s">
        <v>91</v>
      </c>
      <c r="AI1" s="5" t="s">
        <v>92</v>
      </c>
      <c r="AJ1" s="2" t="s">
        <v>93</v>
      </c>
      <c r="AK1" s="2" t="s">
        <v>94</v>
      </c>
      <c r="AL1" s="2" t="s">
        <v>95</v>
      </c>
      <c r="AM1" s="2" t="s">
        <v>96</v>
      </c>
      <c r="AN1" s="2" t="s">
        <v>97</v>
      </c>
      <c r="AO1" s="2" t="s">
        <v>98</v>
      </c>
      <c r="AP1" s="2" t="s">
        <v>99</v>
      </c>
      <c r="AQ1" s="2" t="s">
        <v>100</v>
      </c>
      <c r="AR1" s="4" t="s">
        <v>101</v>
      </c>
      <c r="AS1" s="4" t="s">
        <v>102</v>
      </c>
      <c r="AT1" s="2" t="s">
        <v>103</v>
      </c>
      <c r="AU1" s="2" t="s">
        <v>104</v>
      </c>
      <c r="AV1" s="2" t="s">
        <v>105</v>
      </c>
      <c r="AW1" s="2" t="s">
        <v>106</v>
      </c>
    </row>
    <row r="2" spans="1:49" ht="20.100000000000001" customHeight="1" x14ac:dyDescent="0.15">
      <c r="A2" s="2" t="s">
        <v>107</v>
      </c>
      <c r="B2" s="2" t="s">
        <v>107</v>
      </c>
      <c r="C2" s="2" t="s">
        <v>108</v>
      </c>
      <c r="D2" s="2" t="s">
        <v>108</v>
      </c>
      <c r="E2" s="2" t="s">
        <v>109</v>
      </c>
      <c r="F2" s="2" t="s">
        <v>108</v>
      </c>
      <c r="G2" s="2" t="s">
        <v>108</v>
      </c>
      <c r="H2" s="2" t="s">
        <v>107</v>
      </c>
      <c r="I2" s="2" t="s">
        <v>107</v>
      </c>
      <c r="J2" s="2" t="s">
        <v>107</v>
      </c>
      <c r="K2" s="2" t="s">
        <v>109</v>
      </c>
      <c r="L2" s="2" t="s">
        <v>107</v>
      </c>
      <c r="M2" s="3" t="s">
        <v>107</v>
      </c>
      <c r="N2" s="6" t="s">
        <v>110</v>
      </c>
      <c r="O2" s="6" t="s">
        <v>110</v>
      </c>
      <c r="P2" s="2" t="s">
        <v>108</v>
      </c>
      <c r="Q2" s="2" t="s">
        <v>107</v>
      </c>
      <c r="R2" s="2" t="s">
        <v>107</v>
      </c>
      <c r="S2" s="2" t="s">
        <v>111</v>
      </c>
      <c r="T2" s="2" t="s">
        <v>107</v>
      </c>
      <c r="U2" s="2" t="s">
        <v>107</v>
      </c>
      <c r="V2" s="2" t="s">
        <v>110</v>
      </c>
      <c r="W2" s="2" t="s">
        <v>110</v>
      </c>
      <c r="X2" s="4" t="s">
        <v>107</v>
      </c>
      <c r="Y2" s="4" t="s">
        <v>107</v>
      </c>
      <c r="Z2" s="4" t="s">
        <v>107</v>
      </c>
      <c r="AA2" s="4" t="s">
        <v>107</v>
      </c>
      <c r="AB2" s="4" t="s">
        <v>110</v>
      </c>
      <c r="AC2" s="2" t="s">
        <v>107</v>
      </c>
      <c r="AD2" s="2" t="s">
        <v>107</v>
      </c>
      <c r="AE2" s="2" t="s">
        <v>107</v>
      </c>
      <c r="AF2" s="2" t="s">
        <v>107</v>
      </c>
      <c r="AG2" s="2" t="s">
        <v>108</v>
      </c>
      <c r="AH2" s="5" t="s">
        <v>109</v>
      </c>
      <c r="AI2" s="5" t="s">
        <v>109</v>
      </c>
      <c r="AJ2" s="2" t="s">
        <v>107</v>
      </c>
      <c r="AK2" s="2" t="s">
        <v>107</v>
      </c>
      <c r="AL2" s="2" t="s">
        <v>107</v>
      </c>
      <c r="AM2" s="2" t="s">
        <v>108</v>
      </c>
      <c r="AN2" s="2" t="s">
        <v>107</v>
      </c>
      <c r="AO2" s="2" t="s">
        <v>107</v>
      </c>
      <c r="AP2" s="2" t="s">
        <v>107</v>
      </c>
      <c r="AQ2" s="2" t="s">
        <v>110</v>
      </c>
      <c r="AR2" s="4" t="s">
        <v>107</v>
      </c>
      <c r="AS2" s="4" t="s">
        <v>112</v>
      </c>
      <c r="AT2" s="2" t="s">
        <v>110</v>
      </c>
      <c r="AU2" s="2" t="s">
        <v>110</v>
      </c>
      <c r="AV2" s="2" t="s">
        <v>107</v>
      </c>
      <c r="AW2" s="2" t="s">
        <v>108</v>
      </c>
    </row>
    <row r="3" spans="1:49" ht="39" customHeight="1" x14ac:dyDescent="0.15">
      <c r="A3" s="2" t="s">
        <v>113</v>
      </c>
      <c r="B3" s="2" t="s">
        <v>114</v>
      </c>
      <c r="C3" s="2" t="s">
        <v>115</v>
      </c>
      <c r="D3" s="2" t="s">
        <v>116</v>
      </c>
      <c r="E3" s="2" t="s">
        <v>117</v>
      </c>
      <c r="F3" s="2" t="s">
        <v>118</v>
      </c>
      <c r="G3" s="2" t="s">
        <v>119</v>
      </c>
      <c r="H3" s="2" t="s">
        <v>120</v>
      </c>
      <c r="I3" s="2" t="s">
        <v>121</v>
      </c>
      <c r="J3" s="2" t="s">
        <v>122</v>
      </c>
      <c r="K3" s="2" t="s">
        <v>123</v>
      </c>
      <c r="L3" s="2" t="s">
        <v>124</v>
      </c>
      <c r="M3" s="3" t="s">
        <v>125</v>
      </c>
      <c r="N3" s="6" t="s">
        <v>126</v>
      </c>
      <c r="O3" s="6" t="s">
        <v>127</v>
      </c>
      <c r="P3" s="2" t="s">
        <v>128</v>
      </c>
      <c r="Q3" s="2" t="s">
        <v>129</v>
      </c>
      <c r="R3" s="2" t="s">
        <v>130</v>
      </c>
      <c r="S3" s="2" t="s">
        <v>131</v>
      </c>
      <c r="T3" s="2" t="s">
        <v>132</v>
      </c>
      <c r="U3" s="2" t="s">
        <v>133</v>
      </c>
      <c r="V3" s="2" t="s">
        <v>134</v>
      </c>
      <c r="W3" s="2" t="s">
        <v>135</v>
      </c>
      <c r="X3" s="4" t="s">
        <v>136</v>
      </c>
      <c r="Y3" s="4" t="s">
        <v>137</v>
      </c>
      <c r="Z3" s="4" t="s">
        <v>138</v>
      </c>
      <c r="AA3" s="4" t="s">
        <v>139</v>
      </c>
      <c r="AB3" s="4" t="s">
        <v>140</v>
      </c>
      <c r="AC3" s="2" t="s">
        <v>141</v>
      </c>
      <c r="AD3" s="2" t="s">
        <v>142</v>
      </c>
      <c r="AE3" s="2" t="s">
        <v>143</v>
      </c>
      <c r="AF3" s="2" t="s">
        <v>144</v>
      </c>
      <c r="AG3" s="2" t="s">
        <v>145</v>
      </c>
      <c r="AH3" s="5" t="s">
        <v>146</v>
      </c>
      <c r="AI3" s="5" t="s">
        <v>147</v>
      </c>
      <c r="AJ3" s="2" t="s">
        <v>148</v>
      </c>
      <c r="AK3" s="2" t="s">
        <v>149</v>
      </c>
      <c r="AL3" s="2" t="s">
        <v>150</v>
      </c>
      <c r="AM3" s="2" t="s">
        <v>151</v>
      </c>
      <c r="AN3" s="2" t="s">
        <v>152</v>
      </c>
      <c r="AO3" s="2" t="s">
        <v>153</v>
      </c>
      <c r="AP3" s="2" t="s">
        <v>154</v>
      </c>
      <c r="AQ3" s="2" t="s">
        <v>155</v>
      </c>
      <c r="AR3" s="4" t="s">
        <v>156</v>
      </c>
      <c r="AS3" s="4" t="s">
        <v>157</v>
      </c>
      <c r="AT3" s="2" t="s">
        <v>158</v>
      </c>
      <c r="AU3" s="2" t="s">
        <v>159</v>
      </c>
      <c r="AV3" s="2" t="s">
        <v>160</v>
      </c>
      <c r="AW3" s="2" t="s">
        <v>161</v>
      </c>
    </row>
    <row r="4" spans="1:49" ht="16.5" customHeight="1" x14ac:dyDescent="0.15">
      <c r="A4" s="2" t="s">
        <v>162</v>
      </c>
      <c r="B4" s="2" t="s">
        <v>163</v>
      </c>
      <c r="C4" s="2" t="s">
        <v>2</v>
      </c>
      <c r="D4" s="2" t="s">
        <v>164</v>
      </c>
      <c r="E4" s="2" t="s">
        <v>165</v>
      </c>
      <c r="F4" s="2" t="s">
        <v>166</v>
      </c>
      <c r="G4" s="2" t="s">
        <v>167</v>
      </c>
      <c r="H4" s="3">
        <v>1</v>
      </c>
      <c r="I4" s="2" t="s">
        <v>168</v>
      </c>
      <c r="J4" s="2" t="s">
        <v>169</v>
      </c>
      <c r="K4" s="3" t="s">
        <v>170</v>
      </c>
      <c r="L4" s="3">
        <v>0</v>
      </c>
      <c r="M4" s="3">
        <v>2</v>
      </c>
      <c r="N4" s="6" t="s">
        <v>163</v>
      </c>
      <c r="O4" s="6" t="s">
        <v>171</v>
      </c>
      <c r="P4" s="2" t="s">
        <v>172</v>
      </c>
      <c r="Q4" s="2" t="s">
        <v>163</v>
      </c>
      <c r="R4" s="2" t="s">
        <v>163</v>
      </c>
      <c r="S4" s="2" t="s">
        <v>173</v>
      </c>
      <c r="T4" s="2" t="s">
        <v>174</v>
      </c>
      <c r="U4" s="2">
        <v>1</v>
      </c>
      <c r="V4" s="2" t="s">
        <v>171</v>
      </c>
      <c r="W4" s="2" t="s">
        <v>171</v>
      </c>
      <c r="X4" s="4" t="s">
        <v>171</v>
      </c>
      <c r="Y4" s="4" t="s">
        <v>171</v>
      </c>
      <c r="Z4" s="4" t="s">
        <v>171</v>
      </c>
      <c r="AA4" s="4" t="s">
        <v>171</v>
      </c>
      <c r="AB4" s="4" t="s">
        <v>171</v>
      </c>
      <c r="AC4" s="2" t="s">
        <v>175</v>
      </c>
      <c r="AD4" s="2" t="s">
        <v>171</v>
      </c>
      <c r="AE4" s="2" t="s">
        <v>171</v>
      </c>
      <c r="AF4" s="2" t="s">
        <v>171</v>
      </c>
      <c r="AG4" s="2" t="s">
        <v>176</v>
      </c>
      <c r="AH4" s="7" t="s">
        <v>177</v>
      </c>
      <c r="AI4" s="7" t="s">
        <v>178</v>
      </c>
      <c r="AJ4" s="2" t="s">
        <v>171</v>
      </c>
      <c r="AK4" s="2" t="s">
        <v>171</v>
      </c>
      <c r="AL4" s="2" t="s">
        <v>171</v>
      </c>
      <c r="AM4" s="2" t="s">
        <v>176</v>
      </c>
      <c r="AN4" s="2" t="s">
        <v>171</v>
      </c>
      <c r="AO4" s="2" t="s">
        <v>163</v>
      </c>
      <c r="AP4" s="2" t="s">
        <v>163</v>
      </c>
      <c r="AQ4" s="2" t="s">
        <v>171</v>
      </c>
      <c r="AR4" s="4" t="s">
        <v>179</v>
      </c>
      <c r="AS4" s="4" t="s">
        <v>180</v>
      </c>
      <c r="AT4" s="2" t="s">
        <v>179</v>
      </c>
      <c r="AU4" s="2" t="s">
        <v>181</v>
      </c>
      <c r="AV4" s="2" t="s">
        <v>182</v>
      </c>
      <c r="AW4" s="2" t="s">
        <v>176</v>
      </c>
    </row>
    <row r="5" spans="1:49" ht="16.5" customHeight="1" x14ac:dyDescent="0.15">
      <c r="A5" s="2" t="s">
        <v>168</v>
      </c>
      <c r="B5" s="2" t="s">
        <v>163</v>
      </c>
      <c r="C5" s="2" t="s">
        <v>2</v>
      </c>
      <c r="D5" s="2" t="s">
        <v>164</v>
      </c>
      <c r="E5" s="2" t="s">
        <v>183</v>
      </c>
      <c r="F5" s="2" t="s">
        <v>166</v>
      </c>
      <c r="G5" s="2" t="s">
        <v>167</v>
      </c>
      <c r="H5" s="3">
        <v>2</v>
      </c>
      <c r="I5" s="2" t="s">
        <v>184</v>
      </c>
      <c r="J5" s="2" t="s">
        <v>169</v>
      </c>
      <c r="K5" s="3" t="s">
        <v>185</v>
      </c>
      <c r="L5" s="3">
        <v>0</v>
      </c>
      <c r="M5" s="3">
        <v>2</v>
      </c>
      <c r="N5" s="6" t="s">
        <v>186</v>
      </c>
      <c r="O5" s="6" t="s">
        <v>171</v>
      </c>
      <c r="P5" s="2" t="s">
        <v>172</v>
      </c>
      <c r="Q5" s="2" t="s">
        <v>163</v>
      </c>
      <c r="R5" s="2" t="s">
        <v>163</v>
      </c>
      <c r="S5" s="2" t="s">
        <v>173</v>
      </c>
      <c r="T5" s="2" t="s">
        <v>174</v>
      </c>
      <c r="U5" s="2">
        <v>1</v>
      </c>
      <c r="V5" s="2" t="s">
        <v>171</v>
      </c>
      <c r="W5" s="2" t="s">
        <v>171</v>
      </c>
      <c r="X5" s="4" t="s">
        <v>171</v>
      </c>
      <c r="Y5" s="4" t="s">
        <v>171</v>
      </c>
      <c r="Z5" s="4" t="s">
        <v>171</v>
      </c>
      <c r="AA5" s="4" t="s">
        <v>171</v>
      </c>
      <c r="AB5" s="4" t="s">
        <v>171</v>
      </c>
      <c r="AC5" s="2" t="s">
        <v>175</v>
      </c>
      <c r="AD5" s="2" t="s">
        <v>171</v>
      </c>
      <c r="AE5" s="2" t="s">
        <v>171</v>
      </c>
      <c r="AF5" s="2" t="s">
        <v>171</v>
      </c>
      <c r="AG5" s="2" t="s">
        <v>176</v>
      </c>
      <c r="AH5" s="7" t="s">
        <v>177</v>
      </c>
      <c r="AI5" s="7" t="s">
        <v>178</v>
      </c>
      <c r="AJ5" s="2" t="s">
        <v>171</v>
      </c>
      <c r="AK5" s="2" t="s">
        <v>171</v>
      </c>
      <c r="AL5" s="2" t="s">
        <v>171</v>
      </c>
      <c r="AM5" s="2" t="s">
        <v>176</v>
      </c>
      <c r="AN5" s="2" t="s">
        <v>171</v>
      </c>
      <c r="AO5" s="2" t="s">
        <v>163</v>
      </c>
      <c r="AP5" s="2" t="s">
        <v>163</v>
      </c>
      <c r="AQ5" s="2" t="s">
        <v>171</v>
      </c>
      <c r="AR5" s="4" t="s">
        <v>179</v>
      </c>
      <c r="AS5" s="4" t="s">
        <v>180</v>
      </c>
      <c r="AT5" s="2" t="s">
        <v>179</v>
      </c>
      <c r="AU5" s="2" t="s">
        <v>181</v>
      </c>
      <c r="AV5" s="2" t="s">
        <v>182</v>
      </c>
      <c r="AW5" s="2" t="s">
        <v>176</v>
      </c>
    </row>
    <row r="6" spans="1:49" ht="16.5" customHeight="1" x14ac:dyDescent="0.15">
      <c r="A6" s="2" t="s">
        <v>184</v>
      </c>
      <c r="B6" s="2" t="s">
        <v>163</v>
      </c>
      <c r="C6" s="2" t="s">
        <v>2</v>
      </c>
      <c r="D6" s="2" t="s">
        <v>164</v>
      </c>
      <c r="E6" s="2" t="s">
        <v>187</v>
      </c>
      <c r="F6" s="2" t="s">
        <v>166</v>
      </c>
      <c r="G6" s="2" t="s">
        <v>167</v>
      </c>
      <c r="H6" s="3">
        <v>3</v>
      </c>
      <c r="I6" s="2" t="s">
        <v>188</v>
      </c>
      <c r="J6" s="2" t="s">
        <v>169</v>
      </c>
      <c r="K6" s="3" t="s">
        <v>189</v>
      </c>
      <c r="L6" s="3">
        <v>0</v>
      </c>
      <c r="M6" s="3">
        <v>3</v>
      </c>
      <c r="N6" s="6" t="s">
        <v>190</v>
      </c>
      <c r="O6" s="6" t="s">
        <v>171</v>
      </c>
      <c r="P6" s="2" t="s">
        <v>172</v>
      </c>
      <c r="Q6" s="2" t="s">
        <v>163</v>
      </c>
      <c r="R6" s="2" t="s">
        <v>163</v>
      </c>
      <c r="S6" s="2" t="s">
        <v>173</v>
      </c>
      <c r="T6" s="2" t="s">
        <v>174</v>
      </c>
      <c r="U6" s="2">
        <v>1</v>
      </c>
      <c r="V6" s="2" t="s">
        <v>171</v>
      </c>
      <c r="W6" s="2" t="s">
        <v>171</v>
      </c>
      <c r="X6" s="4" t="s">
        <v>171</v>
      </c>
      <c r="Y6" s="4" t="s">
        <v>171</v>
      </c>
      <c r="Z6" s="4" t="s">
        <v>171</v>
      </c>
      <c r="AA6" s="4" t="s">
        <v>171</v>
      </c>
      <c r="AB6" s="4" t="s">
        <v>171</v>
      </c>
      <c r="AC6" s="2" t="s">
        <v>175</v>
      </c>
      <c r="AD6" s="2" t="s">
        <v>171</v>
      </c>
      <c r="AE6" s="2" t="s">
        <v>171</v>
      </c>
      <c r="AF6" s="2" t="s">
        <v>171</v>
      </c>
      <c r="AG6" s="2" t="s">
        <v>176</v>
      </c>
      <c r="AH6" s="7" t="s">
        <v>177</v>
      </c>
      <c r="AI6" s="7" t="s">
        <v>178</v>
      </c>
      <c r="AJ6" s="2" t="s">
        <v>171</v>
      </c>
      <c r="AK6" s="2" t="s">
        <v>171</v>
      </c>
      <c r="AL6" s="2" t="s">
        <v>171</v>
      </c>
      <c r="AM6" s="2" t="s">
        <v>176</v>
      </c>
      <c r="AN6" s="2" t="s">
        <v>171</v>
      </c>
      <c r="AO6" s="2" t="s">
        <v>163</v>
      </c>
      <c r="AP6" s="2" t="s">
        <v>163</v>
      </c>
      <c r="AQ6" s="2" t="s">
        <v>171</v>
      </c>
      <c r="AR6" s="4" t="s">
        <v>179</v>
      </c>
      <c r="AS6" s="4" t="s">
        <v>180</v>
      </c>
      <c r="AT6" s="2" t="s">
        <v>179</v>
      </c>
      <c r="AU6" s="2" t="s">
        <v>181</v>
      </c>
      <c r="AV6" s="2" t="s">
        <v>182</v>
      </c>
      <c r="AW6" s="2" t="s">
        <v>176</v>
      </c>
    </row>
    <row r="7" spans="1:49" ht="16.5" customHeight="1" x14ac:dyDescent="0.15">
      <c r="A7" s="2" t="s">
        <v>188</v>
      </c>
      <c r="B7" s="2" t="s">
        <v>163</v>
      </c>
      <c r="C7" s="2" t="s">
        <v>2</v>
      </c>
      <c r="D7" s="2" t="s">
        <v>164</v>
      </c>
      <c r="E7" s="2" t="s">
        <v>191</v>
      </c>
      <c r="F7" s="2" t="s">
        <v>166</v>
      </c>
      <c r="G7" s="2" t="s">
        <v>167</v>
      </c>
      <c r="H7" s="3">
        <v>4</v>
      </c>
      <c r="I7" s="2" t="s">
        <v>192</v>
      </c>
      <c r="J7" s="2" t="s">
        <v>169</v>
      </c>
      <c r="K7" s="3" t="s">
        <v>193</v>
      </c>
      <c r="L7" s="3">
        <v>0</v>
      </c>
      <c r="M7" s="3">
        <v>4</v>
      </c>
      <c r="N7" s="6" t="s">
        <v>194</v>
      </c>
      <c r="O7" s="6" t="s">
        <v>171</v>
      </c>
      <c r="P7" s="2" t="s">
        <v>172</v>
      </c>
      <c r="Q7" s="2" t="s">
        <v>163</v>
      </c>
      <c r="R7" s="2" t="s">
        <v>163</v>
      </c>
      <c r="S7" s="2" t="s">
        <v>173</v>
      </c>
      <c r="T7" s="2" t="s">
        <v>174</v>
      </c>
      <c r="U7" s="2">
        <v>1</v>
      </c>
      <c r="V7" s="2" t="s">
        <v>171</v>
      </c>
      <c r="W7" s="2" t="s">
        <v>171</v>
      </c>
      <c r="X7" s="4" t="s">
        <v>171</v>
      </c>
      <c r="Y7" s="4" t="s">
        <v>171</v>
      </c>
      <c r="Z7" s="4" t="s">
        <v>171</v>
      </c>
      <c r="AA7" s="4" t="s">
        <v>171</v>
      </c>
      <c r="AB7" s="4" t="s">
        <v>171</v>
      </c>
      <c r="AC7" s="2" t="s">
        <v>175</v>
      </c>
      <c r="AD7" s="2" t="s">
        <v>171</v>
      </c>
      <c r="AE7" s="2" t="s">
        <v>171</v>
      </c>
      <c r="AF7" s="2" t="s">
        <v>171</v>
      </c>
      <c r="AG7" s="2" t="s">
        <v>176</v>
      </c>
      <c r="AH7" s="7" t="s">
        <v>177</v>
      </c>
      <c r="AI7" s="7" t="s">
        <v>178</v>
      </c>
      <c r="AJ7" s="2" t="s">
        <v>171</v>
      </c>
      <c r="AK7" s="2" t="s">
        <v>171</v>
      </c>
      <c r="AL7" s="2" t="s">
        <v>171</v>
      </c>
      <c r="AM7" s="2" t="s">
        <v>176</v>
      </c>
      <c r="AN7" s="2" t="s">
        <v>171</v>
      </c>
      <c r="AO7" s="2" t="s">
        <v>163</v>
      </c>
      <c r="AP7" s="2" t="s">
        <v>163</v>
      </c>
      <c r="AQ7" s="2" t="s">
        <v>171</v>
      </c>
      <c r="AR7" s="4" t="s">
        <v>179</v>
      </c>
      <c r="AS7" s="4" t="s">
        <v>180</v>
      </c>
      <c r="AT7" s="2" t="s">
        <v>179</v>
      </c>
      <c r="AU7" s="2" t="s">
        <v>181</v>
      </c>
      <c r="AV7" s="2" t="s">
        <v>182</v>
      </c>
      <c r="AW7" s="2" t="s">
        <v>176</v>
      </c>
    </row>
    <row r="8" spans="1:49" ht="16.5" customHeight="1" x14ac:dyDescent="0.15">
      <c r="A8" s="2" t="s">
        <v>192</v>
      </c>
      <c r="B8" s="2" t="s">
        <v>163</v>
      </c>
      <c r="C8" s="2" t="s">
        <v>2</v>
      </c>
      <c r="D8" s="2" t="s">
        <v>164</v>
      </c>
      <c r="E8" s="2" t="s">
        <v>195</v>
      </c>
      <c r="F8" s="2" t="s">
        <v>166</v>
      </c>
      <c r="G8" s="2" t="s">
        <v>167</v>
      </c>
      <c r="H8" s="3">
        <v>5</v>
      </c>
      <c r="I8" s="2" t="s">
        <v>196</v>
      </c>
      <c r="J8" s="2" t="s">
        <v>169</v>
      </c>
      <c r="K8" s="3" t="s">
        <v>197</v>
      </c>
      <c r="L8" s="3">
        <v>0</v>
      </c>
      <c r="M8" s="3">
        <v>5</v>
      </c>
      <c r="N8" s="6" t="s">
        <v>198</v>
      </c>
      <c r="O8" s="6" t="s">
        <v>171</v>
      </c>
      <c r="P8" s="2" t="s">
        <v>172</v>
      </c>
      <c r="Q8" s="2" t="s">
        <v>163</v>
      </c>
      <c r="R8" s="2" t="s">
        <v>163</v>
      </c>
      <c r="S8" s="2" t="s">
        <v>173</v>
      </c>
      <c r="T8" s="2" t="s">
        <v>174</v>
      </c>
      <c r="U8" s="2">
        <v>1</v>
      </c>
      <c r="V8" s="2" t="s">
        <v>171</v>
      </c>
      <c r="W8" s="2" t="s">
        <v>171</v>
      </c>
      <c r="X8" s="4" t="s">
        <v>171</v>
      </c>
      <c r="Y8" s="4" t="s">
        <v>171</v>
      </c>
      <c r="Z8" s="4" t="s">
        <v>171</v>
      </c>
      <c r="AA8" s="4" t="s">
        <v>171</v>
      </c>
      <c r="AB8" s="4" t="s">
        <v>171</v>
      </c>
      <c r="AC8" s="2" t="s">
        <v>175</v>
      </c>
      <c r="AD8" s="2" t="s">
        <v>171</v>
      </c>
      <c r="AE8" s="2" t="s">
        <v>171</v>
      </c>
      <c r="AF8" s="2" t="s">
        <v>171</v>
      </c>
      <c r="AG8" s="2" t="s">
        <v>176</v>
      </c>
      <c r="AH8" s="7" t="s">
        <v>177</v>
      </c>
      <c r="AI8" s="7" t="s">
        <v>178</v>
      </c>
      <c r="AJ8" s="2" t="s">
        <v>171</v>
      </c>
      <c r="AK8" s="2" t="s">
        <v>171</v>
      </c>
      <c r="AL8" s="2" t="s">
        <v>171</v>
      </c>
      <c r="AM8" s="2" t="s">
        <v>176</v>
      </c>
      <c r="AN8" s="2" t="s">
        <v>171</v>
      </c>
      <c r="AO8" s="2" t="s">
        <v>163</v>
      </c>
      <c r="AP8" s="2" t="s">
        <v>163</v>
      </c>
      <c r="AQ8" s="2" t="s">
        <v>171</v>
      </c>
      <c r="AR8" s="4" t="s">
        <v>179</v>
      </c>
      <c r="AS8" s="4" t="s">
        <v>180</v>
      </c>
      <c r="AT8" s="2" t="s">
        <v>179</v>
      </c>
      <c r="AU8" s="2" t="s">
        <v>181</v>
      </c>
      <c r="AV8" s="2" t="s">
        <v>182</v>
      </c>
      <c r="AW8" s="2" t="s">
        <v>176</v>
      </c>
    </row>
    <row r="9" spans="1:49" ht="16.5" customHeight="1" x14ac:dyDescent="0.15">
      <c r="A9" s="2" t="s">
        <v>196</v>
      </c>
      <c r="B9" s="2" t="s">
        <v>163</v>
      </c>
      <c r="C9" s="2" t="s">
        <v>2</v>
      </c>
      <c r="D9" s="2" t="s">
        <v>164</v>
      </c>
      <c r="E9" s="2" t="s">
        <v>199</v>
      </c>
      <c r="F9" s="2" t="s">
        <v>166</v>
      </c>
      <c r="G9" s="2" t="s">
        <v>167</v>
      </c>
      <c r="H9" s="3">
        <v>6</v>
      </c>
      <c r="I9" s="2" t="s">
        <v>200</v>
      </c>
      <c r="J9" s="2" t="s">
        <v>169</v>
      </c>
      <c r="K9" s="3" t="s">
        <v>201</v>
      </c>
      <c r="L9" s="3">
        <v>0</v>
      </c>
      <c r="M9" s="3">
        <v>6</v>
      </c>
      <c r="N9" s="6" t="s">
        <v>202</v>
      </c>
      <c r="O9" s="6" t="s">
        <v>171</v>
      </c>
      <c r="P9" s="2" t="s">
        <v>172</v>
      </c>
      <c r="Q9" s="2" t="s">
        <v>163</v>
      </c>
      <c r="R9" s="2" t="s">
        <v>163</v>
      </c>
      <c r="S9" s="2" t="s">
        <v>173</v>
      </c>
      <c r="T9" s="2" t="s">
        <v>174</v>
      </c>
      <c r="U9" s="2">
        <v>1</v>
      </c>
      <c r="V9" s="2" t="s">
        <v>171</v>
      </c>
      <c r="W9" s="2" t="s">
        <v>171</v>
      </c>
      <c r="X9" s="4" t="s">
        <v>171</v>
      </c>
      <c r="Y9" s="4" t="s">
        <v>171</v>
      </c>
      <c r="Z9" s="4" t="s">
        <v>171</v>
      </c>
      <c r="AA9" s="4" t="s">
        <v>171</v>
      </c>
      <c r="AB9" s="4" t="s">
        <v>171</v>
      </c>
      <c r="AC9" s="2" t="s">
        <v>175</v>
      </c>
      <c r="AD9" s="2" t="s">
        <v>171</v>
      </c>
      <c r="AE9" s="2" t="s">
        <v>171</v>
      </c>
      <c r="AF9" s="2" t="s">
        <v>171</v>
      </c>
      <c r="AG9" s="2" t="s">
        <v>176</v>
      </c>
      <c r="AH9" s="7" t="s">
        <v>177</v>
      </c>
      <c r="AI9" s="7" t="s">
        <v>178</v>
      </c>
      <c r="AJ9" s="2" t="s">
        <v>171</v>
      </c>
      <c r="AK9" s="2" t="s">
        <v>171</v>
      </c>
      <c r="AL9" s="2" t="s">
        <v>171</v>
      </c>
      <c r="AM9" s="2" t="s">
        <v>176</v>
      </c>
      <c r="AN9" s="2" t="s">
        <v>171</v>
      </c>
      <c r="AO9" s="2" t="s">
        <v>163</v>
      </c>
      <c r="AP9" s="2" t="s">
        <v>163</v>
      </c>
      <c r="AQ9" s="2" t="s">
        <v>171</v>
      </c>
      <c r="AR9" s="4" t="s">
        <v>179</v>
      </c>
      <c r="AS9" s="4" t="s">
        <v>180</v>
      </c>
      <c r="AT9" s="2" t="s">
        <v>179</v>
      </c>
      <c r="AU9" s="2" t="s">
        <v>181</v>
      </c>
      <c r="AV9" s="2" t="s">
        <v>182</v>
      </c>
      <c r="AW9" s="2" t="s">
        <v>176</v>
      </c>
    </row>
    <row r="10" spans="1:49" ht="16.5" customHeight="1" x14ac:dyDescent="0.15">
      <c r="A10" s="2" t="s">
        <v>200</v>
      </c>
      <c r="B10" s="2" t="s">
        <v>163</v>
      </c>
      <c r="C10" s="2" t="s">
        <v>2</v>
      </c>
      <c r="D10" s="2" t="s">
        <v>164</v>
      </c>
      <c r="E10" s="2" t="s">
        <v>203</v>
      </c>
      <c r="F10" s="2" t="s">
        <v>166</v>
      </c>
      <c r="G10" s="2" t="s">
        <v>167</v>
      </c>
      <c r="H10" s="3">
        <v>7</v>
      </c>
      <c r="I10" s="2" t="s">
        <v>204</v>
      </c>
      <c r="J10" s="2" t="s">
        <v>169</v>
      </c>
      <c r="K10" s="3" t="s">
        <v>205</v>
      </c>
      <c r="L10" s="3">
        <v>0</v>
      </c>
      <c r="M10" s="3">
        <v>7</v>
      </c>
      <c r="N10" s="6" t="s">
        <v>206</v>
      </c>
      <c r="O10" s="6" t="s">
        <v>171</v>
      </c>
      <c r="P10" s="2" t="s">
        <v>172</v>
      </c>
      <c r="Q10" s="2" t="s">
        <v>163</v>
      </c>
      <c r="R10" s="2" t="s">
        <v>163</v>
      </c>
      <c r="S10" s="2" t="s">
        <v>173</v>
      </c>
      <c r="T10" s="2" t="s">
        <v>174</v>
      </c>
      <c r="U10" s="2">
        <v>1</v>
      </c>
      <c r="V10" s="2" t="s">
        <v>171</v>
      </c>
      <c r="W10" s="2" t="s">
        <v>171</v>
      </c>
      <c r="X10" s="4" t="s">
        <v>171</v>
      </c>
      <c r="Y10" s="4" t="s">
        <v>171</v>
      </c>
      <c r="Z10" s="4" t="s">
        <v>171</v>
      </c>
      <c r="AA10" s="4" t="s">
        <v>171</v>
      </c>
      <c r="AB10" s="4" t="s">
        <v>171</v>
      </c>
      <c r="AC10" s="2" t="s">
        <v>175</v>
      </c>
      <c r="AD10" s="2" t="s">
        <v>171</v>
      </c>
      <c r="AE10" s="2" t="s">
        <v>171</v>
      </c>
      <c r="AF10" s="2" t="s">
        <v>171</v>
      </c>
      <c r="AG10" s="2" t="s">
        <v>176</v>
      </c>
      <c r="AH10" s="7" t="s">
        <v>177</v>
      </c>
      <c r="AI10" s="7" t="s">
        <v>178</v>
      </c>
      <c r="AJ10" s="2" t="s">
        <v>171</v>
      </c>
      <c r="AK10" s="2" t="s">
        <v>171</v>
      </c>
      <c r="AL10" s="2" t="s">
        <v>171</v>
      </c>
      <c r="AM10" s="2" t="s">
        <v>176</v>
      </c>
      <c r="AN10" s="2" t="s">
        <v>171</v>
      </c>
      <c r="AO10" s="2" t="s">
        <v>163</v>
      </c>
      <c r="AP10" s="2" t="s">
        <v>163</v>
      </c>
      <c r="AQ10" s="2" t="s">
        <v>171</v>
      </c>
      <c r="AR10" s="4" t="s">
        <v>179</v>
      </c>
      <c r="AS10" s="4" t="s">
        <v>180</v>
      </c>
      <c r="AT10" s="2" t="s">
        <v>179</v>
      </c>
      <c r="AU10" s="2" t="s">
        <v>181</v>
      </c>
      <c r="AV10" s="2" t="s">
        <v>182</v>
      </c>
      <c r="AW10" s="2" t="s">
        <v>176</v>
      </c>
    </row>
    <row r="11" spans="1:49" ht="16.5" customHeight="1" x14ac:dyDescent="0.15">
      <c r="A11" s="2" t="s">
        <v>207</v>
      </c>
      <c r="B11" s="2" t="s">
        <v>208</v>
      </c>
      <c r="C11" s="2" t="s">
        <v>3</v>
      </c>
      <c r="D11" s="2" t="s">
        <v>209</v>
      </c>
      <c r="E11" s="2" t="s">
        <v>210</v>
      </c>
      <c r="F11" s="2" t="s">
        <v>211</v>
      </c>
      <c r="G11" s="2" t="s">
        <v>212</v>
      </c>
      <c r="H11" s="3">
        <v>1</v>
      </c>
      <c r="I11" s="2" t="s">
        <v>213</v>
      </c>
      <c r="J11" s="2" t="s">
        <v>169</v>
      </c>
      <c r="K11" s="3" t="s">
        <v>170</v>
      </c>
      <c r="L11" s="3">
        <v>0</v>
      </c>
      <c r="M11" s="3">
        <v>2</v>
      </c>
      <c r="N11" s="6" t="s">
        <v>163</v>
      </c>
      <c r="O11" s="6" t="s">
        <v>171</v>
      </c>
      <c r="P11" s="2" t="s">
        <v>214</v>
      </c>
      <c r="Q11" s="2" t="s">
        <v>171</v>
      </c>
      <c r="R11" s="2" t="s">
        <v>163</v>
      </c>
      <c r="S11" s="2" t="s">
        <v>215</v>
      </c>
      <c r="T11" s="2" t="s">
        <v>171</v>
      </c>
      <c r="U11" s="2">
        <v>1</v>
      </c>
      <c r="V11" s="2" t="s">
        <v>171</v>
      </c>
      <c r="W11" s="2" t="s">
        <v>171</v>
      </c>
      <c r="X11" s="4" t="s">
        <v>171</v>
      </c>
      <c r="Y11" s="4" t="s">
        <v>171</v>
      </c>
      <c r="Z11" s="4" t="s">
        <v>171</v>
      </c>
      <c r="AA11" s="4" t="s">
        <v>171</v>
      </c>
      <c r="AB11" s="4" t="s">
        <v>171</v>
      </c>
      <c r="AC11" s="2" t="s">
        <v>163</v>
      </c>
      <c r="AD11" s="2" t="s">
        <v>171</v>
      </c>
      <c r="AE11" s="2" t="s">
        <v>171</v>
      </c>
      <c r="AF11" s="2" t="s">
        <v>171</v>
      </c>
      <c r="AG11" s="2" t="s">
        <v>176</v>
      </c>
      <c r="AH11" s="7" t="s">
        <v>216</v>
      </c>
      <c r="AI11" s="7" t="s">
        <v>178</v>
      </c>
      <c r="AJ11" s="2" t="s">
        <v>171</v>
      </c>
      <c r="AK11" s="2" t="s">
        <v>171</v>
      </c>
      <c r="AL11" s="2" t="s">
        <v>171</v>
      </c>
      <c r="AM11" s="2" t="s">
        <v>217</v>
      </c>
      <c r="AN11" s="2" t="s">
        <v>163</v>
      </c>
      <c r="AO11" s="2" t="s">
        <v>175</v>
      </c>
      <c r="AP11" s="2" t="s">
        <v>171</v>
      </c>
      <c r="AQ11" s="2" t="s">
        <v>171</v>
      </c>
      <c r="AR11" s="4" t="s">
        <v>171</v>
      </c>
      <c r="AS11" s="4" t="s">
        <v>180</v>
      </c>
      <c r="AT11" s="2" t="s">
        <v>171</v>
      </c>
      <c r="AU11" s="2" t="s">
        <v>171</v>
      </c>
      <c r="AV11" s="2" t="s">
        <v>218</v>
      </c>
      <c r="AW11" s="2" t="s">
        <v>176</v>
      </c>
    </row>
    <row r="12" spans="1:49" ht="16.5" customHeight="1" x14ac:dyDescent="0.15">
      <c r="A12" s="2" t="s">
        <v>213</v>
      </c>
      <c r="B12" s="2" t="s">
        <v>208</v>
      </c>
      <c r="C12" s="2" t="s">
        <v>3</v>
      </c>
      <c r="D12" s="2" t="s">
        <v>209</v>
      </c>
      <c r="E12" s="2" t="s">
        <v>219</v>
      </c>
      <c r="F12" s="2" t="s">
        <v>211</v>
      </c>
      <c r="G12" s="2" t="s">
        <v>212</v>
      </c>
      <c r="H12" s="3">
        <v>2</v>
      </c>
      <c r="I12" s="2" t="s">
        <v>220</v>
      </c>
      <c r="J12" s="2" t="s">
        <v>169</v>
      </c>
      <c r="K12" s="3" t="s">
        <v>185</v>
      </c>
      <c r="L12" s="3">
        <v>0</v>
      </c>
      <c r="M12" s="3">
        <v>2</v>
      </c>
      <c r="N12" s="6" t="s">
        <v>221</v>
      </c>
      <c r="O12" s="6" t="s">
        <v>171</v>
      </c>
      <c r="P12" s="2" t="s">
        <v>214</v>
      </c>
      <c r="Q12" s="2" t="s">
        <v>171</v>
      </c>
      <c r="R12" s="2" t="s">
        <v>163</v>
      </c>
      <c r="S12" s="2" t="s">
        <v>215</v>
      </c>
      <c r="T12" s="2" t="s">
        <v>171</v>
      </c>
      <c r="U12" s="2">
        <v>1</v>
      </c>
      <c r="V12" s="2" t="s">
        <v>171</v>
      </c>
      <c r="W12" s="2" t="s">
        <v>171</v>
      </c>
      <c r="X12" s="4" t="s">
        <v>171</v>
      </c>
      <c r="Y12" s="4" t="s">
        <v>171</v>
      </c>
      <c r="Z12" s="4" t="s">
        <v>171</v>
      </c>
      <c r="AA12" s="4" t="s">
        <v>171</v>
      </c>
      <c r="AB12" s="4" t="s">
        <v>171</v>
      </c>
      <c r="AC12" s="2" t="s">
        <v>163</v>
      </c>
      <c r="AD12" s="2" t="s">
        <v>171</v>
      </c>
      <c r="AE12" s="2" t="s">
        <v>171</v>
      </c>
      <c r="AF12" s="2" t="s">
        <v>171</v>
      </c>
      <c r="AG12" s="2" t="s">
        <v>176</v>
      </c>
      <c r="AH12" s="7" t="s">
        <v>216</v>
      </c>
      <c r="AI12" s="7" t="s">
        <v>178</v>
      </c>
      <c r="AJ12" s="2" t="s">
        <v>171</v>
      </c>
      <c r="AK12" s="2" t="s">
        <v>171</v>
      </c>
      <c r="AL12" s="2" t="s">
        <v>171</v>
      </c>
      <c r="AM12" s="2" t="s">
        <v>217</v>
      </c>
      <c r="AN12" s="2" t="s">
        <v>163</v>
      </c>
      <c r="AO12" s="2" t="s">
        <v>175</v>
      </c>
      <c r="AP12" s="2" t="s">
        <v>171</v>
      </c>
      <c r="AQ12" s="2" t="s">
        <v>171</v>
      </c>
      <c r="AR12" s="4" t="s">
        <v>171</v>
      </c>
      <c r="AS12" s="4" t="s">
        <v>180</v>
      </c>
      <c r="AT12" s="2" t="s">
        <v>171</v>
      </c>
      <c r="AU12" s="2" t="s">
        <v>171</v>
      </c>
      <c r="AV12" s="2" t="s">
        <v>218</v>
      </c>
      <c r="AW12" s="2" t="s">
        <v>176</v>
      </c>
    </row>
    <row r="13" spans="1:49" ht="16.5" customHeight="1" x14ac:dyDescent="0.15">
      <c r="A13" s="2" t="s">
        <v>220</v>
      </c>
      <c r="B13" s="2" t="s">
        <v>208</v>
      </c>
      <c r="C13" s="2" t="s">
        <v>3</v>
      </c>
      <c r="D13" s="2" t="s">
        <v>209</v>
      </c>
      <c r="E13" s="2" t="s">
        <v>222</v>
      </c>
      <c r="F13" s="2" t="s">
        <v>211</v>
      </c>
      <c r="G13" s="2" t="s">
        <v>212</v>
      </c>
      <c r="H13" s="3">
        <v>3</v>
      </c>
      <c r="I13" s="2" t="s">
        <v>223</v>
      </c>
      <c r="J13" s="2" t="s">
        <v>169</v>
      </c>
      <c r="K13" s="3" t="s">
        <v>189</v>
      </c>
      <c r="L13" s="3">
        <v>0</v>
      </c>
      <c r="M13" s="3">
        <v>3</v>
      </c>
      <c r="N13" s="6" t="s">
        <v>224</v>
      </c>
      <c r="O13" s="6" t="s">
        <v>171</v>
      </c>
      <c r="P13" s="2" t="s">
        <v>214</v>
      </c>
      <c r="Q13" s="2" t="s">
        <v>171</v>
      </c>
      <c r="R13" s="2" t="s">
        <v>163</v>
      </c>
      <c r="S13" s="2" t="s">
        <v>215</v>
      </c>
      <c r="T13" s="2" t="s">
        <v>171</v>
      </c>
      <c r="U13" s="2">
        <v>1</v>
      </c>
      <c r="V13" s="2" t="s">
        <v>171</v>
      </c>
      <c r="W13" s="2" t="s">
        <v>171</v>
      </c>
      <c r="X13" s="4" t="s">
        <v>171</v>
      </c>
      <c r="Y13" s="4" t="s">
        <v>171</v>
      </c>
      <c r="Z13" s="4" t="s">
        <v>171</v>
      </c>
      <c r="AA13" s="4" t="s">
        <v>171</v>
      </c>
      <c r="AB13" s="4" t="s">
        <v>171</v>
      </c>
      <c r="AC13" s="2" t="s">
        <v>163</v>
      </c>
      <c r="AD13" s="2" t="s">
        <v>171</v>
      </c>
      <c r="AE13" s="2" t="s">
        <v>171</v>
      </c>
      <c r="AF13" s="2" t="s">
        <v>171</v>
      </c>
      <c r="AG13" s="2" t="s">
        <v>176</v>
      </c>
      <c r="AH13" s="7" t="s">
        <v>216</v>
      </c>
      <c r="AI13" s="7" t="s">
        <v>178</v>
      </c>
      <c r="AJ13" s="2" t="s">
        <v>171</v>
      </c>
      <c r="AK13" s="2" t="s">
        <v>171</v>
      </c>
      <c r="AL13" s="2" t="s">
        <v>171</v>
      </c>
      <c r="AM13" s="2" t="s">
        <v>217</v>
      </c>
      <c r="AN13" s="2" t="s">
        <v>163</v>
      </c>
      <c r="AO13" s="2" t="s">
        <v>175</v>
      </c>
      <c r="AP13" s="2" t="s">
        <v>171</v>
      </c>
      <c r="AQ13" s="2" t="s">
        <v>171</v>
      </c>
      <c r="AR13" s="4" t="s">
        <v>171</v>
      </c>
      <c r="AS13" s="4" t="s">
        <v>180</v>
      </c>
      <c r="AT13" s="2" t="s">
        <v>171</v>
      </c>
      <c r="AU13" s="2" t="s">
        <v>171</v>
      </c>
      <c r="AV13" s="2" t="s">
        <v>218</v>
      </c>
      <c r="AW13" s="2" t="s">
        <v>176</v>
      </c>
    </row>
    <row r="14" spans="1:49" ht="16.5" customHeight="1" x14ac:dyDescent="0.15">
      <c r="A14" s="2" t="s">
        <v>223</v>
      </c>
      <c r="B14" s="2" t="s">
        <v>208</v>
      </c>
      <c r="C14" s="2" t="s">
        <v>3</v>
      </c>
      <c r="D14" s="2" t="s">
        <v>209</v>
      </c>
      <c r="E14" s="2" t="s">
        <v>225</v>
      </c>
      <c r="F14" s="2" t="s">
        <v>211</v>
      </c>
      <c r="G14" s="2" t="s">
        <v>212</v>
      </c>
      <c r="H14" s="3">
        <v>4</v>
      </c>
      <c r="I14" s="2" t="s">
        <v>226</v>
      </c>
      <c r="J14" s="2" t="s">
        <v>169</v>
      </c>
      <c r="K14" s="3" t="s">
        <v>193</v>
      </c>
      <c r="L14" s="3">
        <v>0</v>
      </c>
      <c r="M14" s="3">
        <v>4</v>
      </c>
      <c r="N14" s="6" t="s">
        <v>208</v>
      </c>
      <c r="O14" s="6" t="s">
        <v>171</v>
      </c>
      <c r="P14" s="2" t="s">
        <v>214</v>
      </c>
      <c r="Q14" s="2" t="s">
        <v>171</v>
      </c>
      <c r="R14" s="2" t="s">
        <v>163</v>
      </c>
      <c r="S14" s="2" t="s">
        <v>215</v>
      </c>
      <c r="T14" s="2" t="s">
        <v>171</v>
      </c>
      <c r="U14" s="2">
        <v>1</v>
      </c>
      <c r="V14" s="2" t="s">
        <v>171</v>
      </c>
      <c r="W14" s="2" t="s">
        <v>171</v>
      </c>
      <c r="X14" s="4" t="s">
        <v>171</v>
      </c>
      <c r="Y14" s="4" t="s">
        <v>171</v>
      </c>
      <c r="Z14" s="4" t="s">
        <v>171</v>
      </c>
      <c r="AA14" s="4" t="s">
        <v>171</v>
      </c>
      <c r="AB14" s="4" t="s">
        <v>171</v>
      </c>
      <c r="AC14" s="2" t="s">
        <v>163</v>
      </c>
      <c r="AD14" s="2" t="s">
        <v>171</v>
      </c>
      <c r="AE14" s="2" t="s">
        <v>171</v>
      </c>
      <c r="AF14" s="2" t="s">
        <v>171</v>
      </c>
      <c r="AG14" s="2" t="s">
        <v>176</v>
      </c>
      <c r="AH14" s="7" t="s">
        <v>216</v>
      </c>
      <c r="AI14" s="7" t="s">
        <v>178</v>
      </c>
      <c r="AJ14" s="2" t="s">
        <v>171</v>
      </c>
      <c r="AK14" s="2" t="s">
        <v>171</v>
      </c>
      <c r="AL14" s="2" t="s">
        <v>171</v>
      </c>
      <c r="AM14" s="2" t="s">
        <v>217</v>
      </c>
      <c r="AN14" s="2" t="s">
        <v>163</v>
      </c>
      <c r="AO14" s="2" t="s">
        <v>175</v>
      </c>
      <c r="AP14" s="2" t="s">
        <v>171</v>
      </c>
      <c r="AQ14" s="2" t="s">
        <v>171</v>
      </c>
      <c r="AR14" s="4" t="s">
        <v>171</v>
      </c>
      <c r="AS14" s="4" t="s">
        <v>180</v>
      </c>
      <c r="AT14" s="2" t="s">
        <v>171</v>
      </c>
      <c r="AU14" s="2" t="s">
        <v>171</v>
      </c>
      <c r="AV14" s="2" t="s">
        <v>218</v>
      </c>
      <c r="AW14" s="2" t="s">
        <v>176</v>
      </c>
    </row>
    <row r="15" spans="1:49" ht="16.5" customHeight="1" x14ac:dyDescent="0.15">
      <c r="A15" s="2" t="s">
        <v>226</v>
      </c>
      <c r="B15" s="2" t="s">
        <v>208</v>
      </c>
      <c r="C15" s="2" t="s">
        <v>3</v>
      </c>
      <c r="D15" s="2" t="s">
        <v>209</v>
      </c>
      <c r="E15" s="2" t="s">
        <v>227</v>
      </c>
      <c r="F15" s="2" t="s">
        <v>211</v>
      </c>
      <c r="G15" s="2" t="s">
        <v>212</v>
      </c>
      <c r="H15" s="3">
        <v>5</v>
      </c>
      <c r="I15" s="2" t="s">
        <v>228</v>
      </c>
      <c r="J15" s="2" t="s">
        <v>169</v>
      </c>
      <c r="K15" s="3" t="s">
        <v>197</v>
      </c>
      <c r="L15" s="3">
        <v>0</v>
      </c>
      <c r="M15" s="3">
        <v>5</v>
      </c>
      <c r="N15" s="6" t="s">
        <v>229</v>
      </c>
      <c r="O15" s="6" t="s">
        <v>171</v>
      </c>
      <c r="P15" s="2" t="s">
        <v>214</v>
      </c>
      <c r="Q15" s="2" t="s">
        <v>171</v>
      </c>
      <c r="R15" s="2" t="s">
        <v>163</v>
      </c>
      <c r="S15" s="2" t="s">
        <v>215</v>
      </c>
      <c r="T15" s="2" t="s">
        <v>171</v>
      </c>
      <c r="U15" s="2">
        <v>1</v>
      </c>
      <c r="V15" s="2" t="s">
        <v>171</v>
      </c>
      <c r="W15" s="2" t="s">
        <v>171</v>
      </c>
      <c r="X15" s="4" t="s">
        <v>171</v>
      </c>
      <c r="Y15" s="4" t="s">
        <v>171</v>
      </c>
      <c r="Z15" s="4" t="s">
        <v>171</v>
      </c>
      <c r="AA15" s="4" t="s">
        <v>171</v>
      </c>
      <c r="AB15" s="4" t="s">
        <v>171</v>
      </c>
      <c r="AC15" s="2" t="s">
        <v>163</v>
      </c>
      <c r="AD15" s="2" t="s">
        <v>171</v>
      </c>
      <c r="AE15" s="2" t="s">
        <v>171</v>
      </c>
      <c r="AF15" s="2" t="s">
        <v>171</v>
      </c>
      <c r="AG15" s="2" t="s">
        <v>176</v>
      </c>
      <c r="AH15" s="7" t="s">
        <v>216</v>
      </c>
      <c r="AI15" s="7" t="s">
        <v>178</v>
      </c>
      <c r="AJ15" s="2" t="s">
        <v>171</v>
      </c>
      <c r="AK15" s="2" t="s">
        <v>171</v>
      </c>
      <c r="AL15" s="2" t="s">
        <v>171</v>
      </c>
      <c r="AM15" s="2" t="s">
        <v>217</v>
      </c>
      <c r="AN15" s="2" t="s">
        <v>163</v>
      </c>
      <c r="AO15" s="2" t="s">
        <v>175</v>
      </c>
      <c r="AP15" s="2" t="s">
        <v>171</v>
      </c>
      <c r="AQ15" s="2" t="s">
        <v>171</v>
      </c>
      <c r="AR15" s="4" t="s">
        <v>171</v>
      </c>
      <c r="AS15" s="4" t="s">
        <v>180</v>
      </c>
      <c r="AT15" s="2" t="s">
        <v>171</v>
      </c>
      <c r="AU15" s="2" t="s">
        <v>171</v>
      </c>
      <c r="AV15" s="2" t="s">
        <v>218</v>
      </c>
      <c r="AW15" s="2" t="s">
        <v>176</v>
      </c>
    </row>
    <row r="16" spans="1:49" ht="16.5" customHeight="1" x14ac:dyDescent="0.15">
      <c r="A16" s="2" t="s">
        <v>228</v>
      </c>
      <c r="B16" s="2" t="s">
        <v>208</v>
      </c>
      <c r="C16" s="2" t="s">
        <v>3</v>
      </c>
      <c r="D16" s="2" t="s">
        <v>209</v>
      </c>
      <c r="E16" s="2" t="s">
        <v>230</v>
      </c>
      <c r="F16" s="2" t="s">
        <v>211</v>
      </c>
      <c r="G16" s="2" t="s">
        <v>212</v>
      </c>
      <c r="H16" s="3">
        <v>6</v>
      </c>
      <c r="I16" s="2" t="s">
        <v>231</v>
      </c>
      <c r="J16" s="2" t="s">
        <v>169</v>
      </c>
      <c r="K16" s="3" t="s">
        <v>201</v>
      </c>
      <c r="L16" s="3">
        <v>0</v>
      </c>
      <c r="M16" s="3">
        <v>6</v>
      </c>
      <c r="N16" s="6" t="s">
        <v>232</v>
      </c>
      <c r="O16" s="6" t="s">
        <v>171</v>
      </c>
      <c r="P16" s="2" t="s">
        <v>214</v>
      </c>
      <c r="Q16" s="2" t="s">
        <v>171</v>
      </c>
      <c r="R16" s="2" t="s">
        <v>163</v>
      </c>
      <c r="S16" s="2" t="s">
        <v>215</v>
      </c>
      <c r="T16" s="2" t="s">
        <v>171</v>
      </c>
      <c r="U16" s="2">
        <v>1</v>
      </c>
      <c r="V16" s="2" t="s">
        <v>171</v>
      </c>
      <c r="W16" s="2" t="s">
        <v>171</v>
      </c>
      <c r="X16" s="4" t="s">
        <v>171</v>
      </c>
      <c r="Y16" s="4" t="s">
        <v>171</v>
      </c>
      <c r="Z16" s="4" t="s">
        <v>171</v>
      </c>
      <c r="AA16" s="4" t="s">
        <v>171</v>
      </c>
      <c r="AB16" s="4" t="s">
        <v>171</v>
      </c>
      <c r="AC16" s="2" t="s">
        <v>163</v>
      </c>
      <c r="AD16" s="2" t="s">
        <v>171</v>
      </c>
      <c r="AE16" s="2" t="s">
        <v>171</v>
      </c>
      <c r="AF16" s="2" t="s">
        <v>171</v>
      </c>
      <c r="AG16" s="2" t="s">
        <v>176</v>
      </c>
      <c r="AH16" s="7" t="s">
        <v>216</v>
      </c>
      <c r="AI16" s="7" t="s">
        <v>178</v>
      </c>
      <c r="AJ16" s="2" t="s">
        <v>171</v>
      </c>
      <c r="AK16" s="2" t="s">
        <v>171</v>
      </c>
      <c r="AL16" s="2" t="s">
        <v>171</v>
      </c>
      <c r="AM16" s="2" t="s">
        <v>217</v>
      </c>
      <c r="AN16" s="2" t="s">
        <v>163</v>
      </c>
      <c r="AO16" s="2" t="s">
        <v>175</v>
      </c>
      <c r="AP16" s="2" t="s">
        <v>171</v>
      </c>
      <c r="AQ16" s="2" t="s">
        <v>171</v>
      </c>
      <c r="AR16" s="4" t="s">
        <v>171</v>
      </c>
      <c r="AS16" s="4" t="s">
        <v>180</v>
      </c>
      <c r="AT16" s="2" t="s">
        <v>171</v>
      </c>
      <c r="AU16" s="2" t="s">
        <v>171</v>
      </c>
      <c r="AV16" s="2" t="s">
        <v>218</v>
      </c>
      <c r="AW16" s="2" t="s">
        <v>176</v>
      </c>
    </row>
    <row r="17" spans="1:49" ht="16.5" customHeight="1" x14ac:dyDescent="0.15">
      <c r="A17" s="2" t="s">
        <v>231</v>
      </c>
      <c r="B17" s="2" t="s">
        <v>208</v>
      </c>
      <c r="C17" s="2" t="s">
        <v>3</v>
      </c>
      <c r="D17" s="2" t="s">
        <v>209</v>
      </c>
      <c r="E17" s="2" t="s">
        <v>233</v>
      </c>
      <c r="F17" s="2" t="s">
        <v>211</v>
      </c>
      <c r="G17" s="2" t="s">
        <v>212</v>
      </c>
      <c r="H17" s="3">
        <v>7</v>
      </c>
      <c r="I17" s="2" t="s">
        <v>204</v>
      </c>
      <c r="J17" s="2" t="s">
        <v>169</v>
      </c>
      <c r="K17" s="3" t="s">
        <v>205</v>
      </c>
      <c r="L17" s="3">
        <v>0</v>
      </c>
      <c r="M17" s="3">
        <v>7</v>
      </c>
      <c r="N17" s="6" t="s">
        <v>175</v>
      </c>
      <c r="O17" s="6" t="s">
        <v>171</v>
      </c>
      <c r="P17" s="2" t="s">
        <v>214</v>
      </c>
      <c r="Q17" s="2" t="s">
        <v>171</v>
      </c>
      <c r="R17" s="2" t="s">
        <v>163</v>
      </c>
      <c r="S17" s="2" t="s">
        <v>215</v>
      </c>
      <c r="T17" s="2" t="s">
        <v>171</v>
      </c>
      <c r="U17" s="2">
        <v>1</v>
      </c>
      <c r="V17" s="2" t="s">
        <v>171</v>
      </c>
      <c r="W17" s="2" t="s">
        <v>171</v>
      </c>
      <c r="X17" s="4" t="s">
        <v>171</v>
      </c>
      <c r="Y17" s="4" t="s">
        <v>171</v>
      </c>
      <c r="Z17" s="4" t="s">
        <v>171</v>
      </c>
      <c r="AA17" s="4" t="s">
        <v>171</v>
      </c>
      <c r="AB17" s="4" t="s">
        <v>171</v>
      </c>
      <c r="AC17" s="2" t="s">
        <v>163</v>
      </c>
      <c r="AD17" s="2" t="s">
        <v>171</v>
      </c>
      <c r="AE17" s="2" t="s">
        <v>171</v>
      </c>
      <c r="AF17" s="2" t="s">
        <v>171</v>
      </c>
      <c r="AG17" s="2" t="s">
        <v>176</v>
      </c>
      <c r="AH17" s="7" t="s">
        <v>216</v>
      </c>
      <c r="AI17" s="7" t="s">
        <v>178</v>
      </c>
      <c r="AJ17" s="2" t="s">
        <v>171</v>
      </c>
      <c r="AK17" s="2" t="s">
        <v>171</v>
      </c>
      <c r="AL17" s="2" t="s">
        <v>171</v>
      </c>
      <c r="AM17" s="2" t="s">
        <v>217</v>
      </c>
      <c r="AN17" s="2" t="s">
        <v>163</v>
      </c>
      <c r="AO17" s="2" t="s">
        <v>175</v>
      </c>
      <c r="AP17" s="2" t="s">
        <v>171</v>
      </c>
      <c r="AQ17" s="2" t="s">
        <v>171</v>
      </c>
      <c r="AR17" s="4" t="s">
        <v>171</v>
      </c>
      <c r="AS17" s="4" t="s">
        <v>180</v>
      </c>
      <c r="AT17" s="2" t="s">
        <v>171</v>
      </c>
      <c r="AU17" s="2" t="s">
        <v>171</v>
      </c>
      <c r="AV17" s="2" t="s">
        <v>218</v>
      </c>
      <c r="AW17" s="2" t="s">
        <v>176</v>
      </c>
    </row>
    <row r="18" spans="1:49" ht="16.5" customHeight="1" x14ac:dyDescent="0.15">
      <c r="A18" s="2" t="s">
        <v>234</v>
      </c>
      <c r="B18" s="2" t="s">
        <v>175</v>
      </c>
      <c r="C18" s="2" t="s">
        <v>4</v>
      </c>
      <c r="D18" s="2" t="s">
        <v>235</v>
      </c>
      <c r="E18" s="2" t="s">
        <v>236</v>
      </c>
      <c r="F18" s="2" t="s">
        <v>237</v>
      </c>
      <c r="G18" s="2" t="s">
        <v>238</v>
      </c>
      <c r="H18" s="3">
        <v>1</v>
      </c>
      <c r="I18" s="2" t="s">
        <v>239</v>
      </c>
      <c r="J18" s="2" t="s">
        <v>169</v>
      </c>
      <c r="K18" s="3" t="s">
        <v>170</v>
      </c>
      <c r="L18" s="3">
        <v>0</v>
      </c>
      <c r="M18" s="3">
        <v>2</v>
      </c>
      <c r="N18" s="6" t="s">
        <v>163</v>
      </c>
      <c r="O18" s="6" t="s">
        <v>163</v>
      </c>
      <c r="P18" s="2" t="s">
        <v>240</v>
      </c>
      <c r="Q18" s="2" t="s">
        <v>171</v>
      </c>
      <c r="R18" s="2" t="s">
        <v>163</v>
      </c>
      <c r="S18" s="2" t="s">
        <v>241</v>
      </c>
      <c r="T18" s="2" t="s">
        <v>163</v>
      </c>
      <c r="U18" s="2" t="s">
        <v>208</v>
      </c>
      <c r="V18" s="2" t="s">
        <v>163</v>
      </c>
      <c r="W18" s="2" t="s">
        <v>242</v>
      </c>
      <c r="X18" s="4" t="s">
        <v>171</v>
      </c>
      <c r="Y18" s="4" t="s">
        <v>171</v>
      </c>
      <c r="Z18" s="4" t="s">
        <v>171</v>
      </c>
      <c r="AA18" s="4" t="s">
        <v>171</v>
      </c>
      <c r="AB18" s="4" t="s">
        <v>163</v>
      </c>
      <c r="AC18" s="2" t="s">
        <v>163</v>
      </c>
      <c r="AD18" s="2" t="s">
        <v>171</v>
      </c>
      <c r="AE18" s="2" t="s">
        <v>171</v>
      </c>
      <c r="AF18" s="2" t="s">
        <v>243</v>
      </c>
      <c r="AG18" s="2" t="s">
        <v>176</v>
      </c>
      <c r="AH18" s="7" t="s">
        <v>244</v>
      </c>
      <c r="AI18" s="7" t="s">
        <v>178</v>
      </c>
      <c r="AJ18" s="2" t="s">
        <v>171</v>
      </c>
      <c r="AK18" s="2" t="s">
        <v>171</v>
      </c>
      <c r="AL18" s="2" t="s">
        <v>171</v>
      </c>
      <c r="AM18" s="2" t="s">
        <v>176</v>
      </c>
      <c r="AN18" s="2" t="s">
        <v>171</v>
      </c>
      <c r="AO18" s="2" t="s">
        <v>245</v>
      </c>
      <c r="AP18" s="2" t="s">
        <v>171</v>
      </c>
      <c r="AQ18" s="2" t="s">
        <v>171</v>
      </c>
      <c r="AR18" s="4" t="s">
        <v>179</v>
      </c>
      <c r="AS18" s="4" t="s">
        <v>180</v>
      </c>
      <c r="AT18" s="2" t="s">
        <v>179</v>
      </c>
      <c r="AU18" s="2" t="s">
        <v>171</v>
      </c>
      <c r="AV18" s="2" t="s">
        <v>246</v>
      </c>
      <c r="AW18" s="2" t="s">
        <v>176</v>
      </c>
    </row>
    <row r="19" spans="1:49" ht="16.5" customHeight="1" x14ac:dyDescent="0.15">
      <c r="A19" s="2" t="s">
        <v>239</v>
      </c>
      <c r="B19" s="2" t="s">
        <v>175</v>
      </c>
      <c r="C19" s="2" t="s">
        <v>4</v>
      </c>
      <c r="D19" s="2" t="s">
        <v>235</v>
      </c>
      <c r="E19" s="2" t="s">
        <v>247</v>
      </c>
      <c r="F19" s="2" t="s">
        <v>237</v>
      </c>
      <c r="G19" s="2" t="s">
        <v>238</v>
      </c>
      <c r="H19" s="3">
        <v>2</v>
      </c>
      <c r="I19" s="2" t="s">
        <v>248</v>
      </c>
      <c r="J19" s="2" t="s">
        <v>169</v>
      </c>
      <c r="K19" s="3" t="s">
        <v>185</v>
      </c>
      <c r="L19" s="3">
        <v>0</v>
      </c>
      <c r="M19" s="3">
        <v>2</v>
      </c>
      <c r="N19" s="6" t="s">
        <v>221</v>
      </c>
      <c r="O19" s="6" t="s">
        <v>249</v>
      </c>
      <c r="P19" s="2" t="s">
        <v>240</v>
      </c>
      <c r="Q19" s="2" t="s">
        <v>171</v>
      </c>
      <c r="R19" s="2" t="s">
        <v>163</v>
      </c>
      <c r="S19" s="2" t="s">
        <v>241</v>
      </c>
      <c r="T19" s="2" t="s">
        <v>163</v>
      </c>
      <c r="U19" s="2" t="s">
        <v>208</v>
      </c>
      <c r="V19" s="2" t="s">
        <v>163</v>
      </c>
      <c r="W19" s="2" t="s">
        <v>242</v>
      </c>
      <c r="X19" s="4" t="s">
        <v>171</v>
      </c>
      <c r="Y19" s="4" t="s">
        <v>171</v>
      </c>
      <c r="Z19" s="4" t="s">
        <v>171</v>
      </c>
      <c r="AA19" s="4" t="s">
        <v>171</v>
      </c>
      <c r="AB19" s="4" t="s">
        <v>163</v>
      </c>
      <c r="AC19" s="2" t="s">
        <v>163</v>
      </c>
      <c r="AD19" s="2" t="s">
        <v>171</v>
      </c>
      <c r="AE19" s="2" t="s">
        <v>171</v>
      </c>
      <c r="AF19" s="2" t="s">
        <v>243</v>
      </c>
      <c r="AG19" s="2" t="s">
        <v>176</v>
      </c>
      <c r="AH19" s="7" t="s">
        <v>244</v>
      </c>
      <c r="AI19" s="7" t="s">
        <v>178</v>
      </c>
      <c r="AJ19" s="2" t="s">
        <v>171</v>
      </c>
      <c r="AK19" s="2" t="s">
        <v>171</v>
      </c>
      <c r="AL19" s="2" t="s">
        <v>171</v>
      </c>
      <c r="AM19" s="2" t="s">
        <v>176</v>
      </c>
      <c r="AN19" s="2" t="s">
        <v>171</v>
      </c>
      <c r="AO19" s="2" t="s">
        <v>245</v>
      </c>
      <c r="AP19" s="2" t="s">
        <v>171</v>
      </c>
      <c r="AQ19" s="2" t="s">
        <v>171</v>
      </c>
      <c r="AR19" s="4" t="s">
        <v>179</v>
      </c>
      <c r="AS19" s="4" t="s">
        <v>180</v>
      </c>
      <c r="AT19" s="2" t="s">
        <v>179</v>
      </c>
      <c r="AU19" s="2" t="s">
        <v>171</v>
      </c>
      <c r="AV19" s="2" t="s">
        <v>246</v>
      </c>
      <c r="AW19" s="2" t="s">
        <v>176</v>
      </c>
    </row>
    <row r="20" spans="1:49" ht="16.5" customHeight="1" x14ac:dyDescent="0.15">
      <c r="A20" s="2" t="s">
        <v>248</v>
      </c>
      <c r="B20" s="2" t="s">
        <v>175</v>
      </c>
      <c r="C20" s="2" t="s">
        <v>4</v>
      </c>
      <c r="D20" s="2" t="s">
        <v>235</v>
      </c>
      <c r="E20" s="2" t="s">
        <v>250</v>
      </c>
      <c r="F20" s="2" t="s">
        <v>237</v>
      </c>
      <c r="G20" s="2" t="s">
        <v>238</v>
      </c>
      <c r="H20" s="3">
        <v>3</v>
      </c>
      <c r="I20" s="2" t="s">
        <v>251</v>
      </c>
      <c r="J20" s="2" t="s">
        <v>169</v>
      </c>
      <c r="K20" s="3" t="s">
        <v>189</v>
      </c>
      <c r="L20" s="3">
        <v>0</v>
      </c>
      <c r="M20" s="3">
        <v>3</v>
      </c>
      <c r="N20" s="6" t="s">
        <v>224</v>
      </c>
      <c r="O20" s="6" t="s">
        <v>221</v>
      </c>
      <c r="P20" s="2" t="s">
        <v>240</v>
      </c>
      <c r="Q20" s="2" t="s">
        <v>171</v>
      </c>
      <c r="R20" s="2" t="s">
        <v>163</v>
      </c>
      <c r="S20" s="2" t="s">
        <v>241</v>
      </c>
      <c r="T20" s="2" t="s">
        <v>163</v>
      </c>
      <c r="U20" s="2" t="s">
        <v>208</v>
      </c>
      <c r="V20" s="2" t="s">
        <v>163</v>
      </c>
      <c r="W20" s="2" t="s">
        <v>242</v>
      </c>
      <c r="X20" s="4" t="s">
        <v>171</v>
      </c>
      <c r="Y20" s="4" t="s">
        <v>171</v>
      </c>
      <c r="Z20" s="4" t="s">
        <v>171</v>
      </c>
      <c r="AA20" s="4" t="s">
        <v>171</v>
      </c>
      <c r="AB20" s="4" t="s">
        <v>163</v>
      </c>
      <c r="AC20" s="2" t="s">
        <v>163</v>
      </c>
      <c r="AD20" s="2" t="s">
        <v>171</v>
      </c>
      <c r="AE20" s="2" t="s">
        <v>171</v>
      </c>
      <c r="AF20" s="2" t="s">
        <v>243</v>
      </c>
      <c r="AG20" s="2" t="s">
        <v>176</v>
      </c>
      <c r="AH20" s="7" t="s">
        <v>244</v>
      </c>
      <c r="AI20" s="7" t="s">
        <v>178</v>
      </c>
      <c r="AJ20" s="2" t="s">
        <v>171</v>
      </c>
      <c r="AK20" s="2" t="s">
        <v>171</v>
      </c>
      <c r="AL20" s="2" t="s">
        <v>171</v>
      </c>
      <c r="AM20" s="2" t="s">
        <v>176</v>
      </c>
      <c r="AN20" s="2" t="s">
        <v>171</v>
      </c>
      <c r="AO20" s="2" t="s">
        <v>245</v>
      </c>
      <c r="AP20" s="2" t="s">
        <v>171</v>
      </c>
      <c r="AQ20" s="2" t="s">
        <v>171</v>
      </c>
      <c r="AR20" s="4" t="s">
        <v>179</v>
      </c>
      <c r="AS20" s="4" t="s">
        <v>180</v>
      </c>
      <c r="AT20" s="2" t="s">
        <v>179</v>
      </c>
      <c r="AU20" s="2" t="s">
        <v>171</v>
      </c>
      <c r="AV20" s="2" t="s">
        <v>246</v>
      </c>
      <c r="AW20" s="2" t="s">
        <v>176</v>
      </c>
    </row>
    <row r="21" spans="1:49" ht="16.5" customHeight="1" x14ac:dyDescent="0.15">
      <c r="A21" s="2" t="s">
        <v>251</v>
      </c>
      <c r="B21" s="2" t="s">
        <v>175</v>
      </c>
      <c r="C21" s="2" t="s">
        <v>4</v>
      </c>
      <c r="D21" s="2" t="s">
        <v>235</v>
      </c>
      <c r="E21" s="2" t="s">
        <v>252</v>
      </c>
      <c r="F21" s="2" t="s">
        <v>237</v>
      </c>
      <c r="G21" s="2" t="s">
        <v>238</v>
      </c>
      <c r="H21" s="3">
        <v>4</v>
      </c>
      <c r="I21" s="2" t="s">
        <v>253</v>
      </c>
      <c r="J21" s="2" t="s">
        <v>169</v>
      </c>
      <c r="K21" s="3" t="s">
        <v>193</v>
      </c>
      <c r="L21" s="3">
        <v>0</v>
      </c>
      <c r="M21" s="3">
        <v>4</v>
      </c>
      <c r="N21" s="6" t="s">
        <v>208</v>
      </c>
      <c r="O21" s="6" t="s">
        <v>202</v>
      </c>
      <c r="P21" s="2" t="s">
        <v>240</v>
      </c>
      <c r="Q21" s="2" t="s">
        <v>171</v>
      </c>
      <c r="R21" s="2" t="s">
        <v>163</v>
      </c>
      <c r="S21" s="2" t="s">
        <v>241</v>
      </c>
      <c r="T21" s="2" t="s">
        <v>163</v>
      </c>
      <c r="U21" s="2" t="s">
        <v>208</v>
      </c>
      <c r="V21" s="2" t="s">
        <v>163</v>
      </c>
      <c r="W21" s="2" t="s">
        <v>242</v>
      </c>
      <c r="X21" s="4" t="s">
        <v>171</v>
      </c>
      <c r="Y21" s="4" t="s">
        <v>171</v>
      </c>
      <c r="Z21" s="4" t="s">
        <v>171</v>
      </c>
      <c r="AA21" s="4" t="s">
        <v>171</v>
      </c>
      <c r="AB21" s="4" t="s">
        <v>163</v>
      </c>
      <c r="AC21" s="2" t="s">
        <v>163</v>
      </c>
      <c r="AD21" s="2" t="s">
        <v>171</v>
      </c>
      <c r="AE21" s="2" t="s">
        <v>171</v>
      </c>
      <c r="AF21" s="2" t="s">
        <v>243</v>
      </c>
      <c r="AG21" s="2" t="s">
        <v>176</v>
      </c>
      <c r="AH21" s="7" t="s">
        <v>244</v>
      </c>
      <c r="AI21" s="7" t="s">
        <v>178</v>
      </c>
      <c r="AJ21" s="2" t="s">
        <v>171</v>
      </c>
      <c r="AK21" s="2" t="s">
        <v>171</v>
      </c>
      <c r="AL21" s="2" t="s">
        <v>171</v>
      </c>
      <c r="AM21" s="2" t="s">
        <v>176</v>
      </c>
      <c r="AN21" s="2" t="s">
        <v>171</v>
      </c>
      <c r="AO21" s="2" t="s">
        <v>245</v>
      </c>
      <c r="AP21" s="2" t="s">
        <v>171</v>
      </c>
      <c r="AQ21" s="2" t="s">
        <v>171</v>
      </c>
      <c r="AR21" s="4" t="s">
        <v>179</v>
      </c>
      <c r="AS21" s="4" t="s">
        <v>180</v>
      </c>
      <c r="AT21" s="2" t="s">
        <v>179</v>
      </c>
      <c r="AU21" s="2" t="s">
        <v>171</v>
      </c>
      <c r="AV21" s="2" t="s">
        <v>246</v>
      </c>
      <c r="AW21" s="2" t="s">
        <v>176</v>
      </c>
    </row>
    <row r="22" spans="1:49" ht="16.5" customHeight="1" x14ac:dyDescent="0.15">
      <c r="A22" s="2" t="s">
        <v>253</v>
      </c>
      <c r="B22" s="2" t="s">
        <v>175</v>
      </c>
      <c r="C22" s="2" t="s">
        <v>4</v>
      </c>
      <c r="D22" s="2" t="s">
        <v>235</v>
      </c>
      <c r="E22" s="2" t="s">
        <v>254</v>
      </c>
      <c r="F22" s="2" t="s">
        <v>237</v>
      </c>
      <c r="G22" s="2" t="s">
        <v>238</v>
      </c>
      <c r="H22" s="3">
        <v>5</v>
      </c>
      <c r="I22" s="2" t="s">
        <v>255</v>
      </c>
      <c r="J22" s="2" t="s">
        <v>169</v>
      </c>
      <c r="K22" s="3" t="s">
        <v>197</v>
      </c>
      <c r="L22" s="3">
        <v>0</v>
      </c>
      <c r="M22" s="3">
        <v>5</v>
      </c>
      <c r="N22" s="6" t="s">
        <v>229</v>
      </c>
      <c r="O22" s="6" t="s">
        <v>224</v>
      </c>
      <c r="P22" s="2" t="s">
        <v>240</v>
      </c>
      <c r="Q22" s="2" t="s">
        <v>171</v>
      </c>
      <c r="R22" s="2" t="s">
        <v>163</v>
      </c>
      <c r="S22" s="2" t="s">
        <v>241</v>
      </c>
      <c r="T22" s="2" t="s">
        <v>163</v>
      </c>
      <c r="U22" s="2" t="s">
        <v>208</v>
      </c>
      <c r="V22" s="2" t="s">
        <v>163</v>
      </c>
      <c r="W22" s="2" t="s">
        <v>242</v>
      </c>
      <c r="X22" s="4" t="s">
        <v>171</v>
      </c>
      <c r="Y22" s="4" t="s">
        <v>171</v>
      </c>
      <c r="Z22" s="4" t="s">
        <v>171</v>
      </c>
      <c r="AA22" s="4" t="s">
        <v>171</v>
      </c>
      <c r="AB22" s="4" t="s">
        <v>163</v>
      </c>
      <c r="AC22" s="2" t="s">
        <v>163</v>
      </c>
      <c r="AD22" s="2" t="s">
        <v>171</v>
      </c>
      <c r="AE22" s="2" t="s">
        <v>171</v>
      </c>
      <c r="AF22" s="2" t="s">
        <v>243</v>
      </c>
      <c r="AG22" s="2" t="s">
        <v>176</v>
      </c>
      <c r="AH22" s="7" t="s">
        <v>244</v>
      </c>
      <c r="AI22" s="7" t="s">
        <v>178</v>
      </c>
      <c r="AJ22" s="2" t="s">
        <v>171</v>
      </c>
      <c r="AK22" s="2" t="s">
        <v>171</v>
      </c>
      <c r="AL22" s="2" t="s">
        <v>171</v>
      </c>
      <c r="AM22" s="2" t="s">
        <v>176</v>
      </c>
      <c r="AN22" s="2" t="s">
        <v>171</v>
      </c>
      <c r="AO22" s="2" t="s">
        <v>245</v>
      </c>
      <c r="AP22" s="2" t="s">
        <v>171</v>
      </c>
      <c r="AQ22" s="2" t="s">
        <v>171</v>
      </c>
      <c r="AR22" s="4" t="s">
        <v>179</v>
      </c>
      <c r="AS22" s="4" t="s">
        <v>180</v>
      </c>
      <c r="AT22" s="2" t="s">
        <v>179</v>
      </c>
      <c r="AU22" s="2" t="s">
        <v>171</v>
      </c>
      <c r="AV22" s="2" t="s">
        <v>246</v>
      </c>
      <c r="AW22" s="2" t="s">
        <v>176</v>
      </c>
    </row>
    <row r="23" spans="1:49" ht="16.5" customHeight="1" x14ac:dyDescent="0.15">
      <c r="A23" s="2" t="s">
        <v>255</v>
      </c>
      <c r="B23" s="2" t="s">
        <v>175</v>
      </c>
      <c r="C23" s="2" t="s">
        <v>4</v>
      </c>
      <c r="D23" s="2" t="s">
        <v>235</v>
      </c>
      <c r="E23" s="2" t="s">
        <v>256</v>
      </c>
      <c r="F23" s="2" t="s">
        <v>237</v>
      </c>
      <c r="G23" s="2" t="s">
        <v>238</v>
      </c>
      <c r="H23" s="3">
        <v>6</v>
      </c>
      <c r="I23" s="2" t="s">
        <v>257</v>
      </c>
      <c r="J23" s="2" t="s">
        <v>169</v>
      </c>
      <c r="K23" s="3" t="s">
        <v>201</v>
      </c>
      <c r="L23" s="3">
        <v>0</v>
      </c>
      <c r="M23" s="3">
        <v>6</v>
      </c>
      <c r="N23" s="6" t="s">
        <v>232</v>
      </c>
      <c r="O23" s="6" t="s">
        <v>258</v>
      </c>
      <c r="P23" s="2" t="s">
        <v>240</v>
      </c>
      <c r="Q23" s="2" t="s">
        <v>171</v>
      </c>
      <c r="R23" s="2" t="s">
        <v>163</v>
      </c>
      <c r="S23" s="2" t="s">
        <v>241</v>
      </c>
      <c r="T23" s="2" t="s">
        <v>163</v>
      </c>
      <c r="U23" s="2" t="s">
        <v>208</v>
      </c>
      <c r="V23" s="2" t="s">
        <v>163</v>
      </c>
      <c r="W23" s="2" t="s">
        <v>242</v>
      </c>
      <c r="X23" s="4" t="s">
        <v>171</v>
      </c>
      <c r="Y23" s="4" t="s">
        <v>171</v>
      </c>
      <c r="Z23" s="4" t="s">
        <v>171</v>
      </c>
      <c r="AA23" s="4" t="s">
        <v>171</v>
      </c>
      <c r="AB23" s="4" t="s">
        <v>163</v>
      </c>
      <c r="AC23" s="2" t="s">
        <v>163</v>
      </c>
      <c r="AD23" s="2" t="s">
        <v>171</v>
      </c>
      <c r="AE23" s="2" t="s">
        <v>171</v>
      </c>
      <c r="AF23" s="2" t="s">
        <v>243</v>
      </c>
      <c r="AG23" s="2" t="s">
        <v>176</v>
      </c>
      <c r="AH23" s="7" t="s">
        <v>244</v>
      </c>
      <c r="AI23" s="7" t="s">
        <v>178</v>
      </c>
      <c r="AJ23" s="2" t="s">
        <v>171</v>
      </c>
      <c r="AK23" s="2" t="s">
        <v>171</v>
      </c>
      <c r="AL23" s="2" t="s">
        <v>171</v>
      </c>
      <c r="AM23" s="2" t="s">
        <v>176</v>
      </c>
      <c r="AN23" s="2" t="s">
        <v>171</v>
      </c>
      <c r="AO23" s="2" t="s">
        <v>245</v>
      </c>
      <c r="AP23" s="2" t="s">
        <v>171</v>
      </c>
      <c r="AQ23" s="2" t="s">
        <v>171</v>
      </c>
      <c r="AR23" s="4" t="s">
        <v>179</v>
      </c>
      <c r="AS23" s="4" t="s">
        <v>180</v>
      </c>
      <c r="AT23" s="2" t="s">
        <v>179</v>
      </c>
      <c r="AU23" s="2" t="s">
        <v>171</v>
      </c>
      <c r="AV23" s="2" t="s">
        <v>246</v>
      </c>
      <c r="AW23" s="2" t="s">
        <v>176</v>
      </c>
    </row>
    <row r="24" spans="1:49" ht="17.25" customHeight="1" x14ac:dyDescent="0.15">
      <c r="A24" s="2" t="s">
        <v>257</v>
      </c>
      <c r="B24" s="2" t="s">
        <v>175</v>
      </c>
      <c r="C24" s="2" t="s">
        <v>4</v>
      </c>
      <c r="D24" s="2" t="s">
        <v>235</v>
      </c>
      <c r="E24" s="2" t="s">
        <v>259</v>
      </c>
      <c r="F24" s="2" t="s">
        <v>237</v>
      </c>
      <c r="G24" s="2" t="s">
        <v>238</v>
      </c>
      <c r="H24" s="3">
        <v>7</v>
      </c>
      <c r="I24" s="2" t="s">
        <v>204</v>
      </c>
      <c r="J24" s="2" t="s">
        <v>169</v>
      </c>
      <c r="K24" s="3" t="s">
        <v>205</v>
      </c>
      <c r="L24" s="3">
        <v>0</v>
      </c>
      <c r="M24" s="3">
        <v>7</v>
      </c>
      <c r="N24" s="6" t="s">
        <v>175</v>
      </c>
      <c r="O24" s="6" t="s">
        <v>208</v>
      </c>
      <c r="P24" s="2" t="s">
        <v>240</v>
      </c>
      <c r="Q24" s="2" t="s">
        <v>171</v>
      </c>
      <c r="R24" s="2" t="s">
        <v>163</v>
      </c>
      <c r="S24" s="2" t="s">
        <v>241</v>
      </c>
      <c r="T24" s="2" t="s">
        <v>163</v>
      </c>
      <c r="U24" s="2" t="s">
        <v>208</v>
      </c>
      <c r="V24" s="2" t="s">
        <v>163</v>
      </c>
      <c r="W24" s="2" t="s">
        <v>242</v>
      </c>
      <c r="X24" s="4" t="s">
        <v>171</v>
      </c>
      <c r="Y24" s="4" t="s">
        <v>171</v>
      </c>
      <c r="Z24" s="4" t="s">
        <v>171</v>
      </c>
      <c r="AA24" s="4" t="s">
        <v>171</v>
      </c>
      <c r="AB24" s="4" t="s">
        <v>163</v>
      </c>
      <c r="AC24" s="2" t="s">
        <v>163</v>
      </c>
      <c r="AD24" s="2" t="s">
        <v>171</v>
      </c>
      <c r="AE24" s="2" t="s">
        <v>171</v>
      </c>
      <c r="AF24" s="2" t="s">
        <v>243</v>
      </c>
      <c r="AG24" s="2" t="s">
        <v>176</v>
      </c>
      <c r="AH24" s="7" t="s">
        <v>244</v>
      </c>
      <c r="AI24" s="7" t="s">
        <v>178</v>
      </c>
      <c r="AJ24" s="2" t="s">
        <v>171</v>
      </c>
      <c r="AK24" s="2" t="s">
        <v>171</v>
      </c>
      <c r="AL24" s="2" t="s">
        <v>171</v>
      </c>
      <c r="AM24" s="2" t="s">
        <v>176</v>
      </c>
      <c r="AN24" s="2" t="s">
        <v>171</v>
      </c>
      <c r="AO24" s="2" t="s">
        <v>245</v>
      </c>
      <c r="AP24" s="2" t="s">
        <v>171</v>
      </c>
      <c r="AQ24" s="2" t="s">
        <v>171</v>
      </c>
      <c r="AR24" s="4" t="s">
        <v>179</v>
      </c>
      <c r="AS24" s="4" t="s">
        <v>180</v>
      </c>
      <c r="AT24" s="2" t="s">
        <v>179</v>
      </c>
      <c r="AU24" s="2" t="s">
        <v>171</v>
      </c>
      <c r="AV24" s="2" t="s">
        <v>246</v>
      </c>
      <c r="AW24" s="2" t="s">
        <v>176</v>
      </c>
    </row>
    <row r="25" spans="1:49" ht="16.5" customHeight="1" x14ac:dyDescent="0.15">
      <c r="A25" s="2" t="s">
        <v>260</v>
      </c>
      <c r="B25" s="2" t="s">
        <v>245</v>
      </c>
      <c r="C25" s="2" t="s">
        <v>5</v>
      </c>
      <c r="D25" s="2" t="s">
        <v>261</v>
      </c>
      <c r="E25" s="2" t="s">
        <v>199</v>
      </c>
      <c r="F25" s="2" t="s">
        <v>262</v>
      </c>
      <c r="G25" s="2" t="s">
        <v>263</v>
      </c>
      <c r="H25" s="3">
        <v>1</v>
      </c>
      <c r="I25" s="2" t="s">
        <v>264</v>
      </c>
      <c r="J25" s="2" t="s">
        <v>169</v>
      </c>
      <c r="K25" s="3" t="s">
        <v>170</v>
      </c>
      <c r="L25" s="3">
        <v>0</v>
      </c>
      <c r="M25" s="3">
        <v>2</v>
      </c>
      <c r="N25" s="6" t="s">
        <v>163</v>
      </c>
      <c r="O25" s="6" t="s">
        <v>171</v>
      </c>
      <c r="P25" s="2" t="s">
        <v>265</v>
      </c>
      <c r="Q25" s="2" t="s">
        <v>171</v>
      </c>
      <c r="R25" s="2" t="s">
        <v>163</v>
      </c>
      <c r="S25" s="2" t="s">
        <v>173</v>
      </c>
      <c r="T25" s="2">
        <v>99</v>
      </c>
      <c r="U25" s="2">
        <v>1</v>
      </c>
      <c r="V25" s="2" t="s">
        <v>171</v>
      </c>
      <c r="W25" s="2" t="s">
        <v>171</v>
      </c>
      <c r="X25" s="4" t="s">
        <v>171</v>
      </c>
      <c r="Y25" s="4" t="s">
        <v>266</v>
      </c>
      <c r="Z25" s="4" t="s">
        <v>171</v>
      </c>
      <c r="AA25" s="4" t="s">
        <v>171</v>
      </c>
      <c r="AB25" s="4" t="s">
        <v>171</v>
      </c>
      <c r="AC25" s="2" t="s">
        <v>163</v>
      </c>
      <c r="AD25" s="2" t="s">
        <v>171</v>
      </c>
      <c r="AE25" s="2" t="s">
        <v>171</v>
      </c>
      <c r="AF25" s="2" t="s">
        <v>171</v>
      </c>
      <c r="AG25" s="2" t="s">
        <v>176</v>
      </c>
      <c r="AH25" s="7" t="s">
        <v>267</v>
      </c>
      <c r="AI25" s="7" t="s">
        <v>178</v>
      </c>
      <c r="AJ25" s="2" t="s">
        <v>171</v>
      </c>
      <c r="AK25" s="2" t="s">
        <v>171</v>
      </c>
      <c r="AL25" s="2" t="s">
        <v>171</v>
      </c>
      <c r="AM25" s="2" t="s">
        <v>268</v>
      </c>
      <c r="AN25" s="2" t="s">
        <v>163</v>
      </c>
      <c r="AO25" s="2" t="s">
        <v>163</v>
      </c>
      <c r="AP25" s="2" t="s">
        <v>175</v>
      </c>
      <c r="AQ25" s="2" t="s">
        <v>171</v>
      </c>
      <c r="AR25" s="4" t="s">
        <v>179</v>
      </c>
      <c r="AS25" s="4" t="s">
        <v>180</v>
      </c>
      <c r="AT25" s="2" t="s">
        <v>179</v>
      </c>
      <c r="AU25" s="2" t="s">
        <v>269</v>
      </c>
      <c r="AV25" s="2" t="s">
        <v>270</v>
      </c>
      <c r="AW25" s="2" t="s">
        <v>176</v>
      </c>
    </row>
    <row r="26" spans="1:49" ht="16.5" customHeight="1" x14ac:dyDescent="0.15">
      <c r="A26" s="2" t="s">
        <v>264</v>
      </c>
      <c r="B26" s="2" t="s">
        <v>245</v>
      </c>
      <c r="C26" s="2" t="s">
        <v>5</v>
      </c>
      <c r="D26" s="2" t="s">
        <v>261</v>
      </c>
      <c r="E26" s="2" t="s">
        <v>203</v>
      </c>
      <c r="F26" s="2" t="s">
        <v>262</v>
      </c>
      <c r="G26" s="2" t="s">
        <v>263</v>
      </c>
      <c r="H26" s="3">
        <v>2</v>
      </c>
      <c r="I26" s="2" t="s">
        <v>271</v>
      </c>
      <c r="J26" s="2" t="s">
        <v>169</v>
      </c>
      <c r="K26" s="3" t="s">
        <v>185</v>
      </c>
      <c r="L26" s="3">
        <v>0</v>
      </c>
      <c r="M26" s="3">
        <v>2</v>
      </c>
      <c r="N26" s="6" t="s">
        <v>272</v>
      </c>
      <c r="O26" s="6" t="s">
        <v>171</v>
      </c>
      <c r="P26" s="2" t="s">
        <v>265</v>
      </c>
      <c r="Q26" s="2" t="s">
        <v>171</v>
      </c>
      <c r="R26" s="2" t="s">
        <v>163</v>
      </c>
      <c r="S26" s="2" t="s">
        <v>173</v>
      </c>
      <c r="T26" s="2">
        <v>99</v>
      </c>
      <c r="U26" s="2">
        <v>1</v>
      </c>
      <c r="V26" s="2" t="s">
        <v>171</v>
      </c>
      <c r="W26" s="2" t="s">
        <v>171</v>
      </c>
      <c r="X26" s="4" t="s">
        <v>171</v>
      </c>
      <c r="Y26" s="4" t="s">
        <v>266</v>
      </c>
      <c r="Z26" s="4" t="s">
        <v>171</v>
      </c>
      <c r="AA26" s="4" t="s">
        <v>171</v>
      </c>
      <c r="AB26" s="4" t="s">
        <v>171</v>
      </c>
      <c r="AC26" s="2" t="s">
        <v>163</v>
      </c>
      <c r="AD26" s="2" t="s">
        <v>171</v>
      </c>
      <c r="AE26" s="2" t="s">
        <v>171</v>
      </c>
      <c r="AF26" s="2" t="s">
        <v>171</v>
      </c>
      <c r="AG26" s="2" t="s">
        <v>176</v>
      </c>
      <c r="AH26" s="7" t="s">
        <v>267</v>
      </c>
      <c r="AI26" s="7" t="s">
        <v>178</v>
      </c>
      <c r="AJ26" s="2" t="s">
        <v>171</v>
      </c>
      <c r="AK26" s="2" t="s">
        <v>171</v>
      </c>
      <c r="AL26" s="2" t="s">
        <v>171</v>
      </c>
      <c r="AM26" s="2" t="s">
        <v>268</v>
      </c>
      <c r="AN26" s="2" t="s">
        <v>163</v>
      </c>
      <c r="AO26" s="2" t="s">
        <v>163</v>
      </c>
      <c r="AP26" s="2" t="s">
        <v>175</v>
      </c>
      <c r="AQ26" s="2" t="s">
        <v>171</v>
      </c>
      <c r="AR26" s="4" t="s">
        <v>179</v>
      </c>
      <c r="AS26" s="4" t="s">
        <v>180</v>
      </c>
      <c r="AT26" s="2" t="s">
        <v>179</v>
      </c>
      <c r="AU26" s="2" t="s">
        <v>269</v>
      </c>
      <c r="AV26" s="2" t="s">
        <v>270</v>
      </c>
      <c r="AW26" s="2" t="s">
        <v>176</v>
      </c>
    </row>
    <row r="27" spans="1:49" ht="16.5" customHeight="1" x14ac:dyDescent="0.15">
      <c r="A27" s="2" t="s">
        <v>271</v>
      </c>
      <c r="B27" s="2" t="s">
        <v>245</v>
      </c>
      <c r="C27" s="2" t="s">
        <v>5</v>
      </c>
      <c r="D27" s="2" t="s">
        <v>261</v>
      </c>
      <c r="E27" s="2" t="s">
        <v>273</v>
      </c>
      <c r="F27" s="2" t="s">
        <v>262</v>
      </c>
      <c r="G27" s="2" t="s">
        <v>263</v>
      </c>
      <c r="H27" s="3">
        <v>3</v>
      </c>
      <c r="I27" s="2" t="s">
        <v>274</v>
      </c>
      <c r="J27" s="2" t="s">
        <v>169</v>
      </c>
      <c r="K27" s="3" t="s">
        <v>189</v>
      </c>
      <c r="L27" s="3">
        <v>0</v>
      </c>
      <c r="M27" s="3">
        <v>3</v>
      </c>
      <c r="N27" s="6" t="s">
        <v>275</v>
      </c>
      <c r="O27" s="6" t="s">
        <v>171</v>
      </c>
      <c r="P27" s="2" t="s">
        <v>265</v>
      </c>
      <c r="Q27" s="2" t="s">
        <v>171</v>
      </c>
      <c r="R27" s="2" t="s">
        <v>163</v>
      </c>
      <c r="S27" s="2" t="s">
        <v>173</v>
      </c>
      <c r="T27" s="2">
        <v>99</v>
      </c>
      <c r="U27" s="2">
        <v>1</v>
      </c>
      <c r="V27" s="2" t="s">
        <v>171</v>
      </c>
      <c r="W27" s="2" t="s">
        <v>171</v>
      </c>
      <c r="X27" s="4" t="s">
        <v>171</v>
      </c>
      <c r="Y27" s="4" t="s">
        <v>266</v>
      </c>
      <c r="Z27" s="4" t="s">
        <v>171</v>
      </c>
      <c r="AA27" s="4" t="s">
        <v>171</v>
      </c>
      <c r="AB27" s="4" t="s">
        <v>171</v>
      </c>
      <c r="AC27" s="2" t="s">
        <v>163</v>
      </c>
      <c r="AD27" s="2" t="s">
        <v>171</v>
      </c>
      <c r="AE27" s="2" t="s">
        <v>171</v>
      </c>
      <c r="AF27" s="2" t="s">
        <v>171</v>
      </c>
      <c r="AG27" s="2" t="s">
        <v>176</v>
      </c>
      <c r="AH27" s="7" t="s">
        <v>267</v>
      </c>
      <c r="AI27" s="7" t="s">
        <v>178</v>
      </c>
      <c r="AJ27" s="2" t="s">
        <v>171</v>
      </c>
      <c r="AK27" s="2" t="s">
        <v>171</v>
      </c>
      <c r="AL27" s="2" t="s">
        <v>171</v>
      </c>
      <c r="AM27" s="2" t="s">
        <v>268</v>
      </c>
      <c r="AN27" s="2" t="s">
        <v>163</v>
      </c>
      <c r="AO27" s="2" t="s">
        <v>163</v>
      </c>
      <c r="AP27" s="2" t="s">
        <v>175</v>
      </c>
      <c r="AQ27" s="2" t="s">
        <v>171</v>
      </c>
      <c r="AR27" s="4" t="s">
        <v>179</v>
      </c>
      <c r="AS27" s="4" t="s">
        <v>180</v>
      </c>
      <c r="AT27" s="2" t="s">
        <v>179</v>
      </c>
      <c r="AU27" s="2" t="s">
        <v>269</v>
      </c>
      <c r="AV27" s="2" t="s">
        <v>270</v>
      </c>
      <c r="AW27" s="2" t="s">
        <v>176</v>
      </c>
    </row>
    <row r="28" spans="1:49" ht="16.5" customHeight="1" x14ac:dyDescent="0.15">
      <c r="A28" s="2" t="s">
        <v>274</v>
      </c>
      <c r="B28" s="2" t="s">
        <v>245</v>
      </c>
      <c r="C28" s="2" t="s">
        <v>5</v>
      </c>
      <c r="D28" s="2" t="s">
        <v>261</v>
      </c>
      <c r="E28" s="2" t="s">
        <v>276</v>
      </c>
      <c r="F28" s="2" t="s">
        <v>262</v>
      </c>
      <c r="G28" s="2" t="s">
        <v>263</v>
      </c>
      <c r="H28" s="3">
        <v>4</v>
      </c>
      <c r="I28" s="2" t="s">
        <v>277</v>
      </c>
      <c r="J28" s="2" t="s">
        <v>169</v>
      </c>
      <c r="K28" s="3" t="s">
        <v>193</v>
      </c>
      <c r="L28" s="3">
        <v>0</v>
      </c>
      <c r="M28" s="3">
        <v>4</v>
      </c>
      <c r="N28" s="6" t="s">
        <v>190</v>
      </c>
      <c r="O28" s="6" t="s">
        <v>171</v>
      </c>
      <c r="P28" s="2" t="s">
        <v>265</v>
      </c>
      <c r="Q28" s="2" t="s">
        <v>171</v>
      </c>
      <c r="R28" s="2" t="s">
        <v>163</v>
      </c>
      <c r="S28" s="2" t="s">
        <v>173</v>
      </c>
      <c r="T28" s="2">
        <v>99</v>
      </c>
      <c r="U28" s="2">
        <v>1</v>
      </c>
      <c r="V28" s="2" t="s">
        <v>171</v>
      </c>
      <c r="W28" s="2" t="s">
        <v>171</v>
      </c>
      <c r="X28" s="4" t="s">
        <v>171</v>
      </c>
      <c r="Y28" s="4" t="s">
        <v>266</v>
      </c>
      <c r="Z28" s="4" t="s">
        <v>171</v>
      </c>
      <c r="AA28" s="4" t="s">
        <v>171</v>
      </c>
      <c r="AB28" s="4" t="s">
        <v>171</v>
      </c>
      <c r="AC28" s="2" t="s">
        <v>163</v>
      </c>
      <c r="AD28" s="2" t="s">
        <v>171</v>
      </c>
      <c r="AE28" s="2" t="s">
        <v>171</v>
      </c>
      <c r="AF28" s="2" t="s">
        <v>171</v>
      </c>
      <c r="AG28" s="2" t="s">
        <v>176</v>
      </c>
      <c r="AH28" s="7" t="s">
        <v>267</v>
      </c>
      <c r="AI28" s="7" t="s">
        <v>178</v>
      </c>
      <c r="AJ28" s="2" t="s">
        <v>171</v>
      </c>
      <c r="AK28" s="2" t="s">
        <v>171</v>
      </c>
      <c r="AL28" s="2" t="s">
        <v>171</v>
      </c>
      <c r="AM28" s="2" t="s">
        <v>268</v>
      </c>
      <c r="AN28" s="2" t="s">
        <v>163</v>
      </c>
      <c r="AO28" s="2" t="s">
        <v>163</v>
      </c>
      <c r="AP28" s="2" t="s">
        <v>175</v>
      </c>
      <c r="AQ28" s="2" t="s">
        <v>171</v>
      </c>
      <c r="AR28" s="4" t="s">
        <v>179</v>
      </c>
      <c r="AS28" s="4" t="s">
        <v>180</v>
      </c>
      <c r="AT28" s="2" t="s">
        <v>179</v>
      </c>
      <c r="AU28" s="2" t="s">
        <v>269</v>
      </c>
      <c r="AV28" s="2" t="s">
        <v>270</v>
      </c>
      <c r="AW28" s="2" t="s">
        <v>176</v>
      </c>
    </row>
    <row r="29" spans="1:49" ht="16.5" customHeight="1" x14ac:dyDescent="0.15">
      <c r="A29" s="2" t="s">
        <v>277</v>
      </c>
      <c r="B29" s="2" t="s">
        <v>245</v>
      </c>
      <c r="C29" s="2" t="s">
        <v>5</v>
      </c>
      <c r="D29" s="2" t="s">
        <v>261</v>
      </c>
      <c r="E29" s="2" t="s">
        <v>278</v>
      </c>
      <c r="F29" s="2" t="s">
        <v>262</v>
      </c>
      <c r="G29" s="2" t="s">
        <v>263</v>
      </c>
      <c r="H29" s="3">
        <v>5</v>
      </c>
      <c r="I29" s="2" t="s">
        <v>279</v>
      </c>
      <c r="J29" s="2" t="s">
        <v>169</v>
      </c>
      <c r="K29" s="3" t="s">
        <v>197</v>
      </c>
      <c r="L29" s="3">
        <v>0</v>
      </c>
      <c r="M29" s="3">
        <v>5</v>
      </c>
      <c r="N29" s="6" t="s">
        <v>280</v>
      </c>
      <c r="O29" s="6" t="s">
        <v>171</v>
      </c>
      <c r="P29" s="2" t="s">
        <v>265</v>
      </c>
      <c r="Q29" s="2" t="s">
        <v>171</v>
      </c>
      <c r="R29" s="2" t="s">
        <v>163</v>
      </c>
      <c r="S29" s="2" t="s">
        <v>173</v>
      </c>
      <c r="T29" s="2">
        <v>99</v>
      </c>
      <c r="U29" s="2">
        <v>1</v>
      </c>
      <c r="V29" s="2" t="s">
        <v>171</v>
      </c>
      <c r="W29" s="2" t="s">
        <v>171</v>
      </c>
      <c r="X29" s="4" t="s">
        <v>171</v>
      </c>
      <c r="Y29" s="4" t="s">
        <v>266</v>
      </c>
      <c r="Z29" s="4" t="s">
        <v>171</v>
      </c>
      <c r="AA29" s="4" t="s">
        <v>171</v>
      </c>
      <c r="AB29" s="4" t="s">
        <v>171</v>
      </c>
      <c r="AC29" s="2" t="s">
        <v>163</v>
      </c>
      <c r="AD29" s="2" t="s">
        <v>171</v>
      </c>
      <c r="AE29" s="2" t="s">
        <v>171</v>
      </c>
      <c r="AF29" s="2" t="s">
        <v>171</v>
      </c>
      <c r="AG29" s="2" t="s">
        <v>176</v>
      </c>
      <c r="AH29" s="7" t="s">
        <v>267</v>
      </c>
      <c r="AI29" s="7" t="s">
        <v>178</v>
      </c>
      <c r="AJ29" s="2" t="s">
        <v>171</v>
      </c>
      <c r="AK29" s="2" t="s">
        <v>171</v>
      </c>
      <c r="AL29" s="2" t="s">
        <v>171</v>
      </c>
      <c r="AM29" s="2" t="s">
        <v>268</v>
      </c>
      <c r="AN29" s="2" t="s">
        <v>163</v>
      </c>
      <c r="AO29" s="2" t="s">
        <v>163</v>
      </c>
      <c r="AP29" s="2" t="s">
        <v>175</v>
      </c>
      <c r="AQ29" s="2" t="s">
        <v>171</v>
      </c>
      <c r="AR29" s="4" t="s">
        <v>179</v>
      </c>
      <c r="AS29" s="4" t="s">
        <v>180</v>
      </c>
      <c r="AT29" s="2" t="s">
        <v>179</v>
      </c>
      <c r="AU29" s="2" t="s">
        <v>269</v>
      </c>
      <c r="AV29" s="2" t="s">
        <v>270</v>
      </c>
      <c r="AW29" s="2" t="s">
        <v>176</v>
      </c>
    </row>
    <row r="30" spans="1:49" ht="16.5" customHeight="1" x14ac:dyDescent="0.15">
      <c r="A30" s="2" t="s">
        <v>279</v>
      </c>
      <c r="B30" s="2" t="s">
        <v>245</v>
      </c>
      <c r="C30" s="2" t="s">
        <v>5</v>
      </c>
      <c r="D30" s="2" t="s">
        <v>261</v>
      </c>
      <c r="E30" s="2" t="s">
        <v>281</v>
      </c>
      <c r="F30" s="2" t="s">
        <v>262</v>
      </c>
      <c r="G30" s="2" t="s">
        <v>263</v>
      </c>
      <c r="H30" s="3">
        <v>6</v>
      </c>
      <c r="I30" s="2" t="s">
        <v>282</v>
      </c>
      <c r="J30" s="2" t="s">
        <v>169</v>
      </c>
      <c r="K30" s="3" t="s">
        <v>201</v>
      </c>
      <c r="L30" s="3">
        <v>0</v>
      </c>
      <c r="M30" s="3">
        <v>6</v>
      </c>
      <c r="N30" s="6" t="s">
        <v>221</v>
      </c>
      <c r="O30" s="6" t="s">
        <v>171</v>
      </c>
      <c r="P30" s="2" t="s">
        <v>265</v>
      </c>
      <c r="Q30" s="2" t="s">
        <v>171</v>
      </c>
      <c r="R30" s="2" t="s">
        <v>163</v>
      </c>
      <c r="S30" s="2" t="s">
        <v>173</v>
      </c>
      <c r="T30" s="2">
        <v>99</v>
      </c>
      <c r="U30" s="2">
        <v>1</v>
      </c>
      <c r="V30" s="2" t="s">
        <v>171</v>
      </c>
      <c r="W30" s="2" t="s">
        <v>171</v>
      </c>
      <c r="X30" s="4" t="s">
        <v>171</v>
      </c>
      <c r="Y30" s="4" t="s">
        <v>266</v>
      </c>
      <c r="Z30" s="4" t="s">
        <v>171</v>
      </c>
      <c r="AA30" s="4" t="s">
        <v>171</v>
      </c>
      <c r="AB30" s="4" t="s">
        <v>171</v>
      </c>
      <c r="AC30" s="2" t="s">
        <v>163</v>
      </c>
      <c r="AD30" s="2" t="s">
        <v>171</v>
      </c>
      <c r="AE30" s="2" t="s">
        <v>171</v>
      </c>
      <c r="AF30" s="2" t="s">
        <v>171</v>
      </c>
      <c r="AG30" s="2" t="s">
        <v>176</v>
      </c>
      <c r="AH30" s="7" t="s">
        <v>267</v>
      </c>
      <c r="AI30" s="7" t="s">
        <v>178</v>
      </c>
      <c r="AJ30" s="2" t="s">
        <v>171</v>
      </c>
      <c r="AK30" s="2" t="s">
        <v>171</v>
      </c>
      <c r="AL30" s="2" t="s">
        <v>171</v>
      </c>
      <c r="AM30" s="2" t="s">
        <v>268</v>
      </c>
      <c r="AN30" s="2" t="s">
        <v>163</v>
      </c>
      <c r="AO30" s="2" t="s">
        <v>163</v>
      </c>
      <c r="AP30" s="2" t="s">
        <v>175</v>
      </c>
      <c r="AQ30" s="2" t="s">
        <v>171</v>
      </c>
      <c r="AR30" s="4" t="s">
        <v>179</v>
      </c>
      <c r="AS30" s="4" t="s">
        <v>180</v>
      </c>
      <c r="AT30" s="2" t="s">
        <v>179</v>
      </c>
      <c r="AU30" s="2" t="s">
        <v>269</v>
      </c>
      <c r="AV30" s="2" t="s">
        <v>270</v>
      </c>
      <c r="AW30" s="2" t="s">
        <v>176</v>
      </c>
    </row>
    <row r="31" spans="1:49" ht="16.5" customHeight="1" x14ac:dyDescent="0.15">
      <c r="A31" s="2" t="s">
        <v>282</v>
      </c>
      <c r="B31" s="2" t="s">
        <v>245</v>
      </c>
      <c r="C31" s="2" t="s">
        <v>5</v>
      </c>
      <c r="D31" s="2" t="s">
        <v>261</v>
      </c>
      <c r="E31" s="2" t="s">
        <v>283</v>
      </c>
      <c r="F31" s="2" t="s">
        <v>262</v>
      </c>
      <c r="G31" s="2" t="s">
        <v>263</v>
      </c>
      <c r="H31" s="3">
        <v>7</v>
      </c>
      <c r="I31" s="2" t="s">
        <v>204</v>
      </c>
      <c r="J31" s="2" t="s">
        <v>169</v>
      </c>
      <c r="K31" s="3" t="s">
        <v>205</v>
      </c>
      <c r="L31" s="3">
        <v>0</v>
      </c>
      <c r="M31" s="3">
        <v>7</v>
      </c>
      <c r="N31" s="6" t="s">
        <v>198</v>
      </c>
      <c r="O31" s="6" t="s">
        <v>171</v>
      </c>
      <c r="P31" s="2" t="s">
        <v>265</v>
      </c>
      <c r="Q31" s="2" t="s">
        <v>171</v>
      </c>
      <c r="R31" s="2" t="s">
        <v>163</v>
      </c>
      <c r="S31" s="2" t="s">
        <v>173</v>
      </c>
      <c r="T31" s="2">
        <v>99</v>
      </c>
      <c r="U31" s="2">
        <v>1</v>
      </c>
      <c r="V31" s="2" t="s">
        <v>171</v>
      </c>
      <c r="W31" s="2" t="s">
        <v>171</v>
      </c>
      <c r="X31" s="4" t="s">
        <v>171</v>
      </c>
      <c r="Y31" s="4" t="s">
        <v>266</v>
      </c>
      <c r="Z31" s="4" t="s">
        <v>171</v>
      </c>
      <c r="AA31" s="4" t="s">
        <v>171</v>
      </c>
      <c r="AB31" s="4" t="s">
        <v>171</v>
      </c>
      <c r="AC31" s="2" t="s">
        <v>163</v>
      </c>
      <c r="AD31" s="2" t="s">
        <v>171</v>
      </c>
      <c r="AE31" s="2" t="s">
        <v>171</v>
      </c>
      <c r="AF31" s="2" t="s">
        <v>171</v>
      </c>
      <c r="AG31" s="2" t="s">
        <v>176</v>
      </c>
      <c r="AH31" s="7" t="s">
        <v>267</v>
      </c>
      <c r="AI31" s="7" t="s">
        <v>178</v>
      </c>
      <c r="AJ31" s="2" t="s">
        <v>171</v>
      </c>
      <c r="AK31" s="2" t="s">
        <v>171</v>
      </c>
      <c r="AL31" s="2" t="s">
        <v>171</v>
      </c>
      <c r="AM31" s="2" t="s">
        <v>268</v>
      </c>
      <c r="AN31" s="2" t="s">
        <v>163</v>
      </c>
      <c r="AO31" s="2" t="s">
        <v>163</v>
      </c>
      <c r="AP31" s="2" t="s">
        <v>175</v>
      </c>
      <c r="AQ31" s="2" t="s">
        <v>171</v>
      </c>
      <c r="AR31" s="4" t="s">
        <v>179</v>
      </c>
      <c r="AS31" s="4" t="s">
        <v>180</v>
      </c>
      <c r="AT31" s="2" t="s">
        <v>179</v>
      </c>
      <c r="AU31" s="2" t="s">
        <v>269</v>
      </c>
      <c r="AV31" s="2" t="s">
        <v>270</v>
      </c>
      <c r="AW31" s="2" t="s">
        <v>176</v>
      </c>
    </row>
    <row r="32" spans="1:49" s="4" customFormat="1" ht="16.5" customHeight="1" x14ac:dyDescent="0.15">
      <c r="A32" s="8" t="s">
        <v>284</v>
      </c>
      <c r="B32" s="8" t="s">
        <v>266</v>
      </c>
      <c r="C32" s="8" t="s">
        <v>12</v>
      </c>
      <c r="D32" s="2" t="s">
        <v>176</v>
      </c>
      <c r="E32" s="2" t="s">
        <v>178</v>
      </c>
      <c r="F32" s="2" t="s">
        <v>176</v>
      </c>
      <c r="G32" s="2" t="s">
        <v>176</v>
      </c>
      <c r="H32" s="9">
        <v>1</v>
      </c>
      <c r="I32" s="4" t="s">
        <v>285</v>
      </c>
      <c r="J32" s="4" t="s">
        <v>175</v>
      </c>
      <c r="K32" s="3" t="s">
        <v>170</v>
      </c>
      <c r="L32" s="3">
        <v>0</v>
      </c>
      <c r="M32" s="3">
        <v>1</v>
      </c>
      <c r="N32" s="6" t="s">
        <v>163</v>
      </c>
      <c r="O32" s="6" t="s">
        <v>171</v>
      </c>
      <c r="P32" s="4" t="s">
        <v>176</v>
      </c>
      <c r="Q32" s="4" t="s">
        <v>171</v>
      </c>
      <c r="R32" s="4" t="s">
        <v>208</v>
      </c>
      <c r="S32" s="4" t="s">
        <v>215</v>
      </c>
      <c r="T32" s="4" t="s">
        <v>171</v>
      </c>
      <c r="U32" s="2">
        <v>1</v>
      </c>
      <c r="V32" s="2" t="s">
        <v>171</v>
      </c>
      <c r="W32" s="2" t="s">
        <v>171</v>
      </c>
      <c r="X32" s="4" t="s">
        <v>171</v>
      </c>
      <c r="Y32" s="4" t="s">
        <v>171</v>
      </c>
      <c r="Z32" s="4" t="s">
        <v>171</v>
      </c>
      <c r="AA32" s="4" t="s">
        <v>171</v>
      </c>
      <c r="AB32" s="4" t="s">
        <v>171</v>
      </c>
      <c r="AC32" s="4" t="s">
        <v>163</v>
      </c>
      <c r="AD32" s="4" t="s">
        <v>171</v>
      </c>
      <c r="AE32" s="4" t="s">
        <v>171</v>
      </c>
      <c r="AF32" s="4" t="s">
        <v>171</v>
      </c>
      <c r="AG32" s="4" t="s">
        <v>176</v>
      </c>
      <c r="AH32" s="7" t="s">
        <v>178</v>
      </c>
      <c r="AI32" s="7" t="s">
        <v>216</v>
      </c>
      <c r="AJ32" s="4" t="s">
        <v>171</v>
      </c>
      <c r="AK32" s="4" t="s">
        <v>171</v>
      </c>
      <c r="AL32" s="4" t="s">
        <v>171</v>
      </c>
      <c r="AM32" s="4" t="s">
        <v>176</v>
      </c>
      <c r="AN32" s="4" t="s">
        <v>171</v>
      </c>
      <c r="AO32" s="4" t="s">
        <v>245</v>
      </c>
      <c r="AP32" s="4" t="s">
        <v>171</v>
      </c>
      <c r="AQ32" s="4" t="s">
        <v>171</v>
      </c>
      <c r="AR32" s="4" t="s">
        <v>171</v>
      </c>
      <c r="AS32" s="4" t="s">
        <v>180</v>
      </c>
      <c r="AT32" s="4" t="s">
        <v>171</v>
      </c>
      <c r="AU32" s="4" t="s">
        <v>171</v>
      </c>
      <c r="AV32" s="4" t="s">
        <v>171</v>
      </c>
      <c r="AW32" s="2" t="s">
        <v>176</v>
      </c>
    </row>
    <row r="33" spans="1:49" s="4" customFormat="1" ht="16.5" customHeight="1" x14ac:dyDescent="0.15">
      <c r="A33" s="8" t="s">
        <v>285</v>
      </c>
      <c r="B33" s="8" t="s">
        <v>266</v>
      </c>
      <c r="C33" s="8" t="s">
        <v>12</v>
      </c>
      <c r="D33" s="2" t="s">
        <v>176</v>
      </c>
      <c r="E33" s="2" t="s">
        <v>178</v>
      </c>
      <c r="F33" s="2" t="s">
        <v>176</v>
      </c>
      <c r="G33" s="2" t="s">
        <v>176</v>
      </c>
      <c r="H33" s="9">
        <v>2</v>
      </c>
      <c r="I33" s="4" t="s">
        <v>286</v>
      </c>
      <c r="J33" s="4" t="s">
        <v>175</v>
      </c>
      <c r="K33" s="3" t="s">
        <v>185</v>
      </c>
      <c r="L33" s="3">
        <v>0</v>
      </c>
      <c r="M33" s="3">
        <v>1</v>
      </c>
      <c r="N33" s="6" t="s">
        <v>163</v>
      </c>
      <c r="O33" s="6" t="s">
        <v>171</v>
      </c>
      <c r="P33" s="4" t="s">
        <v>176</v>
      </c>
      <c r="Q33" s="4" t="s">
        <v>171</v>
      </c>
      <c r="R33" s="4" t="s">
        <v>208</v>
      </c>
      <c r="S33" s="4" t="s">
        <v>215</v>
      </c>
      <c r="T33" s="4" t="s">
        <v>171</v>
      </c>
      <c r="U33" s="2">
        <v>1</v>
      </c>
      <c r="V33" s="2" t="s">
        <v>171</v>
      </c>
      <c r="W33" s="2" t="s">
        <v>171</v>
      </c>
      <c r="X33" s="4" t="s">
        <v>171</v>
      </c>
      <c r="Y33" s="4" t="s">
        <v>171</v>
      </c>
      <c r="Z33" s="4" t="s">
        <v>171</v>
      </c>
      <c r="AA33" s="4" t="s">
        <v>171</v>
      </c>
      <c r="AB33" s="4" t="s">
        <v>171</v>
      </c>
      <c r="AC33" s="4" t="s">
        <v>163</v>
      </c>
      <c r="AD33" s="4" t="s">
        <v>171</v>
      </c>
      <c r="AE33" s="4" t="s">
        <v>171</v>
      </c>
      <c r="AF33" s="4" t="s">
        <v>171</v>
      </c>
      <c r="AG33" s="4" t="s">
        <v>176</v>
      </c>
      <c r="AH33" s="7" t="s">
        <v>178</v>
      </c>
      <c r="AI33" s="7" t="s">
        <v>216</v>
      </c>
      <c r="AJ33" s="4" t="s">
        <v>171</v>
      </c>
      <c r="AK33" s="4" t="s">
        <v>171</v>
      </c>
      <c r="AL33" s="4" t="s">
        <v>171</v>
      </c>
      <c r="AM33" s="4" t="s">
        <v>176</v>
      </c>
      <c r="AN33" s="4" t="s">
        <v>171</v>
      </c>
      <c r="AO33" s="4" t="s">
        <v>245</v>
      </c>
      <c r="AP33" s="4" t="s">
        <v>171</v>
      </c>
      <c r="AQ33" s="4" t="s">
        <v>171</v>
      </c>
      <c r="AR33" s="4" t="s">
        <v>171</v>
      </c>
      <c r="AS33" s="4" t="s">
        <v>180</v>
      </c>
      <c r="AT33" s="4" t="s">
        <v>171</v>
      </c>
      <c r="AU33" s="4" t="s">
        <v>171</v>
      </c>
      <c r="AV33" s="4" t="s">
        <v>171</v>
      </c>
      <c r="AW33" s="2" t="s">
        <v>176</v>
      </c>
    </row>
    <row r="34" spans="1:49" s="4" customFormat="1" ht="16.5" customHeight="1" x14ac:dyDescent="0.15">
      <c r="A34" s="8" t="s">
        <v>286</v>
      </c>
      <c r="B34" s="8" t="s">
        <v>266</v>
      </c>
      <c r="C34" s="8" t="s">
        <v>12</v>
      </c>
      <c r="D34" s="2" t="s">
        <v>176</v>
      </c>
      <c r="E34" s="2" t="s">
        <v>178</v>
      </c>
      <c r="F34" s="2" t="s">
        <v>176</v>
      </c>
      <c r="G34" s="2" t="s">
        <v>176</v>
      </c>
      <c r="H34" s="9">
        <v>3</v>
      </c>
      <c r="I34" s="4" t="s">
        <v>204</v>
      </c>
      <c r="J34" s="4" t="s">
        <v>175</v>
      </c>
      <c r="K34" s="3" t="s">
        <v>189</v>
      </c>
      <c r="L34" s="3">
        <v>0</v>
      </c>
      <c r="M34" s="3">
        <v>1</v>
      </c>
      <c r="N34" s="6" t="s">
        <v>163</v>
      </c>
      <c r="O34" s="6" t="s">
        <v>171</v>
      </c>
      <c r="P34" s="4" t="s">
        <v>176</v>
      </c>
      <c r="Q34" s="4" t="s">
        <v>171</v>
      </c>
      <c r="R34" s="4" t="s">
        <v>208</v>
      </c>
      <c r="S34" s="4" t="s">
        <v>215</v>
      </c>
      <c r="T34" s="4" t="s">
        <v>171</v>
      </c>
      <c r="U34" s="2">
        <v>1</v>
      </c>
      <c r="V34" s="2" t="s">
        <v>171</v>
      </c>
      <c r="W34" s="2" t="s">
        <v>171</v>
      </c>
      <c r="X34" s="4" t="s">
        <v>171</v>
      </c>
      <c r="Y34" s="4" t="s">
        <v>171</v>
      </c>
      <c r="Z34" s="4" t="s">
        <v>171</v>
      </c>
      <c r="AA34" s="4" t="s">
        <v>171</v>
      </c>
      <c r="AB34" s="4" t="s">
        <v>171</v>
      </c>
      <c r="AC34" s="4" t="s">
        <v>163</v>
      </c>
      <c r="AD34" s="4" t="s">
        <v>171</v>
      </c>
      <c r="AE34" s="4" t="s">
        <v>171</v>
      </c>
      <c r="AF34" s="4" t="s">
        <v>171</v>
      </c>
      <c r="AG34" s="4" t="s">
        <v>176</v>
      </c>
      <c r="AH34" s="7" t="s">
        <v>178</v>
      </c>
      <c r="AI34" s="7" t="s">
        <v>216</v>
      </c>
      <c r="AJ34" s="4" t="s">
        <v>171</v>
      </c>
      <c r="AK34" s="4" t="s">
        <v>171</v>
      </c>
      <c r="AL34" s="4" t="s">
        <v>171</v>
      </c>
      <c r="AM34" s="4" t="s">
        <v>176</v>
      </c>
      <c r="AN34" s="4" t="s">
        <v>171</v>
      </c>
      <c r="AO34" s="4" t="s">
        <v>245</v>
      </c>
      <c r="AP34" s="4" t="s">
        <v>171</v>
      </c>
      <c r="AQ34" s="4" t="s">
        <v>171</v>
      </c>
      <c r="AR34" s="4" t="s">
        <v>171</v>
      </c>
      <c r="AS34" s="4" t="s">
        <v>180</v>
      </c>
      <c r="AT34" s="4" t="s">
        <v>171</v>
      </c>
      <c r="AU34" s="4" t="s">
        <v>171</v>
      </c>
      <c r="AV34" s="4" t="s">
        <v>171</v>
      </c>
      <c r="AW34" s="2" t="s">
        <v>176</v>
      </c>
    </row>
    <row r="35" spans="1:49" ht="16.5" customHeight="1" x14ac:dyDescent="0.15">
      <c r="A35" s="2" t="s">
        <v>287</v>
      </c>
      <c r="B35" s="2" t="s">
        <v>288</v>
      </c>
      <c r="C35" s="2" t="s">
        <v>13</v>
      </c>
      <c r="D35" s="2" t="s">
        <v>289</v>
      </c>
      <c r="E35" s="2" t="s">
        <v>290</v>
      </c>
      <c r="F35" s="2" t="s">
        <v>291</v>
      </c>
      <c r="G35" s="2" t="s">
        <v>292</v>
      </c>
      <c r="H35" s="3">
        <v>1</v>
      </c>
      <c r="I35" s="2" t="s">
        <v>293</v>
      </c>
      <c r="J35" s="2" t="s">
        <v>175</v>
      </c>
      <c r="K35" s="3" t="s">
        <v>170</v>
      </c>
      <c r="L35" s="3">
        <v>0</v>
      </c>
      <c r="M35" s="3">
        <v>1</v>
      </c>
      <c r="N35" s="6" t="s">
        <v>163</v>
      </c>
      <c r="O35" s="6" t="s">
        <v>171</v>
      </c>
      <c r="P35" s="2" t="s">
        <v>294</v>
      </c>
      <c r="Q35" s="2" t="s">
        <v>171</v>
      </c>
      <c r="R35" s="2" t="s">
        <v>208</v>
      </c>
      <c r="S35" s="2" t="s">
        <v>215</v>
      </c>
      <c r="T35" s="2" t="s">
        <v>171</v>
      </c>
      <c r="U35" s="2">
        <v>1</v>
      </c>
      <c r="V35" s="2" t="s">
        <v>171</v>
      </c>
      <c r="W35" s="2" t="s">
        <v>171</v>
      </c>
      <c r="X35" s="4" t="s">
        <v>171</v>
      </c>
      <c r="Y35" s="4" t="s">
        <v>171</v>
      </c>
      <c r="Z35" s="4" t="s">
        <v>171</v>
      </c>
      <c r="AA35" s="4" t="s">
        <v>171</v>
      </c>
      <c r="AB35" s="4" t="s">
        <v>171</v>
      </c>
      <c r="AC35" s="2" t="s">
        <v>163</v>
      </c>
      <c r="AD35" s="2" t="s">
        <v>171</v>
      </c>
      <c r="AE35" s="2" t="s">
        <v>171</v>
      </c>
      <c r="AF35" s="2" t="s">
        <v>171</v>
      </c>
      <c r="AG35" s="2" t="s">
        <v>176</v>
      </c>
      <c r="AH35" s="7" t="s">
        <v>178</v>
      </c>
      <c r="AI35" s="7" t="s">
        <v>267</v>
      </c>
      <c r="AJ35" s="2" t="s">
        <v>171</v>
      </c>
      <c r="AK35" s="2" t="s">
        <v>171</v>
      </c>
      <c r="AL35" s="2" t="s">
        <v>171</v>
      </c>
      <c r="AM35" s="2" t="s">
        <v>176</v>
      </c>
      <c r="AN35" s="2" t="s">
        <v>171</v>
      </c>
      <c r="AO35" s="2" t="s">
        <v>175</v>
      </c>
      <c r="AP35" s="2" t="s">
        <v>171</v>
      </c>
      <c r="AQ35" s="2" t="s">
        <v>171</v>
      </c>
      <c r="AR35" s="4" t="s">
        <v>171</v>
      </c>
      <c r="AS35" s="4" t="s">
        <v>180</v>
      </c>
      <c r="AT35" s="2" t="s">
        <v>171</v>
      </c>
      <c r="AU35" s="2" t="s">
        <v>171</v>
      </c>
      <c r="AV35" s="2" t="s">
        <v>171</v>
      </c>
      <c r="AW35" s="2" t="s">
        <v>176</v>
      </c>
    </row>
    <row r="36" spans="1:49" ht="16.5" customHeight="1" x14ac:dyDescent="0.15">
      <c r="A36" s="2" t="s">
        <v>293</v>
      </c>
      <c r="B36" s="2" t="s">
        <v>288</v>
      </c>
      <c r="C36" s="2" t="s">
        <v>13</v>
      </c>
      <c r="D36" s="2" t="s">
        <v>289</v>
      </c>
      <c r="E36" s="2" t="s">
        <v>295</v>
      </c>
      <c r="F36" s="2" t="s">
        <v>291</v>
      </c>
      <c r="G36" s="2" t="s">
        <v>292</v>
      </c>
      <c r="H36" s="3">
        <v>2</v>
      </c>
      <c r="I36" s="2" t="s">
        <v>296</v>
      </c>
      <c r="J36" s="2" t="s">
        <v>175</v>
      </c>
      <c r="K36" s="3" t="s">
        <v>185</v>
      </c>
      <c r="L36" s="3">
        <v>0</v>
      </c>
      <c r="M36" s="3">
        <v>1</v>
      </c>
      <c r="N36" s="6" t="s">
        <v>202</v>
      </c>
      <c r="O36" s="6" t="s">
        <v>171</v>
      </c>
      <c r="P36" s="2" t="s">
        <v>294</v>
      </c>
      <c r="Q36" s="2" t="s">
        <v>171</v>
      </c>
      <c r="R36" s="2" t="s">
        <v>208</v>
      </c>
      <c r="S36" s="2" t="s">
        <v>215</v>
      </c>
      <c r="T36" s="2" t="s">
        <v>171</v>
      </c>
      <c r="U36" s="2">
        <v>1</v>
      </c>
      <c r="V36" s="2" t="s">
        <v>171</v>
      </c>
      <c r="W36" s="2" t="s">
        <v>171</v>
      </c>
      <c r="X36" s="4" t="s">
        <v>171</v>
      </c>
      <c r="Y36" s="4" t="s">
        <v>171</v>
      </c>
      <c r="Z36" s="4" t="s">
        <v>171</v>
      </c>
      <c r="AA36" s="4" t="s">
        <v>171</v>
      </c>
      <c r="AB36" s="10" t="s">
        <v>171</v>
      </c>
      <c r="AC36" s="2" t="s">
        <v>163</v>
      </c>
      <c r="AD36" s="2" t="s">
        <v>171</v>
      </c>
      <c r="AE36" s="2" t="s">
        <v>171</v>
      </c>
      <c r="AF36" s="2" t="s">
        <v>171</v>
      </c>
      <c r="AG36" s="2" t="s">
        <v>176</v>
      </c>
      <c r="AH36" s="7" t="s">
        <v>178</v>
      </c>
      <c r="AI36" s="7" t="s">
        <v>267</v>
      </c>
      <c r="AJ36" s="2" t="s">
        <v>171</v>
      </c>
      <c r="AK36" s="2" t="s">
        <v>171</v>
      </c>
      <c r="AL36" s="2" t="s">
        <v>171</v>
      </c>
      <c r="AM36" s="2" t="s">
        <v>176</v>
      </c>
      <c r="AN36" s="2" t="s">
        <v>171</v>
      </c>
      <c r="AO36" s="2" t="s">
        <v>175</v>
      </c>
      <c r="AP36" s="2" t="s">
        <v>171</v>
      </c>
      <c r="AQ36" s="2" t="s">
        <v>171</v>
      </c>
      <c r="AR36" s="4" t="s">
        <v>171</v>
      </c>
      <c r="AS36" s="4" t="s">
        <v>180</v>
      </c>
      <c r="AT36" s="2" t="s">
        <v>171</v>
      </c>
      <c r="AU36" s="2" t="s">
        <v>171</v>
      </c>
      <c r="AV36" s="2" t="s">
        <v>171</v>
      </c>
      <c r="AW36" s="2" t="s">
        <v>176</v>
      </c>
    </row>
    <row r="37" spans="1:49" ht="16.5" customHeight="1" x14ac:dyDescent="0.15">
      <c r="A37" s="2" t="s">
        <v>296</v>
      </c>
      <c r="B37" s="2" t="s">
        <v>288</v>
      </c>
      <c r="C37" s="2" t="s">
        <v>13</v>
      </c>
      <c r="D37" s="2" t="s">
        <v>289</v>
      </c>
      <c r="E37" s="2" t="s">
        <v>297</v>
      </c>
      <c r="F37" s="2" t="s">
        <v>291</v>
      </c>
      <c r="G37" s="2" t="s">
        <v>292</v>
      </c>
      <c r="H37" s="3">
        <v>3</v>
      </c>
      <c r="I37" s="2" t="s">
        <v>204</v>
      </c>
      <c r="J37" s="2" t="s">
        <v>175</v>
      </c>
      <c r="K37" s="3" t="s">
        <v>189</v>
      </c>
      <c r="L37" s="3">
        <v>0</v>
      </c>
      <c r="M37" s="3">
        <v>1</v>
      </c>
      <c r="N37" s="6" t="s">
        <v>208</v>
      </c>
      <c r="O37" s="6" t="s">
        <v>171</v>
      </c>
      <c r="P37" s="2" t="s">
        <v>294</v>
      </c>
      <c r="Q37" s="2" t="s">
        <v>171</v>
      </c>
      <c r="R37" s="2" t="s">
        <v>208</v>
      </c>
      <c r="S37" s="2" t="s">
        <v>215</v>
      </c>
      <c r="T37" s="2" t="s">
        <v>171</v>
      </c>
      <c r="U37" s="2">
        <v>1</v>
      </c>
      <c r="V37" s="2" t="s">
        <v>171</v>
      </c>
      <c r="W37" s="2" t="s">
        <v>171</v>
      </c>
      <c r="X37" s="4" t="s">
        <v>171</v>
      </c>
      <c r="Y37" s="4" t="s">
        <v>171</v>
      </c>
      <c r="Z37" s="4" t="s">
        <v>171</v>
      </c>
      <c r="AA37" s="4" t="s">
        <v>171</v>
      </c>
      <c r="AB37" s="4" t="s">
        <v>171</v>
      </c>
      <c r="AC37" s="2" t="s">
        <v>163</v>
      </c>
      <c r="AD37" s="2" t="s">
        <v>171</v>
      </c>
      <c r="AE37" s="2" t="s">
        <v>171</v>
      </c>
      <c r="AF37" s="2" t="s">
        <v>171</v>
      </c>
      <c r="AG37" s="2" t="s">
        <v>176</v>
      </c>
      <c r="AH37" s="7" t="s">
        <v>178</v>
      </c>
      <c r="AI37" s="7" t="s">
        <v>267</v>
      </c>
      <c r="AJ37" s="2" t="s">
        <v>171</v>
      </c>
      <c r="AK37" s="2" t="s">
        <v>171</v>
      </c>
      <c r="AL37" s="2" t="s">
        <v>171</v>
      </c>
      <c r="AM37" s="2" t="s">
        <v>176</v>
      </c>
      <c r="AN37" s="2" t="s">
        <v>171</v>
      </c>
      <c r="AO37" s="2" t="s">
        <v>175</v>
      </c>
      <c r="AP37" s="2" t="s">
        <v>171</v>
      </c>
      <c r="AQ37" s="2" t="s">
        <v>171</v>
      </c>
      <c r="AR37" s="4" t="s">
        <v>171</v>
      </c>
      <c r="AS37" s="4" t="s">
        <v>180</v>
      </c>
      <c r="AT37" s="2" t="s">
        <v>171</v>
      </c>
      <c r="AU37" s="2" t="s">
        <v>171</v>
      </c>
      <c r="AV37" s="2" t="s">
        <v>171</v>
      </c>
      <c r="AW37" s="2" t="s">
        <v>176</v>
      </c>
    </row>
    <row r="38" spans="1:49" ht="16.5" customHeight="1" x14ac:dyDescent="0.15">
      <c r="A38" s="2" t="s">
        <v>298</v>
      </c>
      <c r="B38" s="2" t="s">
        <v>169</v>
      </c>
      <c r="C38" s="2" t="s">
        <v>6</v>
      </c>
      <c r="D38" s="2" t="s">
        <v>299</v>
      </c>
      <c r="E38" s="2" t="s">
        <v>219</v>
      </c>
      <c r="F38" s="2" t="s">
        <v>300</v>
      </c>
      <c r="G38" s="2" t="s">
        <v>301</v>
      </c>
      <c r="H38" s="3">
        <v>1</v>
      </c>
      <c r="I38" s="2" t="s">
        <v>302</v>
      </c>
      <c r="J38" s="2" t="s">
        <v>169</v>
      </c>
      <c r="K38" s="3" t="s">
        <v>170</v>
      </c>
      <c r="L38" s="3">
        <v>0</v>
      </c>
      <c r="M38" s="3">
        <v>2</v>
      </c>
      <c r="N38" s="6" t="s">
        <v>163</v>
      </c>
      <c r="O38" s="6" t="s">
        <v>171</v>
      </c>
      <c r="P38" s="2" t="s">
        <v>303</v>
      </c>
      <c r="Q38" s="2" t="s">
        <v>163</v>
      </c>
      <c r="R38" s="2" t="s">
        <v>163</v>
      </c>
      <c r="S38" s="2" t="s">
        <v>304</v>
      </c>
      <c r="T38" s="2" t="s">
        <v>171</v>
      </c>
      <c r="U38" s="2">
        <v>1</v>
      </c>
      <c r="V38" s="2" t="s">
        <v>171</v>
      </c>
      <c r="W38" s="2" t="s">
        <v>171</v>
      </c>
      <c r="X38" s="4" t="s">
        <v>171</v>
      </c>
      <c r="Y38" s="4" t="s">
        <v>163</v>
      </c>
      <c r="Z38" s="4" t="s">
        <v>163</v>
      </c>
      <c r="AA38" s="4" t="s">
        <v>163</v>
      </c>
      <c r="AB38" s="4" t="s">
        <v>171</v>
      </c>
      <c r="AC38" s="2" t="s">
        <v>163</v>
      </c>
      <c r="AD38" s="2" t="s">
        <v>171</v>
      </c>
      <c r="AE38" s="2" t="s">
        <v>305</v>
      </c>
      <c r="AF38" s="2" t="s">
        <v>305</v>
      </c>
      <c r="AG38" s="2" t="s">
        <v>176</v>
      </c>
      <c r="AH38" s="7" t="s">
        <v>306</v>
      </c>
      <c r="AI38" s="7" t="s">
        <v>178</v>
      </c>
      <c r="AJ38" s="2" t="s">
        <v>171</v>
      </c>
      <c r="AK38" s="2" t="s">
        <v>171</v>
      </c>
      <c r="AL38" s="2" t="s">
        <v>171</v>
      </c>
      <c r="AM38" s="2" t="s">
        <v>307</v>
      </c>
      <c r="AN38" s="2" t="s">
        <v>163</v>
      </c>
      <c r="AO38" s="2" t="s">
        <v>163</v>
      </c>
      <c r="AP38" s="2" t="s">
        <v>208</v>
      </c>
      <c r="AQ38" s="2" t="s">
        <v>266</v>
      </c>
      <c r="AR38" s="4" t="s">
        <v>308</v>
      </c>
      <c r="AS38" s="4" t="s">
        <v>180</v>
      </c>
      <c r="AT38" s="2" t="s">
        <v>309</v>
      </c>
      <c r="AU38" s="2" t="s">
        <v>171</v>
      </c>
      <c r="AV38" s="2" t="s">
        <v>270</v>
      </c>
      <c r="AW38" s="2" t="s">
        <v>176</v>
      </c>
    </row>
    <row r="39" spans="1:49" ht="16.5" customHeight="1" x14ac:dyDescent="0.15">
      <c r="A39" s="2" t="s">
        <v>302</v>
      </c>
      <c r="B39" s="2" t="s">
        <v>169</v>
      </c>
      <c r="C39" s="2" t="s">
        <v>6</v>
      </c>
      <c r="D39" s="2" t="s">
        <v>299</v>
      </c>
      <c r="E39" s="2" t="s">
        <v>310</v>
      </c>
      <c r="F39" s="2" t="s">
        <v>300</v>
      </c>
      <c r="G39" s="2" t="s">
        <v>301</v>
      </c>
      <c r="H39" s="3">
        <v>2</v>
      </c>
      <c r="I39" s="2" t="s">
        <v>311</v>
      </c>
      <c r="J39" s="2" t="s">
        <v>169</v>
      </c>
      <c r="K39" s="3" t="s">
        <v>185</v>
      </c>
      <c r="L39" s="3">
        <v>0</v>
      </c>
      <c r="M39" s="3">
        <v>2</v>
      </c>
      <c r="N39" s="6" t="s">
        <v>312</v>
      </c>
      <c r="O39" s="6" t="s">
        <v>171</v>
      </c>
      <c r="P39" s="2" t="s">
        <v>303</v>
      </c>
      <c r="Q39" s="2" t="s">
        <v>163</v>
      </c>
      <c r="R39" s="2" t="s">
        <v>163</v>
      </c>
      <c r="S39" s="2" t="s">
        <v>304</v>
      </c>
      <c r="T39" s="2" t="s">
        <v>171</v>
      </c>
      <c r="U39" s="2">
        <v>1</v>
      </c>
      <c r="V39" s="2" t="s">
        <v>171</v>
      </c>
      <c r="W39" s="2" t="s">
        <v>171</v>
      </c>
      <c r="X39" s="4" t="s">
        <v>171</v>
      </c>
      <c r="Y39" s="4" t="s">
        <v>163</v>
      </c>
      <c r="Z39" s="4" t="s">
        <v>163</v>
      </c>
      <c r="AA39" s="4" t="s">
        <v>163</v>
      </c>
      <c r="AB39" s="4" t="s">
        <v>171</v>
      </c>
      <c r="AC39" s="2" t="s">
        <v>163</v>
      </c>
      <c r="AD39" s="2" t="s">
        <v>171</v>
      </c>
      <c r="AE39" s="2" t="s">
        <v>305</v>
      </c>
      <c r="AF39" s="2" t="s">
        <v>305</v>
      </c>
      <c r="AG39" s="2" t="s">
        <v>176</v>
      </c>
      <c r="AH39" s="7" t="s">
        <v>306</v>
      </c>
      <c r="AI39" s="7" t="s">
        <v>178</v>
      </c>
      <c r="AJ39" s="2" t="s">
        <v>171</v>
      </c>
      <c r="AK39" s="2" t="s">
        <v>171</v>
      </c>
      <c r="AL39" s="2" t="s">
        <v>171</v>
      </c>
      <c r="AM39" s="2" t="s">
        <v>307</v>
      </c>
      <c r="AN39" s="2" t="s">
        <v>163</v>
      </c>
      <c r="AO39" s="2" t="s">
        <v>163</v>
      </c>
      <c r="AP39" s="2" t="s">
        <v>208</v>
      </c>
      <c r="AQ39" s="2" t="s">
        <v>266</v>
      </c>
      <c r="AR39" s="4" t="s">
        <v>242</v>
      </c>
      <c r="AS39" s="4" t="s">
        <v>180</v>
      </c>
      <c r="AT39" s="2" t="s">
        <v>313</v>
      </c>
      <c r="AU39" s="2" t="s">
        <v>171</v>
      </c>
      <c r="AV39" s="2" t="s">
        <v>270</v>
      </c>
      <c r="AW39" s="2" t="s">
        <v>176</v>
      </c>
    </row>
    <row r="40" spans="1:49" ht="16.5" customHeight="1" x14ac:dyDescent="0.15">
      <c r="A40" s="2" t="s">
        <v>311</v>
      </c>
      <c r="B40" s="2" t="s">
        <v>169</v>
      </c>
      <c r="C40" s="2" t="s">
        <v>6</v>
      </c>
      <c r="D40" s="2" t="s">
        <v>299</v>
      </c>
      <c r="E40" s="2" t="s">
        <v>222</v>
      </c>
      <c r="F40" s="2" t="s">
        <v>300</v>
      </c>
      <c r="G40" s="2" t="s">
        <v>301</v>
      </c>
      <c r="H40" s="3">
        <v>3</v>
      </c>
      <c r="I40" s="2" t="s">
        <v>314</v>
      </c>
      <c r="J40" s="2" t="s">
        <v>169</v>
      </c>
      <c r="K40" s="3" t="s">
        <v>189</v>
      </c>
      <c r="L40" s="3">
        <v>0</v>
      </c>
      <c r="M40" s="3">
        <v>3</v>
      </c>
      <c r="N40" s="6" t="s">
        <v>315</v>
      </c>
      <c r="O40" s="6" t="s">
        <v>171</v>
      </c>
      <c r="P40" s="2" t="s">
        <v>303</v>
      </c>
      <c r="Q40" s="2" t="s">
        <v>163</v>
      </c>
      <c r="R40" s="2" t="s">
        <v>163</v>
      </c>
      <c r="S40" s="2" t="s">
        <v>304</v>
      </c>
      <c r="T40" s="2" t="s">
        <v>171</v>
      </c>
      <c r="U40" s="2">
        <v>1</v>
      </c>
      <c r="V40" s="2" t="s">
        <v>171</v>
      </c>
      <c r="W40" s="2" t="s">
        <v>171</v>
      </c>
      <c r="X40" s="4" t="s">
        <v>171</v>
      </c>
      <c r="Y40" s="4" t="s">
        <v>163</v>
      </c>
      <c r="Z40" s="4" t="s">
        <v>163</v>
      </c>
      <c r="AA40" s="4" t="s">
        <v>163</v>
      </c>
      <c r="AB40" s="4" t="s">
        <v>171</v>
      </c>
      <c r="AC40" s="2" t="s">
        <v>163</v>
      </c>
      <c r="AD40" s="2" t="s">
        <v>171</v>
      </c>
      <c r="AE40" s="2" t="s">
        <v>305</v>
      </c>
      <c r="AF40" s="2" t="s">
        <v>305</v>
      </c>
      <c r="AG40" s="2" t="s">
        <v>176</v>
      </c>
      <c r="AH40" s="7" t="s">
        <v>306</v>
      </c>
      <c r="AI40" s="7" t="s">
        <v>178</v>
      </c>
      <c r="AJ40" s="2" t="s">
        <v>171</v>
      </c>
      <c r="AK40" s="2" t="s">
        <v>171</v>
      </c>
      <c r="AL40" s="2" t="s">
        <v>171</v>
      </c>
      <c r="AM40" s="2" t="s">
        <v>307</v>
      </c>
      <c r="AN40" s="2" t="s">
        <v>163</v>
      </c>
      <c r="AO40" s="2" t="s">
        <v>163</v>
      </c>
      <c r="AP40" s="2" t="s">
        <v>208</v>
      </c>
      <c r="AQ40" s="2" t="s">
        <v>266</v>
      </c>
      <c r="AR40" s="4" t="s">
        <v>242</v>
      </c>
      <c r="AS40" s="4" t="s">
        <v>180</v>
      </c>
      <c r="AT40" s="2" t="s">
        <v>308</v>
      </c>
      <c r="AU40" s="2" t="s">
        <v>171</v>
      </c>
      <c r="AV40" s="2" t="s">
        <v>270</v>
      </c>
      <c r="AW40" s="2" t="s">
        <v>176</v>
      </c>
    </row>
    <row r="41" spans="1:49" ht="16.5" customHeight="1" x14ac:dyDescent="0.15">
      <c r="A41" s="2" t="s">
        <v>314</v>
      </c>
      <c r="B41" s="2" t="s">
        <v>169</v>
      </c>
      <c r="C41" s="2" t="s">
        <v>6</v>
      </c>
      <c r="D41" s="2" t="s">
        <v>299</v>
      </c>
      <c r="E41" s="2" t="s">
        <v>316</v>
      </c>
      <c r="F41" s="2" t="s">
        <v>300</v>
      </c>
      <c r="G41" s="2" t="s">
        <v>301</v>
      </c>
      <c r="H41" s="3">
        <v>4</v>
      </c>
      <c r="I41" s="2" t="s">
        <v>317</v>
      </c>
      <c r="J41" s="2" t="s">
        <v>169</v>
      </c>
      <c r="K41" s="3" t="s">
        <v>193</v>
      </c>
      <c r="L41" s="3">
        <v>0</v>
      </c>
      <c r="M41" s="3">
        <v>4</v>
      </c>
      <c r="N41" s="6" t="s">
        <v>318</v>
      </c>
      <c r="O41" s="6" t="s">
        <v>171</v>
      </c>
      <c r="P41" s="2" t="s">
        <v>303</v>
      </c>
      <c r="Q41" s="2" t="s">
        <v>163</v>
      </c>
      <c r="R41" s="2" t="s">
        <v>163</v>
      </c>
      <c r="S41" s="2" t="s">
        <v>304</v>
      </c>
      <c r="T41" s="2" t="s">
        <v>171</v>
      </c>
      <c r="U41" s="2">
        <v>1</v>
      </c>
      <c r="V41" s="2" t="s">
        <v>171</v>
      </c>
      <c r="W41" s="2" t="s">
        <v>171</v>
      </c>
      <c r="X41" s="4" t="s">
        <v>171</v>
      </c>
      <c r="Y41" s="4" t="s">
        <v>163</v>
      </c>
      <c r="Z41" s="4" t="s">
        <v>163</v>
      </c>
      <c r="AA41" s="4" t="s">
        <v>163</v>
      </c>
      <c r="AB41" s="4" t="s">
        <v>171</v>
      </c>
      <c r="AC41" s="2" t="s">
        <v>163</v>
      </c>
      <c r="AD41" s="2" t="s">
        <v>171</v>
      </c>
      <c r="AE41" s="2" t="s">
        <v>305</v>
      </c>
      <c r="AF41" s="2" t="s">
        <v>305</v>
      </c>
      <c r="AG41" s="2" t="s">
        <v>176</v>
      </c>
      <c r="AH41" s="7" t="s">
        <v>306</v>
      </c>
      <c r="AI41" s="7" t="s">
        <v>178</v>
      </c>
      <c r="AJ41" s="2" t="s">
        <v>171</v>
      </c>
      <c r="AK41" s="2" t="s">
        <v>171</v>
      </c>
      <c r="AL41" s="2" t="s">
        <v>171</v>
      </c>
      <c r="AM41" s="2" t="s">
        <v>307</v>
      </c>
      <c r="AN41" s="2" t="s">
        <v>163</v>
      </c>
      <c r="AO41" s="2" t="s">
        <v>163</v>
      </c>
      <c r="AP41" s="2" t="s">
        <v>208</v>
      </c>
      <c r="AQ41" s="2" t="s">
        <v>266</v>
      </c>
      <c r="AR41" s="4" t="s">
        <v>242</v>
      </c>
      <c r="AS41" s="4" t="s">
        <v>180</v>
      </c>
      <c r="AT41" s="2" t="s">
        <v>319</v>
      </c>
      <c r="AU41" s="2" t="s">
        <v>171</v>
      </c>
      <c r="AV41" s="2" t="s">
        <v>270</v>
      </c>
      <c r="AW41" s="2" t="s">
        <v>176</v>
      </c>
    </row>
    <row r="42" spans="1:49" ht="16.5" customHeight="1" x14ac:dyDescent="0.15">
      <c r="A42" s="2" t="s">
        <v>317</v>
      </c>
      <c r="B42" s="2" t="s">
        <v>169</v>
      </c>
      <c r="C42" s="2" t="s">
        <v>6</v>
      </c>
      <c r="D42" s="2" t="s">
        <v>299</v>
      </c>
      <c r="E42" s="2" t="s">
        <v>225</v>
      </c>
      <c r="F42" s="2" t="s">
        <v>300</v>
      </c>
      <c r="G42" s="2" t="s">
        <v>301</v>
      </c>
      <c r="H42" s="3">
        <v>5</v>
      </c>
      <c r="I42" s="2" t="s">
        <v>320</v>
      </c>
      <c r="J42" s="2" t="s">
        <v>169</v>
      </c>
      <c r="K42" s="3" t="s">
        <v>197</v>
      </c>
      <c r="L42" s="3">
        <v>0</v>
      </c>
      <c r="M42" s="3">
        <v>5</v>
      </c>
      <c r="N42" s="6" t="s">
        <v>202</v>
      </c>
      <c r="O42" s="6" t="s">
        <v>171</v>
      </c>
      <c r="P42" s="2" t="s">
        <v>303</v>
      </c>
      <c r="Q42" s="2" t="s">
        <v>163</v>
      </c>
      <c r="R42" s="2" t="s">
        <v>163</v>
      </c>
      <c r="S42" s="2" t="s">
        <v>304</v>
      </c>
      <c r="T42" s="2" t="s">
        <v>171</v>
      </c>
      <c r="U42" s="2">
        <v>1</v>
      </c>
      <c r="V42" s="2" t="s">
        <v>171</v>
      </c>
      <c r="W42" s="2" t="s">
        <v>171</v>
      </c>
      <c r="X42" s="4" t="s">
        <v>171</v>
      </c>
      <c r="Y42" s="4" t="s">
        <v>163</v>
      </c>
      <c r="Z42" s="4" t="s">
        <v>163</v>
      </c>
      <c r="AA42" s="4" t="s">
        <v>163</v>
      </c>
      <c r="AB42" s="4" t="s">
        <v>171</v>
      </c>
      <c r="AC42" s="2" t="s">
        <v>163</v>
      </c>
      <c r="AD42" s="2" t="s">
        <v>171</v>
      </c>
      <c r="AE42" s="2" t="s">
        <v>305</v>
      </c>
      <c r="AF42" s="2" t="s">
        <v>305</v>
      </c>
      <c r="AG42" s="2" t="s">
        <v>176</v>
      </c>
      <c r="AH42" s="7" t="s">
        <v>306</v>
      </c>
      <c r="AI42" s="7" t="s">
        <v>178</v>
      </c>
      <c r="AJ42" s="2" t="s">
        <v>171</v>
      </c>
      <c r="AK42" s="2" t="s">
        <v>171</v>
      </c>
      <c r="AL42" s="2" t="s">
        <v>171</v>
      </c>
      <c r="AM42" s="2" t="s">
        <v>307</v>
      </c>
      <c r="AN42" s="2" t="s">
        <v>163</v>
      </c>
      <c r="AO42" s="2" t="s">
        <v>163</v>
      </c>
      <c r="AP42" s="2" t="s">
        <v>208</v>
      </c>
      <c r="AQ42" s="2" t="s">
        <v>266</v>
      </c>
      <c r="AR42" s="4" t="s">
        <v>242</v>
      </c>
      <c r="AS42" s="4" t="s">
        <v>180</v>
      </c>
      <c r="AT42" s="2" t="s">
        <v>242</v>
      </c>
      <c r="AU42" s="2" t="s">
        <v>171</v>
      </c>
      <c r="AV42" s="2" t="s">
        <v>270</v>
      </c>
      <c r="AW42" s="2" t="s">
        <v>176</v>
      </c>
    </row>
    <row r="43" spans="1:49" ht="16.5" customHeight="1" x14ac:dyDescent="0.15">
      <c r="A43" s="2" t="s">
        <v>320</v>
      </c>
      <c r="B43" s="2" t="s">
        <v>169</v>
      </c>
      <c r="C43" s="2" t="s">
        <v>6</v>
      </c>
      <c r="D43" s="2" t="s">
        <v>299</v>
      </c>
      <c r="E43" s="2" t="s">
        <v>321</v>
      </c>
      <c r="F43" s="2" t="s">
        <v>300</v>
      </c>
      <c r="G43" s="2" t="s">
        <v>301</v>
      </c>
      <c r="H43" s="3">
        <v>6</v>
      </c>
      <c r="I43" s="2" t="s">
        <v>322</v>
      </c>
      <c r="J43" s="2" t="s">
        <v>169</v>
      </c>
      <c r="K43" s="3" t="s">
        <v>201</v>
      </c>
      <c r="L43" s="3">
        <v>0</v>
      </c>
      <c r="M43" s="3">
        <v>6</v>
      </c>
      <c r="N43" s="6" t="s">
        <v>323</v>
      </c>
      <c r="O43" s="6" t="s">
        <v>171</v>
      </c>
      <c r="P43" s="2" t="s">
        <v>303</v>
      </c>
      <c r="Q43" s="2" t="s">
        <v>163</v>
      </c>
      <c r="R43" s="2" t="s">
        <v>163</v>
      </c>
      <c r="S43" s="2" t="s">
        <v>304</v>
      </c>
      <c r="T43" s="2" t="s">
        <v>171</v>
      </c>
      <c r="U43" s="2">
        <v>1</v>
      </c>
      <c r="V43" s="2" t="s">
        <v>171</v>
      </c>
      <c r="W43" s="2" t="s">
        <v>171</v>
      </c>
      <c r="X43" s="4" t="s">
        <v>171</v>
      </c>
      <c r="Y43" s="4" t="s">
        <v>163</v>
      </c>
      <c r="Z43" s="4" t="s">
        <v>163</v>
      </c>
      <c r="AA43" s="4" t="s">
        <v>163</v>
      </c>
      <c r="AB43" s="4" t="s">
        <v>171</v>
      </c>
      <c r="AC43" s="2" t="s">
        <v>163</v>
      </c>
      <c r="AD43" s="2" t="s">
        <v>171</v>
      </c>
      <c r="AE43" s="2" t="s">
        <v>305</v>
      </c>
      <c r="AF43" s="2" t="s">
        <v>305</v>
      </c>
      <c r="AG43" s="2" t="s">
        <v>176</v>
      </c>
      <c r="AH43" s="7" t="s">
        <v>306</v>
      </c>
      <c r="AI43" s="7" t="s">
        <v>178</v>
      </c>
      <c r="AJ43" s="2" t="s">
        <v>171</v>
      </c>
      <c r="AK43" s="2" t="s">
        <v>171</v>
      </c>
      <c r="AL43" s="2" t="s">
        <v>171</v>
      </c>
      <c r="AM43" s="2" t="s">
        <v>307</v>
      </c>
      <c r="AN43" s="2" t="s">
        <v>163</v>
      </c>
      <c r="AO43" s="2" t="s">
        <v>163</v>
      </c>
      <c r="AP43" s="2" t="s">
        <v>208</v>
      </c>
      <c r="AQ43" s="2" t="s">
        <v>266</v>
      </c>
      <c r="AR43" s="4" t="s">
        <v>242</v>
      </c>
      <c r="AS43" s="4" t="s">
        <v>180</v>
      </c>
      <c r="AT43" s="2" t="s">
        <v>324</v>
      </c>
      <c r="AU43" s="2" t="s">
        <v>171</v>
      </c>
      <c r="AV43" s="2" t="s">
        <v>270</v>
      </c>
      <c r="AW43" s="2" t="s">
        <v>176</v>
      </c>
    </row>
    <row r="44" spans="1:49" ht="16.5" customHeight="1" x14ac:dyDescent="0.15">
      <c r="A44" s="2" t="s">
        <v>322</v>
      </c>
      <c r="B44" s="2" t="s">
        <v>169</v>
      </c>
      <c r="C44" s="2" t="s">
        <v>6</v>
      </c>
      <c r="D44" s="2" t="s">
        <v>299</v>
      </c>
      <c r="E44" s="2" t="s">
        <v>227</v>
      </c>
      <c r="F44" s="2" t="s">
        <v>300</v>
      </c>
      <c r="G44" s="2" t="s">
        <v>301</v>
      </c>
      <c r="H44" s="3">
        <v>7</v>
      </c>
      <c r="I44" s="2" t="s">
        <v>204</v>
      </c>
      <c r="J44" s="2" t="s">
        <v>169</v>
      </c>
      <c r="K44" s="3" t="s">
        <v>205</v>
      </c>
      <c r="L44" s="3">
        <v>0</v>
      </c>
      <c r="M44" s="3">
        <v>7</v>
      </c>
      <c r="N44" s="6" t="s">
        <v>325</v>
      </c>
      <c r="O44" s="6" t="s">
        <v>171</v>
      </c>
      <c r="P44" s="2" t="s">
        <v>303</v>
      </c>
      <c r="Q44" s="2" t="s">
        <v>163</v>
      </c>
      <c r="R44" s="2" t="s">
        <v>163</v>
      </c>
      <c r="S44" s="2" t="s">
        <v>304</v>
      </c>
      <c r="T44" s="2" t="s">
        <v>171</v>
      </c>
      <c r="U44" s="2">
        <v>1</v>
      </c>
      <c r="V44" s="2" t="s">
        <v>171</v>
      </c>
      <c r="W44" s="2" t="s">
        <v>171</v>
      </c>
      <c r="X44" s="4" t="s">
        <v>171</v>
      </c>
      <c r="Y44" s="4" t="s">
        <v>163</v>
      </c>
      <c r="Z44" s="4" t="s">
        <v>163</v>
      </c>
      <c r="AA44" s="4" t="s">
        <v>163</v>
      </c>
      <c r="AB44" s="4" t="s">
        <v>171</v>
      </c>
      <c r="AC44" s="2" t="s">
        <v>163</v>
      </c>
      <c r="AD44" s="2" t="s">
        <v>171</v>
      </c>
      <c r="AE44" s="2" t="s">
        <v>305</v>
      </c>
      <c r="AF44" s="2" t="s">
        <v>305</v>
      </c>
      <c r="AG44" s="2" t="s">
        <v>176</v>
      </c>
      <c r="AH44" s="7" t="s">
        <v>306</v>
      </c>
      <c r="AI44" s="7" t="s">
        <v>178</v>
      </c>
      <c r="AJ44" s="2" t="s">
        <v>171</v>
      </c>
      <c r="AK44" s="2" t="s">
        <v>171</v>
      </c>
      <c r="AL44" s="2" t="s">
        <v>171</v>
      </c>
      <c r="AM44" s="2" t="s">
        <v>307</v>
      </c>
      <c r="AN44" s="2" t="s">
        <v>163</v>
      </c>
      <c r="AO44" s="2" t="s">
        <v>163</v>
      </c>
      <c r="AP44" s="2" t="s">
        <v>208</v>
      </c>
      <c r="AQ44" s="2" t="s">
        <v>266</v>
      </c>
      <c r="AR44" s="4" t="s">
        <v>326</v>
      </c>
      <c r="AS44" s="4" t="s">
        <v>180</v>
      </c>
      <c r="AT44" s="2" t="s">
        <v>326</v>
      </c>
      <c r="AU44" s="2" t="s">
        <v>171</v>
      </c>
      <c r="AV44" s="2" t="s">
        <v>270</v>
      </c>
      <c r="AW44" s="2" t="s">
        <v>176</v>
      </c>
    </row>
    <row r="45" spans="1:49" ht="16.5" customHeight="1" x14ac:dyDescent="0.15">
      <c r="A45" s="2" t="s">
        <v>327</v>
      </c>
      <c r="B45" s="2" t="s">
        <v>328</v>
      </c>
      <c r="C45" s="2" t="s">
        <v>14</v>
      </c>
      <c r="D45" s="2" t="s">
        <v>329</v>
      </c>
      <c r="E45" s="2" t="s">
        <v>330</v>
      </c>
      <c r="F45" s="2" t="s">
        <v>331</v>
      </c>
      <c r="G45" s="2" t="s">
        <v>332</v>
      </c>
      <c r="H45" s="3">
        <v>1</v>
      </c>
      <c r="I45" s="2" t="s">
        <v>333</v>
      </c>
      <c r="J45" s="2" t="s">
        <v>208</v>
      </c>
      <c r="K45" s="3" t="s">
        <v>170</v>
      </c>
      <c r="L45" s="3">
        <v>0</v>
      </c>
      <c r="M45" s="3">
        <v>1</v>
      </c>
      <c r="N45" s="6" t="s">
        <v>163</v>
      </c>
      <c r="O45" s="6" t="s">
        <v>171</v>
      </c>
      <c r="P45" s="2" t="s">
        <v>334</v>
      </c>
      <c r="Q45" s="2" t="s">
        <v>171</v>
      </c>
      <c r="R45" s="2" t="s">
        <v>208</v>
      </c>
      <c r="S45" s="2" t="s">
        <v>215</v>
      </c>
      <c r="T45" s="2" t="s">
        <v>171</v>
      </c>
      <c r="U45" s="2">
        <v>1</v>
      </c>
      <c r="V45" s="2" t="s">
        <v>171</v>
      </c>
      <c r="W45" s="2" t="s">
        <v>171</v>
      </c>
      <c r="X45" s="4" t="s">
        <v>171</v>
      </c>
      <c r="Y45" s="4" t="s">
        <v>171</v>
      </c>
      <c r="Z45" s="4" t="s">
        <v>171</v>
      </c>
      <c r="AA45" s="4" t="s">
        <v>171</v>
      </c>
      <c r="AB45" s="4" t="s">
        <v>171</v>
      </c>
      <c r="AC45" s="2" t="s">
        <v>163</v>
      </c>
      <c r="AD45" s="2" t="s">
        <v>171</v>
      </c>
      <c r="AE45" s="2" t="s">
        <v>171</v>
      </c>
      <c r="AF45" s="2" t="s">
        <v>171</v>
      </c>
      <c r="AG45" s="2" t="s">
        <v>176</v>
      </c>
      <c r="AH45" s="7" t="s">
        <v>178</v>
      </c>
      <c r="AI45" s="7" t="s">
        <v>335</v>
      </c>
      <c r="AJ45" s="2" t="s">
        <v>171</v>
      </c>
      <c r="AK45" s="2" t="s">
        <v>171</v>
      </c>
      <c r="AL45" s="2" t="s">
        <v>171</v>
      </c>
      <c r="AM45" s="2" t="s">
        <v>176</v>
      </c>
      <c r="AN45" s="2" t="s">
        <v>171</v>
      </c>
      <c r="AO45" s="2" t="s">
        <v>245</v>
      </c>
      <c r="AP45" s="2" t="s">
        <v>171</v>
      </c>
      <c r="AQ45" s="2" t="s">
        <v>171</v>
      </c>
      <c r="AR45" s="4" t="s">
        <v>171</v>
      </c>
      <c r="AS45" s="4" t="s">
        <v>180</v>
      </c>
      <c r="AT45" s="2" t="s">
        <v>171</v>
      </c>
      <c r="AU45" s="2" t="s">
        <v>171</v>
      </c>
      <c r="AV45" s="2" t="s">
        <v>171</v>
      </c>
      <c r="AW45" s="2" t="s">
        <v>176</v>
      </c>
    </row>
    <row r="46" spans="1:49" ht="16.5" customHeight="1" x14ac:dyDescent="0.15">
      <c r="A46" s="2" t="s">
        <v>333</v>
      </c>
      <c r="B46" s="2" t="s">
        <v>328</v>
      </c>
      <c r="C46" s="2" t="s">
        <v>14</v>
      </c>
      <c r="D46" s="2" t="s">
        <v>329</v>
      </c>
      <c r="E46" s="2" t="s">
        <v>336</v>
      </c>
      <c r="F46" s="2" t="s">
        <v>331</v>
      </c>
      <c r="G46" s="2" t="s">
        <v>332</v>
      </c>
      <c r="H46" s="3">
        <v>2</v>
      </c>
      <c r="I46" s="2" t="s">
        <v>204</v>
      </c>
      <c r="J46" s="2" t="s">
        <v>208</v>
      </c>
      <c r="K46" s="3" t="s">
        <v>185</v>
      </c>
      <c r="L46" s="3">
        <v>0</v>
      </c>
      <c r="M46" s="3">
        <v>1</v>
      </c>
      <c r="N46" s="6" t="s">
        <v>206</v>
      </c>
      <c r="O46" s="6" t="s">
        <v>171</v>
      </c>
      <c r="P46" s="2" t="s">
        <v>334</v>
      </c>
      <c r="Q46" s="2" t="s">
        <v>171</v>
      </c>
      <c r="R46" s="2" t="s">
        <v>208</v>
      </c>
      <c r="S46" s="2" t="s">
        <v>215</v>
      </c>
      <c r="T46" s="2" t="s">
        <v>171</v>
      </c>
      <c r="U46" s="2">
        <v>1</v>
      </c>
      <c r="V46" s="2" t="s">
        <v>171</v>
      </c>
      <c r="W46" s="2" t="s">
        <v>171</v>
      </c>
      <c r="X46" s="4" t="s">
        <v>171</v>
      </c>
      <c r="Y46" s="4" t="s">
        <v>171</v>
      </c>
      <c r="Z46" s="4" t="s">
        <v>171</v>
      </c>
      <c r="AA46" s="4" t="s">
        <v>171</v>
      </c>
      <c r="AB46" s="4" t="s">
        <v>171</v>
      </c>
      <c r="AC46" s="2" t="s">
        <v>163</v>
      </c>
      <c r="AD46" s="2" t="s">
        <v>171</v>
      </c>
      <c r="AE46" s="2" t="s">
        <v>171</v>
      </c>
      <c r="AF46" s="2" t="s">
        <v>171</v>
      </c>
      <c r="AG46" s="2" t="s">
        <v>176</v>
      </c>
      <c r="AH46" s="7" t="s">
        <v>178</v>
      </c>
      <c r="AI46" s="7" t="s">
        <v>335</v>
      </c>
      <c r="AJ46" s="2" t="s">
        <v>171</v>
      </c>
      <c r="AK46" s="2" t="s">
        <v>171</v>
      </c>
      <c r="AL46" s="2" t="s">
        <v>171</v>
      </c>
      <c r="AM46" s="2" t="s">
        <v>176</v>
      </c>
      <c r="AN46" s="2" t="s">
        <v>171</v>
      </c>
      <c r="AO46" s="2" t="s">
        <v>245</v>
      </c>
      <c r="AP46" s="2" t="s">
        <v>171</v>
      </c>
      <c r="AQ46" s="2" t="s">
        <v>171</v>
      </c>
      <c r="AR46" s="4" t="s">
        <v>171</v>
      </c>
      <c r="AS46" s="4" t="s">
        <v>180</v>
      </c>
      <c r="AT46" s="2" t="s">
        <v>171</v>
      </c>
      <c r="AU46" s="2" t="s">
        <v>171</v>
      </c>
      <c r="AV46" s="2" t="s">
        <v>171</v>
      </c>
      <c r="AW46" s="2" t="s">
        <v>176</v>
      </c>
    </row>
    <row r="47" spans="1:49" ht="16.5" customHeight="1" x14ac:dyDescent="0.15">
      <c r="A47" s="2" t="s">
        <v>337</v>
      </c>
      <c r="B47" s="11" t="s">
        <v>338</v>
      </c>
      <c r="C47" s="2" t="s">
        <v>15</v>
      </c>
      <c r="D47" s="2" t="s">
        <v>339</v>
      </c>
      <c r="E47" s="2" t="s">
        <v>340</v>
      </c>
      <c r="F47" s="2" t="s">
        <v>341</v>
      </c>
      <c r="G47" s="2" t="s">
        <v>342</v>
      </c>
      <c r="H47" s="3">
        <v>1</v>
      </c>
      <c r="I47" s="2" t="s">
        <v>343</v>
      </c>
      <c r="J47" s="2" t="s">
        <v>208</v>
      </c>
      <c r="K47" s="3" t="s">
        <v>170</v>
      </c>
      <c r="L47" s="3">
        <v>0</v>
      </c>
      <c r="M47" s="3">
        <v>1</v>
      </c>
      <c r="N47" s="6" t="s">
        <v>163</v>
      </c>
      <c r="O47" s="6" t="s">
        <v>171</v>
      </c>
      <c r="P47" s="2" t="s">
        <v>344</v>
      </c>
      <c r="Q47" s="2" t="s">
        <v>171</v>
      </c>
      <c r="R47" s="2" t="s">
        <v>208</v>
      </c>
      <c r="S47" s="2" t="s">
        <v>215</v>
      </c>
      <c r="T47" s="2" t="s">
        <v>171</v>
      </c>
      <c r="U47" s="2">
        <v>1</v>
      </c>
      <c r="V47" s="2" t="s">
        <v>171</v>
      </c>
      <c r="W47" s="2" t="s">
        <v>171</v>
      </c>
      <c r="X47" s="4" t="s">
        <v>171</v>
      </c>
      <c r="Y47" s="4" t="s">
        <v>171</v>
      </c>
      <c r="Z47" s="4" t="s">
        <v>171</v>
      </c>
      <c r="AA47" s="4" t="s">
        <v>171</v>
      </c>
      <c r="AB47" s="4" t="s">
        <v>171</v>
      </c>
      <c r="AC47" s="2" t="s">
        <v>163</v>
      </c>
      <c r="AD47" s="2" t="s">
        <v>171</v>
      </c>
      <c r="AE47" s="2" t="s">
        <v>171</v>
      </c>
      <c r="AF47" s="2" t="s">
        <v>171</v>
      </c>
      <c r="AG47" s="2" t="s">
        <v>176</v>
      </c>
      <c r="AH47" s="7" t="s">
        <v>178</v>
      </c>
      <c r="AI47" s="7" t="s">
        <v>345</v>
      </c>
      <c r="AJ47" s="2" t="s">
        <v>171</v>
      </c>
      <c r="AK47" s="2" t="s">
        <v>171</v>
      </c>
      <c r="AL47" s="2" t="s">
        <v>171</v>
      </c>
      <c r="AM47" s="2" t="s">
        <v>176</v>
      </c>
      <c r="AN47" s="2" t="s">
        <v>171</v>
      </c>
      <c r="AO47" s="2" t="s">
        <v>245</v>
      </c>
      <c r="AP47" s="2" t="s">
        <v>171</v>
      </c>
      <c r="AQ47" s="2" t="s">
        <v>171</v>
      </c>
      <c r="AR47" s="4" t="s">
        <v>171</v>
      </c>
      <c r="AS47" s="4" t="s">
        <v>180</v>
      </c>
      <c r="AT47" s="2" t="s">
        <v>171</v>
      </c>
      <c r="AU47" s="2" t="s">
        <v>171</v>
      </c>
      <c r="AV47" s="2" t="s">
        <v>171</v>
      </c>
      <c r="AW47" s="2" t="s">
        <v>176</v>
      </c>
    </row>
    <row r="48" spans="1:49" ht="16.5" customHeight="1" x14ac:dyDescent="0.15">
      <c r="A48" s="2" t="s">
        <v>343</v>
      </c>
      <c r="B48" s="11" t="s">
        <v>338</v>
      </c>
      <c r="C48" s="2" t="s">
        <v>15</v>
      </c>
      <c r="D48" s="2" t="s">
        <v>339</v>
      </c>
      <c r="E48" s="2" t="s">
        <v>346</v>
      </c>
      <c r="F48" s="2" t="s">
        <v>341</v>
      </c>
      <c r="G48" s="2" t="s">
        <v>342</v>
      </c>
      <c r="H48" s="3">
        <v>2</v>
      </c>
      <c r="I48" s="2" t="s">
        <v>204</v>
      </c>
      <c r="J48" s="2" t="s">
        <v>208</v>
      </c>
      <c r="K48" s="3" t="s">
        <v>185</v>
      </c>
      <c r="L48" s="3">
        <v>0</v>
      </c>
      <c r="M48" s="3">
        <v>1</v>
      </c>
      <c r="N48" s="6" t="s">
        <v>208</v>
      </c>
      <c r="O48" s="6" t="s">
        <v>171</v>
      </c>
      <c r="P48" s="2" t="s">
        <v>344</v>
      </c>
      <c r="Q48" s="2" t="s">
        <v>171</v>
      </c>
      <c r="R48" s="2" t="s">
        <v>208</v>
      </c>
      <c r="S48" s="2" t="s">
        <v>215</v>
      </c>
      <c r="T48" s="2" t="s">
        <v>171</v>
      </c>
      <c r="U48" s="2">
        <v>1</v>
      </c>
      <c r="V48" s="2" t="s">
        <v>171</v>
      </c>
      <c r="W48" s="2" t="s">
        <v>171</v>
      </c>
      <c r="X48" s="4" t="s">
        <v>171</v>
      </c>
      <c r="Y48" s="4" t="s">
        <v>171</v>
      </c>
      <c r="Z48" s="4" t="s">
        <v>171</v>
      </c>
      <c r="AA48" s="4" t="s">
        <v>171</v>
      </c>
      <c r="AB48" s="4" t="s">
        <v>171</v>
      </c>
      <c r="AC48" s="2" t="s">
        <v>163</v>
      </c>
      <c r="AD48" s="2" t="s">
        <v>171</v>
      </c>
      <c r="AE48" s="2" t="s">
        <v>171</v>
      </c>
      <c r="AF48" s="2" t="s">
        <v>171</v>
      </c>
      <c r="AG48" s="2" t="s">
        <v>176</v>
      </c>
      <c r="AH48" s="7" t="s">
        <v>178</v>
      </c>
      <c r="AI48" s="7" t="s">
        <v>345</v>
      </c>
      <c r="AJ48" s="2" t="s">
        <v>171</v>
      </c>
      <c r="AK48" s="2" t="s">
        <v>171</v>
      </c>
      <c r="AL48" s="2" t="s">
        <v>171</v>
      </c>
      <c r="AM48" s="2" t="s">
        <v>176</v>
      </c>
      <c r="AN48" s="2" t="s">
        <v>171</v>
      </c>
      <c r="AO48" s="2" t="s">
        <v>245</v>
      </c>
      <c r="AP48" s="2" t="s">
        <v>171</v>
      </c>
      <c r="AQ48" s="2" t="s">
        <v>171</v>
      </c>
      <c r="AR48" s="4" t="s">
        <v>171</v>
      </c>
      <c r="AS48" s="4" t="s">
        <v>180</v>
      </c>
      <c r="AT48" s="2" t="s">
        <v>171</v>
      </c>
      <c r="AU48" s="2" t="s">
        <v>171</v>
      </c>
      <c r="AV48" s="2" t="s">
        <v>171</v>
      </c>
      <c r="AW48" s="2" t="s">
        <v>176</v>
      </c>
    </row>
    <row r="49" spans="1:49" ht="16.5" customHeight="1" x14ac:dyDescent="0.15">
      <c r="A49" s="2" t="s">
        <v>347</v>
      </c>
      <c r="B49" s="11" t="s">
        <v>181</v>
      </c>
      <c r="C49" s="2" t="s">
        <v>16</v>
      </c>
      <c r="D49" s="2" t="s">
        <v>348</v>
      </c>
      <c r="E49" s="2" t="s">
        <v>222</v>
      </c>
      <c r="F49" s="2" t="s">
        <v>349</v>
      </c>
      <c r="G49" s="2" t="s">
        <v>350</v>
      </c>
      <c r="H49" s="3">
        <v>1</v>
      </c>
      <c r="I49" s="2" t="s">
        <v>351</v>
      </c>
      <c r="J49" s="2" t="s">
        <v>208</v>
      </c>
      <c r="K49" s="3" t="s">
        <v>170</v>
      </c>
      <c r="L49" s="3">
        <v>0</v>
      </c>
      <c r="M49" s="3">
        <v>1</v>
      </c>
      <c r="N49" s="6" t="s">
        <v>163</v>
      </c>
      <c r="O49" s="6" t="s">
        <v>171</v>
      </c>
      <c r="P49" s="2" t="s">
        <v>352</v>
      </c>
      <c r="Q49" s="2" t="s">
        <v>171</v>
      </c>
      <c r="R49" s="2" t="s">
        <v>208</v>
      </c>
      <c r="S49" s="2" t="s">
        <v>215</v>
      </c>
      <c r="T49" s="2" t="s">
        <v>171</v>
      </c>
      <c r="U49" s="2">
        <v>1</v>
      </c>
      <c r="V49" s="2" t="s">
        <v>171</v>
      </c>
      <c r="W49" s="2" t="s">
        <v>171</v>
      </c>
      <c r="X49" s="4" t="s">
        <v>171</v>
      </c>
      <c r="Y49" s="4" t="s">
        <v>171</v>
      </c>
      <c r="Z49" s="4" t="s">
        <v>171</v>
      </c>
      <c r="AA49" s="4" t="s">
        <v>171</v>
      </c>
      <c r="AB49" s="4" t="s">
        <v>171</v>
      </c>
      <c r="AC49" s="2" t="s">
        <v>163</v>
      </c>
      <c r="AD49" s="2" t="s">
        <v>171</v>
      </c>
      <c r="AE49" s="2" t="s">
        <v>171</v>
      </c>
      <c r="AF49" s="2" t="s">
        <v>171</v>
      </c>
      <c r="AG49" s="2" t="s">
        <v>176</v>
      </c>
      <c r="AH49" s="7" t="s">
        <v>178</v>
      </c>
      <c r="AI49" s="7" t="s">
        <v>306</v>
      </c>
      <c r="AJ49" s="2" t="s">
        <v>171</v>
      </c>
      <c r="AK49" s="2" t="s">
        <v>171</v>
      </c>
      <c r="AL49" s="2" t="s">
        <v>171</v>
      </c>
      <c r="AM49" s="2" t="s">
        <v>176</v>
      </c>
      <c r="AN49" s="2" t="s">
        <v>171</v>
      </c>
      <c r="AO49" s="2" t="s">
        <v>245</v>
      </c>
      <c r="AP49" s="2" t="s">
        <v>171</v>
      </c>
      <c r="AQ49" s="2" t="s">
        <v>171</v>
      </c>
      <c r="AR49" s="4" t="s">
        <v>171</v>
      </c>
      <c r="AS49" s="4" t="s">
        <v>180</v>
      </c>
      <c r="AT49" s="2" t="s">
        <v>171</v>
      </c>
      <c r="AU49" s="2" t="s">
        <v>171</v>
      </c>
      <c r="AV49" s="2" t="s">
        <v>171</v>
      </c>
      <c r="AW49" s="2" t="s">
        <v>176</v>
      </c>
    </row>
    <row r="50" spans="1:49" ht="16.5" customHeight="1" x14ac:dyDescent="0.15">
      <c r="A50" s="2" t="s">
        <v>351</v>
      </c>
      <c r="B50" s="11" t="s">
        <v>181</v>
      </c>
      <c r="C50" s="2" t="s">
        <v>16</v>
      </c>
      <c r="D50" s="2" t="s">
        <v>348</v>
      </c>
      <c r="E50" s="2" t="s">
        <v>165</v>
      </c>
      <c r="F50" s="2" t="s">
        <v>349</v>
      </c>
      <c r="G50" s="2" t="s">
        <v>350</v>
      </c>
      <c r="H50" s="3">
        <v>2</v>
      </c>
      <c r="I50" s="2" t="s">
        <v>204</v>
      </c>
      <c r="J50" s="2" t="s">
        <v>208</v>
      </c>
      <c r="K50" s="3" t="s">
        <v>185</v>
      </c>
      <c r="L50" s="3">
        <v>0</v>
      </c>
      <c r="M50" s="3">
        <v>1</v>
      </c>
      <c r="N50" s="6" t="s">
        <v>208</v>
      </c>
      <c r="O50" s="6" t="s">
        <v>171</v>
      </c>
      <c r="P50" s="2" t="s">
        <v>352</v>
      </c>
      <c r="Q50" s="2" t="s">
        <v>171</v>
      </c>
      <c r="R50" s="2" t="s">
        <v>208</v>
      </c>
      <c r="S50" s="2" t="s">
        <v>215</v>
      </c>
      <c r="T50" s="2" t="s">
        <v>171</v>
      </c>
      <c r="U50" s="2">
        <v>1</v>
      </c>
      <c r="V50" s="2" t="s">
        <v>171</v>
      </c>
      <c r="W50" s="2" t="s">
        <v>171</v>
      </c>
      <c r="X50" s="4" t="s">
        <v>171</v>
      </c>
      <c r="Y50" s="4" t="s">
        <v>171</v>
      </c>
      <c r="Z50" s="4" t="s">
        <v>171</v>
      </c>
      <c r="AA50" s="4" t="s">
        <v>171</v>
      </c>
      <c r="AB50" s="4" t="s">
        <v>171</v>
      </c>
      <c r="AC50" s="2" t="s">
        <v>163</v>
      </c>
      <c r="AD50" s="2" t="s">
        <v>171</v>
      </c>
      <c r="AE50" s="2" t="s">
        <v>171</v>
      </c>
      <c r="AF50" s="2" t="s">
        <v>171</v>
      </c>
      <c r="AG50" s="2" t="s">
        <v>176</v>
      </c>
      <c r="AH50" s="7" t="s">
        <v>178</v>
      </c>
      <c r="AI50" s="7" t="s">
        <v>306</v>
      </c>
      <c r="AJ50" s="2" t="s">
        <v>171</v>
      </c>
      <c r="AK50" s="2" t="s">
        <v>171</v>
      </c>
      <c r="AL50" s="2" t="s">
        <v>171</v>
      </c>
      <c r="AM50" s="2" t="s">
        <v>176</v>
      </c>
      <c r="AN50" s="2" t="s">
        <v>171</v>
      </c>
      <c r="AO50" s="2" t="s">
        <v>245</v>
      </c>
      <c r="AP50" s="2" t="s">
        <v>171</v>
      </c>
      <c r="AQ50" s="2" t="s">
        <v>171</v>
      </c>
      <c r="AR50" s="4" t="s">
        <v>171</v>
      </c>
      <c r="AS50" s="4" t="s">
        <v>180</v>
      </c>
      <c r="AT50" s="2" t="s">
        <v>171</v>
      </c>
      <c r="AU50" s="2" t="s">
        <v>171</v>
      </c>
      <c r="AV50" s="2" t="s">
        <v>171</v>
      </c>
      <c r="AW50" s="2" t="s">
        <v>176</v>
      </c>
    </row>
    <row r="51" spans="1:49" ht="16.5" customHeight="1" x14ac:dyDescent="0.15">
      <c r="A51" s="2" t="s">
        <v>353</v>
      </c>
      <c r="B51" s="2" t="s">
        <v>354</v>
      </c>
      <c r="C51" s="2" t="s">
        <v>18</v>
      </c>
      <c r="D51" s="2" t="s">
        <v>355</v>
      </c>
      <c r="E51" s="2" t="s">
        <v>356</v>
      </c>
      <c r="F51" s="2" t="s">
        <v>357</v>
      </c>
      <c r="G51" s="2" t="s">
        <v>358</v>
      </c>
      <c r="H51" s="3">
        <v>1</v>
      </c>
      <c r="I51" s="2" t="s">
        <v>359</v>
      </c>
      <c r="J51" s="2" t="s">
        <v>175</v>
      </c>
      <c r="K51" s="3" t="s">
        <v>170</v>
      </c>
      <c r="L51" s="3">
        <v>0</v>
      </c>
      <c r="M51" s="3">
        <v>1</v>
      </c>
      <c r="N51" s="6" t="s">
        <v>163</v>
      </c>
      <c r="O51" s="6" t="s">
        <v>171</v>
      </c>
      <c r="P51" s="2" t="s">
        <v>360</v>
      </c>
      <c r="Q51" s="2" t="s">
        <v>171</v>
      </c>
      <c r="R51" s="2" t="s">
        <v>208</v>
      </c>
      <c r="S51" s="2" t="s">
        <v>215</v>
      </c>
      <c r="T51" s="2" t="s">
        <v>171</v>
      </c>
      <c r="U51" s="2">
        <v>1</v>
      </c>
      <c r="V51" s="2" t="s">
        <v>171</v>
      </c>
      <c r="W51" s="2" t="s">
        <v>171</v>
      </c>
      <c r="X51" s="4" t="s">
        <v>171</v>
      </c>
      <c r="Y51" s="4" t="s">
        <v>171</v>
      </c>
      <c r="Z51" s="4" t="s">
        <v>171</v>
      </c>
      <c r="AA51" s="4" t="s">
        <v>171</v>
      </c>
      <c r="AB51" s="4" t="s">
        <v>171</v>
      </c>
      <c r="AC51" s="2" t="s">
        <v>163</v>
      </c>
      <c r="AD51" s="2" t="s">
        <v>171</v>
      </c>
      <c r="AE51" s="2" t="s">
        <v>171</v>
      </c>
      <c r="AF51" s="2" t="s">
        <v>171</v>
      </c>
      <c r="AG51" s="2" t="s">
        <v>176</v>
      </c>
      <c r="AH51" s="7" t="s">
        <v>178</v>
      </c>
      <c r="AI51" s="7" t="s">
        <v>361</v>
      </c>
      <c r="AJ51" s="2" t="s">
        <v>171</v>
      </c>
      <c r="AK51" s="2" t="s">
        <v>171</v>
      </c>
      <c r="AL51" s="2" t="s">
        <v>171</v>
      </c>
      <c r="AM51" s="2" t="s">
        <v>176</v>
      </c>
      <c r="AN51" s="2" t="s">
        <v>171</v>
      </c>
      <c r="AO51" s="2" t="s">
        <v>163</v>
      </c>
      <c r="AP51" s="2" t="s">
        <v>171</v>
      </c>
      <c r="AQ51" s="2" t="s">
        <v>171</v>
      </c>
      <c r="AR51" s="4" t="s">
        <v>171</v>
      </c>
      <c r="AS51" s="4" t="s">
        <v>180</v>
      </c>
      <c r="AT51" s="2" t="s">
        <v>171</v>
      </c>
      <c r="AU51" s="2" t="s">
        <v>171</v>
      </c>
      <c r="AV51" s="2" t="s">
        <v>171</v>
      </c>
      <c r="AW51" s="2" t="s">
        <v>176</v>
      </c>
    </row>
    <row r="52" spans="1:49" ht="16.5" customHeight="1" x14ac:dyDescent="0.15">
      <c r="A52" s="2" t="s">
        <v>359</v>
      </c>
      <c r="B52" s="2" t="s">
        <v>354</v>
      </c>
      <c r="C52" s="2" t="s">
        <v>18</v>
      </c>
      <c r="D52" s="2" t="s">
        <v>355</v>
      </c>
      <c r="E52" s="2" t="s">
        <v>222</v>
      </c>
      <c r="F52" s="2" t="s">
        <v>357</v>
      </c>
      <c r="G52" s="2" t="s">
        <v>358</v>
      </c>
      <c r="H52" s="3">
        <v>2</v>
      </c>
      <c r="I52" s="2" t="s">
        <v>362</v>
      </c>
      <c r="J52" s="2" t="s">
        <v>175</v>
      </c>
      <c r="K52" s="3" t="s">
        <v>185</v>
      </c>
      <c r="L52" s="3">
        <v>0</v>
      </c>
      <c r="M52" s="3">
        <v>1</v>
      </c>
      <c r="N52" s="6" t="s">
        <v>208</v>
      </c>
      <c r="O52" s="6" t="s">
        <v>171</v>
      </c>
      <c r="P52" s="2" t="s">
        <v>360</v>
      </c>
      <c r="Q52" s="2" t="s">
        <v>171</v>
      </c>
      <c r="R52" s="2" t="s">
        <v>208</v>
      </c>
      <c r="S52" s="2" t="s">
        <v>215</v>
      </c>
      <c r="T52" s="2" t="s">
        <v>171</v>
      </c>
      <c r="U52" s="2">
        <v>1</v>
      </c>
      <c r="V52" s="2" t="s">
        <v>171</v>
      </c>
      <c r="W52" s="2" t="s">
        <v>171</v>
      </c>
      <c r="X52" s="4" t="s">
        <v>171</v>
      </c>
      <c r="Y52" s="4" t="s">
        <v>171</v>
      </c>
      <c r="Z52" s="4" t="s">
        <v>171</v>
      </c>
      <c r="AA52" s="4" t="s">
        <v>171</v>
      </c>
      <c r="AB52" s="4" t="s">
        <v>171</v>
      </c>
      <c r="AC52" s="2" t="s">
        <v>163</v>
      </c>
      <c r="AD52" s="2" t="s">
        <v>171</v>
      </c>
      <c r="AE52" s="2" t="s">
        <v>171</v>
      </c>
      <c r="AF52" s="2" t="s">
        <v>171</v>
      </c>
      <c r="AG52" s="2" t="s">
        <v>176</v>
      </c>
      <c r="AH52" s="7" t="s">
        <v>178</v>
      </c>
      <c r="AI52" s="7" t="s">
        <v>361</v>
      </c>
      <c r="AJ52" s="2" t="s">
        <v>171</v>
      </c>
      <c r="AK52" s="2" t="s">
        <v>171</v>
      </c>
      <c r="AL52" s="2" t="s">
        <v>171</v>
      </c>
      <c r="AM52" s="2" t="s">
        <v>176</v>
      </c>
      <c r="AN52" s="2" t="s">
        <v>171</v>
      </c>
      <c r="AO52" s="2" t="s">
        <v>163</v>
      </c>
      <c r="AP52" s="2" t="s">
        <v>171</v>
      </c>
      <c r="AQ52" s="2" t="s">
        <v>171</v>
      </c>
      <c r="AR52" s="4" t="s">
        <v>171</v>
      </c>
      <c r="AS52" s="4" t="s">
        <v>180</v>
      </c>
      <c r="AT52" s="2" t="s">
        <v>171</v>
      </c>
      <c r="AU52" s="2" t="s">
        <v>171</v>
      </c>
      <c r="AV52" s="2" t="s">
        <v>171</v>
      </c>
      <c r="AW52" s="2" t="s">
        <v>176</v>
      </c>
    </row>
    <row r="53" spans="1:49" ht="16.5" customHeight="1" x14ac:dyDescent="0.15">
      <c r="A53" s="2" t="s">
        <v>362</v>
      </c>
      <c r="B53" s="2" t="s">
        <v>354</v>
      </c>
      <c r="C53" s="2" t="s">
        <v>18</v>
      </c>
      <c r="D53" s="2" t="s">
        <v>355</v>
      </c>
      <c r="E53" s="2" t="s">
        <v>363</v>
      </c>
      <c r="F53" s="2" t="s">
        <v>357</v>
      </c>
      <c r="G53" s="2" t="s">
        <v>358</v>
      </c>
      <c r="H53" s="3">
        <v>3</v>
      </c>
      <c r="I53" s="2" t="s">
        <v>204</v>
      </c>
      <c r="J53" s="2" t="s">
        <v>175</v>
      </c>
      <c r="K53" s="3" t="s">
        <v>189</v>
      </c>
      <c r="L53" s="3">
        <v>0</v>
      </c>
      <c r="M53" s="3">
        <v>1</v>
      </c>
      <c r="N53" s="6" t="s">
        <v>175</v>
      </c>
      <c r="O53" s="6" t="s">
        <v>171</v>
      </c>
      <c r="P53" s="2" t="s">
        <v>360</v>
      </c>
      <c r="Q53" s="2" t="s">
        <v>171</v>
      </c>
      <c r="R53" s="2" t="s">
        <v>208</v>
      </c>
      <c r="S53" s="2" t="s">
        <v>215</v>
      </c>
      <c r="T53" s="2" t="s">
        <v>171</v>
      </c>
      <c r="U53" s="2">
        <v>1</v>
      </c>
      <c r="V53" s="2" t="s">
        <v>171</v>
      </c>
      <c r="W53" s="2" t="s">
        <v>171</v>
      </c>
      <c r="X53" s="4" t="s">
        <v>171</v>
      </c>
      <c r="Y53" s="4" t="s">
        <v>171</v>
      </c>
      <c r="Z53" s="4" t="s">
        <v>171</v>
      </c>
      <c r="AA53" s="4" t="s">
        <v>171</v>
      </c>
      <c r="AB53" s="4" t="s">
        <v>171</v>
      </c>
      <c r="AC53" s="2" t="s">
        <v>163</v>
      </c>
      <c r="AD53" s="2" t="s">
        <v>171</v>
      </c>
      <c r="AE53" s="2" t="s">
        <v>171</v>
      </c>
      <c r="AF53" s="2" t="s">
        <v>171</v>
      </c>
      <c r="AG53" s="2" t="s">
        <v>176</v>
      </c>
      <c r="AH53" s="7" t="s">
        <v>178</v>
      </c>
      <c r="AI53" s="7" t="s">
        <v>361</v>
      </c>
      <c r="AJ53" s="2" t="s">
        <v>171</v>
      </c>
      <c r="AK53" s="2" t="s">
        <v>171</v>
      </c>
      <c r="AL53" s="2" t="s">
        <v>171</v>
      </c>
      <c r="AM53" s="2" t="s">
        <v>176</v>
      </c>
      <c r="AN53" s="2" t="s">
        <v>171</v>
      </c>
      <c r="AO53" s="2" t="s">
        <v>163</v>
      </c>
      <c r="AP53" s="2" t="s">
        <v>171</v>
      </c>
      <c r="AQ53" s="2" t="s">
        <v>171</v>
      </c>
      <c r="AR53" s="4" t="s">
        <v>171</v>
      </c>
      <c r="AS53" s="4" t="s">
        <v>180</v>
      </c>
      <c r="AT53" s="2" t="s">
        <v>171</v>
      </c>
      <c r="AU53" s="2" t="s">
        <v>171</v>
      </c>
      <c r="AV53" s="2" t="s">
        <v>171</v>
      </c>
      <c r="AW53" s="2" t="s">
        <v>176</v>
      </c>
    </row>
    <row r="54" spans="1:49" ht="16.5" customHeight="1" x14ac:dyDescent="0.15">
      <c r="A54" s="2" t="s">
        <v>364</v>
      </c>
      <c r="B54" s="2" t="s">
        <v>365</v>
      </c>
      <c r="C54" s="2" t="s">
        <v>19</v>
      </c>
      <c r="D54" s="2" t="s">
        <v>366</v>
      </c>
      <c r="E54" s="2" t="s">
        <v>290</v>
      </c>
      <c r="F54" s="2" t="s">
        <v>367</v>
      </c>
      <c r="G54" s="2" t="s">
        <v>368</v>
      </c>
      <c r="H54" s="3">
        <v>1</v>
      </c>
      <c r="I54" s="2" t="s">
        <v>369</v>
      </c>
      <c r="J54" s="2" t="s">
        <v>208</v>
      </c>
      <c r="K54" s="3" t="s">
        <v>170</v>
      </c>
      <c r="L54" s="3">
        <v>0</v>
      </c>
      <c r="M54" s="3">
        <v>1</v>
      </c>
      <c r="N54" s="6" t="s">
        <v>163</v>
      </c>
      <c r="O54" s="6" t="s">
        <v>171</v>
      </c>
      <c r="P54" s="2" t="s">
        <v>370</v>
      </c>
      <c r="Q54" s="2" t="s">
        <v>171</v>
      </c>
      <c r="R54" s="2" t="s">
        <v>208</v>
      </c>
      <c r="S54" s="2" t="s">
        <v>215</v>
      </c>
      <c r="T54" s="2" t="s">
        <v>171</v>
      </c>
      <c r="U54" s="2">
        <v>1</v>
      </c>
      <c r="V54" s="2" t="s">
        <v>171</v>
      </c>
      <c r="W54" s="2" t="s">
        <v>171</v>
      </c>
      <c r="X54" s="4" t="s">
        <v>171</v>
      </c>
      <c r="Y54" s="4" t="s">
        <v>171</v>
      </c>
      <c r="Z54" s="4" t="s">
        <v>171</v>
      </c>
      <c r="AA54" s="4" t="s">
        <v>171</v>
      </c>
      <c r="AB54" s="4" t="s">
        <v>171</v>
      </c>
      <c r="AC54" s="2" t="s">
        <v>163</v>
      </c>
      <c r="AD54" s="2" t="s">
        <v>171</v>
      </c>
      <c r="AE54" s="2" t="s">
        <v>171</v>
      </c>
      <c r="AF54" s="2" t="s">
        <v>171</v>
      </c>
      <c r="AG54" s="2" t="s">
        <v>176</v>
      </c>
      <c r="AH54" s="7" t="s">
        <v>178</v>
      </c>
      <c r="AI54" s="7" t="s">
        <v>371</v>
      </c>
      <c r="AJ54" s="2" t="s">
        <v>171</v>
      </c>
      <c r="AK54" s="2" t="s">
        <v>171</v>
      </c>
      <c r="AL54" s="2" t="s">
        <v>171</v>
      </c>
      <c r="AM54" s="2" t="s">
        <v>176</v>
      </c>
      <c r="AN54" s="2" t="s">
        <v>171</v>
      </c>
      <c r="AO54" s="2" t="s">
        <v>208</v>
      </c>
      <c r="AP54" s="2" t="s">
        <v>171</v>
      </c>
      <c r="AQ54" s="2" t="s">
        <v>171</v>
      </c>
      <c r="AR54" s="4" t="s">
        <v>171</v>
      </c>
      <c r="AS54" s="4" t="s">
        <v>180</v>
      </c>
      <c r="AT54" s="2" t="s">
        <v>171</v>
      </c>
      <c r="AU54" s="2" t="s">
        <v>171</v>
      </c>
      <c r="AV54" s="2" t="s">
        <v>171</v>
      </c>
      <c r="AW54" s="2" t="s">
        <v>176</v>
      </c>
    </row>
    <row r="55" spans="1:49" ht="16.5" customHeight="1" x14ac:dyDescent="0.15">
      <c r="A55" s="2" t="s">
        <v>369</v>
      </c>
      <c r="B55" s="2" t="s">
        <v>365</v>
      </c>
      <c r="C55" s="2" t="s">
        <v>19</v>
      </c>
      <c r="D55" s="2" t="s">
        <v>366</v>
      </c>
      <c r="E55" s="2" t="s">
        <v>297</v>
      </c>
      <c r="F55" s="2" t="s">
        <v>367</v>
      </c>
      <c r="G55" s="2" t="s">
        <v>368</v>
      </c>
      <c r="H55" s="3">
        <v>2</v>
      </c>
      <c r="I55" s="2" t="s">
        <v>204</v>
      </c>
      <c r="J55" s="2" t="s">
        <v>208</v>
      </c>
      <c r="K55" s="3" t="s">
        <v>185</v>
      </c>
      <c r="L55" s="3">
        <v>0</v>
      </c>
      <c r="M55" s="3">
        <v>1</v>
      </c>
      <c r="N55" s="6" t="s">
        <v>208</v>
      </c>
      <c r="O55" s="6" t="s">
        <v>171</v>
      </c>
      <c r="P55" s="2" t="s">
        <v>370</v>
      </c>
      <c r="Q55" s="2" t="s">
        <v>171</v>
      </c>
      <c r="R55" s="2" t="s">
        <v>208</v>
      </c>
      <c r="S55" s="2" t="s">
        <v>215</v>
      </c>
      <c r="T55" s="2" t="s">
        <v>171</v>
      </c>
      <c r="U55" s="2">
        <v>1</v>
      </c>
      <c r="V55" s="2" t="s">
        <v>171</v>
      </c>
      <c r="W55" s="2" t="s">
        <v>171</v>
      </c>
      <c r="X55" s="4" t="s">
        <v>171</v>
      </c>
      <c r="Y55" s="4" t="s">
        <v>171</v>
      </c>
      <c r="Z55" s="4" t="s">
        <v>171</v>
      </c>
      <c r="AA55" s="4" t="s">
        <v>171</v>
      </c>
      <c r="AB55" s="4" t="s">
        <v>171</v>
      </c>
      <c r="AC55" s="2" t="s">
        <v>163</v>
      </c>
      <c r="AD55" s="2" t="s">
        <v>171</v>
      </c>
      <c r="AE55" s="2" t="s">
        <v>171</v>
      </c>
      <c r="AF55" s="2" t="s">
        <v>171</v>
      </c>
      <c r="AG55" s="2" t="s">
        <v>176</v>
      </c>
      <c r="AH55" s="7" t="s">
        <v>178</v>
      </c>
      <c r="AI55" s="7" t="s">
        <v>371</v>
      </c>
      <c r="AJ55" s="2" t="s">
        <v>171</v>
      </c>
      <c r="AK55" s="2" t="s">
        <v>171</v>
      </c>
      <c r="AL55" s="2" t="s">
        <v>171</v>
      </c>
      <c r="AM55" s="2" t="s">
        <v>176</v>
      </c>
      <c r="AN55" s="2" t="s">
        <v>171</v>
      </c>
      <c r="AO55" s="2" t="s">
        <v>208</v>
      </c>
      <c r="AP55" s="2" t="s">
        <v>171</v>
      </c>
      <c r="AQ55" s="2" t="s">
        <v>171</v>
      </c>
      <c r="AR55" s="4" t="s">
        <v>171</v>
      </c>
      <c r="AS55" s="4" t="s">
        <v>180</v>
      </c>
      <c r="AT55" s="2" t="s">
        <v>171</v>
      </c>
      <c r="AU55" s="2" t="s">
        <v>171</v>
      </c>
      <c r="AV55" s="2" t="s">
        <v>171</v>
      </c>
      <c r="AW55" s="2" t="s">
        <v>176</v>
      </c>
    </row>
    <row r="56" spans="1:49" ht="16.5" customHeight="1" x14ac:dyDescent="0.15">
      <c r="A56" s="2" t="s">
        <v>372</v>
      </c>
      <c r="B56" s="2" t="s">
        <v>373</v>
      </c>
      <c r="C56" s="2" t="s">
        <v>20</v>
      </c>
      <c r="D56" s="2" t="s">
        <v>374</v>
      </c>
      <c r="E56" s="2" t="s">
        <v>375</v>
      </c>
      <c r="F56" s="2" t="s">
        <v>376</v>
      </c>
      <c r="G56" s="2" t="s">
        <v>377</v>
      </c>
      <c r="H56" s="3">
        <v>1</v>
      </c>
      <c r="I56" s="2" t="s">
        <v>378</v>
      </c>
      <c r="J56" s="2" t="s">
        <v>208</v>
      </c>
      <c r="K56" s="3" t="s">
        <v>170</v>
      </c>
      <c r="L56" s="3">
        <v>0</v>
      </c>
      <c r="M56" s="3">
        <v>1</v>
      </c>
      <c r="N56" s="6" t="s">
        <v>163</v>
      </c>
      <c r="O56" s="6" t="s">
        <v>163</v>
      </c>
      <c r="P56" s="2" t="s">
        <v>379</v>
      </c>
      <c r="Q56" s="2" t="s">
        <v>171</v>
      </c>
      <c r="R56" s="2" t="s">
        <v>208</v>
      </c>
      <c r="S56" s="2" t="s">
        <v>215</v>
      </c>
      <c r="T56" s="2" t="s">
        <v>171</v>
      </c>
      <c r="U56" s="2">
        <v>1</v>
      </c>
      <c r="V56" s="2" t="s">
        <v>171</v>
      </c>
      <c r="W56" s="2" t="s">
        <v>171</v>
      </c>
      <c r="X56" s="4" t="s">
        <v>171</v>
      </c>
      <c r="Y56" s="4" t="s">
        <v>171</v>
      </c>
      <c r="Z56" s="4" t="s">
        <v>171</v>
      </c>
      <c r="AA56" s="4" t="s">
        <v>171</v>
      </c>
      <c r="AB56" s="4" t="s">
        <v>171</v>
      </c>
      <c r="AC56" s="2" t="s">
        <v>163</v>
      </c>
      <c r="AD56" s="2" t="s">
        <v>171</v>
      </c>
      <c r="AE56" s="2" t="s">
        <v>171</v>
      </c>
      <c r="AF56" s="2" t="s">
        <v>171</v>
      </c>
      <c r="AG56" s="2" t="s">
        <v>176</v>
      </c>
      <c r="AH56" s="7" t="s">
        <v>178</v>
      </c>
      <c r="AI56" s="7" t="s">
        <v>380</v>
      </c>
      <c r="AJ56" s="2" t="s">
        <v>171</v>
      </c>
      <c r="AK56" s="2" t="s">
        <v>171</v>
      </c>
      <c r="AL56" s="2" t="s">
        <v>171</v>
      </c>
      <c r="AM56" s="2" t="s">
        <v>176</v>
      </c>
      <c r="AN56" s="2" t="s">
        <v>171</v>
      </c>
      <c r="AO56" s="2" t="s">
        <v>208</v>
      </c>
      <c r="AP56" s="2" t="s">
        <v>171</v>
      </c>
      <c r="AQ56" s="2" t="s">
        <v>171</v>
      </c>
      <c r="AR56" s="4" t="s">
        <v>171</v>
      </c>
      <c r="AS56" s="4" t="s">
        <v>180</v>
      </c>
      <c r="AT56" s="2" t="s">
        <v>171</v>
      </c>
      <c r="AU56" s="2" t="s">
        <v>171</v>
      </c>
      <c r="AV56" s="2" t="s">
        <v>171</v>
      </c>
      <c r="AW56" s="2" t="s">
        <v>176</v>
      </c>
    </row>
    <row r="57" spans="1:49" ht="16.5" customHeight="1" x14ac:dyDescent="0.15">
      <c r="A57" s="2" t="s">
        <v>378</v>
      </c>
      <c r="B57" s="2" t="s">
        <v>373</v>
      </c>
      <c r="C57" s="2" t="s">
        <v>20</v>
      </c>
      <c r="D57" s="2" t="s">
        <v>374</v>
      </c>
      <c r="E57" s="2" t="s">
        <v>381</v>
      </c>
      <c r="F57" s="2" t="s">
        <v>376</v>
      </c>
      <c r="G57" s="2" t="s">
        <v>377</v>
      </c>
      <c r="H57" s="3">
        <v>2</v>
      </c>
      <c r="I57" s="2" t="s">
        <v>204</v>
      </c>
      <c r="J57" s="2" t="s">
        <v>208</v>
      </c>
      <c r="K57" s="3" t="s">
        <v>185</v>
      </c>
      <c r="L57" s="3">
        <v>0</v>
      </c>
      <c r="M57" s="3">
        <v>1</v>
      </c>
      <c r="N57" s="6" t="s">
        <v>208</v>
      </c>
      <c r="O57" s="6" t="s">
        <v>175</v>
      </c>
      <c r="P57" s="2" t="s">
        <v>379</v>
      </c>
      <c r="Q57" s="2" t="s">
        <v>171</v>
      </c>
      <c r="R57" s="2" t="s">
        <v>208</v>
      </c>
      <c r="S57" s="2" t="s">
        <v>215</v>
      </c>
      <c r="T57" s="2" t="s">
        <v>171</v>
      </c>
      <c r="U57" s="2">
        <v>1</v>
      </c>
      <c r="V57" s="2" t="s">
        <v>171</v>
      </c>
      <c r="W57" s="2" t="s">
        <v>171</v>
      </c>
      <c r="X57" s="4" t="s">
        <v>171</v>
      </c>
      <c r="Y57" s="4" t="s">
        <v>171</v>
      </c>
      <c r="Z57" s="4" t="s">
        <v>171</v>
      </c>
      <c r="AA57" s="4" t="s">
        <v>171</v>
      </c>
      <c r="AB57" s="4" t="s">
        <v>171</v>
      </c>
      <c r="AC57" s="2" t="s">
        <v>163</v>
      </c>
      <c r="AD57" s="2" t="s">
        <v>171</v>
      </c>
      <c r="AE57" s="2" t="s">
        <v>171</v>
      </c>
      <c r="AF57" s="2" t="s">
        <v>171</v>
      </c>
      <c r="AG57" s="2" t="s">
        <v>176</v>
      </c>
      <c r="AH57" s="7" t="s">
        <v>178</v>
      </c>
      <c r="AI57" s="7" t="s">
        <v>380</v>
      </c>
      <c r="AJ57" s="2" t="s">
        <v>171</v>
      </c>
      <c r="AK57" s="2" t="s">
        <v>171</v>
      </c>
      <c r="AL57" s="2" t="s">
        <v>171</v>
      </c>
      <c r="AM57" s="2" t="s">
        <v>176</v>
      </c>
      <c r="AN57" s="2" t="s">
        <v>171</v>
      </c>
      <c r="AO57" s="2" t="s">
        <v>208</v>
      </c>
      <c r="AP57" s="2" t="s">
        <v>171</v>
      </c>
      <c r="AQ57" s="2" t="s">
        <v>171</v>
      </c>
      <c r="AR57" s="4" t="s">
        <v>171</v>
      </c>
      <c r="AS57" s="4" t="s">
        <v>180</v>
      </c>
      <c r="AT57" s="2" t="s">
        <v>171</v>
      </c>
      <c r="AU57" s="2" t="s">
        <v>171</v>
      </c>
      <c r="AV57" s="2" t="s">
        <v>171</v>
      </c>
      <c r="AW57" s="2" t="s">
        <v>176</v>
      </c>
    </row>
    <row r="58" spans="1:49" ht="16.5" customHeight="1" x14ac:dyDescent="0.15">
      <c r="A58" s="2" t="s">
        <v>382</v>
      </c>
      <c r="B58" s="2" t="s">
        <v>383</v>
      </c>
      <c r="C58" s="2" t="s">
        <v>21</v>
      </c>
      <c r="D58" s="2" t="s">
        <v>384</v>
      </c>
      <c r="E58" s="2" t="s">
        <v>385</v>
      </c>
      <c r="F58" s="2" t="s">
        <v>386</v>
      </c>
      <c r="G58" s="2" t="s">
        <v>387</v>
      </c>
      <c r="H58" s="3">
        <v>1</v>
      </c>
      <c r="I58" s="2" t="s">
        <v>388</v>
      </c>
      <c r="J58" s="2" t="s">
        <v>208</v>
      </c>
      <c r="K58" s="3" t="s">
        <v>170</v>
      </c>
      <c r="L58" s="3">
        <v>0</v>
      </c>
      <c r="M58" s="3">
        <v>1</v>
      </c>
      <c r="N58" s="6" t="s">
        <v>163</v>
      </c>
      <c r="O58" s="6" t="s">
        <v>163</v>
      </c>
      <c r="P58" s="2" t="s">
        <v>389</v>
      </c>
      <c r="Q58" s="2" t="s">
        <v>171</v>
      </c>
      <c r="R58" s="2" t="s">
        <v>208</v>
      </c>
      <c r="S58" s="2" t="s">
        <v>215</v>
      </c>
      <c r="T58" s="2" t="s">
        <v>171</v>
      </c>
      <c r="U58" s="2">
        <v>1</v>
      </c>
      <c r="V58" s="2" t="s">
        <v>171</v>
      </c>
      <c r="W58" s="2" t="s">
        <v>171</v>
      </c>
      <c r="X58" s="4" t="s">
        <v>171</v>
      </c>
      <c r="Y58" s="4" t="s">
        <v>171</v>
      </c>
      <c r="Z58" s="4" t="s">
        <v>171</v>
      </c>
      <c r="AA58" s="4" t="s">
        <v>171</v>
      </c>
      <c r="AB58" s="4" t="s">
        <v>171</v>
      </c>
      <c r="AC58" s="2" t="s">
        <v>163</v>
      </c>
      <c r="AD58" s="2" t="s">
        <v>171</v>
      </c>
      <c r="AE58" s="2" t="s">
        <v>171</v>
      </c>
      <c r="AF58" s="2" t="s">
        <v>171</v>
      </c>
      <c r="AG58" s="2" t="s">
        <v>176</v>
      </c>
      <c r="AH58" s="7" t="s">
        <v>178</v>
      </c>
      <c r="AI58" s="7" t="s">
        <v>390</v>
      </c>
      <c r="AJ58" s="2" t="s">
        <v>171</v>
      </c>
      <c r="AK58" s="2" t="s">
        <v>171</v>
      </c>
      <c r="AL58" s="2" t="s">
        <v>171</v>
      </c>
      <c r="AM58" s="2" t="s">
        <v>176</v>
      </c>
      <c r="AN58" s="2" t="s">
        <v>171</v>
      </c>
      <c r="AO58" s="2" t="s">
        <v>208</v>
      </c>
      <c r="AP58" s="2" t="s">
        <v>171</v>
      </c>
      <c r="AQ58" s="2" t="s">
        <v>171</v>
      </c>
      <c r="AR58" s="4" t="s">
        <v>171</v>
      </c>
      <c r="AS58" s="4" t="s">
        <v>180</v>
      </c>
      <c r="AT58" s="2" t="s">
        <v>171</v>
      </c>
      <c r="AU58" s="2" t="s">
        <v>171</v>
      </c>
      <c r="AV58" s="2" t="s">
        <v>171</v>
      </c>
      <c r="AW58" s="2" t="s">
        <v>176</v>
      </c>
    </row>
    <row r="59" spans="1:49" ht="16.5" customHeight="1" x14ac:dyDescent="0.15">
      <c r="A59" s="2" t="s">
        <v>388</v>
      </c>
      <c r="B59" s="2" t="s">
        <v>383</v>
      </c>
      <c r="C59" s="2" t="s">
        <v>21</v>
      </c>
      <c r="D59" s="2" t="s">
        <v>384</v>
      </c>
      <c r="E59" s="2" t="s">
        <v>391</v>
      </c>
      <c r="F59" s="2" t="s">
        <v>386</v>
      </c>
      <c r="G59" s="2" t="s">
        <v>387</v>
      </c>
      <c r="H59" s="3">
        <v>2</v>
      </c>
      <c r="I59" s="2" t="s">
        <v>204</v>
      </c>
      <c r="J59" s="2" t="s">
        <v>208</v>
      </c>
      <c r="K59" s="3" t="s">
        <v>185</v>
      </c>
      <c r="L59" s="3">
        <v>0</v>
      </c>
      <c r="M59" s="3">
        <v>1</v>
      </c>
      <c r="N59" s="6" t="s">
        <v>202</v>
      </c>
      <c r="O59" s="6" t="s">
        <v>208</v>
      </c>
      <c r="P59" s="2" t="s">
        <v>389</v>
      </c>
      <c r="Q59" s="2" t="s">
        <v>171</v>
      </c>
      <c r="R59" s="2" t="s">
        <v>208</v>
      </c>
      <c r="S59" s="2" t="s">
        <v>215</v>
      </c>
      <c r="T59" s="2" t="s">
        <v>171</v>
      </c>
      <c r="U59" s="2">
        <v>1</v>
      </c>
      <c r="V59" s="2" t="s">
        <v>171</v>
      </c>
      <c r="W59" s="2" t="s">
        <v>171</v>
      </c>
      <c r="X59" s="4" t="s">
        <v>171</v>
      </c>
      <c r="Y59" s="4" t="s">
        <v>171</v>
      </c>
      <c r="Z59" s="4" t="s">
        <v>171</v>
      </c>
      <c r="AA59" s="4" t="s">
        <v>171</v>
      </c>
      <c r="AB59" s="4" t="s">
        <v>171</v>
      </c>
      <c r="AC59" s="2" t="s">
        <v>163</v>
      </c>
      <c r="AD59" s="2" t="s">
        <v>171</v>
      </c>
      <c r="AE59" s="2" t="s">
        <v>171</v>
      </c>
      <c r="AF59" s="2" t="s">
        <v>171</v>
      </c>
      <c r="AG59" s="2" t="s">
        <v>176</v>
      </c>
      <c r="AH59" s="7" t="s">
        <v>178</v>
      </c>
      <c r="AI59" s="7" t="s">
        <v>390</v>
      </c>
      <c r="AJ59" s="2" t="s">
        <v>171</v>
      </c>
      <c r="AK59" s="2" t="s">
        <v>171</v>
      </c>
      <c r="AL59" s="2" t="s">
        <v>171</v>
      </c>
      <c r="AM59" s="2" t="s">
        <v>176</v>
      </c>
      <c r="AN59" s="2" t="s">
        <v>171</v>
      </c>
      <c r="AO59" s="2" t="s">
        <v>208</v>
      </c>
      <c r="AP59" s="2" t="s">
        <v>171</v>
      </c>
      <c r="AQ59" s="2" t="s">
        <v>171</v>
      </c>
      <c r="AR59" s="4" t="s">
        <v>171</v>
      </c>
      <c r="AS59" s="4" t="s">
        <v>180</v>
      </c>
      <c r="AT59" s="2" t="s">
        <v>171</v>
      </c>
      <c r="AU59" s="2" t="s">
        <v>171</v>
      </c>
      <c r="AV59" s="2" t="s">
        <v>171</v>
      </c>
      <c r="AW59" s="2" t="s">
        <v>176</v>
      </c>
    </row>
    <row r="60" spans="1:49" ht="16.5" customHeight="1" x14ac:dyDescent="0.15">
      <c r="A60" s="2" t="s">
        <v>392</v>
      </c>
      <c r="B60" s="2" t="s">
        <v>393</v>
      </c>
      <c r="C60" s="2" t="s">
        <v>7</v>
      </c>
      <c r="D60" s="2" t="s">
        <v>394</v>
      </c>
      <c r="E60" s="2" t="s">
        <v>395</v>
      </c>
      <c r="F60" s="2" t="s">
        <v>396</v>
      </c>
      <c r="G60" s="2" t="s">
        <v>397</v>
      </c>
      <c r="H60" s="3">
        <v>1</v>
      </c>
      <c r="I60" s="2" t="s">
        <v>398</v>
      </c>
      <c r="J60" s="2" t="s">
        <v>169</v>
      </c>
      <c r="K60" s="3" t="s">
        <v>170</v>
      </c>
      <c r="L60" s="3">
        <v>0</v>
      </c>
      <c r="M60" s="3">
        <v>2</v>
      </c>
      <c r="N60" s="6" t="s">
        <v>163</v>
      </c>
      <c r="O60" s="6" t="s">
        <v>171</v>
      </c>
      <c r="P60" s="2" t="s">
        <v>399</v>
      </c>
      <c r="Q60" s="2" t="s">
        <v>163</v>
      </c>
      <c r="R60" s="2" t="s">
        <v>163</v>
      </c>
      <c r="S60" s="2" t="s">
        <v>215</v>
      </c>
      <c r="T60" s="2" t="s">
        <v>171</v>
      </c>
      <c r="U60" s="2">
        <v>1</v>
      </c>
      <c r="V60" s="2" t="s">
        <v>171</v>
      </c>
      <c r="W60" s="2" t="s">
        <v>171</v>
      </c>
      <c r="X60" s="4" t="s">
        <v>171</v>
      </c>
      <c r="Y60" s="4" t="s">
        <v>171</v>
      </c>
      <c r="Z60" s="4" t="s">
        <v>171</v>
      </c>
      <c r="AA60" s="4" t="s">
        <v>171</v>
      </c>
      <c r="AB60" s="4" t="s">
        <v>171</v>
      </c>
      <c r="AC60" s="2" t="s">
        <v>163</v>
      </c>
      <c r="AD60" s="2" t="s">
        <v>171</v>
      </c>
      <c r="AE60" s="2" t="s">
        <v>171</v>
      </c>
      <c r="AF60" s="2" t="s">
        <v>171</v>
      </c>
      <c r="AG60" s="2" t="s">
        <v>176</v>
      </c>
      <c r="AH60" s="7" t="s">
        <v>400</v>
      </c>
      <c r="AI60" s="7" t="s">
        <v>178</v>
      </c>
      <c r="AJ60" s="2" t="s">
        <v>171</v>
      </c>
      <c r="AK60" s="2" t="s">
        <v>171</v>
      </c>
      <c r="AL60" s="2" t="s">
        <v>171</v>
      </c>
      <c r="AM60" s="2" t="s">
        <v>401</v>
      </c>
      <c r="AN60" s="2" t="s">
        <v>163</v>
      </c>
      <c r="AO60" s="2" t="s">
        <v>163</v>
      </c>
      <c r="AP60" s="2" t="s">
        <v>171</v>
      </c>
      <c r="AQ60" s="2" t="s">
        <v>171</v>
      </c>
      <c r="AR60" s="4" t="s">
        <v>402</v>
      </c>
      <c r="AS60" s="4" t="s">
        <v>180</v>
      </c>
      <c r="AT60" s="2" t="s">
        <v>171</v>
      </c>
      <c r="AU60" s="2" t="s">
        <v>171</v>
      </c>
      <c r="AV60" s="2" t="s">
        <v>270</v>
      </c>
      <c r="AW60" s="2" t="s">
        <v>176</v>
      </c>
    </row>
    <row r="61" spans="1:49" ht="15.75" customHeight="1" x14ac:dyDescent="0.15">
      <c r="A61" s="2" t="s">
        <v>398</v>
      </c>
      <c r="B61" s="2" t="s">
        <v>393</v>
      </c>
      <c r="C61" s="2" t="s">
        <v>7</v>
      </c>
      <c r="D61" s="2" t="s">
        <v>394</v>
      </c>
      <c r="E61" s="2" t="s">
        <v>403</v>
      </c>
      <c r="F61" s="2" t="s">
        <v>396</v>
      </c>
      <c r="G61" s="2" t="s">
        <v>397</v>
      </c>
      <c r="H61" s="3">
        <v>2</v>
      </c>
      <c r="I61" s="2" t="s">
        <v>404</v>
      </c>
      <c r="J61" s="2" t="s">
        <v>169</v>
      </c>
      <c r="K61" s="3" t="s">
        <v>185</v>
      </c>
      <c r="L61" s="3">
        <v>0</v>
      </c>
      <c r="M61" s="3">
        <v>2</v>
      </c>
      <c r="N61" s="6" t="s">
        <v>312</v>
      </c>
      <c r="O61" s="6" t="s">
        <v>171</v>
      </c>
      <c r="P61" s="2" t="s">
        <v>399</v>
      </c>
      <c r="Q61" s="2" t="s">
        <v>163</v>
      </c>
      <c r="R61" s="2" t="s">
        <v>163</v>
      </c>
      <c r="S61" s="2" t="s">
        <v>215</v>
      </c>
      <c r="T61" s="2" t="s">
        <v>171</v>
      </c>
      <c r="U61" s="2">
        <v>1</v>
      </c>
      <c r="V61" s="2" t="s">
        <v>171</v>
      </c>
      <c r="W61" s="2" t="s">
        <v>171</v>
      </c>
      <c r="X61" s="4" t="s">
        <v>171</v>
      </c>
      <c r="Y61" s="4" t="s">
        <v>171</v>
      </c>
      <c r="Z61" s="4" t="s">
        <v>171</v>
      </c>
      <c r="AA61" s="4" t="s">
        <v>171</v>
      </c>
      <c r="AB61" s="4" t="s">
        <v>171</v>
      </c>
      <c r="AC61" s="2" t="s">
        <v>163</v>
      </c>
      <c r="AD61" s="2" t="s">
        <v>171</v>
      </c>
      <c r="AE61" s="2" t="s">
        <v>171</v>
      </c>
      <c r="AF61" s="2" t="s">
        <v>171</v>
      </c>
      <c r="AG61" s="2" t="s">
        <v>176</v>
      </c>
      <c r="AH61" s="7" t="s">
        <v>400</v>
      </c>
      <c r="AI61" s="7" t="s">
        <v>178</v>
      </c>
      <c r="AJ61" s="2" t="s">
        <v>171</v>
      </c>
      <c r="AK61" s="2" t="s">
        <v>171</v>
      </c>
      <c r="AL61" s="2" t="s">
        <v>171</v>
      </c>
      <c r="AM61" s="2" t="s">
        <v>401</v>
      </c>
      <c r="AN61" s="2" t="s">
        <v>163</v>
      </c>
      <c r="AO61" s="2" t="s">
        <v>163</v>
      </c>
      <c r="AP61" s="2" t="s">
        <v>171</v>
      </c>
      <c r="AQ61" s="2" t="s">
        <v>171</v>
      </c>
      <c r="AR61" s="4" t="s">
        <v>402</v>
      </c>
      <c r="AS61" s="4" t="s">
        <v>180</v>
      </c>
      <c r="AT61" s="2" t="s">
        <v>171</v>
      </c>
      <c r="AU61" s="2" t="s">
        <v>171</v>
      </c>
      <c r="AV61" s="2" t="s">
        <v>270</v>
      </c>
      <c r="AW61" s="2" t="s">
        <v>176</v>
      </c>
    </row>
    <row r="62" spans="1:49" ht="15.75" customHeight="1" x14ac:dyDescent="0.15">
      <c r="A62" s="2" t="s">
        <v>404</v>
      </c>
      <c r="B62" s="2" t="s">
        <v>393</v>
      </c>
      <c r="C62" s="2" t="s">
        <v>7</v>
      </c>
      <c r="D62" s="2" t="s">
        <v>394</v>
      </c>
      <c r="E62" s="2" t="s">
        <v>405</v>
      </c>
      <c r="F62" s="2" t="s">
        <v>396</v>
      </c>
      <c r="G62" s="2" t="s">
        <v>397</v>
      </c>
      <c r="H62" s="3">
        <v>3</v>
      </c>
      <c r="I62" s="2" t="s">
        <v>406</v>
      </c>
      <c r="J62" s="2" t="s">
        <v>169</v>
      </c>
      <c r="K62" s="3" t="s">
        <v>189</v>
      </c>
      <c r="L62" s="3">
        <v>0</v>
      </c>
      <c r="M62" s="3">
        <v>3</v>
      </c>
      <c r="N62" s="6" t="s">
        <v>315</v>
      </c>
      <c r="O62" s="6" t="s">
        <v>171</v>
      </c>
      <c r="P62" s="2" t="s">
        <v>399</v>
      </c>
      <c r="Q62" s="2" t="s">
        <v>163</v>
      </c>
      <c r="R62" s="2" t="s">
        <v>163</v>
      </c>
      <c r="S62" s="2" t="s">
        <v>215</v>
      </c>
      <c r="T62" s="2" t="s">
        <v>171</v>
      </c>
      <c r="U62" s="2">
        <v>1</v>
      </c>
      <c r="V62" s="2" t="s">
        <v>171</v>
      </c>
      <c r="W62" s="2" t="s">
        <v>171</v>
      </c>
      <c r="X62" s="4" t="s">
        <v>171</v>
      </c>
      <c r="Y62" s="4" t="s">
        <v>171</v>
      </c>
      <c r="Z62" s="4" t="s">
        <v>171</v>
      </c>
      <c r="AA62" s="4" t="s">
        <v>171</v>
      </c>
      <c r="AB62" s="4" t="s">
        <v>171</v>
      </c>
      <c r="AC62" s="2" t="s">
        <v>163</v>
      </c>
      <c r="AD62" s="2" t="s">
        <v>171</v>
      </c>
      <c r="AE62" s="2" t="s">
        <v>171</v>
      </c>
      <c r="AF62" s="2" t="s">
        <v>171</v>
      </c>
      <c r="AG62" s="2" t="s">
        <v>176</v>
      </c>
      <c r="AH62" s="7" t="s">
        <v>400</v>
      </c>
      <c r="AI62" s="7" t="s">
        <v>178</v>
      </c>
      <c r="AJ62" s="2" t="s">
        <v>171</v>
      </c>
      <c r="AK62" s="2" t="s">
        <v>171</v>
      </c>
      <c r="AL62" s="2" t="s">
        <v>171</v>
      </c>
      <c r="AM62" s="2" t="s">
        <v>401</v>
      </c>
      <c r="AN62" s="2" t="s">
        <v>163</v>
      </c>
      <c r="AO62" s="2" t="s">
        <v>163</v>
      </c>
      <c r="AP62" s="2" t="s">
        <v>171</v>
      </c>
      <c r="AQ62" s="2" t="s">
        <v>171</v>
      </c>
      <c r="AR62" s="4" t="s">
        <v>402</v>
      </c>
      <c r="AS62" s="4" t="s">
        <v>180</v>
      </c>
      <c r="AT62" s="2" t="s">
        <v>171</v>
      </c>
      <c r="AU62" s="2" t="s">
        <v>171</v>
      </c>
      <c r="AV62" s="2" t="s">
        <v>270</v>
      </c>
      <c r="AW62" s="2" t="s">
        <v>176</v>
      </c>
    </row>
    <row r="63" spans="1:49" ht="15.75" customHeight="1" x14ac:dyDescent="0.15">
      <c r="A63" s="2" t="s">
        <v>406</v>
      </c>
      <c r="B63" s="2" t="s">
        <v>393</v>
      </c>
      <c r="C63" s="2" t="s">
        <v>7</v>
      </c>
      <c r="D63" s="2" t="s">
        <v>394</v>
      </c>
      <c r="E63" s="2" t="s">
        <v>407</v>
      </c>
      <c r="F63" s="2" t="s">
        <v>396</v>
      </c>
      <c r="G63" s="2" t="s">
        <v>397</v>
      </c>
      <c r="H63" s="3">
        <v>4</v>
      </c>
      <c r="I63" s="2" t="s">
        <v>408</v>
      </c>
      <c r="J63" s="2" t="s">
        <v>169</v>
      </c>
      <c r="K63" s="3" t="s">
        <v>193</v>
      </c>
      <c r="L63" s="3">
        <v>0</v>
      </c>
      <c r="M63" s="3">
        <v>4</v>
      </c>
      <c r="N63" s="6" t="s">
        <v>318</v>
      </c>
      <c r="O63" s="6" t="s">
        <v>171</v>
      </c>
      <c r="P63" s="2" t="s">
        <v>399</v>
      </c>
      <c r="Q63" s="2" t="s">
        <v>163</v>
      </c>
      <c r="R63" s="2" t="s">
        <v>163</v>
      </c>
      <c r="S63" s="2" t="s">
        <v>215</v>
      </c>
      <c r="T63" s="2" t="s">
        <v>171</v>
      </c>
      <c r="U63" s="2">
        <v>1</v>
      </c>
      <c r="V63" s="2" t="s">
        <v>171</v>
      </c>
      <c r="W63" s="2" t="s">
        <v>171</v>
      </c>
      <c r="X63" s="4" t="s">
        <v>171</v>
      </c>
      <c r="Y63" s="4" t="s">
        <v>171</v>
      </c>
      <c r="Z63" s="4" t="s">
        <v>171</v>
      </c>
      <c r="AA63" s="4" t="s">
        <v>171</v>
      </c>
      <c r="AB63" s="4" t="s">
        <v>171</v>
      </c>
      <c r="AC63" s="2" t="s">
        <v>163</v>
      </c>
      <c r="AD63" s="2" t="s">
        <v>171</v>
      </c>
      <c r="AE63" s="2" t="s">
        <v>171</v>
      </c>
      <c r="AF63" s="2" t="s">
        <v>171</v>
      </c>
      <c r="AG63" s="2" t="s">
        <v>176</v>
      </c>
      <c r="AH63" s="7" t="s">
        <v>400</v>
      </c>
      <c r="AI63" s="7" t="s">
        <v>178</v>
      </c>
      <c r="AJ63" s="2" t="s">
        <v>171</v>
      </c>
      <c r="AK63" s="2" t="s">
        <v>171</v>
      </c>
      <c r="AL63" s="2" t="s">
        <v>171</v>
      </c>
      <c r="AM63" s="2" t="s">
        <v>401</v>
      </c>
      <c r="AN63" s="2" t="s">
        <v>163</v>
      </c>
      <c r="AO63" s="2" t="s">
        <v>163</v>
      </c>
      <c r="AP63" s="2" t="s">
        <v>171</v>
      </c>
      <c r="AQ63" s="2" t="s">
        <v>171</v>
      </c>
      <c r="AR63" s="4" t="s">
        <v>402</v>
      </c>
      <c r="AS63" s="4" t="s">
        <v>180</v>
      </c>
      <c r="AT63" s="2" t="s">
        <v>171</v>
      </c>
      <c r="AU63" s="2" t="s">
        <v>171</v>
      </c>
      <c r="AV63" s="2" t="s">
        <v>270</v>
      </c>
      <c r="AW63" s="2" t="s">
        <v>176</v>
      </c>
    </row>
    <row r="64" spans="1:49" ht="15.75" customHeight="1" x14ac:dyDescent="0.15">
      <c r="A64" s="2" t="s">
        <v>408</v>
      </c>
      <c r="B64" s="2" t="s">
        <v>393</v>
      </c>
      <c r="C64" s="2" t="s">
        <v>7</v>
      </c>
      <c r="D64" s="2" t="s">
        <v>394</v>
      </c>
      <c r="E64" s="2" t="s">
        <v>409</v>
      </c>
      <c r="F64" s="2" t="s">
        <v>396</v>
      </c>
      <c r="G64" s="2" t="s">
        <v>397</v>
      </c>
      <c r="H64" s="3">
        <v>5</v>
      </c>
      <c r="I64" s="2" t="s">
        <v>410</v>
      </c>
      <c r="J64" s="2" t="s">
        <v>169</v>
      </c>
      <c r="K64" s="3" t="s">
        <v>197</v>
      </c>
      <c r="L64" s="3">
        <v>0</v>
      </c>
      <c r="M64" s="3">
        <v>5</v>
      </c>
      <c r="N64" s="6" t="s">
        <v>202</v>
      </c>
      <c r="O64" s="6" t="s">
        <v>171</v>
      </c>
      <c r="P64" s="2" t="s">
        <v>399</v>
      </c>
      <c r="Q64" s="2" t="s">
        <v>163</v>
      </c>
      <c r="R64" s="2" t="s">
        <v>163</v>
      </c>
      <c r="S64" s="2" t="s">
        <v>215</v>
      </c>
      <c r="T64" s="2" t="s">
        <v>171</v>
      </c>
      <c r="U64" s="2">
        <v>1</v>
      </c>
      <c r="V64" s="2" t="s">
        <v>171</v>
      </c>
      <c r="W64" s="2" t="s">
        <v>171</v>
      </c>
      <c r="X64" s="4" t="s">
        <v>171</v>
      </c>
      <c r="Y64" s="4" t="s">
        <v>171</v>
      </c>
      <c r="Z64" s="4" t="s">
        <v>171</v>
      </c>
      <c r="AA64" s="4" t="s">
        <v>171</v>
      </c>
      <c r="AB64" s="4" t="s">
        <v>171</v>
      </c>
      <c r="AC64" s="2" t="s">
        <v>163</v>
      </c>
      <c r="AD64" s="2" t="s">
        <v>171</v>
      </c>
      <c r="AE64" s="2" t="s">
        <v>171</v>
      </c>
      <c r="AF64" s="2" t="s">
        <v>171</v>
      </c>
      <c r="AG64" s="2" t="s">
        <v>176</v>
      </c>
      <c r="AH64" s="7" t="s">
        <v>400</v>
      </c>
      <c r="AI64" s="7" t="s">
        <v>178</v>
      </c>
      <c r="AJ64" s="2" t="s">
        <v>171</v>
      </c>
      <c r="AK64" s="2" t="s">
        <v>171</v>
      </c>
      <c r="AL64" s="2" t="s">
        <v>171</v>
      </c>
      <c r="AM64" s="2" t="s">
        <v>401</v>
      </c>
      <c r="AN64" s="2" t="s">
        <v>163</v>
      </c>
      <c r="AO64" s="2" t="s">
        <v>163</v>
      </c>
      <c r="AP64" s="2" t="s">
        <v>171</v>
      </c>
      <c r="AQ64" s="2" t="s">
        <v>171</v>
      </c>
      <c r="AR64" s="4" t="s">
        <v>402</v>
      </c>
      <c r="AS64" s="4" t="s">
        <v>180</v>
      </c>
      <c r="AT64" s="2" t="s">
        <v>171</v>
      </c>
      <c r="AU64" s="2" t="s">
        <v>171</v>
      </c>
      <c r="AV64" s="2" t="s">
        <v>270</v>
      </c>
      <c r="AW64" s="2" t="s">
        <v>176</v>
      </c>
    </row>
    <row r="65" spans="1:49" ht="15.75" customHeight="1" x14ac:dyDescent="0.15">
      <c r="A65" s="2" t="s">
        <v>410</v>
      </c>
      <c r="B65" s="2" t="s">
        <v>393</v>
      </c>
      <c r="C65" s="2" t="s">
        <v>7</v>
      </c>
      <c r="D65" s="2" t="s">
        <v>394</v>
      </c>
      <c r="E65" s="2" t="s">
        <v>411</v>
      </c>
      <c r="F65" s="2" t="s">
        <v>396</v>
      </c>
      <c r="G65" s="2" t="s">
        <v>397</v>
      </c>
      <c r="H65" s="3">
        <v>6</v>
      </c>
      <c r="I65" s="2" t="s">
        <v>412</v>
      </c>
      <c r="J65" s="2" t="s">
        <v>169</v>
      </c>
      <c r="K65" s="3" t="s">
        <v>201</v>
      </c>
      <c r="L65" s="3">
        <v>0</v>
      </c>
      <c r="M65" s="3">
        <v>6</v>
      </c>
      <c r="N65" s="6" t="s">
        <v>323</v>
      </c>
      <c r="O65" s="6" t="s">
        <v>171</v>
      </c>
      <c r="P65" s="2" t="s">
        <v>399</v>
      </c>
      <c r="Q65" s="2" t="s">
        <v>163</v>
      </c>
      <c r="R65" s="2" t="s">
        <v>163</v>
      </c>
      <c r="S65" s="2" t="s">
        <v>215</v>
      </c>
      <c r="T65" s="2" t="s">
        <v>171</v>
      </c>
      <c r="U65" s="2">
        <v>1</v>
      </c>
      <c r="V65" s="2" t="s">
        <v>171</v>
      </c>
      <c r="W65" s="2" t="s">
        <v>171</v>
      </c>
      <c r="X65" s="4" t="s">
        <v>171</v>
      </c>
      <c r="Y65" s="4" t="s">
        <v>171</v>
      </c>
      <c r="Z65" s="4" t="s">
        <v>171</v>
      </c>
      <c r="AA65" s="4" t="s">
        <v>171</v>
      </c>
      <c r="AB65" s="4" t="s">
        <v>171</v>
      </c>
      <c r="AC65" s="2" t="s">
        <v>163</v>
      </c>
      <c r="AD65" s="2" t="s">
        <v>171</v>
      </c>
      <c r="AE65" s="2" t="s">
        <v>171</v>
      </c>
      <c r="AF65" s="2" t="s">
        <v>171</v>
      </c>
      <c r="AG65" s="2" t="s">
        <v>176</v>
      </c>
      <c r="AH65" s="7" t="s">
        <v>400</v>
      </c>
      <c r="AI65" s="7" t="s">
        <v>178</v>
      </c>
      <c r="AJ65" s="2" t="s">
        <v>171</v>
      </c>
      <c r="AK65" s="2" t="s">
        <v>171</v>
      </c>
      <c r="AL65" s="2" t="s">
        <v>171</v>
      </c>
      <c r="AM65" s="2" t="s">
        <v>401</v>
      </c>
      <c r="AN65" s="2" t="s">
        <v>163</v>
      </c>
      <c r="AO65" s="2" t="s">
        <v>163</v>
      </c>
      <c r="AP65" s="2" t="s">
        <v>171</v>
      </c>
      <c r="AQ65" s="2" t="s">
        <v>171</v>
      </c>
      <c r="AR65" s="4" t="s">
        <v>402</v>
      </c>
      <c r="AS65" s="4" t="s">
        <v>180</v>
      </c>
      <c r="AT65" s="2" t="s">
        <v>171</v>
      </c>
      <c r="AU65" s="2" t="s">
        <v>171</v>
      </c>
      <c r="AV65" s="2" t="s">
        <v>270</v>
      </c>
      <c r="AW65" s="2" t="s">
        <v>176</v>
      </c>
    </row>
    <row r="66" spans="1:49" ht="16.5" customHeight="1" x14ac:dyDescent="0.15">
      <c r="A66" s="2" t="s">
        <v>412</v>
      </c>
      <c r="B66" s="2" t="s">
        <v>393</v>
      </c>
      <c r="C66" s="2" t="s">
        <v>7</v>
      </c>
      <c r="D66" s="2" t="s">
        <v>394</v>
      </c>
      <c r="E66" s="2" t="s">
        <v>413</v>
      </c>
      <c r="F66" s="2" t="s">
        <v>396</v>
      </c>
      <c r="G66" s="2" t="s">
        <v>397</v>
      </c>
      <c r="H66" s="3">
        <v>7</v>
      </c>
      <c r="I66" s="2" t="s">
        <v>204</v>
      </c>
      <c r="J66" s="2" t="s">
        <v>169</v>
      </c>
      <c r="K66" s="3" t="s">
        <v>205</v>
      </c>
      <c r="L66" s="3">
        <v>0</v>
      </c>
      <c r="M66" s="3">
        <v>7</v>
      </c>
      <c r="N66" s="6" t="s">
        <v>325</v>
      </c>
      <c r="O66" s="6" t="s">
        <v>171</v>
      </c>
      <c r="P66" s="2" t="s">
        <v>399</v>
      </c>
      <c r="Q66" s="2" t="s">
        <v>163</v>
      </c>
      <c r="R66" s="2" t="s">
        <v>163</v>
      </c>
      <c r="S66" s="2" t="s">
        <v>215</v>
      </c>
      <c r="T66" s="2" t="s">
        <v>171</v>
      </c>
      <c r="U66" s="2">
        <v>1</v>
      </c>
      <c r="V66" s="2" t="s">
        <v>171</v>
      </c>
      <c r="W66" s="2" t="s">
        <v>171</v>
      </c>
      <c r="X66" s="4" t="s">
        <v>171</v>
      </c>
      <c r="Y66" s="4" t="s">
        <v>171</v>
      </c>
      <c r="Z66" s="4" t="s">
        <v>171</v>
      </c>
      <c r="AA66" s="4" t="s">
        <v>171</v>
      </c>
      <c r="AB66" s="4" t="s">
        <v>171</v>
      </c>
      <c r="AC66" s="2" t="s">
        <v>163</v>
      </c>
      <c r="AD66" s="2" t="s">
        <v>171</v>
      </c>
      <c r="AE66" s="2" t="s">
        <v>171</v>
      </c>
      <c r="AF66" s="2" t="s">
        <v>171</v>
      </c>
      <c r="AG66" s="2" t="s">
        <v>176</v>
      </c>
      <c r="AH66" s="7" t="s">
        <v>400</v>
      </c>
      <c r="AI66" s="7" t="s">
        <v>178</v>
      </c>
      <c r="AJ66" s="2" t="s">
        <v>171</v>
      </c>
      <c r="AK66" s="2" t="s">
        <v>171</v>
      </c>
      <c r="AL66" s="2" t="s">
        <v>171</v>
      </c>
      <c r="AM66" s="2" t="s">
        <v>401</v>
      </c>
      <c r="AN66" s="2" t="s">
        <v>163</v>
      </c>
      <c r="AO66" s="2" t="s">
        <v>163</v>
      </c>
      <c r="AP66" s="2" t="s">
        <v>171</v>
      </c>
      <c r="AQ66" s="2" t="s">
        <v>171</v>
      </c>
      <c r="AR66" s="4" t="s">
        <v>402</v>
      </c>
      <c r="AS66" s="4" t="s">
        <v>180</v>
      </c>
      <c r="AT66" s="2" t="s">
        <v>171</v>
      </c>
      <c r="AU66" s="2" t="s">
        <v>171</v>
      </c>
      <c r="AV66" s="2" t="s">
        <v>270</v>
      </c>
      <c r="AW66" s="2" t="s">
        <v>176</v>
      </c>
    </row>
    <row r="67" spans="1:49" ht="16.5" customHeight="1" x14ac:dyDescent="0.15">
      <c r="A67" s="2" t="s">
        <v>414</v>
      </c>
      <c r="B67" s="2" t="s">
        <v>415</v>
      </c>
      <c r="C67" s="2" t="s">
        <v>8</v>
      </c>
      <c r="D67" s="2" t="s">
        <v>416</v>
      </c>
      <c r="E67" s="2" t="s">
        <v>225</v>
      </c>
      <c r="F67" s="2" t="s">
        <v>417</v>
      </c>
      <c r="G67" s="2" t="s">
        <v>418</v>
      </c>
      <c r="H67" s="3">
        <v>1</v>
      </c>
      <c r="I67" s="2" t="s">
        <v>419</v>
      </c>
      <c r="J67" s="2" t="s">
        <v>169</v>
      </c>
      <c r="K67" s="3" t="s">
        <v>170</v>
      </c>
      <c r="L67" s="3">
        <v>0</v>
      </c>
      <c r="M67" s="3">
        <v>2</v>
      </c>
      <c r="N67" s="6" t="s">
        <v>163</v>
      </c>
      <c r="O67" s="6" t="s">
        <v>171</v>
      </c>
      <c r="P67" s="2" t="s">
        <v>420</v>
      </c>
      <c r="Q67" s="2" t="s">
        <v>171</v>
      </c>
      <c r="R67" s="2" t="s">
        <v>163</v>
      </c>
      <c r="S67" s="2" t="s">
        <v>173</v>
      </c>
      <c r="T67" s="2" t="s">
        <v>171</v>
      </c>
      <c r="U67" s="2">
        <v>1</v>
      </c>
      <c r="V67" s="2" t="s">
        <v>171</v>
      </c>
      <c r="W67" s="2" t="s">
        <v>171</v>
      </c>
      <c r="X67" s="4" t="s">
        <v>171</v>
      </c>
      <c r="Y67" s="4" t="s">
        <v>171</v>
      </c>
      <c r="Z67" s="4" t="s">
        <v>171</v>
      </c>
      <c r="AA67" s="4" t="s">
        <v>171</v>
      </c>
      <c r="AB67" s="4" t="s">
        <v>171</v>
      </c>
      <c r="AC67" s="2" t="s">
        <v>163</v>
      </c>
      <c r="AD67" s="2" t="s">
        <v>171</v>
      </c>
      <c r="AE67" s="2" t="s">
        <v>171</v>
      </c>
      <c r="AF67" s="2" t="s">
        <v>171</v>
      </c>
      <c r="AG67" s="2" t="s">
        <v>176</v>
      </c>
      <c r="AH67" s="7" t="s">
        <v>421</v>
      </c>
      <c r="AI67" s="7" t="s">
        <v>178</v>
      </c>
      <c r="AJ67" s="2" t="s">
        <v>171</v>
      </c>
      <c r="AK67" s="2" t="s">
        <v>171</v>
      </c>
      <c r="AL67" s="2" t="s">
        <v>171</v>
      </c>
      <c r="AM67" s="2" t="s">
        <v>422</v>
      </c>
      <c r="AN67" s="2" t="s">
        <v>163</v>
      </c>
      <c r="AO67" s="2" t="s">
        <v>163</v>
      </c>
      <c r="AP67" s="2" t="s">
        <v>208</v>
      </c>
      <c r="AQ67" s="2" t="s">
        <v>175</v>
      </c>
      <c r="AR67" s="4" t="s">
        <v>179</v>
      </c>
      <c r="AS67" s="4" t="s">
        <v>180</v>
      </c>
      <c r="AT67" s="2" t="s">
        <v>179</v>
      </c>
      <c r="AU67" s="2" t="s">
        <v>171</v>
      </c>
      <c r="AV67" s="2" t="s">
        <v>270</v>
      </c>
      <c r="AW67" s="2" t="s">
        <v>176</v>
      </c>
    </row>
    <row r="68" spans="1:49" ht="16.5" customHeight="1" x14ac:dyDescent="0.15">
      <c r="A68" s="2" t="s">
        <v>419</v>
      </c>
      <c r="B68" s="2" t="s">
        <v>415</v>
      </c>
      <c r="C68" s="2" t="s">
        <v>8</v>
      </c>
      <c r="D68" s="2" t="s">
        <v>416</v>
      </c>
      <c r="E68" s="2" t="s">
        <v>227</v>
      </c>
      <c r="F68" s="2" t="s">
        <v>417</v>
      </c>
      <c r="G68" s="2" t="s">
        <v>418</v>
      </c>
      <c r="H68" s="3">
        <v>2</v>
      </c>
      <c r="I68" s="2" t="s">
        <v>423</v>
      </c>
      <c r="J68" s="2" t="s">
        <v>169</v>
      </c>
      <c r="K68" s="3" t="s">
        <v>185</v>
      </c>
      <c r="L68" s="3">
        <v>0</v>
      </c>
      <c r="M68" s="3">
        <v>2</v>
      </c>
      <c r="N68" s="6" t="s">
        <v>249</v>
      </c>
      <c r="O68" s="6" t="s">
        <v>171</v>
      </c>
      <c r="P68" s="2" t="s">
        <v>420</v>
      </c>
      <c r="Q68" s="2" t="s">
        <v>171</v>
      </c>
      <c r="R68" s="2" t="s">
        <v>163</v>
      </c>
      <c r="S68" s="2" t="s">
        <v>173</v>
      </c>
      <c r="T68" s="2" t="s">
        <v>171</v>
      </c>
      <c r="U68" s="2">
        <v>1</v>
      </c>
      <c r="V68" s="2" t="s">
        <v>171</v>
      </c>
      <c r="W68" s="2" t="s">
        <v>171</v>
      </c>
      <c r="X68" s="4" t="s">
        <v>171</v>
      </c>
      <c r="Y68" s="4" t="s">
        <v>171</v>
      </c>
      <c r="Z68" s="4" t="s">
        <v>171</v>
      </c>
      <c r="AA68" s="4" t="s">
        <v>171</v>
      </c>
      <c r="AB68" s="4" t="s">
        <v>171</v>
      </c>
      <c r="AC68" s="2" t="s">
        <v>163</v>
      </c>
      <c r="AD68" s="2" t="s">
        <v>171</v>
      </c>
      <c r="AE68" s="2" t="s">
        <v>171</v>
      </c>
      <c r="AF68" s="2" t="s">
        <v>171</v>
      </c>
      <c r="AG68" s="2" t="s">
        <v>176</v>
      </c>
      <c r="AH68" s="7" t="s">
        <v>421</v>
      </c>
      <c r="AI68" s="7" t="s">
        <v>178</v>
      </c>
      <c r="AJ68" s="2" t="s">
        <v>171</v>
      </c>
      <c r="AK68" s="2" t="s">
        <v>171</v>
      </c>
      <c r="AL68" s="2" t="s">
        <v>171</v>
      </c>
      <c r="AM68" s="2" t="s">
        <v>422</v>
      </c>
      <c r="AN68" s="2" t="s">
        <v>163</v>
      </c>
      <c r="AO68" s="2" t="s">
        <v>163</v>
      </c>
      <c r="AP68" s="2" t="s">
        <v>208</v>
      </c>
      <c r="AQ68" s="2" t="s">
        <v>175</v>
      </c>
      <c r="AR68" s="4" t="s">
        <v>179</v>
      </c>
      <c r="AS68" s="4" t="s">
        <v>180</v>
      </c>
      <c r="AT68" s="2" t="s">
        <v>179</v>
      </c>
      <c r="AU68" s="2" t="s">
        <v>171</v>
      </c>
      <c r="AV68" s="2" t="s">
        <v>270</v>
      </c>
      <c r="AW68" s="2" t="s">
        <v>176</v>
      </c>
    </row>
    <row r="69" spans="1:49" ht="16.5" customHeight="1" x14ac:dyDescent="0.15">
      <c r="A69" s="2" t="s">
        <v>423</v>
      </c>
      <c r="B69" s="2" t="s">
        <v>415</v>
      </c>
      <c r="C69" s="2" t="s">
        <v>8</v>
      </c>
      <c r="D69" s="2" t="s">
        <v>416</v>
      </c>
      <c r="E69" s="2" t="s">
        <v>230</v>
      </c>
      <c r="F69" s="2" t="s">
        <v>417</v>
      </c>
      <c r="G69" s="2" t="s">
        <v>418</v>
      </c>
      <c r="H69" s="3">
        <v>3</v>
      </c>
      <c r="I69" s="2" t="s">
        <v>424</v>
      </c>
      <c r="J69" s="2" t="s">
        <v>169</v>
      </c>
      <c r="K69" s="3" t="s">
        <v>189</v>
      </c>
      <c r="L69" s="3">
        <v>0</v>
      </c>
      <c r="M69" s="3">
        <v>3</v>
      </c>
      <c r="N69" s="6" t="s">
        <v>221</v>
      </c>
      <c r="O69" s="6" t="s">
        <v>171</v>
      </c>
      <c r="P69" s="2" t="s">
        <v>420</v>
      </c>
      <c r="Q69" s="2" t="s">
        <v>171</v>
      </c>
      <c r="R69" s="2" t="s">
        <v>163</v>
      </c>
      <c r="S69" s="2" t="s">
        <v>173</v>
      </c>
      <c r="T69" s="2" t="s">
        <v>171</v>
      </c>
      <c r="U69" s="2">
        <v>1</v>
      </c>
      <c r="V69" s="2" t="s">
        <v>171</v>
      </c>
      <c r="W69" s="2" t="s">
        <v>171</v>
      </c>
      <c r="X69" s="4" t="s">
        <v>171</v>
      </c>
      <c r="Y69" s="4" t="s">
        <v>171</v>
      </c>
      <c r="Z69" s="4" t="s">
        <v>171</v>
      </c>
      <c r="AA69" s="4" t="s">
        <v>171</v>
      </c>
      <c r="AB69" s="4" t="s">
        <v>171</v>
      </c>
      <c r="AC69" s="2" t="s">
        <v>163</v>
      </c>
      <c r="AD69" s="2" t="s">
        <v>171</v>
      </c>
      <c r="AE69" s="2" t="s">
        <v>171</v>
      </c>
      <c r="AF69" s="2" t="s">
        <v>171</v>
      </c>
      <c r="AG69" s="2" t="s">
        <v>176</v>
      </c>
      <c r="AH69" s="7" t="s">
        <v>421</v>
      </c>
      <c r="AI69" s="7" t="s">
        <v>178</v>
      </c>
      <c r="AJ69" s="2" t="s">
        <v>171</v>
      </c>
      <c r="AK69" s="2" t="s">
        <v>171</v>
      </c>
      <c r="AL69" s="2" t="s">
        <v>171</v>
      </c>
      <c r="AM69" s="2" t="s">
        <v>422</v>
      </c>
      <c r="AN69" s="2" t="s">
        <v>163</v>
      </c>
      <c r="AO69" s="2" t="s">
        <v>163</v>
      </c>
      <c r="AP69" s="2" t="s">
        <v>208</v>
      </c>
      <c r="AQ69" s="2" t="s">
        <v>175</v>
      </c>
      <c r="AR69" s="4" t="s">
        <v>179</v>
      </c>
      <c r="AS69" s="4" t="s">
        <v>180</v>
      </c>
      <c r="AT69" s="2" t="s">
        <v>179</v>
      </c>
      <c r="AU69" s="2" t="s">
        <v>171</v>
      </c>
      <c r="AV69" s="2" t="s">
        <v>270</v>
      </c>
      <c r="AW69" s="2" t="s">
        <v>176</v>
      </c>
    </row>
    <row r="70" spans="1:49" ht="16.5" customHeight="1" x14ac:dyDescent="0.15">
      <c r="A70" s="2" t="s">
        <v>424</v>
      </c>
      <c r="B70" s="2" t="s">
        <v>415</v>
      </c>
      <c r="C70" s="2" t="s">
        <v>8</v>
      </c>
      <c r="D70" s="2" t="s">
        <v>416</v>
      </c>
      <c r="E70" s="2" t="s">
        <v>233</v>
      </c>
      <c r="F70" s="2" t="s">
        <v>417</v>
      </c>
      <c r="G70" s="2" t="s">
        <v>418</v>
      </c>
      <c r="H70" s="3">
        <v>4</v>
      </c>
      <c r="I70" s="2" t="s">
        <v>425</v>
      </c>
      <c r="J70" s="2" t="s">
        <v>169</v>
      </c>
      <c r="K70" s="3" t="s">
        <v>193</v>
      </c>
      <c r="L70" s="3">
        <v>0</v>
      </c>
      <c r="M70" s="3">
        <v>4</v>
      </c>
      <c r="N70" s="6" t="s">
        <v>202</v>
      </c>
      <c r="O70" s="6" t="s">
        <v>171</v>
      </c>
      <c r="P70" s="2" t="s">
        <v>420</v>
      </c>
      <c r="Q70" s="2" t="s">
        <v>171</v>
      </c>
      <c r="R70" s="2" t="s">
        <v>163</v>
      </c>
      <c r="S70" s="2" t="s">
        <v>173</v>
      </c>
      <c r="T70" s="2" t="s">
        <v>171</v>
      </c>
      <c r="U70" s="2">
        <v>1</v>
      </c>
      <c r="V70" s="2" t="s">
        <v>171</v>
      </c>
      <c r="W70" s="2" t="s">
        <v>171</v>
      </c>
      <c r="X70" s="4" t="s">
        <v>171</v>
      </c>
      <c r="Y70" s="4" t="s">
        <v>171</v>
      </c>
      <c r="Z70" s="4" t="s">
        <v>171</v>
      </c>
      <c r="AA70" s="4" t="s">
        <v>171</v>
      </c>
      <c r="AB70" s="4" t="s">
        <v>171</v>
      </c>
      <c r="AC70" s="2" t="s">
        <v>163</v>
      </c>
      <c r="AD70" s="2" t="s">
        <v>171</v>
      </c>
      <c r="AE70" s="2" t="s">
        <v>171</v>
      </c>
      <c r="AF70" s="2" t="s">
        <v>171</v>
      </c>
      <c r="AG70" s="2" t="s">
        <v>176</v>
      </c>
      <c r="AH70" s="7" t="s">
        <v>421</v>
      </c>
      <c r="AI70" s="7" t="s">
        <v>178</v>
      </c>
      <c r="AJ70" s="2" t="s">
        <v>171</v>
      </c>
      <c r="AK70" s="2" t="s">
        <v>171</v>
      </c>
      <c r="AL70" s="2" t="s">
        <v>171</v>
      </c>
      <c r="AM70" s="2" t="s">
        <v>422</v>
      </c>
      <c r="AN70" s="2" t="s">
        <v>163</v>
      </c>
      <c r="AO70" s="2" t="s">
        <v>163</v>
      </c>
      <c r="AP70" s="2" t="s">
        <v>208</v>
      </c>
      <c r="AQ70" s="2" t="s">
        <v>175</v>
      </c>
      <c r="AR70" s="4" t="s">
        <v>179</v>
      </c>
      <c r="AS70" s="4" t="s">
        <v>180</v>
      </c>
      <c r="AT70" s="2" t="s">
        <v>179</v>
      </c>
      <c r="AU70" s="2" t="s">
        <v>171</v>
      </c>
      <c r="AV70" s="2" t="s">
        <v>270</v>
      </c>
      <c r="AW70" s="2" t="s">
        <v>176</v>
      </c>
    </row>
    <row r="71" spans="1:49" ht="16.5" customHeight="1" x14ac:dyDescent="0.15">
      <c r="A71" s="2" t="s">
        <v>425</v>
      </c>
      <c r="B71" s="2" t="s">
        <v>415</v>
      </c>
      <c r="C71" s="2" t="s">
        <v>8</v>
      </c>
      <c r="D71" s="2" t="s">
        <v>416</v>
      </c>
      <c r="E71" s="2" t="s">
        <v>165</v>
      </c>
      <c r="F71" s="2" t="s">
        <v>417</v>
      </c>
      <c r="G71" s="2" t="s">
        <v>418</v>
      </c>
      <c r="H71" s="3">
        <v>5</v>
      </c>
      <c r="I71" s="2" t="s">
        <v>426</v>
      </c>
      <c r="J71" s="2" t="s">
        <v>169</v>
      </c>
      <c r="K71" s="3" t="s">
        <v>197</v>
      </c>
      <c r="L71" s="3">
        <v>0</v>
      </c>
      <c r="M71" s="3">
        <v>5</v>
      </c>
      <c r="N71" s="6" t="s">
        <v>224</v>
      </c>
      <c r="O71" s="6" t="s">
        <v>171</v>
      </c>
      <c r="P71" s="2" t="s">
        <v>420</v>
      </c>
      <c r="Q71" s="2" t="s">
        <v>171</v>
      </c>
      <c r="R71" s="2" t="s">
        <v>163</v>
      </c>
      <c r="S71" s="2" t="s">
        <v>173</v>
      </c>
      <c r="T71" s="2" t="s">
        <v>171</v>
      </c>
      <c r="U71" s="2">
        <v>1</v>
      </c>
      <c r="V71" s="2" t="s">
        <v>171</v>
      </c>
      <c r="W71" s="2" t="s">
        <v>171</v>
      </c>
      <c r="X71" s="4" t="s">
        <v>171</v>
      </c>
      <c r="Y71" s="4" t="s">
        <v>171</v>
      </c>
      <c r="Z71" s="4" t="s">
        <v>171</v>
      </c>
      <c r="AA71" s="4" t="s">
        <v>171</v>
      </c>
      <c r="AB71" s="4" t="s">
        <v>171</v>
      </c>
      <c r="AC71" s="2" t="s">
        <v>163</v>
      </c>
      <c r="AD71" s="2" t="s">
        <v>171</v>
      </c>
      <c r="AE71" s="2" t="s">
        <v>171</v>
      </c>
      <c r="AF71" s="2" t="s">
        <v>171</v>
      </c>
      <c r="AG71" s="2" t="s">
        <v>176</v>
      </c>
      <c r="AH71" s="7" t="s">
        <v>421</v>
      </c>
      <c r="AI71" s="7" t="s">
        <v>178</v>
      </c>
      <c r="AJ71" s="2" t="s">
        <v>171</v>
      </c>
      <c r="AK71" s="2" t="s">
        <v>171</v>
      </c>
      <c r="AL71" s="2" t="s">
        <v>171</v>
      </c>
      <c r="AM71" s="2" t="s">
        <v>422</v>
      </c>
      <c r="AN71" s="2" t="s">
        <v>163</v>
      </c>
      <c r="AO71" s="2" t="s">
        <v>163</v>
      </c>
      <c r="AP71" s="2" t="s">
        <v>208</v>
      </c>
      <c r="AQ71" s="2" t="s">
        <v>175</v>
      </c>
      <c r="AR71" s="4" t="s">
        <v>179</v>
      </c>
      <c r="AS71" s="4" t="s">
        <v>180</v>
      </c>
      <c r="AT71" s="2" t="s">
        <v>179</v>
      </c>
      <c r="AU71" s="2" t="s">
        <v>171</v>
      </c>
      <c r="AV71" s="2" t="s">
        <v>270</v>
      </c>
      <c r="AW71" s="2" t="s">
        <v>176</v>
      </c>
    </row>
    <row r="72" spans="1:49" ht="16.5" customHeight="1" x14ac:dyDescent="0.15">
      <c r="A72" s="2" t="s">
        <v>426</v>
      </c>
      <c r="B72" s="2" t="s">
        <v>415</v>
      </c>
      <c r="C72" s="2" t="s">
        <v>8</v>
      </c>
      <c r="D72" s="2" t="s">
        <v>416</v>
      </c>
      <c r="E72" s="2" t="s">
        <v>183</v>
      </c>
      <c r="F72" s="2" t="s">
        <v>417</v>
      </c>
      <c r="G72" s="2" t="s">
        <v>418</v>
      </c>
      <c r="H72" s="3">
        <v>6</v>
      </c>
      <c r="I72" s="2" t="s">
        <v>427</v>
      </c>
      <c r="J72" s="2" t="s">
        <v>169</v>
      </c>
      <c r="K72" s="3" t="s">
        <v>201</v>
      </c>
      <c r="L72" s="3">
        <v>0</v>
      </c>
      <c r="M72" s="3">
        <v>6</v>
      </c>
      <c r="N72" s="6" t="s">
        <v>258</v>
      </c>
      <c r="O72" s="6" t="s">
        <v>171</v>
      </c>
      <c r="P72" s="2" t="s">
        <v>420</v>
      </c>
      <c r="Q72" s="2" t="s">
        <v>171</v>
      </c>
      <c r="R72" s="2" t="s">
        <v>163</v>
      </c>
      <c r="S72" s="2" t="s">
        <v>173</v>
      </c>
      <c r="T72" s="2" t="s">
        <v>171</v>
      </c>
      <c r="U72" s="2">
        <v>1</v>
      </c>
      <c r="V72" s="2" t="s">
        <v>171</v>
      </c>
      <c r="W72" s="2" t="s">
        <v>171</v>
      </c>
      <c r="X72" s="4" t="s">
        <v>171</v>
      </c>
      <c r="Y72" s="4" t="s">
        <v>171</v>
      </c>
      <c r="Z72" s="4" t="s">
        <v>171</v>
      </c>
      <c r="AA72" s="4" t="s">
        <v>171</v>
      </c>
      <c r="AB72" s="4" t="s">
        <v>171</v>
      </c>
      <c r="AC72" s="2" t="s">
        <v>163</v>
      </c>
      <c r="AD72" s="2" t="s">
        <v>171</v>
      </c>
      <c r="AE72" s="2" t="s">
        <v>171</v>
      </c>
      <c r="AF72" s="2" t="s">
        <v>171</v>
      </c>
      <c r="AG72" s="2" t="s">
        <v>176</v>
      </c>
      <c r="AH72" s="7" t="s">
        <v>421</v>
      </c>
      <c r="AI72" s="7" t="s">
        <v>178</v>
      </c>
      <c r="AJ72" s="2" t="s">
        <v>171</v>
      </c>
      <c r="AK72" s="2" t="s">
        <v>171</v>
      </c>
      <c r="AL72" s="2" t="s">
        <v>171</v>
      </c>
      <c r="AM72" s="2" t="s">
        <v>422</v>
      </c>
      <c r="AN72" s="2" t="s">
        <v>163</v>
      </c>
      <c r="AO72" s="2" t="s">
        <v>163</v>
      </c>
      <c r="AP72" s="2" t="s">
        <v>208</v>
      </c>
      <c r="AQ72" s="2" t="s">
        <v>175</v>
      </c>
      <c r="AR72" s="4" t="s">
        <v>179</v>
      </c>
      <c r="AS72" s="4" t="s">
        <v>180</v>
      </c>
      <c r="AT72" s="2" t="s">
        <v>179</v>
      </c>
      <c r="AU72" s="2" t="s">
        <v>171</v>
      </c>
      <c r="AV72" s="2" t="s">
        <v>270</v>
      </c>
      <c r="AW72" s="2" t="s">
        <v>176</v>
      </c>
    </row>
    <row r="73" spans="1:49" ht="16.5" customHeight="1" x14ac:dyDescent="0.15">
      <c r="A73" s="2" t="s">
        <v>427</v>
      </c>
      <c r="B73" s="2" t="s">
        <v>415</v>
      </c>
      <c r="C73" s="2" t="s">
        <v>8</v>
      </c>
      <c r="D73" s="2" t="s">
        <v>416</v>
      </c>
      <c r="E73" s="2" t="s">
        <v>187</v>
      </c>
      <c r="F73" s="2" t="s">
        <v>417</v>
      </c>
      <c r="G73" s="2" t="s">
        <v>418</v>
      </c>
      <c r="H73" s="3">
        <v>7</v>
      </c>
      <c r="I73" s="2" t="s">
        <v>204</v>
      </c>
      <c r="J73" s="2" t="s">
        <v>169</v>
      </c>
      <c r="K73" s="3" t="s">
        <v>205</v>
      </c>
      <c r="L73" s="3">
        <v>0</v>
      </c>
      <c r="M73" s="3">
        <v>7</v>
      </c>
      <c r="N73" s="6" t="s">
        <v>208</v>
      </c>
      <c r="O73" s="6" t="s">
        <v>171</v>
      </c>
      <c r="P73" s="2" t="s">
        <v>420</v>
      </c>
      <c r="Q73" s="2" t="s">
        <v>171</v>
      </c>
      <c r="R73" s="2" t="s">
        <v>163</v>
      </c>
      <c r="S73" s="2" t="s">
        <v>173</v>
      </c>
      <c r="T73" s="2" t="s">
        <v>171</v>
      </c>
      <c r="U73" s="2">
        <v>1</v>
      </c>
      <c r="V73" s="2" t="s">
        <v>171</v>
      </c>
      <c r="W73" s="2" t="s">
        <v>171</v>
      </c>
      <c r="X73" s="4" t="s">
        <v>171</v>
      </c>
      <c r="Y73" s="4" t="s">
        <v>171</v>
      </c>
      <c r="Z73" s="4" t="s">
        <v>171</v>
      </c>
      <c r="AA73" s="4" t="s">
        <v>171</v>
      </c>
      <c r="AB73" s="4" t="s">
        <v>171</v>
      </c>
      <c r="AC73" s="2" t="s">
        <v>163</v>
      </c>
      <c r="AD73" s="2" t="s">
        <v>171</v>
      </c>
      <c r="AE73" s="2" t="s">
        <v>171</v>
      </c>
      <c r="AF73" s="2" t="s">
        <v>171</v>
      </c>
      <c r="AG73" s="2" t="s">
        <v>176</v>
      </c>
      <c r="AH73" s="7" t="s">
        <v>421</v>
      </c>
      <c r="AI73" s="7" t="s">
        <v>178</v>
      </c>
      <c r="AJ73" s="2" t="s">
        <v>171</v>
      </c>
      <c r="AK73" s="2" t="s">
        <v>171</v>
      </c>
      <c r="AL73" s="2" t="s">
        <v>171</v>
      </c>
      <c r="AM73" s="2" t="s">
        <v>422</v>
      </c>
      <c r="AN73" s="2" t="s">
        <v>163</v>
      </c>
      <c r="AO73" s="2" t="s">
        <v>163</v>
      </c>
      <c r="AP73" s="2" t="s">
        <v>208</v>
      </c>
      <c r="AQ73" s="2" t="s">
        <v>175</v>
      </c>
      <c r="AR73" s="4" t="s">
        <v>179</v>
      </c>
      <c r="AS73" s="4" t="s">
        <v>180</v>
      </c>
      <c r="AT73" s="2" t="s">
        <v>179</v>
      </c>
      <c r="AU73" s="2" t="s">
        <v>171</v>
      </c>
      <c r="AV73" s="2" t="s">
        <v>270</v>
      </c>
      <c r="AW73" s="2" t="s">
        <v>176</v>
      </c>
    </row>
    <row r="74" spans="1:49" ht="17.25" customHeight="1" x14ac:dyDescent="0.15">
      <c r="A74" s="12" t="s">
        <v>428</v>
      </c>
      <c r="B74" s="4" t="s">
        <v>429</v>
      </c>
      <c r="C74" s="4" t="s">
        <v>22</v>
      </c>
      <c r="D74" s="2" t="s">
        <v>430</v>
      </c>
      <c r="E74" s="2" t="s">
        <v>431</v>
      </c>
      <c r="F74" s="2" t="s">
        <v>432</v>
      </c>
      <c r="G74" s="2" t="s">
        <v>433</v>
      </c>
      <c r="H74" s="3">
        <v>1</v>
      </c>
      <c r="I74" s="2" t="s">
        <v>434</v>
      </c>
      <c r="J74" s="2" t="s">
        <v>208</v>
      </c>
      <c r="K74" s="3" t="s">
        <v>170</v>
      </c>
      <c r="L74" s="3">
        <v>0</v>
      </c>
      <c r="M74" s="3">
        <v>1</v>
      </c>
      <c r="N74" s="6" t="s">
        <v>163</v>
      </c>
      <c r="O74" s="6" t="s">
        <v>171</v>
      </c>
      <c r="P74" s="2" t="s">
        <v>435</v>
      </c>
      <c r="Q74" s="2" t="s">
        <v>171</v>
      </c>
      <c r="R74" s="2" t="s">
        <v>208</v>
      </c>
      <c r="S74" s="2" t="s">
        <v>215</v>
      </c>
      <c r="T74" s="2" t="s">
        <v>171</v>
      </c>
      <c r="U74" s="2">
        <v>1</v>
      </c>
      <c r="V74" s="2" t="s">
        <v>171</v>
      </c>
      <c r="W74" s="2" t="s">
        <v>171</v>
      </c>
      <c r="X74" s="4" t="s">
        <v>171</v>
      </c>
      <c r="Y74" s="4" t="s">
        <v>171</v>
      </c>
      <c r="Z74" s="4" t="s">
        <v>171</v>
      </c>
      <c r="AA74" s="4" t="s">
        <v>171</v>
      </c>
      <c r="AB74" s="4" t="s">
        <v>171</v>
      </c>
      <c r="AC74" s="2" t="s">
        <v>163</v>
      </c>
      <c r="AD74" s="2" t="s">
        <v>171</v>
      </c>
      <c r="AE74" s="2" t="s">
        <v>171</v>
      </c>
      <c r="AF74" s="2" t="s">
        <v>171</v>
      </c>
      <c r="AG74" s="2" t="s">
        <v>176</v>
      </c>
      <c r="AH74" s="7" t="s">
        <v>178</v>
      </c>
      <c r="AI74" s="7" t="s">
        <v>436</v>
      </c>
      <c r="AJ74" s="2" t="s">
        <v>171</v>
      </c>
      <c r="AK74" s="2" t="s">
        <v>171</v>
      </c>
      <c r="AL74" s="2" t="s">
        <v>171</v>
      </c>
      <c r="AM74" s="2" t="s">
        <v>176</v>
      </c>
      <c r="AN74" s="2" t="s">
        <v>171</v>
      </c>
      <c r="AO74" s="2" t="s">
        <v>163</v>
      </c>
      <c r="AP74" s="2" t="s">
        <v>171</v>
      </c>
      <c r="AQ74" s="2" t="s">
        <v>171</v>
      </c>
      <c r="AR74" s="4" t="s">
        <v>171</v>
      </c>
      <c r="AS74" s="4" t="s">
        <v>180</v>
      </c>
      <c r="AT74" s="2" t="s">
        <v>171</v>
      </c>
      <c r="AU74" s="2" t="s">
        <v>171</v>
      </c>
      <c r="AV74" s="2" t="s">
        <v>171</v>
      </c>
      <c r="AW74" s="2" t="s">
        <v>176</v>
      </c>
    </row>
    <row r="75" spans="1:49" ht="17.25" customHeight="1" x14ac:dyDescent="0.15">
      <c r="A75" s="12" t="s">
        <v>434</v>
      </c>
      <c r="B75" s="4" t="s">
        <v>429</v>
      </c>
      <c r="C75" s="4" t="s">
        <v>22</v>
      </c>
      <c r="D75" s="2" t="s">
        <v>430</v>
      </c>
      <c r="E75" s="2" t="s">
        <v>437</v>
      </c>
      <c r="F75" s="2" t="s">
        <v>432</v>
      </c>
      <c r="G75" s="2" t="s">
        <v>433</v>
      </c>
      <c r="H75" s="3">
        <v>2</v>
      </c>
      <c r="I75" s="2" t="s">
        <v>204</v>
      </c>
      <c r="J75" s="2" t="s">
        <v>208</v>
      </c>
      <c r="K75" s="3" t="s">
        <v>185</v>
      </c>
      <c r="L75" s="3">
        <v>0</v>
      </c>
      <c r="M75" s="3">
        <v>1</v>
      </c>
      <c r="N75" s="6" t="s">
        <v>202</v>
      </c>
      <c r="O75" s="6" t="s">
        <v>171</v>
      </c>
      <c r="P75" s="2" t="s">
        <v>435</v>
      </c>
      <c r="Q75" s="2" t="s">
        <v>171</v>
      </c>
      <c r="R75" s="2" t="s">
        <v>208</v>
      </c>
      <c r="S75" s="2" t="s">
        <v>215</v>
      </c>
      <c r="T75" s="2" t="s">
        <v>171</v>
      </c>
      <c r="U75" s="2">
        <v>1</v>
      </c>
      <c r="V75" s="2" t="s">
        <v>171</v>
      </c>
      <c r="W75" s="2" t="s">
        <v>171</v>
      </c>
      <c r="X75" s="4" t="s">
        <v>171</v>
      </c>
      <c r="Y75" s="4" t="s">
        <v>171</v>
      </c>
      <c r="Z75" s="4" t="s">
        <v>171</v>
      </c>
      <c r="AA75" s="4" t="s">
        <v>171</v>
      </c>
      <c r="AB75" s="4" t="s">
        <v>171</v>
      </c>
      <c r="AC75" s="2" t="s">
        <v>163</v>
      </c>
      <c r="AD75" s="2" t="s">
        <v>171</v>
      </c>
      <c r="AE75" s="2" t="s">
        <v>171</v>
      </c>
      <c r="AF75" s="2" t="s">
        <v>171</v>
      </c>
      <c r="AG75" s="2" t="s">
        <v>176</v>
      </c>
      <c r="AH75" s="7" t="s">
        <v>178</v>
      </c>
      <c r="AI75" s="7" t="s">
        <v>436</v>
      </c>
      <c r="AJ75" s="2" t="s">
        <v>171</v>
      </c>
      <c r="AK75" s="2" t="s">
        <v>171</v>
      </c>
      <c r="AL75" s="2" t="s">
        <v>171</v>
      </c>
      <c r="AM75" s="2" t="s">
        <v>176</v>
      </c>
      <c r="AN75" s="2" t="s">
        <v>171</v>
      </c>
      <c r="AO75" s="2" t="s">
        <v>163</v>
      </c>
      <c r="AP75" s="2" t="s">
        <v>171</v>
      </c>
      <c r="AQ75" s="2" t="s">
        <v>171</v>
      </c>
      <c r="AR75" s="4" t="s">
        <v>171</v>
      </c>
      <c r="AS75" s="4" t="s">
        <v>180</v>
      </c>
      <c r="AT75" s="2" t="s">
        <v>171</v>
      </c>
      <c r="AU75" s="2" t="s">
        <v>171</v>
      </c>
      <c r="AV75" s="2" t="s">
        <v>171</v>
      </c>
      <c r="AW75" s="2" t="s">
        <v>176</v>
      </c>
    </row>
    <row r="76" spans="1:49" ht="16.5" customHeight="1" x14ac:dyDescent="0.15">
      <c r="A76" s="2" t="s">
        <v>438</v>
      </c>
      <c r="B76" s="2" t="s">
        <v>439</v>
      </c>
      <c r="C76" s="2" t="s">
        <v>30</v>
      </c>
      <c r="D76" s="2" t="s">
        <v>440</v>
      </c>
      <c r="E76" s="2" t="s">
        <v>441</v>
      </c>
      <c r="F76" s="2" t="s">
        <v>442</v>
      </c>
      <c r="G76" s="2" t="s">
        <v>443</v>
      </c>
      <c r="H76" s="3">
        <v>1</v>
      </c>
      <c r="I76" s="2" t="s">
        <v>444</v>
      </c>
      <c r="J76" s="2" t="s">
        <v>208</v>
      </c>
      <c r="K76" s="3" t="s">
        <v>170</v>
      </c>
      <c r="L76" s="3">
        <v>0</v>
      </c>
      <c r="M76" s="3">
        <v>1</v>
      </c>
      <c r="N76" s="6" t="s">
        <v>163</v>
      </c>
      <c r="O76" s="6" t="s">
        <v>171</v>
      </c>
      <c r="P76" s="2" t="s">
        <v>445</v>
      </c>
      <c r="Q76" s="2" t="s">
        <v>171</v>
      </c>
      <c r="R76" s="2" t="s">
        <v>208</v>
      </c>
      <c r="S76" s="2" t="s">
        <v>215</v>
      </c>
      <c r="T76" s="2" t="s">
        <v>171</v>
      </c>
      <c r="U76" s="2">
        <v>1</v>
      </c>
      <c r="V76" s="2" t="s">
        <v>171</v>
      </c>
      <c r="W76" s="2" t="s">
        <v>171</v>
      </c>
      <c r="X76" s="4" t="s">
        <v>171</v>
      </c>
      <c r="Y76" s="4" t="s">
        <v>171</v>
      </c>
      <c r="Z76" s="4" t="s">
        <v>171</v>
      </c>
      <c r="AA76" s="4" t="s">
        <v>171</v>
      </c>
      <c r="AB76" s="4" t="s">
        <v>171</v>
      </c>
      <c r="AC76" s="2" t="s">
        <v>163</v>
      </c>
      <c r="AD76" s="2" t="s">
        <v>171</v>
      </c>
      <c r="AE76" s="2" t="s">
        <v>171</v>
      </c>
      <c r="AF76" s="2" t="s">
        <v>171</v>
      </c>
      <c r="AG76" s="2" t="s">
        <v>176</v>
      </c>
      <c r="AH76" s="7" t="s">
        <v>178</v>
      </c>
      <c r="AI76" s="7" t="s">
        <v>446</v>
      </c>
      <c r="AJ76" s="2" t="s">
        <v>171</v>
      </c>
      <c r="AK76" s="2" t="s">
        <v>171</v>
      </c>
      <c r="AL76" s="2" t="s">
        <v>171</v>
      </c>
      <c r="AM76" s="2" t="s">
        <v>176</v>
      </c>
      <c r="AN76" s="2" t="s">
        <v>171</v>
      </c>
      <c r="AO76" s="2" t="s">
        <v>245</v>
      </c>
      <c r="AP76" s="2" t="s">
        <v>171</v>
      </c>
      <c r="AQ76" s="2" t="s">
        <v>171</v>
      </c>
      <c r="AR76" s="4" t="s">
        <v>171</v>
      </c>
      <c r="AS76" s="4" t="s">
        <v>180</v>
      </c>
      <c r="AT76" s="2" t="s">
        <v>171</v>
      </c>
      <c r="AU76" s="2" t="s">
        <v>171</v>
      </c>
      <c r="AV76" s="2" t="s">
        <v>171</v>
      </c>
      <c r="AW76" s="2" t="s">
        <v>176</v>
      </c>
    </row>
    <row r="77" spans="1:49" ht="16.5" customHeight="1" x14ac:dyDescent="0.15">
      <c r="A77" s="2" t="s">
        <v>444</v>
      </c>
      <c r="B77" s="2" t="s">
        <v>439</v>
      </c>
      <c r="C77" s="2" t="s">
        <v>30</v>
      </c>
      <c r="D77" s="2" t="s">
        <v>440</v>
      </c>
      <c r="E77" s="2" t="s">
        <v>447</v>
      </c>
      <c r="F77" s="2" t="s">
        <v>442</v>
      </c>
      <c r="G77" s="2" t="s">
        <v>443</v>
      </c>
      <c r="H77" s="3">
        <v>2</v>
      </c>
      <c r="I77" s="2" t="s">
        <v>204</v>
      </c>
      <c r="J77" s="2" t="s">
        <v>208</v>
      </c>
      <c r="K77" s="3" t="s">
        <v>185</v>
      </c>
      <c r="L77" s="3">
        <v>0</v>
      </c>
      <c r="M77" s="3">
        <v>1</v>
      </c>
      <c r="N77" s="6" t="s">
        <v>202</v>
      </c>
      <c r="O77" s="6" t="s">
        <v>171</v>
      </c>
      <c r="P77" s="2" t="s">
        <v>445</v>
      </c>
      <c r="Q77" s="2" t="s">
        <v>171</v>
      </c>
      <c r="R77" s="2" t="s">
        <v>208</v>
      </c>
      <c r="S77" s="2" t="s">
        <v>215</v>
      </c>
      <c r="T77" s="2" t="s">
        <v>171</v>
      </c>
      <c r="U77" s="2">
        <v>1</v>
      </c>
      <c r="V77" s="2" t="s">
        <v>171</v>
      </c>
      <c r="W77" s="2" t="s">
        <v>171</v>
      </c>
      <c r="X77" s="4" t="s">
        <v>171</v>
      </c>
      <c r="Y77" s="4" t="s">
        <v>171</v>
      </c>
      <c r="Z77" s="4" t="s">
        <v>171</v>
      </c>
      <c r="AA77" s="4" t="s">
        <v>171</v>
      </c>
      <c r="AB77" s="4" t="s">
        <v>171</v>
      </c>
      <c r="AC77" s="2" t="s">
        <v>163</v>
      </c>
      <c r="AD77" s="2" t="s">
        <v>171</v>
      </c>
      <c r="AE77" s="2" t="s">
        <v>171</v>
      </c>
      <c r="AF77" s="2" t="s">
        <v>171</v>
      </c>
      <c r="AG77" s="2" t="s">
        <v>176</v>
      </c>
      <c r="AH77" s="7" t="s">
        <v>178</v>
      </c>
      <c r="AI77" s="7" t="s">
        <v>446</v>
      </c>
      <c r="AJ77" s="2" t="s">
        <v>171</v>
      </c>
      <c r="AK77" s="2" t="s">
        <v>171</v>
      </c>
      <c r="AL77" s="2" t="s">
        <v>171</v>
      </c>
      <c r="AM77" s="2" t="s">
        <v>176</v>
      </c>
      <c r="AN77" s="2" t="s">
        <v>171</v>
      </c>
      <c r="AO77" s="2" t="s">
        <v>245</v>
      </c>
      <c r="AP77" s="2" t="s">
        <v>171</v>
      </c>
      <c r="AQ77" s="2" t="s">
        <v>171</v>
      </c>
      <c r="AR77" s="4" t="s">
        <v>171</v>
      </c>
      <c r="AS77" s="4" t="s">
        <v>180</v>
      </c>
      <c r="AT77" s="2" t="s">
        <v>171</v>
      </c>
      <c r="AU77" s="2" t="s">
        <v>171</v>
      </c>
      <c r="AV77" s="2" t="s">
        <v>171</v>
      </c>
      <c r="AW77" s="2" t="s">
        <v>176</v>
      </c>
    </row>
    <row r="78" spans="1:49" ht="16.5" customHeight="1" x14ac:dyDescent="0.15">
      <c r="A78" s="2" t="s">
        <v>448</v>
      </c>
      <c r="B78" s="2" t="s">
        <v>449</v>
      </c>
      <c r="C78" s="2" t="s">
        <v>23</v>
      </c>
      <c r="D78" s="2" t="s">
        <v>450</v>
      </c>
      <c r="E78" s="2" t="s">
        <v>222</v>
      </c>
      <c r="F78" s="2" t="s">
        <v>451</v>
      </c>
      <c r="G78" s="2" t="s">
        <v>452</v>
      </c>
      <c r="H78" s="3">
        <v>1</v>
      </c>
      <c r="I78" s="2" t="s">
        <v>204</v>
      </c>
      <c r="J78" s="2" t="s">
        <v>163</v>
      </c>
      <c r="K78" s="3" t="s">
        <v>170</v>
      </c>
      <c r="L78" s="3">
        <v>0</v>
      </c>
      <c r="M78" s="3">
        <v>1</v>
      </c>
      <c r="N78" s="6" t="s">
        <v>163</v>
      </c>
      <c r="O78" s="6" t="s">
        <v>171</v>
      </c>
      <c r="P78" s="2" t="s">
        <v>453</v>
      </c>
      <c r="Q78" s="2" t="s">
        <v>171</v>
      </c>
      <c r="R78" s="2" t="s">
        <v>208</v>
      </c>
      <c r="S78" s="2" t="s">
        <v>215</v>
      </c>
      <c r="T78" s="2" t="s">
        <v>171</v>
      </c>
      <c r="U78" s="2">
        <v>1</v>
      </c>
      <c r="V78" s="2" t="s">
        <v>171</v>
      </c>
      <c r="W78" s="2" t="s">
        <v>171</v>
      </c>
      <c r="X78" s="4" t="s">
        <v>171</v>
      </c>
      <c r="Y78" s="4" t="s">
        <v>171</v>
      </c>
      <c r="Z78" s="4" t="s">
        <v>171</v>
      </c>
      <c r="AA78" s="4" t="s">
        <v>171</v>
      </c>
      <c r="AB78" s="4" t="s">
        <v>171</v>
      </c>
      <c r="AC78" s="2" t="s">
        <v>163</v>
      </c>
      <c r="AD78" s="2" t="s">
        <v>171</v>
      </c>
      <c r="AE78" s="2" t="s">
        <v>171</v>
      </c>
      <c r="AF78" s="2" t="s">
        <v>171</v>
      </c>
      <c r="AG78" s="2" t="s">
        <v>176</v>
      </c>
      <c r="AH78" s="7" t="s">
        <v>178</v>
      </c>
      <c r="AI78" s="7" t="s">
        <v>400</v>
      </c>
      <c r="AJ78" s="2" t="s">
        <v>171</v>
      </c>
      <c r="AK78" s="2" t="s">
        <v>171</v>
      </c>
      <c r="AL78" s="2" t="s">
        <v>171</v>
      </c>
      <c r="AM78" s="2" t="s">
        <v>176</v>
      </c>
      <c r="AN78" s="2" t="s">
        <v>171</v>
      </c>
      <c r="AO78" s="2" t="s">
        <v>163</v>
      </c>
      <c r="AP78" s="2" t="s">
        <v>171</v>
      </c>
      <c r="AQ78" s="2" t="s">
        <v>171</v>
      </c>
      <c r="AR78" s="4" t="s">
        <v>171</v>
      </c>
      <c r="AS78" s="4" t="s">
        <v>180</v>
      </c>
      <c r="AT78" s="2" t="s">
        <v>171</v>
      </c>
      <c r="AU78" s="2" t="s">
        <v>171</v>
      </c>
      <c r="AV78" s="2" t="s">
        <v>171</v>
      </c>
      <c r="AW78" s="2" t="s">
        <v>176</v>
      </c>
    </row>
    <row r="79" spans="1:49" ht="16.5" customHeight="1" x14ac:dyDescent="0.15">
      <c r="A79" s="13" t="s">
        <v>454</v>
      </c>
      <c r="B79" s="2" t="s">
        <v>455</v>
      </c>
      <c r="C79" s="2" t="s">
        <v>24</v>
      </c>
      <c r="D79" s="2" t="s">
        <v>456</v>
      </c>
      <c r="E79" s="2" t="s">
        <v>405</v>
      </c>
      <c r="F79" s="2" t="s">
        <v>457</v>
      </c>
      <c r="G79" s="2" t="s">
        <v>458</v>
      </c>
      <c r="H79" s="3">
        <v>1</v>
      </c>
      <c r="I79" s="2" t="s">
        <v>204</v>
      </c>
      <c r="J79" s="2" t="s">
        <v>163</v>
      </c>
      <c r="K79" s="3" t="s">
        <v>170</v>
      </c>
      <c r="L79" s="3">
        <v>0</v>
      </c>
      <c r="M79" s="3">
        <v>1</v>
      </c>
      <c r="N79" s="6" t="s">
        <v>163</v>
      </c>
      <c r="O79" s="6" t="s">
        <v>171</v>
      </c>
      <c r="P79" s="2" t="s">
        <v>459</v>
      </c>
      <c r="Q79" s="2" t="s">
        <v>171</v>
      </c>
      <c r="R79" s="2" t="s">
        <v>208</v>
      </c>
      <c r="S79" s="2" t="s">
        <v>215</v>
      </c>
      <c r="T79" s="2" t="s">
        <v>171</v>
      </c>
      <c r="U79" s="2">
        <v>1</v>
      </c>
      <c r="V79" s="2" t="s">
        <v>171</v>
      </c>
      <c r="W79" s="2" t="s">
        <v>171</v>
      </c>
      <c r="X79" s="4" t="s">
        <v>171</v>
      </c>
      <c r="Y79" s="4" t="s">
        <v>171</v>
      </c>
      <c r="Z79" s="4" t="s">
        <v>171</v>
      </c>
      <c r="AA79" s="4" t="s">
        <v>171</v>
      </c>
      <c r="AB79" s="4" t="s">
        <v>171</v>
      </c>
      <c r="AC79" s="2" t="s">
        <v>163</v>
      </c>
      <c r="AD79" s="2" t="s">
        <v>171</v>
      </c>
      <c r="AE79" s="2" t="s">
        <v>171</v>
      </c>
      <c r="AF79" s="2" t="s">
        <v>171</v>
      </c>
      <c r="AG79" s="2" t="s">
        <v>176</v>
      </c>
      <c r="AH79" s="7" t="s">
        <v>178</v>
      </c>
      <c r="AI79" s="7" t="s">
        <v>421</v>
      </c>
      <c r="AJ79" s="2" t="s">
        <v>171</v>
      </c>
      <c r="AK79" s="2" t="s">
        <v>171</v>
      </c>
      <c r="AL79" s="2" t="s">
        <v>171</v>
      </c>
      <c r="AM79" s="2" t="s">
        <v>176</v>
      </c>
      <c r="AN79" s="2" t="s">
        <v>171</v>
      </c>
      <c r="AO79" s="2" t="s">
        <v>175</v>
      </c>
      <c r="AP79" s="2" t="s">
        <v>171</v>
      </c>
      <c r="AQ79" s="2" t="s">
        <v>171</v>
      </c>
      <c r="AR79" s="4" t="s">
        <v>171</v>
      </c>
      <c r="AS79" s="4" t="s">
        <v>180</v>
      </c>
      <c r="AT79" s="2" t="s">
        <v>171</v>
      </c>
      <c r="AU79" s="2" t="s">
        <v>171</v>
      </c>
      <c r="AV79" s="2" t="s">
        <v>171</v>
      </c>
      <c r="AW79" s="2" t="s">
        <v>176</v>
      </c>
    </row>
    <row r="80" spans="1:49" ht="16.5" customHeight="1" x14ac:dyDescent="0.15">
      <c r="A80" s="2" t="s">
        <v>460</v>
      </c>
      <c r="B80" s="2" t="s">
        <v>461</v>
      </c>
      <c r="C80" s="2" t="s">
        <v>10</v>
      </c>
      <c r="D80" s="2" t="s">
        <v>462</v>
      </c>
      <c r="E80" s="2" t="s">
        <v>222</v>
      </c>
      <c r="F80" s="2" t="s">
        <v>463</v>
      </c>
      <c r="G80" s="2" t="s">
        <v>464</v>
      </c>
      <c r="H80" s="3">
        <v>1</v>
      </c>
      <c r="I80" s="2" t="s">
        <v>465</v>
      </c>
      <c r="J80" s="2" t="s">
        <v>169</v>
      </c>
      <c r="K80" s="3" t="s">
        <v>170</v>
      </c>
      <c r="L80" s="3">
        <v>0</v>
      </c>
      <c r="M80" s="3">
        <v>2</v>
      </c>
      <c r="N80" s="6" t="s">
        <v>163</v>
      </c>
      <c r="O80" s="6" t="s">
        <v>171</v>
      </c>
      <c r="P80" s="2" t="s">
        <v>466</v>
      </c>
      <c r="Q80" s="2" t="s">
        <v>171</v>
      </c>
      <c r="R80" s="2" t="s">
        <v>163</v>
      </c>
      <c r="S80" s="2" t="s">
        <v>173</v>
      </c>
      <c r="T80" s="2" t="s">
        <v>174</v>
      </c>
      <c r="U80" s="2">
        <v>1</v>
      </c>
      <c r="V80" s="2" t="s">
        <v>171</v>
      </c>
      <c r="W80" s="2" t="s">
        <v>171</v>
      </c>
      <c r="X80" s="4" t="s">
        <v>171</v>
      </c>
      <c r="Y80" s="4" t="s">
        <v>171</v>
      </c>
      <c r="Z80" s="4" t="s">
        <v>171</v>
      </c>
      <c r="AA80" s="4" t="s">
        <v>171</v>
      </c>
      <c r="AB80" s="4" t="s">
        <v>171</v>
      </c>
      <c r="AC80" s="2" t="s">
        <v>163</v>
      </c>
      <c r="AD80" s="2" t="s">
        <v>171</v>
      </c>
      <c r="AE80" s="2" t="s">
        <v>171</v>
      </c>
      <c r="AF80" s="2" t="s">
        <v>171</v>
      </c>
      <c r="AG80" s="2" t="s">
        <v>176</v>
      </c>
      <c r="AH80" s="7" t="s">
        <v>467</v>
      </c>
      <c r="AI80" s="7" t="s">
        <v>178</v>
      </c>
      <c r="AJ80" s="2" t="s">
        <v>171</v>
      </c>
      <c r="AK80" s="2" t="s">
        <v>171</v>
      </c>
      <c r="AL80" s="2" t="s">
        <v>171</v>
      </c>
      <c r="AM80" s="2" t="s">
        <v>176</v>
      </c>
      <c r="AN80" s="2" t="s">
        <v>171</v>
      </c>
      <c r="AO80" s="2" t="s">
        <v>175</v>
      </c>
      <c r="AP80" s="2" t="s">
        <v>171</v>
      </c>
      <c r="AQ80" s="2" t="s">
        <v>171</v>
      </c>
      <c r="AR80" s="4" t="s">
        <v>308</v>
      </c>
      <c r="AS80" s="4" t="s">
        <v>180</v>
      </c>
      <c r="AT80" s="2" t="s">
        <v>308</v>
      </c>
      <c r="AU80" s="2" t="s">
        <v>181</v>
      </c>
      <c r="AV80" s="2" t="s">
        <v>243</v>
      </c>
      <c r="AW80" s="2" t="s">
        <v>176</v>
      </c>
    </row>
    <row r="81" spans="1:49" ht="16.5" customHeight="1" x14ac:dyDescent="0.15">
      <c r="A81" s="2" t="s">
        <v>465</v>
      </c>
      <c r="B81" s="2" t="s">
        <v>461</v>
      </c>
      <c r="C81" s="2" t="s">
        <v>10</v>
      </c>
      <c r="D81" s="2" t="s">
        <v>462</v>
      </c>
      <c r="E81" s="2" t="s">
        <v>225</v>
      </c>
      <c r="F81" s="2" t="s">
        <v>463</v>
      </c>
      <c r="G81" s="2" t="s">
        <v>464</v>
      </c>
      <c r="H81" s="3">
        <v>2</v>
      </c>
      <c r="I81" s="2" t="s">
        <v>468</v>
      </c>
      <c r="J81" s="2" t="s">
        <v>169</v>
      </c>
      <c r="K81" s="3" t="s">
        <v>185</v>
      </c>
      <c r="L81" s="3">
        <v>0</v>
      </c>
      <c r="M81" s="3">
        <v>2</v>
      </c>
      <c r="N81" s="6" t="s">
        <v>190</v>
      </c>
      <c r="O81" s="6" t="s">
        <v>171</v>
      </c>
      <c r="P81" s="2" t="s">
        <v>466</v>
      </c>
      <c r="Q81" s="2" t="s">
        <v>171</v>
      </c>
      <c r="R81" s="2" t="s">
        <v>163</v>
      </c>
      <c r="S81" s="2" t="s">
        <v>173</v>
      </c>
      <c r="T81" s="2" t="s">
        <v>174</v>
      </c>
      <c r="U81" s="2">
        <v>1</v>
      </c>
      <c r="V81" s="2" t="s">
        <v>171</v>
      </c>
      <c r="W81" s="2" t="s">
        <v>171</v>
      </c>
      <c r="X81" s="4" t="s">
        <v>171</v>
      </c>
      <c r="Y81" s="4" t="s">
        <v>171</v>
      </c>
      <c r="Z81" s="4" t="s">
        <v>171</v>
      </c>
      <c r="AA81" s="4" t="s">
        <v>171</v>
      </c>
      <c r="AB81" s="4" t="s">
        <v>171</v>
      </c>
      <c r="AC81" s="2" t="s">
        <v>163</v>
      </c>
      <c r="AD81" s="2" t="s">
        <v>171</v>
      </c>
      <c r="AE81" s="2" t="s">
        <v>171</v>
      </c>
      <c r="AF81" s="2" t="s">
        <v>171</v>
      </c>
      <c r="AG81" s="2" t="s">
        <v>176</v>
      </c>
      <c r="AH81" s="7" t="s">
        <v>467</v>
      </c>
      <c r="AI81" s="7" t="s">
        <v>178</v>
      </c>
      <c r="AJ81" s="2" t="s">
        <v>171</v>
      </c>
      <c r="AK81" s="2" t="s">
        <v>171</v>
      </c>
      <c r="AL81" s="2" t="s">
        <v>171</v>
      </c>
      <c r="AM81" s="2" t="s">
        <v>176</v>
      </c>
      <c r="AN81" s="2" t="s">
        <v>171</v>
      </c>
      <c r="AO81" s="2" t="s">
        <v>175</v>
      </c>
      <c r="AP81" s="2" t="s">
        <v>171</v>
      </c>
      <c r="AQ81" s="2" t="s">
        <v>171</v>
      </c>
      <c r="AR81" s="4" t="s">
        <v>308</v>
      </c>
      <c r="AS81" s="4" t="s">
        <v>180</v>
      </c>
      <c r="AT81" s="2" t="s">
        <v>308</v>
      </c>
      <c r="AU81" s="2" t="s">
        <v>181</v>
      </c>
      <c r="AV81" s="2" t="s">
        <v>243</v>
      </c>
      <c r="AW81" s="2" t="s">
        <v>176</v>
      </c>
    </row>
    <row r="82" spans="1:49" ht="17.25" customHeight="1" x14ac:dyDescent="0.15">
      <c r="A82" s="2" t="s">
        <v>468</v>
      </c>
      <c r="B82" s="2" t="s">
        <v>461</v>
      </c>
      <c r="C82" s="2" t="s">
        <v>10</v>
      </c>
      <c r="D82" s="2" t="s">
        <v>462</v>
      </c>
      <c r="E82" s="2" t="s">
        <v>227</v>
      </c>
      <c r="F82" s="2" t="s">
        <v>463</v>
      </c>
      <c r="G82" s="2" t="s">
        <v>464</v>
      </c>
      <c r="H82" s="3">
        <v>3</v>
      </c>
      <c r="I82" s="2" t="s">
        <v>469</v>
      </c>
      <c r="J82" s="2" t="s">
        <v>169</v>
      </c>
      <c r="K82" s="3" t="s">
        <v>189</v>
      </c>
      <c r="L82" s="3">
        <v>0</v>
      </c>
      <c r="M82" s="3">
        <v>3</v>
      </c>
      <c r="N82" s="6" t="s">
        <v>198</v>
      </c>
      <c r="O82" s="6" t="s">
        <v>171</v>
      </c>
      <c r="P82" s="2" t="s">
        <v>466</v>
      </c>
      <c r="Q82" s="2" t="s">
        <v>171</v>
      </c>
      <c r="R82" s="2" t="s">
        <v>163</v>
      </c>
      <c r="S82" s="2" t="s">
        <v>173</v>
      </c>
      <c r="T82" s="2" t="s">
        <v>174</v>
      </c>
      <c r="U82" s="2">
        <v>1</v>
      </c>
      <c r="V82" s="2" t="s">
        <v>171</v>
      </c>
      <c r="W82" s="2" t="s">
        <v>171</v>
      </c>
      <c r="X82" s="4" t="s">
        <v>171</v>
      </c>
      <c r="Y82" s="4" t="s">
        <v>171</v>
      </c>
      <c r="Z82" s="4" t="s">
        <v>171</v>
      </c>
      <c r="AA82" s="4" t="s">
        <v>171</v>
      </c>
      <c r="AB82" s="4" t="s">
        <v>171</v>
      </c>
      <c r="AC82" s="2" t="s">
        <v>163</v>
      </c>
      <c r="AD82" s="2" t="s">
        <v>171</v>
      </c>
      <c r="AE82" s="2" t="s">
        <v>171</v>
      </c>
      <c r="AF82" s="2" t="s">
        <v>171</v>
      </c>
      <c r="AG82" s="2" t="s">
        <v>176</v>
      </c>
      <c r="AH82" s="7" t="s">
        <v>467</v>
      </c>
      <c r="AI82" s="7" t="s">
        <v>178</v>
      </c>
      <c r="AJ82" s="2" t="s">
        <v>171</v>
      </c>
      <c r="AK82" s="2" t="s">
        <v>171</v>
      </c>
      <c r="AL82" s="2" t="s">
        <v>171</v>
      </c>
      <c r="AM82" s="2" t="s">
        <v>176</v>
      </c>
      <c r="AN82" s="2" t="s">
        <v>171</v>
      </c>
      <c r="AO82" s="2" t="s">
        <v>175</v>
      </c>
      <c r="AP82" s="2" t="s">
        <v>171</v>
      </c>
      <c r="AQ82" s="2" t="s">
        <v>171</v>
      </c>
      <c r="AR82" s="4" t="s">
        <v>308</v>
      </c>
      <c r="AS82" s="4" t="s">
        <v>180</v>
      </c>
      <c r="AT82" s="2" t="s">
        <v>308</v>
      </c>
      <c r="AU82" s="2" t="s">
        <v>181</v>
      </c>
      <c r="AV82" s="2" t="s">
        <v>243</v>
      </c>
      <c r="AW82" s="2" t="s">
        <v>176</v>
      </c>
    </row>
    <row r="83" spans="1:49" ht="17.25" customHeight="1" x14ac:dyDescent="0.15">
      <c r="A83" s="2" t="s">
        <v>469</v>
      </c>
      <c r="B83" s="2" t="s">
        <v>461</v>
      </c>
      <c r="C83" s="2" t="s">
        <v>10</v>
      </c>
      <c r="D83" s="2" t="s">
        <v>462</v>
      </c>
      <c r="E83" s="2" t="s">
        <v>230</v>
      </c>
      <c r="F83" s="2" t="s">
        <v>463</v>
      </c>
      <c r="G83" s="2" t="s">
        <v>464</v>
      </c>
      <c r="H83" s="3">
        <v>4</v>
      </c>
      <c r="I83" s="2" t="s">
        <v>470</v>
      </c>
      <c r="J83" s="2" t="s">
        <v>169</v>
      </c>
      <c r="K83" s="3" t="s">
        <v>193</v>
      </c>
      <c r="L83" s="3">
        <v>0</v>
      </c>
      <c r="M83" s="3">
        <v>4</v>
      </c>
      <c r="N83" s="6" t="s">
        <v>206</v>
      </c>
      <c r="O83" s="6" t="s">
        <v>171</v>
      </c>
      <c r="P83" s="2" t="s">
        <v>466</v>
      </c>
      <c r="Q83" s="2" t="s">
        <v>171</v>
      </c>
      <c r="R83" s="2" t="s">
        <v>163</v>
      </c>
      <c r="S83" s="2" t="s">
        <v>173</v>
      </c>
      <c r="T83" s="2" t="s">
        <v>174</v>
      </c>
      <c r="U83" s="2">
        <v>1</v>
      </c>
      <c r="V83" s="2" t="s">
        <v>171</v>
      </c>
      <c r="W83" s="2" t="s">
        <v>171</v>
      </c>
      <c r="X83" s="4" t="s">
        <v>171</v>
      </c>
      <c r="Y83" s="4" t="s">
        <v>171</v>
      </c>
      <c r="Z83" s="4" t="s">
        <v>171</v>
      </c>
      <c r="AA83" s="4" t="s">
        <v>171</v>
      </c>
      <c r="AB83" s="4" t="s">
        <v>171</v>
      </c>
      <c r="AC83" s="2" t="s">
        <v>163</v>
      </c>
      <c r="AD83" s="2" t="s">
        <v>171</v>
      </c>
      <c r="AE83" s="2" t="s">
        <v>171</v>
      </c>
      <c r="AF83" s="2" t="s">
        <v>171</v>
      </c>
      <c r="AG83" s="2" t="s">
        <v>176</v>
      </c>
      <c r="AH83" s="7" t="s">
        <v>467</v>
      </c>
      <c r="AI83" s="7" t="s">
        <v>178</v>
      </c>
      <c r="AJ83" s="2" t="s">
        <v>171</v>
      </c>
      <c r="AK83" s="2" t="s">
        <v>171</v>
      </c>
      <c r="AL83" s="2" t="s">
        <v>171</v>
      </c>
      <c r="AM83" s="2" t="s">
        <v>176</v>
      </c>
      <c r="AN83" s="2" t="s">
        <v>171</v>
      </c>
      <c r="AO83" s="2" t="s">
        <v>175</v>
      </c>
      <c r="AP83" s="2" t="s">
        <v>171</v>
      </c>
      <c r="AQ83" s="2" t="s">
        <v>171</v>
      </c>
      <c r="AR83" s="4" t="s">
        <v>308</v>
      </c>
      <c r="AS83" s="4" t="s">
        <v>180</v>
      </c>
      <c r="AT83" s="2" t="s">
        <v>308</v>
      </c>
      <c r="AU83" s="2" t="s">
        <v>181</v>
      </c>
      <c r="AV83" s="2" t="s">
        <v>243</v>
      </c>
      <c r="AW83" s="2" t="s">
        <v>176</v>
      </c>
    </row>
    <row r="84" spans="1:49" ht="16.5" customHeight="1" x14ac:dyDescent="0.15">
      <c r="A84" s="2" t="s">
        <v>470</v>
      </c>
      <c r="B84" s="2" t="s">
        <v>461</v>
      </c>
      <c r="C84" s="2" t="s">
        <v>10</v>
      </c>
      <c r="D84" s="2" t="s">
        <v>462</v>
      </c>
      <c r="E84" s="2" t="s">
        <v>233</v>
      </c>
      <c r="F84" s="2" t="s">
        <v>463</v>
      </c>
      <c r="G84" s="2" t="s">
        <v>464</v>
      </c>
      <c r="H84" s="3">
        <v>5</v>
      </c>
      <c r="I84" s="2" t="s">
        <v>471</v>
      </c>
      <c r="J84" s="2" t="s">
        <v>169</v>
      </c>
      <c r="K84" s="3" t="s">
        <v>197</v>
      </c>
      <c r="L84" s="3">
        <v>0</v>
      </c>
      <c r="M84" s="3">
        <v>5</v>
      </c>
      <c r="N84" s="6" t="s">
        <v>472</v>
      </c>
      <c r="O84" s="6" t="s">
        <v>171</v>
      </c>
      <c r="P84" s="2" t="s">
        <v>466</v>
      </c>
      <c r="Q84" s="2" t="s">
        <v>171</v>
      </c>
      <c r="R84" s="2" t="s">
        <v>163</v>
      </c>
      <c r="S84" s="2" t="s">
        <v>173</v>
      </c>
      <c r="T84" s="2" t="s">
        <v>174</v>
      </c>
      <c r="U84" s="2">
        <v>1</v>
      </c>
      <c r="V84" s="2" t="s">
        <v>171</v>
      </c>
      <c r="W84" s="2" t="s">
        <v>171</v>
      </c>
      <c r="X84" s="4" t="s">
        <v>171</v>
      </c>
      <c r="Y84" s="4" t="s">
        <v>171</v>
      </c>
      <c r="Z84" s="4" t="s">
        <v>171</v>
      </c>
      <c r="AA84" s="4" t="s">
        <v>171</v>
      </c>
      <c r="AB84" s="4" t="s">
        <v>171</v>
      </c>
      <c r="AC84" s="2" t="s">
        <v>163</v>
      </c>
      <c r="AD84" s="2" t="s">
        <v>171</v>
      </c>
      <c r="AE84" s="2" t="s">
        <v>171</v>
      </c>
      <c r="AF84" s="2" t="s">
        <v>171</v>
      </c>
      <c r="AG84" s="2" t="s">
        <v>176</v>
      </c>
      <c r="AH84" s="7" t="s">
        <v>467</v>
      </c>
      <c r="AI84" s="7" t="s">
        <v>178</v>
      </c>
      <c r="AJ84" s="2" t="s">
        <v>171</v>
      </c>
      <c r="AK84" s="2" t="s">
        <v>171</v>
      </c>
      <c r="AL84" s="2" t="s">
        <v>171</v>
      </c>
      <c r="AM84" s="2" t="s">
        <v>176</v>
      </c>
      <c r="AN84" s="2" t="s">
        <v>171</v>
      </c>
      <c r="AO84" s="2" t="s">
        <v>175</v>
      </c>
      <c r="AP84" s="2" t="s">
        <v>171</v>
      </c>
      <c r="AQ84" s="2" t="s">
        <v>171</v>
      </c>
      <c r="AR84" s="4" t="s">
        <v>308</v>
      </c>
      <c r="AS84" s="4" t="s">
        <v>180</v>
      </c>
      <c r="AT84" s="2" t="s">
        <v>308</v>
      </c>
      <c r="AU84" s="2" t="s">
        <v>181</v>
      </c>
      <c r="AV84" s="2" t="s">
        <v>243</v>
      </c>
      <c r="AW84" s="2" t="s">
        <v>176</v>
      </c>
    </row>
    <row r="85" spans="1:49" ht="16.5" customHeight="1" x14ac:dyDescent="0.15">
      <c r="A85" s="2" t="s">
        <v>471</v>
      </c>
      <c r="B85" s="2" t="s">
        <v>461</v>
      </c>
      <c r="C85" s="2" t="s">
        <v>10</v>
      </c>
      <c r="D85" s="2" t="s">
        <v>462</v>
      </c>
      <c r="E85" s="2" t="s">
        <v>165</v>
      </c>
      <c r="F85" s="2" t="s">
        <v>463</v>
      </c>
      <c r="G85" s="2" t="s">
        <v>464</v>
      </c>
      <c r="H85" s="3">
        <v>6</v>
      </c>
      <c r="I85" s="2" t="s">
        <v>473</v>
      </c>
      <c r="J85" s="2" t="s">
        <v>169</v>
      </c>
      <c r="K85" s="3" t="s">
        <v>201</v>
      </c>
      <c r="L85" s="3">
        <v>0</v>
      </c>
      <c r="M85" s="3">
        <v>6</v>
      </c>
      <c r="N85" s="6" t="s">
        <v>208</v>
      </c>
      <c r="O85" s="6" t="s">
        <v>171</v>
      </c>
      <c r="P85" s="2" t="s">
        <v>466</v>
      </c>
      <c r="Q85" s="2" t="s">
        <v>171</v>
      </c>
      <c r="R85" s="2" t="s">
        <v>163</v>
      </c>
      <c r="S85" s="2" t="s">
        <v>173</v>
      </c>
      <c r="T85" s="2" t="s">
        <v>174</v>
      </c>
      <c r="U85" s="2">
        <v>1</v>
      </c>
      <c r="V85" s="2" t="s">
        <v>171</v>
      </c>
      <c r="W85" s="2" t="s">
        <v>171</v>
      </c>
      <c r="X85" s="4" t="s">
        <v>171</v>
      </c>
      <c r="Y85" s="4" t="s">
        <v>171</v>
      </c>
      <c r="Z85" s="4" t="s">
        <v>171</v>
      </c>
      <c r="AA85" s="4" t="s">
        <v>171</v>
      </c>
      <c r="AB85" s="4" t="s">
        <v>171</v>
      </c>
      <c r="AC85" s="2" t="s">
        <v>163</v>
      </c>
      <c r="AD85" s="2" t="s">
        <v>171</v>
      </c>
      <c r="AE85" s="2" t="s">
        <v>171</v>
      </c>
      <c r="AF85" s="2" t="s">
        <v>171</v>
      </c>
      <c r="AG85" s="2" t="s">
        <v>176</v>
      </c>
      <c r="AH85" s="7" t="s">
        <v>467</v>
      </c>
      <c r="AI85" s="7" t="s">
        <v>178</v>
      </c>
      <c r="AJ85" s="2" t="s">
        <v>171</v>
      </c>
      <c r="AK85" s="2" t="s">
        <v>171</v>
      </c>
      <c r="AL85" s="2" t="s">
        <v>171</v>
      </c>
      <c r="AM85" s="2" t="s">
        <v>176</v>
      </c>
      <c r="AN85" s="2" t="s">
        <v>171</v>
      </c>
      <c r="AO85" s="2" t="s">
        <v>175</v>
      </c>
      <c r="AP85" s="2" t="s">
        <v>171</v>
      </c>
      <c r="AQ85" s="2" t="s">
        <v>171</v>
      </c>
      <c r="AR85" s="4" t="s">
        <v>308</v>
      </c>
      <c r="AS85" s="4" t="s">
        <v>180</v>
      </c>
      <c r="AT85" s="2" t="s">
        <v>308</v>
      </c>
      <c r="AU85" s="2" t="s">
        <v>181</v>
      </c>
      <c r="AV85" s="2" t="s">
        <v>243</v>
      </c>
      <c r="AW85" s="2" t="s">
        <v>176</v>
      </c>
    </row>
    <row r="86" spans="1:49" ht="16.5" customHeight="1" x14ac:dyDescent="0.15">
      <c r="A86" s="2" t="s">
        <v>473</v>
      </c>
      <c r="B86" s="2" t="s">
        <v>461</v>
      </c>
      <c r="C86" s="2" t="s">
        <v>10</v>
      </c>
      <c r="D86" s="2" t="s">
        <v>462</v>
      </c>
      <c r="E86" s="2" t="s">
        <v>183</v>
      </c>
      <c r="F86" s="2" t="s">
        <v>463</v>
      </c>
      <c r="G86" s="2" t="s">
        <v>464</v>
      </c>
      <c r="H86" s="3">
        <v>7</v>
      </c>
      <c r="I86" s="2" t="s">
        <v>204</v>
      </c>
      <c r="J86" s="2" t="s">
        <v>169</v>
      </c>
      <c r="K86" s="3" t="s">
        <v>205</v>
      </c>
      <c r="L86" s="3">
        <v>0</v>
      </c>
      <c r="M86" s="3">
        <v>7</v>
      </c>
      <c r="N86" s="6" t="s">
        <v>474</v>
      </c>
      <c r="O86" s="6" t="s">
        <v>171</v>
      </c>
      <c r="P86" s="2" t="s">
        <v>466</v>
      </c>
      <c r="Q86" s="2" t="s">
        <v>171</v>
      </c>
      <c r="R86" s="2" t="s">
        <v>163</v>
      </c>
      <c r="S86" s="2" t="s">
        <v>173</v>
      </c>
      <c r="T86" s="2" t="s">
        <v>174</v>
      </c>
      <c r="U86" s="2">
        <v>1</v>
      </c>
      <c r="V86" s="2" t="s">
        <v>171</v>
      </c>
      <c r="W86" s="2" t="s">
        <v>171</v>
      </c>
      <c r="X86" s="4" t="s">
        <v>171</v>
      </c>
      <c r="Y86" s="4" t="s">
        <v>171</v>
      </c>
      <c r="Z86" s="4" t="s">
        <v>171</v>
      </c>
      <c r="AA86" s="4" t="s">
        <v>171</v>
      </c>
      <c r="AB86" s="4" t="s">
        <v>171</v>
      </c>
      <c r="AC86" s="2" t="s">
        <v>163</v>
      </c>
      <c r="AD86" s="2" t="s">
        <v>171</v>
      </c>
      <c r="AE86" s="2" t="s">
        <v>171</v>
      </c>
      <c r="AF86" s="2" t="s">
        <v>171</v>
      </c>
      <c r="AG86" s="2" t="s">
        <v>176</v>
      </c>
      <c r="AH86" s="7" t="s">
        <v>467</v>
      </c>
      <c r="AI86" s="7" t="s">
        <v>178</v>
      </c>
      <c r="AJ86" s="2" t="s">
        <v>171</v>
      </c>
      <c r="AK86" s="2" t="s">
        <v>171</v>
      </c>
      <c r="AL86" s="2" t="s">
        <v>171</v>
      </c>
      <c r="AM86" s="2" t="s">
        <v>176</v>
      </c>
      <c r="AN86" s="2" t="s">
        <v>171</v>
      </c>
      <c r="AO86" s="2" t="s">
        <v>175</v>
      </c>
      <c r="AP86" s="2" t="s">
        <v>171</v>
      </c>
      <c r="AQ86" s="2" t="s">
        <v>171</v>
      </c>
      <c r="AR86" s="4" t="s">
        <v>308</v>
      </c>
      <c r="AS86" s="4" t="s">
        <v>180</v>
      </c>
      <c r="AT86" s="2" t="s">
        <v>308</v>
      </c>
      <c r="AU86" s="2" t="s">
        <v>181</v>
      </c>
      <c r="AV86" s="2" t="s">
        <v>243</v>
      </c>
      <c r="AW86" s="2" t="s">
        <v>176</v>
      </c>
    </row>
    <row r="87" spans="1:49" ht="16.5" customHeight="1" x14ac:dyDescent="0.15">
      <c r="A87" s="13" t="s">
        <v>475</v>
      </c>
      <c r="B87" s="2" t="s">
        <v>476</v>
      </c>
      <c r="C87" s="2" t="s">
        <v>26</v>
      </c>
      <c r="D87" s="2" t="s">
        <v>477</v>
      </c>
      <c r="E87" s="2" t="s">
        <v>478</v>
      </c>
      <c r="F87" s="2" t="s">
        <v>479</v>
      </c>
      <c r="G87" s="2" t="s">
        <v>480</v>
      </c>
      <c r="H87" s="3">
        <v>1</v>
      </c>
      <c r="I87" s="2" t="s">
        <v>204</v>
      </c>
      <c r="J87" s="2" t="s">
        <v>163</v>
      </c>
      <c r="K87" s="3" t="s">
        <v>170</v>
      </c>
      <c r="L87" s="3">
        <v>0</v>
      </c>
      <c r="M87" s="3">
        <v>1</v>
      </c>
      <c r="N87" s="6" t="s">
        <v>163</v>
      </c>
      <c r="O87" s="6" t="s">
        <v>171</v>
      </c>
      <c r="P87" s="2" t="s">
        <v>481</v>
      </c>
      <c r="Q87" s="2" t="s">
        <v>171</v>
      </c>
      <c r="R87" s="2" t="s">
        <v>208</v>
      </c>
      <c r="S87" s="2" t="s">
        <v>173</v>
      </c>
      <c r="T87" s="2" t="s">
        <v>171</v>
      </c>
      <c r="U87" s="4" t="s">
        <v>163</v>
      </c>
      <c r="V87" s="2" t="s">
        <v>171</v>
      </c>
      <c r="W87" s="2" t="s">
        <v>171</v>
      </c>
      <c r="X87" s="4" t="s">
        <v>171</v>
      </c>
      <c r="Y87" s="4" t="s">
        <v>171</v>
      </c>
      <c r="Z87" s="4" t="s">
        <v>171</v>
      </c>
      <c r="AA87" s="2" t="s">
        <v>171</v>
      </c>
      <c r="AB87" s="2" t="s">
        <v>171</v>
      </c>
      <c r="AC87" s="2" t="s">
        <v>163</v>
      </c>
      <c r="AD87" s="2" t="s">
        <v>171</v>
      </c>
      <c r="AE87" s="2" t="s">
        <v>171</v>
      </c>
      <c r="AF87" s="2" t="s">
        <v>171</v>
      </c>
      <c r="AG87" s="2" t="s">
        <v>176</v>
      </c>
      <c r="AH87" s="7" t="s">
        <v>178</v>
      </c>
      <c r="AI87" s="7" t="s">
        <v>482</v>
      </c>
      <c r="AJ87" s="2" t="s">
        <v>171</v>
      </c>
      <c r="AK87" s="2" t="s">
        <v>171</v>
      </c>
      <c r="AL87" s="2" t="s">
        <v>171</v>
      </c>
      <c r="AM87" s="2" t="s">
        <v>176</v>
      </c>
      <c r="AN87" s="2" t="s">
        <v>171</v>
      </c>
      <c r="AO87" s="2" t="s">
        <v>163</v>
      </c>
      <c r="AP87" s="2" t="s">
        <v>171</v>
      </c>
      <c r="AQ87" s="2" t="s">
        <v>171</v>
      </c>
      <c r="AR87" s="4" t="s">
        <v>171</v>
      </c>
      <c r="AS87" s="4" t="s">
        <v>180</v>
      </c>
      <c r="AT87" s="2" t="s">
        <v>171</v>
      </c>
      <c r="AU87" s="2" t="s">
        <v>171</v>
      </c>
      <c r="AV87" s="2" t="s">
        <v>171</v>
      </c>
      <c r="AW87" s="2" t="s">
        <v>176</v>
      </c>
    </row>
    <row r="88" spans="1:49" ht="15" customHeight="1" x14ac:dyDescent="0.15">
      <c r="A88" s="13" t="s">
        <v>483</v>
      </c>
      <c r="B88" s="2" t="s">
        <v>484</v>
      </c>
      <c r="C88" s="2" t="s">
        <v>27</v>
      </c>
      <c r="D88" s="2" t="s">
        <v>485</v>
      </c>
      <c r="E88" s="2" t="s">
        <v>486</v>
      </c>
      <c r="F88" s="2" t="s">
        <v>487</v>
      </c>
      <c r="G88" s="2" t="s">
        <v>488</v>
      </c>
      <c r="H88" s="3">
        <v>1</v>
      </c>
      <c r="I88" s="2" t="s">
        <v>204</v>
      </c>
      <c r="J88" s="2" t="s">
        <v>163</v>
      </c>
      <c r="K88" s="3" t="s">
        <v>170</v>
      </c>
      <c r="L88" s="3">
        <v>0</v>
      </c>
      <c r="M88" s="3">
        <v>1</v>
      </c>
      <c r="N88" s="6" t="s">
        <v>163</v>
      </c>
      <c r="O88" s="6" t="s">
        <v>171</v>
      </c>
      <c r="P88" s="2" t="s">
        <v>489</v>
      </c>
      <c r="Q88" s="2" t="s">
        <v>171</v>
      </c>
      <c r="R88" s="2" t="s">
        <v>208</v>
      </c>
      <c r="S88" s="2" t="s">
        <v>173</v>
      </c>
      <c r="T88" s="2" t="s">
        <v>171</v>
      </c>
      <c r="U88" s="4" t="s">
        <v>163</v>
      </c>
      <c r="V88" s="2" t="s">
        <v>171</v>
      </c>
      <c r="W88" s="2" t="s">
        <v>171</v>
      </c>
      <c r="X88" s="4" t="s">
        <v>171</v>
      </c>
      <c r="Y88" s="4" t="s">
        <v>171</v>
      </c>
      <c r="Z88" s="4" t="s">
        <v>171</v>
      </c>
      <c r="AA88" s="2" t="s">
        <v>171</v>
      </c>
      <c r="AB88" s="2" t="s">
        <v>171</v>
      </c>
      <c r="AC88" s="2" t="s">
        <v>163</v>
      </c>
      <c r="AD88" s="2" t="s">
        <v>171</v>
      </c>
      <c r="AE88" s="2" t="s">
        <v>171</v>
      </c>
      <c r="AF88" s="2" t="s">
        <v>171</v>
      </c>
      <c r="AG88" s="2" t="s">
        <v>176</v>
      </c>
      <c r="AH88" s="7" t="s">
        <v>178</v>
      </c>
      <c r="AI88" s="7" t="s">
        <v>490</v>
      </c>
      <c r="AJ88" s="2" t="s">
        <v>171</v>
      </c>
      <c r="AK88" s="2" t="s">
        <v>171</v>
      </c>
      <c r="AL88" s="2" t="s">
        <v>171</v>
      </c>
      <c r="AM88" s="2" t="s">
        <v>176</v>
      </c>
      <c r="AN88" s="2" t="s">
        <v>171</v>
      </c>
      <c r="AO88" s="2" t="s">
        <v>163</v>
      </c>
      <c r="AP88" s="4" t="s">
        <v>171</v>
      </c>
      <c r="AQ88" s="2" t="s">
        <v>171</v>
      </c>
      <c r="AR88" s="2" t="s">
        <v>171</v>
      </c>
      <c r="AS88" s="4" t="s">
        <v>180</v>
      </c>
      <c r="AT88" s="2" t="s">
        <v>171</v>
      </c>
      <c r="AU88" s="2" t="s">
        <v>171</v>
      </c>
      <c r="AV88" s="2" t="s">
        <v>171</v>
      </c>
      <c r="AW88" s="2" t="s">
        <v>176</v>
      </c>
    </row>
    <row r="89" spans="1:49" ht="14.25" customHeight="1" x14ac:dyDescent="0.15">
      <c r="A89" s="13" t="s">
        <v>491</v>
      </c>
      <c r="B89" s="2" t="s">
        <v>492</v>
      </c>
      <c r="C89" s="2" t="s">
        <v>28</v>
      </c>
      <c r="D89" s="2" t="s">
        <v>493</v>
      </c>
      <c r="E89" s="2" t="s">
        <v>494</v>
      </c>
      <c r="F89" s="2" t="s">
        <v>495</v>
      </c>
      <c r="G89" s="2" t="s">
        <v>496</v>
      </c>
      <c r="H89" s="3">
        <v>1</v>
      </c>
      <c r="I89" s="2" t="s">
        <v>204</v>
      </c>
      <c r="J89" s="2" t="s">
        <v>163</v>
      </c>
      <c r="K89" s="3" t="s">
        <v>170</v>
      </c>
      <c r="L89" s="3">
        <v>0</v>
      </c>
      <c r="M89" s="3">
        <v>1</v>
      </c>
      <c r="N89" s="6" t="s">
        <v>163</v>
      </c>
      <c r="O89" s="6" t="s">
        <v>171</v>
      </c>
      <c r="P89" s="2" t="s">
        <v>497</v>
      </c>
      <c r="Q89" s="2" t="s">
        <v>171</v>
      </c>
      <c r="R89" s="2" t="s">
        <v>208</v>
      </c>
      <c r="S89" s="2" t="s">
        <v>173</v>
      </c>
      <c r="T89" s="2" t="s">
        <v>171</v>
      </c>
      <c r="U89" s="4" t="s">
        <v>163</v>
      </c>
      <c r="V89" s="2" t="s">
        <v>171</v>
      </c>
      <c r="W89" s="2" t="s">
        <v>171</v>
      </c>
      <c r="X89" s="4" t="s">
        <v>171</v>
      </c>
      <c r="Y89" s="4" t="s">
        <v>171</v>
      </c>
      <c r="Z89" s="4" t="s">
        <v>171</v>
      </c>
      <c r="AA89" s="2" t="s">
        <v>171</v>
      </c>
      <c r="AB89" s="2" t="s">
        <v>171</v>
      </c>
      <c r="AC89" s="2" t="s">
        <v>163</v>
      </c>
      <c r="AD89" s="2" t="s">
        <v>171</v>
      </c>
      <c r="AE89" s="2" t="s">
        <v>171</v>
      </c>
      <c r="AF89" s="2" t="s">
        <v>171</v>
      </c>
      <c r="AG89" s="2" t="s">
        <v>176</v>
      </c>
      <c r="AH89" s="7" t="s">
        <v>178</v>
      </c>
      <c r="AI89" s="7" t="s">
        <v>498</v>
      </c>
      <c r="AJ89" s="2" t="s">
        <v>171</v>
      </c>
      <c r="AK89" s="2" t="s">
        <v>171</v>
      </c>
      <c r="AL89" s="2" t="s">
        <v>171</v>
      </c>
      <c r="AM89" s="2" t="s">
        <v>176</v>
      </c>
      <c r="AN89" s="2" t="s">
        <v>171</v>
      </c>
      <c r="AO89" s="2" t="s">
        <v>163</v>
      </c>
      <c r="AP89" s="4" t="s">
        <v>171</v>
      </c>
      <c r="AQ89" s="2" t="s">
        <v>171</v>
      </c>
      <c r="AR89" s="2" t="s">
        <v>171</v>
      </c>
      <c r="AS89" s="4" t="s">
        <v>180</v>
      </c>
      <c r="AT89" s="2" t="s">
        <v>171</v>
      </c>
      <c r="AU89" s="2" t="s">
        <v>171</v>
      </c>
      <c r="AV89" s="2" t="s">
        <v>171</v>
      </c>
      <c r="AW89" s="2" t="s">
        <v>176</v>
      </c>
    </row>
    <row r="90" spans="1:49" ht="15.75" customHeight="1" x14ac:dyDescent="0.15">
      <c r="A90" s="2" t="s">
        <v>499</v>
      </c>
      <c r="B90" s="2" t="s">
        <v>500</v>
      </c>
      <c r="C90" s="2" t="s">
        <v>11</v>
      </c>
      <c r="D90" s="2" t="s">
        <v>501</v>
      </c>
      <c r="E90" s="2" t="s">
        <v>276</v>
      </c>
      <c r="F90" s="2" t="s">
        <v>502</v>
      </c>
      <c r="G90" s="2" t="s">
        <v>503</v>
      </c>
      <c r="H90" s="2" t="s">
        <v>163</v>
      </c>
      <c r="I90" s="2" t="s">
        <v>204</v>
      </c>
      <c r="J90" s="2" t="s">
        <v>163</v>
      </c>
      <c r="K90" s="3" t="s">
        <v>170</v>
      </c>
      <c r="L90" s="3">
        <v>0</v>
      </c>
      <c r="M90" s="3">
        <v>1</v>
      </c>
      <c r="N90" s="6" t="s">
        <v>163</v>
      </c>
      <c r="O90" s="6" t="s">
        <v>171</v>
      </c>
      <c r="P90" s="2" t="s">
        <v>504</v>
      </c>
      <c r="Q90" s="2" t="s">
        <v>171</v>
      </c>
      <c r="R90" s="2" t="s">
        <v>163</v>
      </c>
      <c r="S90" s="2" t="s">
        <v>173</v>
      </c>
      <c r="T90" s="2" t="s">
        <v>175</v>
      </c>
      <c r="U90" s="2" t="s">
        <v>163</v>
      </c>
      <c r="V90" s="2" t="s">
        <v>171</v>
      </c>
      <c r="W90" s="2" t="s">
        <v>171</v>
      </c>
      <c r="X90" s="4" t="s">
        <v>171</v>
      </c>
      <c r="Y90" s="4" t="s">
        <v>171</v>
      </c>
      <c r="Z90" s="4" t="s">
        <v>171</v>
      </c>
      <c r="AA90" s="4" t="s">
        <v>171</v>
      </c>
      <c r="AB90" s="4" t="s">
        <v>171</v>
      </c>
      <c r="AC90" s="2" t="s">
        <v>163</v>
      </c>
      <c r="AD90" s="2" t="s">
        <v>171</v>
      </c>
      <c r="AE90" s="2" t="s">
        <v>171</v>
      </c>
      <c r="AF90" s="2" t="s">
        <v>171</v>
      </c>
      <c r="AG90" s="2" t="s">
        <v>176</v>
      </c>
      <c r="AH90" s="7" t="s">
        <v>505</v>
      </c>
      <c r="AI90" s="7" t="s">
        <v>178</v>
      </c>
      <c r="AJ90" s="2" t="s">
        <v>171</v>
      </c>
      <c r="AK90" s="2" t="s">
        <v>171</v>
      </c>
      <c r="AL90" s="2" t="s">
        <v>171</v>
      </c>
      <c r="AM90" s="2" t="s">
        <v>176</v>
      </c>
      <c r="AN90" s="2" t="s">
        <v>171</v>
      </c>
      <c r="AO90" s="2" t="s">
        <v>163</v>
      </c>
      <c r="AP90" s="2" t="s">
        <v>171</v>
      </c>
      <c r="AQ90" s="2" t="s">
        <v>171</v>
      </c>
      <c r="AR90" s="4" t="s">
        <v>171</v>
      </c>
      <c r="AS90" s="4" t="s">
        <v>180</v>
      </c>
      <c r="AT90" s="2" t="s">
        <v>171</v>
      </c>
      <c r="AU90" s="2" t="s">
        <v>171</v>
      </c>
      <c r="AV90" s="2" t="s">
        <v>171</v>
      </c>
      <c r="AW90" s="2" t="s">
        <v>176</v>
      </c>
    </row>
    <row r="91" spans="1:49" ht="16.5" customHeight="1" x14ac:dyDescent="0.15">
      <c r="A91" s="2" t="s">
        <v>506</v>
      </c>
      <c r="B91" s="2" t="s">
        <v>500</v>
      </c>
      <c r="C91" s="2" t="s">
        <v>11</v>
      </c>
      <c r="D91" s="2" t="s">
        <v>501</v>
      </c>
      <c r="E91" s="2" t="s">
        <v>278</v>
      </c>
      <c r="F91" s="2" t="s">
        <v>502</v>
      </c>
      <c r="G91" s="2" t="s">
        <v>503</v>
      </c>
      <c r="H91" s="2" t="s">
        <v>163</v>
      </c>
      <c r="I91" s="2" t="s">
        <v>204</v>
      </c>
      <c r="J91" s="2" t="s">
        <v>163</v>
      </c>
      <c r="K91" s="3" t="s">
        <v>170</v>
      </c>
      <c r="L91" s="3">
        <v>0</v>
      </c>
      <c r="M91" s="3">
        <v>1</v>
      </c>
      <c r="N91" s="6" t="s">
        <v>507</v>
      </c>
      <c r="O91" s="6" t="s">
        <v>171</v>
      </c>
      <c r="P91" s="2" t="s">
        <v>504</v>
      </c>
      <c r="Q91" s="2" t="s">
        <v>171</v>
      </c>
      <c r="R91" s="2" t="s">
        <v>163</v>
      </c>
      <c r="S91" s="2" t="s">
        <v>173</v>
      </c>
      <c r="T91" s="2" t="s">
        <v>175</v>
      </c>
      <c r="U91" s="2" t="s">
        <v>163</v>
      </c>
      <c r="V91" s="2" t="s">
        <v>171</v>
      </c>
      <c r="W91" s="2" t="s">
        <v>171</v>
      </c>
      <c r="X91" s="4" t="s">
        <v>171</v>
      </c>
      <c r="Y91" s="4" t="s">
        <v>171</v>
      </c>
      <c r="Z91" s="4" t="s">
        <v>171</v>
      </c>
      <c r="AA91" s="4" t="s">
        <v>171</v>
      </c>
      <c r="AB91" s="4" t="s">
        <v>171</v>
      </c>
      <c r="AC91" s="2" t="s">
        <v>163</v>
      </c>
      <c r="AD91" s="2" t="s">
        <v>171</v>
      </c>
      <c r="AE91" s="2" t="s">
        <v>171</v>
      </c>
      <c r="AF91" s="2" t="s">
        <v>171</v>
      </c>
      <c r="AG91" s="2" t="s">
        <v>176</v>
      </c>
      <c r="AH91" s="7" t="s">
        <v>505</v>
      </c>
      <c r="AI91" s="7" t="s">
        <v>178</v>
      </c>
      <c r="AJ91" s="2" t="s">
        <v>171</v>
      </c>
      <c r="AK91" s="2" t="s">
        <v>171</v>
      </c>
      <c r="AL91" s="2" t="s">
        <v>171</v>
      </c>
      <c r="AM91" s="2" t="s">
        <v>176</v>
      </c>
      <c r="AN91" s="2" t="s">
        <v>171</v>
      </c>
      <c r="AO91" s="2" t="s">
        <v>163</v>
      </c>
      <c r="AP91" s="2" t="s">
        <v>171</v>
      </c>
      <c r="AQ91" s="2" t="s">
        <v>171</v>
      </c>
      <c r="AR91" s="4" t="s">
        <v>171</v>
      </c>
      <c r="AS91" s="4" t="s">
        <v>180</v>
      </c>
      <c r="AT91" s="2" t="s">
        <v>171</v>
      </c>
      <c r="AU91" s="2" t="s">
        <v>171</v>
      </c>
      <c r="AV91" s="2" t="s">
        <v>171</v>
      </c>
      <c r="AW91" s="2" t="s">
        <v>176</v>
      </c>
    </row>
    <row r="92" spans="1:49" ht="17.25" customHeight="1" x14ac:dyDescent="0.15">
      <c r="A92" s="2" t="s">
        <v>508</v>
      </c>
      <c r="B92" s="2" t="s">
        <v>500</v>
      </c>
      <c r="C92" s="2" t="s">
        <v>11</v>
      </c>
      <c r="D92" s="2" t="s">
        <v>501</v>
      </c>
      <c r="E92" s="2" t="s">
        <v>281</v>
      </c>
      <c r="F92" s="2" t="s">
        <v>502</v>
      </c>
      <c r="G92" s="2" t="s">
        <v>503</v>
      </c>
      <c r="H92" s="2" t="s">
        <v>163</v>
      </c>
      <c r="I92" s="2" t="s">
        <v>204</v>
      </c>
      <c r="J92" s="2" t="s">
        <v>163</v>
      </c>
      <c r="K92" s="3" t="s">
        <v>170</v>
      </c>
      <c r="L92" s="3">
        <v>0</v>
      </c>
      <c r="M92" s="3">
        <v>1</v>
      </c>
      <c r="N92" s="6" t="s">
        <v>509</v>
      </c>
      <c r="O92" s="6" t="s">
        <v>171</v>
      </c>
      <c r="P92" s="2" t="s">
        <v>504</v>
      </c>
      <c r="Q92" s="2" t="s">
        <v>171</v>
      </c>
      <c r="R92" s="2" t="s">
        <v>163</v>
      </c>
      <c r="S92" s="2" t="s">
        <v>173</v>
      </c>
      <c r="T92" s="2" t="s">
        <v>175</v>
      </c>
      <c r="U92" s="2" t="s">
        <v>163</v>
      </c>
      <c r="V92" s="2" t="s">
        <v>171</v>
      </c>
      <c r="W92" s="2" t="s">
        <v>171</v>
      </c>
      <c r="X92" s="4" t="s">
        <v>171</v>
      </c>
      <c r="Y92" s="4" t="s">
        <v>171</v>
      </c>
      <c r="Z92" s="4" t="s">
        <v>171</v>
      </c>
      <c r="AA92" s="4" t="s">
        <v>171</v>
      </c>
      <c r="AB92" s="4" t="s">
        <v>171</v>
      </c>
      <c r="AC92" s="2" t="s">
        <v>163</v>
      </c>
      <c r="AD92" s="2" t="s">
        <v>171</v>
      </c>
      <c r="AE92" s="2" t="s">
        <v>171</v>
      </c>
      <c r="AF92" s="2" t="s">
        <v>171</v>
      </c>
      <c r="AG92" s="2" t="s">
        <v>176</v>
      </c>
      <c r="AH92" s="7" t="s">
        <v>505</v>
      </c>
      <c r="AI92" s="7" t="s">
        <v>178</v>
      </c>
      <c r="AJ92" s="2" t="s">
        <v>171</v>
      </c>
      <c r="AK92" s="2" t="s">
        <v>171</v>
      </c>
      <c r="AL92" s="2" t="s">
        <v>171</v>
      </c>
      <c r="AM92" s="2" t="s">
        <v>176</v>
      </c>
      <c r="AN92" s="2" t="s">
        <v>171</v>
      </c>
      <c r="AO92" s="2" t="s">
        <v>163</v>
      </c>
      <c r="AP92" s="2" t="s">
        <v>171</v>
      </c>
      <c r="AQ92" s="2" t="s">
        <v>171</v>
      </c>
      <c r="AR92" s="4" t="s">
        <v>171</v>
      </c>
      <c r="AS92" s="4" t="s">
        <v>180</v>
      </c>
      <c r="AT92" s="2" t="s">
        <v>171</v>
      </c>
      <c r="AU92" s="2" t="s">
        <v>171</v>
      </c>
      <c r="AV92" s="2" t="s">
        <v>171</v>
      </c>
      <c r="AW92" s="2" t="s">
        <v>176</v>
      </c>
    </row>
    <row r="93" spans="1:49" ht="15.75" customHeight="1" x14ac:dyDescent="0.15">
      <c r="A93" s="2" t="s">
        <v>510</v>
      </c>
      <c r="B93" s="2" t="s">
        <v>500</v>
      </c>
      <c r="C93" s="2" t="s">
        <v>11</v>
      </c>
      <c r="D93" s="2" t="s">
        <v>501</v>
      </c>
      <c r="E93" s="2" t="s">
        <v>283</v>
      </c>
      <c r="F93" s="2" t="s">
        <v>502</v>
      </c>
      <c r="G93" s="2" t="s">
        <v>503</v>
      </c>
      <c r="H93" s="2" t="s">
        <v>163</v>
      </c>
      <c r="I93" s="2" t="s">
        <v>204</v>
      </c>
      <c r="J93" s="2" t="s">
        <v>163</v>
      </c>
      <c r="K93" s="3" t="s">
        <v>170</v>
      </c>
      <c r="L93" s="3">
        <v>0</v>
      </c>
      <c r="M93" s="3">
        <v>1</v>
      </c>
      <c r="N93" s="6" t="s">
        <v>249</v>
      </c>
      <c r="O93" s="6" t="s">
        <v>171</v>
      </c>
      <c r="P93" s="2" t="s">
        <v>504</v>
      </c>
      <c r="Q93" s="2" t="s">
        <v>171</v>
      </c>
      <c r="R93" s="2" t="s">
        <v>163</v>
      </c>
      <c r="S93" s="2" t="s">
        <v>173</v>
      </c>
      <c r="T93" s="2" t="s">
        <v>175</v>
      </c>
      <c r="U93" s="2" t="s">
        <v>163</v>
      </c>
      <c r="V93" s="2" t="s">
        <v>171</v>
      </c>
      <c r="W93" s="2" t="s">
        <v>171</v>
      </c>
      <c r="X93" s="4" t="s">
        <v>171</v>
      </c>
      <c r="Y93" s="4" t="s">
        <v>171</v>
      </c>
      <c r="Z93" s="4" t="s">
        <v>171</v>
      </c>
      <c r="AA93" s="4" t="s">
        <v>171</v>
      </c>
      <c r="AB93" s="4" t="s">
        <v>171</v>
      </c>
      <c r="AC93" s="2" t="s">
        <v>163</v>
      </c>
      <c r="AD93" s="2" t="s">
        <v>171</v>
      </c>
      <c r="AE93" s="2" t="s">
        <v>171</v>
      </c>
      <c r="AF93" s="2" t="s">
        <v>171</v>
      </c>
      <c r="AG93" s="2" t="s">
        <v>176</v>
      </c>
      <c r="AH93" s="7" t="s">
        <v>505</v>
      </c>
      <c r="AI93" s="7" t="s">
        <v>178</v>
      </c>
      <c r="AJ93" s="2" t="s">
        <v>171</v>
      </c>
      <c r="AK93" s="2" t="s">
        <v>171</v>
      </c>
      <c r="AL93" s="2" t="s">
        <v>171</v>
      </c>
      <c r="AM93" s="2" t="s">
        <v>176</v>
      </c>
      <c r="AN93" s="2" t="s">
        <v>171</v>
      </c>
      <c r="AO93" s="2" t="s">
        <v>163</v>
      </c>
      <c r="AP93" s="2" t="s">
        <v>171</v>
      </c>
      <c r="AQ93" s="2" t="s">
        <v>171</v>
      </c>
      <c r="AR93" s="4" t="s">
        <v>171</v>
      </c>
      <c r="AS93" s="4" t="s">
        <v>180</v>
      </c>
      <c r="AT93" s="2" t="s">
        <v>171</v>
      </c>
      <c r="AU93" s="2" t="s">
        <v>171</v>
      </c>
      <c r="AV93" s="2" t="s">
        <v>171</v>
      </c>
      <c r="AW93" s="2" t="s">
        <v>176</v>
      </c>
    </row>
    <row r="94" spans="1:49" ht="16.5" customHeight="1" x14ac:dyDescent="0.15">
      <c r="A94" s="2" t="s">
        <v>511</v>
      </c>
      <c r="B94" s="2" t="s">
        <v>500</v>
      </c>
      <c r="C94" s="2" t="s">
        <v>11</v>
      </c>
      <c r="D94" s="2" t="s">
        <v>501</v>
      </c>
      <c r="E94" s="2" t="s">
        <v>512</v>
      </c>
      <c r="F94" s="2" t="s">
        <v>502</v>
      </c>
      <c r="G94" s="2" t="s">
        <v>503</v>
      </c>
      <c r="H94" s="2" t="s">
        <v>163</v>
      </c>
      <c r="I94" s="2" t="s">
        <v>204</v>
      </c>
      <c r="J94" s="2" t="s">
        <v>163</v>
      </c>
      <c r="K94" s="3" t="s">
        <v>170</v>
      </c>
      <c r="L94" s="3">
        <v>0</v>
      </c>
      <c r="M94" s="3">
        <v>1</v>
      </c>
      <c r="N94" s="6" t="s">
        <v>513</v>
      </c>
      <c r="O94" s="6" t="s">
        <v>171</v>
      </c>
      <c r="P94" s="2" t="s">
        <v>504</v>
      </c>
      <c r="Q94" s="2" t="s">
        <v>171</v>
      </c>
      <c r="R94" s="2" t="s">
        <v>163</v>
      </c>
      <c r="S94" s="2" t="s">
        <v>173</v>
      </c>
      <c r="T94" s="2" t="s">
        <v>175</v>
      </c>
      <c r="U94" s="2" t="s">
        <v>163</v>
      </c>
      <c r="V94" s="2" t="s">
        <v>171</v>
      </c>
      <c r="W94" s="2" t="s">
        <v>171</v>
      </c>
      <c r="X94" s="4" t="s">
        <v>171</v>
      </c>
      <c r="Y94" s="4" t="s">
        <v>171</v>
      </c>
      <c r="Z94" s="4" t="s">
        <v>171</v>
      </c>
      <c r="AA94" s="4" t="s">
        <v>171</v>
      </c>
      <c r="AB94" s="4" t="s">
        <v>171</v>
      </c>
      <c r="AC94" s="2" t="s">
        <v>163</v>
      </c>
      <c r="AD94" s="2" t="s">
        <v>171</v>
      </c>
      <c r="AE94" s="2" t="s">
        <v>171</v>
      </c>
      <c r="AF94" s="2" t="s">
        <v>171</v>
      </c>
      <c r="AG94" s="2" t="s">
        <v>176</v>
      </c>
      <c r="AH94" s="7" t="s">
        <v>505</v>
      </c>
      <c r="AI94" s="7" t="s">
        <v>178</v>
      </c>
      <c r="AJ94" s="2" t="s">
        <v>171</v>
      </c>
      <c r="AK94" s="2" t="s">
        <v>171</v>
      </c>
      <c r="AL94" s="2" t="s">
        <v>171</v>
      </c>
      <c r="AM94" s="2" t="s">
        <v>176</v>
      </c>
      <c r="AN94" s="2" t="s">
        <v>171</v>
      </c>
      <c r="AO94" s="2" t="s">
        <v>163</v>
      </c>
      <c r="AP94" s="2" t="s">
        <v>171</v>
      </c>
      <c r="AQ94" s="2" t="s">
        <v>171</v>
      </c>
      <c r="AR94" s="4" t="s">
        <v>171</v>
      </c>
      <c r="AS94" s="4" t="s">
        <v>180</v>
      </c>
      <c r="AT94" s="2" t="s">
        <v>171</v>
      </c>
      <c r="AU94" s="2" t="s">
        <v>171</v>
      </c>
      <c r="AV94" s="2" t="s">
        <v>171</v>
      </c>
      <c r="AW94" s="2" t="s">
        <v>176</v>
      </c>
    </row>
    <row r="95" spans="1:49" ht="17.25" customHeight="1" x14ac:dyDescent="0.15">
      <c r="A95" s="2" t="s">
        <v>514</v>
      </c>
      <c r="B95" s="2" t="s">
        <v>500</v>
      </c>
      <c r="C95" s="2" t="s">
        <v>11</v>
      </c>
      <c r="D95" s="2" t="s">
        <v>501</v>
      </c>
      <c r="E95" s="2" t="s">
        <v>515</v>
      </c>
      <c r="F95" s="2" t="s">
        <v>502</v>
      </c>
      <c r="G95" s="2" t="s">
        <v>503</v>
      </c>
      <c r="H95" s="2" t="s">
        <v>163</v>
      </c>
      <c r="I95" s="2" t="s">
        <v>204</v>
      </c>
      <c r="J95" s="2" t="s">
        <v>163</v>
      </c>
      <c r="K95" s="3" t="s">
        <v>170</v>
      </c>
      <c r="L95" s="3">
        <v>0</v>
      </c>
      <c r="M95" s="3">
        <v>1</v>
      </c>
      <c r="N95" s="6" t="s">
        <v>516</v>
      </c>
      <c r="O95" s="6" t="s">
        <v>171</v>
      </c>
      <c r="P95" s="2" t="s">
        <v>504</v>
      </c>
      <c r="Q95" s="2" t="s">
        <v>171</v>
      </c>
      <c r="R95" s="2" t="s">
        <v>163</v>
      </c>
      <c r="S95" s="2" t="s">
        <v>173</v>
      </c>
      <c r="T95" s="2" t="s">
        <v>175</v>
      </c>
      <c r="U95" s="2" t="s">
        <v>163</v>
      </c>
      <c r="V95" s="2" t="s">
        <v>171</v>
      </c>
      <c r="W95" s="2" t="s">
        <v>171</v>
      </c>
      <c r="X95" s="4" t="s">
        <v>171</v>
      </c>
      <c r="Y95" s="4" t="s">
        <v>171</v>
      </c>
      <c r="Z95" s="4" t="s">
        <v>171</v>
      </c>
      <c r="AA95" s="4" t="s">
        <v>171</v>
      </c>
      <c r="AB95" s="4" t="s">
        <v>171</v>
      </c>
      <c r="AC95" s="2" t="s">
        <v>163</v>
      </c>
      <c r="AD95" s="2" t="s">
        <v>171</v>
      </c>
      <c r="AE95" s="2" t="s">
        <v>171</v>
      </c>
      <c r="AF95" s="2" t="s">
        <v>171</v>
      </c>
      <c r="AG95" s="2" t="s">
        <v>176</v>
      </c>
      <c r="AH95" s="7" t="s">
        <v>505</v>
      </c>
      <c r="AI95" s="7" t="s">
        <v>178</v>
      </c>
      <c r="AJ95" s="2" t="s">
        <v>171</v>
      </c>
      <c r="AK95" s="2" t="s">
        <v>171</v>
      </c>
      <c r="AL95" s="2" t="s">
        <v>171</v>
      </c>
      <c r="AM95" s="2" t="s">
        <v>176</v>
      </c>
      <c r="AN95" s="2" t="s">
        <v>171</v>
      </c>
      <c r="AO95" s="2" t="s">
        <v>163</v>
      </c>
      <c r="AP95" s="2" t="s">
        <v>171</v>
      </c>
      <c r="AQ95" s="2" t="s">
        <v>171</v>
      </c>
      <c r="AR95" s="4" t="s">
        <v>171</v>
      </c>
      <c r="AS95" s="4" t="s">
        <v>180</v>
      </c>
      <c r="AT95" s="2" t="s">
        <v>171</v>
      </c>
      <c r="AU95" s="2" t="s">
        <v>171</v>
      </c>
      <c r="AV95" s="2" t="s">
        <v>171</v>
      </c>
      <c r="AW95" s="2" t="s">
        <v>176</v>
      </c>
    </row>
    <row r="96" spans="1:49" ht="16.5" customHeight="1" x14ac:dyDescent="0.15">
      <c r="A96" s="2" t="s">
        <v>517</v>
      </c>
      <c r="B96" s="2" t="s">
        <v>500</v>
      </c>
      <c r="C96" s="2" t="s">
        <v>11</v>
      </c>
      <c r="D96" s="2" t="s">
        <v>501</v>
      </c>
      <c r="E96" s="2" t="s">
        <v>518</v>
      </c>
      <c r="F96" s="2" t="s">
        <v>502</v>
      </c>
      <c r="G96" s="2" t="s">
        <v>503</v>
      </c>
      <c r="H96" s="2" t="s">
        <v>163</v>
      </c>
      <c r="I96" s="2" t="s">
        <v>204</v>
      </c>
      <c r="J96" s="2" t="s">
        <v>163</v>
      </c>
      <c r="K96" s="3" t="s">
        <v>170</v>
      </c>
      <c r="L96" s="3">
        <v>0</v>
      </c>
      <c r="M96" s="3">
        <v>1</v>
      </c>
      <c r="N96" s="6" t="s">
        <v>221</v>
      </c>
      <c r="O96" s="6" t="s">
        <v>171</v>
      </c>
      <c r="P96" s="2" t="s">
        <v>504</v>
      </c>
      <c r="Q96" s="2" t="s">
        <v>171</v>
      </c>
      <c r="R96" s="2" t="s">
        <v>163</v>
      </c>
      <c r="S96" s="2" t="s">
        <v>173</v>
      </c>
      <c r="T96" s="2" t="s">
        <v>175</v>
      </c>
      <c r="U96" s="2" t="s">
        <v>163</v>
      </c>
      <c r="V96" s="2" t="s">
        <v>171</v>
      </c>
      <c r="W96" s="2" t="s">
        <v>171</v>
      </c>
      <c r="X96" s="4" t="s">
        <v>171</v>
      </c>
      <c r="Y96" s="4" t="s">
        <v>171</v>
      </c>
      <c r="Z96" s="4" t="s">
        <v>171</v>
      </c>
      <c r="AA96" s="4" t="s">
        <v>171</v>
      </c>
      <c r="AB96" s="4" t="s">
        <v>171</v>
      </c>
      <c r="AC96" s="2" t="s">
        <v>163</v>
      </c>
      <c r="AD96" s="2" t="s">
        <v>171</v>
      </c>
      <c r="AE96" s="2" t="s">
        <v>171</v>
      </c>
      <c r="AF96" s="2" t="s">
        <v>171</v>
      </c>
      <c r="AG96" s="2" t="s">
        <v>176</v>
      </c>
      <c r="AH96" s="7" t="s">
        <v>505</v>
      </c>
      <c r="AI96" s="7" t="s">
        <v>178</v>
      </c>
      <c r="AJ96" s="2" t="s">
        <v>171</v>
      </c>
      <c r="AK96" s="2" t="s">
        <v>171</v>
      </c>
      <c r="AL96" s="2" t="s">
        <v>171</v>
      </c>
      <c r="AM96" s="2" t="s">
        <v>176</v>
      </c>
      <c r="AN96" s="2" t="s">
        <v>171</v>
      </c>
      <c r="AO96" s="2" t="s">
        <v>163</v>
      </c>
      <c r="AP96" s="2" t="s">
        <v>171</v>
      </c>
      <c r="AQ96" s="2" t="s">
        <v>171</v>
      </c>
      <c r="AR96" s="4" t="s">
        <v>171</v>
      </c>
      <c r="AS96" s="4" t="s">
        <v>180</v>
      </c>
      <c r="AT96" s="2" t="s">
        <v>171</v>
      </c>
      <c r="AU96" s="2" t="s">
        <v>171</v>
      </c>
      <c r="AV96" s="2" t="s">
        <v>171</v>
      </c>
      <c r="AW96" s="2" t="s">
        <v>176</v>
      </c>
    </row>
    <row r="97" spans="1:49" ht="16.5" customHeight="1" x14ac:dyDescent="0.15">
      <c r="A97" s="2" t="s">
        <v>519</v>
      </c>
      <c r="B97" s="2" t="s">
        <v>520</v>
      </c>
      <c r="C97" s="2" t="s">
        <v>29</v>
      </c>
      <c r="D97" s="2" t="s">
        <v>521</v>
      </c>
      <c r="E97" s="2" t="s">
        <v>441</v>
      </c>
      <c r="F97" s="2" t="s">
        <v>522</v>
      </c>
      <c r="G97" s="2" t="s">
        <v>523</v>
      </c>
      <c r="H97" s="2" t="s">
        <v>163</v>
      </c>
      <c r="I97" s="2" t="s">
        <v>204</v>
      </c>
      <c r="J97" s="2" t="s">
        <v>163</v>
      </c>
      <c r="K97" s="3" t="s">
        <v>170</v>
      </c>
      <c r="L97" s="3">
        <v>0</v>
      </c>
      <c r="M97" s="3">
        <v>1</v>
      </c>
      <c r="N97" s="6" t="s">
        <v>163</v>
      </c>
      <c r="O97" s="6" t="s">
        <v>171</v>
      </c>
      <c r="P97" s="2" t="s">
        <v>524</v>
      </c>
      <c r="Q97" s="2" t="s">
        <v>171</v>
      </c>
      <c r="R97" s="2" t="s">
        <v>208</v>
      </c>
      <c r="S97" s="2" t="s">
        <v>215</v>
      </c>
      <c r="T97" s="2" t="s">
        <v>171</v>
      </c>
      <c r="U97" s="2" t="s">
        <v>163</v>
      </c>
      <c r="V97" s="2" t="s">
        <v>171</v>
      </c>
      <c r="W97" s="2" t="s">
        <v>171</v>
      </c>
      <c r="X97" s="4" t="s">
        <v>171</v>
      </c>
      <c r="Y97" s="4" t="s">
        <v>171</v>
      </c>
      <c r="Z97" s="4" t="s">
        <v>171</v>
      </c>
      <c r="AA97" s="4" t="s">
        <v>171</v>
      </c>
      <c r="AB97" s="4" t="s">
        <v>171</v>
      </c>
      <c r="AC97" s="2" t="s">
        <v>163</v>
      </c>
      <c r="AD97" s="2" t="s">
        <v>171</v>
      </c>
      <c r="AE97" s="2" t="s">
        <v>171</v>
      </c>
      <c r="AF97" s="2" t="s">
        <v>171</v>
      </c>
      <c r="AG97" s="2" t="s">
        <v>176</v>
      </c>
      <c r="AH97" s="7" t="s">
        <v>178</v>
      </c>
      <c r="AI97" s="7" t="s">
        <v>525</v>
      </c>
      <c r="AJ97" s="2" t="s">
        <v>171</v>
      </c>
      <c r="AK97" s="2" t="s">
        <v>171</v>
      </c>
      <c r="AL97" s="2" t="s">
        <v>171</v>
      </c>
      <c r="AM97" s="2" t="s">
        <v>176</v>
      </c>
      <c r="AN97" s="2" t="s">
        <v>171</v>
      </c>
      <c r="AO97" s="2" t="s">
        <v>245</v>
      </c>
      <c r="AP97" s="2" t="s">
        <v>171</v>
      </c>
      <c r="AQ97" s="2" t="s">
        <v>171</v>
      </c>
      <c r="AR97" s="4" t="s">
        <v>171</v>
      </c>
      <c r="AS97" s="4" t="s">
        <v>180</v>
      </c>
      <c r="AT97" s="2" t="s">
        <v>171</v>
      </c>
      <c r="AU97" s="2" t="s">
        <v>171</v>
      </c>
      <c r="AV97" s="2" t="s">
        <v>171</v>
      </c>
      <c r="AW97" s="2" t="s">
        <v>176</v>
      </c>
    </row>
    <row r="98" spans="1:49" ht="17.25" customHeight="1" x14ac:dyDescent="0.15">
      <c r="A98" s="2" t="s">
        <v>526</v>
      </c>
      <c r="B98" s="2" t="s">
        <v>520</v>
      </c>
      <c r="C98" s="2" t="s">
        <v>31</v>
      </c>
      <c r="D98" s="2" t="s">
        <v>527</v>
      </c>
      <c r="E98" s="2" t="s">
        <v>178</v>
      </c>
      <c r="F98" s="2" t="s">
        <v>176</v>
      </c>
      <c r="G98" s="2" t="s">
        <v>176</v>
      </c>
      <c r="H98" s="3">
        <v>1</v>
      </c>
      <c r="I98" s="2" t="s">
        <v>204</v>
      </c>
      <c r="J98" s="2" t="s">
        <v>163</v>
      </c>
      <c r="K98" s="3" t="s">
        <v>178</v>
      </c>
      <c r="L98" s="3">
        <v>0</v>
      </c>
      <c r="M98" s="3">
        <v>1</v>
      </c>
      <c r="N98" s="6" t="s">
        <v>163</v>
      </c>
      <c r="O98" s="6" t="s">
        <v>171</v>
      </c>
      <c r="P98" s="2" t="s">
        <v>240</v>
      </c>
      <c r="Q98" s="2" t="s">
        <v>171</v>
      </c>
      <c r="R98" s="2" t="s">
        <v>163</v>
      </c>
      <c r="S98" s="2" t="s">
        <v>241</v>
      </c>
      <c r="T98" s="2" t="s">
        <v>163</v>
      </c>
      <c r="U98" s="2" t="s">
        <v>208</v>
      </c>
      <c r="V98" s="2" t="s">
        <v>171</v>
      </c>
      <c r="W98" s="2" t="s">
        <v>242</v>
      </c>
      <c r="X98" s="4" t="s">
        <v>171</v>
      </c>
      <c r="Y98" s="4" t="s">
        <v>171</v>
      </c>
      <c r="Z98" s="4" t="s">
        <v>171</v>
      </c>
      <c r="AA98" s="4" t="s">
        <v>171</v>
      </c>
      <c r="AB98" s="4" t="s">
        <v>171</v>
      </c>
      <c r="AC98" s="2" t="s">
        <v>163</v>
      </c>
      <c r="AD98" s="2" t="s">
        <v>171</v>
      </c>
      <c r="AE98" s="2" t="s">
        <v>171</v>
      </c>
      <c r="AF98" s="2" t="s">
        <v>171</v>
      </c>
      <c r="AG98" s="2" t="s">
        <v>176</v>
      </c>
      <c r="AH98" s="7" t="s">
        <v>528</v>
      </c>
      <c r="AI98" s="7" t="s">
        <v>178</v>
      </c>
      <c r="AJ98" s="2" t="s">
        <v>171</v>
      </c>
      <c r="AK98" s="2" t="s">
        <v>171</v>
      </c>
      <c r="AL98" s="2" t="s">
        <v>171</v>
      </c>
      <c r="AM98" s="2" t="s">
        <v>176</v>
      </c>
      <c r="AN98" s="2" t="s">
        <v>171</v>
      </c>
      <c r="AO98" s="2" t="s">
        <v>245</v>
      </c>
      <c r="AP98" s="2" t="s">
        <v>171</v>
      </c>
      <c r="AQ98" s="2" t="s">
        <v>171</v>
      </c>
      <c r="AR98" s="4" t="s">
        <v>179</v>
      </c>
      <c r="AS98" s="4" t="s">
        <v>180</v>
      </c>
      <c r="AT98" s="2" t="s">
        <v>179</v>
      </c>
      <c r="AU98" s="2" t="s">
        <v>171</v>
      </c>
      <c r="AV98" s="2" t="s">
        <v>171</v>
      </c>
      <c r="AW98" s="2" t="s">
        <v>529</v>
      </c>
    </row>
  </sheetData>
  <phoneticPr fontId="20" type="noConversion"/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388"/>
  <sheetViews>
    <sheetView zoomScale="115" workbookViewId="0">
      <pane xSplit="3" ySplit="3" topLeftCell="J4" activePane="bottomRight" state="frozen"/>
      <selection pane="topRight" activeCell="D1" sqref="D1"/>
      <selection pane="bottomLeft" activeCell="A4" sqref="A4"/>
      <selection pane="bottomRight" activeCell="O4" sqref="O4:O10"/>
    </sheetView>
  </sheetViews>
  <sheetFormatPr defaultColWidth="9" defaultRowHeight="13.5" customHeight="1" x14ac:dyDescent="0.15"/>
  <cols>
    <col min="1" max="1" width="7.5" bestFit="1" customWidth="1"/>
    <col min="2" max="2" width="7.375" bestFit="1" customWidth="1"/>
    <col min="3" max="3" width="30.875" bestFit="1" customWidth="1"/>
    <col min="4" max="4" width="40.5" customWidth="1"/>
    <col min="5" max="6" width="30.5" bestFit="1" customWidth="1"/>
    <col min="7" max="7" width="11.875" bestFit="1" customWidth="1"/>
    <col min="8" max="8" width="23.875" bestFit="1" customWidth="1"/>
    <col min="9" max="9" width="28.25" bestFit="1" customWidth="1"/>
    <col min="10" max="10" width="14.125" bestFit="1" customWidth="1"/>
    <col min="11" max="11" width="13" bestFit="1" customWidth="1"/>
    <col min="12" max="12" width="14.125" bestFit="1" customWidth="1"/>
    <col min="13" max="13" width="17.5" bestFit="1" customWidth="1"/>
    <col min="14" max="15" width="23" bestFit="1" customWidth="1"/>
    <col min="16" max="17" width="11.375" bestFit="1" customWidth="1"/>
    <col min="18" max="18" width="45.25" bestFit="1" customWidth="1"/>
    <col min="19" max="19" width="24" bestFit="1" customWidth="1"/>
    <col min="20" max="20" width="40.5" bestFit="1" customWidth="1"/>
    <col min="21" max="21" width="16.375" bestFit="1" customWidth="1"/>
    <col min="22" max="22" width="9.75" bestFit="1" customWidth="1"/>
    <col min="23" max="23" width="34.125" bestFit="1" customWidth="1"/>
    <col min="24" max="24" width="20.75" bestFit="1" customWidth="1"/>
    <col min="25" max="27" width="9.75" bestFit="1" customWidth="1"/>
    <col min="28" max="28" width="14.5" bestFit="1" customWidth="1"/>
    <col min="29" max="29" width="15.75" bestFit="1" customWidth="1"/>
    <col min="30" max="30" width="14.875" bestFit="1" customWidth="1"/>
    <col min="31" max="31" width="10.125" bestFit="1" customWidth="1"/>
    <col min="32" max="32" width="11.25" bestFit="1" customWidth="1"/>
    <col min="33" max="33" width="16.375" bestFit="1" customWidth="1"/>
    <col min="34" max="34" width="14.125" bestFit="1" customWidth="1"/>
    <col min="35" max="35" width="12.75" bestFit="1" customWidth="1"/>
    <col min="36" max="36" width="27.5" bestFit="1" customWidth="1"/>
    <col min="37" max="37" width="13.375" bestFit="1" customWidth="1"/>
    <col min="38" max="38" width="15.75" bestFit="1" customWidth="1"/>
    <col min="39" max="39" width="13.25" bestFit="1" customWidth="1"/>
    <col min="40" max="40" width="16.125" bestFit="1" customWidth="1"/>
    <col min="41" max="41" width="30.25" bestFit="1" customWidth="1"/>
    <col min="42" max="42" width="37.875" bestFit="1" customWidth="1"/>
    <col min="43" max="43" width="18.625" bestFit="1" customWidth="1"/>
    <col min="44" max="44" width="16.25" bestFit="1" customWidth="1"/>
    <col min="45" max="45" width="7.75" bestFit="1" customWidth="1"/>
    <col min="46" max="46" width="20" bestFit="1" customWidth="1"/>
    <col min="47" max="47" width="16.75" bestFit="1" customWidth="1"/>
    <col min="48" max="48" width="19.75" bestFit="1" customWidth="1"/>
    <col min="49" max="49" width="11.5" bestFit="1" customWidth="1"/>
    <col min="50" max="50" width="40.75" bestFit="1" customWidth="1"/>
  </cols>
  <sheetData>
    <row r="1" spans="1:50" ht="17.25" customHeight="1" x14ac:dyDescent="0.15">
      <c r="A1" s="2" t="s">
        <v>58</v>
      </c>
      <c r="B1" s="2" t="s">
        <v>59</v>
      </c>
      <c r="C1" s="2" t="s">
        <v>60</v>
      </c>
      <c r="D1" s="2" t="s">
        <v>61</v>
      </c>
      <c r="E1" s="2" t="s">
        <v>73</v>
      </c>
      <c r="F1" s="2" t="s">
        <v>530</v>
      </c>
      <c r="G1" s="2" t="s">
        <v>62</v>
      </c>
      <c r="H1" s="2" t="s">
        <v>63</v>
      </c>
      <c r="I1" s="2" t="s">
        <v>64</v>
      </c>
      <c r="J1" s="2" t="s">
        <v>65</v>
      </c>
      <c r="K1" s="2" t="s">
        <v>66</v>
      </c>
      <c r="L1" s="2" t="s">
        <v>67</v>
      </c>
      <c r="M1" s="2" t="s">
        <v>68</v>
      </c>
      <c r="N1" s="2" t="s">
        <v>69</v>
      </c>
      <c r="O1" s="3" t="s">
        <v>70</v>
      </c>
      <c r="P1" s="6" t="s">
        <v>71</v>
      </c>
      <c r="Q1" s="6" t="s">
        <v>72</v>
      </c>
      <c r="R1" s="2" t="s">
        <v>74</v>
      </c>
      <c r="S1" s="2" t="s">
        <v>75</v>
      </c>
      <c r="T1" s="2" t="s">
        <v>76</v>
      </c>
      <c r="U1" s="2" t="s">
        <v>77</v>
      </c>
      <c r="V1" s="2" t="s">
        <v>78</v>
      </c>
      <c r="W1" s="2" t="s">
        <v>79</v>
      </c>
      <c r="X1" s="2" t="s">
        <v>80</v>
      </c>
      <c r="Y1" s="4" t="s">
        <v>81</v>
      </c>
      <c r="Z1" s="4" t="s">
        <v>82</v>
      </c>
      <c r="AA1" s="4" t="s">
        <v>83</v>
      </c>
      <c r="AB1" s="4" t="s">
        <v>84</v>
      </c>
      <c r="AC1" s="4" t="s">
        <v>85</v>
      </c>
      <c r="AD1" s="2" t="s">
        <v>86</v>
      </c>
      <c r="AE1" s="2" t="s">
        <v>87</v>
      </c>
      <c r="AF1" s="2" t="s">
        <v>88</v>
      </c>
      <c r="AG1" s="2" t="s">
        <v>89</v>
      </c>
      <c r="AH1" s="2" t="s">
        <v>90</v>
      </c>
      <c r="AI1" s="5" t="s">
        <v>91</v>
      </c>
      <c r="AJ1" s="5" t="s">
        <v>92</v>
      </c>
      <c r="AK1" s="2" t="s">
        <v>93</v>
      </c>
      <c r="AL1" s="2" t="s">
        <v>94</v>
      </c>
      <c r="AM1" s="2" t="s">
        <v>95</v>
      </c>
      <c r="AN1" s="2" t="s">
        <v>96</v>
      </c>
      <c r="AO1" s="2" t="s">
        <v>97</v>
      </c>
      <c r="AP1" s="2" t="s">
        <v>98</v>
      </c>
      <c r="AQ1" s="2" t="s">
        <v>99</v>
      </c>
      <c r="AR1" s="2" t="s">
        <v>100</v>
      </c>
      <c r="AS1" s="4" t="s">
        <v>101</v>
      </c>
      <c r="AT1" s="4" t="s">
        <v>102</v>
      </c>
      <c r="AU1" s="2" t="s">
        <v>103</v>
      </c>
      <c r="AV1" s="2" t="s">
        <v>104</v>
      </c>
      <c r="AW1" s="2" t="s">
        <v>105</v>
      </c>
      <c r="AX1" s="2" t="s">
        <v>106</v>
      </c>
    </row>
    <row r="2" spans="1:50" ht="17.25" customHeight="1" x14ac:dyDescent="0.15">
      <c r="A2" s="2" t="s">
        <v>107</v>
      </c>
      <c r="B2" s="2" t="s">
        <v>107</v>
      </c>
      <c r="C2" s="2" t="s">
        <v>108</v>
      </c>
      <c r="D2" s="2" t="s">
        <v>108</v>
      </c>
      <c r="E2" s="2" t="s">
        <v>108</v>
      </c>
      <c r="F2" s="2" t="s">
        <v>108</v>
      </c>
      <c r="G2" s="2" t="s">
        <v>109</v>
      </c>
      <c r="H2" s="2" t="s">
        <v>108</v>
      </c>
      <c r="I2" s="2" t="s">
        <v>108</v>
      </c>
      <c r="J2" s="2" t="s">
        <v>107</v>
      </c>
      <c r="K2" s="2" t="s">
        <v>107</v>
      </c>
      <c r="L2" s="2" t="s">
        <v>107</v>
      </c>
      <c r="M2" s="2" t="s">
        <v>109</v>
      </c>
      <c r="N2" s="2" t="s">
        <v>107</v>
      </c>
      <c r="O2" s="3" t="s">
        <v>107</v>
      </c>
      <c r="P2" s="6" t="s">
        <v>110</v>
      </c>
      <c r="Q2" s="6" t="s">
        <v>110</v>
      </c>
      <c r="R2" s="2" t="s">
        <v>107</v>
      </c>
      <c r="S2" s="2" t="s">
        <v>107</v>
      </c>
      <c r="T2" s="2" t="s">
        <v>111</v>
      </c>
      <c r="U2" s="2" t="s">
        <v>107</v>
      </c>
      <c r="V2" s="2" t="s">
        <v>107</v>
      </c>
      <c r="W2" s="2" t="s">
        <v>110</v>
      </c>
      <c r="X2" s="2" t="s">
        <v>110</v>
      </c>
      <c r="Y2" s="4" t="s">
        <v>107</v>
      </c>
      <c r="Z2" s="4" t="s">
        <v>107</v>
      </c>
      <c r="AA2" s="4" t="s">
        <v>107</v>
      </c>
      <c r="AB2" s="4" t="s">
        <v>107</v>
      </c>
      <c r="AC2" s="4" t="s">
        <v>110</v>
      </c>
      <c r="AD2" s="2" t="s">
        <v>107</v>
      </c>
      <c r="AE2" s="2" t="s">
        <v>107</v>
      </c>
      <c r="AF2" s="2" t="s">
        <v>107</v>
      </c>
      <c r="AG2" s="2" t="s">
        <v>107</v>
      </c>
      <c r="AH2" s="2" t="s">
        <v>108</v>
      </c>
      <c r="AI2" s="5" t="s">
        <v>109</v>
      </c>
      <c r="AJ2" s="5" t="s">
        <v>109</v>
      </c>
      <c r="AK2" s="2" t="s">
        <v>107</v>
      </c>
      <c r="AL2" s="2" t="s">
        <v>107</v>
      </c>
      <c r="AM2" s="2" t="s">
        <v>107</v>
      </c>
      <c r="AN2" s="2" t="s">
        <v>108</v>
      </c>
      <c r="AO2" s="2" t="s">
        <v>107</v>
      </c>
      <c r="AP2" s="2" t="s">
        <v>107</v>
      </c>
      <c r="AQ2" s="2" t="s">
        <v>107</v>
      </c>
      <c r="AR2" s="2" t="s">
        <v>110</v>
      </c>
      <c r="AS2" s="4" t="s">
        <v>107</v>
      </c>
      <c r="AT2" s="4" t="s">
        <v>112</v>
      </c>
      <c r="AU2" s="2" t="s">
        <v>110</v>
      </c>
      <c r="AV2" s="2" t="s">
        <v>110</v>
      </c>
      <c r="AW2" s="2" t="s">
        <v>107</v>
      </c>
      <c r="AX2" s="2" t="s">
        <v>108</v>
      </c>
    </row>
    <row r="3" spans="1:50" ht="17.25" customHeight="1" x14ac:dyDescent="0.15">
      <c r="A3" s="2" t="s">
        <v>113</v>
      </c>
      <c r="B3" s="2" t="s">
        <v>114</v>
      </c>
      <c r="C3" s="2" t="s">
        <v>115</v>
      </c>
      <c r="D3" s="2" t="s">
        <v>116</v>
      </c>
      <c r="E3" s="2" t="s">
        <v>128</v>
      </c>
      <c r="F3" s="2" t="s">
        <v>531</v>
      </c>
      <c r="G3" s="2" t="s">
        <v>117</v>
      </c>
      <c r="H3" s="2" t="s">
        <v>118</v>
      </c>
      <c r="I3" s="2" t="s">
        <v>119</v>
      </c>
      <c r="J3" s="2" t="s">
        <v>120</v>
      </c>
      <c r="K3" s="2" t="s">
        <v>121</v>
      </c>
      <c r="L3" s="2" t="s">
        <v>122</v>
      </c>
      <c r="M3" s="2" t="s">
        <v>123</v>
      </c>
      <c r="N3" s="2" t="s">
        <v>124</v>
      </c>
      <c r="O3" s="3" t="s">
        <v>125</v>
      </c>
      <c r="P3" s="6" t="s">
        <v>126</v>
      </c>
      <c r="Q3" s="6" t="s">
        <v>127</v>
      </c>
      <c r="R3" s="2" t="s">
        <v>129</v>
      </c>
      <c r="S3" s="2" t="s">
        <v>130</v>
      </c>
      <c r="T3" s="2" t="s">
        <v>131</v>
      </c>
      <c r="U3" s="2" t="s">
        <v>132</v>
      </c>
      <c r="V3" s="2" t="s">
        <v>133</v>
      </c>
      <c r="W3" s="2" t="s">
        <v>134</v>
      </c>
      <c r="X3" s="2" t="s">
        <v>135</v>
      </c>
      <c r="Y3" s="4" t="s">
        <v>136</v>
      </c>
      <c r="Z3" s="4" t="s">
        <v>137</v>
      </c>
      <c r="AA3" s="4" t="s">
        <v>138</v>
      </c>
      <c r="AB3" s="4" t="s">
        <v>139</v>
      </c>
      <c r="AC3" s="4" t="s">
        <v>140</v>
      </c>
      <c r="AD3" s="2" t="s">
        <v>141</v>
      </c>
      <c r="AE3" s="2" t="s">
        <v>142</v>
      </c>
      <c r="AF3" s="2" t="s">
        <v>143</v>
      </c>
      <c r="AG3" s="2" t="s">
        <v>144</v>
      </c>
      <c r="AH3" s="2" t="s">
        <v>145</v>
      </c>
      <c r="AI3" s="5" t="s">
        <v>146</v>
      </c>
      <c r="AJ3" s="5" t="s">
        <v>147</v>
      </c>
      <c r="AK3" s="2" t="s">
        <v>148</v>
      </c>
      <c r="AL3" s="2" t="s">
        <v>149</v>
      </c>
      <c r="AM3" s="2" t="s">
        <v>150</v>
      </c>
      <c r="AN3" s="2" t="s">
        <v>151</v>
      </c>
      <c r="AO3" s="2" t="s">
        <v>152</v>
      </c>
      <c r="AP3" s="2" t="s">
        <v>153</v>
      </c>
      <c r="AQ3" s="2" t="s">
        <v>154</v>
      </c>
      <c r="AR3" s="2" t="s">
        <v>155</v>
      </c>
      <c r="AS3" s="4" t="s">
        <v>156</v>
      </c>
      <c r="AT3" s="4" t="s">
        <v>157</v>
      </c>
      <c r="AU3" s="2" t="s">
        <v>158</v>
      </c>
      <c r="AV3" s="2" t="s">
        <v>159</v>
      </c>
      <c r="AW3" s="2" t="s">
        <v>160</v>
      </c>
      <c r="AX3" s="2" t="s">
        <v>161</v>
      </c>
    </row>
    <row r="4" spans="1:50" ht="13.5" customHeight="1" x14ac:dyDescent="0.15">
      <c r="A4">
        <v>100101</v>
      </c>
      <c r="B4">
        <v>1001</v>
      </c>
      <c r="C4" t="s">
        <v>532</v>
      </c>
      <c r="D4" t="s">
        <v>164</v>
      </c>
      <c r="E4" t="s">
        <v>172</v>
      </c>
      <c r="F4" s="4" t="s">
        <v>176</v>
      </c>
      <c r="G4" t="s">
        <v>165</v>
      </c>
      <c r="H4" t="s">
        <v>166</v>
      </c>
      <c r="I4" t="s">
        <v>167</v>
      </c>
      <c r="J4">
        <v>1</v>
      </c>
      <c r="K4">
        <f t="shared" ref="K4:K67" si="0">IF(C5=C4,A5,-1)</f>
        <v>100102</v>
      </c>
      <c r="L4" t="s">
        <v>169</v>
      </c>
      <c r="M4" t="s">
        <v>170</v>
      </c>
      <c r="N4">
        <v>0</v>
      </c>
      <c r="O4">
        <v>2</v>
      </c>
      <c r="P4" t="s">
        <v>163</v>
      </c>
      <c r="Q4" t="s">
        <v>171</v>
      </c>
      <c r="R4" t="s">
        <v>163</v>
      </c>
      <c r="S4" t="s">
        <v>163</v>
      </c>
      <c r="T4" t="s">
        <v>173</v>
      </c>
      <c r="U4" t="s">
        <v>174</v>
      </c>
      <c r="V4">
        <v>1</v>
      </c>
      <c r="W4" t="s">
        <v>171</v>
      </c>
      <c r="X4" t="s">
        <v>171</v>
      </c>
      <c r="Y4" t="s">
        <v>171</v>
      </c>
      <c r="Z4" t="s">
        <v>171</v>
      </c>
      <c r="AA4" t="s">
        <v>171</v>
      </c>
      <c r="AB4" t="s">
        <v>171</v>
      </c>
      <c r="AC4" t="s">
        <v>171</v>
      </c>
      <c r="AD4" t="s">
        <v>175</v>
      </c>
      <c r="AE4" t="s">
        <v>171</v>
      </c>
      <c r="AF4" t="s">
        <v>171</v>
      </c>
      <c r="AG4" t="s">
        <v>171</v>
      </c>
      <c r="AH4" t="s">
        <v>176</v>
      </c>
      <c r="AI4" t="s">
        <v>177</v>
      </c>
      <c r="AJ4" t="s">
        <v>178</v>
      </c>
      <c r="AK4" t="s">
        <v>171</v>
      </c>
      <c r="AL4" t="s">
        <v>171</v>
      </c>
      <c r="AM4" t="s">
        <v>171</v>
      </c>
      <c r="AN4" t="s">
        <v>176</v>
      </c>
      <c r="AO4" t="s">
        <v>171</v>
      </c>
      <c r="AP4" t="s">
        <v>163</v>
      </c>
      <c r="AQ4" t="s">
        <v>163</v>
      </c>
      <c r="AR4" t="s">
        <v>171</v>
      </c>
      <c r="AS4" t="s">
        <v>179</v>
      </c>
      <c r="AT4" t="s">
        <v>180</v>
      </c>
      <c r="AU4" t="s">
        <v>179</v>
      </c>
      <c r="AV4" t="s">
        <v>181</v>
      </c>
      <c r="AW4" t="s">
        <v>182</v>
      </c>
      <c r="AX4" t="s">
        <v>176</v>
      </c>
    </row>
    <row r="5" spans="1:50" ht="13.5" customHeight="1" x14ac:dyDescent="0.15">
      <c r="A5">
        <v>100102</v>
      </c>
      <c r="B5">
        <v>1001</v>
      </c>
      <c r="C5" t="s">
        <v>532</v>
      </c>
      <c r="D5" t="s">
        <v>164</v>
      </c>
      <c r="E5" t="s">
        <v>172</v>
      </c>
      <c r="F5" s="4" t="s">
        <v>176</v>
      </c>
      <c r="G5" t="s">
        <v>183</v>
      </c>
      <c r="H5" t="s">
        <v>166</v>
      </c>
      <c r="I5" t="s">
        <v>167</v>
      </c>
      <c r="J5">
        <v>2</v>
      </c>
      <c r="K5">
        <f t="shared" si="0"/>
        <v>100103</v>
      </c>
      <c r="L5" t="s">
        <v>169</v>
      </c>
      <c r="M5" t="s">
        <v>185</v>
      </c>
      <c r="N5">
        <v>0</v>
      </c>
      <c r="O5">
        <v>2</v>
      </c>
      <c r="P5" t="s">
        <v>186</v>
      </c>
      <c r="Q5" t="s">
        <v>171</v>
      </c>
      <c r="R5" t="s">
        <v>163</v>
      </c>
      <c r="S5" t="s">
        <v>163</v>
      </c>
      <c r="T5" t="s">
        <v>173</v>
      </c>
      <c r="U5" t="s">
        <v>174</v>
      </c>
      <c r="V5">
        <v>1</v>
      </c>
      <c r="W5" t="s">
        <v>171</v>
      </c>
      <c r="X5" t="s">
        <v>171</v>
      </c>
      <c r="Y5" t="s">
        <v>171</v>
      </c>
      <c r="Z5" t="s">
        <v>171</v>
      </c>
      <c r="AA5" t="s">
        <v>171</v>
      </c>
      <c r="AB5" t="s">
        <v>171</v>
      </c>
      <c r="AC5" t="s">
        <v>171</v>
      </c>
      <c r="AD5" t="s">
        <v>175</v>
      </c>
      <c r="AE5" t="s">
        <v>171</v>
      </c>
      <c r="AF5" t="s">
        <v>171</v>
      </c>
      <c r="AG5" t="s">
        <v>171</v>
      </c>
      <c r="AH5" t="s">
        <v>176</v>
      </c>
      <c r="AI5" t="s">
        <v>177</v>
      </c>
      <c r="AJ5" t="s">
        <v>178</v>
      </c>
      <c r="AK5" t="s">
        <v>171</v>
      </c>
      <c r="AL5" t="s">
        <v>171</v>
      </c>
      <c r="AM5" t="s">
        <v>171</v>
      </c>
      <c r="AN5" t="s">
        <v>176</v>
      </c>
      <c r="AO5" t="s">
        <v>171</v>
      </c>
      <c r="AP5" t="s">
        <v>163</v>
      </c>
      <c r="AQ5" t="s">
        <v>163</v>
      </c>
      <c r="AR5" t="s">
        <v>171</v>
      </c>
      <c r="AS5" t="s">
        <v>179</v>
      </c>
      <c r="AT5" t="s">
        <v>180</v>
      </c>
      <c r="AU5" t="s">
        <v>179</v>
      </c>
      <c r="AV5" t="s">
        <v>181</v>
      </c>
      <c r="AW5" t="s">
        <v>182</v>
      </c>
      <c r="AX5" t="s">
        <v>176</v>
      </c>
    </row>
    <row r="6" spans="1:50" ht="13.5" customHeight="1" x14ac:dyDescent="0.15">
      <c r="A6">
        <v>100103</v>
      </c>
      <c r="B6">
        <v>1001</v>
      </c>
      <c r="C6" t="s">
        <v>532</v>
      </c>
      <c r="D6" t="s">
        <v>164</v>
      </c>
      <c r="E6" t="s">
        <v>172</v>
      </c>
      <c r="F6" s="4" t="s">
        <v>176</v>
      </c>
      <c r="G6" t="s">
        <v>187</v>
      </c>
      <c r="H6" t="s">
        <v>166</v>
      </c>
      <c r="I6" t="s">
        <v>167</v>
      </c>
      <c r="J6">
        <v>3</v>
      </c>
      <c r="K6">
        <f t="shared" si="0"/>
        <v>100104</v>
      </c>
      <c r="L6" t="s">
        <v>169</v>
      </c>
      <c r="M6" t="s">
        <v>189</v>
      </c>
      <c r="N6">
        <v>0</v>
      </c>
      <c r="O6">
        <v>3</v>
      </c>
      <c r="P6" t="s">
        <v>190</v>
      </c>
      <c r="Q6" t="s">
        <v>171</v>
      </c>
      <c r="R6" t="s">
        <v>163</v>
      </c>
      <c r="S6" t="s">
        <v>163</v>
      </c>
      <c r="T6" t="s">
        <v>173</v>
      </c>
      <c r="U6" t="s">
        <v>174</v>
      </c>
      <c r="V6">
        <v>1</v>
      </c>
      <c r="W6" t="s">
        <v>171</v>
      </c>
      <c r="X6" t="s">
        <v>171</v>
      </c>
      <c r="Y6" t="s">
        <v>171</v>
      </c>
      <c r="Z6" t="s">
        <v>171</v>
      </c>
      <c r="AA6" t="s">
        <v>171</v>
      </c>
      <c r="AB6" t="s">
        <v>171</v>
      </c>
      <c r="AC6" t="s">
        <v>171</v>
      </c>
      <c r="AD6" t="s">
        <v>175</v>
      </c>
      <c r="AE6" t="s">
        <v>171</v>
      </c>
      <c r="AF6" t="s">
        <v>171</v>
      </c>
      <c r="AG6" t="s">
        <v>171</v>
      </c>
      <c r="AH6" t="s">
        <v>176</v>
      </c>
      <c r="AI6" t="s">
        <v>177</v>
      </c>
      <c r="AJ6" t="s">
        <v>178</v>
      </c>
      <c r="AK6" t="s">
        <v>171</v>
      </c>
      <c r="AL6" t="s">
        <v>171</v>
      </c>
      <c r="AM6" t="s">
        <v>171</v>
      </c>
      <c r="AN6" t="s">
        <v>176</v>
      </c>
      <c r="AO6" t="s">
        <v>171</v>
      </c>
      <c r="AP6" t="s">
        <v>163</v>
      </c>
      <c r="AQ6" t="s">
        <v>163</v>
      </c>
      <c r="AR6" t="s">
        <v>171</v>
      </c>
      <c r="AS6" t="s">
        <v>179</v>
      </c>
      <c r="AT6" t="s">
        <v>180</v>
      </c>
      <c r="AU6" t="s">
        <v>179</v>
      </c>
      <c r="AV6" t="s">
        <v>181</v>
      </c>
      <c r="AW6" t="s">
        <v>182</v>
      </c>
      <c r="AX6" t="s">
        <v>176</v>
      </c>
    </row>
    <row r="7" spans="1:50" ht="13.5" customHeight="1" x14ac:dyDescent="0.15">
      <c r="A7">
        <v>100104</v>
      </c>
      <c r="B7">
        <v>1001</v>
      </c>
      <c r="C7" t="s">
        <v>532</v>
      </c>
      <c r="D7" t="s">
        <v>164</v>
      </c>
      <c r="E7" t="s">
        <v>172</v>
      </c>
      <c r="F7" s="4" t="s">
        <v>176</v>
      </c>
      <c r="G7" t="s">
        <v>191</v>
      </c>
      <c r="H7" t="s">
        <v>166</v>
      </c>
      <c r="I7" t="s">
        <v>167</v>
      </c>
      <c r="J7">
        <v>4</v>
      </c>
      <c r="K7">
        <f t="shared" si="0"/>
        <v>100105</v>
      </c>
      <c r="L7" t="s">
        <v>169</v>
      </c>
      <c r="M7" t="s">
        <v>193</v>
      </c>
      <c r="N7">
        <v>0</v>
      </c>
      <c r="O7">
        <v>4</v>
      </c>
      <c r="P7" t="s">
        <v>194</v>
      </c>
      <c r="Q7" t="s">
        <v>171</v>
      </c>
      <c r="R7" t="s">
        <v>163</v>
      </c>
      <c r="S7" t="s">
        <v>163</v>
      </c>
      <c r="T7" t="s">
        <v>173</v>
      </c>
      <c r="U7" t="s">
        <v>174</v>
      </c>
      <c r="V7">
        <v>1</v>
      </c>
      <c r="W7" t="s">
        <v>171</v>
      </c>
      <c r="X7" t="s">
        <v>171</v>
      </c>
      <c r="Y7" t="s">
        <v>171</v>
      </c>
      <c r="Z7" t="s">
        <v>171</v>
      </c>
      <c r="AA7" t="s">
        <v>171</v>
      </c>
      <c r="AB7" t="s">
        <v>171</v>
      </c>
      <c r="AC7" t="s">
        <v>171</v>
      </c>
      <c r="AD7" t="s">
        <v>175</v>
      </c>
      <c r="AE7" t="s">
        <v>171</v>
      </c>
      <c r="AF7" t="s">
        <v>171</v>
      </c>
      <c r="AG7" t="s">
        <v>171</v>
      </c>
      <c r="AH7" t="s">
        <v>176</v>
      </c>
      <c r="AI7" t="s">
        <v>177</v>
      </c>
      <c r="AJ7" t="s">
        <v>178</v>
      </c>
      <c r="AK7" t="s">
        <v>171</v>
      </c>
      <c r="AL7" t="s">
        <v>171</v>
      </c>
      <c r="AM7" t="s">
        <v>171</v>
      </c>
      <c r="AN7" t="s">
        <v>176</v>
      </c>
      <c r="AO7" t="s">
        <v>171</v>
      </c>
      <c r="AP7" t="s">
        <v>163</v>
      </c>
      <c r="AQ7" t="s">
        <v>163</v>
      </c>
      <c r="AR7" t="s">
        <v>171</v>
      </c>
      <c r="AS7" t="s">
        <v>179</v>
      </c>
      <c r="AT7" t="s">
        <v>180</v>
      </c>
      <c r="AU7" t="s">
        <v>179</v>
      </c>
      <c r="AV7" t="s">
        <v>181</v>
      </c>
      <c r="AW7" t="s">
        <v>182</v>
      </c>
      <c r="AX7" t="s">
        <v>176</v>
      </c>
    </row>
    <row r="8" spans="1:50" ht="13.5" customHeight="1" x14ac:dyDescent="0.15">
      <c r="A8">
        <v>100105</v>
      </c>
      <c r="B8">
        <v>1001</v>
      </c>
      <c r="C8" t="s">
        <v>532</v>
      </c>
      <c r="D8" t="s">
        <v>164</v>
      </c>
      <c r="E8" t="s">
        <v>172</v>
      </c>
      <c r="F8" s="4" t="s">
        <v>176</v>
      </c>
      <c r="G8" t="s">
        <v>195</v>
      </c>
      <c r="H8" t="s">
        <v>166</v>
      </c>
      <c r="I8" t="s">
        <v>167</v>
      </c>
      <c r="J8">
        <v>5</v>
      </c>
      <c r="K8">
        <f t="shared" si="0"/>
        <v>100106</v>
      </c>
      <c r="L8" t="s">
        <v>169</v>
      </c>
      <c r="M8" t="s">
        <v>197</v>
      </c>
      <c r="N8">
        <v>0</v>
      </c>
      <c r="O8">
        <v>5</v>
      </c>
      <c r="P8" t="s">
        <v>198</v>
      </c>
      <c r="Q8" t="s">
        <v>171</v>
      </c>
      <c r="R8" t="s">
        <v>163</v>
      </c>
      <c r="S8" t="s">
        <v>163</v>
      </c>
      <c r="T8" t="s">
        <v>173</v>
      </c>
      <c r="U8" t="s">
        <v>174</v>
      </c>
      <c r="V8">
        <v>1</v>
      </c>
      <c r="W8" t="s">
        <v>171</v>
      </c>
      <c r="X8" t="s">
        <v>171</v>
      </c>
      <c r="Y8" t="s">
        <v>171</v>
      </c>
      <c r="Z8" t="s">
        <v>171</v>
      </c>
      <c r="AA8" t="s">
        <v>171</v>
      </c>
      <c r="AB8" t="s">
        <v>171</v>
      </c>
      <c r="AC8" t="s">
        <v>171</v>
      </c>
      <c r="AD8" t="s">
        <v>175</v>
      </c>
      <c r="AE8" t="s">
        <v>171</v>
      </c>
      <c r="AF8" t="s">
        <v>171</v>
      </c>
      <c r="AG8" t="s">
        <v>171</v>
      </c>
      <c r="AH8" t="s">
        <v>176</v>
      </c>
      <c r="AI8" t="s">
        <v>177</v>
      </c>
      <c r="AJ8" t="s">
        <v>178</v>
      </c>
      <c r="AK8" t="s">
        <v>171</v>
      </c>
      <c r="AL8" t="s">
        <v>171</v>
      </c>
      <c r="AM8" t="s">
        <v>171</v>
      </c>
      <c r="AN8" t="s">
        <v>176</v>
      </c>
      <c r="AO8" t="s">
        <v>171</v>
      </c>
      <c r="AP8" t="s">
        <v>163</v>
      </c>
      <c r="AQ8" t="s">
        <v>163</v>
      </c>
      <c r="AR8" t="s">
        <v>171</v>
      </c>
      <c r="AS8" t="s">
        <v>179</v>
      </c>
      <c r="AT8" t="s">
        <v>180</v>
      </c>
      <c r="AU8" t="s">
        <v>179</v>
      </c>
      <c r="AV8" t="s">
        <v>181</v>
      </c>
      <c r="AW8" t="s">
        <v>182</v>
      </c>
      <c r="AX8" t="s">
        <v>176</v>
      </c>
    </row>
    <row r="9" spans="1:50" ht="13.5" customHeight="1" x14ac:dyDescent="0.15">
      <c r="A9">
        <v>100106</v>
      </c>
      <c r="B9">
        <v>1001</v>
      </c>
      <c r="C9" t="s">
        <v>532</v>
      </c>
      <c r="D9" t="s">
        <v>164</v>
      </c>
      <c r="E9" t="s">
        <v>172</v>
      </c>
      <c r="F9" s="4" t="s">
        <v>176</v>
      </c>
      <c r="G9" t="s">
        <v>199</v>
      </c>
      <c r="H9" t="s">
        <v>166</v>
      </c>
      <c r="I9" t="s">
        <v>167</v>
      </c>
      <c r="J9">
        <v>6</v>
      </c>
      <c r="K9">
        <f t="shared" si="0"/>
        <v>100107</v>
      </c>
      <c r="L9" t="s">
        <v>169</v>
      </c>
      <c r="M9" t="s">
        <v>201</v>
      </c>
      <c r="N9">
        <v>0</v>
      </c>
      <c r="O9">
        <v>6</v>
      </c>
      <c r="P9" t="s">
        <v>202</v>
      </c>
      <c r="Q9" t="s">
        <v>171</v>
      </c>
      <c r="R9" t="s">
        <v>163</v>
      </c>
      <c r="S9" t="s">
        <v>163</v>
      </c>
      <c r="T9" t="s">
        <v>173</v>
      </c>
      <c r="U9" t="s">
        <v>174</v>
      </c>
      <c r="V9">
        <v>1</v>
      </c>
      <c r="W9" t="s">
        <v>171</v>
      </c>
      <c r="X9" t="s">
        <v>171</v>
      </c>
      <c r="Y9" t="s">
        <v>171</v>
      </c>
      <c r="Z9" t="s">
        <v>171</v>
      </c>
      <c r="AA9" t="s">
        <v>171</v>
      </c>
      <c r="AB9" t="s">
        <v>171</v>
      </c>
      <c r="AC9" t="s">
        <v>171</v>
      </c>
      <c r="AD9" t="s">
        <v>175</v>
      </c>
      <c r="AE9" t="s">
        <v>171</v>
      </c>
      <c r="AF9" t="s">
        <v>171</v>
      </c>
      <c r="AG9" t="s">
        <v>171</v>
      </c>
      <c r="AH9" t="s">
        <v>176</v>
      </c>
      <c r="AI9" t="s">
        <v>177</v>
      </c>
      <c r="AJ9" t="s">
        <v>178</v>
      </c>
      <c r="AK9" t="s">
        <v>171</v>
      </c>
      <c r="AL9" t="s">
        <v>171</v>
      </c>
      <c r="AM9" t="s">
        <v>171</v>
      </c>
      <c r="AN9" t="s">
        <v>176</v>
      </c>
      <c r="AO9" t="s">
        <v>171</v>
      </c>
      <c r="AP9" t="s">
        <v>163</v>
      </c>
      <c r="AQ9" t="s">
        <v>163</v>
      </c>
      <c r="AR9" t="s">
        <v>171</v>
      </c>
      <c r="AS9" t="s">
        <v>179</v>
      </c>
      <c r="AT9" t="s">
        <v>180</v>
      </c>
      <c r="AU9" t="s">
        <v>179</v>
      </c>
      <c r="AV9" t="s">
        <v>181</v>
      </c>
      <c r="AW9" t="s">
        <v>182</v>
      </c>
      <c r="AX9" t="s">
        <v>176</v>
      </c>
    </row>
    <row r="10" spans="1:50" ht="13.5" customHeight="1" x14ac:dyDescent="0.15">
      <c r="A10">
        <v>100107</v>
      </c>
      <c r="B10">
        <v>1001</v>
      </c>
      <c r="C10" t="s">
        <v>532</v>
      </c>
      <c r="D10" t="s">
        <v>164</v>
      </c>
      <c r="E10" t="s">
        <v>172</v>
      </c>
      <c r="F10" s="4" t="s">
        <v>176</v>
      </c>
      <c r="G10" t="s">
        <v>203</v>
      </c>
      <c r="H10" t="s">
        <v>166</v>
      </c>
      <c r="I10" t="s">
        <v>167</v>
      </c>
      <c r="J10">
        <v>7</v>
      </c>
      <c r="K10">
        <f t="shared" si="0"/>
        <v>-1</v>
      </c>
      <c r="L10" t="s">
        <v>169</v>
      </c>
      <c r="M10" t="s">
        <v>205</v>
      </c>
      <c r="N10">
        <v>0</v>
      </c>
      <c r="O10">
        <v>7</v>
      </c>
      <c r="P10" t="s">
        <v>206</v>
      </c>
      <c r="Q10" t="s">
        <v>171</v>
      </c>
      <c r="R10" t="s">
        <v>163</v>
      </c>
      <c r="S10" t="s">
        <v>163</v>
      </c>
      <c r="T10" t="s">
        <v>173</v>
      </c>
      <c r="U10" t="s">
        <v>174</v>
      </c>
      <c r="V10">
        <v>1</v>
      </c>
      <c r="W10" t="s">
        <v>171</v>
      </c>
      <c r="X10" t="s">
        <v>171</v>
      </c>
      <c r="Y10" t="s">
        <v>171</v>
      </c>
      <c r="Z10" t="s">
        <v>171</v>
      </c>
      <c r="AA10" t="s">
        <v>171</v>
      </c>
      <c r="AB10" t="s">
        <v>171</v>
      </c>
      <c r="AC10" t="s">
        <v>171</v>
      </c>
      <c r="AD10" t="s">
        <v>175</v>
      </c>
      <c r="AE10" t="s">
        <v>171</v>
      </c>
      <c r="AF10" t="s">
        <v>171</v>
      </c>
      <c r="AG10" t="s">
        <v>171</v>
      </c>
      <c r="AH10" t="s">
        <v>176</v>
      </c>
      <c r="AI10" t="s">
        <v>177</v>
      </c>
      <c r="AJ10" t="s">
        <v>178</v>
      </c>
      <c r="AK10" t="s">
        <v>171</v>
      </c>
      <c r="AL10" t="s">
        <v>171</v>
      </c>
      <c r="AM10" t="s">
        <v>171</v>
      </c>
      <c r="AN10" t="s">
        <v>176</v>
      </c>
      <c r="AO10" t="s">
        <v>171</v>
      </c>
      <c r="AP10" t="s">
        <v>163</v>
      </c>
      <c r="AQ10" t="s">
        <v>163</v>
      </c>
      <c r="AR10" t="s">
        <v>171</v>
      </c>
      <c r="AS10" t="s">
        <v>179</v>
      </c>
      <c r="AT10" t="s">
        <v>180</v>
      </c>
      <c r="AU10" t="s">
        <v>179</v>
      </c>
      <c r="AV10" t="s">
        <v>181</v>
      </c>
      <c r="AW10" t="s">
        <v>182</v>
      </c>
      <c r="AX10" t="s">
        <v>176</v>
      </c>
    </row>
    <row r="11" spans="1:50" ht="13.5" customHeight="1" x14ac:dyDescent="0.15">
      <c r="A11">
        <v>110101</v>
      </c>
      <c r="B11">
        <v>1001</v>
      </c>
      <c r="C11" t="s">
        <v>533</v>
      </c>
      <c r="D11" t="s">
        <v>164</v>
      </c>
      <c r="E11" t="s">
        <v>172</v>
      </c>
      <c r="F11" s="4" t="s">
        <v>176</v>
      </c>
      <c r="G11" t="s">
        <v>165</v>
      </c>
      <c r="H11" t="s">
        <v>166</v>
      </c>
      <c r="I11" t="s">
        <v>167</v>
      </c>
      <c r="J11">
        <v>1</v>
      </c>
      <c r="K11">
        <f t="shared" si="0"/>
        <v>110102</v>
      </c>
      <c r="L11" t="s">
        <v>169</v>
      </c>
      <c r="M11" t="s">
        <v>170</v>
      </c>
      <c r="N11">
        <v>0</v>
      </c>
      <c r="O11">
        <v>2</v>
      </c>
      <c r="P11" t="s">
        <v>163</v>
      </c>
      <c r="Q11" t="s">
        <v>171</v>
      </c>
      <c r="R11" t="s">
        <v>163</v>
      </c>
      <c r="S11" t="s">
        <v>163</v>
      </c>
      <c r="T11" t="s">
        <v>173</v>
      </c>
      <c r="U11" t="s">
        <v>174</v>
      </c>
      <c r="V11">
        <v>1</v>
      </c>
      <c r="W11" t="s">
        <v>171</v>
      </c>
      <c r="X11" t="s">
        <v>171</v>
      </c>
      <c r="Y11" t="s">
        <v>171</v>
      </c>
      <c r="Z11" t="s">
        <v>171</v>
      </c>
      <c r="AA11" t="s">
        <v>171</v>
      </c>
      <c r="AB11" t="s">
        <v>171</v>
      </c>
      <c r="AC11" t="s">
        <v>171</v>
      </c>
      <c r="AD11" t="s">
        <v>175</v>
      </c>
      <c r="AE11" t="s">
        <v>171</v>
      </c>
      <c r="AF11" t="s">
        <v>171</v>
      </c>
      <c r="AG11" t="s">
        <v>171</v>
      </c>
      <c r="AH11" t="s">
        <v>176</v>
      </c>
      <c r="AI11" t="s">
        <v>177</v>
      </c>
      <c r="AJ11" t="s">
        <v>178</v>
      </c>
      <c r="AK11" t="s">
        <v>171</v>
      </c>
      <c r="AL11" t="s">
        <v>171</v>
      </c>
      <c r="AM11" t="s">
        <v>171</v>
      </c>
      <c r="AN11" t="s">
        <v>176</v>
      </c>
      <c r="AO11" t="s">
        <v>171</v>
      </c>
      <c r="AP11" t="s">
        <v>163</v>
      </c>
      <c r="AQ11" t="s">
        <v>163</v>
      </c>
      <c r="AR11" t="s">
        <v>171</v>
      </c>
      <c r="AS11" t="s">
        <v>179</v>
      </c>
      <c r="AT11" t="s">
        <v>180</v>
      </c>
      <c r="AU11" t="s">
        <v>179</v>
      </c>
      <c r="AV11" t="s">
        <v>181</v>
      </c>
      <c r="AW11" t="s">
        <v>182</v>
      </c>
      <c r="AX11" t="s">
        <v>176</v>
      </c>
    </row>
    <row r="12" spans="1:50" ht="13.5" customHeight="1" x14ac:dyDescent="0.15">
      <c r="A12">
        <v>110102</v>
      </c>
      <c r="B12">
        <v>1001</v>
      </c>
      <c r="C12" t="s">
        <v>533</v>
      </c>
      <c r="D12" t="s">
        <v>164</v>
      </c>
      <c r="E12" t="s">
        <v>172</v>
      </c>
      <c r="F12" s="4" t="s">
        <v>176</v>
      </c>
      <c r="G12" t="s">
        <v>183</v>
      </c>
      <c r="H12" t="s">
        <v>166</v>
      </c>
      <c r="I12" t="s">
        <v>167</v>
      </c>
      <c r="J12">
        <v>2</v>
      </c>
      <c r="K12">
        <f t="shared" si="0"/>
        <v>110103</v>
      </c>
      <c r="L12" t="s">
        <v>169</v>
      </c>
      <c r="M12" t="s">
        <v>185</v>
      </c>
      <c r="N12">
        <v>0</v>
      </c>
      <c r="O12">
        <v>2</v>
      </c>
      <c r="P12" t="s">
        <v>186</v>
      </c>
      <c r="Q12" t="s">
        <v>171</v>
      </c>
      <c r="R12" t="s">
        <v>163</v>
      </c>
      <c r="S12" t="s">
        <v>163</v>
      </c>
      <c r="T12" t="s">
        <v>173</v>
      </c>
      <c r="U12" t="s">
        <v>174</v>
      </c>
      <c r="V12">
        <v>1</v>
      </c>
      <c r="W12" t="s">
        <v>171</v>
      </c>
      <c r="X12" t="s">
        <v>171</v>
      </c>
      <c r="Y12" t="s">
        <v>171</v>
      </c>
      <c r="Z12" t="s">
        <v>171</v>
      </c>
      <c r="AA12" t="s">
        <v>171</v>
      </c>
      <c r="AB12" t="s">
        <v>171</v>
      </c>
      <c r="AC12" t="s">
        <v>171</v>
      </c>
      <c r="AD12" t="s">
        <v>175</v>
      </c>
      <c r="AE12" t="s">
        <v>171</v>
      </c>
      <c r="AF12" t="s">
        <v>171</v>
      </c>
      <c r="AG12" t="s">
        <v>171</v>
      </c>
      <c r="AH12" t="s">
        <v>176</v>
      </c>
      <c r="AI12" t="s">
        <v>177</v>
      </c>
      <c r="AJ12" t="s">
        <v>178</v>
      </c>
      <c r="AK12" t="s">
        <v>171</v>
      </c>
      <c r="AL12" t="s">
        <v>171</v>
      </c>
      <c r="AM12" t="s">
        <v>171</v>
      </c>
      <c r="AN12" t="s">
        <v>176</v>
      </c>
      <c r="AO12" t="s">
        <v>171</v>
      </c>
      <c r="AP12" t="s">
        <v>163</v>
      </c>
      <c r="AQ12" t="s">
        <v>163</v>
      </c>
      <c r="AR12" t="s">
        <v>171</v>
      </c>
      <c r="AS12" t="s">
        <v>179</v>
      </c>
      <c r="AT12" t="s">
        <v>180</v>
      </c>
      <c r="AU12" t="s">
        <v>179</v>
      </c>
      <c r="AV12" t="s">
        <v>181</v>
      </c>
      <c r="AW12" t="s">
        <v>182</v>
      </c>
      <c r="AX12" t="s">
        <v>176</v>
      </c>
    </row>
    <row r="13" spans="1:50" ht="13.5" customHeight="1" x14ac:dyDescent="0.15">
      <c r="A13">
        <v>110103</v>
      </c>
      <c r="B13">
        <v>1001</v>
      </c>
      <c r="C13" t="s">
        <v>533</v>
      </c>
      <c r="D13" t="s">
        <v>164</v>
      </c>
      <c r="E13" t="s">
        <v>172</v>
      </c>
      <c r="F13" s="4" t="s">
        <v>176</v>
      </c>
      <c r="G13" t="s">
        <v>187</v>
      </c>
      <c r="H13" t="s">
        <v>166</v>
      </c>
      <c r="I13" t="s">
        <v>167</v>
      </c>
      <c r="J13">
        <v>3</v>
      </c>
      <c r="K13">
        <f t="shared" si="0"/>
        <v>110104</v>
      </c>
      <c r="L13" t="s">
        <v>169</v>
      </c>
      <c r="M13" t="s">
        <v>189</v>
      </c>
      <c r="N13">
        <v>0</v>
      </c>
      <c r="O13">
        <v>3</v>
      </c>
      <c r="P13" t="s">
        <v>190</v>
      </c>
      <c r="Q13" t="s">
        <v>171</v>
      </c>
      <c r="R13" t="s">
        <v>163</v>
      </c>
      <c r="S13" t="s">
        <v>163</v>
      </c>
      <c r="T13" t="s">
        <v>173</v>
      </c>
      <c r="U13" t="s">
        <v>174</v>
      </c>
      <c r="V13">
        <v>1</v>
      </c>
      <c r="W13" t="s">
        <v>171</v>
      </c>
      <c r="X13" t="s">
        <v>171</v>
      </c>
      <c r="Y13" t="s">
        <v>171</v>
      </c>
      <c r="Z13" t="s">
        <v>171</v>
      </c>
      <c r="AA13" t="s">
        <v>171</v>
      </c>
      <c r="AB13" t="s">
        <v>171</v>
      </c>
      <c r="AC13" t="s">
        <v>171</v>
      </c>
      <c r="AD13" t="s">
        <v>175</v>
      </c>
      <c r="AE13" t="s">
        <v>171</v>
      </c>
      <c r="AF13" t="s">
        <v>171</v>
      </c>
      <c r="AG13" t="s">
        <v>171</v>
      </c>
      <c r="AH13" t="s">
        <v>176</v>
      </c>
      <c r="AI13" t="s">
        <v>177</v>
      </c>
      <c r="AJ13" t="s">
        <v>178</v>
      </c>
      <c r="AK13" t="s">
        <v>171</v>
      </c>
      <c r="AL13" t="s">
        <v>171</v>
      </c>
      <c r="AM13" t="s">
        <v>171</v>
      </c>
      <c r="AN13" t="s">
        <v>176</v>
      </c>
      <c r="AO13" t="s">
        <v>171</v>
      </c>
      <c r="AP13" t="s">
        <v>163</v>
      </c>
      <c r="AQ13" t="s">
        <v>163</v>
      </c>
      <c r="AR13" t="s">
        <v>171</v>
      </c>
      <c r="AS13" t="s">
        <v>179</v>
      </c>
      <c r="AT13" t="s">
        <v>180</v>
      </c>
      <c r="AU13" t="s">
        <v>179</v>
      </c>
      <c r="AV13" t="s">
        <v>181</v>
      </c>
      <c r="AW13" t="s">
        <v>182</v>
      </c>
      <c r="AX13" t="s">
        <v>176</v>
      </c>
    </row>
    <row r="14" spans="1:50" ht="13.5" customHeight="1" x14ac:dyDescent="0.15">
      <c r="A14">
        <v>110104</v>
      </c>
      <c r="B14">
        <v>1001</v>
      </c>
      <c r="C14" t="s">
        <v>533</v>
      </c>
      <c r="D14" t="s">
        <v>164</v>
      </c>
      <c r="E14" t="s">
        <v>172</v>
      </c>
      <c r="F14" s="4" t="s">
        <v>176</v>
      </c>
      <c r="G14" t="s">
        <v>191</v>
      </c>
      <c r="H14" t="s">
        <v>166</v>
      </c>
      <c r="I14" t="s">
        <v>167</v>
      </c>
      <c r="J14">
        <v>4</v>
      </c>
      <c r="K14">
        <f t="shared" si="0"/>
        <v>110105</v>
      </c>
      <c r="L14" t="s">
        <v>169</v>
      </c>
      <c r="M14" t="s">
        <v>193</v>
      </c>
      <c r="N14">
        <v>0</v>
      </c>
      <c r="O14">
        <v>4</v>
      </c>
      <c r="P14" t="s">
        <v>194</v>
      </c>
      <c r="Q14" t="s">
        <v>171</v>
      </c>
      <c r="R14" t="s">
        <v>163</v>
      </c>
      <c r="S14" t="s">
        <v>163</v>
      </c>
      <c r="T14" t="s">
        <v>173</v>
      </c>
      <c r="U14" t="s">
        <v>174</v>
      </c>
      <c r="V14">
        <v>1</v>
      </c>
      <c r="W14" t="s">
        <v>171</v>
      </c>
      <c r="X14" t="s">
        <v>171</v>
      </c>
      <c r="Y14" t="s">
        <v>171</v>
      </c>
      <c r="Z14" t="s">
        <v>171</v>
      </c>
      <c r="AA14" t="s">
        <v>171</v>
      </c>
      <c r="AB14" t="s">
        <v>171</v>
      </c>
      <c r="AC14" t="s">
        <v>171</v>
      </c>
      <c r="AD14" t="s">
        <v>175</v>
      </c>
      <c r="AE14" t="s">
        <v>171</v>
      </c>
      <c r="AF14" t="s">
        <v>171</v>
      </c>
      <c r="AG14" t="s">
        <v>171</v>
      </c>
      <c r="AH14" t="s">
        <v>176</v>
      </c>
      <c r="AI14" t="s">
        <v>177</v>
      </c>
      <c r="AJ14" t="s">
        <v>178</v>
      </c>
      <c r="AK14" t="s">
        <v>171</v>
      </c>
      <c r="AL14" t="s">
        <v>171</v>
      </c>
      <c r="AM14" t="s">
        <v>171</v>
      </c>
      <c r="AN14" t="s">
        <v>176</v>
      </c>
      <c r="AO14" t="s">
        <v>171</v>
      </c>
      <c r="AP14" t="s">
        <v>163</v>
      </c>
      <c r="AQ14" t="s">
        <v>163</v>
      </c>
      <c r="AR14" t="s">
        <v>171</v>
      </c>
      <c r="AS14" t="s">
        <v>179</v>
      </c>
      <c r="AT14" t="s">
        <v>180</v>
      </c>
      <c r="AU14" t="s">
        <v>179</v>
      </c>
      <c r="AV14" t="s">
        <v>181</v>
      </c>
      <c r="AW14" t="s">
        <v>182</v>
      </c>
      <c r="AX14" t="s">
        <v>176</v>
      </c>
    </row>
    <row r="15" spans="1:50" ht="13.5" customHeight="1" x14ac:dyDescent="0.15">
      <c r="A15">
        <v>110105</v>
      </c>
      <c r="B15">
        <v>1001</v>
      </c>
      <c r="C15" t="s">
        <v>533</v>
      </c>
      <c r="D15" t="s">
        <v>164</v>
      </c>
      <c r="E15" t="s">
        <v>172</v>
      </c>
      <c r="F15" s="4" t="s">
        <v>176</v>
      </c>
      <c r="G15" t="s">
        <v>195</v>
      </c>
      <c r="H15" t="s">
        <v>166</v>
      </c>
      <c r="I15" t="s">
        <v>167</v>
      </c>
      <c r="J15">
        <v>5</v>
      </c>
      <c r="K15">
        <f t="shared" si="0"/>
        <v>110106</v>
      </c>
      <c r="L15" t="s">
        <v>169</v>
      </c>
      <c r="M15" t="s">
        <v>197</v>
      </c>
      <c r="N15">
        <v>0</v>
      </c>
      <c r="O15">
        <v>5</v>
      </c>
      <c r="P15" t="s">
        <v>198</v>
      </c>
      <c r="Q15" t="s">
        <v>171</v>
      </c>
      <c r="R15" t="s">
        <v>163</v>
      </c>
      <c r="S15" t="s">
        <v>163</v>
      </c>
      <c r="T15" t="s">
        <v>173</v>
      </c>
      <c r="U15" t="s">
        <v>174</v>
      </c>
      <c r="V15">
        <v>1</v>
      </c>
      <c r="W15" t="s">
        <v>171</v>
      </c>
      <c r="X15" t="s">
        <v>171</v>
      </c>
      <c r="Y15" t="s">
        <v>171</v>
      </c>
      <c r="Z15" t="s">
        <v>171</v>
      </c>
      <c r="AA15" t="s">
        <v>171</v>
      </c>
      <c r="AB15" t="s">
        <v>171</v>
      </c>
      <c r="AC15" t="s">
        <v>171</v>
      </c>
      <c r="AD15" t="s">
        <v>175</v>
      </c>
      <c r="AE15" t="s">
        <v>171</v>
      </c>
      <c r="AF15" t="s">
        <v>171</v>
      </c>
      <c r="AG15" t="s">
        <v>171</v>
      </c>
      <c r="AH15" t="s">
        <v>176</v>
      </c>
      <c r="AI15" t="s">
        <v>177</v>
      </c>
      <c r="AJ15" t="s">
        <v>178</v>
      </c>
      <c r="AK15" t="s">
        <v>171</v>
      </c>
      <c r="AL15" t="s">
        <v>171</v>
      </c>
      <c r="AM15" t="s">
        <v>171</v>
      </c>
      <c r="AN15" t="s">
        <v>176</v>
      </c>
      <c r="AO15" t="s">
        <v>171</v>
      </c>
      <c r="AP15" t="s">
        <v>163</v>
      </c>
      <c r="AQ15" t="s">
        <v>163</v>
      </c>
      <c r="AR15" t="s">
        <v>171</v>
      </c>
      <c r="AS15" t="s">
        <v>179</v>
      </c>
      <c r="AT15" t="s">
        <v>180</v>
      </c>
      <c r="AU15" t="s">
        <v>179</v>
      </c>
      <c r="AV15" t="s">
        <v>181</v>
      </c>
      <c r="AW15" t="s">
        <v>182</v>
      </c>
      <c r="AX15" t="s">
        <v>176</v>
      </c>
    </row>
    <row r="16" spans="1:50" ht="13.5" customHeight="1" x14ac:dyDescent="0.15">
      <c r="A16">
        <v>110106</v>
      </c>
      <c r="B16">
        <v>1001</v>
      </c>
      <c r="C16" t="s">
        <v>533</v>
      </c>
      <c r="D16" t="s">
        <v>164</v>
      </c>
      <c r="E16" t="s">
        <v>172</v>
      </c>
      <c r="F16" s="4" t="s">
        <v>176</v>
      </c>
      <c r="G16" t="s">
        <v>199</v>
      </c>
      <c r="H16" t="s">
        <v>166</v>
      </c>
      <c r="I16" t="s">
        <v>167</v>
      </c>
      <c r="J16">
        <v>6</v>
      </c>
      <c r="K16">
        <f t="shared" si="0"/>
        <v>110107</v>
      </c>
      <c r="L16" t="s">
        <v>169</v>
      </c>
      <c r="M16" t="s">
        <v>201</v>
      </c>
      <c r="N16">
        <v>0</v>
      </c>
      <c r="O16">
        <v>6</v>
      </c>
      <c r="P16" t="s">
        <v>202</v>
      </c>
      <c r="Q16" t="s">
        <v>171</v>
      </c>
      <c r="R16" t="s">
        <v>163</v>
      </c>
      <c r="S16" t="s">
        <v>163</v>
      </c>
      <c r="T16" t="s">
        <v>173</v>
      </c>
      <c r="U16" t="s">
        <v>174</v>
      </c>
      <c r="V16">
        <v>1</v>
      </c>
      <c r="W16" t="s">
        <v>171</v>
      </c>
      <c r="X16" t="s">
        <v>171</v>
      </c>
      <c r="Y16" t="s">
        <v>171</v>
      </c>
      <c r="Z16" t="s">
        <v>171</v>
      </c>
      <c r="AA16" t="s">
        <v>171</v>
      </c>
      <c r="AB16" t="s">
        <v>171</v>
      </c>
      <c r="AC16" t="s">
        <v>171</v>
      </c>
      <c r="AD16" t="s">
        <v>175</v>
      </c>
      <c r="AE16" t="s">
        <v>171</v>
      </c>
      <c r="AF16" t="s">
        <v>171</v>
      </c>
      <c r="AG16" t="s">
        <v>171</v>
      </c>
      <c r="AH16" t="s">
        <v>176</v>
      </c>
      <c r="AI16" t="s">
        <v>177</v>
      </c>
      <c r="AJ16" t="s">
        <v>178</v>
      </c>
      <c r="AK16" t="s">
        <v>171</v>
      </c>
      <c r="AL16" t="s">
        <v>171</v>
      </c>
      <c r="AM16" t="s">
        <v>171</v>
      </c>
      <c r="AN16" t="s">
        <v>176</v>
      </c>
      <c r="AO16" t="s">
        <v>171</v>
      </c>
      <c r="AP16" t="s">
        <v>163</v>
      </c>
      <c r="AQ16" t="s">
        <v>163</v>
      </c>
      <c r="AR16" t="s">
        <v>171</v>
      </c>
      <c r="AS16" t="s">
        <v>179</v>
      </c>
      <c r="AT16" t="s">
        <v>180</v>
      </c>
      <c r="AU16" t="s">
        <v>179</v>
      </c>
      <c r="AV16" t="s">
        <v>181</v>
      </c>
      <c r="AW16" t="s">
        <v>182</v>
      </c>
      <c r="AX16" t="s">
        <v>176</v>
      </c>
    </row>
    <row r="17" spans="1:50" ht="13.5" customHeight="1" x14ac:dyDescent="0.15">
      <c r="A17">
        <v>110107</v>
      </c>
      <c r="B17">
        <v>1001</v>
      </c>
      <c r="C17" t="s">
        <v>533</v>
      </c>
      <c r="D17" t="s">
        <v>164</v>
      </c>
      <c r="E17" t="s">
        <v>172</v>
      </c>
      <c r="F17" s="4" t="s">
        <v>176</v>
      </c>
      <c r="G17" t="s">
        <v>203</v>
      </c>
      <c r="H17" t="s">
        <v>166</v>
      </c>
      <c r="I17" t="s">
        <v>167</v>
      </c>
      <c r="J17">
        <v>7</v>
      </c>
      <c r="K17">
        <f t="shared" si="0"/>
        <v>-1</v>
      </c>
      <c r="L17" t="s">
        <v>169</v>
      </c>
      <c r="M17" t="s">
        <v>205</v>
      </c>
      <c r="N17">
        <v>0</v>
      </c>
      <c r="O17">
        <v>7</v>
      </c>
      <c r="P17" t="s">
        <v>206</v>
      </c>
      <c r="Q17" t="s">
        <v>171</v>
      </c>
      <c r="R17" t="s">
        <v>163</v>
      </c>
      <c r="S17" t="s">
        <v>163</v>
      </c>
      <c r="T17" t="s">
        <v>173</v>
      </c>
      <c r="U17" t="s">
        <v>174</v>
      </c>
      <c r="V17">
        <v>1</v>
      </c>
      <c r="W17" t="s">
        <v>171</v>
      </c>
      <c r="X17" t="s">
        <v>171</v>
      </c>
      <c r="Y17" t="s">
        <v>171</v>
      </c>
      <c r="Z17" t="s">
        <v>171</v>
      </c>
      <c r="AA17" t="s">
        <v>171</v>
      </c>
      <c r="AB17" t="s">
        <v>171</v>
      </c>
      <c r="AC17" t="s">
        <v>171</v>
      </c>
      <c r="AD17" t="s">
        <v>175</v>
      </c>
      <c r="AE17" t="s">
        <v>171</v>
      </c>
      <c r="AF17" t="s">
        <v>171</v>
      </c>
      <c r="AG17" t="s">
        <v>171</v>
      </c>
      <c r="AH17" t="s">
        <v>176</v>
      </c>
      <c r="AI17" t="s">
        <v>177</v>
      </c>
      <c r="AJ17" t="s">
        <v>178</v>
      </c>
      <c r="AK17" t="s">
        <v>171</v>
      </c>
      <c r="AL17" t="s">
        <v>171</v>
      </c>
      <c r="AM17" t="s">
        <v>171</v>
      </c>
      <c r="AN17" t="s">
        <v>176</v>
      </c>
      <c r="AO17" t="s">
        <v>171</v>
      </c>
      <c r="AP17" t="s">
        <v>163</v>
      </c>
      <c r="AQ17" t="s">
        <v>163</v>
      </c>
      <c r="AR17" t="s">
        <v>171</v>
      </c>
      <c r="AS17" t="s">
        <v>179</v>
      </c>
      <c r="AT17" t="s">
        <v>180</v>
      </c>
      <c r="AU17" t="s">
        <v>179</v>
      </c>
      <c r="AV17" t="s">
        <v>181</v>
      </c>
      <c r="AW17" t="s">
        <v>182</v>
      </c>
      <c r="AX17" t="s">
        <v>176</v>
      </c>
    </row>
    <row r="18" spans="1:50" ht="13.5" customHeight="1" x14ac:dyDescent="0.15">
      <c r="A18">
        <v>120101</v>
      </c>
      <c r="B18">
        <v>1001</v>
      </c>
      <c r="C18" t="s">
        <v>534</v>
      </c>
      <c r="D18" t="s">
        <v>164</v>
      </c>
      <c r="E18" t="s">
        <v>172</v>
      </c>
      <c r="F18" s="4" t="s">
        <v>176</v>
      </c>
      <c r="G18" t="s">
        <v>165</v>
      </c>
      <c r="H18" t="s">
        <v>166</v>
      </c>
      <c r="I18" t="s">
        <v>167</v>
      </c>
      <c r="J18">
        <v>1</v>
      </c>
      <c r="K18">
        <f t="shared" si="0"/>
        <v>120102</v>
      </c>
      <c r="L18" t="s">
        <v>169</v>
      </c>
      <c r="M18" t="s">
        <v>170</v>
      </c>
      <c r="N18">
        <v>0</v>
      </c>
      <c r="O18">
        <v>2</v>
      </c>
      <c r="P18" t="s">
        <v>163</v>
      </c>
      <c r="Q18" t="s">
        <v>171</v>
      </c>
      <c r="R18" t="s">
        <v>163</v>
      </c>
      <c r="S18" t="s">
        <v>163</v>
      </c>
      <c r="T18" t="s">
        <v>173</v>
      </c>
      <c r="U18" t="s">
        <v>174</v>
      </c>
      <c r="V18">
        <v>1</v>
      </c>
      <c r="W18" t="s">
        <v>171</v>
      </c>
      <c r="X18" t="s">
        <v>171</v>
      </c>
      <c r="Y18" t="s">
        <v>171</v>
      </c>
      <c r="Z18" t="s">
        <v>171</v>
      </c>
      <c r="AA18" t="s">
        <v>171</v>
      </c>
      <c r="AB18" t="s">
        <v>171</v>
      </c>
      <c r="AC18" t="s">
        <v>171</v>
      </c>
      <c r="AD18" t="s">
        <v>175</v>
      </c>
      <c r="AE18" t="s">
        <v>171</v>
      </c>
      <c r="AF18" t="s">
        <v>171</v>
      </c>
      <c r="AG18" t="s">
        <v>171</v>
      </c>
      <c r="AH18" t="s">
        <v>176</v>
      </c>
      <c r="AI18" t="s">
        <v>177</v>
      </c>
      <c r="AJ18" t="s">
        <v>178</v>
      </c>
      <c r="AK18" t="s">
        <v>171</v>
      </c>
      <c r="AL18" t="s">
        <v>171</v>
      </c>
      <c r="AM18" t="s">
        <v>171</v>
      </c>
      <c r="AN18" t="s">
        <v>176</v>
      </c>
      <c r="AO18" t="s">
        <v>171</v>
      </c>
      <c r="AP18" t="s">
        <v>163</v>
      </c>
      <c r="AQ18" t="s">
        <v>163</v>
      </c>
      <c r="AR18" t="s">
        <v>171</v>
      </c>
      <c r="AS18" t="s">
        <v>179</v>
      </c>
      <c r="AT18" t="s">
        <v>180</v>
      </c>
      <c r="AU18" t="s">
        <v>179</v>
      </c>
      <c r="AV18" t="s">
        <v>181</v>
      </c>
      <c r="AW18" t="s">
        <v>182</v>
      </c>
      <c r="AX18" t="s">
        <v>176</v>
      </c>
    </row>
    <row r="19" spans="1:50" ht="13.5" customHeight="1" x14ac:dyDescent="0.15">
      <c r="A19">
        <v>120102</v>
      </c>
      <c r="B19">
        <v>1001</v>
      </c>
      <c r="C19" t="s">
        <v>534</v>
      </c>
      <c r="D19" t="s">
        <v>164</v>
      </c>
      <c r="E19" t="s">
        <v>172</v>
      </c>
      <c r="F19" s="4" t="s">
        <v>176</v>
      </c>
      <c r="G19" t="s">
        <v>183</v>
      </c>
      <c r="H19" t="s">
        <v>166</v>
      </c>
      <c r="I19" t="s">
        <v>167</v>
      </c>
      <c r="J19">
        <v>2</v>
      </c>
      <c r="K19">
        <f t="shared" si="0"/>
        <v>120103</v>
      </c>
      <c r="L19" t="s">
        <v>169</v>
      </c>
      <c r="M19" t="s">
        <v>185</v>
      </c>
      <c r="N19">
        <v>0</v>
      </c>
      <c r="O19">
        <v>2</v>
      </c>
      <c r="P19" t="s">
        <v>186</v>
      </c>
      <c r="Q19" t="s">
        <v>171</v>
      </c>
      <c r="R19" t="s">
        <v>163</v>
      </c>
      <c r="S19" t="s">
        <v>163</v>
      </c>
      <c r="T19" t="s">
        <v>173</v>
      </c>
      <c r="U19" t="s">
        <v>174</v>
      </c>
      <c r="V19">
        <v>1</v>
      </c>
      <c r="W19" t="s">
        <v>171</v>
      </c>
      <c r="X19" t="s">
        <v>171</v>
      </c>
      <c r="Y19" t="s">
        <v>171</v>
      </c>
      <c r="Z19" t="s">
        <v>171</v>
      </c>
      <c r="AA19" t="s">
        <v>171</v>
      </c>
      <c r="AB19" t="s">
        <v>171</v>
      </c>
      <c r="AC19" t="s">
        <v>171</v>
      </c>
      <c r="AD19" t="s">
        <v>175</v>
      </c>
      <c r="AE19" t="s">
        <v>171</v>
      </c>
      <c r="AF19" t="s">
        <v>171</v>
      </c>
      <c r="AG19" t="s">
        <v>171</v>
      </c>
      <c r="AH19" t="s">
        <v>176</v>
      </c>
      <c r="AI19" t="s">
        <v>177</v>
      </c>
      <c r="AJ19" t="s">
        <v>178</v>
      </c>
      <c r="AK19" t="s">
        <v>171</v>
      </c>
      <c r="AL19" t="s">
        <v>171</v>
      </c>
      <c r="AM19" t="s">
        <v>171</v>
      </c>
      <c r="AN19" t="s">
        <v>176</v>
      </c>
      <c r="AO19" t="s">
        <v>171</v>
      </c>
      <c r="AP19" t="s">
        <v>163</v>
      </c>
      <c r="AQ19" t="s">
        <v>163</v>
      </c>
      <c r="AR19" t="s">
        <v>171</v>
      </c>
      <c r="AS19" t="s">
        <v>179</v>
      </c>
      <c r="AT19" t="s">
        <v>180</v>
      </c>
      <c r="AU19" t="s">
        <v>179</v>
      </c>
      <c r="AV19" t="s">
        <v>181</v>
      </c>
      <c r="AW19" t="s">
        <v>182</v>
      </c>
      <c r="AX19" t="s">
        <v>176</v>
      </c>
    </row>
    <row r="20" spans="1:50" ht="13.5" customHeight="1" x14ac:dyDescent="0.15">
      <c r="A20">
        <v>120103</v>
      </c>
      <c r="B20">
        <v>1001</v>
      </c>
      <c r="C20" t="s">
        <v>534</v>
      </c>
      <c r="D20" t="s">
        <v>164</v>
      </c>
      <c r="E20" t="s">
        <v>172</v>
      </c>
      <c r="F20" s="4" t="s">
        <v>176</v>
      </c>
      <c r="G20" t="s">
        <v>187</v>
      </c>
      <c r="H20" t="s">
        <v>166</v>
      </c>
      <c r="I20" t="s">
        <v>167</v>
      </c>
      <c r="J20">
        <v>3</v>
      </c>
      <c r="K20">
        <f t="shared" si="0"/>
        <v>120104</v>
      </c>
      <c r="L20" t="s">
        <v>169</v>
      </c>
      <c r="M20" t="s">
        <v>189</v>
      </c>
      <c r="N20">
        <v>0</v>
      </c>
      <c r="O20">
        <v>3</v>
      </c>
      <c r="P20" t="s">
        <v>190</v>
      </c>
      <c r="Q20" t="s">
        <v>171</v>
      </c>
      <c r="R20" t="s">
        <v>163</v>
      </c>
      <c r="S20" t="s">
        <v>163</v>
      </c>
      <c r="T20" t="s">
        <v>173</v>
      </c>
      <c r="U20" t="s">
        <v>174</v>
      </c>
      <c r="V20">
        <v>1</v>
      </c>
      <c r="W20" t="s">
        <v>171</v>
      </c>
      <c r="X20" t="s">
        <v>171</v>
      </c>
      <c r="Y20" t="s">
        <v>171</v>
      </c>
      <c r="Z20" t="s">
        <v>171</v>
      </c>
      <c r="AA20" t="s">
        <v>171</v>
      </c>
      <c r="AB20" t="s">
        <v>171</v>
      </c>
      <c r="AC20" t="s">
        <v>171</v>
      </c>
      <c r="AD20" t="s">
        <v>175</v>
      </c>
      <c r="AE20" t="s">
        <v>171</v>
      </c>
      <c r="AF20" t="s">
        <v>171</v>
      </c>
      <c r="AG20" t="s">
        <v>171</v>
      </c>
      <c r="AH20" t="s">
        <v>176</v>
      </c>
      <c r="AI20" t="s">
        <v>177</v>
      </c>
      <c r="AJ20" t="s">
        <v>178</v>
      </c>
      <c r="AK20" t="s">
        <v>171</v>
      </c>
      <c r="AL20" t="s">
        <v>171</v>
      </c>
      <c r="AM20" t="s">
        <v>171</v>
      </c>
      <c r="AN20" t="s">
        <v>176</v>
      </c>
      <c r="AO20" t="s">
        <v>171</v>
      </c>
      <c r="AP20" t="s">
        <v>163</v>
      </c>
      <c r="AQ20" t="s">
        <v>163</v>
      </c>
      <c r="AR20" t="s">
        <v>171</v>
      </c>
      <c r="AS20" t="s">
        <v>179</v>
      </c>
      <c r="AT20" t="s">
        <v>180</v>
      </c>
      <c r="AU20" t="s">
        <v>179</v>
      </c>
      <c r="AV20" t="s">
        <v>181</v>
      </c>
      <c r="AW20" t="s">
        <v>182</v>
      </c>
      <c r="AX20" t="s">
        <v>176</v>
      </c>
    </row>
    <row r="21" spans="1:50" ht="13.5" customHeight="1" x14ac:dyDescent="0.15">
      <c r="A21">
        <v>120104</v>
      </c>
      <c r="B21">
        <v>1001</v>
      </c>
      <c r="C21" t="s">
        <v>534</v>
      </c>
      <c r="D21" t="s">
        <v>164</v>
      </c>
      <c r="E21" t="s">
        <v>172</v>
      </c>
      <c r="F21" s="4" t="s">
        <v>176</v>
      </c>
      <c r="G21" t="s">
        <v>191</v>
      </c>
      <c r="H21" t="s">
        <v>166</v>
      </c>
      <c r="I21" t="s">
        <v>167</v>
      </c>
      <c r="J21">
        <v>4</v>
      </c>
      <c r="K21">
        <f t="shared" si="0"/>
        <v>120105</v>
      </c>
      <c r="L21" t="s">
        <v>169</v>
      </c>
      <c r="M21" t="s">
        <v>193</v>
      </c>
      <c r="N21">
        <v>0</v>
      </c>
      <c r="O21">
        <v>4</v>
      </c>
      <c r="P21" t="s">
        <v>194</v>
      </c>
      <c r="Q21" t="s">
        <v>171</v>
      </c>
      <c r="R21" t="s">
        <v>163</v>
      </c>
      <c r="S21" t="s">
        <v>163</v>
      </c>
      <c r="T21" t="s">
        <v>173</v>
      </c>
      <c r="U21" t="s">
        <v>174</v>
      </c>
      <c r="V21">
        <v>1</v>
      </c>
      <c r="W21" t="s">
        <v>171</v>
      </c>
      <c r="X21" t="s">
        <v>171</v>
      </c>
      <c r="Y21" t="s">
        <v>171</v>
      </c>
      <c r="Z21" t="s">
        <v>171</v>
      </c>
      <c r="AA21" t="s">
        <v>171</v>
      </c>
      <c r="AB21" t="s">
        <v>171</v>
      </c>
      <c r="AC21" t="s">
        <v>171</v>
      </c>
      <c r="AD21" t="s">
        <v>175</v>
      </c>
      <c r="AE21" t="s">
        <v>171</v>
      </c>
      <c r="AF21" t="s">
        <v>171</v>
      </c>
      <c r="AG21" t="s">
        <v>171</v>
      </c>
      <c r="AH21" t="s">
        <v>176</v>
      </c>
      <c r="AI21" t="s">
        <v>177</v>
      </c>
      <c r="AJ21" t="s">
        <v>178</v>
      </c>
      <c r="AK21" t="s">
        <v>171</v>
      </c>
      <c r="AL21" t="s">
        <v>171</v>
      </c>
      <c r="AM21" t="s">
        <v>171</v>
      </c>
      <c r="AN21" t="s">
        <v>176</v>
      </c>
      <c r="AO21" t="s">
        <v>171</v>
      </c>
      <c r="AP21" t="s">
        <v>163</v>
      </c>
      <c r="AQ21" t="s">
        <v>163</v>
      </c>
      <c r="AR21" t="s">
        <v>171</v>
      </c>
      <c r="AS21" t="s">
        <v>179</v>
      </c>
      <c r="AT21" t="s">
        <v>180</v>
      </c>
      <c r="AU21" t="s">
        <v>179</v>
      </c>
      <c r="AV21" t="s">
        <v>181</v>
      </c>
      <c r="AW21" t="s">
        <v>182</v>
      </c>
      <c r="AX21" t="s">
        <v>176</v>
      </c>
    </row>
    <row r="22" spans="1:50" ht="13.5" customHeight="1" x14ac:dyDescent="0.15">
      <c r="A22">
        <v>120105</v>
      </c>
      <c r="B22">
        <v>1001</v>
      </c>
      <c r="C22" t="s">
        <v>534</v>
      </c>
      <c r="D22" t="s">
        <v>164</v>
      </c>
      <c r="E22" t="s">
        <v>172</v>
      </c>
      <c r="F22" s="4" t="s">
        <v>176</v>
      </c>
      <c r="G22" t="s">
        <v>195</v>
      </c>
      <c r="H22" t="s">
        <v>166</v>
      </c>
      <c r="I22" t="s">
        <v>167</v>
      </c>
      <c r="J22">
        <v>5</v>
      </c>
      <c r="K22">
        <f t="shared" si="0"/>
        <v>120106</v>
      </c>
      <c r="L22" t="s">
        <v>169</v>
      </c>
      <c r="M22" t="s">
        <v>197</v>
      </c>
      <c r="N22">
        <v>0</v>
      </c>
      <c r="O22">
        <v>5</v>
      </c>
      <c r="P22" t="s">
        <v>198</v>
      </c>
      <c r="Q22" t="s">
        <v>171</v>
      </c>
      <c r="R22" t="s">
        <v>163</v>
      </c>
      <c r="S22" t="s">
        <v>163</v>
      </c>
      <c r="T22" t="s">
        <v>173</v>
      </c>
      <c r="U22" t="s">
        <v>174</v>
      </c>
      <c r="V22">
        <v>1</v>
      </c>
      <c r="W22" t="s">
        <v>171</v>
      </c>
      <c r="X22" t="s">
        <v>171</v>
      </c>
      <c r="Y22" t="s">
        <v>171</v>
      </c>
      <c r="Z22" t="s">
        <v>171</v>
      </c>
      <c r="AA22" t="s">
        <v>171</v>
      </c>
      <c r="AB22" t="s">
        <v>171</v>
      </c>
      <c r="AC22" t="s">
        <v>171</v>
      </c>
      <c r="AD22" t="s">
        <v>175</v>
      </c>
      <c r="AE22" t="s">
        <v>171</v>
      </c>
      <c r="AF22" t="s">
        <v>171</v>
      </c>
      <c r="AG22" t="s">
        <v>171</v>
      </c>
      <c r="AH22" t="s">
        <v>176</v>
      </c>
      <c r="AI22" t="s">
        <v>177</v>
      </c>
      <c r="AJ22" t="s">
        <v>178</v>
      </c>
      <c r="AK22" t="s">
        <v>171</v>
      </c>
      <c r="AL22" t="s">
        <v>171</v>
      </c>
      <c r="AM22" t="s">
        <v>171</v>
      </c>
      <c r="AN22" t="s">
        <v>176</v>
      </c>
      <c r="AO22" t="s">
        <v>171</v>
      </c>
      <c r="AP22" t="s">
        <v>163</v>
      </c>
      <c r="AQ22" t="s">
        <v>163</v>
      </c>
      <c r="AR22" t="s">
        <v>171</v>
      </c>
      <c r="AS22" t="s">
        <v>179</v>
      </c>
      <c r="AT22" t="s">
        <v>180</v>
      </c>
      <c r="AU22" t="s">
        <v>179</v>
      </c>
      <c r="AV22" t="s">
        <v>181</v>
      </c>
      <c r="AW22" t="s">
        <v>182</v>
      </c>
      <c r="AX22" t="s">
        <v>176</v>
      </c>
    </row>
    <row r="23" spans="1:50" ht="13.5" customHeight="1" x14ac:dyDescent="0.15">
      <c r="A23">
        <v>120106</v>
      </c>
      <c r="B23">
        <v>1001</v>
      </c>
      <c r="C23" t="s">
        <v>534</v>
      </c>
      <c r="D23" t="s">
        <v>164</v>
      </c>
      <c r="E23" t="s">
        <v>172</v>
      </c>
      <c r="F23" s="4" t="s">
        <v>176</v>
      </c>
      <c r="G23" t="s">
        <v>199</v>
      </c>
      <c r="H23" t="s">
        <v>166</v>
      </c>
      <c r="I23" t="s">
        <v>167</v>
      </c>
      <c r="J23">
        <v>6</v>
      </c>
      <c r="K23">
        <f t="shared" si="0"/>
        <v>120107</v>
      </c>
      <c r="L23" t="s">
        <v>169</v>
      </c>
      <c r="M23" t="s">
        <v>201</v>
      </c>
      <c r="N23">
        <v>0</v>
      </c>
      <c r="O23">
        <v>6</v>
      </c>
      <c r="P23" t="s">
        <v>202</v>
      </c>
      <c r="Q23" t="s">
        <v>171</v>
      </c>
      <c r="R23" t="s">
        <v>163</v>
      </c>
      <c r="S23" t="s">
        <v>163</v>
      </c>
      <c r="T23" t="s">
        <v>173</v>
      </c>
      <c r="U23" t="s">
        <v>174</v>
      </c>
      <c r="V23">
        <v>1</v>
      </c>
      <c r="W23" t="s">
        <v>171</v>
      </c>
      <c r="X23" t="s">
        <v>171</v>
      </c>
      <c r="Y23" t="s">
        <v>171</v>
      </c>
      <c r="Z23" t="s">
        <v>171</v>
      </c>
      <c r="AA23" t="s">
        <v>171</v>
      </c>
      <c r="AB23" t="s">
        <v>171</v>
      </c>
      <c r="AC23" t="s">
        <v>171</v>
      </c>
      <c r="AD23" t="s">
        <v>175</v>
      </c>
      <c r="AE23" t="s">
        <v>171</v>
      </c>
      <c r="AF23" t="s">
        <v>171</v>
      </c>
      <c r="AG23" t="s">
        <v>171</v>
      </c>
      <c r="AH23" t="s">
        <v>176</v>
      </c>
      <c r="AI23" t="s">
        <v>177</v>
      </c>
      <c r="AJ23" t="s">
        <v>178</v>
      </c>
      <c r="AK23" t="s">
        <v>171</v>
      </c>
      <c r="AL23" t="s">
        <v>171</v>
      </c>
      <c r="AM23" t="s">
        <v>171</v>
      </c>
      <c r="AN23" t="s">
        <v>176</v>
      </c>
      <c r="AO23" t="s">
        <v>171</v>
      </c>
      <c r="AP23" t="s">
        <v>163</v>
      </c>
      <c r="AQ23" t="s">
        <v>163</v>
      </c>
      <c r="AR23" t="s">
        <v>171</v>
      </c>
      <c r="AS23" t="s">
        <v>179</v>
      </c>
      <c r="AT23" t="s">
        <v>180</v>
      </c>
      <c r="AU23" t="s">
        <v>179</v>
      </c>
      <c r="AV23" t="s">
        <v>181</v>
      </c>
      <c r="AW23" t="s">
        <v>182</v>
      </c>
      <c r="AX23" t="s">
        <v>176</v>
      </c>
    </row>
    <row r="24" spans="1:50" ht="13.5" customHeight="1" x14ac:dyDescent="0.15">
      <c r="A24">
        <v>120107</v>
      </c>
      <c r="B24">
        <v>1001</v>
      </c>
      <c r="C24" t="s">
        <v>534</v>
      </c>
      <c r="D24" t="s">
        <v>164</v>
      </c>
      <c r="E24" t="s">
        <v>172</v>
      </c>
      <c r="F24" s="4" t="s">
        <v>176</v>
      </c>
      <c r="G24" t="s">
        <v>203</v>
      </c>
      <c r="H24" t="s">
        <v>166</v>
      </c>
      <c r="I24" t="s">
        <v>167</v>
      </c>
      <c r="J24">
        <v>7</v>
      </c>
      <c r="K24">
        <f t="shared" si="0"/>
        <v>-1</v>
      </c>
      <c r="L24" t="s">
        <v>169</v>
      </c>
      <c r="M24" t="s">
        <v>205</v>
      </c>
      <c r="N24">
        <v>0</v>
      </c>
      <c r="O24">
        <v>7</v>
      </c>
      <c r="P24" t="s">
        <v>206</v>
      </c>
      <c r="Q24" t="s">
        <v>171</v>
      </c>
      <c r="R24" t="s">
        <v>163</v>
      </c>
      <c r="S24" t="s">
        <v>163</v>
      </c>
      <c r="T24" t="s">
        <v>173</v>
      </c>
      <c r="U24" t="s">
        <v>174</v>
      </c>
      <c r="V24">
        <v>1</v>
      </c>
      <c r="W24" t="s">
        <v>171</v>
      </c>
      <c r="X24" t="s">
        <v>171</v>
      </c>
      <c r="Y24" t="s">
        <v>171</v>
      </c>
      <c r="Z24" t="s">
        <v>171</v>
      </c>
      <c r="AA24" t="s">
        <v>171</v>
      </c>
      <c r="AB24" t="s">
        <v>171</v>
      </c>
      <c r="AC24" t="s">
        <v>171</v>
      </c>
      <c r="AD24" t="s">
        <v>175</v>
      </c>
      <c r="AE24" t="s">
        <v>171</v>
      </c>
      <c r="AF24" t="s">
        <v>171</v>
      </c>
      <c r="AG24" t="s">
        <v>171</v>
      </c>
      <c r="AH24" t="s">
        <v>176</v>
      </c>
      <c r="AI24" t="s">
        <v>177</v>
      </c>
      <c r="AJ24" t="s">
        <v>178</v>
      </c>
      <c r="AK24" t="s">
        <v>171</v>
      </c>
      <c r="AL24" t="s">
        <v>171</v>
      </c>
      <c r="AM24" t="s">
        <v>171</v>
      </c>
      <c r="AN24" t="s">
        <v>176</v>
      </c>
      <c r="AO24" t="s">
        <v>171</v>
      </c>
      <c r="AP24" t="s">
        <v>163</v>
      </c>
      <c r="AQ24" t="s">
        <v>163</v>
      </c>
      <c r="AR24" t="s">
        <v>171</v>
      </c>
      <c r="AS24" t="s">
        <v>179</v>
      </c>
      <c r="AT24" t="s">
        <v>180</v>
      </c>
      <c r="AU24" t="s">
        <v>179</v>
      </c>
      <c r="AV24" t="s">
        <v>181</v>
      </c>
      <c r="AW24" t="s">
        <v>182</v>
      </c>
      <c r="AX24" t="s">
        <v>176</v>
      </c>
    </row>
    <row r="25" spans="1:50" ht="13.5" customHeight="1" x14ac:dyDescent="0.15">
      <c r="A25">
        <v>130101</v>
      </c>
      <c r="B25">
        <v>1002</v>
      </c>
      <c r="C25" t="s">
        <v>535</v>
      </c>
      <c r="D25" t="s">
        <v>209</v>
      </c>
      <c r="E25" t="s">
        <v>214</v>
      </c>
      <c r="F25" s="4" t="s">
        <v>176</v>
      </c>
      <c r="G25" t="s">
        <v>210</v>
      </c>
      <c r="H25" t="s">
        <v>211</v>
      </c>
      <c r="I25" t="s">
        <v>212</v>
      </c>
      <c r="J25">
        <v>1</v>
      </c>
      <c r="K25">
        <f t="shared" si="0"/>
        <v>130102</v>
      </c>
      <c r="L25" t="s">
        <v>169</v>
      </c>
      <c r="M25" t="s">
        <v>170</v>
      </c>
      <c r="N25">
        <v>0</v>
      </c>
      <c r="O25">
        <v>2</v>
      </c>
      <c r="P25" t="s">
        <v>163</v>
      </c>
      <c r="Q25" t="s">
        <v>171</v>
      </c>
      <c r="R25" t="s">
        <v>171</v>
      </c>
      <c r="S25" t="s">
        <v>163</v>
      </c>
      <c r="T25" t="s">
        <v>215</v>
      </c>
      <c r="U25" t="s">
        <v>171</v>
      </c>
      <c r="V25">
        <v>1</v>
      </c>
      <c r="W25" t="s">
        <v>171</v>
      </c>
      <c r="X25" t="s">
        <v>171</v>
      </c>
      <c r="Y25" t="s">
        <v>171</v>
      </c>
      <c r="Z25" t="s">
        <v>171</v>
      </c>
      <c r="AA25" t="s">
        <v>171</v>
      </c>
      <c r="AB25" t="s">
        <v>171</v>
      </c>
      <c r="AC25" t="s">
        <v>171</v>
      </c>
      <c r="AD25" t="s">
        <v>163</v>
      </c>
      <c r="AE25" t="s">
        <v>171</v>
      </c>
      <c r="AF25" t="s">
        <v>171</v>
      </c>
      <c r="AG25" t="s">
        <v>171</v>
      </c>
      <c r="AH25" t="s">
        <v>176</v>
      </c>
      <c r="AI25" t="s">
        <v>216</v>
      </c>
      <c r="AJ25" t="s">
        <v>178</v>
      </c>
      <c r="AK25" t="s">
        <v>171</v>
      </c>
      <c r="AL25" t="s">
        <v>171</v>
      </c>
      <c r="AM25" t="s">
        <v>171</v>
      </c>
      <c r="AN25" t="s">
        <v>217</v>
      </c>
      <c r="AO25" t="s">
        <v>163</v>
      </c>
      <c r="AP25" t="s">
        <v>175</v>
      </c>
      <c r="AQ25" t="s">
        <v>171</v>
      </c>
      <c r="AR25" t="s">
        <v>171</v>
      </c>
      <c r="AS25" t="s">
        <v>171</v>
      </c>
      <c r="AT25" t="s">
        <v>180</v>
      </c>
      <c r="AU25" t="s">
        <v>171</v>
      </c>
      <c r="AV25" t="s">
        <v>171</v>
      </c>
      <c r="AW25" t="s">
        <v>218</v>
      </c>
      <c r="AX25" t="s">
        <v>176</v>
      </c>
    </row>
    <row r="26" spans="1:50" ht="13.5" customHeight="1" x14ac:dyDescent="0.15">
      <c r="A26">
        <v>130102</v>
      </c>
      <c r="B26">
        <v>1002</v>
      </c>
      <c r="C26" t="s">
        <v>535</v>
      </c>
      <c r="D26" t="s">
        <v>209</v>
      </c>
      <c r="E26" t="s">
        <v>214</v>
      </c>
      <c r="F26" s="4" t="s">
        <v>176</v>
      </c>
      <c r="G26" t="s">
        <v>219</v>
      </c>
      <c r="H26" t="s">
        <v>211</v>
      </c>
      <c r="I26" t="s">
        <v>212</v>
      </c>
      <c r="J26">
        <v>2</v>
      </c>
      <c r="K26">
        <f t="shared" si="0"/>
        <v>130103</v>
      </c>
      <c r="L26" t="s">
        <v>169</v>
      </c>
      <c r="M26" t="s">
        <v>185</v>
      </c>
      <c r="N26">
        <v>0</v>
      </c>
      <c r="O26">
        <v>2</v>
      </c>
      <c r="P26" t="s">
        <v>221</v>
      </c>
      <c r="Q26" t="s">
        <v>171</v>
      </c>
      <c r="R26" t="s">
        <v>171</v>
      </c>
      <c r="S26" t="s">
        <v>163</v>
      </c>
      <c r="T26" t="s">
        <v>215</v>
      </c>
      <c r="U26" t="s">
        <v>171</v>
      </c>
      <c r="V26">
        <v>1</v>
      </c>
      <c r="W26" t="s">
        <v>171</v>
      </c>
      <c r="X26" t="s">
        <v>171</v>
      </c>
      <c r="Y26" t="s">
        <v>171</v>
      </c>
      <c r="Z26" t="s">
        <v>171</v>
      </c>
      <c r="AA26" t="s">
        <v>171</v>
      </c>
      <c r="AB26" t="s">
        <v>171</v>
      </c>
      <c r="AC26" t="s">
        <v>171</v>
      </c>
      <c r="AD26" t="s">
        <v>163</v>
      </c>
      <c r="AE26" t="s">
        <v>171</v>
      </c>
      <c r="AF26" t="s">
        <v>171</v>
      </c>
      <c r="AG26" t="s">
        <v>171</v>
      </c>
      <c r="AH26" t="s">
        <v>176</v>
      </c>
      <c r="AI26" t="s">
        <v>216</v>
      </c>
      <c r="AJ26" t="s">
        <v>178</v>
      </c>
      <c r="AK26" t="s">
        <v>171</v>
      </c>
      <c r="AL26" t="s">
        <v>171</v>
      </c>
      <c r="AM26" t="s">
        <v>171</v>
      </c>
      <c r="AN26" t="s">
        <v>217</v>
      </c>
      <c r="AO26" t="s">
        <v>163</v>
      </c>
      <c r="AP26" t="s">
        <v>175</v>
      </c>
      <c r="AQ26" t="s">
        <v>171</v>
      </c>
      <c r="AR26" t="s">
        <v>171</v>
      </c>
      <c r="AS26" t="s">
        <v>171</v>
      </c>
      <c r="AT26" t="s">
        <v>180</v>
      </c>
      <c r="AU26" t="s">
        <v>171</v>
      </c>
      <c r="AV26" t="s">
        <v>171</v>
      </c>
      <c r="AW26" t="s">
        <v>218</v>
      </c>
      <c r="AX26" t="s">
        <v>176</v>
      </c>
    </row>
    <row r="27" spans="1:50" ht="13.5" customHeight="1" x14ac:dyDescent="0.15">
      <c r="A27">
        <v>130103</v>
      </c>
      <c r="B27">
        <v>1002</v>
      </c>
      <c r="C27" t="s">
        <v>535</v>
      </c>
      <c r="D27" t="s">
        <v>209</v>
      </c>
      <c r="E27" t="s">
        <v>214</v>
      </c>
      <c r="F27" s="4" t="s">
        <v>176</v>
      </c>
      <c r="G27" t="s">
        <v>222</v>
      </c>
      <c r="H27" t="s">
        <v>211</v>
      </c>
      <c r="I27" t="s">
        <v>212</v>
      </c>
      <c r="J27">
        <v>3</v>
      </c>
      <c r="K27">
        <f t="shared" si="0"/>
        <v>130104</v>
      </c>
      <c r="L27" t="s">
        <v>169</v>
      </c>
      <c r="M27" t="s">
        <v>189</v>
      </c>
      <c r="N27">
        <v>0</v>
      </c>
      <c r="O27">
        <v>3</v>
      </c>
      <c r="P27" t="s">
        <v>224</v>
      </c>
      <c r="Q27" t="s">
        <v>171</v>
      </c>
      <c r="R27" t="s">
        <v>171</v>
      </c>
      <c r="S27" t="s">
        <v>163</v>
      </c>
      <c r="T27" t="s">
        <v>215</v>
      </c>
      <c r="U27" t="s">
        <v>171</v>
      </c>
      <c r="V27">
        <v>1</v>
      </c>
      <c r="W27" t="s">
        <v>171</v>
      </c>
      <c r="X27" t="s">
        <v>171</v>
      </c>
      <c r="Y27" t="s">
        <v>171</v>
      </c>
      <c r="Z27" t="s">
        <v>171</v>
      </c>
      <c r="AA27" t="s">
        <v>171</v>
      </c>
      <c r="AB27" t="s">
        <v>171</v>
      </c>
      <c r="AC27" t="s">
        <v>171</v>
      </c>
      <c r="AD27" t="s">
        <v>163</v>
      </c>
      <c r="AE27" t="s">
        <v>171</v>
      </c>
      <c r="AF27" t="s">
        <v>171</v>
      </c>
      <c r="AG27" t="s">
        <v>171</v>
      </c>
      <c r="AH27" t="s">
        <v>176</v>
      </c>
      <c r="AI27" t="s">
        <v>216</v>
      </c>
      <c r="AJ27" t="s">
        <v>178</v>
      </c>
      <c r="AK27" t="s">
        <v>171</v>
      </c>
      <c r="AL27" t="s">
        <v>171</v>
      </c>
      <c r="AM27" t="s">
        <v>171</v>
      </c>
      <c r="AN27" t="s">
        <v>217</v>
      </c>
      <c r="AO27" t="s">
        <v>163</v>
      </c>
      <c r="AP27" t="s">
        <v>175</v>
      </c>
      <c r="AQ27" t="s">
        <v>171</v>
      </c>
      <c r="AR27" t="s">
        <v>171</v>
      </c>
      <c r="AS27" t="s">
        <v>171</v>
      </c>
      <c r="AT27" t="s">
        <v>180</v>
      </c>
      <c r="AU27" t="s">
        <v>171</v>
      </c>
      <c r="AV27" t="s">
        <v>171</v>
      </c>
      <c r="AW27" t="s">
        <v>218</v>
      </c>
      <c r="AX27" t="s">
        <v>176</v>
      </c>
    </row>
    <row r="28" spans="1:50" ht="13.5" customHeight="1" x14ac:dyDescent="0.15">
      <c r="A28">
        <v>130104</v>
      </c>
      <c r="B28">
        <v>1002</v>
      </c>
      <c r="C28" t="s">
        <v>535</v>
      </c>
      <c r="D28" t="s">
        <v>209</v>
      </c>
      <c r="E28" t="s">
        <v>214</v>
      </c>
      <c r="F28" s="4" t="s">
        <v>176</v>
      </c>
      <c r="G28" t="s">
        <v>225</v>
      </c>
      <c r="H28" t="s">
        <v>211</v>
      </c>
      <c r="I28" t="s">
        <v>212</v>
      </c>
      <c r="J28">
        <v>4</v>
      </c>
      <c r="K28">
        <f t="shared" si="0"/>
        <v>130105</v>
      </c>
      <c r="L28" t="s">
        <v>169</v>
      </c>
      <c r="M28" t="s">
        <v>193</v>
      </c>
      <c r="N28">
        <v>0</v>
      </c>
      <c r="O28">
        <v>4</v>
      </c>
      <c r="P28" t="s">
        <v>208</v>
      </c>
      <c r="Q28" t="s">
        <v>171</v>
      </c>
      <c r="R28" t="s">
        <v>171</v>
      </c>
      <c r="S28" t="s">
        <v>163</v>
      </c>
      <c r="T28" t="s">
        <v>215</v>
      </c>
      <c r="U28" t="s">
        <v>171</v>
      </c>
      <c r="V28">
        <v>1</v>
      </c>
      <c r="W28" t="s">
        <v>171</v>
      </c>
      <c r="X28" t="s">
        <v>171</v>
      </c>
      <c r="Y28" t="s">
        <v>171</v>
      </c>
      <c r="Z28" t="s">
        <v>171</v>
      </c>
      <c r="AA28" t="s">
        <v>171</v>
      </c>
      <c r="AB28" t="s">
        <v>171</v>
      </c>
      <c r="AC28" t="s">
        <v>171</v>
      </c>
      <c r="AD28" t="s">
        <v>163</v>
      </c>
      <c r="AE28" t="s">
        <v>171</v>
      </c>
      <c r="AF28" t="s">
        <v>171</v>
      </c>
      <c r="AG28" t="s">
        <v>171</v>
      </c>
      <c r="AH28" t="s">
        <v>176</v>
      </c>
      <c r="AI28" t="s">
        <v>216</v>
      </c>
      <c r="AJ28" t="s">
        <v>178</v>
      </c>
      <c r="AK28" t="s">
        <v>171</v>
      </c>
      <c r="AL28" t="s">
        <v>171</v>
      </c>
      <c r="AM28" t="s">
        <v>171</v>
      </c>
      <c r="AN28" t="s">
        <v>217</v>
      </c>
      <c r="AO28" t="s">
        <v>163</v>
      </c>
      <c r="AP28" t="s">
        <v>175</v>
      </c>
      <c r="AQ28" t="s">
        <v>171</v>
      </c>
      <c r="AR28" t="s">
        <v>171</v>
      </c>
      <c r="AS28" t="s">
        <v>171</v>
      </c>
      <c r="AT28" t="s">
        <v>180</v>
      </c>
      <c r="AU28" t="s">
        <v>171</v>
      </c>
      <c r="AV28" t="s">
        <v>171</v>
      </c>
      <c r="AW28" t="s">
        <v>218</v>
      </c>
      <c r="AX28" t="s">
        <v>176</v>
      </c>
    </row>
    <row r="29" spans="1:50" ht="13.5" customHeight="1" x14ac:dyDescent="0.15">
      <c r="A29">
        <v>130105</v>
      </c>
      <c r="B29">
        <v>1002</v>
      </c>
      <c r="C29" t="s">
        <v>535</v>
      </c>
      <c r="D29" t="s">
        <v>209</v>
      </c>
      <c r="E29" t="s">
        <v>214</v>
      </c>
      <c r="F29" s="4" t="s">
        <v>176</v>
      </c>
      <c r="G29" t="s">
        <v>227</v>
      </c>
      <c r="H29" t="s">
        <v>211</v>
      </c>
      <c r="I29" t="s">
        <v>212</v>
      </c>
      <c r="J29">
        <v>5</v>
      </c>
      <c r="K29">
        <f t="shared" si="0"/>
        <v>130106</v>
      </c>
      <c r="L29" t="s">
        <v>169</v>
      </c>
      <c r="M29" t="s">
        <v>197</v>
      </c>
      <c r="N29">
        <v>0</v>
      </c>
      <c r="O29">
        <v>5</v>
      </c>
      <c r="P29" t="s">
        <v>229</v>
      </c>
      <c r="Q29" t="s">
        <v>171</v>
      </c>
      <c r="R29" t="s">
        <v>171</v>
      </c>
      <c r="S29" t="s">
        <v>163</v>
      </c>
      <c r="T29" t="s">
        <v>215</v>
      </c>
      <c r="U29" t="s">
        <v>171</v>
      </c>
      <c r="V29">
        <v>1</v>
      </c>
      <c r="W29" t="s">
        <v>171</v>
      </c>
      <c r="X29" t="s">
        <v>171</v>
      </c>
      <c r="Y29" t="s">
        <v>171</v>
      </c>
      <c r="Z29" t="s">
        <v>171</v>
      </c>
      <c r="AA29" t="s">
        <v>171</v>
      </c>
      <c r="AB29" t="s">
        <v>171</v>
      </c>
      <c r="AC29" t="s">
        <v>171</v>
      </c>
      <c r="AD29" t="s">
        <v>163</v>
      </c>
      <c r="AE29" t="s">
        <v>171</v>
      </c>
      <c r="AF29" t="s">
        <v>171</v>
      </c>
      <c r="AG29" t="s">
        <v>171</v>
      </c>
      <c r="AH29" t="s">
        <v>176</v>
      </c>
      <c r="AI29" t="s">
        <v>216</v>
      </c>
      <c r="AJ29" t="s">
        <v>178</v>
      </c>
      <c r="AK29" t="s">
        <v>171</v>
      </c>
      <c r="AL29" t="s">
        <v>171</v>
      </c>
      <c r="AM29" t="s">
        <v>171</v>
      </c>
      <c r="AN29" t="s">
        <v>217</v>
      </c>
      <c r="AO29" t="s">
        <v>163</v>
      </c>
      <c r="AP29" t="s">
        <v>175</v>
      </c>
      <c r="AQ29" t="s">
        <v>171</v>
      </c>
      <c r="AR29" t="s">
        <v>171</v>
      </c>
      <c r="AS29" t="s">
        <v>171</v>
      </c>
      <c r="AT29" t="s">
        <v>180</v>
      </c>
      <c r="AU29" t="s">
        <v>171</v>
      </c>
      <c r="AV29" t="s">
        <v>171</v>
      </c>
      <c r="AW29" t="s">
        <v>218</v>
      </c>
      <c r="AX29" t="s">
        <v>176</v>
      </c>
    </row>
    <row r="30" spans="1:50" ht="13.5" customHeight="1" x14ac:dyDescent="0.15">
      <c r="A30">
        <v>130106</v>
      </c>
      <c r="B30">
        <v>1002</v>
      </c>
      <c r="C30" t="s">
        <v>535</v>
      </c>
      <c r="D30" t="s">
        <v>209</v>
      </c>
      <c r="E30" t="s">
        <v>214</v>
      </c>
      <c r="F30" s="4" t="s">
        <v>176</v>
      </c>
      <c r="G30" t="s">
        <v>230</v>
      </c>
      <c r="H30" t="s">
        <v>211</v>
      </c>
      <c r="I30" t="s">
        <v>212</v>
      </c>
      <c r="J30">
        <v>6</v>
      </c>
      <c r="K30">
        <f t="shared" si="0"/>
        <v>130107</v>
      </c>
      <c r="L30" t="s">
        <v>169</v>
      </c>
      <c r="M30" t="s">
        <v>201</v>
      </c>
      <c r="N30">
        <v>0</v>
      </c>
      <c r="O30">
        <v>6</v>
      </c>
      <c r="P30" t="s">
        <v>232</v>
      </c>
      <c r="Q30" t="s">
        <v>171</v>
      </c>
      <c r="R30" t="s">
        <v>171</v>
      </c>
      <c r="S30" t="s">
        <v>163</v>
      </c>
      <c r="T30" t="s">
        <v>215</v>
      </c>
      <c r="U30" t="s">
        <v>171</v>
      </c>
      <c r="V30">
        <v>1</v>
      </c>
      <c r="W30" t="s">
        <v>171</v>
      </c>
      <c r="X30" t="s">
        <v>171</v>
      </c>
      <c r="Y30" t="s">
        <v>171</v>
      </c>
      <c r="Z30" t="s">
        <v>171</v>
      </c>
      <c r="AA30" t="s">
        <v>171</v>
      </c>
      <c r="AB30" t="s">
        <v>171</v>
      </c>
      <c r="AC30" t="s">
        <v>171</v>
      </c>
      <c r="AD30" t="s">
        <v>163</v>
      </c>
      <c r="AE30" t="s">
        <v>171</v>
      </c>
      <c r="AF30" t="s">
        <v>171</v>
      </c>
      <c r="AG30" t="s">
        <v>171</v>
      </c>
      <c r="AH30" t="s">
        <v>176</v>
      </c>
      <c r="AI30" t="s">
        <v>216</v>
      </c>
      <c r="AJ30" t="s">
        <v>178</v>
      </c>
      <c r="AK30" t="s">
        <v>171</v>
      </c>
      <c r="AL30" t="s">
        <v>171</v>
      </c>
      <c r="AM30" t="s">
        <v>171</v>
      </c>
      <c r="AN30" t="s">
        <v>217</v>
      </c>
      <c r="AO30" t="s">
        <v>163</v>
      </c>
      <c r="AP30" t="s">
        <v>175</v>
      </c>
      <c r="AQ30" t="s">
        <v>171</v>
      </c>
      <c r="AR30" t="s">
        <v>171</v>
      </c>
      <c r="AS30" t="s">
        <v>171</v>
      </c>
      <c r="AT30" t="s">
        <v>180</v>
      </c>
      <c r="AU30" t="s">
        <v>171</v>
      </c>
      <c r="AV30" t="s">
        <v>171</v>
      </c>
      <c r="AW30" t="s">
        <v>218</v>
      </c>
      <c r="AX30" t="s">
        <v>176</v>
      </c>
    </row>
    <row r="31" spans="1:50" ht="13.5" customHeight="1" x14ac:dyDescent="0.15">
      <c r="A31">
        <v>130107</v>
      </c>
      <c r="B31">
        <v>1002</v>
      </c>
      <c r="C31" t="s">
        <v>535</v>
      </c>
      <c r="D31" t="s">
        <v>209</v>
      </c>
      <c r="E31" t="s">
        <v>214</v>
      </c>
      <c r="F31" s="4" t="s">
        <v>176</v>
      </c>
      <c r="G31" t="s">
        <v>233</v>
      </c>
      <c r="H31" t="s">
        <v>211</v>
      </c>
      <c r="I31" t="s">
        <v>212</v>
      </c>
      <c r="J31">
        <v>7</v>
      </c>
      <c r="K31">
        <f t="shared" si="0"/>
        <v>-1</v>
      </c>
      <c r="L31" t="s">
        <v>169</v>
      </c>
      <c r="M31" t="s">
        <v>205</v>
      </c>
      <c r="N31">
        <v>0</v>
      </c>
      <c r="O31">
        <v>7</v>
      </c>
      <c r="P31" t="s">
        <v>175</v>
      </c>
      <c r="Q31" t="s">
        <v>171</v>
      </c>
      <c r="R31" t="s">
        <v>171</v>
      </c>
      <c r="S31" t="s">
        <v>163</v>
      </c>
      <c r="T31" t="s">
        <v>215</v>
      </c>
      <c r="U31" t="s">
        <v>171</v>
      </c>
      <c r="V31">
        <v>1</v>
      </c>
      <c r="W31" t="s">
        <v>171</v>
      </c>
      <c r="X31" t="s">
        <v>171</v>
      </c>
      <c r="Y31" t="s">
        <v>171</v>
      </c>
      <c r="Z31" t="s">
        <v>171</v>
      </c>
      <c r="AA31" t="s">
        <v>171</v>
      </c>
      <c r="AB31" t="s">
        <v>171</v>
      </c>
      <c r="AC31" t="s">
        <v>171</v>
      </c>
      <c r="AD31" t="s">
        <v>163</v>
      </c>
      <c r="AE31" t="s">
        <v>171</v>
      </c>
      <c r="AF31" t="s">
        <v>171</v>
      </c>
      <c r="AG31" t="s">
        <v>171</v>
      </c>
      <c r="AH31" t="s">
        <v>176</v>
      </c>
      <c r="AI31" t="s">
        <v>216</v>
      </c>
      <c r="AJ31" t="s">
        <v>178</v>
      </c>
      <c r="AK31" t="s">
        <v>171</v>
      </c>
      <c r="AL31" t="s">
        <v>171</v>
      </c>
      <c r="AM31" t="s">
        <v>171</v>
      </c>
      <c r="AN31" t="s">
        <v>217</v>
      </c>
      <c r="AO31" t="s">
        <v>163</v>
      </c>
      <c r="AP31" t="s">
        <v>175</v>
      </c>
      <c r="AQ31" t="s">
        <v>171</v>
      </c>
      <c r="AR31" t="s">
        <v>171</v>
      </c>
      <c r="AS31" t="s">
        <v>171</v>
      </c>
      <c r="AT31" t="s">
        <v>180</v>
      </c>
      <c r="AU31" t="s">
        <v>171</v>
      </c>
      <c r="AV31" t="s">
        <v>171</v>
      </c>
      <c r="AW31" t="s">
        <v>218</v>
      </c>
      <c r="AX31" t="s">
        <v>176</v>
      </c>
    </row>
    <row r="32" spans="1:50" ht="13.5" customHeight="1" x14ac:dyDescent="0.15">
      <c r="A32">
        <v>130201</v>
      </c>
      <c r="B32">
        <v>1001</v>
      </c>
      <c r="C32" t="s">
        <v>536</v>
      </c>
      <c r="D32" t="s">
        <v>164</v>
      </c>
      <c r="E32" t="s">
        <v>172</v>
      </c>
      <c r="F32" s="4" t="s">
        <v>176</v>
      </c>
      <c r="G32" t="s">
        <v>165</v>
      </c>
      <c r="H32" t="s">
        <v>166</v>
      </c>
      <c r="I32" t="s">
        <v>167</v>
      </c>
      <c r="J32">
        <v>1</v>
      </c>
      <c r="K32">
        <f t="shared" si="0"/>
        <v>130202</v>
      </c>
      <c r="L32" t="s">
        <v>169</v>
      </c>
      <c r="M32" t="s">
        <v>170</v>
      </c>
      <c r="N32">
        <v>0</v>
      </c>
      <c r="O32">
        <v>2</v>
      </c>
      <c r="P32" t="s">
        <v>163</v>
      </c>
      <c r="Q32" t="s">
        <v>171</v>
      </c>
      <c r="R32" t="s">
        <v>163</v>
      </c>
      <c r="S32" t="s">
        <v>163</v>
      </c>
      <c r="T32" t="s">
        <v>173</v>
      </c>
      <c r="U32" t="s">
        <v>174</v>
      </c>
      <c r="V32">
        <v>1</v>
      </c>
      <c r="W32" t="s">
        <v>171</v>
      </c>
      <c r="X32" t="s">
        <v>171</v>
      </c>
      <c r="Y32" t="s">
        <v>171</v>
      </c>
      <c r="Z32" t="s">
        <v>171</v>
      </c>
      <c r="AA32" t="s">
        <v>171</v>
      </c>
      <c r="AB32" t="s">
        <v>171</v>
      </c>
      <c r="AC32" t="s">
        <v>171</v>
      </c>
      <c r="AD32" t="s">
        <v>175</v>
      </c>
      <c r="AE32" t="s">
        <v>171</v>
      </c>
      <c r="AF32" t="s">
        <v>171</v>
      </c>
      <c r="AG32" t="s">
        <v>171</v>
      </c>
      <c r="AH32" t="s">
        <v>176</v>
      </c>
      <c r="AI32" t="s">
        <v>177</v>
      </c>
      <c r="AJ32" t="s">
        <v>178</v>
      </c>
      <c r="AK32" t="s">
        <v>171</v>
      </c>
      <c r="AL32" t="s">
        <v>171</v>
      </c>
      <c r="AM32" t="s">
        <v>171</v>
      </c>
      <c r="AN32" t="s">
        <v>176</v>
      </c>
      <c r="AO32" t="s">
        <v>171</v>
      </c>
      <c r="AP32" t="s">
        <v>163</v>
      </c>
      <c r="AQ32" t="s">
        <v>163</v>
      </c>
      <c r="AR32" t="s">
        <v>171</v>
      </c>
      <c r="AS32" t="s">
        <v>179</v>
      </c>
      <c r="AT32" t="s">
        <v>180</v>
      </c>
      <c r="AU32" t="s">
        <v>179</v>
      </c>
      <c r="AV32" t="s">
        <v>181</v>
      </c>
      <c r="AW32" t="s">
        <v>182</v>
      </c>
      <c r="AX32" t="s">
        <v>176</v>
      </c>
    </row>
    <row r="33" spans="1:50" ht="13.5" customHeight="1" x14ac:dyDescent="0.15">
      <c r="A33">
        <v>130202</v>
      </c>
      <c r="B33">
        <v>1001</v>
      </c>
      <c r="C33" t="s">
        <v>536</v>
      </c>
      <c r="D33" t="s">
        <v>164</v>
      </c>
      <c r="E33" t="s">
        <v>172</v>
      </c>
      <c r="F33" s="4" t="s">
        <v>176</v>
      </c>
      <c r="G33" t="s">
        <v>183</v>
      </c>
      <c r="H33" t="s">
        <v>166</v>
      </c>
      <c r="I33" t="s">
        <v>167</v>
      </c>
      <c r="J33">
        <v>2</v>
      </c>
      <c r="K33">
        <f t="shared" si="0"/>
        <v>130203</v>
      </c>
      <c r="L33" t="s">
        <v>169</v>
      </c>
      <c r="M33" t="s">
        <v>185</v>
      </c>
      <c r="N33">
        <v>0</v>
      </c>
      <c r="O33">
        <v>2</v>
      </c>
      <c r="P33" t="s">
        <v>186</v>
      </c>
      <c r="Q33" t="s">
        <v>171</v>
      </c>
      <c r="R33" t="s">
        <v>163</v>
      </c>
      <c r="S33" t="s">
        <v>163</v>
      </c>
      <c r="T33" t="s">
        <v>173</v>
      </c>
      <c r="U33" t="s">
        <v>174</v>
      </c>
      <c r="V33">
        <v>1</v>
      </c>
      <c r="W33" t="s">
        <v>171</v>
      </c>
      <c r="X33" t="s">
        <v>171</v>
      </c>
      <c r="Y33" t="s">
        <v>171</v>
      </c>
      <c r="Z33" t="s">
        <v>171</v>
      </c>
      <c r="AA33" t="s">
        <v>171</v>
      </c>
      <c r="AB33" t="s">
        <v>171</v>
      </c>
      <c r="AC33" t="s">
        <v>171</v>
      </c>
      <c r="AD33" t="s">
        <v>175</v>
      </c>
      <c r="AE33" t="s">
        <v>171</v>
      </c>
      <c r="AF33" t="s">
        <v>171</v>
      </c>
      <c r="AG33" t="s">
        <v>171</v>
      </c>
      <c r="AH33" t="s">
        <v>176</v>
      </c>
      <c r="AI33" t="s">
        <v>177</v>
      </c>
      <c r="AJ33" t="s">
        <v>178</v>
      </c>
      <c r="AK33" t="s">
        <v>171</v>
      </c>
      <c r="AL33" t="s">
        <v>171</v>
      </c>
      <c r="AM33" t="s">
        <v>171</v>
      </c>
      <c r="AN33" t="s">
        <v>176</v>
      </c>
      <c r="AO33" t="s">
        <v>171</v>
      </c>
      <c r="AP33" t="s">
        <v>163</v>
      </c>
      <c r="AQ33" t="s">
        <v>163</v>
      </c>
      <c r="AR33" t="s">
        <v>171</v>
      </c>
      <c r="AS33" t="s">
        <v>179</v>
      </c>
      <c r="AT33" t="s">
        <v>180</v>
      </c>
      <c r="AU33" t="s">
        <v>179</v>
      </c>
      <c r="AV33" t="s">
        <v>181</v>
      </c>
      <c r="AW33" t="s">
        <v>182</v>
      </c>
      <c r="AX33" t="s">
        <v>176</v>
      </c>
    </row>
    <row r="34" spans="1:50" ht="13.5" customHeight="1" x14ac:dyDescent="0.15">
      <c r="A34">
        <v>130203</v>
      </c>
      <c r="B34">
        <v>1001</v>
      </c>
      <c r="C34" t="s">
        <v>536</v>
      </c>
      <c r="D34" t="s">
        <v>164</v>
      </c>
      <c r="E34" t="s">
        <v>172</v>
      </c>
      <c r="F34" s="4" t="s">
        <v>176</v>
      </c>
      <c r="G34" t="s">
        <v>187</v>
      </c>
      <c r="H34" t="s">
        <v>166</v>
      </c>
      <c r="I34" t="s">
        <v>167</v>
      </c>
      <c r="J34">
        <v>3</v>
      </c>
      <c r="K34">
        <f t="shared" si="0"/>
        <v>130204</v>
      </c>
      <c r="L34" t="s">
        <v>169</v>
      </c>
      <c r="M34" t="s">
        <v>189</v>
      </c>
      <c r="N34">
        <v>0</v>
      </c>
      <c r="O34">
        <v>3</v>
      </c>
      <c r="P34" t="s">
        <v>190</v>
      </c>
      <c r="Q34" t="s">
        <v>171</v>
      </c>
      <c r="R34" t="s">
        <v>163</v>
      </c>
      <c r="S34" t="s">
        <v>163</v>
      </c>
      <c r="T34" t="s">
        <v>173</v>
      </c>
      <c r="U34" t="s">
        <v>174</v>
      </c>
      <c r="V34">
        <v>1</v>
      </c>
      <c r="W34" t="s">
        <v>171</v>
      </c>
      <c r="X34" t="s">
        <v>171</v>
      </c>
      <c r="Y34" t="s">
        <v>171</v>
      </c>
      <c r="Z34" t="s">
        <v>171</v>
      </c>
      <c r="AA34" t="s">
        <v>171</v>
      </c>
      <c r="AB34" t="s">
        <v>171</v>
      </c>
      <c r="AC34" t="s">
        <v>171</v>
      </c>
      <c r="AD34" t="s">
        <v>175</v>
      </c>
      <c r="AE34" t="s">
        <v>171</v>
      </c>
      <c r="AF34" t="s">
        <v>171</v>
      </c>
      <c r="AG34" t="s">
        <v>171</v>
      </c>
      <c r="AH34" t="s">
        <v>176</v>
      </c>
      <c r="AI34" t="s">
        <v>177</v>
      </c>
      <c r="AJ34" t="s">
        <v>178</v>
      </c>
      <c r="AK34" t="s">
        <v>171</v>
      </c>
      <c r="AL34" t="s">
        <v>171</v>
      </c>
      <c r="AM34" t="s">
        <v>171</v>
      </c>
      <c r="AN34" t="s">
        <v>176</v>
      </c>
      <c r="AO34" t="s">
        <v>171</v>
      </c>
      <c r="AP34" t="s">
        <v>163</v>
      </c>
      <c r="AQ34" t="s">
        <v>163</v>
      </c>
      <c r="AR34" t="s">
        <v>171</v>
      </c>
      <c r="AS34" t="s">
        <v>179</v>
      </c>
      <c r="AT34" t="s">
        <v>180</v>
      </c>
      <c r="AU34" t="s">
        <v>179</v>
      </c>
      <c r="AV34" t="s">
        <v>181</v>
      </c>
      <c r="AW34" t="s">
        <v>182</v>
      </c>
      <c r="AX34" t="s">
        <v>176</v>
      </c>
    </row>
    <row r="35" spans="1:50" ht="13.5" customHeight="1" x14ac:dyDescent="0.15">
      <c r="A35">
        <v>130204</v>
      </c>
      <c r="B35">
        <v>1001</v>
      </c>
      <c r="C35" t="s">
        <v>536</v>
      </c>
      <c r="D35" t="s">
        <v>164</v>
      </c>
      <c r="E35" t="s">
        <v>172</v>
      </c>
      <c r="F35" s="4" t="s">
        <v>176</v>
      </c>
      <c r="G35" t="s">
        <v>191</v>
      </c>
      <c r="H35" t="s">
        <v>166</v>
      </c>
      <c r="I35" t="s">
        <v>167</v>
      </c>
      <c r="J35">
        <v>4</v>
      </c>
      <c r="K35">
        <f t="shared" si="0"/>
        <v>130205</v>
      </c>
      <c r="L35" t="s">
        <v>169</v>
      </c>
      <c r="M35" t="s">
        <v>193</v>
      </c>
      <c r="N35">
        <v>0</v>
      </c>
      <c r="O35">
        <v>4</v>
      </c>
      <c r="P35" t="s">
        <v>194</v>
      </c>
      <c r="Q35" t="s">
        <v>171</v>
      </c>
      <c r="R35" t="s">
        <v>163</v>
      </c>
      <c r="S35" t="s">
        <v>163</v>
      </c>
      <c r="T35" t="s">
        <v>173</v>
      </c>
      <c r="U35" t="s">
        <v>174</v>
      </c>
      <c r="V35">
        <v>1</v>
      </c>
      <c r="W35" t="s">
        <v>171</v>
      </c>
      <c r="X35" t="s">
        <v>171</v>
      </c>
      <c r="Y35" t="s">
        <v>171</v>
      </c>
      <c r="Z35" t="s">
        <v>171</v>
      </c>
      <c r="AA35" t="s">
        <v>171</v>
      </c>
      <c r="AB35" t="s">
        <v>171</v>
      </c>
      <c r="AC35" t="s">
        <v>171</v>
      </c>
      <c r="AD35" t="s">
        <v>175</v>
      </c>
      <c r="AE35" t="s">
        <v>171</v>
      </c>
      <c r="AF35" t="s">
        <v>171</v>
      </c>
      <c r="AG35" t="s">
        <v>171</v>
      </c>
      <c r="AH35" t="s">
        <v>176</v>
      </c>
      <c r="AI35" t="s">
        <v>177</v>
      </c>
      <c r="AJ35" t="s">
        <v>178</v>
      </c>
      <c r="AK35" t="s">
        <v>171</v>
      </c>
      <c r="AL35" t="s">
        <v>171</v>
      </c>
      <c r="AM35" t="s">
        <v>171</v>
      </c>
      <c r="AN35" t="s">
        <v>176</v>
      </c>
      <c r="AO35" t="s">
        <v>171</v>
      </c>
      <c r="AP35" t="s">
        <v>163</v>
      </c>
      <c r="AQ35" t="s">
        <v>163</v>
      </c>
      <c r="AR35" t="s">
        <v>171</v>
      </c>
      <c r="AS35" t="s">
        <v>179</v>
      </c>
      <c r="AT35" t="s">
        <v>180</v>
      </c>
      <c r="AU35" t="s">
        <v>179</v>
      </c>
      <c r="AV35" t="s">
        <v>181</v>
      </c>
      <c r="AW35" t="s">
        <v>182</v>
      </c>
      <c r="AX35" t="s">
        <v>176</v>
      </c>
    </row>
    <row r="36" spans="1:50" ht="13.5" customHeight="1" x14ac:dyDescent="0.15">
      <c r="A36">
        <v>130205</v>
      </c>
      <c r="B36">
        <v>1001</v>
      </c>
      <c r="C36" t="s">
        <v>536</v>
      </c>
      <c r="D36" t="s">
        <v>164</v>
      </c>
      <c r="E36" t="s">
        <v>172</v>
      </c>
      <c r="F36" s="4" t="s">
        <v>176</v>
      </c>
      <c r="G36" t="s">
        <v>195</v>
      </c>
      <c r="H36" t="s">
        <v>166</v>
      </c>
      <c r="I36" t="s">
        <v>167</v>
      </c>
      <c r="J36">
        <v>5</v>
      </c>
      <c r="K36">
        <f t="shared" si="0"/>
        <v>130206</v>
      </c>
      <c r="L36" t="s">
        <v>169</v>
      </c>
      <c r="M36" t="s">
        <v>197</v>
      </c>
      <c r="N36">
        <v>0</v>
      </c>
      <c r="O36">
        <v>5</v>
      </c>
      <c r="P36" t="s">
        <v>198</v>
      </c>
      <c r="Q36" t="s">
        <v>171</v>
      </c>
      <c r="R36" t="s">
        <v>163</v>
      </c>
      <c r="S36" t="s">
        <v>163</v>
      </c>
      <c r="T36" t="s">
        <v>173</v>
      </c>
      <c r="U36" t="s">
        <v>174</v>
      </c>
      <c r="V36">
        <v>1</v>
      </c>
      <c r="W36" t="s">
        <v>171</v>
      </c>
      <c r="X36" t="s">
        <v>171</v>
      </c>
      <c r="Y36" t="s">
        <v>171</v>
      </c>
      <c r="Z36" t="s">
        <v>171</v>
      </c>
      <c r="AA36" t="s">
        <v>171</v>
      </c>
      <c r="AB36" t="s">
        <v>171</v>
      </c>
      <c r="AC36" t="s">
        <v>171</v>
      </c>
      <c r="AD36" t="s">
        <v>175</v>
      </c>
      <c r="AE36" t="s">
        <v>171</v>
      </c>
      <c r="AF36" t="s">
        <v>171</v>
      </c>
      <c r="AG36" t="s">
        <v>171</v>
      </c>
      <c r="AH36" t="s">
        <v>176</v>
      </c>
      <c r="AI36" t="s">
        <v>177</v>
      </c>
      <c r="AJ36" t="s">
        <v>178</v>
      </c>
      <c r="AK36" t="s">
        <v>171</v>
      </c>
      <c r="AL36" t="s">
        <v>171</v>
      </c>
      <c r="AM36" t="s">
        <v>171</v>
      </c>
      <c r="AN36" t="s">
        <v>176</v>
      </c>
      <c r="AO36" t="s">
        <v>171</v>
      </c>
      <c r="AP36" t="s">
        <v>163</v>
      </c>
      <c r="AQ36" t="s">
        <v>163</v>
      </c>
      <c r="AR36" t="s">
        <v>171</v>
      </c>
      <c r="AS36" t="s">
        <v>179</v>
      </c>
      <c r="AT36" t="s">
        <v>180</v>
      </c>
      <c r="AU36" t="s">
        <v>179</v>
      </c>
      <c r="AV36" t="s">
        <v>181</v>
      </c>
      <c r="AW36" t="s">
        <v>182</v>
      </c>
      <c r="AX36" t="s">
        <v>176</v>
      </c>
    </row>
    <row r="37" spans="1:50" ht="13.5" customHeight="1" x14ac:dyDescent="0.15">
      <c r="A37">
        <v>130206</v>
      </c>
      <c r="B37">
        <v>1001</v>
      </c>
      <c r="C37" t="s">
        <v>536</v>
      </c>
      <c r="D37" t="s">
        <v>164</v>
      </c>
      <c r="E37" t="s">
        <v>172</v>
      </c>
      <c r="F37" s="4" t="s">
        <v>176</v>
      </c>
      <c r="G37" t="s">
        <v>199</v>
      </c>
      <c r="H37" t="s">
        <v>166</v>
      </c>
      <c r="I37" t="s">
        <v>167</v>
      </c>
      <c r="J37">
        <v>6</v>
      </c>
      <c r="K37">
        <f t="shared" si="0"/>
        <v>130207</v>
      </c>
      <c r="L37" t="s">
        <v>169</v>
      </c>
      <c r="M37" t="s">
        <v>201</v>
      </c>
      <c r="N37">
        <v>0</v>
      </c>
      <c r="O37">
        <v>6</v>
      </c>
      <c r="P37" t="s">
        <v>202</v>
      </c>
      <c r="Q37" t="s">
        <v>171</v>
      </c>
      <c r="R37" t="s">
        <v>163</v>
      </c>
      <c r="S37" t="s">
        <v>163</v>
      </c>
      <c r="T37" t="s">
        <v>173</v>
      </c>
      <c r="U37" t="s">
        <v>174</v>
      </c>
      <c r="V37">
        <v>1</v>
      </c>
      <c r="W37" t="s">
        <v>171</v>
      </c>
      <c r="X37" t="s">
        <v>171</v>
      </c>
      <c r="Y37" t="s">
        <v>171</v>
      </c>
      <c r="Z37" t="s">
        <v>171</v>
      </c>
      <c r="AA37" t="s">
        <v>171</v>
      </c>
      <c r="AB37" t="s">
        <v>171</v>
      </c>
      <c r="AC37" t="s">
        <v>171</v>
      </c>
      <c r="AD37" t="s">
        <v>175</v>
      </c>
      <c r="AE37" t="s">
        <v>171</v>
      </c>
      <c r="AF37" t="s">
        <v>171</v>
      </c>
      <c r="AG37" t="s">
        <v>171</v>
      </c>
      <c r="AH37" t="s">
        <v>176</v>
      </c>
      <c r="AI37" t="s">
        <v>177</v>
      </c>
      <c r="AJ37" t="s">
        <v>178</v>
      </c>
      <c r="AK37" t="s">
        <v>171</v>
      </c>
      <c r="AL37" t="s">
        <v>171</v>
      </c>
      <c r="AM37" t="s">
        <v>171</v>
      </c>
      <c r="AN37" t="s">
        <v>176</v>
      </c>
      <c r="AO37" t="s">
        <v>171</v>
      </c>
      <c r="AP37" t="s">
        <v>163</v>
      </c>
      <c r="AQ37" t="s">
        <v>163</v>
      </c>
      <c r="AR37" t="s">
        <v>171</v>
      </c>
      <c r="AS37" t="s">
        <v>179</v>
      </c>
      <c r="AT37" t="s">
        <v>180</v>
      </c>
      <c r="AU37" t="s">
        <v>179</v>
      </c>
      <c r="AV37" t="s">
        <v>181</v>
      </c>
      <c r="AW37" t="s">
        <v>182</v>
      </c>
      <c r="AX37" t="s">
        <v>176</v>
      </c>
    </row>
    <row r="38" spans="1:50" ht="13.5" customHeight="1" x14ac:dyDescent="0.15">
      <c r="A38">
        <v>130207</v>
      </c>
      <c r="B38">
        <v>1001</v>
      </c>
      <c r="C38" t="s">
        <v>536</v>
      </c>
      <c r="D38" t="s">
        <v>164</v>
      </c>
      <c r="E38" t="s">
        <v>172</v>
      </c>
      <c r="F38" s="4" t="s">
        <v>176</v>
      </c>
      <c r="G38" t="s">
        <v>203</v>
      </c>
      <c r="H38" t="s">
        <v>166</v>
      </c>
      <c r="I38" t="s">
        <v>167</v>
      </c>
      <c r="J38">
        <v>7</v>
      </c>
      <c r="K38">
        <f t="shared" si="0"/>
        <v>-1</v>
      </c>
      <c r="L38" t="s">
        <v>169</v>
      </c>
      <c r="M38" t="s">
        <v>205</v>
      </c>
      <c r="N38">
        <v>0</v>
      </c>
      <c r="O38">
        <v>7</v>
      </c>
      <c r="P38" t="s">
        <v>206</v>
      </c>
      <c r="Q38" t="s">
        <v>171</v>
      </c>
      <c r="R38" t="s">
        <v>163</v>
      </c>
      <c r="S38" t="s">
        <v>163</v>
      </c>
      <c r="T38" t="s">
        <v>173</v>
      </c>
      <c r="U38" t="s">
        <v>174</v>
      </c>
      <c r="V38">
        <v>1</v>
      </c>
      <c r="W38" t="s">
        <v>171</v>
      </c>
      <c r="X38" t="s">
        <v>171</v>
      </c>
      <c r="Y38" t="s">
        <v>171</v>
      </c>
      <c r="Z38" t="s">
        <v>171</v>
      </c>
      <c r="AA38" t="s">
        <v>171</v>
      </c>
      <c r="AB38" t="s">
        <v>171</v>
      </c>
      <c r="AC38" t="s">
        <v>171</v>
      </c>
      <c r="AD38" t="s">
        <v>175</v>
      </c>
      <c r="AE38" t="s">
        <v>171</v>
      </c>
      <c r="AF38" t="s">
        <v>171</v>
      </c>
      <c r="AG38" t="s">
        <v>171</v>
      </c>
      <c r="AH38" t="s">
        <v>176</v>
      </c>
      <c r="AI38" t="s">
        <v>177</v>
      </c>
      <c r="AJ38" t="s">
        <v>178</v>
      </c>
      <c r="AK38" t="s">
        <v>171</v>
      </c>
      <c r="AL38" t="s">
        <v>171</v>
      </c>
      <c r="AM38" t="s">
        <v>171</v>
      </c>
      <c r="AN38" t="s">
        <v>176</v>
      </c>
      <c r="AO38" t="s">
        <v>171</v>
      </c>
      <c r="AP38" t="s">
        <v>163</v>
      </c>
      <c r="AQ38" t="s">
        <v>163</v>
      </c>
      <c r="AR38" t="s">
        <v>171</v>
      </c>
      <c r="AS38" t="s">
        <v>179</v>
      </c>
      <c r="AT38" t="s">
        <v>180</v>
      </c>
      <c r="AU38" t="s">
        <v>179</v>
      </c>
      <c r="AV38" t="s">
        <v>181</v>
      </c>
      <c r="AW38" t="s">
        <v>182</v>
      </c>
      <c r="AX38" t="s">
        <v>176</v>
      </c>
    </row>
    <row r="39" spans="1:50" ht="13.5" customHeight="1" x14ac:dyDescent="0.15">
      <c r="A39">
        <v>140101</v>
      </c>
      <c r="B39">
        <v>1002</v>
      </c>
      <c r="C39" t="s">
        <v>537</v>
      </c>
      <c r="D39" t="s">
        <v>209</v>
      </c>
      <c r="E39" t="s">
        <v>214</v>
      </c>
      <c r="F39" s="4" t="s">
        <v>176</v>
      </c>
      <c r="G39" t="s">
        <v>210</v>
      </c>
      <c r="H39" t="s">
        <v>211</v>
      </c>
      <c r="I39" t="s">
        <v>212</v>
      </c>
      <c r="J39">
        <v>1</v>
      </c>
      <c r="K39">
        <f t="shared" si="0"/>
        <v>140102</v>
      </c>
      <c r="L39" t="s">
        <v>169</v>
      </c>
      <c r="M39" t="s">
        <v>170</v>
      </c>
      <c r="N39">
        <v>0</v>
      </c>
      <c r="O39">
        <v>2</v>
      </c>
      <c r="P39" t="s">
        <v>163</v>
      </c>
      <c r="Q39" t="s">
        <v>171</v>
      </c>
      <c r="R39" t="s">
        <v>171</v>
      </c>
      <c r="S39" t="s">
        <v>163</v>
      </c>
      <c r="T39" t="s">
        <v>215</v>
      </c>
      <c r="U39" t="s">
        <v>171</v>
      </c>
      <c r="V39">
        <v>1</v>
      </c>
      <c r="W39" t="s">
        <v>171</v>
      </c>
      <c r="X39" t="s">
        <v>171</v>
      </c>
      <c r="Y39" t="s">
        <v>171</v>
      </c>
      <c r="Z39" t="s">
        <v>171</v>
      </c>
      <c r="AA39" t="s">
        <v>171</v>
      </c>
      <c r="AB39" t="s">
        <v>171</v>
      </c>
      <c r="AC39" t="s">
        <v>171</v>
      </c>
      <c r="AD39" t="s">
        <v>163</v>
      </c>
      <c r="AE39" t="s">
        <v>171</v>
      </c>
      <c r="AF39" t="s">
        <v>171</v>
      </c>
      <c r="AG39" t="s">
        <v>171</v>
      </c>
      <c r="AH39" t="s">
        <v>176</v>
      </c>
      <c r="AI39" t="s">
        <v>216</v>
      </c>
      <c r="AJ39" t="s">
        <v>178</v>
      </c>
      <c r="AK39" t="s">
        <v>171</v>
      </c>
      <c r="AL39" t="s">
        <v>171</v>
      </c>
      <c r="AM39" t="s">
        <v>171</v>
      </c>
      <c r="AN39" t="s">
        <v>217</v>
      </c>
      <c r="AO39" t="s">
        <v>163</v>
      </c>
      <c r="AP39" t="s">
        <v>175</v>
      </c>
      <c r="AQ39" t="s">
        <v>171</v>
      </c>
      <c r="AR39" t="s">
        <v>171</v>
      </c>
      <c r="AS39" t="s">
        <v>171</v>
      </c>
      <c r="AT39" t="s">
        <v>180</v>
      </c>
      <c r="AU39" t="s">
        <v>171</v>
      </c>
      <c r="AV39" t="s">
        <v>171</v>
      </c>
      <c r="AW39" t="s">
        <v>218</v>
      </c>
      <c r="AX39" t="s">
        <v>176</v>
      </c>
    </row>
    <row r="40" spans="1:50" ht="13.5" customHeight="1" x14ac:dyDescent="0.15">
      <c r="A40">
        <v>140102</v>
      </c>
      <c r="B40">
        <v>1002</v>
      </c>
      <c r="C40" t="s">
        <v>537</v>
      </c>
      <c r="D40" t="s">
        <v>209</v>
      </c>
      <c r="E40" t="s">
        <v>214</v>
      </c>
      <c r="F40" s="4" t="s">
        <v>176</v>
      </c>
      <c r="G40" t="s">
        <v>219</v>
      </c>
      <c r="H40" t="s">
        <v>211</v>
      </c>
      <c r="I40" t="s">
        <v>212</v>
      </c>
      <c r="J40">
        <v>2</v>
      </c>
      <c r="K40">
        <f t="shared" si="0"/>
        <v>140103</v>
      </c>
      <c r="L40" t="s">
        <v>169</v>
      </c>
      <c r="M40" t="s">
        <v>185</v>
      </c>
      <c r="N40">
        <v>0</v>
      </c>
      <c r="O40">
        <v>2</v>
      </c>
      <c r="P40" t="s">
        <v>221</v>
      </c>
      <c r="Q40" t="s">
        <v>171</v>
      </c>
      <c r="R40" t="s">
        <v>171</v>
      </c>
      <c r="S40" t="s">
        <v>163</v>
      </c>
      <c r="T40" t="s">
        <v>215</v>
      </c>
      <c r="U40" t="s">
        <v>171</v>
      </c>
      <c r="V40">
        <v>1</v>
      </c>
      <c r="W40" t="s">
        <v>171</v>
      </c>
      <c r="X40" t="s">
        <v>171</v>
      </c>
      <c r="Y40" t="s">
        <v>171</v>
      </c>
      <c r="Z40" t="s">
        <v>171</v>
      </c>
      <c r="AA40" t="s">
        <v>171</v>
      </c>
      <c r="AB40" t="s">
        <v>171</v>
      </c>
      <c r="AC40" t="s">
        <v>171</v>
      </c>
      <c r="AD40" t="s">
        <v>163</v>
      </c>
      <c r="AE40" t="s">
        <v>171</v>
      </c>
      <c r="AF40" t="s">
        <v>171</v>
      </c>
      <c r="AG40" t="s">
        <v>171</v>
      </c>
      <c r="AH40" t="s">
        <v>176</v>
      </c>
      <c r="AI40" t="s">
        <v>216</v>
      </c>
      <c r="AJ40" t="s">
        <v>178</v>
      </c>
      <c r="AK40" t="s">
        <v>171</v>
      </c>
      <c r="AL40" t="s">
        <v>171</v>
      </c>
      <c r="AM40" t="s">
        <v>171</v>
      </c>
      <c r="AN40" t="s">
        <v>217</v>
      </c>
      <c r="AO40" t="s">
        <v>163</v>
      </c>
      <c r="AP40" t="s">
        <v>175</v>
      </c>
      <c r="AQ40" t="s">
        <v>171</v>
      </c>
      <c r="AR40" t="s">
        <v>171</v>
      </c>
      <c r="AS40" t="s">
        <v>171</v>
      </c>
      <c r="AT40" t="s">
        <v>180</v>
      </c>
      <c r="AU40" t="s">
        <v>171</v>
      </c>
      <c r="AV40" t="s">
        <v>171</v>
      </c>
      <c r="AW40" t="s">
        <v>218</v>
      </c>
      <c r="AX40" t="s">
        <v>176</v>
      </c>
    </row>
    <row r="41" spans="1:50" ht="13.5" customHeight="1" x14ac:dyDescent="0.15">
      <c r="A41">
        <v>140103</v>
      </c>
      <c r="B41">
        <v>1002</v>
      </c>
      <c r="C41" t="s">
        <v>537</v>
      </c>
      <c r="D41" t="s">
        <v>209</v>
      </c>
      <c r="E41" t="s">
        <v>214</v>
      </c>
      <c r="F41" s="4" t="s">
        <v>176</v>
      </c>
      <c r="G41" t="s">
        <v>222</v>
      </c>
      <c r="H41" t="s">
        <v>211</v>
      </c>
      <c r="I41" t="s">
        <v>212</v>
      </c>
      <c r="J41">
        <v>3</v>
      </c>
      <c r="K41">
        <f t="shared" si="0"/>
        <v>140104</v>
      </c>
      <c r="L41" t="s">
        <v>169</v>
      </c>
      <c r="M41" t="s">
        <v>189</v>
      </c>
      <c r="N41">
        <v>0</v>
      </c>
      <c r="O41">
        <v>3</v>
      </c>
      <c r="P41" t="s">
        <v>224</v>
      </c>
      <c r="Q41" t="s">
        <v>171</v>
      </c>
      <c r="R41" t="s">
        <v>171</v>
      </c>
      <c r="S41" t="s">
        <v>163</v>
      </c>
      <c r="T41" t="s">
        <v>215</v>
      </c>
      <c r="U41" t="s">
        <v>171</v>
      </c>
      <c r="V41">
        <v>1</v>
      </c>
      <c r="W41" t="s">
        <v>171</v>
      </c>
      <c r="X41" t="s">
        <v>171</v>
      </c>
      <c r="Y41" t="s">
        <v>171</v>
      </c>
      <c r="Z41" t="s">
        <v>171</v>
      </c>
      <c r="AA41" t="s">
        <v>171</v>
      </c>
      <c r="AB41" t="s">
        <v>171</v>
      </c>
      <c r="AC41" t="s">
        <v>171</v>
      </c>
      <c r="AD41" t="s">
        <v>163</v>
      </c>
      <c r="AE41" t="s">
        <v>171</v>
      </c>
      <c r="AF41" t="s">
        <v>171</v>
      </c>
      <c r="AG41" t="s">
        <v>171</v>
      </c>
      <c r="AH41" t="s">
        <v>176</v>
      </c>
      <c r="AI41" t="s">
        <v>216</v>
      </c>
      <c r="AJ41" t="s">
        <v>178</v>
      </c>
      <c r="AK41" t="s">
        <v>171</v>
      </c>
      <c r="AL41" t="s">
        <v>171</v>
      </c>
      <c r="AM41" t="s">
        <v>171</v>
      </c>
      <c r="AN41" t="s">
        <v>217</v>
      </c>
      <c r="AO41" t="s">
        <v>163</v>
      </c>
      <c r="AP41" t="s">
        <v>175</v>
      </c>
      <c r="AQ41" t="s">
        <v>171</v>
      </c>
      <c r="AR41" t="s">
        <v>171</v>
      </c>
      <c r="AS41" t="s">
        <v>171</v>
      </c>
      <c r="AT41" t="s">
        <v>180</v>
      </c>
      <c r="AU41" t="s">
        <v>171</v>
      </c>
      <c r="AV41" t="s">
        <v>171</v>
      </c>
      <c r="AW41" t="s">
        <v>218</v>
      </c>
      <c r="AX41" t="s">
        <v>176</v>
      </c>
    </row>
    <row r="42" spans="1:50" ht="13.5" customHeight="1" x14ac:dyDescent="0.15">
      <c r="A42">
        <v>140104</v>
      </c>
      <c r="B42">
        <v>1002</v>
      </c>
      <c r="C42" t="s">
        <v>537</v>
      </c>
      <c r="D42" t="s">
        <v>209</v>
      </c>
      <c r="E42" t="s">
        <v>214</v>
      </c>
      <c r="F42" s="4" t="s">
        <v>176</v>
      </c>
      <c r="G42" t="s">
        <v>225</v>
      </c>
      <c r="H42" t="s">
        <v>211</v>
      </c>
      <c r="I42" t="s">
        <v>212</v>
      </c>
      <c r="J42">
        <v>4</v>
      </c>
      <c r="K42">
        <f t="shared" si="0"/>
        <v>140105</v>
      </c>
      <c r="L42" t="s">
        <v>169</v>
      </c>
      <c r="M42" t="s">
        <v>193</v>
      </c>
      <c r="N42">
        <v>0</v>
      </c>
      <c r="O42">
        <v>4</v>
      </c>
      <c r="P42" t="s">
        <v>208</v>
      </c>
      <c r="Q42" t="s">
        <v>171</v>
      </c>
      <c r="R42" t="s">
        <v>171</v>
      </c>
      <c r="S42" t="s">
        <v>163</v>
      </c>
      <c r="T42" t="s">
        <v>215</v>
      </c>
      <c r="U42" t="s">
        <v>171</v>
      </c>
      <c r="V42">
        <v>1</v>
      </c>
      <c r="W42" t="s">
        <v>171</v>
      </c>
      <c r="X42" t="s">
        <v>171</v>
      </c>
      <c r="Y42" t="s">
        <v>171</v>
      </c>
      <c r="Z42" t="s">
        <v>171</v>
      </c>
      <c r="AA42" t="s">
        <v>171</v>
      </c>
      <c r="AB42" t="s">
        <v>171</v>
      </c>
      <c r="AC42" t="s">
        <v>171</v>
      </c>
      <c r="AD42" t="s">
        <v>163</v>
      </c>
      <c r="AE42" t="s">
        <v>171</v>
      </c>
      <c r="AF42" t="s">
        <v>171</v>
      </c>
      <c r="AG42" t="s">
        <v>171</v>
      </c>
      <c r="AH42" t="s">
        <v>176</v>
      </c>
      <c r="AI42" t="s">
        <v>216</v>
      </c>
      <c r="AJ42" t="s">
        <v>178</v>
      </c>
      <c r="AK42" t="s">
        <v>171</v>
      </c>
      <c r="AL42" t="s">
        <v>171</v>
      </c>
      <c r="AM42" t="s">
        <v>171</v>
      </c>
      <c r="AN42" t="s">
        <v>217</v>
      </c>
      <c r="AO42" t="s">
        <v>163</v>
      </c>
      <c r="AP42" t="s">
        <v>175</v>
      </c>
      <c r="AQ42" t="s">
        <v>171</v>
      </c>
      <c r="AR42" t="s">
        <v>171</v>
      </c>
      <c r="AS42" t="s">
        <v>171</v>
      </c>
      <c r="AT42" t="s">
        <v>180</v>
      </c>
      <c r="AU42" t="s">
        <v>171</v>
      </c>
      <c r="AV42" t="s">
        <v>171</v>
      </c>
      <c r="AW42" t="s">
        <v>218</v>
      </c>
      <c r="AX42" t="s">
        <v>176</v>
      </c>
    </row>
    <row r="43" spans="1:50" ht="13.5" customHeight="1" x14ac:dyDescent="0.15">
      <c r="A43">
        <v>140105</v>
      </c>
      <c r="B43">
        <v>1002</v>
      </c>
      <c r="C43" t="s">
        <v>537</v>
      </c>
      <c r="D43" t="s">
        <v>209</v>
      </c>
      <c r="E43" t="s">
        <v>214</v>
      </c>
      <c r="F43" s="4" t="s">
        <v>176</v>
      </c>
      <c r="G43" t="s">
        <v>227</v>
      </c>
      <c r="H43" t="s">
        <v>211</v>
      </c>
      <c r="I43" t="s">
        <v>212</v>
      </c>
      <c r="J43">
        <v>5</v>
      </c>
      <c r="K43">
        <f t="shared" si="0"/>
        <v>140106</v>
      </c>
      <c r="L43" t="s">
        <v>169</v>
      </c>
      <c r="M43" t="s">
        <v>197</v>
      </c>
      <c r="N43">
        <v>0</v>
      </c>
      <c r="O43">
        <v>5</v>
      </c>
      <c r="P43" t="s">
        <v>229</v>
      </c>
      <c r="Q43" t="s">
        <v>171</v>
      </c>
      <c r="R43" t="s">
        <v>171</v>
      </c>
      <c r="S43" t="s">
        <v>163</v>
      </c>
      <c r="T43" t="s">
        <v>215</v>
      </c>
      <c r="U43" t="s">
        <v>171</v>
      </c>
      <c r="V43">
        <v>1</v>
      </c>
      <c r="W43" t="s">
        <v>171</v>
      </c>
      <c r="X43" t="s">
        <v>171</v>
      </c>
      <c r="Y43" t="s">
        <v>171</v>
      </c>
      <c r="Z43" t="s">
        <v>171</v>
      </c>
      <c r="AA43" t="s">
        <v>171</v>
      </c>
      <c r="AB43" t="s">
        <v>171</v>
      </c>
      <c r="AC43" t="s">
        <v>171</v>
      </c>
      <c r="AD43" t="s">
        <v>163</v>
      </c>
      <c r="AE43" t="s">
        <v>171</v>
      </c>
      <c r="AF43" t="s">
        <v>171</v>
      </c>
      <c r="AG43" t="s">
        <v>171</v>
      </c>
      <c r="AH43" t="s">
        <v>176</v>
      </c>
      <c r="AI43" t="s">
        <v>216</v>
      </c>
      <c r="AJ43" t="s">
        <v>178</v>
      </c>
      <c r="AK43" t="s">
        <v>171</v>
      </c>
      <c r="AL43" t="s">
        <v>171</v>
      </c>
      <c r="AM43" t="s">
        <v>171</v>
      </c>
      <c r="AN43" t="s">
        <v>217</v>
      </c>
      <c r="AO43" t="s">
        <v>163</v>
      </c>
      <c r="AP43" t="s">
        <v>175</v>
      </c>
      <c r="AQ43" t="s">
        <v>171</v>
      </c>
      <c r="AR43" t="s">
        <v>171</v>
      </c>
      <c r="AS43" t="s">
        <v>171</v>
      </c>
      <c r="AT43" t="s">
        <v>180</v>
      </c>
      <c r="AU43" t="s">
        <v>171</v>
      </c>
      <c r="AV43" t="s">
        <v>171</v>
      </c>
      <c r="AW43" t="s">
        <v>218</v>
      </c>
      <c r="AX43" t="s">
        <v>176</v>
      </c>
    </row>
    <row r="44" spans="1:50" ht="13.5" customHeight="1" x14ac:dyDescent="0.15">
      <c r="A44">
        <v>140106</v>
      </c>
      <c r="B44">
        <v>1002</v>
      </c>
      <c r="C44" t="s">
        <v>537</v>
      </c>
      <c r="D44" t="s">
        <v>209</v>
      </c>
      <c r="E44" t="s">
        <v>214</v>
      </c>
      <c r="F44" s="4" t="s">
        <v>176</v>
      </c>
      <c r="G44" t="s">
        <v>230</v>
      </c>
      <c r="H44" t="s">
        <v>211</v>
      </c>
      <c r="I44" t="s">
        <v>212</v>
      </c>
      <c r="J44">
        <v>6</v>
      </c>
      <c r="K44">
        <f t="shared" si="0"/>
        <v>140107</v>
      </c>
      <c r="L44" t="s">
        <v>169</v>
      </c>
      <c r="M44" t="s">
        <v>201</v>
      </c>
      <c r="N44">
        <v>0</v>
      </c>
      <c r="O44">
        <v>6</v>
      </c>
      <c r="P44" t="s">
        <v>232</v>
      </c>
      <c r="Q44" t="s">
        <v>171</v>
      </c>
      <c r="R44" t="s">
        <v>171</v>
      </c>
      <c r="S44" t="s">
        <v>163</v>
      </c>
      <c r="T44" t="s">
        <v>215</v>
      </c>
      <c r="U44" t="s">
        <v>171</v>
      </c>
      <c r="V44">
        <v>1</v>
      </c>
      <c r="W44" t="s">
        <v>171</v>
      </c>
      <c r="X44" t="s">
        <v>171</v>
      </c>
      <c r="Y44" t="s">
        <v>171</v>
      </c>
      <c r="Z44" t="s">
        <v>171</v>
      </c>
      <c r="AA44" t="s">
        <v>171</v>
      </c>
      <c r="AB44" t="s">
        <v>171</v>
      </c>
      <c r="AC44" t="s">
        <v>171</v>
      </c>
      <c r="AD44" t="s">
        <v>163</v>
      </c>
      <c r="AE44" t="s">
        <v>171</v>
      </c>
      <c r="AF44" t="s">
        <v>171</v>
      </c>
      <c r="AG44" t="s">
        <v>171</v>
      </c>
      <c r="AH44" t="s">
        <v>176</v>
      </c>
      <c r="AI44" t="s">
        <v>216</v>
      </c>
      <c r="AJ44" t="s">
        <v>178</v>
      </c>
      <c r="AK44" t="s">
        <v>171</v>
      </c>
      <c r="AL44" t="s">
        <v>171</v>
      </c>
      <c r="AM44" t="s">
        <v>171</v>
      </c>
      <c r="AN44" t="s">
        <v>217</v>
      </c>
      <c r="AO44" t="s">
        <v>163</v>
      </c>
      <c r="AP44" t="s">
        <v>175</v>
      </c>
      <c r="AQ44" t="s">
        <v>171</v>
      </c>
      <c r="AR44" t="s">
        <v>171</v>
      </c>
      <c r="AS44" t="s">
        <v>171</v>
      </c>
      <c r="AT44" t="s">
        <v>180</v>
      </c>
      <c r="AU44" t="s">
        <v>171</v>
      </c>
      <c r="AV44" t="s">
        <v>171</v>
      </c>
      <c r="AW44" t="s">
        <v>218</v>
      </c>
      <c r="AX44" t="s">
        <v>176</v>
      </c>
    </row>
    <row r="45" spans="1:50" ht="13.5" customHeight="1" x14ac:dyDescent="0.15">
      <c r="A45">
        <v>140107</v>
      </c>
      <c r="B45">
        <v>1002</v>
      </c>
      <c r="C45" t="s">
        <v>537</v>
      </c>
      <c r="D45" t="s">
        <v>209</v>
      </c>
      <c r="E45" t="s">
        <v>214</v>
      </c>
      <c r="F45" s="4" t="s">
        <v>176</v>
      </c>
      <c r="G45" t="s">
        <v>233</v>
      </c>
      <c r="H45" t="s">
        <v>211</v>
      </c>
      <c r="I45" t="s">
        <v>212</v>
      </c>
      <c r="J45">
        <v>7</v>
      </c>
      <c r="K45">
        <f t="shared" si="0"/>
        <v>-1</v>
      </c>
      <c r="L45" t="s">
        <v>169</v>
      </c>
      <c r="M45" t="s">
        <v>205</v>
      </c>
      <c r="N45">
        <v>0</v>
      </c>
      <c r="O45">
        <v>7</v>
      </c>
      <c r="P45" t="s">
        <v>175</v>
      </c>
      <c r="Q45" t="s">
        <v>171</v>
      </c>
      <c r="R45" t="s">
        <v>171</v>
      </c>
      <c r="S45" t="s">
        <v>163</v>
      </c>
      <c r="T45" t="s">
        <v>215</v>
      </c>
      <c r="U45" t="s">
        <v>171</v>
      </c>
      <c r="V45">
        <v>1</v>
      </c>
      <c r="W45" t="s">
        <v>171</v>
      </c>
      <c r="X45" t="s">
        <v>171</v>
      </c>
      <c r="Y45" t="s">
        <v>171</v>
      </c>
      <c r="Z45" t="s">
        <v>171</v>
      </c>
      <c r="AA45" t="s">
        <v>171</v>
      </c>
      <c r="AB45" t="s">
        <v>171</v>
      </c>
      <c r="AC45" t="s">
        <v>171</v>
      </c>
      <c r="AD45" t="s">
        <v>163</v>
      </c>
      <c r="AE45" t="s">
        <v>171</v>
      </c>
      <c r="AF45" t="s">
        <v>171</v>
      </c>
      <c r="AG45" t="s">
        <v>171</v>
      </c>
      <c r="AH45" t="s">
        <v>176</v>
      </c>
      <c r="AI45" t="s">
        <v>216</v>
      </c>
      <c r="AJ45" t="s">
        <v>178</v>
      </c>
      <c r="AK45" t="s">
        <v>171</v>
      </c>
      <c r="AL45" t="s">
        <v>171</v>
      </c>
      <c r="AM45" t="s">
        <v>171</v>
      </c>
      <c r="AN45" t="s">
        <v>217</v>
      </c>
      <c r="AO45" t="s">
        <v>163</v>
      </c>
      <c r="AP45" t="s">
        <v>175</v>
      </c>
      <c r="AQ45" t="s">
        <v>171</v>
      </c>
      <c r="AR45" t="s">
        <v>171</v>
      </c>
      <c r="AS45" t="s">
        <v>171</v>
      </c>
      <c r="AT45" t="s">
        <v>180</v>
      </c>
      <c r="AU45" t="s">
        <v>171</v>
      </c>
      <c r="AV45" t="s">
        <v>171</v>
      </c>
      <c r="AW45" t="s">
        <v>218</v>
      </c>
      <c r="AX45" t="s">
        <v>176</v>
      </c>
    </row>
    <row r="46" spans="1:50" ht="13.5" customHeight="1" x14ac:dyDescent="0.15">
      <c r="A46">
        <v>140201</v>
      </c>
      <c r="B46">
        <v>1001</v>
      </c>
      <c r="C46" t="s">
        <v>538</v>
      </c>
      <c r="D46" t="s">
        <v>164</v>
      </c>
      <c r="E46" t="s">
        <v>172</v>
      </c>
      <c r="F46" s="4" t="s">
        <v>176</v>
      </c>
      <c r="G46" t="s">
        <v>165</v>
      </c>
      <c r="H46" t="s">
        <v>166</v>
      </c>
      <c r="I46" t="s">
        <v>167</v>
      </c>
      <c r="J46">
        <v>1</v>
      </c>
      <c r="K46">
        <f t="shared" si="0"/>
        <v>140202</v>
      </c>
      <c r="L46" t="s">
        <v>169</v>
      </c>
      <c r="M46" t="s">
        <v>170</v>
      </c>
      <c r="N46">
        <v>0</v>
      </c>
      <c r="O46">
        <v>2</v>
      </c>
      <c r="P46" t="s">
        <v>163</v>
      </c>
      <c r="Q46" t="s">
        <v>171</v>
      </c>
      <c r="R46" t="s">
        <v>163</v>
      </c>
      <c r="S46" t="s">
        <v>163</v>
      </c>
      <c r="T46" t="s">
        <v>173</v>
      </c>
      <c r="U46" t="s">
        <v>174</v>
      </c>
      <c r="V46">
        <v>1</v>
      </c>
      <c r="W46" t="s">
        <v>171</v>
      </c>
      <c r="X46" t="s">
        <v>171</v>
      </c>
      <c r="Y46" t="s">
        <v>171</v>
      </c>
      <c r="Z46" t="s">
        <v>171</v>
      </c>
      <c r="AA46" t="s">
        <v>171</v>
      </c>
      <c r="AB46" t="s">
        <v>171</v>
      </c>
      <c r="AC46" t="s">
        <v>171</v>
      </c>
      <c r="AD46" t="s">
        <v>175</v>
      </c>
      <c r="AE46" t="s">
        <v>171</v>
      </c>
      <c r="AF46" t="s">
        <v>171</v>
      </c>
      <c r="AG46" t="s">
        <v>171</v>
      </c>
      <c r="AH46" t="s">
        <v>176</v>
      </c>
      <c r="AI46" t="s">
        <v>177</v>
      </c>
      <c r="AJ46" t="s">
        <v>178</v>
      </c>
      <c r="AK46" t="s">
        <v>171</v>
      </c>
      <c r="AL46" t="s">
        <v>171</v>
      </c>
      <c r="AM46" t="s">
        <v>171</v>
      </c>
      <c r="AN46" t="s">
        <v>176</v>
      </c>
      <c r="AO46" t="s">
        <v>171</v>
      </c>
      <c r="AP46" t="s">
        <v>163</v>
      </c>
      <c r="AQ46" t="s">
        <v>163</v>
      </c>
      <c r="AR46" t="s">
        <v>171</v>
      </c>
      <c r="AS46" t="s">
        <v>179</v>
      </c>
      <c r="AT46" t="s">
        <v>180</v>
      </c>
      <c r="AU46" t="s">
        <v>179</v>
      </c>
      <c r="AV46" t="s">
        <v>181</v>
      </c>
      <c r="AW46" t="s">
        <v>182</v>
      </c>
      <c r="AX46" t="s">
        <v>176</v>
      </c>
    </row>
    <row r="47" spans="1:50" ht="13.5" customHeight="1" x14ac:dyDescent="0.15">
      <c r="A47">
        <v>140202</v>
      </c>
      <c r="B47">
        <v>1001</v>
      </c>
      <c r="C47" t="s">
        <v>538</v>
      </c>
      <c r="D47" t="s">
        <v>164</v>
      </c>
      <c r="E47" t="s">
        <v>172</v>
      </c>
      <c r="F47" s="4" t="s">
        <v>176</v>
      </c>
      <c r="G47" t="s">
        <v>183</v>
      </c>
      <c r="H47" t="s">
        <v>166</v>
      </c>
      <c r="I47" t="s">
        <v>167</v>
      </c>
      <c r="J47">
        <v>2</v>
      </c>
      <c r="K47">
        <f t="shared" si="0"/>
        <v>140203</v>
      </c>
      <c r="L47" t="s">
        <v>169</v>
      </c>
      <c r="M47" t="s">
        <v>185</v>
      </c>
      <c r="N47">
        <v>0</v>
      </c>
      <c r="O47">
        <v>2</v>
      </c>
      <c r="P47" t="s">
        <v>186</v>
      </c>
      <c r="Q47" t="s">
        <v>171</v>
      </c>
      <c r="R47" t="s">
        <v>163</v>
      </c>
      <c r="S47" t="s">
        <v>163</v>
      </c>
      <c r="T47" t="s">
        <v>173</v>
      </c>
      <c r="U47" t="s">
        <v>174</v>
      </c>
      <c r="V47">
        <v>1</v>
      </c>
      <c r="W47" t="s">
        <v>171</v>
      </c>
      <c r="X47" t="s">
        <v>171</v>
      </c>
      <c r="Y47" t="s">
        <v>171</v>
      </c>
      <c r="Z47" t="s">
        <v>171</v>
      </c>
      <c r="AA47" t="s">
        <v>171</v>
      </c>
      <c r="AB47" t="s">
        <v>171</v>
      </c>
      <c r="AC47" t="s">
        <v>171</v>
      </c>
      <c r="AD47" t="s">
        <v>175</v>
      </c>
      <c r="AE47" t="s">
        <v>171</v>
      </c>
      <c r="AF47" t="s">
        <v>171</v>
      </c>
      <c r="AG47" t="s">
        <v>171</v>
      </c>
      <c r="AH47" t="s">
        <v>176</v>
      </c>
      <c r="AI47" t="s">
        <v>177</v>
      </c>
      <c r="AJ47" t="s">
        <v>178</v>
      </c>
      <c r="AK47" t="s">
        <v>171</v>
      </c>
      <c r="AL47" t="s">
        <v>171</v>
      </c>
      <c r="AM47" t="s">
        <v>171</v>
      </c>
      <c r="AN47" t="s">
        <v>176</v>
      </c>
      <c r="AO47" t="s">
        <v>171</v>
      </c>
      <c r="AP47" t="s">
        <v>163</v>
      </c>
      <c r="AQ47" t="s">
        <v>163</v>
      </c>
      <c r="AR47" t="s">
        <v>171</v>
      </c>
      <c r="AS47" t="s">
        <v>179</v>
      </c>
      <c r="AT47" t="s">
        <v>180</v>
      </c>
      <c r="AU47" t="s">
        <v>179</v>
      </c>
      <c r="AV47" t="s">
        <v>181</v>
      </c>
      <c r="AW47" t="s">
        <v>182</v>
      </c>
      <c r="AX47" t="s">
        <v>176</v>
      </c>
    </row>
    <row r="48" spans="1:50" ht="13.5" customHeight="1" x14ac:dyDescent="0.15">
      <c r="A48">
        <v>140203</v>
      </c>
      <c r="B48">
        <v>1001</v>
      </c>
      <c r="C48" t="s">
        <v>538</v>
      </c>
      <c r="D48" t="s">
        <v>164</v>
      </c>
      <c r="E48" t="s">
        <v>172</v>
      </c>
      <c r="F48" s="4" t="s">
        <v>176</v>
      </c>
      <c r="G48" t="s">
        <v>187</v>
      </c>
      <c r="H48" t="s">
        <v>166</v>
      </c>
      <c r="I48" t="s">
        <v>167</v>
      </c>
      <c r="J48">
        <v>3</v>
      </c>
      <c r="K48">
        <f t="shared" si="0"/>
        <v>140204</v>
      </c>
      <c r="L48" t="s">
        <v>169</v>
      </c>
      <c r="M48" t="s">
        <v>189</v>
      </c>
      <c r="N48">
        <v>0</v>
      </c>
      <c r="O48">
        <v>3</v>
      </c>
      <c r="P48" t="s">
        <v>190</v>
      </c>
      <c r="Q48" t="s">
        <v>171</v>
      </c>
      <c r="R48" t="s">
        <v>163</v>
      </c>
      <c r="S48" t="s">
        <v>163</v>
      </c>
      <c r="T48" t="s">
        <v>173</v>
      </c>
      <c r="U48" t="s">
        <v>174</v>
      </c>
      <c r="V48">
        <v>1</v>
      </c>
      <c r="W48" t="s">
        <v>171</v>
      </c>
      <c r="X48" t="s">
        <v>171</v>
      </c>
      <c r="Y48" t="s">
        <v>171</v>
      </c>
      <c r="Z48" t="s">
        <v>171</v>
      </c>
      <c r="AA48" t="s">
        <v>171</v>
      </c>
      <c r="AB48" t="s">
        <v>171</v>
      </c>
      <c r="AC48" t="s">
        <v>171</v>
      </c>
      <c r="AD48" t="s">
        <v>175</v>
      </c>
      <c r="AE48" t="s">
        <v>171</v>
      </c>
      <c r="AF48" t="s">
        <v>171</v>
      </c>
      <c r="AG48" t="s">
        <v>171</v>
      </c>
      <c r="AH48" t="s">
        <v>176</v>
      </c>
      <c r="AI48" t="s">
        <v>177</v>
      </c>
      <c r="AJ48" t="s">
        <v>178</v>
      </c>
      <c r="AK48" t="s">
        <v>171</v>
      </c>
      <c r="AL48" t="s">
        <v>171</v>
      </c>
      <c r="AM48" t="s">
        <v>171</v>
      </c>
      <c r="AN48" t="s">
        <v>176</v>
      </c>
      <c r="AO48" t="s">
        <v>171</v>
      </c>
      <c r="AP48" t="s">
        <v>163</v>
      </c>
      <c r="AQ48" t="s">
        <v>163</v>
      </c>
      <c r="AR48" t="s">
        <v>171</v>
      </c>
      <c r="AS48" t="s">
        <v>179</v>
      </c>
      <c r="AT48" t="s">
        <v>180</v>
      </c>
      <c r="AU48" t="s">
        <v>179</v>
      </c>
      <c r="AV48" t="s">
        <v>181</v>
      </c>
      <c r="AW48" t="s">
        <v>182</v>
      </c>
      <c r="AX48" t="s">
        <v>176</v>
      </c>
    </row>
    <row r="49" spans="1:50" ht="13.5" customHeight="1" x14ac:dyDescent="0.15">
      <c r="A49">
        <v>140204</v>
      </c>
      <c r="B49">
        <v>1001</v>
      </c>
      <c r="C49" t="s">
        <v>538</v>
      </c>
      <c r="D49" t="s">
        <v>164</v>
      </c>
      <c r="E49" t="s">
        <v>172</v>
      </c>
      <c r="F49" s="4" t="s">
        <v>176</v>
      </c>
      <c r="G49" t="s">
        <v>191</v>
      </c>
      <c r="H49" t="s">
        <v>166</v>
      </c>
      <c r="I49" t="s">
        <v>167</v>
      </c>
      <c r="J49">
        <v>4</v>
      </c>
      <c r="K49">
        <f t="shared" si="0"/>
        <v>140205</v>
      </c>
      <c r="L49" t="s">
        <v>169</v>
      </c>
      <c r="M49" t="s">
        <v>193</v>
      </c>
      <c r="N49">
        <v>0</v>
      </c>
      <c r="O49">
        <v>4</v>
      </c>
      <c r="P49" t="s">
        <v>194</v>
      </c>
      <c r="Q49" t="s">
        <v>171</v>
      </c>
      <c r="R49" t="s">
        <v>163</v>
      </c>
      <c r="S49" t="s">
        <v>163</v>
      </c>
      <c r="T49" t="s">
        <v>173</v>
      </c>
      <c r="U49" t="s">
        <v>174</v>
      </c>
      <c r="V49">
        <v>1</v>
      </c>
      <c r="W49" t="s">
        <v>171</v>
      </c>
      <c r="X49" t="s">
        <v>171</v>
      </c>
      <c r="Y49" t="s">
        <v>171</v>
      </c>
      <c r="Z49" t="s">
        <v>171</v>
      </c>
      <c r="AA49" t="s">
        <v>171</v>
      </c>
      <c r="AB49" t="s">
        <v>171</v>
      </c>
      <c r="AC49" t="s">
        <v>171</v>
      </c>
      <c r="AD49" t="s">
        <v>175</v>
      </c>
      <c r="AE49" t="s">
        <v>171</v>
      </c>
      <c r="AF49" t="s">
        <v>171</v>
      </c>
      <c r="AG49" t="s">
        <v>171</v>
      </c>
      <c r="AH49" t="s">
        <v>176</v>
      </c>
      <c r="AI49" t="s">
        <v>177</v>
      </c>
      <c r="AJ49" t="s">
        <v>178</v>
      </c>
      <c r="AK49" t="s">
        <v>171</v>
      </c>
      <c r="AL49" t="s">
        <v>171</v>
      </c>
      <c r="AM49" t="s">
        <v>171</v>
      </c>
      <c r="AN49" t="s">
        <v>176</v>
      </c>
      <c r="AO49" t="s">
        <v>171</v>
      </c>
      <c r="AP49" t="s">
        <v>163</v>
      </c>
      <c r="AQ49" t="s">
        <v>163</v>
      </c>
      <c r="AR49" t="s">
        <v>171</v>
      </c>
      <c r="AS49" t="s">
        <v>179</v>
      </c>
      <c r="AT49" t="s">
        <v>180</v>
      </c>
      <c r="AU49" t="s">
        <v>179</v>
      </c>
      <c r="AV49" t="s">
        <v>181</v>
      </c>
      <c r="AW49" t="s">
        <v>182</v>
      </c>
      <c r="AX49" t="s">
        <v>176</v>
      </c>
    </row>
    <row r="50" spans="1:50" ht="13.5" customHeight="1" x14ac:dyDescent="0.15">
      <c r="A50">
        <v>140205</v>
      </c>
      <c r="B50">
        <v>1001</v>
      </c>
      <c r="C50" t="s">
        <v>538</v>
      </c>
      <c r="D50" t="s">
        <v>164</v>
      </c>
      <c r="E50" t="s">
        <v>172</v>
      </c>
      <c r="F50" s="4" t="s">
        <v>176</v>
      </c>
      <c r="G50" t="s">
        <v>195</v>
      </c>
      <c r="H50" t="s">
        <v>166</v>
      </c>
      <c r="I50" t="s">
        <v>167</v>
      </c>
      <c r="J50">
        <v>5</v>
      </c>
      <c r="K50">
        <f t="shared" si="0"/>
        <v>140206</v>
      </c>
      <c r="L50" t="s">
        <v>169</v>
      </c>
      <c r="M50" t="s">
        <v>197</v>
      </c>
      <c r="N50">
        <v>0</v>
      </c>
      <c r="O50">
        <v>5</v>
      </c>
      <c r="P50" t="s">
        <v>198</v>
      </c>
      <c r="Q50" t="s">
        <v>171</v>
      </c>
      <c r="R50" t="s">
        <v>163</v>
      </c>
      <c r="S50" t="s">
        <v>163</v>
      </c>
      <c r="T50" t="s">
        <v>173</v>
      </c>
      <c r="U50" t="s">
        <v>174</v>
      </c>
      <c r="V50">
        <v>1</v>
      </c>
      <c r="W50" t="s">
        <v>171</v>
      </c>
      <c r="X50" t="s">
        <v>171</v>
      </c>
      <c r="Y50" t="s">
        <v>171</v>
      </c>
      <c r="Z50" t="s">
        <v>171</v>
      </c>
      <c r="AA50" t="s">
        <v>171</v>
      </c>
      <c r="AB50" t="s">
        <v>171</v>
      </c>
      <c r="AC50" t="s">
        <v>171</v>
      </c>
      <c r="AD50" t="s">
        <v>175</v>
      </c>
      <c r="AE50" t="s">
        <v>171</v>
      </c>
      <c r="AF50" t="s">
        <v>171</v>
      </c>
      <c r="AG50" t="s">
        <v>171</v>
      </c>
      <c r="AH50" t="s">
        <v>176</v>
      </c>
      <c r="AI50" t="s">
        <v>177</v>
      </c>
      <c r="AJ50" t="s">
        <v>178</v>
      </c>
      <c r="AK50" t="s">
        <v>171</v>
      </c>
      <c r="AL50" t="s">
        <v>171</v>
      </c>
      <c r="AM50" t="s">
        <v>171</v>
      </c>
      <c r="AN50" t="s">
        <v>176</v>
      </c>
      <c r="AO50" t="s">
        <v>171</v>
      </c>
      <c r="AP50" t="s">
        <v>163</v>
      </c>
      <c r="AQ50" t="s">
        <v>163</v>
      </c>
      <c r="AR50" t="s">
        <v>171</v>
      </c>
      <c r="AS50" t="s">
        <v>179</v>
      </c>
      <c r="AT50" t="s">
        <v>180</v>
      </c>
      <c r="AU50" t="s">
        <v>179</v>
      </c>
      <c r="AV50" t="s">
        <v>181</v>
      </c>
      <c r="AW50" t="s">
        <v>182</v>
      </c>
      <c r="AX50" t="s">
        <v>176</v>
      </c>
    </row>
    <row r="51" spans="1:50" ht="13.5" customHeight="1" x14ac:dyDescent="0.15">
      <c r="A51">
        <v>140206</v>
      </c>
      <c r="B51">
        <v>1001</v>
      </c>
      <c r="C51" t="s">
        <v>538</v>
      </c>
      <c r="D51" t="s">
        <v>164</v>
      </c>
      <c r="E51" t="s">
        <v>172</v>
      </c>
      <c r="F51" s="4" t="s">
        <v>176</v>
      </c>
      <c r="G51" t="s">
        <v>199</v>
      </c>
      <c r="H51" t="s">
        <v>166</v>
      </c>
      <c r="I51" t="s">
        <v>167</v>
      </c>
      <c r="J51">
        <v>6</v>
      </c>
      <c r="K51">
        <f t="shared" si="0"/>
        <v>140207</v>
      </c>
      <c r="L51" t="s">
        <v>169</v>
      </c>
      <c r="M51" t="s">
        <v>201</v>
      </c>
      <c r="N51">
        <v>0</v>
      </c>
      <c r="O51">
        <v>6</v>
      </c>
      <c r="P51" t="s">
        <v>202</v>
      </c>
      <c r="Q51" t="s">
        <v>171</v>
      </c>
      <c r="R51" t="s">
        <v>163</v>
      </c>
      <c r="S51" t="s">
        <v>163</v>
      </c>
      <c r="T51" t="s">
        <v>173</v>
      </c>
      <c r="U51" t="s">
        <v>174</v>
      </c>
      <c r="V51">
        <v>1</v>
      </c>
      <c r="W51" t="s">
        <v>171</v>
      </c>
      <c r="X51" t="s">
        <v>171</v>
      </c>
      <c r="Y51" t="s">
        <v>171</v>
      </c>
      <c r="Z51" t="s">
        <v>171</v>
      </c>
      <c r="AA51" t="s">
        <v>171</v>
      </c>
      <c r="AB51" t="s">
        <v>171</v>
      </c>
      <c r="AC51" t="s">
        <v>171</v>
      </c>
      <c r="AD51" t="s">
        <v>175</v>
      </c>
      <c r="AE51" t="s">
        <v>171</v>
      </c>
      <c r="AF51" t="s">
        <v>171</v>
      </c>
      <c r="AG51" t="s">
        <v>171</v>
      </c>
      <c r="AH51" t="s">
        <v>176</v>
      </c>
      <c r="AI51" t="s">
        <v>177</v>
      </c>
      <c r="AJ51" t="s">
        <v>178</v>
      </c>
      <c r="AK51" t="s">
        <v>171</v>
      </c>
      <c r="AL51" t="s">
        <v>171</v>
      </c>
      <c r="AM51" t="s">
        <v>171</v>
      </c>
      <c r="AN51" t="s">
        <v>176</v>
      </c>
      <c r="AO51" t="s">
        <v>171</v>
      </c>
      <c r="AP51" t="s">
        <v>163</v>
      </c>
      <c r="AQ51" t="s">
        <v>163</v>
      </c>
      <c r="AR51" t="s">
        <v>171</v>
      </c>
      <c r="AS51" t="s">
        <v>179</v>
      </c>
      <c r="AT51" t="s">
        <v>180</v>
      </c>
      <c r="AU51" t="s">
        <v>179</v>
      </c>
      <c r="AV51" t="s">
        <v>181</v>
      </c>
      <c r="AW51" t="s">
        <v>182</v>
      </c>
      <c r="AX51" t="s">
        <v>176</v>
      </c>
    </row>
    <row r="52" spans="1:50" ht="13.5" customHeight="1" x14ac:dyDescent="0.15">
      <c r="A52">
        <v>140207</v>
      </c>
      <c r="B52">
        <v>1001</v>
      </c>
      <c r="C52" t="s">
        <v>538</v>
      </c>
      <c r="D52" t="s">
        <v>164</v>
      </c>
      <c r="E52" t="s">
        <v>172</v>
      </c>
      <c r="F52" s="4" t="s">
        <v>176</v>
      </c>
      <c r="G52" t="s">
        <v>203</v>
      </c>
      <c r="H52" t="s">
        <v>166</v>
      </c>
      <c r="I52" t="s">
        <v>167</v>
      </c>
      <c r="J52">
        <v>7</v>
      </c>
      <c r="K52">
        <f t="shared" si="0"/>
        <v>-1</v>
      </c>
      <c r="L52" t="s">
        <v>169</v>
      </c>
      <c r="M52" t="s">
        <v>205</v>
      </c>
      <c r="N52">
        <v>0</v>
      </c>
      <c r="O52">
        <v>7</v>
      </c>
      <c r="P52" t="s">
        <v>206</v>
      </c>
      <c r="Q52" t="s">
        <v>171</v>
      </c>
      <c r="R52" t="s">
        <v>163</v>
      </c>
      <c r="S52" t="s">
        <v>163</v>
      </c>
      <c r="T52" t="s">
        <v>173</v>
      </c>
      <c r="U52" t="s">
        <v>174</v>
      </c>
      <c r="V52">
        <v>1</v>
      </c>
      <c r="W52" t="s">
        <v>171</v>
      </c>
      <c r="X52" t="s">
        <v>171</v>
      </c>
      <c r="Y52" t="s">
        <v>171</v>
      </c>
      <c r="Z52" t="s">
        <v>171</v>
      </c>
      <c r="AA52" t="s">
        <v>171</v>
      </c>
      <c r="AB52" t="s">
        <v>171</v>
      </c>
      <c r="AC52" t="s">
        <v>171</v>
      </c>
      <c r="AD52" t="s">
        <v>175</v>
      </c>
      <c r="AE52" t="s">
        <v>171</v>
      </c>
      <c r="AF52" t="s">
        <v>171</v>
      </c>
      <c r="AG52" t="s">
        <v>171</v>
      </c>
      <c r="AH52" t="s">
        <v>176</v>
      </c>
      <c r="AI52" t="s">
        <v>177</v>
      </c>
      <c r="AJ52" t="s">
        <v>178</v>
      </c>
      <c r="AK52" t="s">
        <v>171</v>
      </c>
      <c r="AL52" t="s">
        <v>171</v>
      </c>
      <c r="AM52" t="s">
        <v>171</v>
      </c>
      <c r="AN52" t="s">
        <v>176</v>
      </c>
      <c r="AO52" t="s">
        <v>171</v>
      </c>
      <c r="AP52" t="s">
        <v>163</v>
      </c>
      <c r="AQ52" t="s">
        <v>163</v>
      </c>
      <c r="AR52" t="s">
        <v>171</v>
      </c>
      <c r="AS52" t="s">
        <v>179</v>
      </c>
      <c r="AT52" t="s">
        <v>180</v>
      </c>
      <c r="AU52" t="s">
        <v>179</v>
      </c>
      <c r="AV52" t="s">
        <v>181</v>
      </c>
      <c r="AW52" t="s">
        <v>182</v>
      </c>
      <c r="AX52" t="s">
        <v>176</v>
      </c>
    </row>
    <row r="53" spans="1:50" ht="13.5" customHeight="1" x14ac:dyDescent="0.15">
      <c r="A53">
        <v>150101</v>
      </c>
      <c r="B53">
        <v>1002</v>
      </c>
      <c r="C53" t="s">
        <v>539</v>
      </c>
      <c r="D53" t="s">
        <v>209</v>
      </c>
      <c r="E53" t="s">
        <v>214</v>
      </c>
      <c r="F53" s="4" t="s">
        <v>176</v>
      </c>
      <c r="G53" t="s">
        <v>210</v>
      </c>
      <c r="H53" t="s">
        <v>211</v>
      </c>
      <c r="I53" t="s">
        <v>212</v>
      </c>
      <c r="J53">
        <v>1</v>
      </c>
      <c r="K53">
        <f t="shared" si="0"/>
        <v>150102</v>
      </c>
      <c r="L53" t="s">
        <v>169</v>
      </c>
      <c r="M53" t="s">
        <v>170</v>
      </c>
      <c r="N53">
        <v>0</v>
      </c>
      <c r="O53">
        <v>2</v>
      </c>
      <c r="P53" t="s">
        <v>163</v>
      </c>
      <c r="Q53" t="s">
        <v>171</v>
      </c>
      <c r="R53" t="s">
        <v>171</v>
      </c>
      <c r="S53" t="s">
        <v>163</v>
      </c>
      <c r="T53" t="s">
        <v>215</v>
      </c>
      <c r="U53" t="s">
        <v>171</v>
      </c>
      <c r="V53">
        <v>1</v>
      </c>
      <c r="W53" t="s">
        <v>171</v>
      </c>
      <c r="X53" t="s">
        <v>171</v>
      </c>
      <c r="Y53" t="s">
        <v>171</v>
      </c>
      <c r="Z53" t="s">
        <v>171</v>
      </c>
      <c r="AA53" t="s">
        <v>171</v>
      </c>
      <c r="AB53" t="s">
        <v>171</v>
      </c>
      <c r="AC53" t="s">
        <v>171</v>
      </c>
      <c r="AD53" t="s">
        <v>163</v>
      </c>
      <c r="AE53" t="s">
        <v>171</v>
      </c>
      <c r="AF53" t="s">
        <v>171</v>
      </c>
      <c r="AG53" t="s">
        <v>171</v>
      </c>
      <c r="AH53" t="s">
        <v>176</v>
      </c>
      <c r="AI53" t="s">
        <v>216</v>
      </c>
      <c r="AJ53" t="s">
        <v>178</v>
      </c>
      <c r="AK53" t="s">
        <v>171</v>
      </c>
      <c r="AL53" t="s">
        <v>171</v>
      </c>
      <c r="AM53" t="s">
        <v>171</v>
      </c>
      <c r="AN53" t="s">
        <v>217</v>
      </c>
      <c r="AO53" t="s">
        <v>163</v>
      </c>
      <c r="AP53" t="s">
        <v>175</v>
      </c>
      <c r="AQ53" t="s">
        <v>171</v>
      </c>
      <c r="AR53" t="s">
        <v>171</v>
      </c>
      <c r="AS53" t="s">
        <v>171</v>
      </c>
      <c r="AT53" t="s">
        <v>180</v>
      </c>
      <c r="AU53" t="s">
        <v>171</v>
      </c>
      <c r="AV53" t="s">
        <v>171</v>
      </c>
      <c r="AW53" t="s">
        <v>218</v>
      </c>
      <c r="AX53" t="s">
        <v>176</v>
      </c>
    </row>
    <row r="54" spans="1:50" ht="13.5" customHeight="1" x14ac:dyDescent="0.15">
      <c r="A54">
        <v>150102</v>
      </c>
      <c r="B54">
        <v>1002</v>
      </c>
      <c r="C54" t="s">
        <v>539</v>
      </c>
      <c r="D54" t="s">
        <v>209</v>
      </c>
      <c r="E54" t="s">
        <v>214</v>
      </c>
      <c r="F54" s="4" t="s">
        <v>176</v>
      </c>
      <c r="G54" t="s">
        <v>219</v>
      </c>
      <c r="H54" t="s">
        <v>211</v>
      </c>
      <c r="I54" t="s">
        <v>212</v>
      </c>
      <c r="J54">
        <v>2</v>
      </c>
      <c r="K54">
        <f t="shared" si="0"/>
        <v>150103</v>
      </c>
      <c r="L54" t="s">
        <v>169</v>
      </c>
      <c r="M54" t="s">
        <v>185</v>
      </c>
      <c r="N54">
        <v>0</v>
      </c>
      <c r="O54">
        <v>2</v>
      </c>
      <c r="P54" t="s">
        <v>221</v>
      </c>
      <c r="Q54" t="s">
        <v>171</v>
      </c>
      <c r="R54" t="s">
        <v>171</v>
      </c>
      <c r="S54" t="s">
        <v>163</v>
      </c>
      <c r="T54" t="s">
        <v>215</v>
      </c>
      <c r="U54" t="s">
        <v>171</v>
      </c>
      <c r="V54">
        <v>1</v>
      </c>
      <c r="W54" t="s">
        <v>171</v>
      </c>
      <c r="X54" t="s">
        <v>171</v>
      </c>
      <c r="Y54" t="s">
        <v>171</v>
      </c>
      <c r="Z54" t="s">
        <v>171</v>
      </c>
      <c r="AA54" t="s">
        <v>171</v>
      </c>
      <c r="AB54" t="s">
        <v>171</v>
      </c>
      <c r="AC54" t="s">
        <v>171</v>
      </c>
      <c r="AD54" t="s">
        <v>163</v>
      </c>
      <c r="AE54" t="s">
        <v>171</v>
      </c>
      <c r="AF54" t="s">
        <v>171</v>
      </c>
      <c r="AG54" t="s">
        <v>171</v>
      </c>
      <c r="AH54" t="s">
        <v>176</v>
      </c>
      <c r="AI54" t="s">
        <v>216</v>
      </c>
      <c r="AJ54" t="s">
        <v>178</v>
      </c>
      <c r="AK54" t="s">
        <v>171</v>
      </c>
      <c r="AL54" t="s">
        <v>171</v>
      </c>
      <c r="AM54" t="s">
        <v>171</v>
      </c>
      <c r="AN54" t="s">
        <v>217</v>
      </c>
      <c r="AO54" t="s">
        <v>163</v>
      </c>
      <c r="AP54" t="s">
        <v>175</v>
      </c>
      <c r="AQ54" t="s">
        <v>171</v>
      </c>
      <c r="AR54" t="s">
        <v>171</v>
      </c>
      <c r="AS54" t="s">
        <v>171</v>
      </c>
      <c r="AT54" t="s">
        <v>180</v>
      </c>
      <c r="AU54" t="s">
        <v>171</v>
      </c>
      <c r="AV54" t="s">
        <v>171</v>
      </c>
      <c r="AW54" t="s">
        <v>218</v>
      </c>
      <c r="AX54" t="s">
        <v>176</v>
      </c>
    </row>
    <row r="55" spans="1:50" ht="13.5" customHeight="1" x14ac:dyDescent="0.15">
      <c r="A55">
        <v>150103</v>
      </c>
      <c r="B55">
        <v>1002</v>
      </c>
      <c r="C55" t="s">
        <v>539</v>
      </c>
      <c r="D55" t="s">
        <v>209</v>
      </c>
      <c r="E55" t="s">
        <v>214</v>
      </c>
      <c r="F55" s="4" t="s">
        <v>176</v>
      </c>
      <c r="G55" t="s">
        <v>222</v>
      </c>
      <c r="H55" t="s">
        <v>211</v>
      </c>
      <c r="I55" t="s">
        <v>212</v>
      </c>
      <c r="J55">
        <v>3</v>
      </c>
      <c r="K55">
        <f t="shared" si="0"/>
        <v>150104</v>
      </c>
      <c r="L55" t="s">
        <v>169</v>
      </c>
      <c r="M55" t="s">
        <v>189</v>
      </c>
      <c r="N55">
        <v>0</v>
      </c>
      <c r="O55">
        <v>3</v>
      </c>
      <c r="P55" t="s">
        <v>224</v>
      </c>
      <c r="Q55" t="s">
        <v>171</v>
      </c>
      <c r="R55" t="s">
        <v>171</v>
      </c>
      <c r="S55" t="s">
        <v>163</v>
      </c>
      <c r="T55" t="s">
        <v>215</v>
      </c>
      <c r="U55" t="s">
        <v>171</v>
      </c>
      <c r="V55">
        <v>1</v>
      </c>
      <c r="W55" t="s">
        <v>171</v>
      </c>
      <c r="X55" t="s">
        <v>171</v>
      </c>
      <c r="Y55" t="s">
        <v>171</v>
      </c>
      <c r="Z55" t="s">
        <v>171</v>
      </c>
      <c r="AA55" t="s">
        <v>171</v>
      </c>
      <c r="AB55" t="s">
        <v>171</v>
      </c>
      <c r="AC55" t="s">
        <v>171</v>
      </c>
      <c r="AD55" t="s">
        <v>163</v>
      </c>
      <c r="AE55" t="s">
        <v>171</v>
      </c>
      <c r="AF55" t="s">
        <v>171</v>
      </c>
      <c r="AG55" t="s">
        <v>171</v>
      </c>
      <c r="AH55" t="s">
        <v>176</v>
      </c>
      <c r="AI55" t="s">
        <v>216</v>
      </c>
      <c r="AJ55" t="s">
        <v>178</v>
      </c>
      <c r="AK55" t="s">
        <v>171</v>
      </c>
      <c r="AL55" t="s">
        <v>171</v>
      </c>
      <c r="AM55" t="s">
        <v>171</v>
      </c>
      <c r="AN55" t="s">
        <v>217</v>
      </c>
      <c r="AO55" t="s">
        <v>163</v>
      </c>
      <c r="AP55" t="s">
        <v>175</v>
      </c>
      <c r="AQ55" t="s">
        <v>171</v>
      </c>
      <c r="AR55" t="s">
        <v>171</v>
      </c>
      <c r="AS55" t="s">
        <v>171</v>
      </c>
      <c r="AT55" t="s">
        <v>180</v>
      </c>
      <c r="AU55" t="s">
        <v>171</v>
      </c>
      <c r="AV55" t="s">
        <v>171</v>
      </c>
      <c r="AW55" t="s">
        <v>218</v>
      </c>
      <c r="AX55" t="s">
        <v>176</v>
      </c>
    </row>
    <row r="56" spans="1:50" ht="13.5" customHeight="1" x14ac:dyDescent="0.15">
      <c r="A56">
        <v>150104</v>
      </c>
      <c r="B56">
        <v>1002</v>
      </c>
      <c r="C56" t="s">
        <v>539</v>
      </c>
      <c r="D56" t="s">
        <v>209</v>
      </c>
      <c r="E56" t="s">
        <v>214</v>
      </c>
      <c r="F56" s="4" t="s">
        <v>176</v>
      </c>
      <c r="G56" t="s">
        <v>225</v>
      </c>
      <c r="H56" t="s">
        <v>211</v>
      </c>
      <c r="I56" t="s">
        <v>212</v>
      </c>
      <c r="J56">
        <v>4</v>
      </c>
      <c r="K56">
        <f t="shared" si="0"/>
        <v>150105</v>
      </c>
      <c r="L56" t="s">
        <v>169</v>
      </c>
      <c r="M56" t="s">
        <v>193</v>
      </c>
      <c r="N56">
        <v>0</v>
      </c>
      <c r="O56">
        <v>4</v>
      </c>
      <c r="P56" t="s">
        <v>208</v>
      </c>
      <c r="Q56" t="s">
        <v>171</v>
      </c>
      <c r="R56" t="s">
        <v>171</v>
      </c>
      <c r="S56" t="s">
        <v>163</v>
      </c>
      <c r="T56" t="s">
        <v>215</v>
      </c>
      <c r="U56" t="s">
        <v>171</v>
      </c>
      <c r="V56">
        <v>1</v>
      </c>
      <c r="W56" t="s">
        <v>171</v>
      </c>
      <c r="X56" t="s">
        <v>171</v>
      </c>
      <c r="Y56" t="s">
        <v>171</v>
      </c>
      <c r="Z56" t="s">
        <v>171</v>
      </c>
      <c r="AA56" t="s">
        <v>171</v>
      </c>
      <c r="AB56" t="s">
        <v>171</v>
      </c>
      <c r="AC56" t="s">
        <v>171</v>
      </c>
      <c r="AD56" t="s">
        <v>163</v>
      </c>
      <c r="AE56" t="s">
        <v>171</v>
      </c>
      <c r="AF56" t="s">
        <v>171</v>
      </c>
      <c r="AG56" t="s">
        <v>171</v>
      </c>
      <c r="AH56" t="s">
        <v>176</v>
      </c>
      <c r="AI56" t="s">
        <v>216</v>
      </c>
      <c r="AJ56" t="s">
        <v>178</v>
      </c>
      <c r="AK56" t="s">
        <v>171</v>
      </c>
      <c r="AL56" t="s">
        <v>171</v>
      </c>
      <c r="AM56" t="s">
        <v>171</v>
      </c>
      <c r="AN56" t="s">
        <v>217</v>
      </c>
      <c r="AO56" t="s">
        <v>163</v>
      </c>
      <c r="AP56" t="s">
        <v>175</v>
      </c>
      <c r="AQ56" t="s">
        <v>171</v>
      </c>
      <c r="AR56" t="s">
        <v>171</v>
      </c>
      <c r="AS56" t="s">
        <v>171</v>
      </c>
      <c r="AT56" t="s">
        <v>180</v>
      </c>
      <c r="AU56" t="s">
        <v>171</v>
      </c>
      <c r="AV56" t="s">
        <v>171</v>
      </c>
      <c r="AW56" t="s">
        <v>218</v>
      </c>
      <c r="AX56" t="s">
        <v>176</v>
      </c>
    </row>
    <row r="57" spans="1:50" ht="13.5" customHeight="1" x14ac:dyDescent="0.15">
      <c r="A57">
        <v>150105</v>
      </c>
      <c r="B57">
        <v>1002</v>
      </c>
      <c r="C57" t="s">
        <v>539</v>
      </c>
      <c r="D57" t="s">
        <v>209</v>
      </c>
      <c r="E57" t="s">
        <v>214</v>
      </c>
      <c r="F57" s="4" t="s">
        <v>176</v>
      </c>
      <c r="G57" t="s">
        <v>227</v>
      </c>
      <c r="H57" t="s">
        <v>211</v>
      </c>
      <c r="I57" t="s">
        <v>212</v>
      </c>
      <c r="J57">
        <v>5</v>
      </c>
      <c r="K57">
        <f t="shared" si="0"/>
        <v>150106</v>
      </c>
      <c r="L57" t="s">
        <v>169</v>
      </c>
      <c r="M57" t="s">
        <v>197</v>
      </c>
      <c r="N57">
        <v>0</v>
      </c>
      <c r="O57">
        <v>5</v>
      </c>
      <c r="P57" t="s">
        <v>229</v>
      </c>
      <c r="Q57" t="s">
        <v>171</v>
      </c>
      <c r="R57" t="s">
        <v>171</v>
      </c>
      <c r="S57" t="s">
        <v>163</v>
      </c>
      <c r="T57" t="s">
        <v>215</v>
      </c>
      <c r="U57" t="s">
        <v>171</v>
      </c>
      <c r="V57">
        <v>1</v>
      </c>
      <c r="W57" t="s">
        <v>171</v>
      </c>
      <c r="X57" t="s">
        <v>171</v>
      </c>
      <c r="Y57" t="s">
        <v>171</v>
      </c>
      <c r="Z57" t="s">
        <v>171</v>
      </c>
      <c r="AA57" t="s">
        <v>171</v>
      </c>
      <c r="AB57" t="s">
        <v>171</v>
      </c>
      <c r="AC57" t="s">
        <v>171</v>
      </c>
      <c r="AD57" t="s">
        <v>163</v>
      </c>
      <c r="AE57" t="s">
        <v>171</v>
      </c>
      <c r="AF57" t="s">
        <v>171</v>
      </c>
      <c r="AG57" t="s">
        <v>171</v>
      </c>
      <c r="AH57" t="s">
        <v>176</v>
      </c>
      <c r="AI57" t="s">
        <v>216</v>
      </c>
      <c r="AJ57" t="s">
        <v>178</v>
      </c>
      <c r="AK57" t="s">
        <v>171</v>
      </c>
      <c r="AL57" t="s">
        <v>171</v>
      </c>
      <c r="AM57" t="s">
        <v>171</v>
      </c>
      <c r="AN57" t="s">
        <v>217</v>
      </c>
      <c r="AO57" t="s">
        <v>163</v>
      </c>
      <c r="AP57" t="s">
        <v>175</v>
      </c>
      <c r="AQ57" t="s">
        <v>171</v>
      </c>
      <c r="AR57" t="s">
        <v>171</v>
      </c>
      <c r="AS57" t="s">
        <v>171</v>
      </c>
      <c r="AT57" t="s">
        <v>180</v>
      </c>
      <c r="AU57" t="s">
        <v>171</v>
      </c>
      <c r="AV57" t="s">
        <v>171</v>
      </c>
      <c r="AW57" t="s">
        <v>218</v>
      </c>
      <c r="AX57" t="s">
        <v>176</v>
      </c>
    </row>
    <row r="58" spans="1:50" ht="13.5" customHeight="1" x14ac:dyDescent="0.15">
      <c r="A58">
        <v>150106</v>
      </c>
      <c r="B58">
        <v>1002</v>
      </c>
      <c r="C58" t="s">
        <v>539</v>
      </c>
      <c r="D58" t="s">
        <v>209</v>
      </c>
      <c r="E58" t="s">
        <v>214</v>
      </c>
      <c r="F58" s="4" t="s">
        <v>176</v>
      </c>
      <c r="G58" t="s">
        <v>230</v>
      </c>
      <c r="H58" t="s">
        <v>211</v>
      </c>
      <c r="I58" t="s">
        <v>212</v>
      </c>
      <c r="J58">
        <v>6</v>
      </c>
      <c r="K58">
        <f t="shared" si="0"/>
        <v>150107</v>
      </c>
      <c r="L58" t="s">
        <v>169</v>
      </c>
      <c r="M58" t="s">
        <v>201</v>
      </c>
      <c r="N58">
        <v>0</v>
      </c>
      <c r="O58">
        <v>6</v>
      </c>
      <c r="P58" t="s">
        <v>232</v>
      </c>
      <c r="Q58" t="s">
        <v>171</v>
      </c>
      <c r="R58" t="s">
        <v>171</v>
      </c>
      <c r="S58" t="s">
        <v>163</v>
      </c>
      <c r="T58" t="s">
        <v>215</v>
      </c>
      <c r="U58" t="s">
        <v>171</v>
      </c>
      <c r="V58">
        <v>1</v>
      </c>
      <c r="W58" t="s">
        <v>171</v>
      </c>
      <c r="X58" t="s">
        <v>171</v>
      </c>
      <c r="Y58" t="s">
        <v>171</v>
      </c>
      <c r="Z58" t="s">
        <v>171</v>
      </c>
      <c r="AA58" t="s">
        <v>171</v>
      </c>
      <c r="AB58" t="s">
        <v>171</v>
      </c>
      <c r="AC58" t="s">
        <v>171</v>
      </c>
      <c r="AD58" t="s">
        <v>163</v>
      </c>
      <c r="AE58" t="s">
        <v>171</v>
      </c>
      <c r="AF58" t="s">
        <v>171</v>
      </c>
      <c r="AG58" t="s">
        <v>171</v>
      </c>
      <c r="AH58" t="s">
        <v>176</v>
      </c>
      <c r="AI58" t="s">
        <v>216</v>
      </c>
      <c r="AJ58" t="s">
        <v>178</v>
      </c>
      <c r="AK58" t="s">
        <v>171</v>
      </c>
      <c r="AL58" t="s">
        <v>171</v>
      </c>
      <c r="AM58" t="s">
        <v>171</v>
      </c>
      <c r="AN58" t="s">
        <v>217</v>
      </c>
      <c r="AO58" t="s">
        <v>163</v>
      </c>
      <c r="AP58" t="s">
        <v>175</v>
      </c>
      <c r="AQ58" t="s">
        <v>171</v>
      </c>
      <c r="AR58" t="s">
        <v>171</v>
      </c>
      <c r="AS58" t="s">
        <v>171</v>
      </c>
      <c r="AT58" t="s">
        <v>180</v>
      </c>
      <c r="AU58" t="s">
        <v>171</v>
      </c>
      <c r="AV58" t="s">
        <v>171</v>
      </c>
      <c r="AW58" t="s">
        <v>218</v>
      </c>
      <c r="AX58" t="s">
        <v>176</v>
      </c>
    </row>
    <row r="59" spans="1:50" ht="13.5" customHeight="1" x14ac:dyDescent="0.15">
      <c r="A59">
        <v>150107</v>
      </c>
      <c r="B59">
        <v>1002</v>
      </c>
      <c r="C59" t="s">
        <v>539</v>
      </c>
      <c r="D59" t="s">
        <v>209</v>
      </c>
      <c r="E59" t="s">
        <v>214</v>
      </c>
      <c r="F59" s="4" t="s">
        <v>176</v>
      </c>
      <c r="G59" t="s">
        <v>233</v>
      </c>
      <c r="H59" t="s">
        <v>211</v>
      </c>
      <c r="I59" t="s">
        <v>212</v>
      </c>
      <c r="J59">
        <v>7</v>
      </c>
      <c r="K59">
        <f t="shared" si="0"/>
        <v>-1</v>
      </c>
      <c r="L59" t="s">
        <v>169</v>
      </c>
      <c r="M59" t="s">
        <v>205</v>
      </c>
      <c r="N59">
        <v>0</v>
      </c>
      <c r="O59">
        <v>7</v>
      </c>
      <c r="P59" t="s">
        <v>175</v>
      </c>
      <c r="Q59" t="s">
        <v>171</v>
      </c>
      <c r="R59" t="s">
        <v>171</v>
      </c>
      <c r="S59" t="s">
        <v>163</v>
      </c>
      <c r="T59" t="s">
        <v>215</v>
      </c>
      <c r="U59" t="s">
        <v>171</v>
      </c>
      <c r="V59">
        <v>1</v>
      </c>
      <c r="W59" t="s">
        <v>171</v>
      </c>
      <c r="X59" t="s">
        <v>171</v>
      </c>
      <c r="Y59" t="s">
        <v>171</v>
      </c>
      <c r="Z59" t="s">
        <v>171</v>
      </c>
      <c r="AA59" t="s">
        <v>171</v>
      </c>
      <c r="AB59" t="s">
        <v>171</v>
      </c>
      <c r="AC59" t="s">
        <v>171</v>
      </c>
      <c r="AD59" t="s">
        <v>163</v>
      </c>
      <c r="AE59" t="s">
        <v>171</v>
      </c>
      <c r="AF59" t="s">
        <v>171</v>
      </c>
      <c r="AG59" t="s">
        <v>171</v>
      </c>
      <c r="AH59" t="s">
        <v>176</v>
      </c>
      <c r="AI59" t="s">
        <v>216</v>
      </c>
      <c r="AJ59" t="s">
        <v>178</v>
      </c>
      <c r="AK59" t="s">
        <v>171</v>
      </c>
      <c r="AL59" t="s">
        <v>171</v>
      </c>
      <c r="AM59" t="s">
        <v>171</v>
      </c>
      <c r="AN59" t="s">
        <v>217</v>
      </c>
      <c r="AO59" t="s">
        <v>163</v>
      </c>
      <c r="AP59" t="s">
        <v>175</v>
      </c>
      <c r="AQ59" t="s">
        <v>171</v>
      </c>
      <c r="AR59" t="s">
        <v>171</v>
      </c>
      <c r="AS59" t="s">
        <v>171</v>
      </c>
      <c r="AT59" t="s">
        <v>180</v>
      </c>
      <c r="AU59" t="s">
        <v>171</v>
      </c>
      <c r="AV59" t="s">
        <v>171</v>
      </c>
      <c r="AW59" t="s">
        <v>218</v>
      </c>
      <c r="AX59" t="s">
        <v>176</v>
      </c>
    </row>
    <row r="60" spans="1:50" ht="13.5" customHeight="1" x14ac:dyDescent="0.15">
      <c r="A60">
        <v>150201</v>
      </c>
      <c r="B60">
        <v>1008</v>
      </c>
      <c r="C60" t="s">
        <v>540</v>
      </c>
      <c r="D60" t="s">
        <v>501</v>
      </c>
      <c r="E60" t="s">
        <v>504</v>
      </c>
      <c r="F60" s="4" t="s">
        <v>176</v>
      </c>
      <c r="G60" t="s">
        <v>276</v>
      </c>
      <c r="H60" t="s">
        <v>502</v>
      </c>
      <c r="I60" t="s">
        <v>503</v>
      </c>
      <c r="J60" s="1">
        <v>1</v>
      </c>
      <c r="K60">
        <f t="shared" si="0"/>
        <v>150202</v>
      </c>
      <c r="L60" t="s">
        <v>163</v>
      </c>
      <c r="M60" t="s">
        <v>170</v>
      </c>
      <c r="N60">
        <v>0</v>
      </c>
      <c r="O60">
        <v>1</v>
      </c>
      <c r="P60" t="s">
        <v>163</v>
      </c>
      <c r="Q60" t="s">
        <v>171</v>
      </c>
      <c r="R60" t="s">
        <v>171</v>
      </c>
      <c r="S60" t="s">
        <v>163</v>
      </c>
      <c r="T60" t="s">
        <v>173</v>
      </c>
      <c r="U60" t="s">
        <v>175</v>
      </c>
      <c r="V60" t="s">
        <v>163</v>
      </c>
      <c r="W60" t="s">
        <v>171</v>
      </c>
      <c r="X60" t="s">
        <v>171</v>
      </c>
      <c r="Y60" t="s">
        <v>171</v>
      </c>
      <c r="Z60" t="s">
        <v>171</v>
      </c>
      <c r="AA60" t="s">
        <v>171</v>
      </c>
      <c r="AB60" t="s">
        <v>171</v>
      </c>
      <c r="AC60" t="s">
        <v>171</v>
      </c>
      <c r="AD60" t="s">
        <v>163</v>
      </c>
      <c r="AE60" t="s">
        <v>171</v>
      </c>
      <c r="AF60" t="s">
        <v>171</v>
      </c>
      <c r="AG60" t="s">
        <v>171</v>
      </c>
      <c r="AH60" t="s">
        <v>176</v>
      </c>
      <c r="AI60" t="s">
        <v>505</v>
      </c>
      <c r="AJ60" t="s">
        <v>178</v>
      </c>
      <c r="AK60" t="s">
        <v>171</v>
      </c>
      <c r="AL60" t="s">
        <v>171</v>
      </c>
      <c r="AM60" t="s">
        <v>171</v>
      </c>
      <c r="AN60" t="s">
        <v>176</v>
      </c>
      <c r="AO60" t="s">
        <v>171</v>
      </c>
      <c r="AP60" t="s">
        <v>163</v>
      </c>
      <c r="AQ60" t="s">
        <v>171</v>
      </c>
      <c r="AR60" t="s">
        <v>171</v>
      </c>
      <c r="AS60" t="s">
        <v>171</v>
      </c>
      <c r="AT60" t="s">
        <v>180</v>
      </c>
      <c r="AU60" t="s">
        <v>171</v>
      </c>
      <c r="AV60" t="s">
        <v>171</v>
      </c>
      <c r="AW60" t="s">
        <v>171</v>
      </c>
      <c r="AX60" t="s">
        <v>176</v>
      </c>
    </row>
    <row r="61" spans="1:50" ht="13.5" customHeight="1" x14ac:dyDescent="0.15">
      <c r="A61">
        <v>150202</v>
      </c>
      <c r="B61">
        <v>1008</v>
      </c>
      <c r="C61" t="s">
        <v>540</v>
      </c>
      <c r="D61" t="s">
        <v>501</v>
      </c>
      <c r="E61" t="s">
        <v>504</v>
      </c>
      <c r="F61" s="4" t="s">
        <v>176</v>
      </c>
      <c r="G61" t="s">
        <v>278</v>
      </c>
      <c r="H61" t="s">
        <v>502</v>
      </c>
      <c r="I61" t="s">
        <v>503</v>
      </c>
      <c r="J61" s="1">
        <v>1</v>
      </c>
      <c r="K61">
        <f t="shared" si="0"/>
        <v>150203</v>
      </c>
      <c r="L61" t="s">
        <v>163</v>
      </c>
      <c r="M61" t="s">
        <v>170</v>
      </c>
      <c r="N61">
        <v>0</v>
      </c>
      <c r="O61">
        <v>1</v>
      </c>
      <c r="P61" t="s">
        <v>507</v>
      </c>
      <c r="Q61" t="s">
        <v>171</v>
      </c>
      <c r="R61" t="s">
        <v>171</v>
      </c>
      <c r="S61" t="s">
        <v>163</v>
      </c>
      <c r="T61" t="s">
        <v>173</v>
      </c>
      <c r="U61" t="s">
        <v>175</v>
      </c>
      <c r="V61" t="s">
        <v>163</v>
      </c>
      <c r="W61" t="s">
        <v>171</v>
      </c>
      <c r="X61" t="s">
        <v>171</v>
      </c>
      <c r="Y61" t="s">
        <v>171</v>
      </c>
      <c r="Z61" t="s">
        <v>171</v>
      </c>
      <c r="AA61" t="s">
        <v>171</v>
      </c>
      <c r="AB61" t="s">
        <v>171</v>
      </c>
      <c r="AC61" t="s">
        <v>171</v>
      </c>
      <c r="AD61" t="s">
        <v>163</v>
      </c>
      <c r="AE61" t="s">
        <v>171</v>
      </c>
      <c r="AF61" t="s">
        <v>171</v>
      </c>
      <c r="AG61" t="s">
        <v>171</v>
      </c>
      <c r="AH61" t="s">
        <v>176</v>
      </c>
      <c r="AI61" t="s">
        <v>505</v>
      </c>
      <c r="AJ61" t="s">
        <v>178</v>
      </c>
      <c r="AK61" t="s">
        <v>171</v>
      </c>
      <c r="AL61" t="s">
        <v>171</v>
      </c>
      <c r="AM61" t="s">
        <v>171</v>
      </c>
      <c r="AN61" t="s">
        <v>176</v>
      </c>
      <c r="AO61" t="s">
        <v>171</v>
      </c>
      <c r="AP61" t="s">
        <v>163</v>
      </c>
      <c r="AQ61" t="s">
        <v>171</v>
      </c>
      <c r="AR61" t="s">
        <v>171</v>
      </c>
      <c r="AS61" t="s">
        <v>171</v>
      </c>
      <c r="AT61" t="s">
        <v>180</v>
      </c>
      <c r="AU61" t="s">
        <v>171</v>
      </c>
      <c r="AV61" t="s">
        <v>171</v>
      </c>
      <c r="AW61" t="s">
        <v>171</v>
      </c>
      <c r="AX61" t="s">
        <v>176</v>
      </c>
    </row>
    <row r="62" spans="1:50" ht="13.5" customHeight="1" x14ac:dyDescent="0.15">
      <c r="A62">
        <v>150203</v>
      </c>
      <c r="B62">
        <v>1008</v>
      </c>
      <c r="C62" t="s">
        <v>540</v>
      </c>
      <c r="D62" t="s">
        <v>501</v>
      </c>
      <c r="E62" t="s">
        <v>504</v>
      </c>
      <c r="F62" s="4" t="s">
        <v>176</v>
      </c>
      <c r="G62" t="s">
        <v>281</v>
      </c>
      <c r="H62" t="s">
        <v>502</v>
      </c>
      <c r="I62" t="s">
        <v>503</v>
      </c>
      <c r="J62" s="1">
        <v>1</v>
      </c>
      <c r="K62">
        <f t="shared" si="0"/>
        <v>150204</v>
      </c>
      <c r="L62" t="s">
        <v>163</v>
      </c>
      <c r="M62" t="s">
        <v>170</v>
      </c>
      <c r="N62">
        <v>0</v>
      </c>
      <c r="O62">
        <v>1</v>
      </c>
      <c r="P62" t="s">
        <v>509</v>
      </c>
      <c r="Q62" t="s">
        <v>171</v>
      </c>
      <c r="R62" t="s">
        <v>171</v>
      </c>
      <c r="S62" t="s">
        <v>163</v>
      </c>
      <c r="T62" t="s">
        <v>173</v>
      </c>
      <c r="U62" t="s">
        <v>175</v>
      </c>
      <c r="V62" t="s">
        <v>163</v>
      </c>
      <c r="W62" t="s">
        <v>171</v>
      </c>
      <c r="X62" t="s">
        <v>171</v>
      </c>
      <c r="Y62" t="s">
        <v>171</v>
      </c>
      <c r="Z62" t="s">
        <v>171</v>
      </c>
      <c r="AA62" t="s">
        <v>171</v>
      </c>
      <c r="AB62" t="s">
        <v>171</v>
      </c>
      <c r="AC62" t="s">
        <v>171</v>
      </c>
      <c r="AD62" t="s">
        <v>163</v>
      </c>
      <c r="AE62" t="s">
        <v>171</v>
      </c>
      <c r="AF62" t="s">
        <v>171</v>
      </c>
      <c r="AG62" t="s">
        <v>171</v>
      </c>
      <c r="AH62" t="s">
        <v>176</v>
      </c>
      <c r="AI62" t="s">
        <v>505</v>
      </c>
      <c r="AJ62" t="s">
        <v>178</v>
      </c>
      <c r="AK62" t="s">
        <v>171</v>
      </c>
      <c r="AL62" t="s">
        <v>171</v>
      </c>
      <c r="AM62" t="s">
        <v>171</v>
      </c>
      <c r="AN62" t="s">
        <v>176</v>
      </c>
      <c r="AO62" t="s">
        <v>171</v>
      </c>
      <c r="AP62" t="s">
        <v>163</v>
      </c>
      <c r="AQ62" t="s">
        <v>171</v>
      </c>
      <c r="AR62" t="s">
        <v>171</v>
      </c>
      <c r="AS62" t="s">
        <v>171</v>
      </c>
      <c r="AT62" t="s">
        <v>180</v>
      </c>
      <c r="AU62" t="s">
        <v>171</v>
      </c>
      <c r="AV62" t="s">
        <v>171</v>
      </c>
      <c r="AW62" t="s">
        <v>171</v>
      </c>
      <c r="AX62" t="s">
        <v>176</v>
      </c>
    </row>
    <row r="63" spans="1:50" ht="13.5" customHeight="1" x14ac:dyDescent="0.15">
      <c r="A63">
        <v>150204</v>
      </c>
      <c r="B63">
        <v>1008</v>
      </c>
      <c r="C63" t="s">
        <v>540</v>
      </c>
      <c r="D63" t="s">
        <v>501</v>
      </c>
      <c r="E63" t="s">
        <v>504</v>
      </c>
      <c r="F63" s="4" t="s">
        <v>176</v>
      </c>
      <c r="G63" t="s">
        <v>283</v>
      </c>
      <c r="H63" t="s">
        <v>502</v>
      </c>
      <c r="I63" t="s">
        <v>503</v>
      </c>
      <c r="J63" s="1">
        <v>1</v>
      </c>
      <c r="K63">
        <f t="shared" si="0"/>
        <v>150205</v>
      </c>
      <c r="L63" t="s">
        <v>163</v>
      </c>
      <c r="M63" t="s">
        <v>170</v>
      </c>
      <c r="N63">
        <v>0</v>
      </c>
      <c r="O63">
        <v>1</v>
      </c>
      <c r="P63" t="s">
        <v>249</v>
      </c>
      <c r="Q63" t="s">
        <v>171</v>
      </c>
      <c r="R63" t="s">
        <v>171</v>
      </c>
      <c r="S63" t="s">
        <v>163</v>
      </c>
      <c r="T63" t="s">
        <v>173</v>
      </c>
      <c r="U63" t="s">
        <v>175</v>
      </c>
      <c r="V63" t="s">
        <v>163</v>
      </c>
      <c r="W63" t="s">
        <v>171</v>
      </c>
      <c r="X63" t="s">
        <v>171</v>
      </c>
      <c r="Y63" t="s">
        <v>171</v>
      </c>
      <c r="Z63" t="s">
        <v>171</v>
      </c>
      <c r="AA63" t="s">
        <v>171</v>
      </c>
      <c r="AB63" t="s">
        <v>171</v>
      </c>
      <c r="AC63" t="s">
        <v>171</v>
      </c>
      <c r="AD63" t="s">
        <v>163</v>
      </c>
      <c r="AE63" t="s">
        <v>171</v>
      </c>
      <c r="AF63" t="s">
        <v>171</v>
      </c>
      <c r="AG63" t="s">
        <v>171</v>
      </c>
      <c r="AH63" t="s">
        <v>176</v>
      </c>
      <c r="AI63" t="s">
        <v>505</v>
      </c>
      <c r="AJ63" t="s">
        <v>178</v>
      </c>
      <c r="AK63" t="s">
        <v>171</v>
      </c>
      <c r="AL63" t="s">
        <v>171</v>
      </c>
      <c r="AM63" t="s">
        <v>171</v>
      </c>
      <c r="AN63" t="s">
        <v>176</v>
      </c>
      <c r="AO63" t="s">
        <v>171</v>
      </c>
      <c r="AP63" t="s">
        <v>163</v>
      </c>
      <c r="AQ63" t="s">
        <v>171</v>
      </c>
      <c r="AR63" t="s">
        <v>171</v>
      </c>
      <c r="AS63" t="s">
        <v>171</v>
      </c>
      <c r="AT63" t="s">
        <v>180</v>
      </c>
      <c r="AU63" t="s">
        <v>171</v>
      </c>
      <c r="AV63" t="s">
        <v>171</v>
      </c>
      <c r="AW63" t="s">
        <v>171</v>
      </c>
      <c r="AX63" t="s">
        <v>176</v>
      </c>
    </row>
    <row r="64" spans="1:50" ht="13.5" customHeight="1" x14ac:dyDescent="0.15">
      <c r="A64">
        <v>150205</v>
      </c>
      <c r="B64">
        <v>1008</v>
      </c>
      <c r="C64" t="s">
        <v>540</v>
      </c>
      <c r="D64" t="s">
        <v>501</v>
      </c>
      <c r="E64" t="s">
        <v>504</v>
      </c>
      <c r="F64" s="4" t="s">
        <v>176</v>
      </c>
      <c r="G64" t="s">
        <v>512</v>
      </c>
      <c r="H64" t="s">
        <v>502</v>
      </c>
      <c r="I64" t="s">
        <v>503</v>
      </c>
      <c r="J64" s="1">
        <v>1</v>
      </c>
      <c r="K64">
        <f t="shared" si="0"/>
        <v>150206</v>
      </c>
      <c r="L64" t="s">
        <v>163</v>
      </c>
      <c r="M64" t="s">
        <v>170</v>
      </c>
      <c r="N64">
        <v>0</v>
      </c>
      <c r="O64">
        <v>1</v>
      </c>
      <c r="P64" t="s">
        <v>513</v>
      </c>
      <c r="Q64" t="s">
        <v>171</v>
      </c>
      <c r="R64" t="s">
        <v>171</v>
      </c>
      <c r="S64" t="s">
        <v>163</v>
      </c>
      <c r="T64" t="s">
        <v>173</v>
      </c>
      <c r="U64" t="s">
        <v>175</v>
      </c>
      <c r="V64" t="s">
        <v>163</v>
      </c>
      <c r="W64" t="s">
        <v>171</v>
      </c>
      <c r="X64" t="s">
        <v>171</v>
      </c>
      <c r="Y64" t="s">
        <v>171</v>
      </c>
      <c r="Z64" t="s">
        <v>171</v>
      </c>
      <c r="AA64" t="s">
        <v>171</v>
      </c>
      <c r="AB64" t="s">
        <v>171</v>
      </c>
      <c r="AC64" t="s">
        <v>171</v>
      </c>
      <c r="AD64" t="s">
        <v>163</v>
      </c>
      <c r="AE64" t="s">
        <v>171</v>
      </c>
      <c r="AF64" t="s">
        <v>171</v>
      </c>
      <c r="AG64" t="s">
        <v>171</v>
      </c>
      <c r="AH64" t="s">
        <v>176</v>
      </c>
      <c r="AI64" t="s">
        <v>505</v>
      </c>
      <c r="AJ64" t="s">
        <v>178</v>
      </c>
      <c r="AK64" t="s">
        <v>171</v>
      </c>
      <c r="AL64" t="s">
        <v>171</v>
      </c>
      <c r="AM64" t="s">
        <v>171</v>
      </c>
      <c r="AN64" t="s">
        <v>176</v>
      </c>
      <c r="AO64" t="s">
        <v>171</v>
      </c>
      <c r="AP64" t="s">
        <v>163</v>
      </c>
      <c r="AQ64" t="s">
        <v>171</v>
      </c>
      <c r="AR64" t="s">
        <v>171</v>
      </c>
      <c r="AS64" t="s">
        <v>171</v>
      </c>
      <c r="AT64" t="s">
        <v>180</v>
      </c>
      <c r="AU64" t="s">
        <v>171</v>
      </c>
      <c r="AV64" t="s">
        <v>171</v>
      </c>
      <c r="AW64" t="s">
        <v>171</v>
      </c>
      <c r="AX64" t="s">
        <v>176</v>
      </c>
    </row>
    <row r="65" spans="1:50" ht="13.5" customHeight="1" x14ac:dyDescent="0.15">
      <c r="A65">
        <v>150206</v>
      </c>
      <c r="B65">
        <v>1008</v>
      </c>
      <c r="C65" t="s">
        <v>540</v>
      </c>
      <c r="D65" t="s">
        <v>501</v>
      </c>
      <c r="E65" t="s">
        <v>504</v>
      </c>
      <c r="F65" s="4" t="s">
        <v>176</v>
      </c>
      <c r="G65" t="s">
        <v>515</v>
      </c>
      <c r="H65" t="s">
        <v>502</v>
      </c>
      <c r="I65" t="s">
        <v>503</v>
      </c>
      <c r="J65" s="1">
        <v>1</v>
      </c>
      <c r="K65">
        <f t="shared" si="0"/>
        <v>150207</v>
      </c>
      <c r="L65" t="s">
        <v>163</v>
      </c>
      <c r="M65" t="s">
        <v>170</v>
      </c>
      <c r="N65">
        <v>0</v>
      </c>
      <c r="O65">
        <v>1</v>
      </c>
      <c r="P65" t="s">
        <v>516</v>
      </c>
      <c r="Q65" t="s">
        <v>171</v>
      </c>
      <c r="R65" t="s">
        <v>171</v>
      </c>
      <c r="S65" t="s">
        <v>163</v>
      </c>
      <c r="T65" t="s">
        <v>173</v>
      </c>
      <c r="U65" t="s">
        <v>175</v>
      </c>
      <c r="V65" t="s">
        <v>163</v>
      </c>
      <c r="W65" t="s">
        <v>171</v>
      </c>
      <c r="X65" t="s">
        <v>171</v>
      </c>
      <c r="Y65" t="s">
        <v>171</v>
      </c>
      <c r="Z65" t="s">
        <v>171</v>
      </c>
      <c r="AA65" t="s">
        <v>171</v>
      </c>
      <c r="AB65" t="s">
        <v>171</v>
      </c>
      <c r="AC65" t="s">
        <v>171</v>
      </c>
      <c r="AD65" t="s">
        <v>163</v>
      </c>
      <c r="AE65" t="s">
        <v>171</v>
      </c>
      <c r="AF65" t="s">
        <v>171</v>
      </c>
      <c r="AG65" t="s">
        <v>171</v>
      </c>
      <c r="AH65" t="s">
        <v>176</v>
      </c>
      <c r="AI65" t="s">
        <v>505</v>
      </c>
      <c r="AJ65" t="s">
        <v>178</v>
      </c>
      <c r="AK65" t="s">
        <v>171</v>
      </c>
      <c r="AL65" t="s">
        <v>171</v>
      </c>
      <c r="AM65" t="s">
        <v>171</v>
      </c>
      <c r="AN65" t="s">
        <v>176</v>
      </c>
      <c r="AO65" t="s">
        <v>171</v>
      </c>
      <c r="AP65" t="s">
        <v>163</v>
      </c>
      <c r="AQ65" t="s">
        <v>171</v>
      </c>
      <c r="AR65" t="s">
        <v>171</v>
      </c>
      <c r="AS65" t="s">
        <v>171</v>
      </c>
      <c r="AT65" t="s">
        <v>180</v>
      </c>
      <c r="AU65" t="s">
        <v>171</v>
      </c>
      <c r="AV65" t="s">
        <v>171</v>
      </c>
      <c r="AW65" t="s">
        <v>171</v>
      </c>
      <c r="AX65" t="s">
        <v>176</v>
      </c>
    </row>
    <row r="66" spans="1:50" ht="13.5" customHeight="1" x14ac:dyDescent="0.15">
      <c r="A66">
        <v>150207</v>
      </c>
      <c r="B66">
        <v>1008</v>
      </c>
      <c r="C66" t="s">
        <v>540</v>
      </c>
      <c r="D66" t="s">
        <v>501</v>
      </c>
      <c r="E66" t="s">
        <v>504</v>
      </c>
      <c r="F66" s="4" t="s">
        <v>176</v>
      </c>
      <c r="G66" t="s">
        <v>518</v>
      </c>
      <c r="H66" t="s">
        <v>502</v>
      </c>
      <c r="I66" t="s">
        <v>503</v>
      </c>
      <c r="J66" s="1">
        <v>1</v>
      </c>
      <c r="K66">
        <f t="shared" si="0"/>
        <v>-1</v>
      </c>
      <c r="L66" t="s">
        <v>163</v>
      </c>
      <c r="M66" t="s">
        <v>170</v>
      </c>
      <c r="N66">
        <v>0</v>
      </c>
      <c r="O66">
        <v>1</v>
      </c>
      <c r="P66" t="s">
        <v>221</v>
      </c>
      <c r="Q66" t="s">
        <v>171</v>
      </c>
      <c r="R66" t="s">
        <v>171</v>
      </c>
      <c r="S66" t="s">
        <v>163</v>
      </c>
      <c r="T66" t="s">
        <v>173</v>
      </c>
      <c r="U66" t="s">
        <v>175</v>
      </c>
      <c r="V66" t="s">
        <v>163</v>
      </c>
      <c r="W66" t="s">
        <v>171</v>
      </c>
      <c r="X66" t="s">
        <v>171</v>
      </c>
      <c r="Y66" t="s">
        <v>171</v>
      </c>
      <c r="Z66" t="s">
        <v>171</v>
      </c>
      <c r="AA66" t="s">
        <v>171</v>
      </c>
      <c r="AB66" t="s">
        <v>171</v>
      </c>
      <c r="AC66" t="s">
        <v>171</v>
      </c>
      <c r="AD66" t="s">
        <v>163</v>
      </c>
      <c r="AE66" t="s">
        <v>171</v>
      </c>
      <c r="AF66" t="s">
        <v>171</v>
      </c>
      <c r="AG66" t="s">
        <v>171</v>
      </c>
      <c r="AH66" t="s">
        <v>176</v>
      </c>
      <c r="AI66" t="s">
        <v>505</v>
      </c>
      <c r="AJ66" t="s">
        <v>178</v>
      </c>
      <c r="AK66" t="s">
        <v>171</v>
      </c>
      <c r="AL66" t="s">
        <v>171</v>
      </c>
      <c r="AM66" t="s">
        <v>171</v>
      </c>
      <c r="AN66" t="s">
        <v>176</v>
      </c>
      <c r="AO66" t="s">
        <v>171</v>
      </c>
      <c r="AP66" t="s">
        <v>163</v>
      </c>
      <c r="AQ66" t="s">
        <v>171</v>
      </c>
      <c r="AR66" t="s">
        <v>171</v>
      </c>
      <c r="AS66" t="s">
        <v>171</v>
      </c>
      <c r="AT66" t="s">
        <v>180</v>
      </c>
      <c r="AU66" t="s">
        <v>171</v>
      </c>
      <c r="AV66" t="s">
        <v>171</v>
      </c>
      <c r="AW66" t="s">
        <v>171</v>
      </c>
      <c r="AX66" t="s">
        <v>176</v>
      </c>
    </row>
    <row r="67" spans="1:50" ht="13.5" customHeight="1" x14ac:dyDescent="0.15">
      <c r="A67">
        <v>160101</v>
      </c>
      <c r="B67">
        <v>1002</v>
      </c>
      <c r="C67" t="s">
        <v>541</v>
      </c>
      <c r="D67" t="s">
        <v>209</v>
      </c>
      <c r="E67" t="s">
        <v>214</v>
      </c>
      <c r="F67" s="4" t="s">
        <v>176</v>
      </c>
      <c r="G67" t="s">
        <v>210</v>
      </c>
      <c r="H67" t="s">
        <v>211</v>
      </c>
      <c r="I67" t="s">
        <v>212</v>
      </c>
      <c r="J67">
        <v>1</v>
      </c>
      <c r="K67">
        <f t="shared" si="0"/>
        <v>160102</v>
      </c>
      <c r="L67" t="s">
        <v>169</v>
      </c>
      <c r="M67" t="s">
        <v>170</v>
      </c>
      <c r="N67">
        <v>0</v>
      </c>
      <c r="O67">
        <v>2</v>
      </c>
      <c r="P67" t="s">
        <v>163</v>
      </c>
      <c r="Q67" t="s">
        <v>171</v>
      </c>
      <c r="R67" t="s">
        <v>171</v>
      </c>
      <c r="S67" t="s">
        <v>163</v>
      </c>
      <c r="T67" t="s">
        <v>215</v>
      </c>
      <c r="U67" t="s">
        <v>171</v>
      </c>
      <c r="V67">
        <v>1</v>
      </c>
      <c r="W67" t="s">
        <v>171</v>
      </c>
      <c r="X67" t="s">
        <v>171</v>
      </c>
      <c r="Y67" t="s">
        <v>171</v>
      </c>
      <c r="Z67" t="s">
        <v>171</v>
      </c>
      <c r="AA67" t="s">
        <v>171</v>
      </c>
      <c r="AB67" t="s">
        <v>171</v>
      </c>
      <c r="AC67" t="s">
        <v>171</v>
      </c>
      <c r="AD67" t="s">
        <v>163</v>
      </c>
      <c r="AE67" t="s">
        <v>171</v>
      </c>
      <c r="AF67" t="s">
        <v>171</v>
      </c>
      <c r="AG67" t="s">
        <v>171</v>
      </c>
      <c r="AH67" t="s">
        <v>176</v>
      </c>
      <c r="AI67" t="s">
        <v>216</v>
      </c>
      <c r="AJ67" t="s">
        <v>178</v>
      </c>
      <c r="AK67" t="s">
        <v>171</v>
      </c>
      <c r="AL67" t="s">
        <v>171</v>
      </c>
      <c r="AM67" t="s">
        <v>171</v>
      </c>
      <c r="AN67" t="s">
        <v>217</v>
      </c>
      <c r="AO67" t="s">
        <v>163</v>
      </c>
      <c r="AP67" t="s">
        <v>175</v>
      </c>
      <c r="AQ67" t="s">
        <v>171</v>
      </c>
      <c r="AR67" t="s">
        <v>171</v>
      </c>
      <c r="AS67" t="s">
        <v>171</v>
      </c>
      <c r="AT67" t="s">
        <v>180</v>
      </c>
      <c r="AU67" t="s">
        <v>171</v>
      </c>
      <c r="AV67" t="s">
        <v>171</v>
      </c>
      <c r="AW67" t="s">
        <v>218</v>
      </c>
      <c r="AX67" t="s">
        <v>176</v>
      </c>
    </row>
    <row r="68" spans="1:50" ht="13.5" customHeight="1" x14ac:dyDescent="0.15">
      <c r="A68">
        <v>160102</v>
      </c>
      <c r="B68">
        <v>1002</v>
      </c>
      <c r="C68" t="s">
        <v>541</v>
      </c>
      <c r="D68" t="s">
        <v>209</v>
      </c>
      <c r="E68" t="s">
        <v>214</v>
      </c>
      <c r="F68" s="4" t="s">
        <v>176</v>
      </c>
      <c r="G68" t="s">
        <v>219</v>
      </c>
      <c r="H68" t="s">
        <v>211</v>
      </c>
      <c r="I68" t="s">
        <v>212</v>
      </c>
      <c r="J68">
        <v>2</v>
      </c>
      <c r="K68">
        <f t="shared" ref="K68:K131" si="1">IF(C69=C68,A69,-1)</f>
        <v>160103</v>
      </c>
      <c r="L68" t="s">
        <v>169</v>
      </c>
      <c r="M68" t="s">
        <v>185</v>
      </c>
      <c r="N68">
        <v>0</v>
      </c>
      <c r="O68">
        <v>2</v>
      </c>
      <c r="P68" t="s">
        <v>221</v>
      </c>
      <c r="Q68" t="s">
        <v>171</v>
      </c>
      <c r="R68" t="s">
        <v>171</v>
      </c>
      <c r="S68" t="s">
        <v>163</v>
      </c>
      <c r="T68" t="s">
        <v>215</v>
      </c>
      <c r="U68" t="s">
        <v>171</v>
      </c>
      <c r="V68">
        <v>1</v>
      </c>
      <c r="W68" t="s">
        <v>171</v>
      </c>
      <c r="X68" t="s">
        <v>171</v>
      </c>
      <c r="Y68" t="s">
        <v>171</v>
      </c>
      <c r="Z68" t="s">
        <v>171</v>
      </c>
      <c r="AA68" t="s">
        <v>171</v>
      </c>
      <c r="AB68" t="s">
        <v>171</v>
      </c>
      <c r="AC68" t="s">
        <v>171</v>
      </c>
      <c r="AD68" t="s">
        <v>163</v>
      </c>
      <c r="AE68" t="s">
        <v>171</v>
      </c>
      <c r="AF68" t="s">
        <v>171</v>
      </c>
      <c r="AG68" t="s">
        <v>171</v>
      </c>
      <c r="AH68" t="s">
        <v>176</v>
      </c>
      <c r="AI68" t="s">
        <v>216</v>
      </c>
      <c r="AJ68" t="s">
        <v>178</v>
      </c>
      <c r="AK68" t="s">
        <v>171</v>
      </c>
      <c r="AL68" t="s">
        <v>171</v>
      </c>
      <c r="AM68" t="s">
        <v>171</v>
      </c>
      <c r="AN68" t="s">
        <v>217</v>
      </c>
      <c r="AO68" t="s">
        <v>163</v>
      </c>
      <c r="AP68" t="s">
        <v>175</v>
      </c>
      <c r="AQ68" t="s">
        <v>171</v>
      </c>
      <c r="AR68" t="s">
        <v>171</v>
      </c>
      <c r="AS68" t="s">
        <v>171</v>
      </c>
      <c r="AT68" t="s">
        <v>180</v>
      </c>
      <c r="AU68" t="s">
        <v>171</v>
      </c>
      <c r="AV68" t="s">
        <v>171</v>
      </c>
      <c r="AW68" t="s">
        <v>218</v>
      </c>
      <c r="AX68" t="s">
        <v>176</v>
      </c>
    </row>
    <row r="69" spans="1:50" ht="13.5" customHeight="1" x14ac:dyDescent="0.15">
      <c r="A69">
        <v>160103</v>
      </c>
      <c r="B69">
        <v>1002</v>
      </c>
      <c r="C69" t="s">
        <v>541</v>
      </c>
      <c r="D69" t="s">
        <v>209</v>
      </c>
      <c r="E69" t="s">
        <v>214</v>
      </c>
      <c r="F69" s="4" t="s">
        <v>176</v>
      </c>
      <c r="G69" t="s">
        <v>222</v>
      </c>
      <c r="H69" t="s">
        <v>211</v>
      </c>
      <c r="I69" t="s">
        <v>212</v>
      </c>
      <c r="J69">
        <v>3</v>
      </c>
      <c r="K69">
        <f t="shared" si="1"/>
        <v>160104</v>
      </c>
      <c r="L69" t="s">
        <v>169</v>
      </c>
      <c r="M69" t="s">
        <v>189</v>
      </c>
      <c r="N69">
        <v>0</v>
      </c>
      <c r="O69">
        <v>3</v>
      </c>
      <c r="P69" t="s">
        <v>224</v>
      </c>
      <c r="Q69" t="s">
        <v>171</v>
      </c>
      <c r="R69" t="s">
        <v>171</v>
      </c>
      <c r="S69" t="s">
        <v>163</v>
      </c>
      <c r="T69" t="s">
        <v>215</v>
      </c>
      <c r="U69" t="s">
        <v>171</v>
      </c>
      <c r="V69">
        <v>1</v>
      </c>
      <c r="W69" t="s">
        <v>171</v>
      </c>
      <c r="X69" t="s">
        <v>171</v>
      </c>
      <c r="Y69" t="s">
        <v>171</v>
      </c>
      <c r="Z69" t="s">
        <v>171</v>
      </c>
      <c r="AA69" t="s">
        <v>171</v>
      </c>
      <c r="AB69" t="s">
        <v>171</v>
      </c>
      <c r="AC69" t="s">
        <v>171</v>
      </c>
      <c r="AD69" t="s">
        <v>163</v>
      </c>
      <c r="AE69" t="s">
        <v>171</v>
      </c>
      <c r="AF69" t="s">
        <v>171</v>
      </c>
      <c r="AG69" t="s">
        <v>171</v>
      </c>
      <c r="AH69" t="s">
        <v>176</v>
      </c>
      <c r="AI69" t="s">
        <v>216</v>
      </c>
      <c r="AJ69" t="s">
        <v>178</v>
      </c>
      <c r="AK69" t="s">
        <v>171</v>
      </c>
      <c r="AL69" t="s">
        <v>171</v>
      </c>
      <c r="AM69" t="s">
        <v>171</v>
      </c>
      <c r="AN69" t="s">
        <v>217</v>
      </c>
      <c r="AO69" t="s">
        <v>163</v>
      </c>
      <c r="AP69" t="s">
        <v>175</v>
      </c>
      <c r="AQ69" t="s">
        <v>171</v>
      </c>
      <c r="AR69" t="s">
        <v>171</v>
      </c>
      <c r="AS69" t="s">
        <v>171</v>
      </c>
      <c r="AT69" t="s">
        <v>180</v>
      </c>
      <c r="AU69" t="s">
        <v>171</v>
      </c>
      <c r="AV69" t="s">
        <v>171</v>
      </c>
      <c r="AW69" t="s">
        <v>218</v>
      </c>
      <c r="AX69" t="s">
        <v>176</v>
      </c>
    </row>
    <row r="70" spans="1:50" ht="13.5" customHeight="1" x14ac:dyDescent="0.15">
      <c r="A70">
        <v>160104</v>
      </c>
      <c r="B70">
        <v>1002</v>
      </c>
      <c r="C70" t="s">
        <v>541</v>
      </c>
      <c r="D70" t="s">
        <v>209</v>
      </c>
      <c r="E70" t="s">
        <v>214</v>
      </c>
      <c r="F70" s="4" t="s">
        <v>176</v>
      </c>
      <c r="G70" t="s">
        <v>225</v>
      </c>
      <c r="H70" t="s">
        <v>211</v>
      </c>
      <c r="I70" t="s">
        <v>212</v>
      </c>
      <c r="J70">
        <v>4</v>
      </c>
      <c r="K70">
        <f t="shared" si="1"/>
        <v>160105</v>
      </c>
      <c r="L70" t="s">
        <v>169</v>
      </c>
      <c r="M70" t="s">
        <v>193</v>
      </c>
      <c r="N70">
        <v>0</v>
      </c>
      <c r="O70">
        <v>4</v>
      </c>
      <c r="P70" t="s">
        <v>208</v>
      </c>
      <c r="Q70" t="s">
        <v>171</v>
      </c>
      <c r="R70" t="s">
        <v>171</v>
      </c>
      <c r="S70" t="s">
        <v>163</v>
      </c>
      <c r="T70" t="s">
        <v>215</v>
      </c>
      <c r="U70" t="s">
        <v>171</v>
      </c>
      <c r="V70">
        <v>1</v>
      </c>
      <c r="W70" t="s">
        <v>171</v>
      </c>
      <c r="X70" t="s">
        <v>171</v>
      </c>
      <c r="Y70" t="s">
        <v>171</v>
      </c>
      <c r="Z70" t="s">
        <v>171</v>
      </c>
      <c r="AA70" t="s">
        <v>171</v>
      </c>
      <c r="AB70" t="s">
        <v>171</v>
      </c>
      <c r="AC70" t="s">
        <v>171</v>
      </c>
      <c r="AD70" t="s">
        <v>163</v>
      </c>
      <c r="AE70" t="s">
        <v>171</v>
      </c>
      <c r="AF70" t="s">
        <v>171</v>
      </c>
      <c r="AG70" t="s">
        <v>171</v>
      </c>
      <c r="AH70" t="s">
        <v>176</v>
      </c>
      <c r="AI70" t="s">
        <v>216</v>
      </c>
      <c r="AJ70" t="s">
        <v>178</v>
      </c>
      <c r="AK70" t="s">
        <v>171</v>
      </c>
      <c r="AL70" t="s">
        <v>171</v>
      </c>
      <c r="AM70" t="s">
        <v>171</v>
      </c>
      <c r="AN70" t="s">
        <v>217</v>
      </c>
      <c r="AO70" t="s">
        <v>163</v>
      </c>
      <c r="AP70" t="s">
        <v>175</v>
      </c>
      <c r="AQ70" t="s">
        <v>171</v>
      </c>
      <c r="AR70" t="s">
        <v>171</v>
      </c>
      <c r="AS70" t="s">
        <v>171</v>
      </c>
      <c r="AT70" t="s">
        <v>180</v>
      </c>
      <c r="AU70" t="s">
        <v>171</v>
      </c>
      <c r="AV70" t="s">
        <v>171</v>
      </c>
      <c r="AW70" t="s">
        <v>218</v>
      </c>
      <c r="AX70" t="s">
        <v>176</v>
      </c>
    </row>
    <row r="71" spans="1:50" ht="13.5" customHeight="1" x14ac:dyDescent="0.15">
      <c r="A71">
        <v>160105</v>
      </c>
      <c r="B71">
        <v>1002</v>
      </c>
      <c r="C71" t="s">
        <v>541</v>
      </c>
      <c r="D71" t="s">
        <v>209</v>
      </c>
      <c r="E71" t="s">
        <v>214</v>
      </c>
      <c r="F71" s="4" t="s">
        <v>176</v>
      </c>
      <c r="G71" t="s">
        <v>227</v>
      </c>
      <c r="H71" t="s">
        <v>211</v>
      </c>
      <c r="I71" t="s">
        <v>212</v>
      </c>
      <c r="J71">
        <v>5</v>
      </c>
      <c r="K71">
        <f t="shared" si="1"/>
        <v>160106</v>
      </c>
      <c r="L71" t="s">
        <v>169</v>
      </c>
      <c r="M71" t="s">
        <v>197</v>
      </c>
      <c r="N71">
        <v>0</v>
      </c>
      <c r="O71">
        <v>5</v>
      </c>
      <c r="P71" t="s">
        <v>229</v>
      </c>
      <c r="Q71" t="s">
        <v>171</v>
      </c>
      <c r="R71" t="s">
        <v>171</v>
      </c>
      <c r="S71" t="s">
        <v>163</v>
      </c>
      <c r="T71" t="s">
        <v>215</v>
      </c>
      <c r="U71" t="s">
        <v>171</v>
      </c>
      <c r="V71">
        <v>1</v>
      </c>
      <c r="W71" t="s">
        <v>171</v>
      </c>
      <c r="X71" t="s">
        <v>171</v>
      </c>
      <c r="Y71" t="s">
        <v>171</v>
      </c>
      <c r="Z71" t="s">
        <v>171</v>
      </c>
      <c r="AA71" t="s">
        <v>171</v>
      </c>
      <c r="AB71" t="s">
        <v>171</v>
      </c>
      <c r="AC71" t="s">
        <v>171</v>
      </c>
      <c r="AD71" t="s">
        <v>163</v>
      </c>
      <c r="AE71" t="s">
        <v>171</v>
      </c>
      <c r="AF71" t="s">
        <v>171</v>
      </c>
      <c r="AG71" t="s">
        <v>171</v>
      </c>
      <c r="AH71" t="s">
        <v>176</v>
      </c>
      <c r="AI71" t="s">
        <v>216</v>
      </c>
      <c r="AJ71" t="s">
        <v>178</v>
      </c>
      <c r="AK71" t="s">
        <v>171</v>
      </c>
      <c r="AL71" t="s">
        <v>171</v>
      </c>
      <c r="AM71" t="s">
        <v>171</v>
      </c>
      <c r="AN71" t="s">
        <v>217</v>
      </c>
      <c r="AO71" t="s">
        <v>163</v>
      </c>
      <c r="AP71" t="s">
        <v>175</v>
      </c>
      <c r="AQ71" t="s">
        <v>171</v>
      </c>
      <c r="AR71" t="s">
        <v>171</v>
      </c>
      <c r="AS71" t="s">
        <v>171</v>
      </c>
      <c r="AT71" t="s">
        <v>180</v>
      </c>
      <c r="AU71" t="s">
        <v>171</v>
      </c>
      <c r="AV71" t="s">
        <v>171</v>
      </c>
      <c r="AW71" t="s">
        <v>218</v>
      </c>
      <c r="AX71" t="s">
        <v>176</v>
      </c>
    </row>
    <row r="72" spans="1:50" ht="13.5" customHeight="1" x14ac:dyDescent="0.15">
      <c r="A72">
        <v>160106</v>
      </c>
      <c r="B72">
        <v>1002</v>
      </c>
      <c r="C72" t="s">
        <v>541</v>
      </c>
      <c r="D72" t="s">
        <v>209</v>
      </c>
      <c r="E72" t="s">
        <v>214</v>
      </c>
      <c r="F72" s="4" t="s">
        <v>176</v>
      </c>
      <c r="G72" t="s">
        <v>230</v>
      </c>
      <c r="H72" t="s">
        <v>211</v>
      </c>
      <c r="I72" t="s">
        <v>212</v>
      </c>
      <c r="J72">
        <v>6</v>
      </c>
      <c r="K72">
        <f t="shared" si="1"/>
        <v>160107</v>
      </c>
      <c r="L72" t="s">
        <v>169</v>
      </c>
      <c r="M72" t="s">
        <v>201</v>
      </c>
      <c r="N72">
        <v>0</v>
      </c>
      <c r="O72">
        <v>6</v>
      </c>
      <c r="P72" t="s">
        <v>232</v>
      </c>
      <c r="Q72" t="s">
        <v>171</v>
      </c>
      <c r="R72" t="s">
        <v>171</v>
      </c>
      <c r="S72" t="s">
        <v>163</v>
      </c>
      <c r="T72" t="s">
        <v>215</v>
      </c>
      <c r="U72" t="s">
        <v>171</v>
      </c>
      <c r="V72">
        <v>1</v>
      </c>
      <c r="W72" t="s">
        <v>171</v>
      </c>
      <c r="X72" t="s">
        <v>171</v>
      </c>
      <c r="Y72" t="s">
        <v>171</v>
      </c>
      <c r="Z72" t="s">
        <v>171</v>
      </c>
      <c r="AA72" t="s">
        <v>171</v>
      </c>
      <c r="AB72" t="s">
        <v>171</v>
      </c>
      <c r="AC72" t="s">
        <v>171</v>
      </c>
      <c r="AD72" t="s">
        <v>163</v>
      </c>
      <c r="AE72" t="s">
        <v>171</v>
      </c>
      <c r="AF72" t="s">
        <v>171</v>
      </c>
      <c r="AG72" t="s">
        <v>171</v>
      </c>
      <c r="AH72" t="s">
        <v>176</v>
      </c>
      <c r="AI72" t="s">
        <v>216</v>
      </c>
      <c r="AJ72" t="s">
        <v>178</v>
      </c>
      <c r="AK72" t="s">
        <v>171</v>
      </c>
      <c r="AL72" t="s">
        <v>171</v>
      </c>
      <c r="AM72" t="s">
        <v>171</v>
      </c>
      <c r="AN72" t="s">
        <v>217</v>
      </c>
      <c r="AO72" t="s">
        <v>163</v>
      </c>
      <c r="AP72" t="s">
        <v>175</v>
      </c>
      <c r="AQ72" t="s">
        <v>171</v>
      </c>
      <c r="AR72" t="s">
        <v>171</v>
      </c>
      <c r="AS72" t="s">
        <v>171</v>
      </c>
      <c r="AT72" t="s">
        <v>180</v>
      </c>
      <c r="AU72" t="s">
        <v>171</v>
      </c>
      <c r="AV72" t="s">
        <v>171</v>
      </c>
      <c r="AW72" t="s">
        <v>218</v>
      </c>
      <c r="AX72" t="s">
        <v>176</v>
      </c>
    </row>
    <row r="73" spans="1:50" ht="13.5" customHeight="1" x14ac:dyDescent="0.15">
      <c r="A73">
        <v>160107</v>
      </c>
      <c r="B73">
        <v>1002</v>
      </c>
      <c r="C73" t="s">
        <v>541</v>
      </c>
      <c r="D73" t="s">
        <v>209</v>
      </c>
      <c r="E73" t="s">
        <v>214</v>
      </c>
      <c r="F73" s="4" t="s">
        <v>176</v>
      </c>
      <c r="G73" t="s">
        <v>233</v>
      </c>
      <c r="H73" t="s">
        <v>211</v>
      </c>
      <c r="I73" t="s">
        <v>212</v>
      </c>
      <c r="J73">
        <v>7</v>
      </c>
      <c r="K73">
        <f t="shared" si="1"/>
        <v>-1</v>
      </c>
      <c r="L73" t="s">
        <v>169</v>
      </c>
      <c r="M73" t="s">
        <v>205</v>
      </c>
      <c r="N73">
        <v>0</v>
      </c>
      <c r="O73">
        <v>7</v>
      </c>
      <c r="P73" t="s">
        <v>175</v>
      </c>
      <c r="Q73" t="s">
        <v>171</v>
      </c>
      <c r="R73" t="s">
        <v>171</v>
      </c>
      <c r="S73" t="s">
        <v>163</v>
      </c>
      <c r="T73" t="s">
        <v>215</v>
      </c>
      <c r="U73" t="s">
        <v>171</v>
      </c>
      <c r="V73">
        <v>1</v>
      </c>
      <c r="W73" t="s">
        <v>171</v>
      </c>
      <c r="X73" t="s">
        <v>171</v>
      </c>
      <c r="Y73" t="s">
        <v>171</v>
      </c>
      <c r="Z73" t="s">
        <v>171</v>
      </c>
      <c r="AA73" t="s">
        <v>171</v>
      </c>
      <c r="AB73" t="s">
        <v>171</v>
      </c>
      <c r="AC73" t="s">
        <v>171</v>
      </c>
      <c r="AD73" t="s">
        <v>163</v>
      </c>
      <c r="AE73" t="s">
        <v>171</v>
      </c>
      <c r="AF73" t="s">
        <v>171</v>
      </c>
      <c r="AG73" t="s">
        <v>171</v>
      </c>
      <c r="AH73" t="s">
        <v>176</v>
      </c>
      <c r="AI73" t="s">
        <v>216</v>
      </c>
      <c r="AJ73" t="s">
        <v>178</v>
      </c>
      <c r="AK73" t="s">
        <v>171</v>
      </c>
      <c r="AL73" t="s">
        <v>171</v>
      </c>
      <c r="AM73" t="s">
        <v>171</v>
      </c>
      <c r="AN73" t="s">
        <v>217</v>
      </c>
      <c r="AO73" t="s">
        <v>163</v>
      </c>
      <c r="AP73" t="s">
        <v>175</v>
      </c>
      <c r="AQ73" t="s">
        <v>171</v>
      </c>
      <c r="AR73" t="s">
        <v>171</v>
      </c>
      <c r="AS73" t="s">
        <v>171</v>
      </c>
      <c r="AT73" t="s">
        <v>180</v>
      </c>
      <c r="AU73" t="s">
        <v>171</v>
      </c>
      <c r="AV73" t="s">
        <v>171</v>
      </c>
      <c r="AW73" t="s">
        <v>218</v>
      </c>
      <c r="AX73" t="s">
        <v>176</v>
      </c>
    </row>
    <row r="74" spans="1:50" ht="13.5" customHeight="1" x14ac:dyDescent="0.15">
      <c r="A74">
        <v>160201</v>
      </c>
      <c r="B74">
        <v>1001</v>
      </c>
      <c r="C74" t="s">
        <v>542</v>
      </c>
      <c r="D74" t="s">
        <v>164</v>
      </c>
      <c r="E74" t="s">
        <v>172</v>
      </c>
      <c r="F74" s="4" t="s">
        <v>176</v>
      </c>
      <c r="G74" t="s">
        <v>165</v>
      </c>
      <c r="H74" t="s">
        <v>166</v>
      </c>
      <c r="I74" t="s">
        <v>167</v>
      </c>
      <c r="J74">
        <v>1</v>
      </c>
      <c r="K74">
        <f t="shared" si="1"/>
        <v>160202</v>
      </c>
      <c r="L74" t="s">
        <v>169</v>
      </c>
      <c r="M74" t="s">
        <v>170</v>
      </c>
      <c r="N74">
        <v>0</v>
      </c>
      <c r="O74">
        <v>2</v>
      </c>
      <c r="P74" t="s">
        <v>163</v>
      </c>
      <c r="Q74" t="s">
        <v>171</v>
      </c>
      <c r="R74" t="s">
        <v>163</v>
      </c>
      <c r="S74" t="s">
        <v>163</v>
      </c>
      <c r="T74" t="s">
        <v>173</v>
      </c>
      <c r="U74" t="s">
        <v>174</v>
      </c>
      <c r="V74">
        <v>1</v>
      </c>
      <c r="W74" t="s">
        <v>171</v>
      </c>
      <c r="X74" t="s">
        <v>171</v>
      </c>
      <c r="Y74" t="s">
        <v>171</v>
      </c>
      <c r="Z74" t="s">
        <v>171</v>
      </c>
      <c r="AA74" t="s">
        <v>171</v>
      </c>
      <c r="AB74" t="s">
        <v>171</v>
      </c>
      <c r="AC74" t="s">
        <v>171</v>
      </c>
      <c r="AD74" t="s">
        <v>175</v>
      </c>
      <c r="AE74" t="s">
        <v>171</v>
      </c>
      <c r="AF74" t="s">
        <v>171</v>
      </c>
      <c r="AG74" t="s">
        <v>171</v>
      </c>
      <c r="AH74" t="s">
        <v>176</v>
      </c>
      <c r="AI74" t="s">
        <v>177</v>
      </c>
      <c r="AJ74" t="s">
        <v>178</v>
      </c>
      <c r="AK74" t="s">
        <v>171</v>
      </c>
      <c r="AL74" t="s">
        <v>171</v>
      </c>
      <c r="AM74" t="s">
        <v>171</v>
      </c>
      <c r="AN74" t="s">
        <v>176</v>
      </c>
      <c r="AO74" t="s">
        <v>171</v>
      </c>
      <c r="AP74" t="s">
        <v>163</v>
      </c>
      <c r="AQ74" t="s">
        <v>163</v>
      </c>
      <c r="AR74" t="s">
        <v>171</v>
      </c>
      <c r="AS74" t="s">
        <v>179</v>
      </c>
      <c r="AT74" t="s">
        <v>180</v>
      </c>
      <c r="AU74" t="s">
        <v>179</v>
      </c>
      <c r="AV74" t="s">
        <v>181</v>
      </c>
      <c r="AW74" t="s">
        <v>182</v>
      </c>
      <c r="AX74" t="s">
        <v>176</v>
      </c>
    </row>
    <row r="75" spans="1:50" ht="13.5" customHeight="1" x14ac:dyDescent="0.15">
      <c r="A75">
        <v>160202</v>
      </c>
      <c r="B75">
        <v>1001</v>
      </c>
      <c r="C75" t="s">
        <v>542</v>
      </c>
      <c r="D75" t="s">
        <v>164</v>
      </c>
      <c r="E75" t="s">
        <v>172</v>
      </c>
      <c r="F75" s="4" t="s">
        <v>176</v>
      </c>
      <c r="G75" t="s">
        <v>183</v>
      </c>
      <c r="H75" t="s">
        <v>166</v>
      </c>
      <c r="I75" t="s">
        <v>167</v>
      </c>
      <c r="J75">
        <v>2</v>
      </c>
      <c r="K75">
        <f t="shared" si="1"/>
        <v>160203</v>
      </c>
      <c r="L75" t="s">
        <v>169</v>
      </c>
      <c r="M75" t="s">
        <v>185</v>
      </c>
      <c r="N75">
        <v>0</v>
      </c>
      <c r="O75">
        <v>2</v>
      </c>
      <c r="P75" t="s">
        <v>186</v>
      </c>
      <c r="Q75" t="s">
        <v>171</v>
      </c>
      <c r="R75" t="s">
        <v>163</v>
      </c>
      <c r="S75" t="s">
        <v>163</v>
      </c>
      <c r="T75" t="s">
        <v>173</v>
      </c>
      <c r="U75" t="s">
        <v>174</v>
      </c>
      <c r="V75">
        <v>1</v>
      </c>
      <c r="W75" t="s">
        <v>171</v>
      </c>
      <c r="X75" t="s">
        <v>171</v>
      </c>
      <c r="Y75" t="s">
        <v>171</v>
      </c>
      <c r="Z75" t="s">
        <v>171</v>
      </c>
      <c r="AA75" t="s">
        <v>171</v>
      </c>
      <c r="AB75" t="s">
        <v>171</v>
      </c>
      <c r="AC75" t="s">
        <v>171</v>
      </c>
      <c r="AD75" t="s">
        <v>175</v>
      </c>
      <c r="AE75" t="s">
        <v>171</v>
      </c>
      <c r="AF75" t="s">
        <v>171</v>
      </c>
      <c r="AG75" t="s">
        <v>171</v>
      </c>
      <c r="AH75" t="s">
        <v>176</v>
      </c>
      <c r="AI75" t="s">
        <v>177</v>
      </c>
      <c r="AJ75" t="s">
        <v>178</v>
      </c>
      <c r="AK75" t="s">
        <v>171</v>
      </c>
      <c r="AL75" t="s">
        <v>171</v>
      </c>
      <c r="AM75" t="s">
        <v>171</v>
      </c>
      <c r="AN75" t="s">
        <v>176</v>
      </c>
      <c r="AO75" t="s">
        <v>171</v>
      </c>
      <c r="AP75" t="s">
        <v>163</v>
      </c>
      <c r="AQ75" t="s">
        <v>163</v>
      </c>
      <c r="AR75" t="s">
        <v>171</v>
      </c>
      <c r="AS75" t="s">
        <v>179</v>
      </c>
      <c r="AT75" t="s">
        <v>180</v>
      </c>
      <c r="AU75" t="s">
        <v>179</v>
      </c>
      <c r="AV75" t="s">
        <v>181</v>
      </c>
      <c r="AW75" t="s">
        <v>182</v>
      </c>
      <c r="AX75" t="s">
        <v>176</v>
      </c>
    </row>
    <row r="76" spans="1:50" ht="13.5" customHeight="1" x14ac:dyDescent="0.15">
      <c r="A76">
        <v>160203</v>
      </c>
      <c r="B76">
        <v>1001</v>
      </c>
      <c r="C76" t="s">
        <v>542</v>
      </c>
      <c r="D76" t="s">
        <v>164</v>
      </c>
      <c r="E76" t="s">
        <v>172</v>
      </c>
      <c r="F76" s="4" t="s">
        <v>176</v>
      </c>
      <c r="G76" t="s">
        <v>187</v>
      </c>
      <c r="H76" t="s">
        <v>166</v>
      </c>
      <c r="I76" t="s">
        <v>167</v>
      </c>
      <c r="J76">
        <v>3</v>
      </c>
      <c r="K76">
        <f t="shared" si="1"/>
        <v>160204</v>
      </c>
      <c r="L76" t="s">
        <v>169</v>
      </c>
      <c r="M76" t="s">
        <v>189</v>
      </c>
      <c r="N76">
        <v>0</v>
      </c>
      <c r="O76">
        <v>3</v>
      </c>
      <c r="P76" t="s">
        <v>190</v>
      </c>
      <c r="Q76" t="s">
        <v>171</v>
      </c>
      <c r="R76" t="s">
        <v>163</v>
      </c>
      <c r="S76" t="s">
        <v>163</v>
      </c>
      <c r="T76" t="s">
        <v>173</v>
      </c>
      <c r="U76" t="s">
        <v>174</v>
      </c>
      <c r="V76">
        <v>1</v>
      </c>
      <c r="W76" t="s">
        <v>171</v>
      </c>
      <c r="X76" t="s">
        <v>171</v>
      </c>
      <c r="Y76" t="s">
        <v>171</v>
      </c>
      <c r="Z76" t="s">
        <v>171</v>
      </c>
      <c r="AA76" t="s">
        <v>171</v>
      </c>
      <c r="AB76" t="s">
        <v>171</v>
      </c>
      <c r="AC76" t="s">
        <v>171</v>
      </c>
      <c r="AD76" t="s">
        <v>175</v>
      </c>
      <c r="AE76" t="s">
        <v>171</v>
      </c>
      <c r="AF76" t="s">
        <v>171</v>
      </c>
      <c r="AG76" t="s">
        <v>171</v>
      </c>
      <c r="AH76" t="s">
        <v>176</v>
      </c>
      <c r="AI76" t="s">
        <v>177</v>
      </c>
      <c r="AJ76" t="s">
        <v>178</v>
      </c>
      <c r="AK76" t="s">
        <v>171</v>
      </c>
      <c r="AL76" t="s">
        <v>171</v>
      </c>
      <c r="AM76" t="s">
        <v>171</v>
      </c>
      <c r="AN76" t="s">
        <v>176</v>
      </c>
      <c r="AO76" t="s">
        <v>171</v>
      </c>
      <c r="AP76" t="s">
        <v>163</v>
      </c>
      <c r="AQ76" t="s">
        <v>163</v>
      </c>
      <c r="AR76" t="s">
        <v>171</v>
      </c>
      <c r="AS76" t="s">
        <v>179</v>
      </c>
      <c r="AT76" t="s">
        <v>180</v>
      </c>
      <c r="AU76" t="s">
        <v>179</v>
      </c>
      <c r="AV76" t="s">
        <v>181</v>
      </c>
      <c r="AW76" t="s">
        <v>182</v>
      </c>
      <c r="AX76" t="s">
        <v>176</v>
      </c>
    </row>
    <row r="77" spans="1:50" ht="13.5" customHeight="1" x14ac:dyDescent="0.15">
      <c r="A77">
        <v>160204</v>
      </c>
      <c r="B77">
        <v>1001</v>
      </c>
      <c r="C77" t="s">
        <v>542</v>
      </c>
      <c r="D77" t="s">
        <v>164</v>
      </c>
      <c r="E77" t="s">
        <v>172</v>
      </c>
      <c r="F77" s="4" t="s">
        <v>176</v>
      </c>
      <c r="G77" t="s">
        <v>191</v>
      </c>
      <c r="H77" t="s">
        <v>166</v>
      </c>
      <c r="I77" t="s">
        <v>167</v>
      </c>
      <c r="J77">
        <v>4</v>
      </c>
      <c r="K77">
        <f t="shared" si="1"/>
        <v>160205</v>
      </c>
      <c r="L77" t="s">
        <v>169</v>
      </c>
      <c r="M77" t="s">
        <v>193</v>
      </c>
      <c r="N77">
        <v>0</v>
      </c>
      <c r="O77">
        <v>4</v>
      </c>
      <c r="P77" t="s">
        <v>194</v>
      </c>
      <c r="Q77" t="s">
        <v>171</v>
      </c>
      <c r="R77" t="s">
        <v>163</v>
      </c>
      <c r="S77" t="s">
        <v>163</v>
      </c>
      <c r="T77" t="s">
        <v>173</v>
      </c>
      <c r="U77" t="s">
        <v>174</v>
      </c>
      <c r="V77">
        <v>1</v>
      </c>
      <c r="W77" t="s">
        <v>171</v>
      </c>
      <c r="X77" t="s">
        <v>171</v>
      </c>
      <c r="Y77" t="s">
        <v>171</v>
      </c>
      <c r="Z77" t="s">
        <v>171</v>
      </c>
      <c r="AA77" t="s">
        <v>171</v>
      </c>
      <c r="AB77" t="s">
        <v>171</v>
      </c>
      <c r="AC77" t="s">
        <v>171</v>
      </c>
      <c r="AD77" t="s">
        <v>175</v>
      </c>
      <c r="AE77" t="s">
        <v>171</v>
      </c>
      <c r="AF77" t="s">
        <v>171</v>
      </c>
      <c r="AG77" t="s">
        <v>171</v>
      </c>
      <c r="AH77" t="s">
        <v>176</v>
      </c>
      <c r="AI77" t="s">
        <v>177</v>
      </c>
      <c r="AJ77" t="s">
        <v>178</v>
      </c>
      <c r="AK77" t="s">
        <v>171</v>
      </c>
      <c r="AL77" t="s">
        <v>171</v>
      </c>
      <c r="AM77" t="s">
        <v>171</v>
      </c>
      <c r="AN77" t="s">
        <v>176</v>
      </c>
      <c r="AO77" t="s">
        <v>171</v>
      </c>
      <c r="AP77" t="s">
        <v>163</v>
      </c>
      <c r="AQ77" t="s">
        <v>163</v>
      </c>
      <c r="AR77" t="s">
        <v>171</v>
      </c>
      <c r="AS77" t="s">
        <v>179</v>
      </c>
      <c r="AT77" t="s">
        <v>180</v>
      </c>
      <c r="AU77" t="s">
        <v>179</v>
      </c>
      <c r="AV77" t="s">
        <v>181</v>
      </c>
      <c r="AW77" t="s">
        <v>182</v>
      </c>
      <c r="AX77" t="s">
        <v>176</v>
      </c>
    </row>
    <row r="78" spans="1:50" ht="13.5" customHeight="1" x14ac:dyDescent="0.15">
      <c r="A78">
        <v>160205</v>
      </c>
      <c r="B78">
        <v>1001</v>
      </c>
      <c r="C78" t="s">
        <v>542</v>
      </c>
      <c r="D78" t="s">
        <v>164</v>
      </c>
      <c r="E78" t="s">
        <v>172</v>
      </c>
      <c r="F78" s="4" t="s">
        <v>176</v>
      </c>
      <c r="G78" t="s">
        <v>195</v>
      </c>
      <c r="H78" t="s">
        <v>166</v>
      </c>
      <c r="I78" t="s">
        <v>167</v>
      </c>
      <c r="J78">
        <v>5</v>
      </c>
      <c r="K78">
        <f t="shared" si="1"/>
        <v>160206</v>
      </c>
      <c r="L78" t="s">
        <v>169</v>
      </c>
      <c r="M78" t="s">
        <v>197</v>
      </c>
      <c r="N78">
        <v>0</v>
      </c>
      <c r="O78">
        <v>5</v>
      </c>
      <c r="P78" t="s">
        <v>198</v>
      </c>
      <c r="Q78" t="s">
        <v>171</v>
      </c>
      <c r="R78" t="s">
        <v>163</v>
      </c>
      <c r="S78" t="s">
        <v>163</v>
      </c>
      <c r="T78" t="s">
        <v>173</v>
      </c>
      <c r="U78" t="s">
        <v>174</v>
      </c>
      <c r="V78">
        <v>1</v>
      </c>
      <c r="W78" t="s">
        <v>171</v>
      </c>
      <c r="X78" t="s">
        <v>171</v>
      </c>
      <c r="Y78" t="s">
        <v>171</v>
      </c>
      <c r="Z78" t="s">
        <v>171</v>
      </c>
      <c r="AA78" t="s">
        <v>171</v>
      </c>
      <c r="AB78" t="s">
        <v>171</v>
      </c>
      <c r="AC78" t="s">
        <v>171</v>
      </c>
      <c r="AD78" t="s">
        <v>175</v>
      </c>
      <c r="AE78" t="s">
        <v>171</v>
      </c>
      <c r="AF78" t="s">
        <v>171</v>
      </c>
      <c r="AG78" t="s">
        <v>171</v>
      </c>
      <c r="AH78" t="s">
        <v>176</v>
      </c>
      <c r="AI78" t="s">
        <v>177</v>
      </c>
      <c r="AJ78" t="s">
        <v>178</v>
      </c>
      <c r="AK78" t="s">
        <v>171</v>
      </c>
      <c r="AL78" t="s">
        <v>171</v>
      </c>
      <c r="AM78" t="s">
        <v>171</v>
      </c>
      <c r="AN78" t="s">
        <v>176</v>
      </c>
      <c r="AO78" t="s">
        <v>171</v>
      </c>
      <c r="AP78" t="s">
        <v>163</v>
      </c>
      <c r="AQ78" t="s">
        <v>163</v>
      </c>
      <c r="AR78" t="s">
        <v>171</v>
      </c>
      <c r="AS78" t="s">
        <v>179</v>
      </c>
      <c r="AT78" t="s">
        <v>180</v>
      </c>
      <c r="AU78" t="s">
        <v>179</v>
      </c>
      <c r="AV78" t="s">
        <v>181</v>
      </c>
      <c r="AW78" t="s">
        <v>182</v>
      </c>
      <c r="AX78" t="s">
        <v>176</v>
      </c>
    </row>
    <row r="79" spans="1:50" ht="13.5" customHeight="1" x14ac:dyDescent="0.15">
      <c r="A79">
        <v>160206</v>
      </c>
      <c r="B79">
        <v>1001</v>
      </c>
      <c r="C79" t="s">
        <v>542</v>
      </c>
      <c r="D79" t="s">
        <v>164</v>
      </c>
      <c r="E79" t="s">
        <v>172</v>
      </c>
      <c r="F79" s="4" t="s">
        <v>176</v>
      </c>
      <c r="G79" t="s">
        <v>199</v>
      </c>
      <c r="H79" t="s">
        <v>166</v>
      </c>
      <c r="I79" t="s">
        <v>167</v>
      </c>
      <c r="J79">
        <v>6</v>
      </c>
      <c r="K79">
        <f t="shared" si="1"/>
        <v>160207</v>
      </c>
      <c r="L79" t="s">
        <v>169</v>
      </c>
      <c r="M79" t="s">
        <v>201</v>
      </c>
      <c r="N79">
        <v>0</v>
      </c>
      <c r="O79">
        <v>6</v>
      </c>
      <c r="P79" t="s">
        <v>202</v>
      </c>
      <c r="Q79" t="s">
        <v>171</v>
      </c>
      <c r="R79" t="s">
        <v>163</v>
      </c>
      <c r="S79" t="s">
        <v>163</v>
      </c>
      <c r="T79" t="s">
        <v>173</v>
      </c>
      <c r="U79" t="s">
        <v>174</v>
      </c>
      <c r="V79">
        <v>1</v>
      </c>
      <c r="W79" t="s">
        <v>171</v>
      </c>
      <c r="X79" t="s">
        <v>171</v>
      </c>
      <c r="Y79" t="s">
        <v>171</v>
      </c>
      <c r="Z79" t="s">
        <v>171</v>
      </c>
      <c r="AA79" t="s">
        <v>171</v>
      </c>
      <c r="AB79" t="s">
        <v>171</v>
      </c>
      <c r="AC79" t="s">
        <v>171</v>
      </c>
      <c r="AD79" t="s">
        <v>175</v>
      </c>
      <c r="AE79" t="s">
        <v>171</v>
      </c>
      <c r="AF79" t="s">
        <v>171</v>
      </c>
      <c r="AG79" t="s">
        <v>171</v>
      </c>
      <c r="AH79" t="s">
        <v>176</v>
      </c>
      <c r="AI79" t="s">
        <v>177</v>
      </c>
      <c r="AJ79" t="s">
        <v>178</v>
      </c>
      <c r="AK79" t="s">
        <v>171</v>
      </c>
      <c r="AL79" t="s">
        <v>171</v>
      </c>
      <c r="AM79" t="s">
        <v>171</v>
      </c>
      <c r="AN79" t="s">
        <v>176</v>
      </c>
      <c r="AO79" t="s">
        <v>171</v>
      </c>
      <c r="AP79" t="s">
        <v>163</v>
      </c>
      <c r="AQ79" t="s">
        <v>163</v>
      </c>
      <c r="AR79" t="s">
        <v>171</v>
      </c>
      <c r="AS79" t="s">
        <v>179</v>
      </c>
      <c r="AT79" t="s">
        <v>180</v>
      </c>
      <c r="AU79" t="s">
        <v>179</v>
      </c>
      <c r="AV79" t="s">
        <v>181</v>
      </c>
      <c r="AW79" t="s">
        <v>182</v>
      </c>
      <c r="AX79" t="s">
        <v>176</v>
      </c>
    </row>
    <row r="80" spans="1:50" ht="13.5" customHeight="1" x14ac:dyDescent="0.15">
      <c r="A80">
        <v>160207</v>
      </c>
      <c r="B80">
        <v>1001</v>
      </c>
      <c r="C80" t="s">
        <v>542</v>
      </c>
      <c r="D80" t="s">
        <v>164</v>
      </c>
      <c r="E80" t="s">
        <v>172</v>
      </c>
      <c r="F80" s="4" t="s">
        <v>176</v>
      </c>
      <c r="G80" t="s">
        <v>203</v>
      </c>
      <c r="H80" t="s">
        <v>166</v>
      </c>
      <c r="I80" t="s">
        <v>167</v>
      </c>
      <c r="J80">
        <v>7</v>
      </c>
      <c r="K80">
        <f t="shared" si="1"/>
        <v>-1</v>
      </c>
      <c r="L80" t="s">
        <v>169</v>
      </c>
      <c r="M80" t="s">
        <v>205</v>
      </c>
      <c r="N80">
        <v>0</v>
      </c>
      <c r="O80">
        <v>7</v>
      </c>
      <c r="P80" t="s">
        <v>206</v>
      </c>
      <c r="Q80" t="s">
        <v>171</v>
      </c>
      <c r="R80" t="s">
        <v>163</v>
      </c>
      <c r="S80" t="s">
        <v>163</v>
      </c>
      <c r="T80" t="s">
        <v>173</v>
      </c>
      <c r="U80" t="s">
        <v>174</v>
      </c>
      <c r="V80">
        <v>1</v>
      </c>
      <c r="W80" t="s">
        <v>171</v>
      </c>
      <c r="X80" t="s">
        <v>171</v>
      </c>
      <c r="Y80" t="s">
        <v>171</v>
      </c>
      <c r="Z80" t="s">
        <v>171</v>
      </c>
      <c r="AA80" t="s">
        <v>171</v>
      </c>
      <c r="AB80" t="s">
        <v>171</v>
      </c>
      <c r="AC80" t="s">
        <v>171</v>
      </c>
      <c r="AD80" t="s">
        <v>175</v>
      </c>
      <c r="AE80" t="s">
        <v>171</v>
      </c>
      <c r="AF80" t="s">
        <v>171</v>
      </c>
      <c r="AG80" t="s">
        <v>171</v>
      </c>
      <c r="AH80" t="s">
        <v>176</v>
      </c>
      <c r="AI80" t="s">
        <v>177</v>
      </c>
      <c r="AJ80" t="s">
        <v>178</v>
      </c>
      <c r="AK80" t="s">
        <v>171</v>
      </c>
      <c r="AL80" t="s">
        <v>171</v>
      </c>
      <c r="AM80" t="s">
        <v>171</v>
      </c>
      <c r="AN80" t="s">
        <v>176</v>
      </c>
      <c r="AO80" t="s">
        <v>171</v>
      </c>
      <c r="AP80" t="s">
        <v>163</v>
      </c>
      <c r="AQ80" t="s">
        <v>163</v>
      </c>
      <c r="AR80" t="s">
        <v>171</v>
      </c>
      <c r="AS80" t="s">
        <v>179</v>
      </c>
      <c r="AT80" t="s">
        <v>180</v>
      </c>
      <c r="AU80" t="s">
        <v>179</v>
      </c>
      <c r="AV80" t="s">
        <v>181</v>
      </c>
      <c r="AW80" t="s">
        <v>182</v>
      </c>
      <c r="AX80" t="s">
        <v>176</v>
      </c>
    </row>
    <row r="81" spans="1:50" ht="13.5" customHeight="1" x14ac:dyDescent="0.15">
      <c r="A81">
        <v>170101</v>
      </c>
      <c r="B81">
        <v>1002</v>
      </c>
      <c r="C81" t="s">
        <v>543</v>
      </c>
      <c r="D81" t="s">
        <v>209</v>
      </c>
      <c r="E81" t="s">
        <v>214</v>
      </c>
      <c r="F81" s="4" t="s">
        <v>176</v>
      </c>
      <c r="G81" t="s">
        <v>210</v>
      </c>
      <c r="H81" t="s">
        <v>211</v>
      </c>
      <c r="I81" t="s">
        <v>212</v>
      </c>
      <c r="J81">
        <v>1</v>
      </c>
      <c r="K81">
        <f t="shared" si="1"/>
        <v>170102</v>
      </c>
      <c r="L81" t="s">
        <v>169</v>
      </c>
      <c r="M81" t="s">
        <v>170</v>
      </c>
      <c r="N81">
        <v>0</v>
      </c>
      <c r="O81">
        <v>2</v>
      </c>
      <c r="P81" t="s">
        <v>163</v>
      </c>
      <c r="Q81" t="s">
        <v>171</v>
      </c>
      <c r="R81" t="s">
        <v>171</v>
      </c>
      <c r="S81" t="s">
        <v>163</v>
      </c>
      <c r="T81" t="s">
        <v>215</v>
      </c>
      <c r="U81" t="s">
        <v>171</v>
      </c>
      <c r="V81">
        <v>1</v>
      </c>
      <c r="W81" t="s">
        <v>171</v>
      </c>
      <c r="X81" t="s">
        <v>171</v>
      </c>
      <c r="Y81" t="s">
        <v>171</v>
      </c>
      <c r="Z81" t="s">
        <v>171</v>
      </c>
      <c r="AA81" t="s">
        <v>171</v>
      </c>
      <c r="AB81" t="s">
        <v>171</v>
      </c>
      <c r="AC81" t="s">
        <v>171</v>
      </c>
      <c r="AD81" t="s">
        <v>163</v>
      </c>
      <c r="AE81" t="s">
        <v>171</v>
      </c>
      <c r="AF81" t="s">
        <v>171</v>
      </c>
      <c r="AG81" t="s">
        <v>171</v>
      </c>
      <c r="AH81" t="s">
        <v>176</v>
      </c>
      <c r="AI81" t="s">
        <v>216</v>
      </c>
      <c r="AJ81" t="s">
        <v>178</v>
      </c>
      <c r="AK81" t="s">
        <v>171</v>
      </c>
      <c r="AL81" t="s">
        <v>171</v>
      </c>
      <c r="AM81" t="s">
        <v>171</v>
      </c>
      <c r="AN81" t="s">
        <v>217</v>
      </c>
      <c r="AO81" t="s">
        <v>163</v>
      </c>
      <c r="AP81" t="s">
        <v>175</v>
      </c>
      <c r="AQ81" t="s">
        <v>171</v>
      </c>
      <c r="AR81" t="s">
        <v>171</v>
      </c>
      <c r="AS81" t="s">
        <v>171</v>
      </c>
      <c r="AT81" t="s">
        <v>180</v>
      </c>
      <c r="AU81" t="s">
        <v>171</v>
      </c>
      <c r="AV81" t="s">
        <v>171</v>
      </c>
      <c r="AW81" t="s">
        <v>218</v>
      </c>
      <c r="AX81" t="s">
        <v>176</v>
      </c>
    </row>
    <row r="82" spans="1:50" ht="13.5" customHeight="1" x14ac:dyDescent="0.15">
      <c r="A82">
        <v>170102</v>
      </c>
      <c r="B82">
        <v>1002</v>
      </c>
      <c r="C82" t="s">
        <v>543</v>
      </c>
      <c r="D82" t="s">
        <v>209</v>
      </c>
      <c r="E82" t="s">
        <v>214</v>
      </c>
      <c r="F82" s="4" t="s">
        <v>176</v>
      </c>
      <c r="G82" t="s">
        <v>219</v>
      </c>
      <c r="H82" t="s">
        <v>211</v>
      </c>
      <c r="I82" t="s">
        <v>212</v>
      </c>
      <c r="J82">
        <v>2</v>
      </c>
      <c r="K82">
        <f t="shared" si="1"/>
        <v>170103</v>
      </c>
      <c r="L82" t="s">
        <v>169</v>
      </c>
      <c r="M82" t="s">
        <v>185</v>
      </c>
      <c r="N82">
        <v>0</v>
      </c>
      <c r="O82">
        <v>2</v>
      </c>
      <c r="P82" t="s">
        <v>221</v>
      </c>
      <c r="Q82" t="s">
        <v>171</v>
      </c>
      <c r="R82" t="s">
        <v>171</v>
      </c>
      <c r="S82" t="s">
        <v>163</v>
      </c>
      <c r="T82" t="s">
        <v>215</v>
      </c>
      <c r="U82" t="s">
        <v>171</v>
      </c>
      <c r="V82">
        <v>1</v>
      </c>
      <c r="W82" t="s">
        <v>171</v>
      </c>
      <c r="X82" t="s">
        <v>171</v>
      </c>
      <c r="Y82" t="s">
        <v>171</v>
      </c>
      <c r="Z82" t="s">
        <v>171</v>
      </c>
      <c r="AA82" t="s">
        <v>171</v>
      </c>
      <c r="AB82" t="s">
        <v>171</v>
      </c>
      <c r="AC82" t="s">
        <v>171</v>
      </c>
      <c r="AD82" t="s">
        <v>163</v>
      </c>
      <c r="AE82" t="s">
        <v>171</v>
      </c>
      <c r="AF82" t="s">
        <v>171</v>
      </c>
      <c r="AG82" t="s">
        <v>171</v>
      </c>
      <c r="AH82" t="s">
        <v>176</v>
      </c>
      <c r="AI82" t="s">
        <v>216</v>
      </c>
      <c r="AJ82" t="s">
        <v>178</v>
      </c>
      <c r="AK82" t="s">
        <v>171</v>
      </c>
      <c r="AL82" t="s">
        <v>171</v>
      </c>
      <c r="AM82" t="s">
        <v>171</v>
      </c>
      <c r="AN82" t="s">
        <v>217</v>
      </c>
      <c r="AO82" t="s">
        <v>163</v>
      </c>
      <c r="AP82" t="s">
        <v>175</v>
      </c>
      <c r="AQ82" t="s">
        <v>171</v>
      </c>
      <c r="AR82" t="s">
        <v>171</v>
      </c>
      <c r="AS82" t="s">
        <v>171</v>
      </c>
      <c r="AT82" t="s">
        <v>180</v>
      </c>
      <c r="AU82" t="s">
        <v>171</v>
      </c>
      <c r="AV82" t="s">
        <v>171</v>
      </c>
      <c r="AW82" t="s">
        <v>218</v>
      </c>
      <c r="AX82" t="s">
        <v>176</v>
      </c>
    </row>
    <row r="83" spans="1:50" ht="13.5" customHeight="1" x14ac:dyDescent="0.15">
      <c r="A83">
        <v>170103</v>
      </c>
      <c r="B83">
        <v>1002</v>
      </c>
      <c r="C83" t="s">
        <v>543</v>
      </c>
      <c r="D83" t="s">
        <v>209</v>
      </c>
      <c r="E83" t="s">
        <v>214</v>
      </c>
      <c r="F83" s="4" t="s">
        <v>176</v>
      </c>
      <c r="G83" t="s">
        <v>222</v>
      </c>
      <c r="H83" t="s">
        <v>211</v>
      </c>
      <c r="I83" t="s">
        <v>212</v>
      </c>
      <c r="J83">
        <v>3</v>
      </c>
      <c r="K83">
        <f t="shared" si="1"/>
        <v>170104</v>
      </c>
      <c r="L83" t="s">
        <v>169</v>
      </c>
      <c r="M83" t="s">
        <v>189</v>
      </c>
      <c r="N83">
        <v>0</v>
      </c>
      <c r="O83">
        <v>3</v>
      </c>
      <c r="P83" t="s">
        <v>224</v>
      </c>
      <c r="Q83" t="s">
        <v>171</v>
      </c>
      <c r="R83" t="s">
        <v>171</v>
      </c>
      <c r="S83" t="s">
        <v>163</v>
      </c>
      <c r="T83" t="s">
        <v>215</v>
      </c>
      <c r="U83" t="s">
        <v>171</v>
      </c>
      <c r="V83">
        <v>1</v>
      </c>
      <c r="W83" t="s">
        <v>171</v>
      </c>
      <c r="X83" t="s">
        <v>171</v>
      </c>
      <c r="Y83" t="s">
        <v>171</v>
      </c>
      <c r="Z83" t="s">
        <v>171</v>
      </c>
      <c r="AA83" t="s">
        <v>171</v>
      </c>
      <c r="AB83" t="s">
        <v>171</v>
      </c>
      <c r="AC83" t="s">
        <v>171</v>
      </c>
      <c r="AD83" t="s">
        <v>163</v>
      </c>
      <c r="AE83" t="s">
        <v>171</v>
      </c>
      <c r="AF83" t="s">
        <v>171</v>
      </c>
      <c r="AG83" t="s">
        <v>171</v>
      </c>
      <c r="AH83" t="s">
        <v>176</v>
      </c>
      <c r="AI83" t="s">
        <v>216</v>
      </c>
      <c r="AJ83" t="s">
        <v>178</v>
      </c>
      <c r="AK83" t="s">
        <v>171</v>
      </c>
      <c r="AL83" t="s">
        <v>171</v>
      </c>
      <c r="AM83" t="s">
        <v>171</v>
      </c>
      <c r="AN83" t="s">
        <v>217</v>
      </c>
      <c r="AO83" t="s">
        <v>163</v>
      </c>
      <c r="AP83" t="s">
        <v>175</v>
      </c>
      <c r="AQ83" t="s">
        <v>171</v>
      </c>
      <c r="AR83" t="s">
        <v>171</v>
      </c>
      <c r="AS83" t="s">
        <v>171</v>
      </c>
      <c r="AT83" t="s">
        <v>180</v>
      </c>
      <c r="AU83" t="s">
        <v>171</v>
      </c>
      <c r="AV83" t="s">
        <v>171</v>
      </c>
      <c r="AW83" t="s">
        <v>218</v>
      </c>
      <c r="AX83" t="s">
        <v>176</v>
      </c>
    </row>
    <row r="84" spans="1:50" ht="13.5" customHeight="1" x14ac:dyDescent="0.15">
      <c r="A84">
        <v>170104</v>
      </c>
      <c r="B84">
        <v>1002</v>
      </c>
      <c r="C84" t="s">
        <v>543</v>
      </c>
      <c r="D84" t="s">
        <v>209</v>
      </c>
      <c r="E84" t="s">
        <v>214</v>
      </c>
      <c r="F84" s="4" t="s">
        <v>176</v>
      </c>
      <c r="G84" t="s">
        <v>225</v>
      </c>
      <c r="H84" t="s">
        <v>211</v>
      </c>
      <c r="I84" t="s">
        <v>212</v>
      </c>
      <c r="J84">
        <v>4</v>
      </c>
      <c r="K84">
        <f t="shared" si="1"/>
        <v>170105</v>
      </c>
      <c r="L84" t="s">
        <v>169</v>
      </c>
      <c r="M84" t="s">
        <v>193</v>
      </c>
      <c r="N84">
        <v>0</v>
      </c>
      <c r="O84">
        <v>4</v>
      </c>
      <c r="P84" t="s">
        <v>208</v>
      </c>
      <c r="Q84" t="s">
        <v>171</v>
      </c>
      <c r="R84" t="s">
        <v>171</v>
      </c>
      <c r="S84" t="s">
        <v>163</v>
      </c>
      <c r="T84" t="s">
        <v>215</v>
      </c>
      <c r="U84" t="s">
        <v>171</v>
      </c>
      <c r="V84">
        <v>1</v>
      </c>
      <c r="W84" t="s">
        <v>171</v>
      </c>
      <c r="X84" t="s">
        <v>171</v>
      </c>
      <c r="Y84" t="s">
        <v>171</v>
      </c>
      <c r="Z84" t="s">
        <v>171</v>
      </c>
      <c r="AA84" t="s">
        <v>171</v>
      </c>
      <c r="AB84" t="s">
        <v>171</v>
      </c>
      <c r="AC84" t="s">
        <v>171</v>
      </c>
      <c r="AD84" t="s">
        <v>163</v>
      </c>
      <c r="AE84" t="s">
        <v>171</v>
      </c>
      <c r="AF84" t="s">
        <v>171</v>
      </c>
      <c r="AG84" t="s">
        <v>171</v>
      </c>
      <c r="AH84" t="s">
        <v>176</v>
      </c>
      <c r="AI84" t="s">
        <v>216</v>
      </c>
      <c r="AJ84" t="s">
        <v>178</v>
      </c>
      <c r="AK84" t="s">
        <v>171</v>
      </c>
      <c r="AL84" t="s">
        <v>171</v>
      </c>
      <c r="AM84" t="s">
        <v>171</v>
      </c>
      <c r="AN84" t="s">
        <v>217</v>
      </c>
      <c r="AO84" t="s">
        <v>163</v>
      </c>
      <c r="AP84" t="s">
        <v>175</v>
      </c>
      <c r="AQ84" t="s">
        <v>171</v>
      </c>
      <c r="AR84" t="s">
        <v>171</v>
      </c>
      <c r="AS84" t="s">
        <v>171</v>
      </c>
      <c r="AT84" t="s">
        <v>180</v>
      </c>
      <c r="AU84" t="s">
        <v>171</v>
      </c>
      <c r="AV84" t="s">
        <v>171</v>
      </c>
      <c r="AW84" t="s">
        <v>218</v>
      </c>
      <c r="AX84" t="s">
        <v>176</v>
      </c>
    </row>
    <row r="85" spans="1:50" ht="13.5" customHeight="1" x14ac:dyDescent="0.15">
      <c r="A85">
        <v>170105</v>
      </c>
      <c r="B85">
        <v>1002</v>
      </c>
      <c r="C85" t="s">
        <v>543</v>
      </c>
      <c r="D85" t="s">
        <v>209</v>
      </c>
      <c r="E85" t="s">
        <v>214</v>
      </c>
      <c r="F85" s="4" t="s">
        <v>176</v>
      </c>
      <c r="G85" t="s">
        <v>227</v>
      </c>
      <c r="H85" t="s">
        <v>211</v>
      </c>
      <c r="I85" t="s">
        <v>212</v>
      </c>
      <c r="J85">
        <v>5</v>
      </c>
      <c r="K85">
        <f t="shared" si="1"/>
        <v>170106</v>
      </c>
      <c r="L85" t="s">
        <v>169</v>
      </c>
      <c r="M85" t="s">
        <v>197</v>
      </c>
      <c r="N85">
        <v>0</v>
      </c>
      <c r="O85">
        <v>5</v>
      </c>
      <c r="P85" t="s">
        <v>229</v>
      </c>
      <c r="Q85" t="s">
        <v>171</v>
      </c>
      <c r="R85" t="s">
        <v>171</v>
      </c>
      <c r="S85" t="s">
        <v>163</v>
      </c>
      <c r="T85" t="s">
        <v>215</v>
      </c>
      <c r="U85" t="s">
        <v>171</v>
      </c>
      <c r="V85">
        <v>1</v>
      </c>
      <c r="W85" t="s">
        <v>171</v>
      </c>
      <c r="X85" t="s">
        <v>171</v>
      </c>
      <c r="Y85" t="s">
        <v>171</v>
      </c>
      <c r="Z85" t="s">
        <v>171</v>
      </c>
      <c r="AA85" t="s">
        <v>171</v>
      </c>
      <c r="AB85" t="s">
        <v>171</v>
      </c>
      <c r="AC85" t="s">
        <v>171</v>
      </c>
      <c r="AD85" t="s">
        <v>163</v>
      </c>
      <c r="AE85" t="s">
        <v>171</v>
      </c>
      <c r="AF85" t="s">
        <v>171</v>
      </c>
      <c r="AG85" t="s">
        <v>171</v>
      </c>
      <c r="AH85" t="s">
        <v>176</v>
      </c>
      <c r="AI85" t="s">
        <v>216</v>
      </c>
      <c r="AJ85" t="s">
        <v>178</v>
      </c>
      <c r="AK85" t="s">
        <v>171</v>
      </c>
      <c r="AL85" t="s">
        <v>171</v>
      </c>
      <c r="AM85" t="s">
        <v>171</v>
      </c>
      <c r="AN85" t="s">
        <v>217</v>
      </c>
      <c r="AO85" t="s">
        <v>163</v>
      </c>
      <c r="AP85" t="s">
        <v>175</v>
      </c>
      <c r="AQ85" t="s">
        <v>171</v>
      </c>
      <c r="AR85" t="s">
        <v>171</v>
      </c>
      <c r="AS85" t="s">
        <v>171</v>
      </c>
      <c r="AT85" t="s">
        <v>180</v>
      </c>
      <c r="AU85" t="s">
        <v>171</v>
      </c>
      <c r="AV85" t="s">
        <v>171</v>
      </c>
      <c r="AW85" t="s">
        <v>218</v>
      </c>
      <c r="AX85" t="s">
        <v>176</v>
      </c>
    </row>
    <row r="86" spans="1:50" ht="13.5" customHeight="1" x14ac:dyDescent="0.15">
      <c r="A86">
        <v>170106</v>
      </c>
      <c r="B86">
        <v>1002</v>
      </c>
      <c r="C86" t="s">
        <v>543</v>
      </c>
      <c r="D86" t="s">
        <v>209</v>
      </c>
      <c r="E86" t="s">
        <v>214</v>
      </c>
      <c r="F86" s="4" t="s">
        <v>176</v>
      </c>
      <c r="G86" t="s">
        <v>230</v>
      </c>
      <c r="H86" t="s">
        <v>211</v>
      </c>
      <c r="I86" t="s">
        <v>212</v>
      </c>
      <c r="J86">
        <v>6</v>
      </c>
      <c r="K86">
        <f t="shared" si="1"/>
        <v>170107</v>
      </c>
      <c r="L86" t="s">
        <v>169</v>
      </c>
      <c r="M86" t="s">
        <v>201</v>
      </c>
      <c r="N86">
        <v>0</v>
      </c>
      <c r="O86">
        <v>6</v>
      </c>
      <c r="P86" t="s">
        <v>232</v>
      </c>
      <c r="Q86" t="s">
        <v>171</v>
      </c>
      <c r="R86" t="s">
        <v>171</v>
      </c>
      <c r="S86" t="s">
        <v>163</v>
      </c>
      <c r="T86" t="s">
        <v>215</v>
      </c>
      <c r="U86" t="s">
        <v>171</v>
      </c>
      <c r="V86">
        <v>1</v>
      </c>
      <c r="W86" t="s">
        <v>171</v>
      </c>
      <c r="X86" t="s">
        <v>171</v>
      </c>
      <c r="Y86" t="s">
        <v>171</v>
      </c>
      <c r="Z86" t="s">
        <v>171</v>
      </c>
      <c r="AA86" t="s">
        <v>171</v>
      </c>
      <c r="AB86" t="s">
        <v>171</v>
      </c>
      <c r="AC86" t="s">
        <v>171</v>
      </c>
      <c r="AD86" t="s">
        <v>163</v>
      </c>
      <c r="AE86" t="s">
        <v>171</v>
      </c>
      <c r="AF86" t="s">
        <v>171</v>
      </c>
      <c r="AG86" t="s">
        <v>171</v>
      </c>
      <c r="AH86" t="s">
        <v>176</v>
      </c>
      <c r="AI86" t="s">
        <v>216</v>
      </c>
      <c r="AJ86" t="s">
        <v>178</v>
      </c>
      <c r="AK86" t="s">
        <v>171</v>
      </c>
      <c r="AL86" t="s">
        <v>171</v>
      </c>
      <c r="AM86" t="s">
        <v>171</v>
      </c>
      <c r="AN86" t="s">
        <v>217</v>
      </c>
      <c r="AO86" t="s">
        <v>163</v>
      </c>
      <c r="AP86" t="s">
        <v>175</v>
      </c>
      <c r="AQ86" t="s">
        <v>171</v>
      </c>
      <c r="AR86" t="s">
        <v>171</v>
      </c>
      <c r="AS86" t="s">
        <v>171</v>
      </c>
      <c r="AT86" t="s">
        <v>180</v>
      </c>
      <c r="AU86" t="s">
        <v>171</v>
      </c>
      <c r="AV86" t="s">
        <v>171</v>
      </c>
      <c r="AW86" t="s">
        <v>218</v>
      </c>
      <c r="AX86" t="s">
        <v>176</v>
      </c>
    </row>
    <row r="87" spans="1:50" ht="13.5" customHeight="1" x14ac:dyDescent="0.15">
      <c r="A87">
        <v>170107</v>
      </c>
      <c r="B87">
        <v>1002</v>
      </c>
      <c r="C87" t="s">
        <v>543</v>
      </c>
      <c r="D87" t="s">
        <v>209</v>
      </c>
      <c r="E87" t="s">
        <v>214</v>
      </c>
      <c r="F87" s="4" t="s">
        <v>176</v>
      </c>
      <c r="G87" t="s">
        <v>233</v>
      </c>
      <c r="H87" t="s">
        <v>211</v>
      </c>
      <c r="I87" t="s">
        <v>212</v>
      </c>
      <c r="J87">
        <v>7</v>
      </c>
      <c r="K87">
        <f t="shared" si="1"/>
        <v>-1</v>
      </c>
      <c r="L87" t="s">
        <v>169</v>
      </c>
      <c r="M87" t="s">
        <v>205</v>
      </c>
      <c r="N87">
        <v>0</v>
      </c>
      <c r="O87">
        <v>7</v>
      </c>
      <c r="P87" t="s">
        <v>175</v>
      </c>
      <c r="Q87" t="s">
        <v>171</v>
      </c>
      <c r="R87" t="s">
        <v>171</v>
      </c>
      <c r="S87" t="s">
        <v>163</v>
      </c>
      <c r="T87" t="s">
        <v>215</v>
      </c>
      <c r="U87" t="s">
        <v>171</v>
      </c>
      <c r="V87">
        <v>1</v>
      </c>
      <c r="W87" t="s">
        <v>171</v>
      </c>
      <c r="X87" t="s">
        <v>171</v>
      </c>
      <c r="Y87" t="s">
        <v>171</v>
      </c>
      <c r="Z87" t="s">
        <v>171</v>
      </c>
      <c r="AA87" t="s">
        <v>171</v>
      </c>
      <c r="AB87" t="s">
        <v>171</v>
      </c>
      <c r="AC87" t="s">
        <v>171</v>
      </c>
      <c r="AD87" t="s">
        <v>163</v>
      </c>
      <c r="AE87" t="s">
        <v>171</v>
      </c>
      <c r="AF87" t="s">
        <v>171</v>
      </c>
      <c r="AG87" t="s">
        <v>171</v>
      </c>
      <c r="AH87" t="s">
        <v>176</v>
      </c>
      <c r="AI87" t="s">
        <v>216</v>
      </c>
      <c r="AJ87" t="s">
        <v>178</v>
      </c>
      <c r="AK87" t="s">
        <v>171</v>
      </c>
      <c r="AL87" t="s">
        <v>171</v>
      </c>
      <c r="AM87" t="s">
        <v>171</v>
      </c>
      <c r="AN87" t="s">
        <v>217</v>
      </c>
      <c r="AO87" t="s">
        <v>163</v>
      </c>
      <c r="AP87" t="s">
        <v>175</v>
      </c>
      <c r="AQ87" t="s">
        <v>171</v>
      </c>
      <c r="AR87" t="s">
        <v>171</v>
      </c>
      <c r="AS87" t="s">
        <v>171</v>
      </c>
      <c r="AT87" t="s">
        <v>180</v>
      </c>
      <c r="AU87" t="s">
        <v>171</v>
      </c>
      <c r="AV87" t="s">
        <v>171</v>
      </c>
      <c r="AW87" t="s">
        <v>218</v>
      </c>
      <c r="AX87" t="s">
        <v>176</v>
      </c>
    </row>
    <row r="88" spans="1:50" ht="13.5" customHeight="1" x14ac:dyDescent="0.15">
      <c r="A88">
        <v>170201</v>
      </c>
      <c r="B88">
        <v>1008</v>
      </c>
      <c r="C88" t="s">
        <v>544</v>
      </c>
      <c r="D88" t="s">
        <v>501</v>
      </c>
      <c r="E88" t="s">
        <v>504</v>
      </c>
      <c r="F88" s="4" t="s">
        <v>176</v>
      </c>
      <c r="G88" t="s">
        <v>276</v>
      </c>
      <c r="H88" t="s">
        <v>502</v>
      </c>
      <c r="I88" t="s">
        <v>503</v>
      </c>
      <c r="J88" s="1">
        <v>1</v>
      </c>
      <c r="K88">
        <f t="shared" si="1"/>
        <v>170202</v>
      </c>
      <c r="L88" t="s">
        <v>163</v>
      </c>
      <c r="M88" t="s">
        <v>170</v>
      </c>
      <c r="N88">
        <v>0</v>
      </c>
      <c r="O88">
        <v>1</v>
      </c>
      <c r="P88" t="s">
        <v>163</v>
      </c>
      <c r="Q88" t="s">
        <v>171</v>
      </c>
      <c r="R88" t="s">
        <v>171</v>
      </c>
      <c r="S88" t="s">
        <v>163</v>
      </c>
      <c r="T88" t="s">
        <v>173</v>
      </c>
      <c r="U88" t="s">
        <v>175</v>
      </c>
      <c r="V88" t="s">
        <v>163</v>
      </c>
      <c r="W88" t="s">
        <v>171</v>
      </c>
      <c r="X88" t="s">
        <v>171</v>
      </c>
      <c r="Y88" t="s">
        <v>171</v>
      </c>
      <c r="Z88" t="s">
        <v>171</v>
      </c>
      <c r="AA88" t="s">
        <v>171</v>
      </c>
      <c r="AB88" t="s">
        <v>171</v>
      </c>
      <c r="AC88" t="s">
        <v>171</v>
      </c>
      <c r="AD88" t="s">
        <v>163</v>
      </c>
      <c r="AE88" t="s">
        <v>171</v>
      </c>
      <c r="AF88" t="s">
        <v>171</v>
      </c>
      <c r="AG88" t="s">
        <v>171</v>
      </c>
      <c r="AH88" t="s">
        <v>176</v>
      </c>
      <c r="AI88" t="s">
        <v>505</v>
      </c>
      <c r="AJ88" t="s">
        <v>178</v>
      </c>
      <c r="AK88" t="s">
        <v>171</v>
      </c>
      <c r="AL88" t="s">
        <v>171</v>
      </c>
      <c r="AM88" t="s">
        <v>171</v>
      </c>
      <c r="AN88" t="s">
        <v>176</v>
      </c>
      <c r="AO88" t="s">
        <v>171</v>
      </c>
      <c r="AP88" t="s">
        <v>163</v>
      </c>
      <c r="AQ88" t="s">
        <v>171</v>
      </c>
      <c r="AR88" t="s">
        <v>171</v>
      </c>
      <c r="AS88" t="s">
        <v>171</v>
      </c>
      <c r="AT88" t="s">
        <v>180</v>
      </c>
      <c r="AU88" t="s">
        <v>171</v>
      </c>
      <c r="AV88" t="s">
        <v>171</v>
      </c>
      <c r="AW88" t="s">
        <v>171</v>
      </c>
      <c r="AX88" t="s">
        <v>176</v>
      </c>
    </row>
    <row r="89" spans="1:50" ht="13.5" customHeight="1" x14ac:dyDescent="0.15">
      <c r="A89">
        <v>170202</v>
      </c>
      <c r="B89">
        <v>1008</v>
      </c>
      <c r="C89" t="s">
        <v>544</v>
      </c>
      <c r="D89" t="s">
        <v>501</v>
      </c>
      <c r="E89" t="s">
        <v>504</v>
      </c>
      <c r="F89" s="4" t="s">
        <v>176</v>
      </c>
      <c r="G89" t="s">
        <v>278</v>
      </c>
      <c r="H89" t="s">
        <v>502</v>
      </c>
      <c r="I89" t="s">
        <v>503</v>
      </c>
      <c r="J89" s="1">
        <v>1</v>
      </c>
      <c r="K89">
        <f t="shared" si="1"/>
        <v>170203</v>
      </c>
      <c r="L89" t="s">
        <v>163</v>
      </c>
      <c r="M89" t="s">
        <v>170</v>
      </c>
      <c r="N89">
        <v>0</v>
      </c>
      <c r="O89">
        <v>1</v>
      </c>
      <c r="P89" t="s">
        <v>507</v>
      </c>
      <c r="Q89" t="s">
        <v>171</v>
      </c>
      <c r="R89" t="s">
        <v>171</v>
      </c>
      <c r="S89" t="s">
        <v>163</v>
      </c>
      <c r="T89" t="s">
        <v>173</v>
      </c>
      <c r="U89" t="s">
        <v>175</v>
      </c>
      <c r="V89" t="s">
        <v>163</v>
      </c>
      <c r="W89" t="s">
        <v>171</v>
      </c>
      <c r="X89" t="s">
        <v>171</v>
      </c>
      <c r="Y89" t="s">
        <v>171</v>
      </c>
      <c r="Z89" t="s">
        <v>171</v>
      </c>
      <c r="AA89" t="s">
        <v>171</v>
      </c>
      <c r="AB89" t="s">
        <v>171</v>
      </c>
      <c r="AC89" t="s">
        <v>171</v>
      </c>
      <c r="AD89" t="s">
        <v>163</v>
      </c>
      <c r="AE89" t="s">
        <v>171</v>
      </c>
      <c r="AF89" t="s">
        <v>171</v>
      </c>
      <c r="AG89" t="s">
        <v>171</v>
      </c>
      <c r="AH89" t="s">
        <v>176</v>
      </c>
      <c r="AI89" t="s">
        <v>505</v>
      </c>
      <c r="AJ89" t="s">
        <v>178</v>
      </c>
      <c r="AK89" t="s">
        <v>171</v>
      </c>
      <c r="AL89" t="s">
        <v>171</v>
      </c>
      <c r="AM89" t="s">
        <v>171</v>
      </c>
      <c r="AN89" t="s">
        <v>176</v>
      </c>
      <c r="AO89" t="s">
        <v>171</v>
      </c>
      <c r="AP89" t="s">
        <v>163</v>
      </c>
      <c r="AQ89" t="s">
        <v>171</v>
      </c>
      <c r="AR89" t="s">
        <v>171</v>
      </c>
      <c r="AS89" t="s">
        <v>171</v>
      </c>
      <c r="AT89" t="s">
        <v>180</v>
      </c>
      <c r="AU89" t="s">
        <v>171</v>
      </c>
      <c r="AV89" t="s">
        <v>171</v>
      </c>
      <c r="AW89" t="s">
        <v>171</v>
      </c>
      <c r="AX89" t="s">
        <v>176</v>
      </c>
    </row>
    <row r="90" spans="1:50" ht="13.5" customHeight="1" x14ac:dyDescent="0.15">
      <c r="A90">
        <v>170203</v>
      </c>
      <c r="B90">
        <v>1008</v>
      </c>
      <c r="C90" t="s">
        <v>544</v>
      </c>
      <c r="D90" t="s">
        <v>501</v>
      </c>
      <c r="E90" t="s">
        <v>504</v>
      </c>
      <c r="F90" s="4" t="s">
        <v>176</v>
      </c>
      <c r="G90" t="s">
        <v>281</v>
      </c>
      <c r="H90" t="s">
        <v>502</v>
      </c>
      <c r="I90" t="s">
        <v>503</v>
      </c>
      <c r="J90" s="1">
        <v>1</v>
      </c>
      <c r="K90">
        <f t="shared" si="1"/>
        <v>170204</v>
      </c>
      <c r="L90" t="s">
        <v>163</v>
      </c>
      <c r="M90" t="s">
        <v>170</v>
      </c>
      <c r="N90">
        <v>0</v>
      </c>
      <c r="O90">
        <v>1</v>
      </c>
      <c r="P90" t="s">
        <v>509</v>
      </c>
      <c r="Q90" t="s">
        <v>171</v>
      </c>
      <c r="R90" t="s">
        <v>171</v>
      </c>
      <c r="S90" t="s">
        <v>163</v>
      </c>
      <c r="T90" t="s">
        <v>173</v>
      </c>
      <c r="U90" t="s">
        <v>175</v>
      </c>
      <c r="V90" t="s">
        <v>163</v>
      </c>
      <c r="W90" t="s">
        <v>171</v>
      </c>
      <c r="X90" t="s">
        <v>171</v>
      </c>
      <c r="Y90" t="s">
        <v>171</v>
      </c>
      <c r="Z90" t="s">
        <v>171</v>
      </c>
      <c r="AA90" t="s">
        <v>171</v>
      </c>
      <c r="AB90" t="s">
        <v>171</v>
      </c>
      <c r="AC90" t="s">
        <v>171</v>
      </c>
      <c r="AD90" t="s">
        <v>163</v>
      </c>
      <c r="AE90" t="s">
        <v>171</v>
      </c>
      <c r="AF90" t="s">
        <v>171</v>
      </c>
      <c r="AG90" t="s">
        <v>171</v>
      </c>
      <c r="AH90" t="s">
        <v>176</v>
      </c>
      <c r="AI90" t="s">
        <v>505</v>
      </c>
      <c r="AJ90" t="s">
        <v>178</v>
      </c>
      <c r="AK90" t="s">
        <v>171</v>
      </c>
      <c r="AL90" t="s">
        <v>171</v>
      </c>
      <c r="AM90" t="s">
        <v>171</v>
      </c>
      <c r="AN90" t="s">
        <v>176</v>
      </c>
      <c r="AO90" t="s">
        <v>171</v>
      </c>
      <c r="AP90" t="s">
        <v>163</v>
      </c>
      <c r="AQ90" t="s">
        <v>171</v>
      </c>
      <c r="AR90" t="s">
        <v>171</v>
      </c>
      <c r="AS90" t="s">
        <v>171</v>
      </c>
      <c r="AT90" t="s">
        <v>180</v>
      </c>
      <c r="AU90" t="s">
        <v>171</v>
      </c>
      <c r="AV90" t="s">
        <v>171</v>
      </c>
      <c r="AW90" t="s">
        <v>171</v>
      </c>
      <c r="AX90" t="s">
        <v>176</v>
      </c>
    </row>
    <row r="91" spans="1:50" ht="13.5" customHeight="1" x14ac:dyDescent="0.15">
      <c r="A91">
        <v>170204</v>
      </c>
      <c r="B91">
        <v>1008</v>
      </c>
      <c r="C91" t="s">
        <v>544</v>
      </c>
      <c r="D91" t="s">
        <v>501</v>
      </c>
      <c r="E91" t="s">
        <v>504</v>
      </c>
      <c r="F91" s="4" t="s">
        <v>176</v>
      </c>
      <c r="G91" t="s">
        <v>283</v>
      </c>
      <c r="H91" t="s">
        <v>502</v>
      </c>
      <c r="I91" t="s">
        <v>503</v>
      </c>
      <c r="J91" s="1">
        <v>1</v>
      </c>
      <c r="K91">
        <f t="shared" si="1"/>
        <v>170205</v>
      </c>
      <c r="L91" t="s">
        <v>163</v>
      </c>
      <c r="M91" t="s">
        <v>170</v>
      </c>
      <c r="N91">
        <v>0</v>
      </c>
      <c r="O91">
        <v>1</v>
      </c>
      <c r="P91" t="s">
        <v>249</v>
      </c>
      <c r="Q91" t="s">
        <v>171</v>
      </c>
      <c r="R91" t="s">
        <v>171</v>
      </c>
      <c r="S91" t="s">
        <v>163</v>
      </c>
      <c r="T91" t="s">
        <v>173</v>
      </c>
      <c r="U91" t="s">
        <v>175</v>
      </c>
      <c r="V91" t="s">
        <v>163</v>
      </c>
      <c r="W91" t="s">
        <v>171</v>
      </c>
      <c r="X91" t="s">
        <v>171</v>
      </c>
      <c r="Y91" t="s">
        <v>171</v>
      </c>
      <c r="Z91" t="s">
        <v>171</v>
      </c>
      <c r="AA91" t="s">
        <v>171</v>
      </c>
      <c r="AB91" t="s">
        <v>171</v>
      </c>
      <c r="AC91" t="s">
        <v>171</v>
      </c>
      <c r="AD91" t="s">
        <v>163</v>
      </c>
      <c r="AE91" t="s">
        <v>171</v>
      </c>
      <c r="AF91" t="s">
        <v>171</v>
      </c>
      <c r="AG91" t="s">
        <v>171</v>
      </c>
      <c r="AH91" t="s">
        <v>176</v>
      </c>
      <c r="AI91" t="s">
        <v>505</v>
      </c>
      <c r="AJ91" t="s">
        <v>178</v>
      </c>
      <c r="AK91" t="s">
        <v>171</v>
      </c>
      <c r="AL91" t="s">
        <v>171</v>
      </c>
      <c r="AM91" t="s">
        <v>171</v>
      </c>
      <c r="AN91" t="s">
        <v>176</v>
      </c>
      <c r="AO91" t="s">
        <v>171</v>
      </c>
      <c r="AP91" t="s">
        <v>163</v>
      </c>
      <c r="AQ91" t="s">
        <v>171</v>
      </c>
      <c r="AR91" t="s">
        <v>171</v>
      </c>
      <c r="AS91" t="s">
        <v>171</v>
      </c>
      <c r="AT91" t="s">
        <v>180</v>
      </c>
      <c r="AU91" t="s">
        <v>171</v>
      </c>
      <c r="AV91" t="s">
        <v>171</v>
      </c>
      <c r="AW91" t="s">
        <v>171</v>
      </c>
      <c r="AX91" t="s">
        <v>176</v>
      </c>
    </row>
    <row r="92" spans="1:50" ht="13.5" customHeight="1" x14ac:dyDescent="0.15">
      <c r="A92">
        <v>170205</v>
      </c>
      <c r="B92">
        <v>1008</v>
      </c>
      <c r="C92" t="s">
        <v>544</v>
      </c>
      <c r="D92" t="s">
        <v>501</v>
      </c>
      <c r="E92" t="s">
        <v>504</v>
      </c>
      <c r="F92" s="4" t="s">
        <v>176</v>
      </c>
      <c r="G92" t="s">
        <v>512</v>
      </c>
      <c r="H92" t="s">
        <v>502</v>
      </c>
      <c r="I92" t="s">
        <v>503</v>
      </c>
      <c r="J92" s="1">
        <v>1</v>
      </c>
      <c r="K92">
        <f t="shared" si="1"/>
        <v>170206</v>
      </c>
      <c r="L92" t="s">
        <v>163</v>
      </c>
      <c r="M92" t="s">
        <v>170</v>
      </c>
      <c r="N92">
        <v>0</v>
      </c>
      <c r="O92">
        <v>1</v>
      </c>
      <c r="P92" t="s">
        <v>513</v>
      </c>
      <c r="Q92" t="s">
        <v>171</v>
      </c>
      <c r="R92" t="s">
        <v>171</v>
      </c>
      <c r="S92" t="s">
        <v>163</v>
      </c>
      <c r="T92" t="s">
        <v>173</v>
      </c>
      <c r="U92" t="s">
        <v>175</v>
      </c>
      <c r="V92" t="s">
        <v>163</v>
      </c>
      <c r="W92" t="s">
        <v>171</v>
      </c>
      <c r="X92" t="s">
        <v>171</v>
      </c>
      <c r="Y92" t="s">
        <v>171</v>
      </c>
      <c r="Z92" t="s">
        <v>171</v>
      </c>
      <c r="AA92" t="s">
        <v>171</v>
      </c>
      <c r="AB92" t="s">
        <v>171</v>
      </c>
      <c r="AC92" t="s">
        <v>171</v>
      </c>
      <c r="AD92" t="s">
        <v>163</v>
      </c>
      <c r="AE92" t="s">
        <v>171</v>
      </c>
      <c r="AF92" t="s">
        <v>171</v>
      </c>
      <c r="AG92" t="s">
        <v>171</v>
      </c>
      <c r="AH92" t="s">
        <v>176</v>
      </c>
      <c r="AI92" t="s">
        <v>505</v>
      </c>
      <c r="AJ92" t="s">
        <v>178</v>
      </c>
      <c r="AK92" t="s">
        <v>171</v>
      </c>
      <c r="AL92" t="s">
        <v>171</v>
      </c>
      <c r="AM92" t="s">
        <v>171</v>
      </c>
      <c r="AN92" t="s">
        <v>176</v>
      </c>
      <c r="AO92" t="s">
        <v>171</v>
      </c>
      <c r="AP92" t="s">
        <v>163</v>
      </c>
      <c r="AQ92" t="s">
        <v>171</v>
      </c>
      <c r="AR92" t="s">
        <v>171</v>
      </c>
      <c r="AS92" t="s">
        <v>171</v>
      </c>
      <c r="AT92" t="s">
        <v>180</v>
      </c>
      <c r="AU92" t="s">
        <v>171</v>
      </c>
      <c r="AV92" t="s">
        <v>171</v>
      </c>
      <c r="AW92" t="s">
        <v>171</v>
      </c>
      <c r="AX92" t="s">
        <v>176</v>
      </c>
    </row>
    <row r="93" spans="1:50" ht="13.5" customHeight="1" x14ac:dyDescent="0.15">
      <c r="A93">
        <v>170206</v>
      </c>
      <c r="B93">
        <v>1008</v>
      </c>
      <c r="C93" t="s">
        <v>544</v>
      </c>
      <c r="D93" t="s">
        <v>501</v>
      </c>
      <c r="E93" t="s">
        <v>504</v>
      </c>
      <c r="F93" s="4" t="s">
        <v>176</v>
      </c>
      <c r="G93" t="s">
        <v>515</v>
      </c>
      <c r="H93" t="s">
        <v>502</v>
      </c>
      <c r="I93" t="s">
        <v>503</v>
      </c>
      <c r="J93" s="1">
        <v>1</v>
      </c>
      <c r="K93">
        <f t="shared" si="1"/>
        <v>170207</v>
      </c>
      <c r="L93" t="s">
        <v>163</v>
      </c>
      <c r="M93" t="s">
        <v>170</v>
      </c>
      <c r="N93">
        <v>0</v>
      </c>
      <c r="O93">
        <v>1</v>
      </c>
      <c r="P93" t="s">
        <v>516</v>
      </c>
      <c r="Q93" t="s">
        <v>171</v>
      </c>
      <c r="R93" t="s">
        <v>171</v>
      </c>
      <c r="S93" t="s">
        <v>163</v>
      </c>
      <c r="T93" t="s">
        <v>173</v>
      </c>
      <c r="U93" t="s">
        <v>175</v>
      </c>
      <c r="V93" t="s">
        <v>163</v>
      </c>
      <c r="W93" t="s">
        <v>171</v>
      </c>
      <c r="X93" t="s">
        <v>171</v>
      </c>
      <c r="Y93" t="s">
        <v>171</v>
      </c>
      <c r="Z93" t="s">
        <v>171</v>
      </c>
      <c r="AA93" t="s">
        <v>171</v>
      </c>
      <c r="AB93" t="s">
        <v>171</v>
      </c>
      <c r="AC93" t="s">
        <v>171</v>
      </c>
      <c r="AD93" t="s">
        <v>163</v>
      </c>
      <c r="AE93" t="s">
        <v>171</v>
      </c>
      <c r="AF93" t="s">
        <v>171</v>
      </c>
      <c r="AG93" t="s">
        <v>171</v>
      </c>
      <c r="AH93" t="s">
        <v>176</v>
      </c>
      <c r="AI93" t="s">
        <v>505</v>
      </c>
      <c r="AJ93" t="s">
        <v>178</v>
      </c>
      <c r="AK93" t="s">
        <v>171</v>
      </c>
      <c r="AL93" t="s">
        <v>171</v>
      </c>
      <c r="AM93" t="s">
        <v>171</v>
      </c>
      <c r="AN93" t="s">
        <v>176</v>
      </c>
      <c r="AO93" t="s">
        <v>171</v>
      </c>
      <c r="AP93" t="s">
        <v>163</v>
      </c>
      <c r="AQ93" t="s">
        <v>171</v>
      </c>
      <c r="AR93" t="s">
        <v>171</v>
      </c>
      <c r="AS93" t="s">
        <v>171</v>
      </c>
      <c r="AT93" t="s">
        <v>180</v>
      </c>
      <c r="AU93" t="s">
        <v>171</v>
      </c>
      <c r="AV93" t="s">
        <v>171</v>
      </c>
      <c r="AW93" t="s">
        <v>171</v>
      </c>
      <c r="AX93" t="s">
        <v>176</v>
      </c>
    </row>
    <row r="94" spans="1:50" ht="13.5" customHeight="1" x14ac:dyDescent="0.15">
      <c r="A94">
        <v>170207</v>
      </c>
      <c r="B94">
        <v>1008</v>
      </c>
      <c r="C94" t="s">
        <v>544</v>
      </c>
      <c r="D94" t="s">
        <v>501</v>
      </c>
      <c r="E94" t="s">
        <v>504</v>
      </c>
      <c r="F94" s="4" t="s">
        <v>176</v>
      </c>
      <c r="G94" t="s">
        <v>518</v>
      </c>
      <c r="H94" t="s">
        <v>502</v>
      </c>
      <c r="I94" t="s">
        <v>503</v>
      </c>
      <c r="J94" s="1">
        <v>1</v>
      </c>
      <c r="K94">
        <f t="shared" si="1"/>
        <v>-1</v>
      </c>
      <c r="L94" t="s">
        <v>163</v>
      </c>
      <c r="M94" t="s">
        <v>170</v>
      </c>
      <c r="N94">
        <v>0</v>
      </c>
      <c r="O94">
        <v>1</v>
      </c>
      <c r="P94" t="s">
        <v>221</v>
      </c>
      <c r="Q94" t="s">
        <v>171</v>
      </c>
      <c r="R94" t="s">
        <v>171</v>
      </c>
      <c r="S94" t="s">
        <v>163</v>
      </c>
      <c r="T94" t="s">
        <v>173</v>
      </c>
      <c r="U94" t="s">
        <v>175</v>
      </c>
      <c r="V94" t="s">
        <v>163</v>
      </c>
      <c r="W94" t="s">
        <v>171</v>
      </c>
      <c r="X94" t="s">
        <v>171</v>
      </c>
      <c r="Y94" t="s">
        <v>171</v>
      </c>
      <c r="Z94" t="s">
        <v>171</v>
      </c>
      <c r="AA94" t="s">
        <v>171</v>
      </c>
      <c r="AB94" t="s">
        <v>171</v>
      </c>
      <c r="AC94" t="s">
        <v>171</v>
      </c>
      <c r="AD94" t="s">
        <v>163</v>
      </c>
      <c r="AE94" t="s">
        <v>171</v>
      </c>
      <c r="AF94" t="s">
        <v>171</v>
      </c>
      <c r="AG94" t="s">
        <v>171</v>
      </c>
      <c r="AH94" t="s">
        <v>176</v>
      </c>
      <c r="AI94" t="s">
        <v>505</v>
      </c>
      <c r="AJ94" t="s">
        <v>178</v>
      </c>
      <c r="AK94" t="s">
        <v>171</v>
      </c>
      <c r="AL94" t="s">
        <v>171</v>
      </c>
      <c r="AM94" t="s">
        <v>171</v>
      </c>
      <c r="AN94" t="s">
        <v>176</v>
      </c>
      <c r="AO94" t="s">
        <v>171</v>
      </c>
      <c r="AP94" t="s">
        <v>163</v>
      </c>
      <c r="AQ94" t="s">
        <v>171</v>
      </c>
      <c r="AR94" t="s">
        <v>171</v>
      </c>
      <c r="AS94" t="s">
        <v>171</v>
      </c>
      <c r="AT94" t="s">
        <v>180</v>
      </c>
      <c r="AU94" t="s">
        <v>171</v>
      </c>
      <c r="AV94" t="s">
        <v>171</v>
      </c>
      <c r="AW94" t="s">
        <v>171</v>
      </c>
      <c r="AX94" t="s">
        <v>176</v>
      </c>
    </row>
    <row r="95" spans="1:50" ht="13.5" customHeight="1" x14ac:dyDescent="0.15">
      <c r="A95">
        <v>180101</v>
      </c>
      <c r="B95">
        <v>1002</v>
      </c>
      <c r="C95" t="s">
        <v>545</v>
      </c>
      <c r="D95" t="s">
        <v>209</v>
      </c>
      <c r="E95" t="s">
        <v>214</v>
      </c>
      <c r="F95" s="4" t="s">
        <v>176</v>
      </c>
      <c r="G95" t="s">
        <v>210</v>
      </c>
      <c r="H95" t="s">
        <v>211</v>
      </c>
      <c r="I95" t="s">
        <v>212</v>
      </c>
      <c r="J95">
        <v>1</v>
      </c>
      <c r="K95">
        <f t="shared" si="1"/>
        <v>180102</v>
      </c>
      <c r="L95" t="s">
        <v>169</v>
      </c>
      <c r="M95" t="s">
        <v>170</v>
      </c>
      <c r="N95">
        <v>0</v>
      </c>
      <c r="O95">
        <v>2</v>
      </c>
      <c r="P95" t="s">
        <v>163</v>
      </c>
      <c r="Q95" t="s">
        <v>171</v>
      </c>
      <c r="R95" t="s">
        <v>171</v>
      </c>
      <c r="S95" t="s">
        <v>163</v>
      </c>
      <c r="T95" t="s">
        <v>215</v>
      </c>
      <c r="U95" t="s">
        <v>171</v>
      </c>
      <c r="V95">
        <v>1</v>
      </c>
      <c r="W95" t="s">
        <v>171</v>
      </c>
      <c r="X95" t="s">
        <v>171</v>
      </c>
      <c r="Y95" t="s">
        <v>171</v>
      </c>
      <c r="Z95" t="s">
        <v>171</v>
      </c>
      <c r="AA95" t="s">
        <v>171</v>
      </c>
      <c r="AB95" t="s">
        <v>171</v>
      </c>
      <c r="AC95" t="s">
        <v>171</v>
      </c>
      <c r="AD95" t="s">
        <v>163</v>
      </c>
      <c r="AE95" t="s">
        <v>171</v>
      </c>
      <c r="AF95" t="s">
        <v>171</v>
      </c>
      <c r="AG95" t="s">
        <v>171</v>
      </c>
      <c r="AH95" t="s">
        <v>176</v>
      </c>
      <c r="AI95" t="s">
        <v>216</v>
      </c>
      <c r="AJ95" t="s">
        <v>178</v>
      </c>
      <c r="AK95" t="s">
        <v>171</v>
      </c>
      <c r="AL95" t="s">
        <v>171</v>
      </c>
      <c r="AM95" t="s">
        <v>171</v>
      </c>
      <c r="AN95" t="s">
        <v>217</v>
      </c>
      <c r="AO95" t="s">
        <v>163</v>
      </c>
      <c r="AP95" t="s">
        <v>175</v>
      </c>
      <c r="AQ95" t="s">
        <v>171</v>
      </c>
      <c r="AR95" t="s">
        <v>171</v>
      </c>
      <c r="AS95" t="s">
        <v>171</v>
      </c>
      <c r="AT95" t="s">
        <v>180</v>
      </c>
      <c r="AU95" t="s">
        <v>171</v>
      </c>
      <c r="AV95" t="s">
        <v>171</v>
      </c>
      <c r="AW95" t="s">
        <v>218</v>
      </c>
      <c r="AX95" t="s">
        <v>176</v>
      </c>
    </row>
    <row r="96" spans="1:50" ht="13.5" customHeight="1" x14ac:dyDescent="0.15">
      <c r="A96">
        <v>180102</v>
      </c>
      <c r="B96">
        <v>1002</v>
      </c>
      <c r="C96" t="s">
        <v>545</v>
      </c>
      <c r="D96" t="s">
        <v>209</v>
      </c>
      <c r="E96" t="s">
        <v>214</v>
      </c>
      <c r="F96" s="4" t="s">
        <v>176</v>
      </c>
      <c r="G96" t="s">
        <v>219</v>
      </c>
      <c r="H96" t="s">
        <v>211</v>
      </c>
      <c r="I96" t="s">
        <v>212</v>
      </c>
      <c r="J96">
        <v>2</v>
      </c>
      <c r="K96">
        <f t="shared" si="1"/>
        <v>180103</v>
      </c>
      <c r="L96" t="s">
        <v>169</v>
      </c>
      <c r="M96" t="s">
        <v>185</v>
      </c>
      <c r="N96">
        <v>0</v>
      </c>
      <c r="O96">
        <v>2</v>
      </c>
      <c r="P96" t="s">
        <v>221</v>
      </c>
      <c r="Q96" t="s">
        <v>171</v>
      </c>
      <c r="R96" t="s">
        <v>171</v>
      </c>
      <c r="S96" t="s">
        <v>163</v>
      </c>
      <c r="T96" t="s">
        <v>215</v>
      </c>
      <c r="U96" t="s">
        <v>171</v>
      </c>
      <c r="V96">
        <v>1</v>
      </c>
      <c r="W96" t="s">
        <v>171</v>
      </c>
      <c r="X96" t="s">
        <v>171</v>
      </c>
      <c r="Y96" t="s">
        <v>171</v>
      </c>
      <c r="Z96" t="s">
        <v>171</v>
      </c>
      <c r="AA96" t="s">
        <v>171</v>
      </c>
      <c r="AB96" t="s">
        <v>171</v>
      </c>
      <c r="AC96" t="s">
        <v>171</v>
      </c>
      <c r="AD96" t="s">
        <v>163</v>
      </c>
      <c r="AE96" t="s">
        <v>171</v>
      </c>
      <c r="AF96" t="s">
        <v>171</v>
      </c>
      <c r="AG96" t="s">
        <v>171</v>
      </c>
      <c r="AH96" t="s">
        <v>176</v>
      </c>
      <c r="AI96" t="s">
        <v>216</v>
      </c>
      <c r="AJ96" t="s">
        <v>178</v>
      </c>
      <c r="AK96" t="s">
        <v>171</v>
      </c>
      <c r="AL96" t="s">
        <v>171</v>
      </c>
      <c r="AM96" t="s">
        <v>171</v>
      </c>
      <c r="AN96" t="s">
        <v>217</v>
      </c>
      <c r="AO96" t="s">
        <v>163</v>
      </c>
      <c r="AP96" t="s">
        <v>175</v>
      </c>
      <c r="AQ96" t="s">
        <v>171</v>
      </c>
      <c r="AR96" t="s">
        <v>171</v>
      </c>
      <c r="AS96" t="s">
        <v>171</v>
      </c>
      <c r="AT96" t="s">
        <v>180</v>
      </c>
      <c r="AU96" t="s">
        <v>171</v>
      </c>
      <c r="AV96" t="s">
        <v>171</v>
      </c>
      <c r="AW96" t="s">
        <v>218</v>
      </c>
      <c r="AX96" t="s">
        <v>176</v>
      </c>
    </row>
    <row r="97" spans="1:50" ht="13.5" customHeight="1" x14ac:dyDescent="0.15">
      <c r="A97">
        <v>180103</v>
      </c>
      <c r="B97">
        <v>1002</v>
      </c>
      <c r="C97" t="s">
        <v>545</v>
      </c>
      <c r="D97" t="s">
        <v>209</v>
      </c>
      <c r="E97" t="s">
        <v>214</v>
      </c>
      <c r="F97" s="4" t="s">
        <v>176</v>
      </c>
      <c r="G97" t="s">
        <v>222</v>
      </c>
      <c r="H97" t="s">
        <v>211</v>
      </c>
      <c r="I97" t="s">
        <v>212</v>
      </c>
      <c r="J97">
        <v>3</v>
      </c>
      <c r="K97">
        <f t="shared" si="1"/>
        <v>180104</v>
      </c>
      <c r="L97" t="s">
        <v>169</v>
      </c>
      <c r="M97" t="s">
        <v>189</v>
      </c>
      <c r="N97">
        <v>0</v>
      </c>
      <c r="O97">
        <v>3</v>
      </c>
      <c r="P97" t="s">
        <v>224</v>
      </c>
      <c r="Q97" t="s">
        <v>171</v>
      </c>
      <c r="R97" t="s">
        <v>171</v>
      </c>
      <c r="S97" t="s">
        <v>163</v>
      </c>
      <c r="T97" t="s">
        <v>215</v>
      </c>
      <c r="U97" t="s">
        <v>171</v>
      </c>
      <c r="V97">
        <v>1</v>
      </c>
      <c r="W97" t="s">
        <v>171</v>
      </c>
      <c r="X97" t="s">
        <v>171</v>
      </c>
      <c r="Y97" t="s">
        <v>171</v>
      </c>
      <c r="Z97" t="s">
        <v>171</v>
      </c>
      <c r="AA97" t="s">
        <v>171</v>
      </c>
      <c r="AB97" t="s">
        <v>171</v>
      </c>
      <c r="AC97" t="s">
        <v>171</v>
      </c>
      <c r="AD97" t="s">
        <v>163</v>
      </c>
      <c r="AE97" t="s">
        <v>171</v>
      </c>
      <c r="AF97" t="s">
        <v>171</v>
      </c>
      <c r="AG97" t="s">
        <v>171</v>
      </c>
      <c r="AH97" t="s">
        <v>176</v>
      </c>
      <c r="AI97" t="s">
        <v>216</v>
      </c>
      <c r="AJ97" t="s">
        <v>178</v>
      </c>
      <c r="AK97" t="s">
        <v>171</v>
      </c>
      <c r="AL97" t="s">
        <v>171</v>
      </c>
      <c r="AM97" t="s">
        <v>171</v>
      </c>
      <c r="AN97" t="s">
        <v>217</v>
      </c>
      <c r="AO97" t="s">
        <v>163</v>
      </c>
      <c r="AP97" t="s">
        <v>175</v>
      </c>
      <c r="AQ97" t="s">
        <v>171</v>
      </c>
      <c r="AR97" t="s">
        <v>171</v>
      </c>
      <c r="AS97" t="s">
        <v>171</v>
      </c>
      <c r="AT97" t="s">
        <v>180</v>
      </c>
      <c r="AU97" t="s">
        <v>171</v>
      </c>
      <c r="AV97" t="s">
        <v>171</v>
      </c>
      <c r="AW97" t="s">
        <v>218</v>
      </c>
      <c r="AX97" t="s">
        <v>176</v>
      </c>
    </row>
    <row r="98" spans="1:50" ht="13.5" customHeight="1" x14ac:dyDescent="0.15">
      <c r="A98">
        <v>180104</v>
      </c>
      <c r="B98">
        <v>1002</v>
      </c>
      <c r="C98" t="s">
        <v>545</v>
      </c>
      <c r="D98" t="s">
        <v>209</v>
      </c>
      <c r="E98" t="s">
        <v>214</v>
      </c>
      <c r="F98" s="4" t="s">
        <v>176</v>
      </c>
      <c r="G98" t="s">
        <v>225</v>
      </c>
      <c r="H98" t="s">
        <v>211</v>
      </c>
      <c r="I98" t="s">
        <v>212</v>
      </c>
      <c r="J98">
        <v>4</v>
      </c>
      <c r="K98">
        <f t="shared" si="1"/>
        <v>180105</v>
      </c>
      <c r="L98" t="s">
        <v>169</v>
      </c>
      <c r="M98" t="s">
        <v>193</v>
      </c>
      <c r="N98">
        <v>0</v>
      </c>
      <c r="O98">
        <v>4</v>
      </c>
      <c r="P98" t="s">
        <v>208</v>
      </c>
      <c r="Q98" t="s">
        <v>171</v>
      </c>
      <c r="R98" t="s">
        <v>171</v>
      </c>
      <c r="S98" t="s">
        <v>163</v>
      </c>
      <c r="T98" t="s">
        <v>215</v>
      </c>
      <c r="U98" t="s">
        <v>171</v>
      </c>
      <c r="V98">
        <v>1</v>
      </c>
      <c r="W98" t="s">
        <v>171</v>
      </c>
      <c r="X98" t="s">
        <v>171</v>
      </c>
      <c r="Y98" t="s">
        <v>171</v>
      </c>
      <c r="Z98" t="s">
        <v>171</v>
      </c>
      <c r="AA98" t="s">
        <v>171</v>
      </c>
      <c r="AB98" t="s">
        <v>171</v>
      </c>
      <c r="AC98" t="s">
        <v>171</v>
      </c>
      <c r="AD98" t="s">
        <v>163</v>
      </c>
      <c r="AE98" t="s">
        <v>171</v>
      </c>
      <c r="AF98" t="s">
        <v>171</v>
      </c>
      <c r="AG98" t="s">
        <v>171</v>
      </c>
      <c r="AH98" t="s">
        <v>176</v>
      </c>
      <c r="AI98" t="s">
        <v>216</v>
      </c>
      <c r="AJ98" t="s">
        <v>178</v>
      </c>
      <c r="AK98" t="s">
        <v>171</v>
      </c>
      <c r="AL98" t="s">
        <v>171</v>
      </c>
      <c r="AM98" t="s">
        <v>171</v>
      </c>
      <c r="AN98" t="s">
        <v>217</v>
      </c>
      <c r="AO98" t="s">
        <v>163</v>
      </c>
      <c r="AP98" t="s">
        <v>175</v>
      </c>
      <c r="AQ98" t="s">
        <v>171</v>
      </c>
      <c r="AR98" t="s">
        <v>171</v>
      </c>
      <c r="AS98" t="s">
        <v>171</v>
      </c>
      <c r="AT98" t="s">
        <v>180</v>
      </c>
      <c r="AU98" t="s">
        <v>171</v>
      </c>
      <c r="AV98" t="s">
        <v>171</v>
      </c>
      <c r="AW98" t="s">
        <v>218</v>
      </c>
      <c r="AX98" t="s">
        <v>176</v>
      </c>
    </row>
    <row r="99" spans="1:50" ht="13.5" customHeight="1" x14ac:dyDescent="0.15">
      <c r="A99">
        <v>180105</v>
      </c>
      <c r="B99">
        <v>1002</v>
      </c>
      <c r="C99" t="s">
        <v>545</v>
      </c>
      <c r="D99" t="s">
        <v>209</v>
      </c>
      <c r="E99" t="s">
        <v>214</v>
      </c>
      <c r="F99" s="4" t="s">
        <v>176</v>
      </c>
      <c r="G99" t="s">
        <v>227</v>
      </c>
      <c r="H99" t="s">
        <v>211</v>
      </c>
      <c r="I99" t="s">
        <v>212</v>
      </c>
      <c r="J99">
        <v>5</v>
      </c>
      <c r="K99">
        <f t="shared" si="1"/>
        <v>180106</v>
      </c>
      <c r="L99" t="s">
        <v>169</v>
      </c>
      <c r="M99" t="s">
        <v>197</v>
      </c>
      <c r="N99">
        <v>0</v>
      </c>
      <c r="O99">
        <v>5</v>
      </c>
      <c r="P99" t="s">
        <v>229</v>
      </c>
      <c r="Q99" t="s">
        <v>171</v>
      </c>
      <c r="R99" t="s">
        <v>171</v>
      </c>
      <c r="S99" t="s">
        <v>163</v>
      </c>
      <c r="T99" t="s">
        <v>215</v>
      </c>
      <c r="U99" t="s">
        <v>171</v>
      </c>
      <c r="V99">
        <v>1</v>
      </c>
      <c r="W99" t="s">
        <v>171</v>
      </c>
      <c r="X99" t="s">
        <v>171</v>
      </c>
      <c r="Y99" t="s">
        <v>171</v>
      </c>
      <c r="Z99" t="s">
        <v>171</v>
      </c>
      <c r="AA99" t="s">
        <v>171</v>
      </c>
      <c r="AB99" t="s">
        <v>171</v>
      </c>
      <c r="AC99" t="s">
        <v>171</v>
      </c>
      <c r="AD99" t="s">
        <v>163</v>
      </c>
      <c r="AE99" t="s">
        <v>171</v>
      </c>
      <c r="AF99" t="s">
        <v>171</v>
      </c>
      <c r="AG99" t="s">
        <v>171</v>
      </c>
      <c r="AH99" t="s">
        <v>176</v>
      </c>
      <c r="AI99" t="s">
        <v>216</v>
      </c>
      <c r="AJ99" t="s">
        <v>178</v>
      </c>
      <c r="AK99" t="s">
        <v>171</v>
      </c>
      <c r="AL99" t="s">
        <v>171</v>
      </c>
      <c r="AM99" t="s">
        <v>171</v>
      </c>
      <c r="AN99" t="s">
        <v>217</v>
      </c>
      <c r="AO99" t="s">
        <v>163</v>
      </c>
      <c r="AP99" t="s">
        <v>175</v>
      </c>
      <c r="AQ99" t="s">
        <v>171</v>
      </c>
      <c r="AR99" t="s">
        <v>171</v>
      </c>
      <c r="AS99" t="s">
        <v>171</v>
      </c>
      <c r="AT99" t="s">
        <v>180</v>
      </c>
      <c r="AU99" t="s">
        <v>171</v>
      </c>
      <c r="AV99" t="s">
        <v>171</v>
      </c>
      <c r="AW99" t="s">
        <v>218</v>
      </c>
      <c r="AX99" t="s">
        <v>176</v>
      </c>
    </row>
    <row r="100" spans="1:50" ht="13.5" customHeight="1" x14ac:dyDescent="0.15">
      <c r="A100">
        <v>180106</v>
      </c>
      <c r="B100">
        <v>1002</v>
      </c>
      <c r="C100" t="s">
        <v>545</v>
      </c>
      <c r="D100" t="s">
        <v>209</v>
      </c>
      <c r="E100" t="s">
        <v>214</v>
      </c>
      <c r="F100" s="4" t="s">
        <v>176</v>
      </c>
      <c r="G100" t="s">
        <v>230</v>
      </c>
      <c r="H100" t="s">
        <v>211</v>
      </c>
      <c r="I100" t="s">
        <v>212</v>
      </c>
      <c r="J100">
        <v>6</v>
      </c>
      <c r="K100">
        <f t="shared" si="1"/>
        <v>180107</v>
      </c>
      <c r="L100" t="s">
        <v>169</v>
      </c>
      <c r="M100" t="s">
        <v>201</v>
      </c>
      <c r="N100">
        <v>0</v>
      </c>
      <c r="O100">
        <v>6</v>
      </c>
      <c r="P100" t="s">
        <v>232</v>
      </c>
      <c r="Q100" t="s">
        <v>171</v>
      </c>
      <c r="R100" t="s">
        <v>171</v>
      </c>
      <c r="S100" t="s">
        <v>163</v>
      </c>
      <c r="T100" t="s">
        <v>215</v>
      </c>
      <c r="U100" t="s">
        <v>171</v>
      </c>
      <c r="V100">
        <v>1</v>
      </c>
      <c r="W100" t="s">
        <v>171</v>
      </c>
      <c r="X100" t="s">
        <v>171</v>
      </c>
      <c r="Y100" t="s">
        <v>171</v>
      </c>
      <c r="Z100" t="s">
        <v>171</v>
      </c>
      <c r="AA100" t="s">
        <v>171</v>
      </c>
      <c r="AB100" t="s">
        <v>171</v>
      </c>
      <c r="AC100" t="s">
        <v>171</v>
      </c>
      <c r="AD100" t="s">
        <v>163</v>
      </c>
      <c r="AE100" t="s">
        <v>171</v>
      </c>
      <c r="AF100" t="s">
        <v>171</v>
      </c>
      <c r="AG100" t="s">
        <v>171</v>
      </c>
      <c r="AH100" t="s">
        <v>176</v>
      </c>
      <c r="AI100" t="s">
        <v>216</v>
      </c>
      <c r="AJ100" t="s">
        <v>178</v>
      </c>
      <c r="AK100" t="s">
        <v>171</v>
      </c>
      <c r="AL100" t="s">
        <v>171</v>
      </c>
      <c r="AM100" t="s">
        <v>171</v>
      </c>
      <c r="AN100" t="s">
        <v>217</v>
      </c>
      <c r="AO100" t="s">
        <v>163</v>
      </c>
      <c r="AP100" t="s">
        <v>175</v>
      </c>
      <c r="AQ100" t="s">
        <v>171</v>
      </c>
      <c r="AR100" t="s">
        <v>171</v>
      </c>
      <c r="AS100" t="s">
        <v>171</v>
      </c>
      <c r="AT100" t="s">
        <v>180</v>
      </c>
      <c r="AU100" t="s">
        <v>171</v>
      </c>
      <c r="AV100" t="s">
        <v>171</v>
      </c>
      <c r="AW100" t="s">
        <v>218</v>
      </c>
      <c r="AX100" t="s">
        <v>176</v>
      </c>
    </row>
    <row r="101" spans="1:50" ht="13.5" customHeight="1" x14ac:dyDescent="0.15">
      <c r="A101">
        <v>180107</v>
      </c>
      <c r="B101">
        <v>1002</v>
      </c>
      <c r="C101" t="s">
        <v>545</v>
      </c>
      <c r="D101" t="s">
        <v>209</v>
      </c>
      <c r="E101" t="s">
        <v>214</v>
      </c>
      <c r="F101" s="4" t="s">
        <v>176</v>
      </c>
      <c r="G101" t="s">
        <v>233</v>
      </c>
      <c r="H101" t="s">
        <v>211</v>
      </c>
      <c r="I101" t="s">
        <v>212</v>
      </c>
      <c r="J101">
        <v>7</v>
      </c>
      <c r="K101">
        <f t="shared" si="1"/>
        <v>-1</v>
      </c>
      <c r="L101" t="s">
        <v>169</v>
      </c>
      <c r="M101" t="s">
        <v>205</v>
      </c>
      <c r="N101">
        <v>0</v>
      </c>
      <c r="O101">
        <v>7</v>
      </c>
      <c r="P101" t="s">
        <v>175</v>
      </c>
      <c r="Q101" t="s">
        <v>171</v>
      </c>
      <c r="R101" t="s">
        <v>171</v>
      </c>
      <c r="S101" t="s">
        <v>163</v>
      </c>
      <c r="T101" t="s">
        <v>215</v>
      </c>
      <c r="U101" t="s">
        <v>171</v>
      </c>
      <c r="V101">
        <v>1</v>
      </c>
      <c r="W101" t="s">
        <v>171</v>
      </c>
      <c r="X101" t="s">
        <v>171</v>
      </c>
      <c r="Y101" t="s">
        <v>171</v>
      </c>
      <c r="Z101" t="s">
        <v>171</v>
      </c>
      <c r="AA101" t="s">
        <v>171</v>
      </c>
      <c r="AB101" t="s">
        <v>171</v>
      </c>
      <c r="AC101" t="s">
        <v>171</v>
      </c>
      <c r="AD101" t="s">
        <v>163</v>
      </c>
      <c r="AE101" t="s">
        <v>171</v>
      </c>
      <c r="AF101" t="s">
        <v>171</v>
      </c>
      <c r="AG101" t="s">
        <v>171</v>
      </c>
      <c r="AH101" t="s">
        <v>176</v>
      </c>
      <c r="AI101" t="s">
        <v>216</v>
      </c>
      <c r="AJ101" t="s">
        <v>178</v>
      </c>
      <c r="AK101" t="s">
        <v>171</v>
      </c>
      <c r="AL101" t="s">
        <v>171</v>
      </c>
      <c r="AM101" t="s">
        <v>171</v>
      </c>
      <c r="AN101" t="s">
        <v>217</v>
      </c>
      <c r="AO101" t="s">
        <v>163</v>
      </c>
      <c r="AP101" t="s">
        <v>175</v>
      </c>
      <c r="AQ101" t="s">
        <v>171</v>
      </c>
      <c r="AR101" t="s">
        <v>171</v>
      </c>
      <c r="AS101" t="s">
        <v>171</v>
      </c>
      <c r="AT101" t="s">
        <v>180</v>
      </c>
      <c r="AU101" t="s">
        <v>171</v>
      </c>
      <c r="AV101" t="s">
        <v>171</v>
      </c>
      <c r="AW101" t="s">
        <v>218</v>
      </c>
      <c r="AX101" t="s">
        <v>176</v>
      </c>
    </row>
    <row r="102" spans="1:50" ht="13.5" customHeight="1" x14ac:dyDescent="0.15">
      <c r="A102">
        <v>180201</v>
      </c>
      <c r="B102">
        <v>1001</v>
      </c>
      <c r="C102" t="s">
        <v>546</v>
      </c>
      <c r="D102" t="s">
        <v>164</v>
      </c>
      <c r="E102" t="s">
        <v>172</v>
      </c>
      <c r="F102" s="4" t="s">
        <v>176</v>
      </c>
      <c r="G102" t="s">
        <v>165</v>
      </c>
      <c r="H102" t="s">
        <v>166</v>
      </c>
      <c r="I102" t="s">
        <v>167</v>
      </c>
      <c r="J102">
        <v>1</v>
      </c>
      <c r="K102">
        <f t="shared" si="1"/>
        <v>180202</v>
      </c>
      <c r="L102" t="s">
        <v>169</v>
      </c>
      <c r="M102" t="s">
        <v>170</v>
      </c>
      <c r="N102">
        <v>0</v>
      </c>
      <c r="O102">
        <v>2</v>
      </c>
      <c r="P102" t="s">
        <v>163</v>
      </c>
      <c r="Q102" t="s">
        <v>171</v>
      </c>
      <c r="R102" t="s">
        <v>163</v>
      </c>
      <c r="S102" t="s">
        <v>163</v>
      </c>
      <c r="T102" t="s">
        <v>173</v>
      </c>
      <c r="U102" t="s">
        <v>174</v>
      </c>
      <c r="V102">
        <v>1</v>
      </c>
      <c r="W102" t="s">
        <v>171</v>
      </c>
      <c r="X102" t="s">
        <v>171</v>
      </c>
      <c r="Y102" t="s">
        <v>171</v>
      </c>
      <c r="Z102" t="s">
        <v>171</v>
      </c>
      <c r="AA102" t="s">
        <v>171</v>
      </c>
      <c r="AB102" t="s">
        <v>171</v>
      </c>
      <c r="AC102" t="s">
        <v>171</v>
      </c>
      <c r="AD102" t="s">
        <v>175</v>
      </c>
      <c r="AE102" t="s">
        <v>171</v>
      </c>
      <c r="AF102" t="s">
        <v>171</v>
      </c>
      <c r="AG102" t="s">
        <v>171</v>
      </c>
      <c r="AH102" t="s">
        <v>176</v>
      </c>
      <c r="AI102" t="s">
        <v>177</v>
      </c>
      <c r="AJ102" t="s">
        <v>178</v>
      </c>
      <c r="AK102" t="s">
        <v>171</v>
      </c>
      <c r="AL102" t="s">
        <v>171</v>
      </c>
      <c r="AM102" t="s">
        <v>171</v>
      </c>
      <c r="AN102" t="s">
        <v>176</v>
      </c>
      <c r="AO102" t="s">
        <v>171</v>
      </c>
      <c r="AP102" t="s">
        <v>163</v>
      </c>
      <c r="AQ102" t="s">
        <v>163</v>
      </c>
      <c r="AR102" t="s">
        <v>171</v>
      </c>
      <c r="AS102" t="s">
        <v>179</v>
      </c>
      <c r="AT102" t="s">
        <v>180</v>
      </c>
      <c r="AU102" t="s">
        <v>179</v>
      </c>
      <c r="AV102" t="s">
        <v>181</v>
      </c>
      <c r="AW102" t="s">
        <v>182</v>
      </c>
      <c r="AX102" t="s">
        <v>176</v>
      </c>
    </row>
    <row r="103" spans="1:50" ht="13.5" customHeight="1" x14ac:dyDescent="0.15">
      <c r="A103">
        <v>180202</v>
      </c>
      <c r="B103">
        <v>1001</v>
      </c>
      <c r="C103" t="s">
        <v>546</v>
      </c>
      <c r="D103" t="s">
        <v>164</v>
      </c>
      <c r="E103" t="s">
        <v>172</v>
      </c>
      <c r="F103" s="4" t="s">
        <v>176</v>
      </c>
      <c r="G103" t="s">
        <v>183</v>
      </c>
      <c r="H103" t="s">
        <v>166</v>
      </c>
      <c r="I103" t="s">
        <v>167</v>
      </c>
      <c r="J103">
        <v>2</v>
      </c>
      <c r="K103">
        <f t="shared" si="1"/>
        <v>180203</v>
      </c>
      <c r="L103" t="s">
        <v>169</v>
      </c>
      <c r="M103" t="s">
        <v>185</v>
      </c>
      <c r="N103">
        <v>0</v>
      </c>
      <c r="O103">
        <v>2</v>
      </c>
      <c r="P103" t="s">
        <v>186</v>
      </c>
      <c r="Q103" t="s">
        <v>171</v>
      </c>
      <c r="R103" t="s">
        <v>163</v>
      </c>
      <c r="S103" t="s">
        <v>163</v>
      </c>
      <c r="T103" t="s">
        <v>173</v>
      </c>
      <c r="U103" t="s">
        <v>174</v>
      </c>
      <c r="V103">
        <v>1</v>
      </c>
      <c r="W103" t="s">
        <v>171</v>
      </c>
      <c r="X103" t="s">
        <v>171</v>
      </c>
      <c r="Y103" t="s">
        <v>171</v>
      </c>
      <c r="Z103" t="s">
        <v>171</v>
      </c>
      <c r="AA103" t="s">
        <v>171</v>
      </c>
      <c r="AB103" t="s">
        <v>171</v>
      </c>
      <c r="AC103" t="s">
        <v>171</v>
      </c>
      <c r="AD103" t="s">
        <v>175</v>
      </c>
      <c r="AE103" t="s">
        <v>171</v>
      </c>
      <c r="AF103" t="s">
        <v>171</v>
      </c>
      <c r="AG103" t="s">
        <v>171</v>
      </c>
      <c r="AH103" t="s">
        <v>176</v>
      </c>
      <c r="AI103" t="s">
        <v>177</v>
      </c>
      <c r="AJ103" t="s">
        <v>178</v>
      </c>
      <c r="AK103" t="s">
        <v>171</v>
      </c>
      <c r="AL103" t="s">
        <v>171</v>
      </c>
      <c r="AM103" t="s">
        <v>171</v>
      </c>
      <c r="AN103" t="s">
        <v>176</v>
      </c>
      <c r="AO103" t="s">
        <v>171</v>
      </c>
      <c r="AP103" t="s">
        <v>163</v>
      </c>
      <c r="AQ103" t="s">
        <v>163</v>
      </c>
      <c r="AR103" t="s">
        <v>171</v>
      </c>
      <c r="AS103" t="s">
        <v>179</v>
      </c>
      <c r="AT103" t="s">
        <v>180</v>
      </c>
      <c r="AU103" t="s">
        <v>179</v>
      </c>
      <c r="AV103" t="s">
        <v>181</v>
      </c>
      <c r="AW103" t="s">
        <v>182</v>
      </c>
      <c r="AX103" t="s">
        <v>176</v>
      </c>
    </row>
    <row r="104" spans="1:50" ht="13.5" customHeight="1" x14ac:dyDescent="0.15">
      <c r="A104">
        <v>180203</v>
      </c>
      <c r="B104">
        <v>1001</v>
      </c>
      <c r="C104" t="s">
        <v>546</v>
      </c>
      <c r="D104" t="s">
        <v>164</v>
      </c>
      <c r="E104" t="s">
        <v>172</v>
      </c>
      <c r="F104" s="4" t="s">
        <v>176</v>
      </c>
      <c r="G104" t="s">
        <v>187</v>
      </c>
      <c r="H104" t="s">
        <v>166</v>
      </c>
      <c r="I104" t="s">
        <v>167</v>
      </c>
      <c r="J104">
        <v>3</v>
      </c>
      <c r="K104">
        <f t="shared" si="1"/>
        <v>180204</v>
      </c>
      <c r="L104" t="s">
        <v>169</v>
      </c>
      <c r="M104" t="s">
        <v>189</v>
      </c>
      <c r="N104">
        <v>0</v>
      </c>
      <c r="O104">
        <v>3</v>
      </c>
      <c r="P104" t="s">
        <v>190</v>
      </c>
      <c r="Q104" t="s">
        <v>171</v>
      </c>
      <c r="R104" t="s">
        <v>163</v>
      </c>
      <c r="S104" t="s">
        <v>163</v>
      </c>
      <c r="T104" t="s">
        <v>173</v>
      </c>
      <c r="U104" t="s">
        <v>174</v>
      </c>
      <c r="V104">
        <v>1</v>
      </c>
      <c r="W104" t="s">
        <v>171</v>
      </c>
      <c r="X104" t="s">
        <v>171</v>
      </c>
      <c r="Y104" t="s">
        <v>171</v>
      </c>
      <c r="Z104" t="s">
        <v>171</v>
      </c>
      <c r="AA104" t="s">
        <v>171</v>
      </c>
      <c r="AB104" t="s">
        <v>171</v>
      </c>
      <c r="AC104" t="s">
        <v>171</v>
      </c>
      <c r="AD104" t="s">
        <v>175</v>
      </c>
      <c r="AE104" t="s">
        <v>171</v>
      </c>
      <c r="AF104" t="s">
        <v>171</v>
      </c>
      <c r="AG104" t="s">
        <v>171</v>
      </c>
      <c r="AH104" t="s">
        <v>176</v>
      </c>
      <c r="AI104" t="s">
        <v>177</v>
      </c>
      <c r="AJ104" t="s">
        <v>178</v>
      </c>
      <c r="AK104" t="s">
        <v>171</v>
      </c>
      <c r="AL104" t="s">
        <v>171</v>
      </c>
      <c r="AM104" t="s">
        <v>171</v>
      </c>
      <c r="AN104" t="s">
        <v>176</v>
      </c>
      <c r="AO104" t="s">
        <v>171</v>
      </c>
      <c r="AP104" t="s">
        <v>163</v>
      </c>
      <c r="AQ104" t="s">
        <v>163</v>
      </c>
      <c r="AR104" t="s">
        <v>171</v>
      </c>
      <c r="AS104" t="s">
        <v>179</v>
      </c>
      <c r="AT104" t="s">
        <v>180</v>
      </c>
      <c r="AU104" t="s">
        <v>179</v>
      </c>
      <c r="AV104" t="s">
        <v>181</v>
      </c>
      <c r="AW104" t="s">
        <v>182</v>
      </c>
      <c r="AX104" t="s">
        <v>176</v>
      </c>
    </row>
    <row r="105" spans="1:50" ht="13.5" customHeight="1" x14ac:dyDescent="0.15">
      <c r="A105">
        <v>180204</v>
      </c>
      <c r="B105">
        <v>1001</v>
      </c>
      <c r="C105" t="s">
        <v>546</v>
      </c>
      <c r="D105" t="s">
        <v>164</v>
      </c>
      <c r="E105" t="s">
        <v>172</v>
      </c>
      <c r="F105" s="4" t="s">
        <v>176</v>
      </c>
      <c r="G105" t="s">
        <v>191</v>
      </c>
      <c r="H105" t="s">
        <v>166</v>
      </c>
      <c r="I105" t="s">
        <v>167</v>
      </c>
      <c r="J105">
        <v>4</v>
      </c>
      <c r="K105">
        <f t="shared" si="1"/>
        <v>180205</v>
      </c>
      <c r="L105" t="s">
        <v>169</v>
      </c>
      <c r="M105" t="s">
        <v>193</v>
      </c>
      <c r="N105">
        <v>0</v>
      </c>
      <c r="O105">
        <v>4</v>
      </c>
      <c r="P105" t="s">
        <v>194</v>
      </c>
      <c r="Q105" t="s">
        <v>171</v>
      </c>
      <c r="R105" t="s">
        <v>163</v>
      </c>
      <c r="S105" t="s">
        <v>163</v>
      </c>
      <c r="T105" t="s">
        <v>173</v>
      </c>
      <c r="U105" t="s">
        <v>174</v>
      </c>
      <c r="V105">
        <v>1</v>
      </c>
      <c r="W105" t="s">
        <v>171</v>
      </c>
      <c r="X105" t="s">
        <v>171</v>
      </c>
      <c r="Y105" t="s">
        <v>171</v>
      </c>
      <c r="Z105" t="s">
        <v>171</v>
      </c>
      <c r="AA105" t="s">
        <v>171</v>
      </c>
      <c r="AB105" t="s">
        <v>171</v>
      </c>
      <c r="AC105" t="s">
        <v>171</v>
      </c>
      <c r="AD105" t="s">
        <v>175</v>
      </c>
      <c r="AE105" t="s">
        <v>171</v>
      </c>
      <c r="AF105" t="s">
        <v>171</v>
      </c>
      <c r="AG105" t="s">
        <v>171</v>
      </c>
      <c r="AH105" t="s">
        <v>176</v>
      </c>
      <c r="AI105" t="s">
        <v>177</v>
      </c>
      <c r="AJ105" t="s">
        <v>178</v>
      </c>
      <c r="AK105" t="s">
        <v>171</v>
      </c>
      <c r="AL105" t="s">
        <v>171</v>
      </c>
      <c r="AM105" t="s">
        <v>171</v>
      </c>
      <c r="AN105" t="s">
        <v>176</v>
      </c>
      <c r="AO105" t="s">
        <v>171</v>
      </c>
      <c r="AP105" t="s">
        <v>163</v>
      </c>
      <c r="AQ105" t="s">
        <v>163</v>
      </c>
      <c r="AR105" t="s">
        <v>171</v>
      </c>
      <c r="AS105" t="s">
        <v>179</v>
      </c>
      <c r="AT105" t="s">
        <v>180</v>
      </c>
      <c r="AU105" t="s">
        <v>179</v>
      </c>
      <c r="AV105" t="s">
        <v>181</v>
      </c>
      <c r="AW105" t="s">
        <v>182</v>
      </c>
      <c r="AX105" t="s">
        <v>176</v>
      </c>
    </row>
    <row r="106" spans="1:50" ht="13.5" customHeight="1" x14ac:dyDescent="0.15">
      <c r="A106">
        <v>180205</v>
      </c>
      <c r="B106">
        <v>1001</v>
      </c>
      <c r="C106" t="s">
        <v>546</v>
      </c>
      <c r="D106" t="s">
        <v>164</v>
      </c>
      <c r="E106" t="s">
        <v>172</v>
      </c>
      <c r="F106" s="4" t="s">
        <v>176</v>
      </c>
      <c r="G106" t="s">
        <v>195</v>
      </c>
      <c r="H106" t="s">
        <v>166</v>
      </c>
      <c r="I106" t="s">
        <v>167</v>
      </c>
      <c r="J106">
        <v>5</v>
      </c>
      <c r="K106">
        <f t="shared" si="1"/>
        <v>180206</v>
      </c>
      <c r="L106" t="s">
        <v>169</v>
      </c>
      <c r="M106" t="s">
        <v>197</v>
      </c>
      <c r="N106">
        <v>0</v>
      </c>
      <c r="O106">
        <v>5</v>
      </c>
      <c r="P106" t="s">
        <v>198</v>
      </c>
      <c r="Q106" t="s">
        <v>171</v>
      </c>
      <c r="R106" t="s">
        <v>163</v>
      </c>
      <c r="S106" t="s">
        <v>163</v>
      </c>
      <c r="T106" t="s">
        <v>173</v>
      </c>
      <c r="U106" t="s">
        <v>174</v>
      </c>
      <c r="V106">
        <v>1</v>
      </c>
      <c r="W106" t="s">
        <v>171</v>
      </c>
      <c r="X106" t="s">
        <v>171</v>
      </c>
      <c r="Y106" t="s">
        <v>171</v>
      </c>
      <c r="Z106" t="s">
        <v>171</v>
      </c>
      <c r="AA106" t="s">
        <v>171</v>
      </c>
      <c r="AB106" t="s">
        <v>171</v>
      </c>
      <c r="AC106" t="s">
        <v>171</v>
      </c>
      <c r="AD106" t="s">
        <v>175</v>
      </c>
      <c r="AE106" t="s">
        <v>171</v>
      </c>
      <c r="AF106" t="s">
        <v>171</v>
      </c>
      <c r="AG106" t="s">
        <v>171</v>
      </c>
      <c r="AH106" t="s">
        <v>176</v>
      </c>
      <c r="AI106" t="s">
        <v>177</v>
      </c>
      <c r="AJ106" t="s">
        <v>178</v>
      </c>
      <c r="AK106" t="s">
        <v>171</v>
      </c>
      <c r="AL106" t="s">
        <v>171</v>
      </c>
      <c r="AM106" t="s">
        <v>171</v>
      </c>
      <c r="AN106" t="s">
        <v>176</v>
      </c>
      <c r="AO106" t="s">
        <v>171</v>
      </c>
      <c r="AP106" t="s">
        <v>163</v>
      </c>
      <c r="AQ106" t="s">
        <v>163</v>
      </c>
      <c r="AR106" t="s">
        <v>171</v>
      </c>
      <c r="AS106" t="s">
        <v>179</v>
      </c>
      <c r="AT106" t="s">
        <v>180</v>
      </c>
      <c r="AU106" t="s">
        <v>179</v>
      </c>
      <c r="AV106" t="s">
        <v>181</v>
      </c>
      <c r="AW106" t="s">
        <v>182</v>
      </c>
      <c r="AX106" t="s">
        <v>176</v>
      </c>
    </row>
    <row r="107" spans="1:50" ht="13.5" customHeight="1" x14ac:dyDescent="0.15">
      <c r="A107">
        <v>180206</v>
      </c>
      <c r="B107">
        <v>1001</v>
      </c>
      <c r="C107" t="s">
        <v>546</v>
      </c>
      <c r="D107" t="s">
        <v>164</v>
      </c>
      <c r="E107" t="s">
        <v>172</v>
      </c>
      <c r="F107" s="4" t="s">
        <v>176</v>
      </c>
      <c r="G107" t="s">
        <v>199</v>
      </c>
      <c r="H107" t="s">
        <v>166</v>
      </c>
      <c r="I107" t="s">
        <v>167</v>
      </c>
      <c r="J107">
        <v>6</v>
      </c>
      <c r="K107">
        <f t="shared" si="1"/>
        <v>180207</v>
      </c>
      <c r="L107" t="s">
        <v>169</v>
      </c>
      <c r="M107" t="s">
        <v>201</v>
      </c>
      <c r="N107">
        <v>0</v>
      </c>
      <c r="O107">
        <v>6</v>
      </c>
      <c r="P107" t="s">
        <v>202</v>
      </c>
      <c r="Q107" t="s">
        <v>171</v>
      </c>
      <c r="R107" t="s">
        <v>163</v>
      </c>
      <c r="S107" t="s">
        <v>163</v>
      </c>
      <c r="T107" t="s">
        <v>173</v>
      </c>
      <c r="U107" t="s">
        <v>174</v>
      </c>
      <c r="V107">
        <v>1</v>
      </c>
      <c r="W107" t="s">
        <v>171</v>
      </c>
      <c r="X107" t="s">
        <v>171</v>
      </c>
      <c r="Y107" t="s">
        <v>171</v>
      </c>
      <c r="Z107" t="s">
        <v>171</v>
      </c>
      <c r="AA107" t="s">
        <v>171</v>
      </c>
      <c r="AB107" t="s">
        <v>171</v>
      </c>
      <c r="AC107" t="s">
        <v>171</v>
      </c>
      <c r="AD107" t="s">
        <v>175</v>
      </c>
      <c r="AE107" t="s">
        <v>171</v>
      </c>
      <c r="AF107" t="s">
        <v>171</v>
      </c>
      <c r="AG107" t="s">
        <v>171</v>
      </c>
      <c r="AH107" t="s">
        <v>176</v>
      </c>
      <c r="AI107" t="s">
        <v>177</v>
      </c>
      <c r="AJ107" t="s">
        <v>178</v>
      </c>
      <c r="AK107" t="s">
        <v>171</v>
      </c>
      <c r="AL107" t="s">
        <v>171</v>
      </c>
      <c r="AM107" t="s">
        <v>171</v>
      </c>
      <c r="AN107" t="s">
        <v>176</v>
      </c>
      <c r="AO107" t="s">
        <v>171</v>
      </c>
      <c r="AP107" t="s">
        <v>163</v>
      </c>
      <c r="AQ107" t="s">
        <v>163</v>
      </c>
      <c r="AR107" t="s">
        <v>171</v>
      </c>
      <c r="AS107" t="s">
        <v>179</v>
      </c>
      <c r="AT107" t="s">
        <v>180</v>
      </c>
      <c r="AU107" t="s">
        <v>179</v>
      </c>
      <c r="AV107" t="s">
        <v>181</v>
      </c>
      <c r="AW107" t="s">
        <v>182</v>
      </c>
      <c r="AX107" t="s">
        <v>176</v>
      </c>
    </row>
    <row r="108" spans="1:50" ht="13.5" customHeight="1" x14ac:dyDescent="0.15">
      <c r="A108">
        <v>180207</v>
      </c>
      <c r="B108">
        <v>1001</v>
      </c>
      <c r="C108" t="s">
        <v>546</v>
      </c>
      <c r="D108" t="s">
        <v>164</v>
      </c>
      <c r="E108" t="s">
        <v>172</v>
      </c>
      <c r="F108" s="4" t="s">
        <v>176</v>
      </c>
      <c r="G108" t="s">
        <v>203</v>
      </c>
      <c r="H108" t="s">
        <v>166</v>
      </c>
      <c r="I108" t="s">
        <v>167</v>
      </c>
      <c r="J108">
        <v>7</v>
      </c>
      <c r="K108">
        <f t="shared" si="1"/>
        <v>-1</v>
      </c>
      <c r="L108" t="s">
        <v>169</v>
      </c>
      <c r="M108" t="s">
        <v>205</v>
      </c>
      <c r="N108">
        <v>0</v>
      </c>
      <c r="O108">
        <v>7</v>
      </c>
      <c r="P108" t="s">
        <v>206</v>
      </c>
      <c r="Q108" t="s">
        <v>171</v>
      </c>
      <c r="R108" t="s">
        <v>163</v>
      </c>
      <c r="S108" t="s">
        <v>163</v>
      </c>
      <c r="T108" t="s">
        <v>173</v>
      </c>
      <c r="U108" t="s">
        <v>174</v>
      </c>
      <c r="V108">
        <v>1</v>
      </c>
      <c r="W108" t="s">
        <v>171</v>
      </c>
      <c r="X108" t="s">
        <v>171</v>
      </c>
      <c r="Y108" t="s">
        <v>171</v>
      </c>
      <c r="Z108" t="s">
        <v>171</v>
      </c>
      <c r="AA108" t="s">
        <v>171</v>
      </c>
      <c r="AB108" t="s">
        <v>171</v>
      </c>
      <c r="AC108" t="s">
        <v>171</v>
      </c>
      <c r="AD108" t="s">
        <v>175</v>
      </c>
      <c r="AE108" t="s">
        <v>171</v>
      </c>
      <c r="AF108" t="s">
        <v>171</v>
      </c>
      <c r="AG108" t="s">
        <v>171</v>
      </c>
      <c r="AH108" t="s">
        <v>176</v>
      </c>
      <c r="AI108" t="s">
        <v>177</v>
      </c>
      <c r="AJ108" t="s">
        <v>178</v>
      </c>
      <c r="AK108" t="s">
        <v>171</v>
      </c>
      <c r="AL108" t="s">
        <v>171</v>
      </c>
      <c r="AM108" t="s">
        <v>171</v>
      </c>
      <c r="AN108" t="s">
        <v>176</v>
      </c>
      <c r="AO108" t="s">
        <v>171</v>
      </c>
      <c r="AP108" t="s">
        <v>163</v>
      </c>
      <c r="AQ108" t="s">
        <v>163</v>
      </c>
      <c r="AR108" t="s">
        <v>171</v>
      </c>
      <c r="AS108" t="s">
        <v>179</v>
      </c>
      <c r="AT108" t="s">
        <v>180</v>
      </c>
      <c r="AU108" t="s">
        <v>179</v>
      </c>
      <c r="AV108" t="s">
        <v>181</v>
      </c>
      <c r="AW108" t="s">
        <v>182</v>
      </c>
      <c r="AX108" t="s">
        <v>176</v>
      </c>
    </row>
    <row r="109" spans="1:50" ht="13.5" customHeight="1" x14ac:dyDescent="0.15">
      <c r="A109">
        <v>190101</v>
      </c>
      <c r="B109">
        <v>1002</v>
      </c>
      <c r="C109" t="s">
        <v>547</v>
      </c>
      <c r="D109" t="s">
        <v>209</v>
      </c>
      <c r="E109" t="s">
        <v>214</v>
      </c>
      <c r="F109" s="4" t="s">
        <v>176</v>
      </c>
      <c r="G109" t="s">
        <v>210</v>
      </c>
      <c r="H109" t="s">
        <v>211</v>
      </c>
      <c r="I109" t="s">
        <v>212</v>
      </c>
      <c r="J109">
        <v>1</v>
      </c>
      <c r="K109">
        <f t="shared" si="1"/>
        <v>190102</v>
      </c>
      <c r="L109" t="s">
        <v>169</v>
      </c>
      <c r="M109" t="s">
        <v>170</v>
      </c>
      <c r="N109">
        <v>0</v>
      </c>
      <c r="O109">
        <v>2</v>
      </c>
      <c r="P109" t="s">
        <v>163</v>
      </c>
      <c r="Q109" t="s">
        <v>171</v>
      </c>
      <c r="R109" t="s">
        <v>171</v>
      </c>
      <c r="S109" t="s">
        <v>163</v>
      </c>
      <c r="T109" t="s">
        <v>215</v>
      </c>
      <c r="U109" t="s">
        <v>171</v>
      </c>
      <c r="V109">
        <v>1</v>
      </c>
      <c r="W109" t="s">
        <v>171</v>
      </c>
      <c r="X109" t="s">
        <v>171</v>
      </c>
      <c r="Y109" t="s">
        <v>171</v>
      </c>
      <c r="Z109" t="s">
        <v>171</v>
      </c>
      <c r="AA109" t="s">
        <v>171</v>
      </c>
      <c r="AB109" t="s">
        <v>171</v>
      </c>
      <c r="AC109" t="s">
        <v>171</v>
      </c>
      <c r="AD109" t="s">
        <v>163</v>
      </c>
      <c r="AE109" t="s">
        <v>171</v>
      </c>
      <c r="AF109" t="s">
        <v>171</v>
      </c>
      <c r="AG109" t="s">
        <v>171</v>
      </c>
      <c r="AH109" t="s">
        <v>176</v>
      </c>
      <c r="AI109" t="s">
        <v>216</v>
      </c>
      <c r="AJ109" t="s">
        <v>178</v>
      </c>
      <c r="AK109" t="s">
        <v>171</v>
      </c>
      <c r="AL109" t="s">
        <v>171</v>
      </c>
      <c r="AM109" t="s">
        <v>171</v>
      </c>
      <c r="AN109" t="s">
        <v>217</v>
      </c>
      <c r="AO109" t="s">
        <v>163</v>
      </c>
      <c r="AP109" t="s">
        <v>175</v>
      </c>
      <c r="AQ109" t="s">
        <v>171</v>
      </c>
      <c r="AR109" t="s">
        <v>171</v>
      </c>
      <c r="AS109" t="s">
        <v>171</v>
      </c>
      <c r="AT109" t="s">
        <v>180</v>
      </c>
      <c r="AU109" t="s">
        <v>171</v>
      </c>
      <c r="AV109" t="s">
        <v>171</v>
      </c>
      <c r="AW109" t="s">
        <v>218</v>
      </c>
      <c r="AX109" t="s">
        <v>176</v>
      </c>
    </row>
    <row r="110" spans="1:50" ht="13.5" customHeight="1" x14ac:dyDescent="0.15">
      <c r="A110">
        <v>190102</v>
      </c>
      <c r="B110">
        <v>1002</v>
      </c>
      <c r="C110" t="s">
        <v>547</v>
      </c>
      <c r="D110" t="s">
        <v>209</v>
      </c>
      <c r="E110" t="s">
        <v>214</v>
      </c>
      <c r="F110" s="4" t="s">
        <v>176</v>
      </c>
      <c r="G110" t="s">
        <v>219</v>
      </c>
      <c r="H110" t="s">
        <v>211</v>
      </c>
      <c r="I110" t="s">
        <v>212</v>
      </c>
      <c r="J110">
        <v>2</v>
      </c>
      <c r="K110">
        <f t="shared" si="1"/>
        <v>190103</v>
      </c>
      <c r="L110" t="s">
        <v>169</v>
      </c>
      <c r="M110" t="s">
        <v>185</v>
      </c>
      <c r="N110">
        <v>0</v>
      </c>
      <c r="O110">
        <v>2</v>
      </c>
      <c r="P110" t="s">
        <v>221</v>
      </c>
      <c r="Q110" t="s">
        <v>171</v>
      </c>
      <c r="R110" t="s">
        <v>171</v>
      </c>
      <c r="S110" t="s">
        <v>163</v>
      </c>
      <c r="T110" t="s">
        <v>215</v>
      </c>
      <c r="U110" t="s">
        <v>171</v>
      </c>
      <c r="V110">
        <v>1</v>
      </c>
      <c r="W110" t="s">
        <v>171</v>
      </c>
      <c r="X110" t="s">
        <v>171</v>
      </c>
      <c r="Y110" t="s">
        <v>171</v>
      </c>
      <c r="Z110" t="s">
        <v>171</v>
      </c>
      <c r="AA110" t="s">
        <v>171</v>
      </c>
      <c r="AB110" t="s">
        <v>171</v>
      </c>
      <c r="AC110" t="s">
        <v>171</v>
      </c>
      <c r="AD110" t="s">
        <v>163</v>
      </c>
      <c r="AE110" t="s">
        <v>171</v>
      </c>
      <c r="AF110" t="s">
        <v>171</v>
      </c>
      <c r="AG110" t="s">
        <v>171</v>
      </c>
      <c r="AH110" t="s">
        <v>176</v>
      </c>
      <c r="AI110" t="s">
        <v>216</v>
      </c>
      <c r="AJ110" t="s">
        <v>178</v>
      </c>
      <c r="AK110" t="s">
        <v>171</v>
      </c>
      <c r="AL110" t="s">
        <v>171</v>
      </c>
      <c r="AM110" t="s">
        <v>171</v>
      </c>
      <c r="AN110" t="s">
        <v>217</v>
      </c>
      <c r="AO110" t="s">
        <v>163</v>
      </c>
      <c r="AP110" t="s">
        <v>175</v>
      </c>
      <c r="AQ110" t="s">
        <v>171</v>
      </c>
      <c r="AR110" t="s">
        <v>171</v>
      </c>
      <c r="AS110" t="s">
        <v>171</v>
      </c>
      <c r="AT110" t="s">
        <v>180</v>
      </c>
      <c r="AU110" t="s">
        <v>171</v>
      </c>
      <c r="AV110" t="s">
        <v>171</v>
      </c>
      <c r="AW110" t="s">
        <v>218</v>
      </c>
      <c r="AX110" t="s">
        <v>176</v>
      </c>
    </row>
    <row r="111" spans="1:50" ht="13.5" customHeight="1" x14ac:dyDescent="0.15">
      <c r="A111">
        <v>190103</v>
      </c>
      <c r="B111">
        <v>1002</v>
      </c>
      <c r="C111" t="s">
        <v>547</v>
      </c>
      <c r="D111" t="s">
        <v>209</v>
      </c>
      <c r="E111" t="s">
        <v>214</v>
      </c>
      <c r="F111" s="4" t="s">
        <v>176</v>
      </c>
      <c r="G111" t="s">
        <v>222</v>
      </c>
      <c r="H111" t="s">
        <v>211</v>
      </c>
      <c r="I111" t="s">
        <v>212</v>
      </c>
      <c r="J111">
        <v>3</v>
      </c>
      <c r="K111">
        <f t="shared" si="1"/>
        <v>190104</v>
      </c>
      <c r="L111" t="s">
        <v>169</v>
      </c>
      <c r="M111" t="s">
        <v>189</v>
      </c>
      <c r="N111">
        <v>0</v>
      </c>
      <c r="O111">
        <v>3</v>
      </c>
      <c r="P111" t="s">
        <v>224</v>
      </c>
      <c r="Q111" t="s">
        <v>171</v>
      </c>
      <c r="R111" t="s">
        <v>171</v>
      </c>
      <c r="S111" t="s">
        <v>163</v>
      </c>
      <c r="T111" t="s">
        <v>215</v>
      </c>
      <c r="U111" t="s">
        <v>171</v>
      </c>
      <c r="V111">
        <v>1</v>
      </c>
      <c r="W111" t="s">
        <v>171</v>
      </c>
      <c r="X111" t="s">
        <v>171</v>
      </c>
      <c r="Y111" t="s">
        <v>171</v>
      </c>
      <c r="Z111" t="s">
        <v>171</v>
      </c>
      <c r="AA111" t="s">
        <v>171</v>
      </c>
      <c r="AB111" t="s">
        <v>171</v>
      </c>
      <c r="AC111" t="s">
        <v>171</v>
      </c>
      <c r="AD111" t="s">
        <v>163</v>
      </c>
      <c r="AE111" t="s">
        <v>171</v>
      </c>
      <c r="AF111" t="s">
        <v>171</v>
      </c>
      <c r="AG111" t="s">
        <v>171</v>
      </c>
      <c r="AH111" t="s">
        <v>176</v>
      </c>
      <c r="AI111" t="s">
        <v>216</v>
      </c>
      <c r="AJ111" t="s">
        <v>178</v>
      </c>
      <c r="AK111" t="s">
        <v>171</v>
      </c>
      <c r="AL111" t="s">
        <v>171</v>
      </c>
      <c r="AM111" t="s">
        <v>171</v>
      </c>
      <c r="AN111" t="s">
        <v>217</v>
      </c>
      <c r="AO111" t="s">
        <v>163</v>
      </c>
      <c r="AP111" t="s">
        <v>175</v>
      </c>
      <c r="AQ111" t="s">
        <v>171</v>
      </c>
      <c r="AR111" t="s">
        <v>171</v>
      </c>
      <c r="AS111" t="s">
        <v>171</v>
      </c>
      <c r="AT111" t="s">
        <v>180</v>
      </c>
      <c r="AU111" t="s">
        <v>171</v>
      </c>
      <c r="AV111" t="s">
        <v>171</v>
      </c>
      <c r="AW111" t="s">
        <v>218</v>
      </c>
      <c r="AX111" t="s">
        <v>176</v>
      </c>
    </row>
    <row r="112" spans="1:50" ht="13.5" customHeight="1" x14ac:dyDescent="0.15">
      <c r="A112">
        <v>190104</v>
      </c>
      <c r="B112">
        <v>1002</v>
      </c>
      <c r="C112" t="s">
        <v>547</v>
      </c>
      <c r="D112" t="s">
        <v>209</v>
      </c>
      <c r="E112" t="s">
        <v>214</v>
      </c>
      <c r="F112" s="4" t="s">
        <v>176</v>
      </c>
      <c r="G112" t="s">
        <v>225</v>
      </c>
      <c r="H112" t="s">
        <v>211</v>
      </c>
      <c r="I112" t="s">
        <v>212</v>
      </c>
      <c r="J112">
        <v>4</v>
      </c>
      <c r="K112">
        <f t="shared" si="1"/>
        <v>190105</v>
      </c>
      <c r="L112" t="s">
        <v>169</v>
      </c>
      <c r="M112" t="s">
        <v>193</v>
      </c>
      <c r="N112">
        <v>0</v>
      </c>
      <c r="O112">
        <v>4</v>
      </c>
      <c r="P112" t="s">
        <v>208</v>
      </c>
      <c r="Q112" t="s">
        <v>171</v>
      </c>
      <c r="R112" t="s">
        <v>171</v>
      </c>
      <c r="S112" t="s">
        <v>163</v>
      </c>
      <c r="T112" t="s">
        <v>215</v>
      </c>
      <c r="U112" t="s">
        <v>171</v>
      </c>
      <c r="V112">
        <v>1</v>
      </c>
      <c r="W112" t="s">
        <v>171</v>
      </c>
      <c r="X112" t="s">
        <v>171</v>
      </c>
      <c r="Y112" t="s">
        <v>171</v>
      </c>
      <c r="Z112" t="s">
        <v>171</v>
      </c>
      <c r="AA112" t="s">
        <v>171</v>
      </c>
      <c r="AB112" t="s">
        <v>171</v>
      </c>
      <c r="AC112" t="s">
        <v>171</v>
      </c>
      <c r="AD112" t="s">
        <v>163</v>
      </c>
      <c r="AE112" t="s">
        <v>171</v>
      </c>
      <c r="AF112" t="s">
        <v>171</v>
      </c>
      <c r="AG112" t="s">
        <v>171</v>
      </c>
      <c r="AH112" t="s">
        <v>176</v>
      </c>
      <c r="AI112" t="s">
        <v>216</v>
      </c>
      <c r="AJ112" t="s">
        <v>178</v>
      </c>
      <c r="AK112" t="s">
        <v>171</v>
      </c>
      <c r="AL112" t="s">
        <v>171</v>
      </c>
      <c r="AM112" t="s">
        <v>171</v>
      </c>
      <c r="AN112" t="s">
        <v>217</v>
      </c>
      <c r="AO112" t="s">
        <v>163</v>
      </c>
      <c r="AP112" t="s">
        <v>175</v>
      </c>
      <c r="AQ112" t="s">
        <v>171</v>
      </c>
      <c r="AR112" t="s">
        <v>171</v>
      </c>
      <c r="AS112" t="s">
        <v>171</v>
      </c>
      <c r="AT112" t="s">
        <v>180</v>
      </c>
      <c r="AU112" t="s">
        <v>171</v>
      </c>
      <c r="AV112" t="s">
        <v>171</v>
      </c>
      <c r="AW112" t="s">
        <v>218</v>
      </c>
      <c r="AX112" t="s">
        <v>176</v>
      </c>
    </row>
    <row r="113" spans="1:50" ht="13.5" customHeight="1" x14ac:dyDescent="0.15">
      <c r="A113">
        <v>190105</v>
      </c>
      <c r="B113">
        <v>1002</v>
      </c>
      <c r="C113" t="s">
        <v>547</v>
      </c>
      <c r="D113" t="s">
        <v>209</v>
      </c>
      <c r="E113" t="s">
        <v>214</v>
      </c>
      <c r="F113" s="4" t="s">
        <v>176</v>
      </c>
      <c r="G113" t="s">
        <v>227</v>
      </c>
      <c r="H113" t="s">
        <v>211</v>
      </c>
      <c r="I113" t="s">
        <v>212</v>
      </c>
      <c r="J113">
        <v>5</v>
      </c>
      <c r="K113">
        <f t="shared" si="1"/>
        <v>190106</v>
      </c>
      <c r="L113" t="s">
        <v>169</v>
      </c>
      <c r="M113" t="s">
        <v>197</v>
      </c>
      <c r="N113">
        <v>0</v>
      </c>
      <c r="O113">
        <v>5</v>
      </c>
      <c r="P113" t="s">
        <v>229</v>
      </c>
      <c r="Q113" t="s">
        <v>171</v>
      </c>
      <c r="R113" t="s">
        <v>171</v>
      </c>
      <c r="S113" t="s">
        <v>163</v>
      </c>
      <c r="T113" t="s">
        <v>215</v>
      </c>
      <c r="U113" t="s">
        <v>171</v>
      </c>
      <c r="V113">
        <v>1</v>
      </c>
      <c r="W113" t="s">
        <v>171</v>
      </c>
      <c r="X113" t="s">
        <v>171</v>
      </c>
      <c r="Y113" t="s">
        <v>171</v>
      </c>
      <c r="Z113" t="s">
        <v>171</v>
      </c>
      <c r="AA113" t="s">
        <v>171</v>
      </c>
      <c r="AB113" t="s">
        <v>171</v>
      </c>
      <c r="AC113" t="s">
        <v>171</v>
      </c>
      <c r="AD113" t="s">
        <v>163</v>
      </c>
      <c r="AE113" t="s">
        <v>171</v>
      </c>
      <c r="AF113" t="s">
        <v>171</v>
      </c>
      <c r="AG113" t="s">
        <v>171</v>
      </c>
      <c r="AH113" t="s">
        <v>176</v>
      </c>
      <c r="AI113" t="s">
        <v>216</v>
      </c>
      <c r="AJ113" t="s">
        <v>178</v>
      </c>
      <c r="AK113" t="s">
        <v>171</v>
      </c>
      <c r="AL113" t="s">
        <v>171</v>
      </c>
      <c r="AM113" t="s">
        <v>171</v>
      </c>
      <c r="AN113" t="s">
        <v>217</v>
      </c>
      <c r="AO113" t="s">
        <v>163</v>
      </c>
      <c r="AP113" t="s">
        <v>175</v>
      </c>
      <c r="AQ113" t="s">
        <v>171</v>
      </c>
      <c r="AR113" t="s">
        <v>171</v>
      </c>
      <c r="AS113" t="s">
        <v>171</v>
      </c>
      <c r="AT113" t="s">
        <v>180</v>
      </c>
      <c r="AU113" t="s">
        <v>171</v>
      </c>
      <c r="AV113" t="s">
        <v>171</v>
      </c>
      <c r="AW113" t="s">
        <v>218</v>
      </c>
      <c r="AX113" t="s">
        <v>176</v>
      </c>
    </row>
    <row r="114" spans="1:50" ht="13.5" customHeight="1" x14ac:dyDescent="0.15">
      <c r="A114">
        <v>190106</v>
      </c>
      <c r="B114">
        <v>1002</v>
      </c>
      <c r="C114" t="s">
        <v>547</v>
      </c>
      <c r="D114" t="s">
        <v>209</v>
      </c>
      <c r="E114" t="s">
        <v>214</v>
      </c>
      <c r="F114" s="4" t="s">
        <v>176</v>
      </c>
      <c r="G114" t="s">
        <v>230</v>
      </c>
      <c r="H114" t="s">
        <v>211</v>
      </c>
      <c r="I114" t="s">
        <v>212</v>
      </c>
      <c r="J114">
        <v>6</v>
      </c>
      <c r="K114">
        <f t="shared" si="1"/>
        <v>190107</v>
      </c>
      <c r="L114" t="s">
        <v>169</v>
      </c>
      <c r="M114" t="s">
        <v>201</v>
      </c>
      <c r="N114">
        <v>0</v>
      </c>
      <c r="O114">
        <v>6</v>
      </c>
      <c r="P114" t="s">
        <v>232</v>
      </c>
      <c r="Q114" t="s">
        <v>171</v>
      </c>
      <c r="R114" t="s">
        <v>171</v>
      </c>
      <c r="S114" t="s">
        <v>163</v>
      </c>
      <c r="T114" t="s">
        <v>215</v>
      </c>
      <c r="U114" t="s">
        <v>171</v>
      </c>
      <c r="V114">
        <v>1</v>
      </c>
      <c r="W114" t="s">
        <v>171</v>
      </c>
      <c r="X114" t="s">
        <v>171</v>
      </c>
      <c r="Y114" t="s">
        <v>171</v>
      </c>
      <c r="Z114" t="s">
        <v>171</v>
      </c>
      <c r="AA114" t="s">
        <v>171</v>
      </c>
      <c r="AB114" t="s">
        <v>171</v>
      </c>
      <c r="AC114" t="s">
        <v>171</v>
      </c>
      <c r="AD114" t="s">
        <v>163</v>
      </c>
      <c r="AE114" t="s">
        <v>171</v>
      </c>
      <c r="AF114" t="s">
        <v>171</v>
      </c>
      <c r="AG114" t="s">
        <v>171</v>
      </c>
      <c r="AH114" t="s">
        <v>176</v>
      </c>
      <c r="AI114" t="s">
        <v>216</v>
      </c>
      <c r="AJ114" t="s">
        <v>178</v>
      </c>
      <c r="AK114" t="s">
        <v>171</v>
      </c>
      <c r="AL114" t="s">
        <v>171</v>
      </c>
      <c r="AM114" t="s">
        <v>171</v>
      </c>
      <c r="AN114" t="s">
        <v>217</v>
      </c>
      <c r="AO114" t="s">
        <v>163</v>
      </c>
      <c r="AP114" t="s">
        <v>175</v>
      </c>
      <c r="AQ114" t="s">
        <v>171</v>
      </c>
      <c r="AR114" t="s">
        <v>171</v>
      </c>
      <c r="AS114" t="s">
        <v>171</v>
      </c>
      <c r="AT114" t="s">
        <v>180</v>
      </c>
      <c r="AU114" t="s">
        <v>171</v>
      </c>
      <c r="AV114" t="s">
        <v>171</v>
      </c>
      <c r="AW114" t="s">
        <v>218</v>
      </c>
      <c r="AX114" t="s">
        <v>176</v>
      </c>
    </row>
    <row r="115" spans="1:50" ht="13.5" customHeight="1" x14ac:dyDescent="0.15">
      <c r="A115">
        <v>190107</v>
      </c>
      <c r="B115">
        <v>1002</v>
      </c>
      <c r="C115" t="s">
        <v>547</v>
      </c>
      <c r="D115" t="s">
        <v>209</v>
      </c>
      <c r="E115" t="s">
        <v>214</v>
      </c>
      <c r="F115" s="4" t="s">
        <v>176</v>
      </c>
      <c r="G115" t="s">
        <v>233</v>
      </c>
      <c r="H115" t="s">
        <v>211</v>
      </c>
      <c r="I115" t="s">
        <v>212</v>
      </c>
      <c r="J115">
        <v>7</v>
      </c>
      <c r="K115">
        <f t="shared" si="1"/>
        <v>-1</v>
      </c>
      <c r="L115" t="s">
        <v>169</v>
      </c>
      <c r="M115" t="s">
        <v>205</v>
      </c>
      <c r="N115">
        <v>0</v>
      </c>
      <c r="O115">
        <v>7</v>
      </c>
      <c r="P115" t="s">
        <v>175</v>
      </c>
      <c r="Q115" t="s">
        <v>171</v>
      </c>
      <c r="R115" t="s">
        <v>171</v>
      </c>
      <c r="S115" t="s">
        <v>163</v>
      </c>
      <c r="T115" t="s">
        <v>215</v>
      </c>
      <c r="U115" t="s">
        <v>171</v>
      </c>
      <c r="V115">
        <v>1</v>
      </c>
      <c r="W115" t="s">
        <v>171</v>
      </c>
      <c r="X115" t="s">
        <v>171</v>
      </c>
      <c r="Y115" t="s">
        <v>171</v>
      </c>
      <c r="Z115" t="s">
        <v>171</v>
      </c>
      <c r="AA115" t="s">
        <v>171</v>
      </c>
      <c r="AB115" t="s">
        <v>171</v>
      </c>
      <c r="AC115" t="s">
        <v>171</v>
      </c>
      <c r="AD115" t="s">
        <v>163</v>
      </c>
      <c r="AE115" t="s">
        <v>171</v>
      </c>
      <c r="AF115" t="s">
        <v>171</v>
      </c>
      <c r="AG115" t="s">
        <v>171</v>
      </c>
      <c r="AH115" t="s">
        <v>176</v>
      </c>
      <c r="AI115" t="s">
        <v>216</v>
      </c>
      <c r="AJ115" t="s">
        <v>178</v>
      </c>
      <c r="AK115" t="s">
        <v>171</v>
      </c>
      <c r="AL115" t="s">
        <v>171</v>
      </c>
      <c r="AM115" t="s">
        <v>171</v>
      </c>
      <c r="AN115" t="s">
        <v>217</v>
      </c>
      <c r="AO115" t="s">
        <v>163</v>
      </c>
      <c r="AP115" t="s">
        <v>175</v>
      </c>
      <c r="AQ115" t="s">
        <v>171</v>
      </c>
      <c r="AR115" t="s">
        <v>171</v>
      </c>
      <c r="AS115" t="s">
        <v>171</v>
      </c>
      <c r="AT115" t="s">
        <v>180</v>
      </c>
      <c r="AU115" t="s">
        <v>171</v>
      </c>
      <c r="AV115" t="s">
        <v>171</v>
      </c>
      <c r="AW115" t="s">
        <v>218</v>
      </c>
      <c r="AX115" t="s">
        <v>176</v>
      </c>
    </row>
    <row r="116" spans="1:50" ht="13.5" customHeight="1" x14ac:dyDescent="0.15">
      <c r="A116">
        <v>190201</v>
      </c>
      <c r="B116">
        <v>1008</v>
      </c>
      <c r="C116" t="s">
        <v>548</v>
      </c>
      <c r="D116" t="s">
        <v>501</v>
      </c>
      <c r="E116" t="s">
        <v>504</v>
      </c>
      <c r="F116" s="4" t="s">
        <v>176</v>
      </c>
      <c r="G116" t="s">
        <v>276</v>
      </c>
      <c r="H116" t="s">
        <v>502</v>
      </c>
      <c r="I116" t="s">
        <v>503</v>
      </c>
      <c r="J116" s="1">
        <v>1</v>
      </c>
      <c r="K116">
        <f t="shared" si="1"/>
        <v>190202</v>
      </c>
      <c r="L116" t="s">
        <v>163</v>
      </c>
      <c r="M116" t="s">
        <v>170</v>
      </c>
      <c r="N116">
        <v>0</v>
      </c>
      <c r="O116">
        <v>1</v>
      </c>
      <c r="P116" t="s">
        <v>163</v>
      </c>
      <c r="Q116" t="s">
        <v>171</v>
      </c>
      <c r="R116" t="s">
        <v>171</v>
      </c>
      <c r="S116" t="s">
        <v>163</v>
      </c>
      <c r="T116" t="s">
        <v>173</v>
      </c>
      <c r="U116" t="s">
        <v>175</v>
      </c>
      <c r="V116" t="s">
        <v>163</v>
      </c>
      <c r="W116" t="s">
        <v>171</v>
      </c>
      <c r="X116" t="s">
        <v>171</v>
      </c>
      <c r="Y116" t="s">
        <v>171</v>
      </c>
      <c r="Z116" t="s">
        <v>171</v>
      </c>
      <c r="AA116" t="s">
        <v>171</v>
      </c>
      <c r="AB116" t="s">
        <v>171</v>
      </c>
      <c r="AC116" t="s">
        <v>171</v>
      </c>
      <c r="AD116" t="s">
        <v>163</v>
      </c>
      <c r="AE116" t="s">
        <v>171</v>
      </c>
      <c r="AF116" t="s">
        <v>171</v>
      </c>
      <c r="AG116" t="s">
        <v>171</v>
      </c>
      <c r="AH116" t="s">
        <v>176</v>
      </c>
      <c r="AI116" t="s">
        <v>505</v>
      </c>
      <c r="AJ116" t="s">
        <v>178</v>
      </c>
      <c r="AK116" t="s">
        <v>171</v>
      </c>
      <c r="AL116" t="s">
        <v>171</v>
      </c>
      <c r="AM116" t="s">
        <v>171</v>
      </c>
      <c r="AN116" t="s">
        <v>176</v>
      </c>
      <c r="AO116" t="s">
        <v>171</v>
      </c>
      <c r="AP116" t="s">
        <v>163</v>
      </c>
      <c r="AQ116" t="s">
        <v>171</v>
      </c>
      <c r="AR116" t="s">
        <v>171</v>
      </c>
      <c r="AS116" t="s">
        <v>171</v>
      </c>
      <c r="AT116" t="s">
        <v>180</v>
      </c>
      <c r="AU116" t="s">
        <v>171</v>
      </c>
      <c r="AV116" t="s">
        <v>171</v>
      </c>
      <c r="AW116" t="s">
        <v>171</v>
      </c>
      <c r="AX116" t="s">
        <v>176</v>
      </c>
    </row>
    <row r="117" spans="1:50" ht="13.5" customHeight="1" x14ac:dyDescent="0.15">
      <c r="A117">
        <v>190202</v>
      </c>
      <c r="B117">
        <v>1008</v>
      </c>
      <c r="C117" t="s">
        <v>548</v>
      </c>
      <c r="D117" t="s">
        <v>501</v>
      </c>
      <c r="E117" t="s">
        <v>504</v>
      </c>
      <c r="F117" s="4" t="s">
        <v>176</v>
      </c>
      <c r="G117" t="s">
        <v>278</v>
      </c>
      <c r="H117" t="s">
        <v>502</v>
      </c>
      <c r="I117" t="s">
        <v>503</v>
      </c>
      <c r="J117" s="1">
        <v>1</v>
      </c>
      <c r="K117">
        <f t="shared" si="1"/>
        <v>190203</v>
      </c>
      <c r="L117" t="s">
        <v>163</v>
      </c>
      <c r="M117" t="s">
        <v>170</v>
      </c>
      <c r="N117">
        <v>0</v>
      </c>
      <c r="O117">
        <v>1</v>
      </c>
      <c r="P117" t="s">
        <v>507</v>
      </c>
      <c r="Q117" t="s">
        <v>171</v>
      </c>
      <c r="R117" t="s">
        <v>171</v>
      </c>
      <c r="S117" t="s">
        <v>163</v>
      </c>
      <c r="T117" t="s">
        <v>173</v>
      </c>
      <c r="U117" t="s">
        <v>175</v>
      </c>
      <c r="V117" t="s">
        <v>163</v>
      </c>
      <c r="W117" t="s">
        <v>171</v>
      </c>
      <c r="X117" t="s">
        <v>171</v>
      </c>
      <c r="Y117" t="s">
        <v>171</v>
      </c>
      <c r="Z117" t="s">
        <v>171</v>
      </c>
      <c r="AA117" t="s">
        <v>171</v>
      </c>
      <c r="AB117" t="s">
        <v>171</v>
      </c>
      <c r="AC117" t="s">
        <v>171</v>
      </c>
      <c r="AD117" t="s">
        <v>163</v>
      </c>
      <c r="AE117" t="s">
        <v>171</v>
      </c>
      <c r="AF117" t="s">
        <v>171</v>
      </c>
      <c r="AG117" t="s">
        <v>171</v>
      </c>
      <c r="AH117" t="s">
        <v>176</v>
      </c>
      <c r="AI117" t="s">
        <v>505</v>
      </c>
      <c r="AJ117" t="s">
        <v>178</v>
      </c>
      <c r="AK117" t="s">
        <v>171</v>
      </c>
      <c r="AL117" t="s">
        <v>171</v>
      </c>
      <c r="AM117" t="s">
        <v>171</v>
      </c>
      <c r="AN117" t="s">
        <v>176</v>
      </c>
      <c r="AO117" t="s">
        <v>171</v>
      </c>
      <c r="AP117" t="s">
        <v>163</v>
      </c>
      <c r="AQ117" t="s">
        <v>171</v>
      </c>
      <c r="AR117" t="s">
        <v>171</v>
      </c>
      <c r="AS117" t="s">
        <v>171</v>
      </c>
      <c r="AT117" t="s">
        <v>180</v>
      </c>
      <c r="AU117" t="s">
        <v>171</v>
      </c>
      <c r="AV117" t="s">
        <v>171</v>
      </c>
      <c r="AW117" t="s">
        <v>171</v>
      </c>
      <c r="AX117" t="s">
        <v>176</v>
      </c>
    </row>
    <row r="118" spans="1:50" ht="13.5" customHeight="1" x14ac:dyDescent="0.15">
      <c r="A118">
        <v>190203</v>
      </c>
      <c r="B118">
        <v>1008</v>
      </c>
      <c r="C118" t="s">
        <v>548</v>
      </c>
      <c r="D118" t="s">
        <v>501</v>
      </c>
      <c r="E118" t="s">
        <v>504</v>
      </c>
      <c r="F118" s="4" t="s">
        <v>176</v>
      </c>
      <c r="G118" t="s">
        <v>281</v>
      </c>
      <c r="H118" t="s">
        <v>502</v>
      </c>
      <c r="I118" t="s">
        <v>503</v>
      </c>
      <c r="J118" s="1">
        <v>1</v>
      </c>
      <c r="K118">
        <f t="shared" si="1"/>
        <v>190204</v>
      </c>
      <c r="L118" t="s">
        <v>163</v>
      </c>
      <c r="M118" t="s">
        <v>170</v>
      </c>
      <c r="N118">
        <v>0</v>
      </c>
      <c r="O118">
        <v>1</v>
      </c>
      <c r="P118" t="s">
        <v>509</v>
      </c>
      <c r="Q118" t="s">
        <v>171</v>
      </c>
      <c r="R118" t="s">
        <v>171</v>
      </c>
      <c r="S118" t="s">
        <v>163</v>
      </c>
      <c r="T118" t="s">
        <v>173</v>
      </c>
      <c r="U118" t="s">
        <v>175</v>
      </c>
      <c r="V118" t="s">
        <v>163</v>
      </c>
      <c r="W118" t="s">
        <v>171</v>
      </c>
      <c r="X118" t="s">
        <v>171</v>
      </c>
      <c r="Y118" t="s">
        <v>171</v>
      </c>
      <c r="Z118" t="s">
        <v>171</v>
      </c>
      <c r="AA118" t="s">
        <v>171</v>
      </c>
      <c r="AB118" t="s">
        <v>171</v>
      </c>
      <c r="AC118" t="s">
        <v>171</v>
      </c>
      <c r="AD118" t="s">
        <v>163</v>
      </c>
      <c r="AE118" t="s">
        <v>171</v>
      </c>
      <c r="AF118" t="s">
        <v>171</v>
      </c>
      <c r="AG118" t="s">
        <v>171</v>
      </c>
      <c r="AH118" t="s">
        <v>176</v>
      </c>
      <c r="AI118" t="s">
        <v>505</v>
      </c>
      <c r="AJ118" t="s">
        <v>178</v>
      </c>
      <c r="AK118" t="s">
        <v>171</v>
      </c>
      <c r="AL118" t="s">
        <v>171</v>
      </c>
      <c r="AM118" t="s">
        <v>171</v>
      </c>
      <c r="AN118" t="s">
        <v>176</v>
      </c>
      <c r="AO118" t="s">
        <v>171</v>
      </c>
      <c r="AP118" t="s">
        <v>163</v>
      </c>
      <c r="AQ118" t="s">
        <v>171</v>
      </c>
      <c r="AR118" t="s">
        <v>171</v>
      </c>
      <c r="AS118" t="s">
        <v>171</v>
      </c>
      <c r="AT118" t="s">
        <v>180</v>
      </c>
      <c r="AU118" t="s">
        <v>171</v>
      </c>
      <c r="AV118" t="s">
        <v>171</v>
      </c>
      <c r="AW118" t="s">
        <v>171</v>
      </c>
      <c r="AX118" t="s">
        <v>176</v>
      </c>
    </row>
    <row r="119" spans="1:50" ht="13.5" customHeight="1" x14ac:dyDescent="0.15">
      <c r="A119">
        <v>190204</v>
      </c>
      <c r="B119">
        <v>1008</v>
      </c>
      <c r="C119" t="s">
        <v>548</v>
      </c>
      <c r="D119" t="s">
        <v>501</v>
      </c>
      <c r="E119" t="s">
        <v>504</v>
      </c>
      <c r="F119" s="4" t="s">
        <v>176</v>
      </c>
      <c r="G119" t="s">
        <v>283</v>
      </c>
      <c r="H119" t="s">
        <v>502</v>
      </c>
      <c r="I119" t="s">
        <v>503</v>
      </c>
      <c r="J119" s="1">
        <v>1</v>
      </c>
      <c r="K119">
        <f t="shared" si="1"/>
        <v>190205</v>
      </c>
      <c r="L119" t="s">
        <v>163</v>
      </c>
      <c r="M119" t="s">
        <v>170</v>
      </c>
      <c r="N119">
        <v>0</v>
      </c>
      <c r="O119">
        <v>1</v>
      </c>
      <c r="P119" t="s">
        <v>249</v>
      </c>
      <c r="Q119" t="s">
        <v>171</v>
      </c>
      <c r="R119" t="s">
        <v>171</v>
      </c>
      <c r="S119" t="s">
        <v>163</v>
      </c>
      <c r="T119" t="s">
        <v>173</v>
      </c>
      <c r="U119" t="s">
        <v>175</v>
      </c>
      <c r="V119" t="s">
        <v>163</v>
      </c>
      <c r="W119" t="s">
        <v>171</v>
      </c>
      <c r="X119" t="s">
        <v>171</v>
      </c>
      <c r="Y119" t="s">
        <v>171</v>
      </c>
      <c r="Z119" t="s">
        <v>171</v>
      </c>
      <c r="AA119" t="s">
        <v>171</v>
      </c>
      <c r="AB119" t="s">
        <v>171</v>
      </c>
      <c r="AC119" t="s">
        <v>171</v>
      </c>
      <c r="AD119" t="s">
        <v>163</v>
      </c>
      <c r="AE119" t="s">
        <v>171</v>
      </c>
      <c r="AF119" t="s">
        <v>171</v>
      </c>
      <c r="AG119" t="s">
        <v>171</v>
      </c>
      <c r="AH119" t="s">
        <v>176</v>
      </c>
      <c r="AI119" t="s">
        <v>505</v>
      </c>
      <c r="AJ119" t="s">
        <v>178</v>
      </c>
      <c r="AK119" t="s">
        <v>171</v>
      </c>
      <c r="AL119" t="s">
        <v>171</v>
      </c>
      <c r="AM119" t="s">
        <v>171</v>
      </c>
      <c r="AN119" t="s">
        <v>176</v>
      </c>
      <c r="AO119" t="s">
        <v>171</v>
      </c>
      <c r="AP119" t="s">
        <v>163</v>
      </c>
      <c r="AQ119" t="s">
        <v>171</v>
      </c>
      <c r="AR119" t="s">
        <v>171</v>
      </c>
      <c r="AS119" t="s">
        <v>171</v>
      </c>
      <c r="AT119" t="s">
        <v>180</v>
      </c>
      <c r="AU119" t="s">
        <v>171</v>
      </c>
      <c r="AV119" t="s">
        <v>171</v>
      </c>
      <c r="AW119" t="s">
        <v>171</v>
      </c>
      <c r="AX119" t="s">
        <v>176</v>
      </c>
    </row>
    <row r="120" spans="1:50" ht="13.5" customHeight="1" x14ac:dyDescent="0.15">
      <c r="A120">
        <v>190205</v>
      </c>
      <c r="B120">
        <v>1008</v>
      </c>
      <c r="C120" t="s">
        <v>548</v>
      </c>
      <c r="D120" t="s">
        <v>501</v>
      </c>
      <c r="E120" t="s">
        <v>504</v>
      </c>
      <c r="F120" s="4" t="s">
        <v>176</v>
      </c>
      <c r="G120" t="s">
        <v>512</v>
      </c>
      <c r="H120" t="s">
        <v>502</v>
      </c>
      <c r="I120" t="s">
        <v>503</v>
      </c>
      <c r="J120" s="1">
        <v>1</v>
      </c>
      <c r="K120">
        <f t="shared" si="1"/>
        <v>190206</v>
      </c>
      <c r="L120" t="s">
        <v>163</v>
      </c>
      <c r="M120" t="s">
        <v>170</v>
      </c>
      <c r="N120">
        <v>0</v>
      </c>
      <c r="O120">
        <v>1</v>
      </c>
      <c r="P120" t="s">
        <v>513</v>
      </c>
      <c r="Q120" t="s">
        <v>171</v>
      </c>
      <c r="R120" t="s">
        <v>171</v>
      </c>
      <c r="S120" t="s">
        <v>163</v>
      </c>
      <c r="T120" t="s">
        <v>173</v>
      </c>
      <c r="U120" t="s">
        <v>175</v>
      </c>
      <c r="V120" t="s">
        <v>163</v>
      </c>
      <c r="W120" t="s">
        <v>171</v>
      </c>
      <c r="X120" t="s">
        <v>171</v>
      </c>
      <c r="Y120" t="s">
        <v>171</v>
      </c>
      <c r="Z120" t="s">
        <v>171</v>
      </c>
      <c r="AA120" t="s">
        <v>171</v>
      </c>
      <c r="AB120" t="s">
        <v>171</v>
      </c>
      <c r="AC120" t="s">
        <v>171</v>
      </c>
      <c r="AD120" t="s">
        <v>163</v>
      </c>
      <c r="AE120" t="s">
        <v>171</v>
      </c>
      <c r="AF120" t="s">
        <v>171</v>
      </c>
      <c r="AG120" t="s">
        <v>171</v>
      </c>
      <c r="AH120" t="s">
        <v>176</v>
      </c>
      <c r="AI120" t="s">
        <v>505</v>
      </c>
      <c r="AJ120" t="s">
        <v>178</v>
      </c>
      <c r="AK120" t="s">
        <v>171</v>
      </c>
      <c r="AL120" t="s">
        <v>171</v>
      </c>
      <c r="AM120" t="s">
        <v>171</v>
      </c>
      <c r="AN120" t="s">
        <v>176</v>
      </c>
      <c r="AO120" t="s">
        <v>171</v>
      </c>
      <c r="AP120" t="s">
        <v>163</v>
      </c>
      <c r="AQ120" t="s">
        <v>171</v>
      </c>
      <c r="AR120" t="s">
        <v>171</v>
      </c>
      <c r="AS120" t="s">
        <v>171</v>
      </c>
      <c r="AT120" t="s">
        <v>180</v>
      </c>
      <c r="AU120" t="s">
        <v>171</v>
      </c>
      <c r="AV120" t="s">
        <v>171</v>
      </c>
      <c r="AW120" t="s">
        <v>171</v>
      </c>
      <c r="AX120" t="s">
        <v>176</v>
      </c>
    </row>
    <row r="121" spans="1:50" ht="13.5" customHeight="1" x14ac:dyDescent="0.15">
      <c r="A121">
        <v>190206</v>
      </c>
      <c r="B121">
        <v>1008</v>
      </c>
      <c r="C121" t="s">
        <v>548</v>
      </c>
      <c r="D121" t="s">
        <v>501</v>
      </c>
      <c r="E121" t="s">
        <v>504</v>
      </c>
      <c r="F121" s="4" t="s">
        <v>176</v>
      </c>
      <c r="G121" t="s">
        <v>515</v>
      </c>
      <c r="H121" t="s">
        <v>502</v>
      </c>
      <c r="I121" t="s">
        <v>503</v>
      </c>
      <c r="J121" s="1">
        <v>1</v>
      </c>
      <c r="K121">
        <f t="shared" si="1"/>
        <v>190207</v>
      </c>
      <c r="L121" t="s">
        <v>163</v>
      </c>
      <c r="M121" t="s">
        <v>170</v>
      </c>
      <c r="N121">
        <v>0</v>
      </c>
      <c r="O121">
        <v>1</v>
      </c>
      <c r="P121" t="s">
        <v>516</v>
      </c>
      <c r="Q121" t="s">
        <v>171</v>
      </c>
      <c r="R121" t="s">
        <v>171</v>
      </c>
      <c r="S121" t="s">
        <v>163</v>
      </c>
      <c r="T121" t="s">
        <v>173</v>
      </c>
      <c r="U121" t="s">
        <v>175</v>
      </c>
      <c r="V121" t="s">
        <v>163</v>
      </c>
      <c r="W121" t="s">
        <v>171</v>
      </c>
      <c r="X121" t="s">
        <v>171</v>
      </c>
      <c r="Y121" t="s">
        <v>171</v>
      </c>
      <c r="Z121" t="s">
        <v>171</v>
      </c>
      <c r="AA121" t="s">
        <v>171</v>
      </c>
      <c r="AB121" t="s">
        <v>171</v>
      </c>
      <c r="AC121" t="s">
        <v>171</v>
      </c>
      <c r="AD121" t="s">
        <v>163</v>
      </c>
      <c r="AE121" t="s">
        <v>171</v>
      </c>
      <c r="AF121" t="s">
        <v>171</v>
      </c>
      <c r="AG121" t="s">
        <v>171</v>
      </c>
      <c r="AH121" t="s">
        <v>176</v>
      </c>
      <c r="AI121" t="s">
        <v>505</v>
      </c>
      <c r="AJ121" t="s">
        <v>178</v>
      </c>
      <c r="AK121" t="s">
        <v>171</v>
      </c>
      <c r="AL121" t="s">
        <v>171</v>
      </c>
      <c r="AM121" t="s">
        <v>171</v>
      </c>
      <c r="AN121" t="s">
        <v>176</v>
      </c>
      <c r="AO121" t="s">
        <v>171</v>
      </c>
      <c r="AP121" t="s">
        <v>163</v>
      </c>
      <c r="AQ121" t="s">
        <v>171</v>
      </c>
      <c r="AR121" t="s">
        <v>171</v>
      </c>
      <c r="AS121" t="s">
        <v>171</v>
      </c>
      <c r="AT121" t="s">
        <v>180</v>
      </c>
      <c r="AU121" t="s">
        <v>171</v>
      </c>
      <c r="AV121" t="s">
        <v>171</v>
      </c>
      <c r="AW121" t="s">
        <v>171</v>
      </c>
      <c r="AX121" t="s">
        <v>176</v>
      </c>
    </row>
    <row r="122" spans="1:50" ht="13.5" customHeight="1" x14ac:dyDescent="0.15">
      <c r="A122">
        <v>190207</v>
      </c>
      <c r="B122">
        <v>1008</v>
      </c>
      <c r="C122" t="s">
        <v>548</v>
      </c>
      <c r="D122" t="s">
        <v>501</v>
      </c>
      <c r="E122" t="s">
        <v>504</v>
      </c>
      <c r="F122" s="4" t="s">
        <v>176</v>
      </c>
      <c r="G122" t="s">
        <v>518</v>
      </c>
      <c r="H122" t="s">
        <v>502</v>
      </c>
      <c r="I122" t="s">
        <v>503</v>
      </c>
      <c r="J122" s="1">
        <v>1</v>
      </c>
      <c r="K122">
        <f t="shared" si="1"/>
        <v>-1</v>
      </c>
      <c r="L122" t="s">
        <v>163</v>
      </c>
      <c r="M122" t="s">
        <v>170</v>
      </c>
      <c r="N122">
        <v>0</v>
      </c>
      <c r="O122">
        <v>1</v>
      </c>
      <c r="P122" t="s">
        <v>221</v>
      </c>
      <c r="Q122" t="s">
        <v>171</v>
      </c>
      <c r="R122" t="s">
        <v>171</v>
      </c>
      <c r="S122" t="s">
        <v>163</v>
      </c>
      <c r="T122" t="s">
        <v>173</v>
      </c>
      <c r="U122" t="s">
        <v>175</v>
      </c>
      <c r="V122" t="s">
        <v>163</v>
      </c>
      <c r="W122" t="s">
        <v>171</v>
      </c>
      <c r="X122" t="s">
        <v>171</v>
      </c>
      <c r="Y122" t="s">
        <v>171</v>
      </c>
      <c r="Z122" t="s">
        <v>171</v>
      </c>
      <c r="AA122" t="s">
        <v>171</v>
      </c>
      <c r="AB122" t="s">
        <v>171</v>
      </c>
      <c r="AC122" t="s">
        <v>171</v>
      </c>
      <c r="AD122" t="s">
        <v>163</v>
      </c>
      <c r="AE122" t="s">
        <v>171</v>
      </c>
      <c r="AF122" t="s">
        <v>171</v>
      </c>
      <c r="AG122" t="s">
        <v>171</v>
      </c>
      <c r="AH122" t="s">
        <v>176</v>
      </c>
      <c r="AI122" t="s">
        <v>505</v>
      </c>
      <c r="AJ122" t="s">
        <v>178</v>
      </c>
      <c r="AK122" t="s">
        <v>171</v>
      </c>
      <c r="AL122" t="s">
        <v>171</v>
      </c>
      <c r="AM122" t="s">
        <v>171</v>
      </c>
      <c r="AN122" t="s">
        <v>176</v>
      </c>
      <c r="AO122" t="s">
        <v>171</v>
      </c>
      <c r="AP122" t="s">
        <v>163</v>
      </c>
      <c r="AQ122" t="s">
        <v>171</v>
      </c>
      <c r="AR122" t="s">
        <v>171</v>
      </c>
      <c r="AS122" t="s">
        <v>171</v>
      </c>
      <c r="AT122" t="s">
        <v>180</v>
      </c>
      <c r="AU122" t="s">
        <v>171</v>
      </c>
      <c r="AV122" t="s">
        <v>171</v>
      </c>
      <c r="AW122" t="s">
        <v>171</v>
      </c>
      <c r="AX122" t="s">
        <v>176</v>
      </c>
    </row>
    <row r="123" spans="1:50" ht="13.5" customHeight="1" x14ac:dyDescent="0.15">
      <c r="A123">
        <v>200101</v>
      </c>
      <c r="B123">
        <v>1003</v>
      </c>
      <c r="C123" t="s">
        <v>549</v>
      </c>
      <c r="D123" t="s">
        <v>235</v>
      </c>
      <c r="E123" t="s">
        <v>240</v>
      </c>
      <c r="F123" s="4" t="s">
        <v>176</v>
      </c>
      <c r="G123" t="s">
        <v>236</v>
      </c>
      <c r="H123" t="s">
        <v>237</v>
      </c>
      <c r="I123" t="s">
        <v>238</v>
      </c>
      <c r="J123">
        <v>1</v>
      </c>
      <c r="K123">
        <f t="shared" si="1"/>
        <v>200102</v>
      </c>
      <c r="L123" t="s">
        <v>169</v>
      </c>
      <c r="M123" t="s">
        <v>170</v>
      </c>
      <c r="N123">
        <v>0</v>
      </c>
      <c r="O123">
        <v>2</v>
      </c>
      <c r="P123" t="s">
        <v>163</v>
      </c>
      <c r="Q123" t="s">
        <v>163</v>
      </c>
      <c r="R123" t="s">
        <v>171</v>
      </c>
      <c r="S123" t="s">
        <v>163</v>
      </c>
      <c r="T123" t="s">
        <v>241</v>
      </c>
      <c r="U123" t="s">
        <v>163</v>
      </c>
      <c r="V123" t="s">
        <v>208</v>
      </c>
      <c r="W123" t="s">
        <v>163</v>
      </c>
      <c r="X123" t="s">
        <v>242</v>
      </c>
      <c r="Y123" t="s">
        <v>171</v>
      </c>
      <c r="Z123" t="s">
        <v>171</v>
      </c>
      <c r="AA123" t="s">
        <v>171</v>
      </c>
      <c r="AB123" t="s">
        <v>171</v>
      </c>
      <c r="AC123" t="s">
        <v>163</v>
      </c>
      <c r="AD123" t="s">
        <v>163</v>
      </c>
      <c r="AE123" t="s">
        <v>171</v>
      </c>
      <c r="AF123" t="s">
        <v>171</v>
      </c>
      <c r="AG123" t="s">
        <v>243</v>
      </c>
      <c r="AH123" t="s">
        <v>176</v>
      </c>
      <c r="AI123" t="s">
        <v>244</v>
      </c>
      <c r="AJ123" t="s">
        <v>178</v>
      </c>
      <c r="AK123" t="s">
        <v>171</v>
      </c>
      <c r="AL123" t="s">
        <v>171</v>
      </c>
      <c r="AM123" t="s">
        <v>171</v>
      </c>
      <c r="AN123" t="s">
        <v>176</v>
      </c>
      <c r="AO123" t="s">
        <v>171</v>
      </c>
      <c r="AP123" t="s">
        <v>245</v>
      </c>
      <c r="AQ123" t="s">
        <v>171</v>
      </c>
      <c r="AR123" t="s">
        <v>171</v>
      </c>
      <c r="AS123" t="s">
        <v>179</v>
      </c>
      <c r="AT123" t="s">
        <v>180</v>
      </c>
      <c r="AU123" t="s">
        <v>179</v>
      </c>
      <c r="AV123" t="s">
        <v>171</v>
      </c>
      <c r="AW123" t="s">
        <v>246</v>
      </c>
      <c r="AX123" t="s">
        <v>176</v>
      </c>
    </row>
    <row r="124" spans="1:50" ht="13.5" customHeight="1" x14ac:dyDescent="0.15">
      <c r="A124">
        <v>200102</v>
      </c>
      <c r="B124">
        <v>1003</v>
      </c>
      <c r="C124" t="s">
        <v>549</v>
      </c>
      <c r="D124" t="s">
        <v>235</v>
      </c>
      <c r="E124" t="s">
        <v>240</v>
      </c>
      <c r="F124" s="4" t="s">
        <v>176</v>
      </c>
      <c r="G124" t="s">
        <v>247</v>
      </c>
      <c r="H124" t="s">
        <v>237</v>
      </c>
      <c r="I124" t="s">
        <v>238</v>
      </c>
      <c r="J124">
        <v>2</v>
      </c>
      <c r="K124">
        <f t="shared" si="1"/>
        <v>200103</v>
      </c>
      <c r="L124" t="s">
        <v>169</v>
      </c>
      <c r="M124" t="s">
        <v>185</v>
      </c>
      <c r="N124">
        <v>0</v>
      </c>
      <c r="O124">
        <v>2</v>
      </c>
      <c r="P124" t="s">
        <v>221</v>
      </c>
      <c r="Q124" t="s">
        <v>249</v>
      </c>
      <c r="R124" t="s">
        <v>171</v>
      </c>
      <c r="S124" t="s">
        <v>163</v>
      </c>
      <c r="T124" t="s">
        <v>241</v>
      </c>
      <c r="U124" t="s">
        <v>163</v>
      </c>
      <c r="V124" t="s">
        <v>208</v>
      </c>
      <c r="W124" t="s">
        <v>163</v>
      </c>
      <c r="X124" t="s">
        <v>242</v>
      </c>
      <c r="Y124" t="s">
        <v>171</v>
      </c>
      <c r="Z124" t="s">
        <v>171</v>
      </c>
      <c r="AA124" t="s">
        <v>171</v>
      </c>
      <c r="AB124" t="s">
        <v>171</v>
      </c>
      <c r="AC124" t="s">
        <v>163</v>
      </c>
      <c r="AD124" t="s">
        <v>163</v>
      </c>
      <c r="AE124" t="s">
        <v>171</v>
      </c>
      <c r="AF124" t="s">
        <v>171</v>
      </c>
      <c r="AG124" t="s">
        <v>243</v>
      </c>
      <c r="AH124" t="s">
        <v>176</v>
      </c>
      <c r="AI124" t="s">
        <v>244</v>
      </c>
      <c r="AJ124" t="s">
        <v>178</v>
      </c>
      <c r="AK124" t="s">
        <v>171</v>
      </c>
      <c r="AL124" t="s">
        <v>171</v>
      </c>
      <c r="AM124" t="s">
        <v>171</v>
      </c>
      <c r="AN124" t="s">
        <v>176</v>
      </c>
      <c r="AO124" t="s">
        <v>171</v>
      </c>
      <c r="AP124" t="s">
        <v>245</v>
      </c>
      <c r="AQ124" t="s">
        <v>171</v>
      </c>
      <c r="AR124" t="s">
        <v>171</v>
      </c>
      <c r="AS124" t="s">
        <v>179</v>
      </c>
      <c r="AT124" t="s">
        <v>180</v>
      </c>
      <c r="AU124" t="s">
        <v>179</v>
      </c>
      <c r="AV124" t="s">
        <v>171</v>
      </c>
      <c r="AW124" t="s">
        <v>246</v>
      </c>
      <c r="AX124" t="s">
        <v>176</v>
      </c>
    </row>
    <row r="125" spans="1:50" ht="13.5" customHeight="1" x14ac:dyDescent="0.15">
      <c r="A125">
        <v>200103</v>
      </c>
      <c r="B125">
        <v>1003</v>
      </c>
      <c r="C125" t="s">
        <v>549</v>
      </c>
      <c r="D125" t="s">
        <v>235</v>
      </c>
      <c r="E125" t="s">
        <v>240</v>
      </c>
      <c r="F125" s="4" t="s">
        <v>176</v>
      </c>
      <c r="G125" t="s">
        <v>250</v>
      </c>
      <c r="H125" t="s">
        <v>237</v>
      </c>
      <c r="I125" t="s">
        <v>238</v>
      </c>
      <c r="J125">
        <v>3</v>
      </c>
      <c r="K125">
        <f t="shared" si="1"/>
        <v>200104</v>
      </c>
      <c r="L125" t="s">
        <v>169</v>
      </c>
      <c r="M125" t="s">
        <v>189</v>
      </c>
      <c r="N125">
        <v>0</v>
      </c>
      <c r="O125">
        <v>3</v>
      </c>
      <c r="P125" t="s">
        <v>224</v>
      </c>
      <c r="Q125" t="s">
        <v>221</v>
      </c>
      <c r="R125" t="s">
        <v>171</v>
      </c>
      <c r="S125" t="s">
        <v>163</v>
      </c>
      <c r="T125" t="s">
        <v>241</v>
      </c>
      <c r="U125" t="s">
        <v>163</v>
      </c>
      <c r="V125" t="s">
        <v>208</v>
      </c>
      <c r="W125" t="s">
        <v>163</v>
      </c>
      <c r="X125" t="s">
        <v>242</v>
      </c>
      <c r="Y125" t="s">
        <v>171</v>
      </c>
      <c r="Z125" t="s">
        <v>171</v>
      </c>
      <c r="AA125" t="s">
        <v>171</v>
      </c>
      <c r="AB125" t="s">
        <v>171</v>
      </c>
      <c r="AC125" t="s">
        <v>163</v>
      </c>
      <c r="AD125" t="s">
        <v>163</v>
      </c>
      <c r="AE125" t="s">
        <v>171</v>
      </c>
      <c r="AF125" t="s">
        <v>171</v>
      </c>
      <c r="AG125" t="s">
        <v>243</v>
      </c>
      <c r="AH125" t="s">
        <v>176</v>
      </c>
      <c r="AI125" t="s">
        <v>244</v>
      </c>
      <c r="AJ125" t="s">
        <v>178</v>
      </c>
      <c r="AK125" t="s">
        <v>171</v>
      </c>
      <c r="AL125" t="s">
        <v>171</v>
      </c>
      <c r="AM125" t="s">
        <v>171</v>
      </c>
      <c r="AN125" t="s">
        <v>176</v>
      </c>
      <c r="AO125" t="s">
        <v>171</v>
      </c>
      <c r="AP125" t="s">
        <v>245</v>
      </c>
      <c r="AQ125" t="s">
        <v>171</v>
      </c>
      <c r="AR125" t="s">
        <v>171</v>
      </c>
      <c r="AS125" t="s">
        <v>179</v>
      </c>
      <c r="AT125" t="s">
        <v>180</v>
      </c>
      <c r="AU125" t="s">
        <v>179</v>
      </c>
      <c r="AV125" t="s">
        <v>171</v>
      </c>
      <c r="AW125" t="s">
        <v>246</v>
      </c>
      <c r="AX125" t="s">
        <v>176</v>
      </c>
    </row>
    <row r="126" spans="1:50" ht="13.5" customHeight="1" x14ac:dyDescent="0.15">
      <c r="A126">
        <v>200104</v>
      </c>
      <c r="B126">
        <v>1003</v>
      </c>
      <c r="C126" t="s">
        <v>549</v>
      </c>
      <c r="D126" t="s">
        <v>235</v>
      </c>
      <c r="E126" t="s">
        <v>240</v>
      </c>
      <c r="F126" s="4" t="s">
        <v>176</v>
      </c>
      <c r="G126" t="s">
        <v>252</v>
      </c>
      <c r="H126" t="s">
        <v>237</v>
      </c>
      <c r="I126" t="s">
        <v>238</v>
      </c>
      <c r="J126">
        <v>4</v>
      </c>
      <c r="K126">
        <f t="shared" si="1"/>
        <v>200105</v>
      </c>
      <c r="L126" t="s">
        <v>169</v>
      </c>
      <c r="M126" t="s">
        <v>193</v>
      </c>
      <c r="N126">
        <v>0</v>
      </c>
      <c r="O126">
        <v>4</v>
      </c>
      <c r="P126" t="s">
        <v>208</v>
      </c>
      <c r="Q126" t="s">
        <v>202</v>
      </c>
      <c r="R126" t="s">
        <v>171</v>
      </c>
      <c r="S126" t="s">
        <v>163</v>
      </c>
      <c r="T126" t="s">
        <v>241</v>
      </c>
      <c r="U126" t="s">
        <v>163</v>
      </c>
      <c r="V126" t="s">
        <v>208</v>
      </c>
      <c r="W126" t="s">
        <v>163</v>
      </c>
      <c r="X126" t="s">
        <v>242</v>
      </c>
      <c r="Y126" t="s">
        <v>171</v>
      </c>
      <c r="Z126" t="s">
        <v>171</v>
      </c>
      <c r="AA126" t="s">
        <v>171</v>
      </c>
      <c r="AB126" t="s">
        <v>171</v>
      </c>
      <c r="AC126" t="s">
        <v>163</v>
      </c>
      <c r="AD126" t="s">
        <v>163</v>
      </c>
      <c r="AE126" t="s">
        <v>171</v>
      </c>
      <c r="AF126" t="s">
        <v>171</v>
      </c>
      <c r="AG126" t="s">
        <v>243</v>
      </c>
      <c r="AH126" t="s">
        <v>176</v>
      </c>
      <c r="AI126" t="s">
        <v>244</v>
      </c>
      <c r="AJ126" t="s">
        <v>178</v>
      </c>
      <c r="AK126" t="s">
        <v>171</v>
      </c>
      <c r="AL126" t="s">
        <v>171</v>
      </c>
      <c r="AM126" t="s">
        <v>171</v>
      </c>
      <c r="AN126" t="s">
        <v>176</v>
      </c>
      <c r="AO126" t="s">
        <v>171</v>
      </c>
      <c r="AP126" t="s">
        <v>245</v>
      </c>
      <c r="AQ126" t="s">
        <v>171</v>
      </c>
      <c r="AR126" t="s">
        <v>171</v>
      </c>
      <c r="AS126" t="s">
        <v>179</v>
      </c>
      <c r="AT126" t="s">
        <v>180</v>
      </c>
      <c r="AU126" t="s">
        <v>179</v>
      </c>
      <c r="AV126" t="s">
        <v>171</v>
      </c>
      <c r="AW126" t="s">
        <v>246</v>
      </c>
      <c r="AX126" t="s">
        <v>176</v>
      </c>
    </row>
    <row r="127" spans="1:50" ht="13.5" customHeight="1" x14ac:dyDescent="0.15">
      <c r="A127">
        <v>200105</v>
      </c>
      <c r="B127">
        <v>1003</v>
      </c>
      <c r="C127" t="s">
        <v>549</v>
      </c>
      <c r="D127" t="s">
        <v>235</v>
      </c>
      <c r="E127" t="s">
        <v>240</v>
      </c>
      <c r="F127" s="4" t="s">
        <v>176</v>
      </c>
      <c r="G127" t="s">
        <v>254</v>
      </c>
      <c r="H127" t="s">
        <v>237</v>
      </c>
      <c r="I127" t="s">
        <v>238</v>
      </c>
      <c r="J127">
        <v>5</v>
      </c>
      <c r="K127">
        <f t="shared" si="1"/>
        <v>200106</v>
      </c>
      <c r="L127" t="s">
        <v>169</v>
      </c>
      <c r="M127" t="s">
        <v>197</v>
      </c>
      <c r="N127">
        <v>0</v>
      </c>
      <c r="O127">
        <v>5</v>
      </c>
      <c r="P127" t="s">
        <v>229</v>
      </c>
      <c r="Q127" t="s">
        <v>224</v>
      </c>
      <c r="R127" t="s">
        <v>171</v>
      </c>
      <c r="S127" t="s">
        <v>163</v>
      </c>
      <c r="T127" t="s">
        <v>241</v>
      </c>
      <c r="U127" t="s">
        <v>163</v>
      </c>
      <c r="V127" t="s">
        <v>208</v>
      </c>
      <c r="W127" t="s">
        <v>163</v>
      </c>
      <c r="X127" t="s">
        <v>242</v>
      </c>
      <c r="Y127" t="s">
        <v>171</v>
      </c>
      <c r="Z127" t="s">
        <v>171</v>
      </c>
      <c r="AA127" t="s">
        <v>171</v>
      </c>
      <c r="AB127" t="s">
        <v>171</v>
      </c>
      <c r="AC127" t="s">
        <v>163</v>
      </c>
      <c r="AD127" t="s">
        <v>163</v>
      </c>
      <c r="AE127" t="s">
        <v>171</v>
      </c>
      <c r="AF127" t="s">
        <v>171</v>
      </c>
      <c r="AG127" t="s">
        <v>243</v>
      </c>
      <c r="AH127" t="s">
        <v>176</v>
      </c>
      <c r="AI127" t="s">
        <v>244</v>
      </c>
      <c r="AJ127" t="s">
        <v>178</v>
      </c>
      <c r="AK127" t="s">
        <v>171</v>
      </c>
      <c r="AL127" t="s">
        <v>171</v>
      </c>
      <c r="AM127" t="s">
        <v>171</v>
      </c>
      <c r="AN127" t="s">
        <v>176</v>
      </c>
      <c r="AO127" t="s">
        <v>171</v>
      </c>
      <c r="AP127" t="s">
        <v>245</v>
      </c>
      <c r="AQ127" t="s">
        <v>171</v>
      </c>
      <c r="AR127" t="s">
        <v>171</v>
      </c>
      <c r="AS127" t="s">
        <v>179</v>
      </c>
      <c r="AT127" t="s">
        <v>180</v>
      </c>
      <c r="AU127" t="s">
        <v>179</v>
      </c>
      <c r="AV127" t="s">
        <v>171</v>
      </c>
      <c r="AW127" t="s">
        <v>246</v>
      </c>
      <c r="AX127" t="s">
        <v>176</v>
      </c>
    </row>
    <row r="128" spans="1:50" ht="13.5" customHeight="1" x14ac:dyDescent="0.15">
      <c r="A128">
        <v>200106</v>
      </c>
      <c r="B128">
        <v>1003</v>
      </c>
      <c r="C128" t="s">
        <v>549</v>
      </c>
      <c r="D128" t="s">
        <v>235</v>
      </c>
      <c r="E128" t="s">
        <v>240</v>
      </c>
      <c r="F128" s="4" t="s">
        <v>176</v>
      </c>
      <c r="G128" t="s">
        <v>256</v>
      </c>
      <c r="H128" t="s">
        <v>237</v>
      </c>
      <c r="I128" t="s">
        <v>238</v>
      </c>
      <c r="J128">
        <v>6</v>
      </c>
      <c r="K128">
        <f t="shared" si="1"/>
        <v>200107</v>
      </c>
      <c r="L128" t="s">
        <v>169</v>
      </c>
      <c r="M128" t="s">
        <v>201</v>
      </c>
      <c r="N128">
        <v>0</v>
      </c>
      <c r="O128">
        <v>6</v>
      </c>
      <c r="P128" t="s">
        <v>232</v>
      </c>
      <c r="Q128" t="s">
        <v>258</v>
      </c>
      <c r="R128" t="s">
        <v>171</v>
      </c>
      <c r="S128" t="s">
        <v>163</v>
      </c>
      <c r="T128" t="s">
        <v>241</v>
      </c>
      <c r="U128" t="s">
        <v>163</v>
      </c>
      <c r="V128" t="s">
        <v>208</v>
      </c>
      <c r="W128" t="s">
        <v>163</v>
      </c>
      <c r="X128" t="s">
        <v>242</v>
      </c>
      <c r="Y128" t="s">
        <v>171</v>
      </c>
      <c r="Z128" t="s">
        <v>171</v>
      </c>
      <c r="AA128" t="s">
        <v>171</v>
      </c>
      <c r="AB128" t="s">
        <v>171</v>
      </c>
      <c r="AC128" t="s">
        <v>163</v>
      </c>
      <c r="AD128" t="s">
        <v>163</v>
      </c>
      <c r="AE128" t="s">
        <v>171</v>
      </c>
      <c r="AF128" t="s">
        <v>171</v>
      </c>
      <c r="AG128" t="s">
        <v>243</v>
      </c>
      <c r="AH128" t="s">
        <v>176</v>
      </c>
      <c r="AI128" t="s">
        <v>244</v>
      </c>
      <c r="AJ128" t="s">
        <v>178</v>
      </c>
      <c r="AK128" t="s">
        <v>171</v>
      </c>
      <c r="AL128" t="s">
        <v>171</v>
      </c>
      <c r="AM128" t="s">
        <v>171</v>
      </c>
      <c r="AN128" t="s">
        <v>176</v>
      </c>
      <c r="AO128" t="s">
        <v>171</v>
      </c>
      <c r="AP128" t="s">
        <v>245</v>
      </c>
      <c r="AQ128" t="s">
        <v>171</v>
      </c>
      <c r="AR128" t="s">
        <v>171</v>
      </c>
      <c r="AS128" t="s">
        <v>179</v>
      </c>
      <c r="AT128" t="s">
        <v>180</v>
      </c>
      <c r="AU128" t="s">
        <v>179</v>
      </c>
      <c r="AV128" t="s">
        <v>171</v>
      </c>
      <c r="AW128" t="s">
        <v>246</v>
      </c>
      <c r="AX128" t="s">
        <v>176</v>
      </c>
    </row>
    <row r="129" spans="1:50" ht="13.5" customHeight="1" x14ac:dyDescent="0.15">
      <c r="A129">
        <v>200107</v>
      </c>
      <c r="B129">
        <v>1003</v>
      </c>
      <c r="C129" t="s">
        <v>549</v>
      </c>
      <c r="D129" t="s">
        <v>235</v>
      </c>
      <c r="E129" t="s">
        <v>240</v>
      </c>
      <c r="F129" s="4" t="s">
        <v>176</v>
      </c>
      <c r="G129" t="s">
        <v>259</v>
      </c>
      <c r="H129" t="s">
        <v>237</v>
      </c>
      <c r="I129" t="s">
        <v>238</v>
      </c>
      <c r="J129">
        <v>7</v>
      </c>
      <c r="K129">
        <f t="shared" si="1"/>
        <v>-1</v>
      </c>
      <c r="L129" t="s">
        <v>169</v>
      </c>
      <c r="M129" t="s">
        <v>205</v>
      </c>
      <c r="N129">
        <v>0</v>
      </c>
      <c r="O129">
        <v>7</v>
      </c>
      <c r="P129" t="s">
        <v>175</v>
      </c>
      <c r="Q129" t="s">
        <v>208</v>
      </c>
      <c r="R129" t="s">
        <v>171</v>
      </c>
      <c r="S129" t="s">
        <v>163</v>
      </c>
      <c r="T129" t="s">
        <v>241</v>
      </c>
      <c r="U129" t="s">
        <v>163</v>
      </c>
      <c r="V129" t="s">
        <v>208</v>
      </c>
      <c r="W129" t="s">
        <v>163</v>
      </c>
      <c r="X129" t="s">
        <v>242</v>
      </c>
      <c r="Y129" t="s">
        <v>171</v>
      </c>
      <c r="Z129" t="s">
        <v>171</v>
      </c>
      <c r="AA129" t="s">
        <v>171</v>
      </c>
      <c r="AB129" t="s">
        <v>171</v>
      </c>
      <c r="AC129" t="s">
        <v>163</v>
      </c>
      <c r="AD129" t="s">
        <v>163</v>
      </c>
      <c r="AE129" t="s">
        <v>171</v>
      </c>
      <c r="AF129" t="s">
        <v>171</v>
      </c>
      <c r="AG129" t="s">
        <v>243</v>
      </c>
      <c r="AH129" t="s">
        <v>176</v>
      </c>
      <c r="AI129" t="s">
        <v>244</v>
      </c>
      <c r="AJ129" t="s">
        <v>178</v>
      </c>
      <c r="AK129" t="s">
        <v>171</v>
      </c>
      <c r="AL129" t="s">
        <v>171</v>
      </c>
      <c r="AM129" t="s">
        <v>171</v>
      </c>
      <c r="AN129" t="s">
        <v>176</v>
      </c>
      <c r="AO129" t="s">
        <v>171</v>
      </c>
      <c r="AP129" t="s">
        <v>245</v>
      </c>
      <c r="AQ129" t="s">
        <v>171</v>
      </c>
      <c r="AR129" t="s">
        <v>171</v>
      </c>
      <c r="AS129" t="s">
        <v>179</v>
      </c>
      <c r="AT129" t="s">
        <v>180</v>
      </c>
      <c r="AU129" t="s">
        <v>179</v>
      </c>
      <c r="AV129" t="s">
        <v>171</v>
      </c>
      <c r="AW129" t="s">
        <v>246</v>
      </c>
      <c r="AX129" t="s">
        <v>176</v>
      </c>
    </row>
    <row r="130" spans="1:50" ht="13.5" customHeight="1" x14ac:dyDescent="0.15">
      <c r="A130">
        <v>210101</v>
      </c>
      <c r="B130">
        <v>1003</v>
      </c>
      <c r="C130" t="s">
        <v>550</v>
      </c>
      <c r="D130" t="s">
        <v>235</v>
      </c>
      <c r="E130" t="s">
        <v>240</v>
      </c>
      <c r="F130" s="4" t="s">
        <v>176</v>
      </c>
      <c r="G130" t="s">
        <v>236</v>
      </c>
      <c r="H130" t="s">
        <v>237</v>
      </c>
      <c r="I130" t="s">
        <v>238</v>
      </c>
      <c r="J130">
        <v>1</v>
      </c>
      <c r="K130">
        <f t="shared" si="1"/>
        <v>210102</v>
      </c>
      <c r="L130" t="s">
        <v>169</v>
      </c>
      <c r="M130" t="s">
        <v>170</v>
      </c>
      <c r="N130">
        <v>0</v>
      </c>
      <c r="O130">
        <v>2</v>
      </c>
      <c r="P130" t="s">
        <v>163</v>
      </c>
      <c r="Q130" t="s">
        <v>163</v>
      </c>
      <c r="R130" t="s">
        <v>171</v>
      </c>
      <c r="S130" t="s">
        <v>163</v>
      </c>
      <c r="T130" t="s">
        <v>241</v>
      </c>
      <c r="U130" t="s">
        <v>163</v>
      </c>
      <c r="V130" t="s">
        <v>208</v>
      </c>
      <c r="W130" t="s">
        <v>163</v>
      </c>
      <c r="X130" t="s">
        <v>242</v>
      </c>
      <c r="Y130" t="s">
        <v>171</v>
      </c>
      <c r="Z130" t="s">
        <v>171</v>
      </c>
      <c r="AA130" t="s">
        <v>171</v>
      </c>
      <c r="AB130" t="s">
        <v>171</v>
      </c>
      <c r="AC130" t="s">
        <v>163</v>
      </c>
      <c r="AD130" t="s">
        <v>163</v>
      </c>
      <c r="AE130" t="s">
        <v>171</v>
      </c>
      <c r="AF130" t="s">
        <v>171</v>
      </c>
      <c r="AG130" t="s">
        <v>243</v>
      </c>
      <c r="AH130" t="s">
        <v>176</v>
      </c>
      <c r="AI130" t="s">
        <v>244</v>
      </c>
      <c r="AJ130" t="s">
        <v>178</v>
      </c>
      <c r="AK130" t="s">
        <v>171</v>
      </c>
      <c r="AL130" t="s">
        <v>171</v>
      </c>
      <c r="AM130" t="s">
        <v>171</v>
      </c>
      <c r="AN130" t="s">
        <v>176</v>
      </c>
      <c r="AO130" t="s">
        <v>171</v>
      </c>
      <c r="AP130" t="s">
        <v>245</v>
      </c>
      <c r="AQ130" t="s">
        <v>171</v>
      </c>
      <c r="AR130" t="s">
        <v>171</v>
      </c>
      <c r="AS130" t="s">
        <v>179</v>
      </c>
      <c r="AT130" t="s">
        <v>180</v>
      </c>
      <c r="AU130" t="s">
        <v>179</v>
      </c>
      <c r="AV130" t="s">
        <v>171</v>
      </c>
      <c r="AW130" t="s">
        <v>246</v>
      </c>
      <c r="AX130" t="s">
        <v>176</v>
      </c>
    </row>
    <row r="131" spans="1:50" ht="13.5" customHeight="1" x14ac:dyDescent="0.15">
      <c r="A131">
        <v>210102</v>
      </c>
      <c r="B131">
        <v>1003</v>
      </c>
      <c r="C131" t="s">
        <v>550</v>
      </c>
      <c r="D131" t="s">
        <v>235</v>
      </c>
      <c r="E131" t="s">
        <v>240</v>
      </c>
      <c r="F131" s="4" t="s">
        <v>176</v>
      </c>
      <c r="G131" t="s">
        <v>247</v>
      </c>
      <c r="H131" t="s">
        <v>237</v>
      </c>
      <c r="I131" t="s">
        <v>238</v>
      </c>
      <c r="J131">
        <v>2</v>
      </c>
      <c r="K131">
        <f t="shared" si="1"/>
        <v>210103</v>
      </c>
      <c r="L131" t="s">
        <v>169</v>
      </c>
      <c r="M131" t="s">
        <v>185</v>
      </c>
      <c r="N131">
        <v>0</v>
      </c>
      <c r="O131">
        <v>2</v>
      </c>
      <c r="P131" t="s">
        <v>221</v>
      </c>
      <c r="Q131" t="s">
        <v>249</v>
      </c>
      <c r="R131" t="s">
        <v>171</v>
      </c>
      <c r="S131" t="s">
        <v>163</v>
      </c>
      <c r="T131" t="s">
        <v>241</v>
      </c>
      <c r="U131" t="s">
        <v>163</v>
      </c>
      <c r="V131" t="s">
        <v>208</v>
      </c>
      <c r="W131" t="s">
        <v>163</v>
      </c>
      <c r="X131" t="s">
        <v>242</v>
      </c>
      <c r="Y131" t="s">
        <v>171</v>
      </c>
      <c r="Z131" t="s">
        <v>171</v>
      </c>
      <c r="AA131" t="s">
        <v>171</v>
      </c>
      <c r="AB131" t="s">
        <v>171</v>
      </c>
      <c r="AC131" t="s">
        <v>163</v>
      </c>
      <c r="AD131" t="s">
        <v>163</v>
      </c>
      <c r="AE131" t="s">
        <v>171</v>
      </c>
      <c r="AF131" t="s">
        <v>171</v>
      </c>
      <c r="AG131" t="s">
        <v>243</v>
      </c>
      <c r="AH131" t="s">
        <v>176</v>
      </c>
      <c r="AI131" t="s">
        <v>244</v>
      </c>
      <c r="AJ131" t="s">
        <v>178</v>
      </c>
      <c r="AK131" t="s">
        <v>171</v>
      </c>
      <c r="AL131" t="s">
        <v>171</v>
      </c>
      <c r="AM131" t="s">
        <v>171</v>
      </c>
      <c r="AN131" t="s">
        <v>176</v>
      </c>
      <c r="AO131" t="s">
        <v>171</v>
      </c>
      <c r="AP131" t="s">
        <v>245</v>
      </c>
      <c r="AQ131" t="s">
        <v>171</v>
      </c>
      <c r="AR131" t="s">
        <v>171</v>
      </c>
      <c r="AS131" t="s">
        <v>179</v>
      </c>
      <c r="AT131" t="s">
        <v>180</v>
      </c>
      <c r="AU131" t="s">
        <v>179</v>
      </c>
      <c r="AV131" t="s">
        <v>171</v>
      </c>
      <c r="AW131" t="s">
        <v>246</v>
      </c>
      <c r="AX131" t="s">
        <v>176</v>
      </c>
    </row>
    <row r="132" spans="1:50" ht="13.5" customHeight="1" x14ac:dyDescent="0.15">
      <c r="A132">
        <v>210103</v>
      </c>
      <c r="B132">
        <v>1003</v>
      </c>
      <c r="C132" t="s">
        <v>550</v>
      </c>
      <c r="D132" t="s">
        <v>235</v>
      </c>
      <c r="E132" t="s">
        <v>240</v>
      </c>
      <c r="F132" s="4" t="s">
        <v>176</v>
      </c>
      <c r="G132" t="s">
        <v>250</v>
      </c>
      <c r="H132" t="s">
        <v>237</v>
      </c>
      <c r="I132" t="s">
        <v>238</v>
      </c>
      <c r="J132">
        <v>3</v>
      </c>
      <c r="K132">
        <f t="shared" ref="K132:K195" si="2">IF(C133=C132,A133,-1)</f>
        <v>210104</v>
      </c>
      <c r="L132" t="s">
        <v>169</v>
      </c>
      <c r="M132" t="s">
        <v>189</v>
      </c>
      <c r="N132">
        <v>0</v>
      </c>
      <c r="O132">
        <v>3</v>
      </c>
      <c r="P132" t="s">
        <v>224</v>
      </c>
      <c r="Q132" t="s">
        <v>221</v>
      </c>
      <c r="R132" t="s">
        <v>171</v>
      </c>
      <c r="S132" t="s">
        <v>163</v>
      </c>
      <c r="T132" t="s">
        <v>241</v>
      </c>
      <c r="U132" t="s">
        <v>163</v>
      </c>
      <c r="V132" t="s">
        <v>208</v>
      </c>
      <c r="W132" t="s">
        <v>163</v>
      </c>
      <c r="X132" t="s">
        <v>242</v>
      </c>
      <c r="Y132" t="s">
        <v>171</v>
      </c>
      <c r="Z132" t="s">
        <v>171</v>
      </c>
      <c r="AA132" t="s">
        <v>171</v>
      </c>
      <c r="AB132" t="s">
        <v>171</v>
      </c>
      <c r="AC132" t="s">
        <v>163</v>
      </c>
      <c r="AD132" t="s">
        <v>163</v>
      </c>
      <c r="AE132" t="s">
        <v>171</v>
      </c>
      <c r="AF132" t="s">
        <v>171</v>
      </c>
      <c r="AG132" t="s">
        <v>243</v>
      </c>
      <c r="AH132" t="s">
        <v>176</v>
      </c>
      <c r="AI132" t="s">
        <v>244</v>
      </c>
      <c r="AJ132" t="s">
        <v>178</v>
      </c>
      <c r="AK132" t="s">
        <v>171</v>
      </c>
      <c r="AL132" t="s">
        <v>171</v>
      </c>
      <c r="AM132" t="s">
        <v>171</v>
      </c>
      <c r="AN132" t="s">
        <v>176</v>
      </c>
      <c r="AO132" t="s">
        <v>171</v>
      </c>
      <c r="AP132" t="s">
        <v>245</v>
      </c>
      <c r="AQ132" t="s">
        <v>171</v>
      </c>
      <c r="AR132" t="s">
        <v>171</v>
      </c>
      <c r="AS132" t="s">
        <v>179</v>
      </c>
      <c r="AT132" t="s">
        <v>180</v>
      </c>
      <c r="AU132" t="s">
        <v>179</v>
      </c>
      <c r="AV132" t="s">
        <v>171</v>
      </c>
      <c r="AW132" t="s">
        <v>246</v>
      </c>
      <c r="AX132" t="s">
        <v>176</v>
      </c>
    </row>
    <row r="133" spans="1:50" ht="13.5" customHeight="1" x14ac:dyDescent="0.15">
      <c r="A133">
        <v>210104</v>
      </c>
      <c r="B133">
        <v>1003</v>
      </c>
      <c r="C133" t="s">
        <v>550</v>
      </c>
      <c r="D133" t="s">
        <v>235</v>
      </c>
      <c r="E133" t="s">
        <v>240</v>
      </c>
      <c r="F133" s="4" t="s">
        <v>176</v>
      </c>
      <c r="G133" t="s">
        <v>252</v>
      </c>
      <c r="H133" t="s">
        <v>237</v>
      </c>
      <c r="I133" t="s">
        <v>238</v>
      </c>
      <c r="J133">
        <v>4</v>
      </c>
      <c r="K133">
        <f t="shared" si="2"/>
        <v>210105</v>
      </c>
      <c r="L133" t="s">
        <v>169</v>
      </c>
      <c r="M133" t="s">
        <v>193</v>
      </c>
      <c r="N133">
        <v>0</v>
      </c>
      <c r="O133">
        <v>4</v>
      </c>
      <c r="P133" t="s">
        <v>208</v>
      </c>
      <c r="Q133" t="s">
        <v>202</v>
      </c>
      <c r="R133" t="s">
        <v>171</v>
      </c>
      <c r="S133" t="s">
        <v>163</v>
      </c>
      <c r="T133" t="s">
        <v>241</v>
      </c>
      <c r="U133" t="s">
        <v>163</v>
      </c>
      <c r="V133" t="s">
        <v>208</v>
      </c>
      <c r="W133" t="s">
        <v>163</v>
      </c>
      <c r="X133" t="s">
        <v>242</v>
      </c>
      <c r="Y133" t="s">
        <v>171</v>
      </c>
      <c r="Z133" t="s">
        <v>171</v>
      </c>
      <c r="AA133" t="s">
        <v>171</v>
      </c>
      <c r="AB133" t="s">
        <v>171</v>
      </c>
      <c r="AC133" t="s">
        <v>163</v>
      </c>
      <c r="AD133" t="s">
        <v>163</v>
      </c>
      <c r="AE133" t="s">
        <v>171</v>
      </c>
      <c r="AF133" t="s">
        <v>171</v>
      </c>
      <c r="AG133" t="s">
        <v>243</v>
      </c>
      <c r="AH133" t="s">
        <v>176</v>
      </c>
      <c r="AI133" t="s">
        <v>244</v>
      </c>
      <c r="AJ133" t="s">
        <v>178</v>
      </c>
      <c r="AK133" t="s">
        <v>171</v>
      </c>
      <c r="AL133" t="s">
        <v>171</v>
      </c>
      <c r="AM133" t="s">
        <v>171</v>
      </c>
      <c r="AN133" t="s">
        <v>176</v>
      </c>
      <c r="AO133" t="s">
        <v>171</v>
      </c>
      <c r="AP133" t="s">
        <v>245</v>
      </c>
      <c r="AQ133" t="s">
        <v>171</v>
      </c>
      <c r="AR133" t="s">
        <v>171</v>
      </c>
      <c r="AS133" t="s">
        <v>179</v>
      </c>
      <c r="AT133" t="s">
        <v>180</v>
      </c>
      <c r="AU133" t="s">
        <v>179</v>
      </c>
      <c r="AV133" t="s">
        <v>171</v>
      </c>
      <c r="AW133" t="s">
        <v>246</v>
      </c>
      <c r="AX133" t="s">
        <v>176</v>
      </c>
    </row>
    <row r="134" spans="1:50" ht="13.5" customHeight="1" x14ac:dyDescent="0.15">
      <c r="A134">
        <v>210105</v>
      </c>
      <c r="B134">
        <v>1003</v>
      </c>
      <c r="C134" t="s">
        <v>550</v>
      </c>
      <c r="D134" t="s">
        <v>235</v>
      </c>
      <c r="E134" t="s">
        <v>240</v>
      </c>
      <c r="F134" s="4" t="s">
        <v>176</v>
      </c>
      <c r="G134" t="s">
        <v>254</v>
      </c>
      <c r="H134" t="s">
        <v>237</v>
      </c>
      <c r="I134" t="s">
        <v>238</v>
      </c>
      <c r="J134">
        <v>5</v>
      </c>
      <c r="K134">
        <f t="shared" si="2"/>
        <v>210106</v>
      </c>
      <c r="L134" t="s">
        <v>169</v>
      </c>
      <c r="M134" t="s">
        <v>197</v>
      </c>
      <c r="N134">
        <v>0</v>
      </c>
      <c r="O134">
        <v>5</v>
      </c>
      <c r="P134" t="s">
        <v>229</v>
      </c>
      <c r="Q134" t="s">
        <v>224</v>
      </c>
      <c r="R134" t="s">
        <v>171</v>
      </c>
      <c r="S134" t="s">
        <v>163</v>
      </c>
      <c r="T134" t="s">
        <v>241</v>
      </c>
      <c r="U134" t="s">
        <v>163</v>
      </c>
      <c r="V134" t="s">
        <v>208</v>
      </c>
      <c r="W134" t="s">
        <v>163</v>
      </c>
      <c r="X134" t="s">
        <v>242</v>
      </c>
      <c r="Y134" t="s">
        <v>171</v>
      </c>
      <c r="Z134" t="s">
        <v>171</v>
      </c>
      <c r="AA134" t="s">
        <v>171</v>
      </c>
      <c r="AB134" t="s">
        <v>171</v>
      </c>
      <c r="AC134" t="s">
        <v>163</v>
      </c>
      <c r="AD134" t="s">
        <v>163</v>
      </c>
      <c r="AE134" t="s">
        <v>171</v>
      </c>
      <c r="AF134" t="s">
        <v>171</v>
      </c>
      <c r="AG134" t="s">
        <v>243</v>
      </c>
      <c r="AH134" t="s">
        <v>176</v>
      </c>
      <c r="AI134" t="s">
        <v>244</v>
      </c>
      <c r="AJ134" t="s">
        <v>178</v>
      </c>
      <c r="AK134" t="s">
        <v>171</v>
      </c>
      <c r="AL134" t="s">
        <v>171</v>
      </c>
      <c r="AM134" t="s">
        <v>171</v>
      </c>
      <c r="AN134" t="s">
        <v>176</v>
      </c>
      <c r="AO134" t="s">
        <v>171</v>
      </c>
      <c r="AP134" t="s">
        <v>245</v>
      </c>
      <c r="AQ134" t="s">
        <v>171</v>
      </c>
      <c r="AR134" t="s">
        <v>171</v>
      </c>
      <c r="AS134" t="s">
        <v>179</v>
      </c>
      <c r="AT134" t="s">
        <v>180</v>
      </c>
      <c r="AU134" t="s">
        <v>179</v>
      </c>
      <c r="AV134" t="s">
        <v>171</v>
      </c>
      <c r="AW134" t="s">
        <v>246</v>
      </c>
      <c r="AX134" t="s">
        <v>176</v>
      </c>
    </row>
    <row r="135" spans="1:50" ht="13.5" customHeight="1" x14ac:dyDescent="0.15">
      <c r="A135">
        <v>210106</v>
      </c>
      <c r="B135">
        <v>1003</v>
      </c>
      <c r="C135" t="s">
        <v>550</v>
      </c>
      <c r="D135" t="s">
        <v>235</v>
      </c>
      <c r="E135" t="s">
        <v>240</v>
      </c>
      <c r="F135" s="4" t="s">
        <v>176</v>
      </c>
      <c r="G135" t="s">
        <v>256</v>
      </c>
      <c r="H135" t="s">
        <v>237</v>
      </c>
      <c r="I135" t="s">
        <v>238</v>
      </c>
      <c r="J135">
        <v>6</v>
      </c>
      <c r="K135">
        <f t="shared" si="2"/>
        <v>210107</v>
      </c>
      <c r="L135" t="s">
        <v>169</v>
      </c>
      <c r="M135" t="s">
        <v>201</v>
      </c>
      <c r="N135">
        <v>0</v>
      </c>
      <c r="O135">
        <v>6</v>
      </c>
      <c r="P135" t="s">
        <v>232</v>
      </c>
      <c r="Q135" t="s">
        <v>258</v>
      </c>
      <c r="R135" t="s">
        <v>171</v>
      </c>
      <c r="S135" t="s">
        <v>163</v>
      </c>
      <c r="T135" t="s">
        <v>241</v>
      </c>
      <c r="U135" t="s">
        <v>163</v>
      </c>
      <c r="V135" t="s">
        <v>208</v>
      </c>
      <c r="W135" t="s">
        <v>163</v>
      </c>
      <c r="X135" t="s">
        <v>242</v>
      </c>
      <c r="Y135" t="s">
        <v>171</v>
      </c>
      <c r="Z135" t="s">
        <v>171</v>
      </c>
      <c r="AA135" t="s">
        <v>171</v>
      </c>
      <c r="AB135" t="s">
        <v>171</v>
      </c>
      <c r="AC135" t="s">
        <v>163</v>
      </c>
      <c r="AD135" t="s">
        <v>163</v>
      </c>
      <c r="AE135" t="s">
        <v>171</v>
      </c>
      <c r="AF135" t="s">
        <v>171</v>
      </c>
      <c r="AG135" t="s">
        <v>243</v>
      </c>
      <c r="AH135" t="s">
        <v>176</v>
      </c>
      <c r="AI135" t="s">
        <v>244</v>
      </c>
      <c r="AJ135" t="s">
        <v>178</v>
      </c>
      <c r="AK135" t="s">
        <v>171</v>
      </c>
      <c r="AL135" t="s">
        <v>171</v>
      </c>
      <c r="AM135" t="s">
        <v>171</v>
      </c>
      <c r="AN135" t="s">
        <v>176</v>
      </c>
      <c r="AO135" t="s">
        <v>171</v>
      </c>
      <c r="AP135" t="s">
        <v>245</v>
      </c>
      <c r="AQ135" t="s">
        <v>171</v>
      </c>
      <c r="AR135" t="s">
        <v>171</v>
      </c>
      <c r="AS135" t="s">
        <v>179</v>
      </c>
      <c r="AT135" t="s">
        <v>180</v>
      </c>
      <c r="AU135" t="s">
        <v>179</v>
      </c>
      <c r="AV135" t="s">
        <v>171</v>
      </c>
      <c r="AW135" t="s">
        <v>246</v>
      </c>
      <c r="AX135" t="s">
        <v>176</v>
      </c>
    </row>
    <row r="136" spans="1:50" ht="13.5" customHeight="1" x14ac:dyDescent="0.15">
      <c r="A136">
        <v>210107</v>
      </c>
      <c r="B136">
        <v>1003</v>
      </c>
      <c r="C136" t="s">
        <v>550</v>
      </c>
      <c r="D136" t="s">
        <v>235</v>
      </c>
      <c r="E136" t="s">
        <v>240</v>
      </c>
      <c r="F136" s="4" t="s">
        <v>176</v>
      </c>
      <c r="G136" t="s">
        <v>259</v>
      </c>
      <c r="H136" t="s">
        <v>237</v>
      </c>
      <c r="I136" t="s">
        <v>238</v>
      </c>
      <c r="J136">
        <v>7</v>
      </c>
      <c r="K136">
        <f t="shared" si="2"/>
        <v>-1</v>
      </c>
      <c r="L136" t="s">
        <v>169</v>
      </c>
      <c r="M136" t="s">
        <v>205</v>
      </c>
      <c r="N136">
        <v>0</v>
      </c>
      <c r="O136">
        <v>7</v>
      </c>
      <c r="P136" t="s">
        <v>175</v>
      </c>
      <c r="Q136" t="s">
        <v>208</v>
      </c>
      <c r="R136" t="s">
        <v>171</v>
      </c>
      <c r="S136" t="s">
        <v>163</v>
      </c>
      <c r="T136" t="s">
        <v>241</v>
      </c>
      <c r="U136" t="s">
        <v>163</v>
      </c>
      <c r="V136" t="s">
        <v>208</v>
      </c>
      <c r="W136" t="s">
        <v>163</v>
      </c>
      <c r="X136" t="s">
        <v>242</v>
      </c>
      <c r="Y136" t="s">
        <v>171</v>
      </c>
      <c r="Z136" t="s">
        <v>171</v>
      </c>
      <c r="AA136" t="s">
        <v>171</v>
      </c>
      <c r="AB136" t="s">
        <v>171</v>
      </c>
      <c r="AC136" t="s">
        <v>163</v>
      </c>
      <c r="AD136" t="s">
        <v>163</v>
      </c>
      <c r="AE136" t="s">
        <v>171</v>
      </c>
      <c r="AF136" t="s">
        <v>171</v>
      </c>
      <c r="AG136" t="s">
        <v>243</v>
      </c>
      <c r="AH136" t="s">
        <v>176</v>
      </c>
      <c r="AI136" t="s">
        <v>244</v>
      </c>
      <c r="AJ136" t="s">
        <v>178</v>
      </c>
      <c r="AK136" t="s">
        <v>171</v>
      </c>
      <c r="AL136" t="s">
        <v>171</v>
      </c>
      <c r="AM136" t="s">
        <v>171</v>
      </c>
      <c r="AN136" t="s">
        <v>176</v>
      </c>
      <c r="AO136" t="s">
        <v>171</v>
      </c>
      <c r="AP136" t="s">
        <v>245</v>
      </c>
      <c r="AQ136" t="s">
        <v>171</v>
      </c>
      <c r="AR136" t="s">
        <v>171</v>
      </c>
      <c r="AS136" t="s">
        <v>179</v>
      </c>
      <c r="AT136" t="s">
        <v>180</v>
      </c>
      <c r="AU136" t="s">
        <v>179</v>
      </c>
      <c r="AV136" t="s">
        <v>171</v>
      </c>
      <c r="AW136" t="s">
        <v>246</v>
      </c>
      <c r="AX136" t="s">
        <v>176</v>
      </c>
    </row>
    <row r="137" spans="1:50" ht="13.5" customHeight="1" x14ac:dyDescent="0.15">
      <c r="A137">
        <v>220101</v>
      </c>
      <c r="B137">
        <v>1008</v>
      </c>
      <c r="C137" t="s">
        <v>551</v>
      </c>
      <c r="D137" t="s">
        <v>462</v>
      </c>
      <c r="E137" t="s">
        <v>466</v>
      </c>
      <c r="F137" s="4" t="s">
        <v>176</v>
      </c>
      <c r="G137" t="s">
        <v>222</v>
      </c>
      <c r="H137" t="s">
        <v>463</v>
      </c>
      <c r="I137" t="s">
        <v>464</v>
      </c>
      <c r="J137">
        <v>1</v>
      </c>
      <c r="K137">
        <f t="shared" si="2"/>
        <v>220102</v>
      </c>
      <c r="L137" t="s">
        <v>169</v>
      </c>
      <c r="M137" t="s">
        <v>170</v>
      </c>
      <c r="N137">
        <v>0</v>
      </c>
      <c r="O137">
        <v>2</v>
      </c>
      <c r="P137" t="s">
        <v>163</v>
      </c>
      <c r="Q137" t="s">
        <v>171</v>
      </c>
      <c r="R137" t="s">
        <v>171</v>
      </c>
      <c r="S137" t="s">
        <v>163</v>
      </c>
      <c r="T137" t="s">
        <v>173</v>
      </c>
      <c r="U137" t="s">
        <v>174</v>
      </c>
      <c r="V137">
        <v>1</v>
      </c>
      <c r="W137" t="s">
        <v>171</v>
      </c>
      <c r="X137" t="s">
        <v>171</v>
      </c>
      <c r="Y137" t="s">
        <v>171</v>
      </c>
      <c r="Z137" t="s">
        <v>171</v>
      </c>
      <c r="AA137" t="s">
        <v>171</v>
      </c>
      <c r="AB137" t="s">
        <v>171</v>
      </c>
      <c r="AC137" t="s">
        <v>171</v>
      </c>
      <c r="AD137" t="s">
        <v>163</v>
      </c>
      <c r="AE137" t="s">
        <v>171</v>
      </c>
      <c r="AF137" t="s">
        <v>171</v>
      </c>
      <c r="AG137" t="s">
        <v>171</v>
      </c>
      <c r="AH137" t="s">
        <v>176</v>
      </c>
      <c r="AI137" t="s">
        <v>467</v>
      </c>
      <c r="AJ137" t="s">
        <v>178</v>
      </c>
      <c r="AK137" t="s">
        <v>171</v>
      </c>
      <c r="AL137" t="s">
        <v>171</v>
      </c>
      <c r="AM137" t="s">
        <v>171</v>
      </c>
      <c r="AN137" t="s">
        <v>176</v>
      </c>
      <c r="AO137" t="s">
        <v>171</v>
      </c>
      <c r="AP137" t="s">
        <v>175</v>
      </c>
      <c r="AQ137" t="s">
        <v>171</v>
      </c>
      <c r="AR137" t="s">
        <v>171</v>
      </c>
      <c r="AS137" t="s">
        <v>308</v>
      </c>
      <c r="AT137" t="s">
        <v>180</v>
      </c>
      <c r="AU137" t="s">
        <v>308</v>
      </c>
      <c r="AV137" t="s">
        <v>181</v>
      </c>
      <c r="AW137" t="s">
        <v>243</v>
      </c>
      <c r="AX137" t="s">
        <v>176</v>
      </c>
    </row>
    <row r="138" spans="1:50" ht="13.5" customHeight="1" x14ac:dyDescent="0.15">
      <c r="A138">
        <v>220102</v>
      </c>
      <c r="B138">
        <v>1008</v>
      </c>
      <c r="C138" t="s">
        <v>551</v>
      </c>
      <c r="D138" t="s">
        <v>462</v>
      </c>
      <c r="E138" t="s">
        <v>466</v>
      </c>
      <c r="F138" s="4" t="s">
        <v>176</v>
      </c>
      <c r="G138" t="s">
        <v>225</v>
      </c>
      <c r="H138" t="s">
        <v>463</v>
      </c>
      <c r="I138" t="s">
        <v>464</v>
      </c>
      <c r="J138">
        <v>2</v>
      </c>
      <c r="K138">
        <f t="shared" si="2"/>
        <v>220103</v>
      </c>
      <c r="L138" t="s">
        <v>169</v>
      </c>
      <c r="M138" t="s">
        <v>185</v>
      </c>
      <c r="N138">
        <v>0</v>
      </c>
      <c r="O138">
        <v>2</v>
      </c>
      <c r="P138" t="s">
        <v>190</v>
      </c>
      <c r="Q138" t="s">
        <v>171</v>
      </c>
      <c r="R138" t="s">
        <v>171</v>
      </c>
      <c r="S138" t="s">
        <v>163</v>
      </c>
      <c r="T138" t="s">
        <v>173</v>
      </c>
      <c r="U138" t="s">
        <v>174</v>
      </c>
      <c r="V138">
        <v>1</v>
      </c>
      <c r="W138" t="s">
        <v>171</v>
      </c>
      <c r="X138" t="s">
        <v>171</v>
      </c>
      <c r="Y138" t="s">
        <v>171</v>
      </c>
      <c r="Z138" t="s">
        <v>171</v>
      </c>
      <c r="AA138" t="s">
        <v>171</v>
      </c>
      <c r="AB138" t="s">
        <v>171</v>
      </c>
      <c r="AC138" t="s">
        <v>171</v>
      </c>
      <c r="AD138" t="s">
        <v>163</v>
      </c>
      <c r="AE138" t="s">
        <v>171</v>
      </c>
      <c r="AF138" t="s">
        <v>171</v>
      </c>
      <c r="AG138" t="s">
        <v>171</v>
      </c>
      <c r="AH138" t="s">
        <v>176</v>
      </c>
      <c r="AI138" t="s">
        <v>467</v>
      </c>
      <c r="AJ138" t="s">
        <v>178</v>
      </c>
      <c r="AK138" t="s">
        <v>171</v>
      </c>
      <c r="AL138" t="s">
        <v>171</v>
      </c>
      <c r="AM138" t="s">
        <v>171</v>
      </c>
      <c r="AN138" t="s">
        <v>176</v>
      </c>
      <c r="AO138" t="s">
        <v>171</v>
      </c>
      <c r="AP138" t="s">
        <v>175</v>
      </c>
      <c r="AQ138" t="s">
        <v>171</v>
      </c>
      <c r="AR138" t="s">
        <v>171</v>
      </c>
      <c r="AS138" t="s">
        <v>308</v>
      </c>
      <c r="AT138" t="s">
        <v>180</v>
      </c>
      <c r="AU138" t="s">
        <v>308</v>
      </c>
      <c r="AV138" t="s">
        <v>181</v>
      </c>
      <c r="AW138" t="s">
        <v>243</v>
      </c>
      <c r="AX138" t="s">
        <v>176</v>
      </c>
    </row>
    <row r="139" spans="1:50" ht="13.5" customHeight="1" x14ac:dyDescent="0.15">
      <c r="A139">
        <v>220103</v>
      </c>
      <c r="B139">
        <v>1008</v>
      </c>
      <c r="C139" t="s">
        <v>551</v>
      </c>
      <c r="D139" t="s">
        <v>462</v>
      </c>
      <c r="E139" t="s">
        <v>466</v>
      </c>
      <c r="F139" s="4" t="s">
        <v>176</v>
      </c>
      <c r="G139" t="s">
        <v>227</v>
      </c>
      <c r="H139" t="s">
        <v>463</v>
      </c>
      <c r="I139" t="s">
        <v>464</v>
      </c>
      <c r="J139">
        <v>3</v>
      </c>
      <c r="K139">
        <f t="shared" si="2"/>
        <v>220104</v>
      </c>
      <c r="L139" t="s">
        <v>169</v>
      </c>
      <c r="M139" t="s">
        <v>189</v>
      </c>
      <c r="N139">
        <v>0</v>
      </c>
      <c r="O139">
        <v>3</v>
      </c>
      <c r="P139" t="s">
        <v>198</v>
      </c>
      <c r="Q139" t="s">
        <v>171</v>
      </c>
      <c r="R139" t="s">
        <v>171</v>
      </c>
      <c r="S139" t="s">
        <v>163</v>
      </c>
      <c r="T139" t="s">
        <v>173</v>
      </c>
      <c r="U139" t="s">
        <v>174</v>
      </c>
      <c r="V139">
        <v>1</v>
      </c>
      <c r="W139" t="s">
        <v>171</v>
      </c>
      <c r="X139" t="s">
        <v>171</v>
      </c>
      <c r="Y139" t="s">
        <v>171</v>
      </c>
      <c r="Z139" t="s">
        <v>171</v>
      </c>
      <c r="AA139" t="s">
        <v>171</v>
      </c>
      <c r="AB139" t="s">
        <v>171</v>
      </c>
      <c r="AC139" t="s">
        <v>171</v>
      </c>
      <c r="AD139" t="s">
        <v>163</v>
      </c>
      <c r="AE139" t="s">
        <v>171</v>
      </c>
      <c r="AF139" t="s">
        <v>171</v>
      </c>
      <c r="AG139" t="s">
        <v>171</v>
      </c>
      <c r="AH139" t="s">
        <v>176</v>
      </c>
      <c r="AI139" t="s">
        <v>467</v>
      </c>
      <c r="AJ139" t="s">
        <v>178</v>
      </c>
      <c r="AK139" t="s">
        <v>171</v>
      </c>
      <c r="AL139" t="s">
        <v>171</v>
      </c>
      <c r="AM139" t="s">
        <v>171</v>
      </c>
      <c r="AN139" t="s">
        <v>176</v>
      </c>
      <c r="AO139" t="s">
        <v>171</v>
      </c>
      <c r="AP139" t="s">
        <v>175</v>
      </c>
      <c r="AQ139" t="s">
        <v>171</v>
      </c>
      <c r="AR139" t="s">
        <v>171</v>
      </c>
      <c r="AS139" t="s">
        <v>308</v>
      </c>
      <c r="AT139" t="s">
        <v>180</v>
      </c>
      <c r="AU139" t="s">
        <v>308</v>
      </c>
      <c r="AV139" t="s">
        <v>181</v>
      </c>
      <c r="AW139" t="s">
        <v>243</v>
      </c>
      <c r="AX139" t="s">
        <v>176</v>
      </c>
    </row>
    <row r="140" spans="1:50" ht="13.5" customHeight="1" x14ac:dyDescent="0.15">
      <c r="A140">
        <v>220104</v>
      </c>
      <c r="B140">
        <v>1008</v>
      </c>
      <c r="C140" t="s">
        <v>551</v>
      </c>
      <c r="D140" t="s">
        <v>462</v>
      </c>
      <c r="E140" t="s">
        <v>466</v>
      </c>
      <c r="F140" s="4" t="s">
        <v>176</v>
      </c>
      <c r="G140" t="s">
        <v>230</v>
      </c>
      <c r="H140" t="s">
        <v>463</v>
      </c>
      <c r="I140" t="s">
        <v>464</v>
      </c>
      <c r="J140">
        <v>4</v>
      </c>
      <c r="K140">
        <f t="shared" si="2"/>
        <v>220105</v>
      </c>
      <c r="L140" t="s">
        <v>169</v>
      </c>
      <c r="M140" t="s">
        <v>193</v>
      </c>
      <c r="N140">
        <v>0</v>
      </c>
      <c r="O140">
        <v>4</v>
      </c>
      <c r="P140" t="s">
        <v>206</v>
      </c>
      <c r="Q140" t="s">
        <v>171</v>
      </c>
      <c r="R140" t="s">
        <v>171</v>
      </c>
      <c r="S140" t="s">
        <v>163</v>
      </c>
      <c r="T140" t="s">
        <v>173</v>
      </c>
      <c r="U140" t="s">
        <v>174</v>
      </c>
      <c r="V140">
        <v>1</v>
      </c>
      <c r="W140" t="s">
        <v>171</v>
      </c>
      <c r="X140" t="s">
        <v>171</v>
      </c>
      <c r="Y140" t="s">
        <v>171</v>
      </c>
      <c r="Z140" t="s">
        <v>171</v>
      </c>
      <c r="AA140" t="s">
        <v>171</v>
      </c>
      <c r="AB140" t="s">
        <v>171</v>
      </c>
      <c r="AC140" t="s">
        <v>171</v>
      </c>
      <c r="AD140" t="s">
        <v>163</v>
      </c>
      <c r="AE140" t="s">
        <v>171</v>
      </c>
      <c r="AF140" t="s">
        <v>171</v>
      </c>
      <c r="AG140" t="s">
        <v>171</v>
      </c>
      <c r="AH140" t="s">
        <v>176</v>
      </c>
      <c r="AI140" t="s">
        <v>467</v>
      </c>
      <c r="AJ140" t="s">
        <v>178</v>
      </c>
      <c r="AK140" t="s">
        <v>171</v>
      </c>
      <c r="AL140" t="s">
        <v>171</v>
      </c>
      <c r="AM140" t="s">
        <v>171</v>
      </c>
      <c r="AN140" t="s">
        <v>176</v>
      </c>
      <c r="AO140" t="s">
        <v>171</v>
      </c>
      <c r="AP140" t="s">
        <v>175</v>
      </c>
      <c r="AQ140" t="s">
        <v>171</v>
      </c>
      <c r="AR140" t="s">
        <v>171</v>
      </c>
      <c r="AS140" t="s">
        <v>308</v>
      </c>
      <c r="AT140" t="s">
        <v>180</v>
      </c>
      <c r="AU140" t="s">
        <v>308</v>
      </c>
      <c r="AV140" t="s">
        <v>181</v>
      </c>
      <c r="AW140" t="s">
        <v>243</v>
      </c>
      <c r="AX140" t="s">
        <v>176</v>
      </c>
    </row>
    <row r="141" spans="1:50" ht="13.5" customHeight="1" x14ac:dyDescent="0.15">
      <c r="A141">
        <v>220105</v>
      </c>
      <c r="B141">
        <v>1008</v>
      </c>
      <c r="C141" t="s">
        <v>551</v>
      </c>
      <c r="D141" t="s">
        <v>462</v>
      </c>
      <c r="E141" t="s">
        <v>466</v>
      </c>
      <c r="F141" s="4" t="s">
        <v>176</v>
      </c>
      <c r="G141" t="s">
        <v>233</v>
      </c>
      <c r="H141" t="s">
        <v>463</v>
      </c>
      <c r="I141" t="s">
        <v>464</v>
      </c>
      <c r="J141">
        <v>5</v>
      </c>
      <c r="K141">
        <f t="shared" si="2"/>
        <v>220106</v>
      </c>
      <c r="L141" t="s">
        <v>169</v>
      </c>
      <c r="M141" t="s">
        <v>197</v>
      </c>
      <c r="N141">
        <v>0</v>
      </c>
      <c r="O141">
        <v>5</v>
      </c>
      <c r="P141" t="s">
        <v>472</v>
      </c>
      <c r="Q141" t="s">
        <v>171</v>
      </c>
      <c r="R141" t="s">
        <v>171</v>
      </c>
      <c r="S141" t="s">
        <v>163</v>
      </c>
      <c r="T141" t="s">
        <v>173</v>
      </c>
      <c r="U141" t="s">
        <v>174</v>
      </c>
      <c r="V141">
        <v>1</v>
      </c>
      <c r="W141" t="s">
        <v>171</v>
      </c>
      <c r="X141" t="s">
        <v>171</v>
      </c>
      <c r="Y141" t="s">
        <v>171</v>
      </c>
      <c r="Z141" t="s">
        <v>171</v>
      </c>
      <c r="AA141" t="s">
        <v>171</v>
      </c>
      <c r="AB141" t="s">
        <v>171</v>
      </c>
      <c r="AC141" t="s">
        <v>171</v>
      </c>
      <c r="AD141" t="s">
        <v>163</v>
      </c>
      <c r="AE141" t="s">
        <v>171</v>
      </c>
      <c r="AF141" t="s">
        <v>171</v>
      </c>
      <c r="AG141" t="s">
        <v>171</v>
      </c>
      <c r="AH141" t="s">
        <v>176</v>
      </c>
      <c r="AI141" t="s">
        <v>467</v>
      </c>
      <c r="AJ141" t="s">
        <v>178</v>
      </c>
      <c r="AK141" t="s">
        <v>171</v>
      </c>
      <c r="AL141" t="s">
        <v>171</v>
      </c>
      <c r="AM141" t="s">
        <v>171</v>
      </c>
      <c r="AN141" t="s">
        <v>176</v>
      </c>
      <c r="AO141" t="s">
        <v>171</v>
      </c>
      <c r="AP141" t="s">
        <v>175</v>
      </c>
      <c r="AQ141" t="s">
        <v>171</v>
      </c>
      <c r="AR141" t="s">
        <v>171</v>
      </c>
      <c r="AS141" t="s">
        <v>308</v>
      </c>
      <c r="AT141" t="s">
        <v>180</v>
      </c>
      <c r="AU141" t="s">
        <v>308</v>
      </c>
      <c r="AV141" t="s">
        <v>181</v>
      </c>
      <c r="AW141" t="s">
        <v>243</v>
      </c>
      <c r="AX141" t="s">
        <v>176</v>
      </c>
    </row>
    <row r="142" spans="1:50" ht="13.5" customHeight="1" x14ac:dyDescent="0.15">
      <c r="A142">
        <v>220106</v>
      </c>
      <c r="B142">
        <v>1008</v>
      </c>
      <c r="C142" t="s">
        <v>551</v>
      </c>
      <c r="D142" t="s">
        <v>462</v>
      </c>
      <c r="E142" t="s">
        <v>466</v>
      </c>
      <c r="F142" s="4" t="s">
        <v>176</v>
      </c>
      <c r="G142" t="s">
        <v>165</v>
      </c>
      <c r="H142" t="s">
        <v>463</v>
      </c>
      <c r="I142" t="s">
        <v>464</v>
      </c>
      <c r="J142">
        <v>6</v>
      </c>
      <c r="K142">
        <f t="shared" si="2"/>
        <v>220107</v>
      </c>
      <c r="L142" t="s">
        <v>169</v>
      </c>
      <c r="M142" t="s">
        <v>201</v>
      </c>
      <c r="N142">
        <v>0</v>
      </c>
      <c r="O142">
        <v>6</v>
      </c>
      <c r="P142" t="s">
        <v>208</v>
      </c>
      <c r="Q142" t="s">
        <v>171</v>
      </c>
      <c r="R142" t="s">
        <v>171</v>
      </c>
      <c r="S142" t="s">
        <v>163</v>
      </c>
      <c r="T142" t="s">
        <v>173</v>
      </c>
      <c r="U142" t="s">
        <v>174</v>
      </c>
      <c r="V142">
        <v>1</v>
      </c>
      <c r="W142" t="s">
        <v>171</v>
      </c>
      <c r="X142" t="s">
        <v>171</v>
      </c>
      <c r="Y142" t="s">
        <v>171</v>
      </c>
      <c r="Z142" t="s">
        <v>171</v>
      </c>
      <c r="AA142" t="s">
        <v>171</v>
      </c>
      <c r="AB142" t="s">
        <v>171</v>
      </c>
      <c r="AC142" t="s">
        <v>171</v>
      </c>
      <c r="AD142" t="s">
        <v>163</v>
      </c>
      <c r="AE142" t="s">
        <v>171</v>
      </c>
      <c r="AF142" t="s">
        <v>171</v>
      </c>
      <c r="AG142" t="s">
        <v>171</v>
      </c>
      <c r="AH142" t="s">
        <v>176</v>
      </c>
      <c r="AI142" t="s">
        <v>467</v>
      </c>
      <c r="AJ142" t="s">
        <v>178</v>
      </c>
      <c r="AK142" t="s">
        <v>171</v>
      </c>
      <c r="AL142" t="s">
        <v>171</v>
      </c>
      <c r="AM142" t="s">
        <v>171</v>
      </c>
      <c r="AN142" t="s">
        <v>176</v>
      </c>
      <c r="AO142" t="s">
        <v>171</v>
      </c>
      <c r="AP142" t="s">
        <v>175</v>
      </c>
      <c r="AQ142" t="s">
        <v>171</v>
      </c>
      <c r="AR142" t="s">
        <v>171</v>
      </c>
      <c r="AS142" t="s">
        <v>308</v>
      </c>
      <c r="AT142" t="s">
        <v>180</v>
      </c>
      <c r="AU142" t="s">
        <v>308</v>
      </c>
      <c r="AV142" t="s">
        <v>181</v>
      </c>
      <c r="AW142" t="s">
        <v>243</v>
      </c>
      <c r="AX142" t="s">
        <v>176</v>
      </c>
    </row>
    <row r="143" spans="1:50" ht="13.5" customHeight="1" x14ac:dyDescent="0.15">
      <c r="A143">
        <v>220107</v>
      </c>
      <c r="B143">
        <v>1008</v>
      </c>
      <c r="C143" t="s">
        <v>551</v>
      </c>
      <c r="D143" t="s">
        <v>462</v>
      </c>
      <c r="E143" t="s">
        <v>466</v>
      </c>
      <c r="F143" s="4" t="s">
        <v>176</v>
      </c>
      <c r="G143" t="s">
        <v>183</v>
      </c>
      <c r="H143" t="s">
        <v>463</v>
      </c>
      <c r="I143" t="s">
        <v>464</v>
      </c>
      <c r="J143">
        <v>7</v>
      </c>
      <c r="K143">
        <f t="shared" si="2"/>
        <v>-1</v>
      </c>
      <c r="L143" t="s">
        <v>169</v>
      </c>
      <c r="M143" t="s">
        <v>205</v>
      </c>
      <c r="N143">
        <v>0</v>
      </c>
      <c r="O143">
        <v>7</v>
      </c>
      <c r="P143" t="s">
        <v>474</v>
      </c>
      <c r="Q143" t="s">
        <v>171</v>
      </c>
      <c r="R143" t="s">
        <v>171</v>
      </c>
      <c r="S143" t="s">
        <v>163</v>
      </c>
      <c r="T143" t="s">
        <v>173</v>
      </c>
      <c r="U143" t="s">
        <v>174</v>
      </c>
      <c r="V143">
        <v>1</v>
      </c>
      <c r="W143" t="s">
        <v>171</v>
      </c>
      <c r="X143" t="s">
        <v>171</v>
      </c>
      <c r="Y143" t="s">
        <v>171</v>
      </c>
      <c r="Z143" t="s">
        <v>171</v>
      </c>
      <c r="AA143" t="s">
        <v>171</v>
      </c>
      <c r="AB143" t="s">
        <v>171</v>
      </c>
      <c r="AC143" t="s">
        <v>171</v>
      </c>
      <c r="AD143" t="s">
        <v>163</v>
      </c>
      <c r="AE143" t="s">
        <v>171</v>
      </c>
      <c r="AF143" t="s">
        <v>171</v>
      </c>
      <c r="AG143" t="s">
        <v>171</v>
      </c>
      <c r="AH143" t="s">
        <v>176</v>
      </c>
      <c r="AI143" t="s">
        <v>467</v>
      </c>
      <c r="AJ143" t="s">
        <v>178</v>
      </c>
      <c r="AK143" t="s">
        <v>171</v>
      </c>
      <c r="AL143" t="s">
        <v>171</v>
      </c>
      <c r="AM143" t="s">
        <v>171</v>
      </c>
      <c r="AN143" t="s">
        <v>176</v>
      </c>
      <c r="AO143" t="s">
        <v>171</v>
      </c>
      <c r="AP143" t="s">
        <v>175</v>
      </c>
      <c r="AQ143" t="s">
        <v>171</v>
      </c>
      <c r="AR143" t="s">
        <v>171</v>
      </c>
      <c r="AS143" t="s">
        <v>308</v>
      </c>
      <c r="AT143" t="s">
        <v>180</v>
      </c>
      <c r="AU143" t="s">
        <v>308</v>
      </c>
      <c r="AV143" t="s">
        <v>181</v>
      </c>
      <c r="AW143" t="s">
        <v>243</v>
      </c>
      <c r="AX143" t="s">
        <v>176</v>
      </c>
    </row>
    <row r="144" spans="1:50" ht="13.5" customHeight="1" x14ac:dyDescent="0.15">
      <c r="A144">
        <v>230101</v>
      </c>
      <c r="B144">
        <v>1006</v>
      </c>
      <c r="C144" t="s">
        <v>552</v>
      </c>
      <c r="D144" t="s">
        <v>394</v>
      </c>
      <c r="E144" t="s">
        <v>399</v>
      </c>
      <c r="F144" s="4" t="s">
        <v>176</v>
      </c>
      <c r="G144" t="s">
        <v>395</v>
      </c>
      <c r="H144" t="s">
        <v>396</v>
      </c>
      <c r="I144" t="s">
        <v>397</v>
      </c>
      <c r="J144">
        <v>1</v>
      </c>
      <c r="K144">
        <f t="shared" si="2"/>
        <v>230102</v>
      </c>
      <c r="L144" t="s">
        <v>169</v>
      </c>
      <c r="M144" t="s">
        <v>170</v>
      </c>
      <c r="N144">
        <v>0</v>
      </c>
      <c r="O144">
        <v>2</v>
      </c>
      <c r="P144" t="s">
        <v>163</v>
      </c>
      <c r="Q144" t="s">
        <v>171</v>
      </c>
      <c r="R144" t="s">
        <v>163</v>
      </c>
      <c r="S144" t="s">
        <v>163</v>
      </c>
      <c r="T144" t="s">
        <v>215</v>
      </c>
      <c r="U144" t="s">
        <v>171</v>
      </c>
      <c r="V144">
        <v>1</v>
      </c>
      <c r="W144" t="s">
        <v>171</v>
      </c>
      <c r="X144" t="s">
        <v>171</v>
      </c>
      <c r="Y144" t="s">
        <v>171</v>
      </c>
      <c r="Z144" t="s">
        <v>171</v>
      </c>
      <c r="AA144" t="s">
        <v>171</v>
      </c>
      <c r="AB144" t="s">
        <v>171</v>
      </c>
      <c r="AC144" t="s">
        <v>171</v>
      </c>
      <c r="AD144" t="s">
        <v>163</v>
      </c>
      <c r="AE144" t="s">
        <v>171</v>
      </c>
      <c r="AF144" t="s">
        <v>171</v>
      </c>
      <c r="AG144" t="s">
        <v>171</v>
      </c>
      <c r="AH144" t="s">
        <v>176</v>
      </c>
      <c r="AI144" t="s">
        <v>400</v>
      </c>
      <c r="AJ144" t="s">
        <v>178</v>
      </c>
      <c r="AK144" t="s">
        <v>171</v>
      </c>
      <c r="AL144" t="s">
        <v>171</v>
      </c>
      <c r="AM144" t="s">
        <v>171</v>
      </c>
      <c r="AN144" t="s">
        <v>401</v>
      </c>
      <c r="AO144" t="s">
        <v>163</v>
      </c>
      <c r="AP144" t="s">
        <v>163</v>
      </c>
      <c r="AQ144" t="s">
        <v>171</v>
      </c>
      <c r="AR144" t="s">
        <v>171</v>
      </c>
      <c r="AS144" t="s">
        <v>402</v>
      </c>
      <c r="AT144" t="s">
        <v>180</v>
      </c>
      <c r="AU144" t="s">
        <v>171</v>
      </c>
      <c r="AV144" t="s">
        <v>171</v>
      </c>
      <c r="AW144" t="s">
        <v>270</v>
      </c>
      <c r="AX144" t="s">
        <v>176</v>
      </c>
    </row>
    <row r="145" spans="1:50" ht="13.5" customHeight="1" x14ac:dyDescent="0.15">
      <c r="A145">
        <v>230102</v>
      </c>
      <c r="B145">
        <v>1006</v>
      </c>
      <c r="C145" t="s">
        <v>552</v>
      </c>
      <c r="D145" t="s">
        <v>394</v>
      </c>
      <c r="E145" t="s">
        <v>399</v>
      </c>
      <c r="F145" s="4" t="s">
        <v>176</v>
      </c>
      <c r="G145" t="s">
        <v>403</v>
      </c>
      <c r="H145" t="s">
        <v>396</v>
      </c>
      <c r="I145" t="s">
        <v>397</v>
      </c>
      <c r="J145">
        <v>2</v>
      </c>
      <c r="K145">
        <f t="shared" si="2"/>
        <v>230103</v>
      </c>
      <c r="L145" t="s">
        <v>169</v>
      </c>
      <c r="M145" t="s">
        <v>185</v>
      </c>
      <c r="N145">
        <v>0</v>
      </c>
      <c r="O145">
        <v>2</v>
      </c>
      <c r="P145" t="s">
        <v>312</v>
      </c>
      <c r="Q145" t="s">
        <v>171</v>
      </c>
      <c r="R145" t="s">
        <v>163</v>
      </c>
      <c r="S145" t="s">
        <v>163</v>
      </c>
      <c r="T145" t="s">
        <v>215</v>
      </c>
      <c r="U145" t="s">
        <v>171</v>
      </c>
      <c r="V145">
        <v>1</v>
      </c>
      <c r="W145" t="s">
        <v>171</v>
      </c>
      <c r="X145" t="s">
        <v>171</v>
      </c>
      <c r="Y145" t="s">
        <v>171</v>
      </c>
      <c r="Z145" t="s">
        <v>171</v>
      </c>
      <c r="AA145" t="s">
        <v>171</v>
      </c>
      <c r="AB145" t="s">
        <v>171</v>
      </c>
      <c r="AC145" t="s">
        <v>171</v>
      </c>
      <c r="AD145" t="s">
        <v>163</v>
      </c>
      <c r="AE145" t="s">
        <v>171</v>
      </c>
      <c r="AF145" t="s">
        <v>171</v>
      </c>
      <c r="AG145" t="s">
        <v>171</v>
      </c>
      <c r="AH145" t="s">
        <v>176</v>
      </c>
      <c r="AI145" t="s">
        <v>400</v>
      </c>
      <c r="AJ145" t="s">
        <v>178</v>
      </c>
      <c r="AK145" t="s">
        <v>171</v>
      </c>
      <c r="AL145" t="s">
        <v>171</v>
      </c>
      <c r="AM145" t="s">
        <v>171</v>
      </c>
      <c r="AN145" t="s">
        <v>401</v>
      </c>
      <c r="AO145" t="s">
        <v>163</v>
      </c>
      <c r="AP145" t="s">
        <v>163</v>
      </c>
      <c r="AQ145" t="s">
        <v>171</v>
      </c>
      <c r="AR145" t="s">
        <v>171</v>
      </c>
      <c r="AS145" t="s">
        <v>402</v>
      </c>
      <c r="AT145" t="s">
        <v>180</v>
      </c>
      <c r="AU145" t="s">
        <v>171</v>
      </c>
      <c r="AV145" t="s">
        <v>171</v>
      </c>
      <c r="AW145" t="s">
        <v>270</v>
      </c>
      <c r="AX145" t="s">
        <v>176</v>
      </c>
    </row>
    <row r="146" spans="1:50" ht="13.5" customHeight="1" x14ac:dyDescent="0.15">
      <c r="A146">
        <v>230103</v>
      </c>
      <c r="B146">
        <v>1006</v>
      </c>
      <c r="C146" t="s">
        <v>552</v>
      </c>
      <c r="D146" t="s">
        <v>394</v>
      </c>
      <c r="E146" t="s">
        <v>399</v>
      </c>
      <c r="F146" s="4" t="s">
        <v>176</v>
      </c>
      <c r="G146" t="s">
        <v>405</v>
      </c>
      <c r="H146" t="s">
        <v>396</v>
      </c>
      <c r="I146" t="s">
        <v>397</v>
      </c>
      <c r="J146">
        <v>3</v>
      </c>
      <c r="K146">
        <f t="shared" si="2"/>
        <v>230104</v>
      </c>
      <c r="L146" t="s">
        <v>169</v>
      </c>
      <c r="M146" t="s">
        <v>189</v>
      </c>
      <c r="N146">
        <v>0</v>
      </c>
      <c r="O146">
        <v>3</v>
      </c>
      <c r="P146" t="s">
        <v>315</v>
      </c>
      <c r="Q146" t="s">
        <v>171</v>
      </c>
      <c r="R146" t="s">
        <v>163</v>
      </c>
      <c r="S146" t="s">
        <v>163</v>
      </c>
      <c r="T146" t="s">
        <v>215</v>
      </c>
      <c r="U146" t="s">
        <v>171</v>
      </c>
      <c r="V146">
        <v>1</v>
      </c>
      <c r="W146" t="s">
        <v>171</v>
      </c>
      <c r="X146" t="s">
        <v>171</v>
      </c>
      <c r="Y146" t="s">
        <v>171</v>
      </c>
      <c r="Z146" t="s">
        <v>171</v>
      </c>
      <c r="AA146" t="s">
        <v>171</v>
      </c>
      <c r="AB146" t="s">
        <v>171</v>
      </c>
      <c r="AC146" t="s">
        <v>171</v>
      </c>
      <c r="AD146" t="s">
        <v>163</v>
      </c>
      <c r="AE146" t="s">
        <v>171</v>
      </c>
      <c r="AF146" t="s">
        <v>171</v>
      </c>
      <c r="AG146" t="s">
        <v>171</v>
      </c>
      <c r="AH146" t="s">
        <v>176</v>
      </c>
      <c r="AI146" t="s">
        <v>400</v>
      </c>
      <c r="AJ146" t="s">
        <v>178</v>
      </c>
      <c r="AK146" t="s">
        <v>171</v>
      </c>
      <c r="AL146" t="s">
        <v>171</v>
      </c>
      <c r="AM146" t="s">
        <v>171</v>
      </c>
      <c r="AN146" t="s">
        <v>401</v>
      </c>
      <c r="AO146" t="s">
        <v>163</v>
      </c>
      <c r="AP146" t="s">
        <v>163</v>
      </c>
      <c r="AQ146" t="s">
        <v>171</v>
      </c>
      <c r="AR146" t="s">
        <v>171</v>
      </c>
      <c r="AS146" t="s">
        <v>402</v>
      </c>
      <c r="AT146" t="s">
        <v>180</v>
      </c>
      <c r="AU146" t="s">
        <v>171</v>
      </c>
      <c r="AV146" t="s">
        <v>171</v>
      </c>
      <c r="AW146" t="s">
        <v>270</v>
      </c>
      <c r="AX146" t="s">
        <v>176</v>
      </c>
    </row>
    <row r="147" spans="1:50" ht="13.5" customHeight="1" x14ac:dyDescent="0.15">
      <c r="A147">
        <v>230104</v>
      </c>
      <c r="B147">
        <v>1006</v>
      </c>
      <c r="C147" t="s">
        <v>552</v>
      </c>
      <c r="D147" t="s">
        <v>394</v>
      </c>
      <c r="E147" t="s">
        <v>399</v>
      </c>
      <c r="F147" s="4" t="s">
        <v>176</v>
      </c>
      <c r="G147" t="s">
        <v>407</v>
      </c>
      <c r="H147" t="s">
        <v>396</v>
      </c>
      <c r="I147" t="s">
        <v>397</v>
      </c>
      <c r="J147">
        <v>4</v>
      </c>
      <c r="K147">
        <f t="shared" si="2"/>
        <v>230105</v>
      </c>
      <c r="L147" t="s">
        <v>169</v>
      </c>
      <c r="M147" t="s">
        <v>193</v>
      </c>
      <c r="N147">
        <v>0</v>
      </c>
      <c r="O147">
        <v>4</v>
      </c>
      <c r="P147" t="s">
        <v>318</v>
      </c>
      <c r="Q147" t="s">
        <v>171</v>
      </c>
      <c r="R147" t="s">
        <v>163</v>
      </c>
      <c r="S147" t="s">
        <v>163</v>
      </c>
      <c r="T147" t="s">
        <v>215</v>
      </c>
      <c r="U147" t="s">
        <v>171</v>
      </c>
      <c r="V147">
        <v>1</v>
      </c>
      <c r="W147" t="s">
        <v>171</v>
      </c>
      <c r="X147" t="s">
        <v>171</v>
      </c>
      <c r="Y147" t="s">
        <v>171</v>
      </c>
      <c r="Z147" t="s">
        <v>171</v>
      </c>
      <c r="AA147" t="s">
        <v>171</v>
      </c>
      <c r="AB147" t="s">
        <v>171</v>
      </c>
      <c r="AC147" t="s">
        <v>171</v>
      </c>
      <c r="AD147" t="s">
        <v>163</v>
      </c>
      <c r="AE147" t="s">
        <v>171</v>
      </c>
      <c r="AF147" t="s">
        <v>171</v>
      </c>
      <c r="AG147" t="s">
        <v>171</v>
      </c>
      <c r="AH147" t="s">
        <v>176</v>
      </c>
      <c r="AI147" t="s">
        <v>400</v>
      </c>
      <c r="AJ147" t="s">
        <v>178</v>
      </c>
      <c r="AK147" t="s">
        <v>171</v>
      </c>
      <c r="AL147" t="s">
        <v>171</v>
      </c>
      <c r="AM147" t="s">
        <v>171</v>
      </c>
      <c r="AN147" t="s">
        <v>401</v>
      </c>
      <c r="AO147" t="s">
        <v>163</v>
      </c>
      <c r="AP147" t="s">
        <v>163</v>
      </c>
      <c r="AQ147" t="s">
        <v>171</v>
      </c>
      <c r="AR147" t="s">
        <v>171</v>
      </c>
      <c r="AS147" t="s">
        <v>402</v>
      </c>
      <c r="AT147" t="s">
        <v>180</v>
      </c>
      <c r="AU147" t="s">
        <v>171</v>
      </c>
      <c r="AV147" t="s">
        <v>171</v>
      </c>
      <c r="AW147" t="s">
        <v>270</v>
      </c>
      <c r="AX147" t="s">
        <v>176</v>
      </c>
    </row>
    <row r="148" spans="1:50" ht="13.5" customHeight="1" x14ac:dyDescent="0.15">
      <c r="A148">
        <v>230105</v>
      </c>
      <c r="B148">
        <v>1006</v>
      </c>
      <c r="C148" t="s">
        <v>552</v>
      </c>
      <c r="D148" t="s">
        <v>394</v>
      </c>
      <c r="E148" t="s">
        <v>399</v>
      </c>
      <c r="F148" s="4" t="s">
        <v>176</v>
      </c>
      <c r="G148" t="s">
        <v>409</v>
      </c>
      <c r="H148" t="s">
        <v>396</v>
      </c>
      <c r="I148" t="s">
        <v>397</v>
      </c>
      <c r="J148">
        <v>5</v>
      </c>
      <c r="K148">
        <f t="shared" si="2"/>
        <v>230106</v>
      </c>
      <c r="L148" t="s">
        <v>169</v>
      </c>
      <c r="M148" t="s">
        <v>197</v>
      </c>
      <c r="N148">
        <v>0</v>
      </c>
      <c r="O148">
        <v>5</v>
      </c>
      <c r="P148" t="s">
        <v>202</v>
      </c>
      <c r="Q148" t="s">
        <v>171</v>
      </c>
      <c r="R148" t="s">
        <v>163</v>
      </c>
      <c r="S148" t="s">
        <v>163</v>
      </c>
      <c r="T148" t="s">
        <v>215</v>
      </c>
      <c r="U148" t="s">
        <v>171</v>
      </c>
      <c r="V148">
        <v>1</v>
      </c>
      <c r="W148" t="s">
        <v>171</v>
      </c>
      <c r="X148" t="s">
        <v>171</v>
      </c>
      <c r="Y148" t="s">
        <v>171</v>
      </c>
      <c r="Z148" t="s">
        <v>171</v>
      </c>
      <c r="AA148" t="s">
        <v>171</v>
      </c>
      <c r="AB148" t="s">
        <v>171</v>
      </c>
      <c r="AC148" t="s">
        <v>171</v>
      </c>
      <c r="AD148" t="s">
        <v>163</v>
      </c>
      <c r="AE148" t="s">
        <v>171</v>
      </c>
      <c r="AF148" t="s">
        <v>171</v>
      </c>
      <c r="AG148" t="s">
        <v>171</v>
      </c>
      <c r="AH148" t="s">
        <v>176</v>
      </c>
      <c r="AI148" t="s">
        <v>400</v>
      </c>
      <c r="AJ148" t="s">
        <v>178</v>
      </c>
      <c r="AK148" t="s">
        <v>171</v>
      </c>
      <c r="AL148" t="s">
        <v>171</v>
      </c>
      <c r="AM148" t="s">
        <v>171</v>
      </c>
      <c r="AN148" t="s">
        <v>401</v>
      </c>
      <c r="AO148" t="s">
        <v>163</v>
      </c>
      <c r="AP148" t="s">
        <v>163</v>
      </c>
      <c r="AQ148" t="s">
        <v>171</v>
      </c>
      <c r="AR148" t="s">
        <v>171</v>
      </c>
      <c r="AS148" t="s">
        <v>402</v>
      </c>
      <c r="AT148" t="s">
        <v>180</v>
      </c>
      <c r="AU148" t="s">
        <v>171</v>
      </c>
      <c r="AV148" t="s">
        <v>171</v>
      </c>
      <c r="AW148" t="s">
        <v>270</v>
      </c>
      <c r="AX148" t="s">
        <v>176</v>
      </c>
    </row>
    <row r="149" spans="1:50" ht="13.5" customHeight="1" x14ac:dyDescent="0.15">
      <c r="A149">
        <v>230106</v>
      </c>
      <c r="B149">
        <v>1006</v>
      </c>
      <c r="C149" t="s">
        <v>552</v>
      </c>
      <c r="D149" t="s">
        <v>394</v>
      </c>
      <c r="E149" t="s">
        <v>399</v>
      </c>
      <c r="F149" s="4" t="s">
        <v>176</v>
      </c>
      <c r="G149" t="s">
        <v>411</v>
      </c>
      <c r="H149" t="s">
        <v>396</v>
      </c>
      <c r="I149" t="s">
        <v>397</v>
      </c>
      <c r="J149">
        <v>6</v>
      </c>
      <c r="K149">
        <f t="shared" si="2"/>
        <v>230107</v>
      </c>
      <c r="L149" t="s">
        <v>169</v>
      </c>
      <c r="M149" t="s">
        <v>201</v>
      </c>
      <c r="N149">
        <v>0</v>
      </c>
      <c r="O149">
        <v>6</v>
      </c>
      <c r="P149" t="s">
        <v>323</v>
      </c>
      <c r="Q149" t="s">
        <v>171</v>
      </c>
      <c r="R149" t="s">
        <v>163</v>
      </c>
      <c r="S149" t="s">
        <v>163</v>
      </c>
      <c r="T149" t="s">
        <v>215</v>
      </c>
      <c r="U149" t="s">
        <v>171</v>
      </c>
      <c r="V149">
        <v>1</v>
      </c>
      <c r="W149" t="s">
        <v>171</v>
      </c>
      <c r="X149" t="s">
        <v>171</v>
      </c>
      <c r="Y149" t="s">
        <v>171</v>
      </c>
      <c r="Z149" t="s">
        <v>171</v>
      </c>
      <c r="AA149" t="s">
        <v>171</v>
      </c>
      <c r="AB149" t="s">
        <v>171</v>
      </c>
      <c r="AC149" t="s">
        <v>171</v>
      </c>
      <c r="AD149" t="s">
        <v>163</v>
      </c>
      <c r="AE149" t="s">
        <v>171</v>
      </c>
      <c r="AF149" t="s">
        <v>171</v>
      </c>
      <c r="AG149" t="s">
        <v>171</v>
      </c>
      <c r="AH149" t="s">
        <v>176</v>
      </c>
      <c r="AI149" t="s">
        <v>400</v>
      </c>
      <c r="AJ149" t="s">
        <v>178</v>
      </c>
      <c r="AK149" t="s">
        <v>171</v>
      </c>
      <c r="AL149" t="s">
        <v>171</v>
      </c>
      <c r="AM149" t="s">
        <v>171</v>
      </c>
      <c r="AN149" t="s">
        <v>401</v>
      </c>
      <c r="AO149" t="s">
        <v>163</v>
      </c>
      <c r="AP149" t="s">
        <v>163</v>
      </c>
      <c r="AQ149" t="s">
        <v>171</v>
      </c>
      <c r="AR149" t="s">
        <v>171</v>
      </c>
      <c r="AS149" t="s">
        <v>402</v>
      </c>
      <c r="AT149" t="s">
        <v>180</v>
      </c>
      <c r="AU149" t="s">
        <v>171</v>
      </c>
      <c r="AV149" t="s">
        <v>171</v>
      </c>
      <c r="AW149" t="s">
        <v>270</v>
      </c>
      <c r="AX149" t="s">
        <v>176</v>
      </c>
    </row>
    <row r="150" spans="1:50" ht="13.5" customHeight="1" x14ac:dyDescent="0.15">
      <c r="A150">
        <v>230107</v>
      </c>
      <c r="B150">
        <v>1006</v>
      </c>
      <c r="C150" t="s">
        <v>552</v>
      </c>
      <c r="D150" t="s">
        <v>394</v>
      </c>
      <c r="E150" t="s">
        <v>399</v>
      </c>
      <c r="F150" s="4" t="s">
        <v>176</v>
      </c>
      <c r="G150" t="s">
        <v>413</v>
      </c>
      <c r="H150" t="s">
        <v>396</v>
      </c>
      <c r="I150" t="s">
        <v>397</v>
      </c>
      <c r="J150">
        <v>7</v>
      </c>
      <c r="K150">
        <f t="shared" si="2"/>
        <v>-1</v>
      </c>
      <c r="L150" t="s">
        <v>169</v>
      </c>
      <c r="M150" t="s">
        <v>205</v>
      </c>
      <c r="N150">
        <v>0</v>
      </c>
      <c r="O150">
        <v>7</v>
      </c>
      <c r="P150" t="s">
        <v>325</v>
      </c>
      <c r="Q150" t="s">
        <v>171</v>
      </c>
      <c r="R150" t="s">
        <v>163</v>
      </c>
      <c r="S150" t="s">
        <v>163</v>
      </c>
      <c r="T150" t="s">
        <v>215</v>
      </c>
      <c r="U150" t="s">
        <v>171</v>
      </c>
      <c r="V150">
        <v>1</v>
      </c>
      <c r="W150" t="s">
        <v>171</v>
      </c>
      <c r="X150" t="s">
        <v>171</v>
      </c>
      <c r="Y150" t="s">
        <v>171</v>
      </c>
      <c r="Z150" t="s">
        <v>171</v>
      </c>
      <c r="AA150" t="s">
        <v>171</v>
      </c>
      <c r="AB150" t="s">
        <v>171</v>
      </c>
      <c r="AC150" t="s">
        <v>171</v>
      </c>
      <c r="AD150" t="s">
        <v>163</v>
      </c>
      <c r="AE150" t="s">
        <v>171</v>
      </c>
      <c r="AF150" t="s">
        <v>171</v>
      </c>
      <c r="AG150" t="s">
        <v>171</v>
      </c>
      <c r="AH150" t="s">
        <v>176</v>
      </c>
      <c r="AI150" t="s">
        <v>400</v>
      </c>
      <c r="AJ150" t="s">
        <v>178</v>
      </c>
      <c r="AK150" t="s">
        <v>171</v>
      </c>
      <c r="AL150" t="s">
        <v>171</v>
      </c>
      <c r="AM150" t="s">
        <v>171</v>
      </c>
      <c r="AN150" t="s">
        <v>401</v>
      </c>
      <c r="AO150" t="s">
        <v>163</v>
      </c>
      <c r="AP150" t="s">
        <v>163</v>
      </c>
      <c r="AQ150" t="s">
        <v>171</v>
      </c>
      <c r="AR150" t="s">
        <v>171</v>
      </c>
      <c r="AS150" t="s">
        <v>402</v>
      </c>
      <c r="AT150" t="s">
        <v>180</v>
      </c>
      <c r="AU150" t="s">
        <v>171</v>
      </c>
      <c r="AV150" t="s">
        <v>171</v>
      </c>
      <c r="AW150" t="s">
        <v>270</v>
      </c>
      <c r="AX150" t="s">
        <v>176</v>
      </c>
    </row>
    <row r="151" spans="1:50" ht="13.5" customHeight="1" x14ac:dyDescent="0.15">
      <c r="A151">
        <v>230201</v>
      </c>
      <c r="B151">
        <v>1003</v>
      </c>
      <c r="C151" t="s">
        <v>553</v>
      </c>
      <c r="D151" t="s">
        <v>235</v>
      </c>
      <c r="E151" t="s">
        <v>240</v>
      </c>
      <c r="F151" s="4" t="s">
        <v>176</v>
      </c>
      <c r="G151" t="s">
        <v>236</v>
      </c>
      <c r="H151" t="s">
        <v>237</v>
      </c>
      <c r="I151" t="s">
        <v>238</v>
      </c>
      <c r="J151">
        <v>1</v>
      </c>
      <c r="K151">
        <f t="shared" si="2"/>
        <v>230202</v>
      </c>
      <c r="L151" t="s">
        <v>169</v>
      </c>
      <c r="M151" t="s">
        <v>170</v>
      </c>
      <c r="N151">
        <v>0</v>
      </c>
      <c r="O151">
        <v>2</v>
      </c>
      <c r="P151" t="s">
        <v>163</v>
      </c>
      <c r="Q151" t="s">
        <v>163</v>
      </c>
      <c r="R151" t="s">
        <v>171</v>
      </c>
      <c r="S151" t="s">
        <v>163</v>
      </c>
      <c r="T151" t="s">
        <v>241</v>
      </c>
      <c r="U151" t="s">
        <v>163</v>
      </c>
      <c r="V151" t="s">
        <v>208</v>
      </c>
      <c r="W151" t="s">
        <v>163</v>
      </c>
      <c r="X151" t="s">
        <v>242</v>
      </c>
      <c r="Y151" t="s">
        <v>171</v>
      </c>
      <c r="Z151" t="s">
        <v>171</v>
      </c>
      <c r="AA151" t="s">
        <v>171</v>
      </c>
      <c r="AB151" t="s">
        <v>171</v>
      </c>
      <c r="AC151" t="s">
        <v>163</v>
      </c>
      <c r="AD151" t="s">
        <v>163</v>
      </c>
      <c r="AE151" t="s">
        <v>171</v>
      </c>
      <c r="AF151" t="s">
        <v>171</v>
      </c>
      <c r="AG151" t="s">
        <v>243</v>
      </c>
      <c r="AH151" t="s">
        <v>176</v>
      </c>
      <c r="AI151" t="s">
        <v>244</v>
      </c>
      <c r="AJ151" t="s">
        <v>178</v>
      </c>
      <c r="AK151" t="s">
        <v>171</v>
      </c>
      <c r="AL151" t="s">
        <v>171</v>
      </c>
      <c r="AM151" t="s">
        <v>171</v>
      </c>
      <c r="AN151" t="s">
        <v>176</v>
      </c>
      <c r="AO151" t="s">
        <v>171</v>
      </c>
      <c r="AP151" t="s">
        <v>245</v>
      </c>
      <c r="AQ151" t="s">
        <v>171</v>
      </c>
      <c r="AR151" t="s">
        <v>171</v>
      </c>
      <c r="AS151" t="s">
        <v>179</v>
      </c>
      <c r="AT151" t="s">
        <v>180</v>
      </c>
      <c r="AU151" t="s">
        <v>179</v>
      </c>
      <c r="AV151" t="s">
        <v>171</v>
      </c>
      <c r="AW151" t="s">
        <v>246</v>
      </c>
      <c r="AX151" t="s">
        <v>176</v>
      </c>
    </row>
    <row r="152" spans="1:50" ht="13.5" customHeight="1" x14ac:dyDescent="0.15">
      <c r="A152">
        <v>230202</v>
      </c>
      <c r="B152">
        <v>1003</v>
      </c>
      <c r="C152" t="s">
        <v>553</v>
      </c>
      <c r="D152" t="s">
        <v>235</v>
      </c>
      <c r="E152" t="s">
        <v>240</v>
      </c>
      <c r="F152" s="4" t="s">
        <v>176</v>
      </c>
      <c r="G152" t="s">
        <v>247</v>
      </c>
      <c r="H152" t="s">
        <v>237</v>
      </c>
      <c r="I152" t="s">
        <v>238</v>
      </c>
      <c r="J152">
        <v>2</v>
      </c>
      <c r="K152">
        <f t="shared" si="2"/>
        <v>230203</v>
      </c>
      <c r="L152" t="s">
        <v>169</v>
      </c>
      <c r="M152" t="s">
        <v>185</v>
      </c>
      <c r="N152">
        <v>0</v>
      </c>
      <c r="O152">
        <v>2</v>
      </c>
      <c r="P152" t="s">
        <v>221</v>
      </c>
      <c r="Q152" t="s">
        <v>249</v>
      </c>
      <c r="R152" t="s">
        <v>171</v>
      </c>
      <c r="S152" t="s">
        <v>163</v>
      </c>
      <c r="T152" t="s">
        <v>241</v>
      </c>
      <c r="U152" t="s">
        <v>163</v>
      </c>
      <c r="V152" t="s">
        <v>208</v>
      </c>
      <c r="W152" t="s">
        <v>163</v>
      </c>
      <c r="X152" t="s">
        <v>242</v>
      </c>
      <c r="Y152" t="s">
        <v>171</v>
      </c>
      <c r="Z152" t="s">
        <v>171</v>
      </c>
      <c r="AA152" t="s">
        <v>171</v>
      </c>
      <c r="AB152" t="s">
        <v>171</v>
      </c>
      <c r="AC152" t="s">
        <v>163</v>
      </c>
      <c r="AD152" t="s">
        <v>163</v>
      </c>
      <c r="AE152" t="s">
        <v>171</v>
      </c>
      <c r="AF152" t="s">
        <v>171</v>
      </c>
      <c r="AG152" t="s">
        <v>243</v>
      </c>
      <c r="AH152" t="s">
        <v>176</v>
      </c>
      <c r="AI152" t="s">
        <v>244</v>
      </c>
      <c r="AJ152" t="s">
        <v>178</v>
      </c>
      <c r="AK152" t="s">
        <v>171</v>
      </c>
      <c r="AL152" t="s">
        <v>171</v>
      </c>
      <c r="AM152" t="s">
        <v>171</v>
      </c>
      <c r="AN152" t="s">
        <v>176</v>
      </c>
      <c r="AO152" t="s">
        <v>171</v>
      </c>
      <c r="AP152" t="s">
        <v>245</v>
      </c>
      <c r="AQ152" t="s">
        <v>171</v>
      </c>
      <c r="AR152" t="s">
        <v>171</v>
      </c>
      <c r="AS152" t="s">
        <v>179</v>
      </c>
      <c r="AT152" t="s">
        <v>180</v>
      </c>
      <c r="AU152" t="s">
        <v>179</v>
      </c>
      <c r="AV152" t="s">
        <v>171</v>
      </c>
      <c r="AW152" t="s">
        <v>246</v>
      </c>
      <c r="AX152" t="s">
        <v>176</v>
      </c>
    </row>
    <row r="153" spans="1:50" ht="13.5" customHeight="1" x14ac:dyDescent="0.15">
      <c r="A153">
        <v>230203</v>
      </c>
      <c r="B153">
        <v>1003</v>
      </c>
      <c r="C153" t="s">
        <v>553</v>
      </c>
      <c r="D153" t="s">
        <v>235</v>
      </c>
      <c r="E153" t="s">
        <v>240</v>
      </c>
      <c r="F153" s="4" t="s">
        <v>176</v>
      </c>
      <c r="G153" t="s">
        <v>250</v>
      </c>
      <c r="H153" t="s">
        <v>237</v>
      </c>
      <c r="I153" t="s">
        <v>238</v>
      </c>
      <c r="J153">
        <v>3</v>
      </c>
      <c r="K153">
        <f t="shared" si="2"/>
        <v>230204</v>
      </c>
      <c r="L153" t="s">
        <v>169</v>
      </c>
      <c r="M153" t="s">
        <v>189</v>
      </c>
      <c r="N153">
        <v>0</v>
      </c>
      <c r="O153">
        <v>3</v>
      </c>
      <c r="P153" t="s">
        <v>224</v>
      </c>
      <c r="Q153" t="s">
        <v>221</v>
      </c>
      <c r="R153" t="s">
        <v>171</v>
      </c>
      <c r="S153" t="s">
        <v>163</v>
      </c>
      <c r="T153" t="s">
        <v>241</v>
      </c>
      <c r="U153" t="s">
        <v>163</v>
      </c>
      <c r="V153" t="s">
        <v>208</v>
      </c>
      <c r="W153" t="s">
        <v>163</v>
      </c>
      <c r="X153" t="s">
        <v>242</v>
      </c>
      <c r="Y153" t="s">
        <v>171</v>
      </c>
      <c r="Z153" t="s">
        <v>171</v>
      </c>
      <c r="AA153" t="s">
        <v>171</v>
      </c>
      <c r="AB153" t="s">
        <v>171</v>
      </c>
      <c r="AC153" t="s">
        <v>163</v>
      </c>
      <c r="AD153" t="s">
        <v>163</v>
      </c>
      <c r="AE153" t="s">
        <v>171</v>
      </c>
      <c r="AF153" t="s">
        <v>171</v>
      </c>
      <c r="AG153" t="s">
        <v>243</v>
      </c>
      <c r="AH153" t="s">
        <v>176</v>
      </c>
      <c r="AI153" t="s">
        <v>244</v>
      </c>
      <c r="AJ153" t="s">
        <v>178</v>
      </c>
      <c r="AK153" t="s">
        <v>171</v>
      </c>
      <c r="AL153" t="s">
        <v>171</v>
      </c>
      <c r="AM153" t="s">
        <v>171</v>
      </c>
      <c r="AN153" t="s">
        <v>176</v>
      </c>
      <c r="AO153" t="s">
        <v>171</v>
      </c>
      <c r="AP153" t="s">
        <v>245</v>
      </c>
      <c r="AQ153" t="s">
        <v>171</v>
      </c>
      <c r="AR153" t="s">
        <v>171</v>
      </c>
      <c r="AS153" t="s">
        <v>179</v>
      </c>
      <c r="AT153" t="s">
        <v>180</v>
      </c>
      <c r="AU153" t="s">
        <v>179</v>
      </c>
      <c r="AV153" t="s">
        <v>171</v>
      </c>
      <c r="AW153" t="s">
        <v>246</v>
      </c>
      <c r="AX153" t="s">
        <v>176</v>
      </c>
    </row>
    <row r="154" spans="1:50" ht="13.5" customHeight="1" x14ac:dyDescent="0.15">
      <c r="A154">
        <v>230204</v>
      </c>
      <c r="B154">
        <v>1003</v>
      </c>
      <c r="C154" t="s">
        <v>553</v>
      </c>
      <c r="D154" t="s">
        <v>235</v>
      </c>
      <c r="E154" t="s">
        <v>240</v>
      </c>
      <c r="F154" s="4" t="s">
        <v>176</v>
      </c>
      <c r="G154" t="s">
        <v>252</v>
      </c>
      <c r="H154" t="s">
        <v>237</v>
      </c>
      <c r="I154" t="s">
        <v>238</v>
      </c>
      <c r="J154">
        <v>4</v>
      </c>
      <c r="K154">
        <f t="shared" si="2"/>
        <v>230205</v>
      </c>
      <c r="L154" t="s">
        <v>169</v>
      </c>
      <c r="M154" t="s">
        <v>193</v>
      </c>
      <c r="N154">
        <v>0</v>
      </c>
      <c r="O154">
        <v>4</v>
      </c>
      <c r="P154" t="s">
        <v>208</v>
      </c>
      <c r="Q154" t="s">
        <v>202</v>
      </c>
      <c r="R154" t="s">
        <v>171</v>
      </c>
      <c r="S154" t="s">
        <v>163</v>
      </c>
      <c r="T154" t="s">
        <v>241</v>
      </c>
      <c r="U154" t="s">
        <v>163</v>
      </c>
      <c r="V154" t="s">
        <v>208</v>
      </c>
      <c r="W154" t="s">
        <v>163</v>
      </c>
      <c r="X154" t="s">
        <v>242</v>
      </c>
      <c r="Y154" t="s">
        <v>171</v>
      </c>
      <c r="Z154" t="s">
        <v>171</v>
      </c>
      <c r="AA154" t="s">
        <v>171</v>
      </c>
      <c r="AB154" t="s">
        <v>171</v>
      </c>
      <c r="AC154" t="s">
        <v>163</v>
      </c>
      <c r="AD154" t="s">
        <v>163</v>
      </c>
      <c r="AE154" t="s">
        <v>171</v>
      </c>
      <c r="AF154" t="s">
        <v>171</v>
      </c>
      <c r="AG154" t="s">
        <v>243</v>
      </c>
      <c r="AH154" t="s">
        <v>176</v>
      </c>
      <c r="AI154" t="s">
        <v>244</v>
      </c>
      <c r="AJ154" t="s">
        <v>178</v>
      </c>
      <c r="AK154" t="s">
        <v>171</v>
      </c>
      <c r="AL154" t="s">
        <v>171</v>
      </c>
      <c r="AM154" t="s">
        <v>171</v>
      </c>
      <c r="AN154" t="s">
        <v>176</v>
      </c>
      <c r="AO154" t="s">
        <v>171</v>
      </c>
      <c r="AP154" t="s">
        <v>245</v>
      </c>
      <c r="AQ154" t="s">
        <v>171</v>
      </c>
      <c r="AR154" t="s">
        <v>171</v>
      </c>
      <c r="AS154" t="s">
        <v>179</v>
      </c>
      <c r="AT154" t="s">
        <v>180</v>
      </c>
      <c r="AU154" t="s">
        <v>179</v>
      </c>
      <c r="AV154" t="s">
        <v>171</v>
      </c>
      <c r="AW154" t="s">
        <v>246</v>
      </c>
      <c r="AX154" t="s">
        <v>176</v>
      </c>
    </row>
    <row r="155" spans="1:50" ht="13.5" customHeight="1" x14ac:dyDescent="0.15">
      <c r="A155">
        <v>230205</v>
      </c>
      <c r="B155">
        <v>1003</v>
      </c>
      <c r="C155" t="s">
        <v>553</v>
      </c>
      <c r="D155" t="s">
        <v>235</v>
      </c>
      <c r="E155" t="s">
        <v>240</v>
      </c>
      <c r="F155" s="4" t="s">
        <v>176</v>
      </c>
      <c r="G155" t="s">
        <v>254</v>
      </c>
      <c r="H155" t="s">
        <v>237</v>
      </c>
      <c r="I155" t="s">
        <v>238</v>
      </c>
      <c r="J155">
        <v>5</v>
      </c>
      <c r="K155">
        <f t="shared" si="2"/>
        <v>230206</v>
      </c>
      <c r="L155" t="s">
        <v>169</v>
      </c>
      <c r="M155" t="s">
        <v>197</v>
      </c>
      <c r="N155">
        <v>0</v>
      </c>
      <c r="O155">
        <v>5</v>
      </c>
      <c r="P155" t="s">
        <v>229</v>
      </c>
      <c r="Q155" t="s">
        <v>224</v>
      </c>
      <c r="R155" t="s">
        <v>171</v>
      </c>
      <c r="S155" t="s">
        <v>163</v>
      </c>
      <c r="T155" t="s">
        <v>241</v>
      </c>
      <c r="U155" t="s">
        <v>163</v>
      </c>
      <c r="V155" t="s">
        <v>208</v>
      </c>
      <c r="W155" t="s">
        <v>163</v>
      </c>
      <c r="X155" t="s">
        <v>242</v>
      </c>
      <c r="Y155" t="s">
        <v>171</v>
      </c>
      <c r="Z155" t="s">
        <v>171</v>
      </c>
      <c r="AA155" t="s">
        <v>171</v>
      </c>
      <c r="AB155" t="s">
        <v>171</v>
      </c>
      <c r="AC155" t="s">
        <v>163</v>
      </c>
      <c r="AD155" t="s">
        <v>163</v>
      </c>
      <c r="AE155" t="s">
        <v>171</v>
      </c>
      <c r="AF155" t="s">
        <v>171</v>
      </c>
      <c r="AG155" t="s">
        <v>243</v>
      </c>
      <c r="AH155" t="s">
        <v>176</v>
      </c>
      <c r="AI155" t="s">
        <v>244</v>
      </c>
      <c r="AJ155" t="s">
        <v>178</v>
      </c>
      <c r="AK155" t="s">
        <v>171</v>
      </c>
      <c r="AL155" t="s">
        <v>171</v>
      </c>
      <c r="AM155" t="s">
        <v>171</v>
      </c>
      <c r="AN155" t="s">
        <v>176</v>
      </c>
      <c r="AO155" t="s">
        <v>171</v>
      </c>
      <c r="AP155" t="s">
        <v>245</v>
      </c>
      <c r="AQ155" t="s">
        <v>171</v>
      </c>
      <c r="AR155" t="s">
        <v>171</v>
      </c>
      <c r="AS155" t="s">
        <v>179</v>
      </c>
      <c r="AT155" t="s">
        <v>180</v>
      </c>
      <c r="AU155" t="s">
        <v>179</v>
      </c>
      <c r="AV155" t="s">
        <v>171</v>
      </c>
      <c r="AW155" t="s">
        <v>246</v>
      </c>
      <c r="AX155" t="s">
        <v>176</v>
      </c>
    </row>
    <row r="156" spans="1:50" ht="13.5" customHeight="1" x14ac:dyDescent="0.15">
      <c r="A156">
        <v>230206</v>
      </c>
      <c r="B156">
        <v>1003</v>
      </c>
      <c r="C156" t="s">
        <v>553</v>
      </c>
      <c r="D156" t="s">
        <v>235</v>
      </c>
      <c r="E156" t="s">
        <v>240</v>
      </c>
      <c r="F156" s="4" t="s">
        <v>176</v>
      </c>
      <c r="G156" t="s">
        <v>256</v>
      </c>
      <c r="H156" t="s">
        <v>237</v>
      </c>
      <c r="I156" t="s">
        <v>238</v>
      </c>
      <c r="J156">
        <v>6</v>
      </c>
      <c r="K156">
        <f t="shared" si="2"/>
        <v>230207</v>
      </c>
      <c r="L156" t="s">
        <v>169</v>
      </c>
      <c r="M156" t="s">
        <v>201</v>
      </c>
      <c r="N156">
        <v>0</v>
      </c>
      <c r="O156">
        <v>6</v>
      </c>
      <c r="P156" t="s">
        <v>232</v>
      </c>
      <c r="Q156" t="s">
        <v>258</v>
      </c>
      <c r="R156" t="s">
        <v>171</v>
      </c>
      <c r="S156" t="s">
        <v>163</v>
      </c>
      <c r="T156" t="s">
        <v>241</v>
      </c>
      <c r="U156" t="s">
        <v>163</v>
      </c>
      <c r="V156" t="s">
        <v>208</v>
      </c>
      <c r="W156" t="s">
        <v>163</v>
      </c>
      <c r="X156" t="s">
        <v>242</v>
      </c>
      <c r="Y156" t="s">
        <v>171</v>
      </c>
      <c r="Z156" t="s">
        <v>171</v>
      </c>
      <c r="AA156" t="s">
        <v>171</v>
      </c>
      <c r="AB156" t="s">
        <v>171</v>
      </c>
      <c r="AC156" t="s">
        <v>163</v>
      </c>
      <c r="AD156" t="s">
        <v>163</v>
      </c>
      <c r="AE156" t="s">
        <v>171</v>
      </c>
      <c r="AF156" t="s">
        <v>171</v>
      </c>
      <c r="AG156" t="s">
        <v>243</v>
      </c>
      <c r="AH156" t="s">
        <v>176</v>
      </c>
      <c r="AI156" t="s">
        <v>244</v>
      </c>
      <c r="AJ156" t="s">
        <v>178</v>
      </c>
      <c r="AK156" t="s">
        <v>171</v>
      </c>
      <c r="AL156" t="s">
        <v>171</v>
      </c>
      <c r="AM156" t="s">
        <v>171</v>
      </c>
      <c r="AN156" t="s">
        <v>176</v>
      </c>
      <c r="AO156" t="s">
        <v>171</v>
      </c>
      <c r="AP156" t="s">
        <v>245</v>
      </c>
      <c r="AQ156" t="s">
        <v>171</v>
      </c>
      <c r="AR156" t="s">
        <v>171</v>
      </c>
      <c r="AS156" t="s">
        <v>179</v>
      </c>
      <c r="AT156" t="s">
        <v>180</v>
      </c>
      <c r="AU156" t="s">
        <v>179</v>
      </c>
      <c r="AV156" t="s">
        <v>171</v>
      </c>
      <c r="AW156" t="s">
        <v>246</v>
      </c>
      <c r="AX156" t="s">
        <v>176</v>
      </c>
    </row>
    <row r="157" spans="1:50" ht="13.5" customHeight="1" x14ac:dyDescent="0.15">
      <c r="A157">
        <v>230207</v>
      </c>
      <c r="B157">
        <v>1003</v>
      </c>
      <c r="C157" t="s">
        <v>553</v>
      </c>
      <c r="D157" t="s">
        <v>235</v>
      </c>
      <c r="E157" t="s">
        <v>240</v>
      </c>
      <c r="F157" s="4" t="s">
        <v>176</v>
      </c>
      <c r="G157" t="s">
        <v>259</v>
      </c>
      <c r="H157" t="s">
        <v>237</v>
      </c>
      <c r="I157" t="s">
        <v>238</v>
      </c>
      <c r="J157">
        <v>7</v>
      </c>
      <c r="K157">
        <f t="shared" si="2"/>
        <v>-1</v>
      </c>
      <c r="L157" t="s">
        <v>169</v>
      </c>
      <c r="M157" t="s">
        <v>205</v>
      </c>
      <c r="N157">
        <v>0</v>
      </c>
      <c r="O157">
        <v>7</v>
      </c>
      <c r="P157" t="s">
        <v>175</v>
      </c>
      <c r="Q157" t="s">
        <v>208</v>
      </c>
      <c r="R157" t="s">
        <v>171</v>
      </c>
      <c r="S157" t="s">
        <v>163</v>
      </c>
      <c r="T157" t="s">
        <v>241</v>
      </c>
      <c r="U157" t="s">
        <v>163</v>
      </c>
      <c r="V157" t="s">
        <v>208</v>
      </c>
      <c r="W157" t="s">
        <v>163</v>
      </c>
      <c r="X157" t="s">
        <v>242</v>
      </c>
      <c r="Y157" t="s">
        <v>171</v>
      </c>
      <c r="Z157" t="s">
        <v>171</v>
      </c>
      <c r="AA157" t="s">
        <v>171</v>
      </c>
      <c r="AB157" t="s">
        <v>171</v>
      </c>
      <c r="AC157" t="s">
        <v>163</v>
      </c>
      <c r="AD157" t="s">
        <v>163</v>
      </c>
      <c r="AE157" t="s">
        <v>171</v>
      </c>
      <c r="AF157" t="s">
        <v>171</v>
      </c>
      <c r="AG157" t="s">
        <v>243</v>
      </c>
      <c r="AH157" t="s">
        <v>176</v>
      </c>
      <c r="AI157" t="s">
        <v>244</v>
      </c>
      <c r="AJ157" t="s">
        <v>178</v>
      </c>
      <c r="AK157" t="s">
        <v>171</v>
      </c>
      <c r="AL157" t="s">
        <v>171</v>
      </c>
      <c r="AM157" t="s">
        <v>171</v>
      </c>
      <c r="AN157" t="s">
        <v>176</v>
      </c>
      <c r="AO157" t="s">
        <v>171</v>
      </c>
      <c r="AP157" t="s">
        <v>245</v>
      </c>
      <c r="AQ157" t="s">
        <v>171</v>
      </c>
      <c r="AR157" t="s">
        <v>171</v>
      </c>
      <c r="AS157" t="s">
        <v>179</v>
      </c>
      <c r="AT157" t="s">
        <v>180</v>
      </c>
      <c r="AU157" t="s">
        <v>179</v>
      </c>
      <c r="AV157" t="s">
        <v>171</v>
      </c>
      <c r="AW157" t="s">
        <v>246</v>
      </c>
      <c r="AX157" t="s">
        <v>176</v>
      </c>
    </row>
    <row r="158" spans="1:50" ht="13.5" customHeight="1" x14ac:dyDescent="0.15">
      <c r="A158">
        <v>240101</v>
      </c>
      <c r="B158">
        <v>1006</v>
      </c>
      <c r="C158" t="s">
        <v>554</v>
      </c>
      <c r="D158" t="s">
        <v>394</v>
      </c>
      <c r="E158" t="s">
        <v>399</v>
      </c>
      <c r="F158" s="4" t="s">
        <v>176</v>
      </c>
      <c r="G158" t="s">
        <v>395</v>
      </c>
      <c r="H158" t="s">
        <v>396</v>
      </c>
      <c r="I158" t="s">
        <v>397</v>
      </c>
      <c r="J158">
        <v>1</v>
      </c>
      <c r="K158">
        <f t="shared" si="2"/>
        <v>240102</v>
      </c>
      <c r="L158" t="s">
        <v>169</v>
      </c>
      <c r="M158" t="s">
        <v>170</v>
      </c>
      <c r="N158">
        <v>0</v>
      </c>
      <c r="O158">
        <v>2</v>
      </c>
      <c r="P158" t="s">
        <v>163</v>
      </c>
      <c r="Q158" t="s">
        <v>171</v>
      </c>
      <c r="R158" t="s">
        <v>163</v>
      </c>
      <c r="S158" t="s">
        <v>163</v>
      </c>
      <c r="T158" t="s">
        <v>215</v>
      </c>
      <c r="U158" t="s">
        <v>171</v>
      </c>
      <c r="V158">
        <v>1</v>
      </c>
      <c r="W158" t="s">
        <v>171</v>
      </c>
      <c r="X158" t="s">
        <v>171</v>
      </c>
      <c r="Y158" t="s">
        <v>171</v>
      </c>
      <c r="Z158" t="s">
        <v>171</v>
      </c>
      <c r="AA158" t="s">
        <v>171</v>
      </c>
      <c r="AB158" t="s">
        <v>171</v>
      </c>
      <c r="AC158" t="s">
        <v>171</v>
      </c>
      <c r="AD158" t="s">
        <v>163</v>
      </c>
      <c r="AE158" t="s">
        <v>171</v>
      </c>
      <c r="AF158" t="s">
        <v>171</v>
      </c>
      <c r="AG158" t="s">
        <v>171</v>
      </c>
      <c r="AH158" t="s">
        <v>176</v>
      </c>
      <c r="AI158" t="s">
        <v>400</v>
      </c>
      <c r="AJ158" t="s">
        <v>178</v>
      </c>
      <c r="AK158" t="s">
        <v>171</v>
      </c>
      <c r="AL158" t="s">
        <v>171</v>
      </c>
      <c r="AM158" t="s">
        <v>171</v>
      </c>
      <c r="AN158" t="s">
        <v>401</v>
      </c>
      <c r="AO158" t="s">
        <v>163</v>
      </c>
      <c r="AP158" t="s">
        <v>163</v>
      </c>
      <c r="AQ158" t="s">
        <v>171</v>
      </c>
      <c r="AR158" t="s">
        <v>171</v>
      </c>
      <c r="AS158" t="s">
        <v>402</v>
      </c>
      <c r="AT158" t="s">
        <v>180</v>
      </c>
      <c r="AU158" t="s">
        <v>171</v>
      </c>
      <c r="AV158" t="s">
        <v>171</v>
      </c>
      <c r="AW158" t="s">
        <v>270</v>
      </c>
      <c r="AX158" t="s">
        <v>176</v>
      </c>
    </row>
    <row r="159" spans="1:50" ht="13.5" customHeight="1" x14ac:dyDescent="0.15">
      <c r="A159">
        <v>240102</v>
      </c>
      <c r="B159">
        <v>1006</v>
      </c>
      <c r="C159" t="s">
        <v>554</v>
      </c>
      <c r="D159" t="s">
        <v>394</v>
      </c>
      <c r="E159" t="s">
        <v>399</v>
      </c>
      <c r="F159" s="4" t="s">
        <v>176</v>
      </c>
      <c r="G159" t="s">
        <v>403</v>
      </c>
      <c r="H159" t="s">
        <v>396</v>
      </c>
      <c r="I159" t="s">
        <v>397</v>
      </c>
      <c r="J159">
        <v>2</v>
      </c>
      <c r="K159">
        <f t="shared" si="2"/>
        <v>240103</v>
      </c>
      <c r="L159" t="s">
        <v>169</v>
      </c>
      <c r="M159" t="s">
        <v>185</v>
      </c>
      <c r="N159">
        <v>0</v>
      </c>
      <c r="O159">
        <v>2</v>
      </c>
      <c r="P159" t="s">
        <v>312</v>
      </c>
      <c r="Q159" t="s">
        <v>171</v>
      </c>
      <c r="R159" t="s">
        <v>163</v>
      </c>
      <c r="S159" t="s">
        <v>163</v>
      </c>
      <c r="T159" t="s">
        <v>215</v>
      </c>
      <c r="U159" t="s">
        <v>171</v>
      </c>
      <c r="V159">
        <v>1</v>
      </c>
      <c r="W159" t="s">
        <v>171</v>
      </c>
      <c r="X159" t="s">
        <v>171</v>
      </c>
      <c r="Y159" t="s">
        <v>171</v>
      </c>
      <c r="Z159" t="s">
        <v>171</v>
      </c>
      <c r="AA159" t="s">
        <v>171</v>
      </c>
      <c r="AB159" t="s">
        <v>171</v>
      </c>
      <c r="AC159" t="s">
        <v>171</v>
      </c>
      <c r="AD159" t="s">
        <v>163</v>
      </c>
      <c r="AE159" t="s">
        <v>171</v>
      </c>
      <c r="AF159" t="s">
        <v>171</v>
      </c>
      <c r="AG159" t="s">
        <v>171</v>
      </c>
      <c r="AH159" t="s">
        <v>176</v>
      </c>
      <c r="AI159" t="s">
        <v>400</v>
      </c>
      <c r="AJ159" t="s">
        <v>178</v>
      </c>
      <c r="AK159" t="s">
        <v>171</v>
      </c>
      <c r="AL159" t="s">
        <v>171</v>
      </c>
      <c r="AM159" t="s">
        <v>171</v>
      </c>
      <c r="AN159" t="s">
        <v>401</v>
      </c>
      <c r="AO159" t="s">
        <v>163</v>
      </c>
      <c r="AP159" t="s">
        <v>163</v>
      </c>
      <c r="AQ159" t="s">
        <v>171</v>
      </c>
      <c r="AR159" t="s">
        <v>171</v>
      </c>
      <c r="AS159" t="s">
        <v>402</v>
      </c>
      <c r="AT159" t="s">
        <v>180</v>
      </c>
      <c r="AU159" t="s">
        <v>171</v>
      </c>
      <c r="AV159" t="s">
        <v>171</v>
      </c>
      <c r="AW159" t="s">
        <v>270</v>
      </c>
      <c r="AX159" t="s">
        <v>176</v>
      </c>
    </row>
    <row r="160" spans="1:50" ht="13.5" customHeight="1" x14ac:dyDescent="0.15">
      <c r="A160">
        <v>240103</v>
      </c>
      <c r="B160">
        <v>1006</v>
      </c>
      <c r="C160" t="s">
        <v>554</v>
      </c>
      <c r="D160" t="s">
        <v>394</v>
      </c>
      <c r="E160" t="s">
        <v>399</v>
      </c>
      <c r="F160" s="4" t="s">
        <v>176</v>
      </c>
      <c r="G160" t="s">
        <v>405</v>
      </c>
      <c r="H160" t="s">
        <v>396</v>
      </c>
      <c r="I160" t="s">
        <v>397</v>
      </c>
      <c r="J160">
        <v>3</v>
      </c>
      <c r="K160">
        <f t="shared" si="2"/>
        <v>240104</v>
      </c>
      <c r="L160" t="s">
        <v>169</v>
      </c>
      <c r="M160" t="s">
        <v>189</v>
      </c>
      <c r="N160">
        <v>0</v>
      </c>
      <c r="O160">
        <v>3</v>
      </c>
      <c r="P160" t="s">
        <v>315</v>
      </c>
      <c r="Q160" t="s">
        <v>171</v>
      </c>
      <c r="R160" t="s">
        <v>163</v>
      </c>
      <c r="S160" t="s">
        <v>163</v>
      </c>
      <c r="T160" t="s">
        <v>215</v>
      </c>
      <c r="U160" t="s">
        <v>171</v>
      </c>
      <c r="V160">
        <v>1</v>
      </c>
      <c r="W160" t="s">
        <v>171</v>
      </c>
      <c r="X160" t="s">
        <v>171</v>
      </c>
      <c r="Y160" t="s">
        <v>171</v>
      </c>
      <c r="Z160" t="s">
        <v>171</v>
      </c>
      <c r="AA160" t="s">
        <v>171</v>
      </c>
      <c r="AB160" t="s">
        <v>171</v>
      </c>
      <c r="AC160" t="s">
        <v>171</v>
      </c>
      <c r="AD160" t="s">
        <v>163</v>
      </c>
      <c r="AE160" t="s">
        <v>171</v>
      </c>
      <c r="AF160" t="s">
        <v>171</v>
      </c>
      <c r="AG160" t="s">
        <v>171</v>
      </c>
      <c r="AH160" t="s">
        <v>176</v>
      </c>
      <c r="AI160" t="s">
        <v>400</v>
      </c>
      <c r="AJ160" t="s">
        <v>178</v>
      </c>
      <c r="AK160" t="s">
        <v>171</v>
      </c>
      <c r="AL160" t="s">
        <v>171</v>
      </c>
      <c r="AM160" t="s">
        <v>171</v>
      </c>
      <c r="AN160" t="s">
        <v>401</v>
      </c>
      <c r="AO160" t="s">
        <v>163</v>
      </c>
      <c r="AP160" t="s">
        <v>163</v>
      </c>
      <c r="AQ160" t="s">
        <v>171</v>
      </c>
      <c r="AR160" t="s">
        <v>171</v>
      </c>
      <c r="AS160" t="s">
        <v>402</v>
      </c>
      <c r="AT160" t="s">
        <v>180</v>
      </c>
      <c r="AU160" t="s">
        <v>171</v>
      </c>
      <c r="AV160" t="s">
        <v>171</v>
      </c>
      <c r="AW160" t="s">
        <v>270</v>
      </c>
      <c r="AX160" t="s">
        <v>176</v>
      </c>
    </row>
    <row r="161" spans="1:50" ht="13.5" customHeight="1" x14ac:dyDescent="0.15">
      <c r="A161">
        <v>240104</v>
      </c>
      <c r="B161">
        <v>1006</v>
      </c>
      <c r="C161" t="s">
        <v>554</v>
      </c>
      <c r="D161" t="s">
        <v>394</v>
      </c>
      <c r="E161" t="s">
        <v>399</v>
      </c>
      <c r="F161" s="4" t="s">
        <v>176</v>
      </c>
      <c r="G161" t="s">
        <v>407</v>
      </c>
      <c r="H161" t="s">
        <v>396</v>
      </c>
      <c r="I161" t="s">
        <v>397</v>
      </c>
      <c r="J161">
        <v>4</v>
      </c>
      <c r="K161">
        <f t="shared" si="2"/>
        <v>240105</v>
      </c>
      <c r="L161" t="s">
        <v>169</v>
      </c>
      <c r="M161" t="s">
        <v>193</v>
      </c>
      <c r="N161">
        <v>0</v>
      </c>
      <c r="O161">
        <v>4</v>
      </c>
      <c r="P161" t="s">
        <v>318</v>
      </c>
      <c r="Q161" t="s">
        <v>171</v>
      </c>
      <c r="R161" t="s">
        <v>163</v>
      </c>
      <c r="S161" t="s">
        <v>163</v>
      </c>
      <c r="T161" t="s">
        <v>215</v>
      </c>
      <c r="U161" t="s">
        <v>171</v>
      </c>
      <c r="V161">
        <v>1</v>
      </c>
      <c r="W161" t="s">
        <v>171</v>
      </c>
      <c r="X161" t="s">
        <v>171</v>
      </c>
      <c r="Y161" t="s">
        <v>171</v>
      </c>
      <c r="Z161" t="s">
        <v>171</v>
      </c>
      <c r="AA161" t="s">
        <v>171</v>
      </c>
      <c r="AB161" t="s">
        <v>171</v>
      </c>
      <c r="AC161" t="s">
        <v>171</v>
      </c>
      <c r="AD161" t="s">
        <v>163</v>
      </c>
      <c r="AE161" t="s">
        <v>171</v>
      </c>
      <c r="AF161" t="s">
        <v>171</v>
      </c>
      <c r="AG161" t="s">
        <v>171</v>
      </c>
      <c r="AH161" t="s">
        <v>176</v>
      </c>
      <c r="AI161" t="s">
        <v>400</v>
      </c>
      <c r="AJ161" t="s">
        <v>178</v>
      </c>
      <c r="AK161" t="s">
        <v>171</v>
      </c>
      <c r="AL161" t="s">
        <v>171</v>
      </c>
      <c r="AM161" t="s">
        <v>171</v>
      </c>
      <c r="AN161" t="s">
        <v>401</v>
      </c>
      <c r="AO161" t="s">
        <v>163</v>
      </c>
      <c r="AP161" t="s">
        <v>163</v>
      </c>
      <c r="AQ161" t="s">
        <v>171</v>
      </c>
      <c r="AR161" t="s">
        <v>171</v>
      </c>
      <c r="AS161" t="s">
        <v>402</v>
      </c>
      <c r="AT161" t="s">
        <v>180</v>
      </c>
      <c r="AU161" t="s">
        <v>171</v>
      </c>
      <c r="AV161" t="s">
        <v>171</v>
      </c>
      <c r="AW161" t="s">
        <v>270</v>
      </c>
      <c r="AX161" t="s">
        <v>176</v>
      </c>
    </row>
    <row r="162" spans="1:50" ht="13.5" customHeight="1" x14ac:dyDescent="0.15">
      <c r="A162">
        <v>240105</v>
      </c>
      <c r="B162">
        <v>1006</v>
      </c>
      <c r="C162" t="s">
        <v>554</v>
      </c>
      <c r="D162" t="s">
        <v>394</v>
      </c>
      <c r="E162" t="s">
        <v>399</v>
      </c>
      <c r="F162" s="4" t="s">
        <v>176</v>
      </c>
      <c r="G162" t="s">
        <v>409</v>
      </c>
      <c r="H162" t="s">
        <v>396</v>
      </c>
      <c r="I162" t="s">
        <v>397</v>
      </c>
      <c r="J162">
        <v>5</v>
      </c>
      <c r="K162">
        <f t="shared" si="2"/>
        <v>240106</v>
      </c>
      <c r="L162" t="s">
        <v>169</v>
      </c>
      <c r="M162" t="s">
        <v>197</v>
      </c>
      <c r="N162">
        <v>0</v>
      </c>
      <c r="O162">
        <v>5</v>
      </c>
      <c r="P162" t="s">
        <v>202</v>
      </c>
      <c r="Q162" t="s">
        <v>171</v>
      </c>
      <c r="R162" t="s">
        <v>163</v>
      </c>
      <c r="S162" t="s">
        <v>163</v>
      </c>
      <c r="T162" t="s">
        <v>215</v>
      </c>
      <c r="U162" t="s">
        <v>171</v>
      </c>
      <c r="V162">
        <v>1</v>
      </c>
      <c r="W162" t="s">
        <v>171</v>
      </c>
      <c r="X162" t="s">
        <v>171</v>
      </c>
      <c r="Y162" t="s">
        <v>171</v>
      </c>
      <c r="Z162" t="s">
        <v>171</v>
      </c>
      <c r="AA162" t="s">
        <v>171</v>
      </c>
      <c r="AB162" t="s">
        <v>171</v>
      </c>
      <c r="AC162" t="s">
        <v>171</v>
      </c>
      <c r="AD162" t="s">
        <v>163</v>
      </c>
      <c r="AE162" t="s">
        <v>171</v>
      </c>
      <c r="AF162" t="s">
        <v>171</v>
      </c>
      <c r="AG162" t="s">
        <v>171</v>
      </c>
      <c r="AH162" t="s">
        <v>176</v>
      </c>
      <c r="AI162" t="s">
        <v>400</v>
      </c>
      <c r="AJ162" t="s">
        <v>178</v>
      </c>
      <c r="AK162" t="s">
        <v>171</v>
      </c>
      <c r="AL162" t="s">
        <v>171</v>
      </c>
      <c r="AM162" t="s">
        <v>171</v>
      </c>
      <c r="AN162" t="s">
        <v>401</v>
      </c>
      <c r="AO162" t="s">
        <v>163</v>
      </c>
      <c r="AP162" t="s">
        <v>163</v>
      </c>
      <c r="AQ162" t="s">
        <v>171</v>
      </c>
      <c r="AR162" t="s">
        <v>171</v>
      </c>
      <c r="AS162" t="s">
        <v>402</v>
      </c>
      <c r="AT162" t="s">
        <v>180</v>
      </c>
      <c r="AU162" t="s">
        <v>171</v>
      </c>
      <c r="AV162" t="s">
        <v>171</v>
      </c>
      <c r="AW162" t="s">
        <v>270</v>
      </c>
      <c r="AX162" t="s">
        <v>176</v>
      </c>
    </row>
    <row r="163" spans="1:50" ht="13.5" customHeight="1" x14ac:dyDescent="0.15">
      <c r="A163">
        <v>240106</v>
      </c>
      <c r="B163">
        <v>1006</v>
      </c>
      <c r="C163" t="s">
        <v>554</v>
      </c>
      <c r="D163" t="s">
        <v>394</v>
      </c>
      <c r="E163" t="s">
        <v>399</v>
      </c>
      <c r="F163" s="4" t="s">
        <v>176</v>
      </c>
      <c r="G163" t="s">
        <v>411</v>
      </c>
      <c r="H163" t="s">
        <v>396</v>
      </c>
      <c r="I163" t="s">
        <v>397</v>
      </c>
      <c r="J163">
        <v>6</v>
      </c>
      <c r="K163">
        <f t="shared" si="2"/>
        <v>240107</v>
      </c>
      <c r="L163" t="s">
        <v>169</v>
      </c>
      <c r="M163" t="s">
        <v>201</v>
      </c>
      <c r="N163">
        <v>0</v>
      </c>
      <c r="O163">
        <v>6</v>
      </c>
      <c r="P163" t="s">
        <v>323</v>
      </c>
      <c r="Q163" t="s">
        <v>171</v>
      </c>
      <c r="R163" t="s">
        <v>163</v>
      </c>
      <c r="S163" t="s">
        <v>163</v>
      </c>
      <c r="T163" t="s">
        <v>215</v>
      </c>
      <c r="U163" t="s">
        <v>171</v>
      </c>
      <c r="V163">
        <v>1</v>
      </c>
      <c r="W163" t="s">
        <v>171</v>
      </c>
      <c r="X163" t="s">
        <v>171</v>
      </c>
      <c r="Y163" t="s">
        <v>171</v>
      </c>
      <c r="Z163" t="s">
        <v>171</v>
      </c>
      <c r="AA163" t="s">
        <v>171</v>
      </c>
      <c r="AB163" t="s">
        <v>171</v>
      </c>
      <c r="AC163" t="s">
        <v>171</v>
      </c>
      <c r="AD163" t="s">
        <v>163</v>
      </c>
      <c r="AE163" t="s">
        <v>171</v>
      </c>
      <c r="AF163" t="s">
        <v>171</v>
      </c>
      <c r="AG163" t="s">
        <v>171</v>
      </c>
      <c r="AH163" t="s">
        <v>176</v>
      </c>
      <c r="AI163" t="s">
        <v>400</v>
      </c>
      <c r="AJ163" t="s">
        <v>178</v>
      </c>
      <c r="AK163" t="s">
        <v>171</v>
      </c>
      <c r="AL163" t="s">
        <v>171</v>
      </c>
      <c r="AM163" t="s">
        <v>171</v>
      </c>
      <c r="AN163" t="s">
        <v>401</v>
      </c>
      <c r="AO163" t="s">
        <v>163</v>
      </c>
      <c r="AP163" t="s">
        <v>163</v>
      </c>
      <c r="AQ163" t="s">
        <v>171</v>
      </c>
      <c r="AR163" t="s">
        <v>171</v>
      </c>
      <c r="AS163" t="s">
        <v>402</v>
      </c>
      <c r="AT163" t="s">
        <v>180</v>
      </c>
      <c r="AU163" t="s">
        <v>171</v>
      </c>
      <c r="AV163" t="s">
        <v>171</v>
      </c>
      <c r="AW163" t="s">
        <v>270</v>
      </c>
      <c r="AX163" t="s">
        <v>176</v>
      </c>
    </row>
    <row r="164" spans="1:50" ht="13.5" customHeight="1" x14ac:dyDescent="0.15">
      <c r="A164">
        <v>240107</v>
      </c>
      <c r="B164">
        <v>1006</v>
      </c>
      <c r="C164" t="s">
        <v>554</v>
      </c>
      <c r="D164" t="s">
        <v>394</v>
      </c>
      <c r="E164" t="s">
        <v>399</v>
      </c>
      <c r="F164" s="4" t="s">
        <v>176</v>
      </c>
      <c r="G164" t="s">
        <v>413</v>
      </c>
      <c r="H164" t="s">
        <v>396</v>
      </c>
      <c r="I164" t="s">
        <v>397</v>
      </c>
      <c r="J164">
        <v>7</v>
      </c>
      <c r="K164">
        <f t="shared" si="2"/>
        <v>-1</v>
      </c>
      <c r="L164" t="s">
        <v>169</v>
      </c>
      <c r="M164" t="s">
        <v>205</v>
      </c>
      <c r="N164">
        <v>0</v>
      </c>
      <c r="O164">
        <v>7</v>
      </c>
      <c r="P164" t="s">
        <v>325</v>
      </c>
      <c r="Q164" t="s">
        <v>171</v>
      </c>
      <c r="R164" t="s">
        <v>163</v>
      </c>
      <c r="S164" t="s">
        <v>163</v>
      </c>
      <c r="T164" t="s">
        <v>215</v>
      </c>
      <c r="U164" t="s">
        <v>171</v>
      </c>
      <c r="V164">
        <v>1</v>
      </c>
      <c r="W164" t="s">
        <v>171</v>
      </c>
      <c r="X164" t="s">
        <v>171</v>
      </c>
      <c r="Y164" t="s">
        <v>171</v>
      </c>
      <c r="Z164" t="s">
        <v>171</v>
      </c>
      <c r="AA164" t="s">
        <v>171</v>
      </c>
      <c r="AB164" t="s">
        <v>171</v>
      </c>
      <c r="AC164" t="s">
        <v>171</v>
      </c>
      <c r="AD164" t="s">
        <v>163</v>
      </c>
      <c r="AE164" t="s">
        <v>171</v>
      </c>
      <c r="AF164" t="s">
        <v>171</v>
      </c>
      <c r="AG164" t="s">
        <v>171</v>
      </c>
      <c r="AH164" t="s">
        <v>176</v>
      </c>
      <c r="AI164" t="s">
        <v>400</v>
      </c>
      <c r="AJ164" t="s">
        <v>178</v>
      </c>
      <c r="AK164" t="s">
        <v>171</v>
      </c>
      <c r="AL164" t="s">
        <v>171</v>
      </c>
      <c r="AM164" t="s">
        <v>171</v>
      </c>
      <c r="AN164" t="s">
        <v>401</v>
      </c>
      <c r="AO164" t="s">
        <v>163</v>
      </c>
      <c r="AP164" t="s">
        <v>163</v>
      </c>
      <c r="AQ164" t="s">
        <v>171</v>
      </c>
      <c r="AR164" t="s">
        <v>171</v>
      </c>
      <c r="AS164" t="s">
        <v>402</v>
      </c>
      <c r="AT164" t="s">
        <v>180</v>
      </c>
      <c r="AU164" t="s">
        <v>171</v>
      </c>
      <c r="AV164" t="s">
        <v>171</v>
      </c>
      <c r="AW164" t="s">
        <v>270</v>
      </c>
      <c r="AX164" t="s">
        <v>176</v>
      </c>
    </row>
    <row r="165" spans="1:50" ht="13.5" customHeight="1" x14ac:dyDescent="0.15">
      <c r="A165">
        <v>240201</v>
      </c>
      <c r="B165">
        <v>1008</v>
      </c>
      <c r="C165" t="s">
        <v>555</v>
      </c>
      <c r="D165" t="s">
        <v>462</v>
      </c>
      <c r="E165" t="s">
        <v>466</v>
      </c>
      <c r="F165" s="4" t="s">
        <v>176</v>
      </c>
      <c r="G165" t="s">
        <v>222</v>
      </c>
      <c r="H165" t="s">
        <v>463</v>
      </c>
      <c r="I165" t="s">
        <v>464</v>
      </c>
      <c r="J165">
        <v>1</v>
      </c>
      <c r="K165">
        <f t="shared" si="2"/>
        <v>240202</v>
      </c>
      <c r="L165" t="s">
        <v>169</v>
      </c>
      <c r="M165" t="s">
        <v>170</v>
      </c>
      <c r="N165">
        <v>0</v>
      </c>
      <c r="O165">
        <v>2</v>
      </c>
      <c r="P165" t="s">
        <v>163</v>
      </c>
      <c r="Q165" t="s">
        <v>171</v>
      </c>
      <c r="R165" t="s">
        <v>171</v>
      </c>
      <c r="S165" t="s">
        <v>163</v>
      </c>
      <c r="T165" t="s">
        <v>173</v>
      </c>
      <c r="U165" t="s">
        <v>174</v>
      </c>
      <c r="V165">
        <v>1</v>
      </c>
      <c r="W165" t="s">
        <v>171</v>
      </c>
      <c r="X165" t="s">
        <v>171</v>
      </c>
      <c r="Y165" t="s">
        <v>171</v>
      </c>
      <c r="Z165" t="s">
        <v>171</v>
      </c>
      <c r="AA165" t="s">
        <v>171</v>
      </c>
      <c r="AB165" t="s">
        <v>171</v>
      </c>
      <c r="AC165" t="s">
        <v>171</v>
      </c>
      <c r="AD165" t="s">
        <v>163</v>
      </c>
      <c r="AE165" t="s">
        <v>171</v>
      </c>
      <c r="AF165" t="s">
        <v>171</v>
      </c>
      <c r="AG165" t="s">
        <v>171</v>
      </c>
      <c r="AH165" t="s">
        <v>176</v>
      </c>
      <c r="AI165" t="s">
        <v>467</v>
      </c>
      <c r="AJ165" t="s">
        <v>178</v>
      </c>
      <c r="AK165" t="s">
        <v>171</v>
      </c>
      <c r="AL165" t="s">
        <v>171</v>
      </c>
      <c r="AM165" t="s">
        <v>171</v>
      </c>
      <c r="AN165" t="s">
        <v>176</v>
      </c>
      <c r="AO165" t="s">
        <v>171</v>
      </c>
      <c r="AP165" t="s">
        <v>175</v>
      </c>
      <c r="AQ165" t="s">
        <v>171</v>
      </c>
      <c r="AR165" t="s">
        <v>171</v>
      </c>
      <c r="AS165" t="s">
        <v>308</v>
      </c>
      <c r="AT165" t="s">
        <v>180</v>
      </c>
      <c r="AU165" t="s">
        <v>308</v>
      </c>
      <c r="AV165" t="s">
        <v>181</v>
      </c>
      <c r="AW165" t="s">
        <v>243</v>
      </c>
      <c r="AX165" t="s">
        <v>176</v>
      </c>
    </row>
    <row r="166" spans="1:50" ht="13.5" customHeight="1" x14ac:dyDescent="0.15">
      <c r="A166">
        <v>240202</v>
      </c>
      <c r="B166">
        <v>1008</v>
      </c>
      <c r="C166" t="s">
        <v>555</v>
      </c>
      <c r="D166" t="s">
        <v>462</v>
      </c>
      <c r="E166" t="s">
        <v>466</v>
      </c>
      <c r="F166" s="4" t="s">
        <v>176</v>
      </c>
      <c r="G166" t="s">
        <v>225</v>
      </c>
      <c r="H166" t="s">
        <v>463</v>
      </c>
      <c r="I166" t="s">
        <v>464</v>
      </c>
      <c r="J166">
        <v>2</v>
      </c>
      <c r="K166">
        <f t="shared" si="2"/>
        <v>240203</v>
      </c>
      <c r="L166" t="s">
        <v>169</v>
      </c>
      <c r="M166" t="s">
        <v>185</v>
      </c>
      <c r="N166">
        <v>0</v>
      </c>
      <c r="O166">
        <v>2</v>
      </c>
      <c r="P166" t="s">
        <v>190</v>
      </c>
      <c r="Q166" t="s">
        <v>171</v>
      </c>
      <c r="R166" t="s">
        <v>171</v>
      </c>
      <c r="S166" t="s">
        <v>163</v>
      </c>
      <c r="T166" t="s">
        <v>173</v>
      </c>
      <c r="U166" t="s">
        <v>174</v>
      </c>
      <c r="V166">
        <v>1</v>
      </c>
      <c r="W166" t="s">
        <v>171</v>
      </c>
      <c r="X166" t="s">
        <v>171</v>
      </c>
      <c r="Y166" t="s">
        <v>171</v>
      </c>
      <c r="Z166" t="s">
        <v>171</v>
      </c>
      <c r="AA166" t="s">
        <v>171</v>
      </c>
      <c r="AB166" t="s">
        <v>171</v>
      </c>
      <c r="AC166" t="s">
        <v>171</v>
      </c>
      <c r="AD166" t="s">
        <v>163</v>
      </c>
      <c r="AE166" t="s">
        <v>171</v>
      </c>
      <c r="AF166" t="s">
        <v>171</v>
      </c>
      <c r="AG166" t="s">
        <v>171</v>
      </c>
      <c r="AH166" t="s">
        <v>176</v>
      </c>
      <c r="AI166" t="s">
        <v>467</v>
      </c>
      <c r="AJ166" t="s">
        <v>178</v>
      </c>
      <c r="AK166" t="s">
        <v>171</v>
      </c>
      <c r="AL166" t="s">
        <v>171</v>
      </c>
      <c r="AM166" t="s">
        <v>171</v>
      </c>
      <c r="AN166" t="s">
        <v>176</v>
      </c>
      <c r="AO166" t="s">
        <v>171</v>
      </c>
      <c r="AP166" t="s">
        <v>175</v>
      </c>
      <c r="AQ166" t="s">
        <v>171</v>
      </c>
      <c r="AR166" t="s">
        <v>171</v>
      </c>
      <c r="AS166" t="s">
        <v>308</v>
      </c>
      <c r="AT166" t="s">
        <v>180</v>
      </c>
      <c r="AU166" t="s">
        <v>308</v>
      </c>
      <c r="AV166" t="s">
        <v>181</v>
      </c>
      <c r="AW166" t="s">
        <v>243</v>
      </c>
      <c r="AX166" t="s">
        <v>176</v>
      </c>
    </row>
    <row r="167" spans="1:50" ht="13.5" customHeight="1" x14ac:dyDescent="0.15">
      <c r="A167">
        <v>240203</v>
      </c>
      <c r="B167">
        <v>1008</v>
      </c>
      <c r="C167" t="s">
        <v>555</v>
      </c>
      <c r="D167" t="s">
        <v>462</v>
      </c>
      <c r="E167" t="s">
        <v>466</v>
      </c>
      <c r="F167" s="4" t="s">
        <v>176</v>
      </c>
      <c r="G167" t="s">
        <v>227</v>
      </c>
      <c r="H167" t="s">
        <v>463</v>
      </c>
      <c r="I167" t="s">
        <v>464</v>
      </c>
      <c r="J167">
        <v>3</v>
      </c>
      <c r="K167">
        <f t="shared" si="2"/>
        <v>240204</v>
      </c>
      <c r="L167" t="s">
        <v>169</v>
      </c>
      <c r="M167" t="s">
        <v>189</v>
      </c>
      <c r="N167">
        <v>0</v>
      </c>
      <c r="O167">
        <v>3</v>
      </c>
      <c r="P167" t="s">
        <v>198</v>
      </c>
      <c r="Q167" t="s">
        <v>171</v>
      </c>
      <c r="R167" t="s">
        <v>171</v>
      </c>
      <c r="S167" t="s">
        <v>163</v>
      </c>
      <c r="T167" t="s">
        <v>173</v>
      </c>
      <c r="U167" t="s">
        <v>174</v>
      </c>
      <c r="V167">
        <v>1</v>
      </c>
      <c r="W167" t="s">
        <v>171</v>
      </c>
      <c r="X167" t="s">
        <v>171</v>
      </c>
      <c r="Y167" t="s">
        <v>171</v>
      </c>
      <c r="Z167" t="s">
        <v>171</v>
      </c>
      <c r="AA167" t="s">
        <v>171</v>
      </c>
      <c r="AB167" t="s">
        <v>171</v>
      </c>
      <c r="AC167" t="s">
        <v>171</v>
      </c>
      <c r="AD167" t="s">
        <v>163</v>
      </c>
      <c r="AE167" t="s">
        <v>171</v>
      </c>
      <c r="AF167" t="s">
        <v>171</v>
      </c>
      <c r="AG167" t="s">
        <v>171</v>
      </c>
      <c r="AH167" t="s">
        <v>176</v>
      </c>
      <c r="AI167" t="s">
        <v>467</v>
      </c>
      <c r="AJ167" t="s">
        <v>178</v>
      </c>
      <c r="AK167" t="s">
        <v>171</v>
      </c>
      <c r="AL167" t="s">
        <v>171</v>
      </c>
      <c r="AM167" t="s">
        <v>171</v>
      </c>
      <c r="AN167" t="s">
        <v>176</v>
      </c>
      <c r="AO167" t="s">
        <v>171</v>
      </c>
      <c r="AP167" t="s">
        <v>175</v>
      </c>
      <c r="AQ167" t="s">
        <v>171</v>
      </c>
      <c r="AR167" t="s">
        <v>171</v>
      </c>
      <c r="AS167" t="s">
        <v>308</v>
      </c>
      <c r="AT167" t="s">
        <v>180</v>
      </c>
      <c r="AU167" t="s">
        <v>308</v>
      </c>
      <c r="AV167" t="s">
        <v>181</v>
      </c>
      <c r="AW167" t="s">
        <v>243</v>
      </c>
      <c r="AX167" t="s">
        <v>176</v>
      </c>
    </row>
    <row r="168" spans="1:50" ht="13.5" customHeight="1" x14ac:dyDescent="0.15">
      <c r="A168">
        <v>240204</v>
      </c>
      <c r="B168">
        <v>1008</v>
      </c>
      <c r="C168" t="s">
        <v>555</v>
      </c>
      <c r="D168" t="s">
        <v>462</v>
      </c>
      <c r="E168" t="s">
        <v>466</v>
      </c>
      <c r="F168" s="4" t="s">
        <v>176</v>
      </c>
      <c r="G168" t="s">
        <v>230</v>
      </c>
      <c r="H168" t="s">
        <v>463</v>
      </c>
      <c r="I168" t="s">
        <v>464</v>
      </c>
      <c r="J168">
        <v>4</v>
      </c>
      <c r="K168">
        <f t="shared" si="2"/>
        <v>240205</v>
      </c>
      <c r="L168" t="s">
        <v>169</v>
      </c>
      <c r="M168" t="s">
        <v>193</v>
      </c>
      <c r="N168">
        <v>0</v>
      </c>
      <c r="O168">
        <v>4</v>
      </c>
      <c r="P168" t="s">
        <v>206</v>
      </c>
      <c r="Q168" t="s">
        <v>171</v>
      </c>
      <c r="R168" t="s">
        <v>171</v>
      </c>
      <c r="S168" t="s">
        <v>163</v>
      </c>
      <c r="T168" t="s">
        <v>173</v>
      </c>
      <c r="U168" t="s">
        <v>174</v>
      </c>
      <c r="V168">
        <v>1</v>
      </c>
      <c r="W168" t="s">
        <v>171</v>
      </c>
      <c r="X168" t="s">
        <v>171</v>
      </c>
      <c r="Y168" t="s">
        <v>171</v>
      </c>
      <c r="Z168" t="s">
        <v>171</v>
      </c>
      <c r="AA168" t="s">
        <v>171</v>
      </c>
      <c r="AB168" t="s">
        <v>171</v>
      </c>
      <c r="AC168" t="s">
        <v>171</v>
      </c>
      <c r="AD168" t="s">
        <v>163</v>
      </c>
      <c r="AE168" t="s">
        <v>171</v>
      </c>
      <c r="AF168" t="s">
        <v>171</v>
      </c>
      <c r="AG168" t="s">
        <v>171</v>
      </c>
      <c r="AH168" t="s">
        <v>176</v>
      </c>
      <c r="AI168" t="s">
        <v>467</v>
      </c>
      <c r="AJ168" t="s">
        <v>178</v>
      </c>
      <c r="AK168" t="s">
        <v>171</v>
      </c>
      <c r="AL168" t="s">
        <v>171</v>
      </c>
      <c r="AM168" t="s">
        <v>171</v>
      </c>
      <c r="AN168" t="s">
        <v>176</v>
      </c>
      <c r="AO168" t="s">
        <v>171</v>
      </c>
      <c r="AP168" t="s">
        <v>175</v>
      </c>
      <c r="AQ168" t="s">
        <v>171</v>
      </c>
      <c r="AR168" t="s">
        <v>171</v>
      </c>
      <c r="AS168" t="s">
        <v>308</v>
      </c>
      <c r="AT168" t="s">
        <v>180</v>
      </c>
      <c r="AU168" t="s">
        <v>308</v>
      </c>
      <c r="AV168" t="s">
        <v>181</v>
      </c>
      <c r="AW168" t="s">
        <v>243</v>
      </c>
      <c r="AX168" t="s">
        <v>176</v>
      </c>
    </row>
    <row r="169" spans="1:50" ht="13.5" customHeight="1" x14ac:dyDescent="0.15">
      <c r="A169">
        <v>240205</v>
      </c>
      <c r="B169">
        <v>1008</v>
      </c>
      <c r="C169" t="s">
        <v>555</v>
      </c>
      <c r="D169" t="s">
        <v>462</v>
      </c>
      <c r="E169" t="s">
        <v>466</v>
      </c>
      <c r="F169" s="4" t="s">
        <v>176</v>
      </c>
      <c r="G169" t="s">
        <v>233</v>
      </c>
      <c r="H169" t="s">
        <v>463</v>
      </c>
      <c r="I169" t="s">
        <v>464</v>
      </c>
      <c r="J169">
        <v>5</v>
      </c>
      <c r="K169">
        <f t="shared" si="2"/>
        <v>240206</v>
      </c>
      <c r="L169" t="s">
        <v>169</v>
      </c>
      <c r="M169" t="s">
        <v>197</v>
      </c>
      <c r="N169">
        <v>0</v>
      </c>
      <c r="O169">
        <v>5</v>
      </c>
      <c r="P169" t="s">
        <v>472</v>
      </c>
      <c r="Q169" t="s">
        <v>171</v>
      </c>
      <c r="R169" t="s">
        <v>171</v>
      </c>
      <c r="S169" t="s">
        <v>163</v>
      </c>
      <c r="T169" t="s">
        <v>173</v>
      </c>
      <c r="U169" t="s">
        <v>174</v>
      </c>
      <c r="V169">
        <v>1</v>
      </c>
      <c r="W169" t="s">
        <v>171</v>
      </c>
      <c r="X169" t="s">
        <v>171</v>
      </c>
      <c r="Y169" t="s">
        <v>171</v>
      </c>
      <c r="Z169" t="s">
        <v>171</v>
      </c>
      <c r="AA169" t="s">
        <v>171</v>
      </c>
      <c r="AB169" t="s">
        <v>171</v>
      </c>
      <c r="AC169" t="s">
        <v>171</v>
      </c>
      <c r="AD169" t="s">
        <v>163</v>
      </c>
      <c r="AE169" t="s">
        <v>171</v>
      </c>
      <c r="AF169" t="s">
        <v>171</v>
      </c>
      <c r="AG169" t="s">
        <v>171</v>
      </c>
      <c r="AH169" t="s">
        <v>176</v>
      </c>
      <c r="AI169" t="s">
        <v>467</v>
      </c>
      <c r="AJ169" t="s">
        <v>178</v>
      </c>
      <c r="AK169" t="s">
        <v>171</v>
      </c>
      <c r="AL169" t="s">
        <v>171</v>
      </c>
      <c r="AM169" t="s">
        <v>171</v>
      </c>
      <c r="AN169" t="s">
        <v>176</v>
      </c>
      <c r="AO169" t="s">
        <v>171</v>
      </c>
      <c r="AP169" t="s">
        <v>175</v>
      </c>
      <c r="AQ169" t="s">
        <v>171</v>
      </c>
      <c r="AR169" t="s">
        <v>171</v>
      </c>
      <c r="AS169" t="s">
        <v>308</v>
      </c>
      <c r="AT169" t="s">
        <v>180</v>
      </c>
      <c r="AU169" t="s">
        <v>308</v>
      </c>
      <c r="AV169" t="s">
        <v>181</v>
      </c>
      <c r="AW169" t="s">
        <v>243</v>
      </c>
      <c r="AX169" t="s">
        <v>176</v>
      </c>
    </row>
    <row r="170" spans="1:50" ht="13.5" customHeight="1" x14ac:dyDescent="0.15">
      <c r="A170">
        <v>240206</v>
      </c>
      <c r="B170">
        <v>1008</v>
      </c>
      <c r="C170" t="s">
        <v>555</v>
      </c>
      <c r="D170" t="s">
        <v>462</v>
      </c>
      <c r="E170" t="s">
        <v>466</v>
      </c>
      <c r="F170" s="4" t="s">
        <v>176</v>
      </c>
      <c r="G170" t="s">
        <v>165</v>
      </c>
      <c r="H170" t="s">
        <v>463</v>
      </c>
      <c r="I170" t="s">
        <v>464</v>
      </c>
      <c r="J170">
        <v>6</v>
      </c>
      <c r="K170">
        <f t="shared" si="2"/>
        <v>240207</v>
      </c>
      <c r="L170" t="s">
        <v>169</v>
      </c>
      <c r="M170" t="s">
        <v>201</v>
      </c>
      <c r="N170">
        <v>0</v>
      </c>
      <c r="O170">
        <v>6</v>
      </c>
      <c r="P170" t="s">
        <v>208</v>
      </c>
      <c r="Q170" t="s">
        <v>171</v>
      </c>
      <c r="R170" t="s">
        <v>171</v>
      </c>
      <c r="S170" t="s">
        <v>163</v>
      </c>
      <c r="T170" t="s">
        <v>173</v>
      </c>
      <c r="U170" t="s">
        <v>174</v>
      </c>
      <c r="V170">
        <v>1</v>
      </c>
      <c r="W170" t="s">
        <v>171</v>
      </c>
      <c r="X170" t="s">
        <v>171</v>
      </c>
      <c r="Y170" t="s">
        <v>171</v>
      </c>
      <c r="Z170" t="s">
        <v>171</v>
      </c>
      <c r="AA170" t="s">
        <v>171</v>
      </c>
      <c r="AB170" t="s">
        <v>171</v>
      </c>
      <c r="AC170" t="s">
        <v>171</v>
      </c>
      <c r="AD170" t="s">
        <v>163</v>
      </c>
      <c r="AE170" t="s">
        <v>171</v>
      </c>
      <c r="AF170" t="s">
        <v>171</v>
      </c>
      <c r="AG170" t="s">
        <v>171</v>
      </c>
      <c r="AH170" t="s">
        <v>176</v>
      </c>
      <c r="AI170" t="s">
        <v>467</v>
      </c>
      <c r="AJ170" t="s">
        <v>178</v>
      </c>
      <c r="AK170" t="s">
        <v>171</v>
      </c>
      <c r="AL170" t="s">
        <v>171</v>
      </c>
      <c r="AM170" t="s">
        <v>171</v>
      </c>
      <c r="AN170" t="s">
        <v>176</v>
      </c>
      <c r="AO170" t="s">
        <v>171</v>
      </c>
      <c r="AP170" t="s">
        <v>175</v>
      </c>
      <c r="AQ170" t="s">
        <v>171</v>
      </c>
      <c r="AR170" t="s">
        <v>171</v>
      </c>
      <c r="AS170" t="s">
        <v>308</v>
      </c>
      <c r="AT170" t="s">
        <v>180</v>
      </c>
      <c r="AU170" t="s">
        <v>308</v>
      </c>
      <c r="AV170" t="s">
        <v>181</v>
      </c>
      <c r="AW170" t="s">
        <v>243</v>
      </c>
      <c r="AX170" t="s">
        <v>176</v>
      </c>
    </row>
    <row r="171" spans="1:50" ht="13.5" customHeight="1" x14ac:dyDescent="0.15">
      <c r="A171">
        <v>240207</v>
      </c>
      <c r="B171">
        <v>1008</v>
      </c>
      <c r="C171" t="s">
        <v>555</v>
      </c>
      <c r="D171" t="s">
        <v>462</v>
      </c>
      <c r="E171" t="s">
        <v>466</v>
      </c>
      <c r="F171" s="4" t="s">
        <v>176</v>
      </c>
      <c r="G171" t="s">
        <v>183</v>
      </c>
      <c r="H171" t="s">
        <v>463</v>
      </c>
      <c r="I171" t="s">
        <v>464</v>
      </c>
      <c r="J171">
        <v>7</v>
      </c>
      <c r="K171">
        <f t="shared" si="2"/>
        <v>-1</v>
      </c>
      <c r="L171" t="s">
        <v>169</v>
      </c>
      <c r="M171" t="s">
        <v>205</v>
      </c>
      <c r="N171">
        <v>0</v>
      </c>
      <c r="O171">
        <v>7</v>
      </c>
      <c r="P171" t="s">
        <v>474</v>
      </c>
      <c r="Q171" t="s">
        <v>171</v>
      </c>
      <c r="R171" t="s">
        <v>171</v>
      </c>
      <c r="S171" t="s">
        <v>163</v>
      </c>
      <c r="T171" t="s">
        <v>173</v>
      </c>
      <c r="U171" t="s">
        <v>174</v>
      </c>
      <c r="V171">
        <v>1</v>
      </c>
      <c r="W171" t="s">
        <v>171</v>
      </c>
      <c r="X171" t="s">
        <v>171</v>
      </c>
      <c r="Y171" t="s">
        <v>171</v>
      </c>
      <c r="Z171" t="s">
        <v>171</v>
      </c>
      <c r="AA171" t="s">
        <v>171</v>
      </c>
      <c r="AB171" t="s">
        <v>171</v>
      </c>
      <c r="AC171" t="s">
        <v>171</v>
      </c>
      <c r="AD171" t="s">
        <v>163</v>
      </c>
      <c r="AE171" t="s">
        <v>171</v>
      </c>
      <c r="AF171" t="s">
        <v>171</v>
      </c>
      <c r="AG171" t="s">
        <v>171</v>
      </c>
      <c r="AH171" t="s">
        <v>176</v>
      </c>
      <c r="AI171" t="s">
        <v>467</v>
      </c>
      <c r="AJ171" t="s">
        <v>178</v>
      </c>
      <c r="AK171" t="s">
        <v>171</v>
      </c>
      <c r="AL171" t="s">
        <v>171</v>
      </c>
      <c r="AM171" t="s">
        <v>171</v>
      </c>
      <c r="AN171" t="s">
        <v>176</v>
      </c>
      <c r="AO171" t="s">
        <v>171</v>
      </c>
      <c r="AP171" t="s">
        <v>175</v>
      </c>
      <c r="AQ171" t="s">
        <v>171</v>
      </c>
      <c r="AR171" t="s">
        <v>171</v>
      </c>
      <c r="AS171" t="s">
        <v>308</v>
      </c>
      <c r="AT171" t="s">
        <v>180</v>
      </c>
      <c r="AU171" t="s">
        <v>308</v>
      </c>
      <c r="AV171" t="s">
        <v>181</v>
      </c>
      <c r="AW171" t="s">
        <v>243</v>
      </c>
      <c r="AX171" t="s">
        <v>176</v>
      </c>
    </row>
    <row r="172" spans="1:50" ht="13.5" customHeight="1" x14ac:dyDescent="0.15">
      <c r="A172">
        <v>250101</v>
      </c>
      <c r="B172">
        <v>1006</v>
      </c>
      <c r="C172" t="s">
        <v>556</v>
      </c>
      <c r="D172" t="s">
        <v>394</v>
      </c>
      <c r="E172" t="s">
        <v>399</v>
      </c>
      <c r="F172" s="4" t="s">
        <v>176</v>
      </c>
      <c r="G172" t="s">
        <v>395</v>
      </c>
      <c r="H172" t="s">
        <v>396</v>
      </c>
      <c r="I172" t="s">
        <v>397</v>
      </c>
      <c r="J172">
        <v>1</v>
      </c>
      <c r="K172">
        <f t="shared" si="2"/>
        <v>250102</v>
      </c>
      <c r="L172" t="s">
        <v>169</v>
      </c>
      <c r="M172" t="s">
        <v>170</v>
      </c>
      <c r="N172">
        <v>0</v>
      </c>
      <c r="O172">
        <v>2</v>
      </c>
      <c r="P172" t="s">
        <v>163</v>
      </c>
      <c r="Q172" t="s">
        <v>171</v>
      </c>
      <c r="R172" t="s">
        <v>163</v>
      </c>
      <c r="S172" t="s">
        <v>163</v>
      </c>
      <c r="T172" t="s">
        <v>215</v>
      </c>
      <c r="U172" t="s">
        <v>171</v>
      </c>
      <c r="V172">
        <v>1</v>
      </c>
      <c r="W172" t="s">
        <v>171</v>
      </c>
      <c r="X172" t="s">
        <v>171</v>
      </c>
      <c r="Y172" t="s">
        <v>171</v>
      </c>
      <c r="Z172" t="s">
        <v>171</v>
      </c>
      <c r="AA172" t="s">
        <v>171</v>
      </c>
      <c r="AB172" t="s">
        <v>171</v>
      </c>
      <c r="AC172" t="s">
        <v>171</v>
      </c>
      <c r="AD172" t="s">
        <v>163</v>
      </c>
      <c r="AE172" t="s">
        <v>171</v>
      </c>
      <c r="AF172" t="s">
        <v>171</v>
      </c>
      <c r="AG172" t="s">
        <v>171</v>
      </c>
      <c r="AH172" t="s">
        <v>176</v>
      </c>
      <c r="AI172" t="s">
        <v>400</v>
      </c>
      <c r="AJ172" t="s">
        <v>178</v>
      </c>
      <c r="AK172" t="s">
        <v>171</v>
      </c>
      <c r="AL172" t="s">
        <v>171</v>
      </c>
      <c r="AM172" t="s">
        <v>171</v>
      </c>
      <c r="AN172" t="s">
        <v>401</v>
      </c>
      <c r="AO172" t="s">
        <v>163</v>
      </c>
      <c r="AP172" t="s">
        <v>163</v>
      </c>
      <c r="AQ172" t="s">
        <v>171</v>
      </c>
      <c r="AR172" t="s">
        <v>171</v>
      </c>
      <c r="AS172" t="s">
        <v>402</v>
      </c>
      <c r="AT172" t="s">
        <v>180</v>
      </c>
      <c r="AU172" t="s">
        <v>171</v>
      </c>
      <c r="AV172" t="s">
        <v>171</v>
      </c>
      <c r="AW172" t="s">
        <v>270</v>
      </c>
      <c r="AX172" t="s">
        <v>176</v>
      </c>
    </row>
    <row r="173" spans="1:50" ht="13.5" customHeight="1" x14ac:dyDescent="0.15">
      <c r="A173">
        <v>250102</v>
      </c>
      <c r="B173">
        <v>1006</v>
      </c>
      <c r="C173" t="s">
        <v>556</v>
      </c>
      <c r="D173" t="s">
        <v>394</v>
      </c>
      <c r="E173" t="s">
        <v>399</v>
      </c>
      <c r="F173" s="4" t="s">
        <v>176</v>
      </c>
      <c r="G173" t="s">
        <v>403</v>
      </c>
      <c r="H173" t="s">
        <v>396</v>
      </c>
      <c r="I173" t="s">
        <v>397</v>
      </c>
      <c r="J173">
        <v>2</v>
      </c>
      <c r="K173">
        <f t="shared" si="2"/>
        <v>250103</v>
      </c>
      <c r="L173" t="s">
        <v>169</v>
      </c>
      <c r="M173" t="s">
        <v>185</v>
      </c>
      <c r="N173">
        <v>0</v>
      </c>
      <c r="O173">
        <v>2</v>
      </c>
      <c r="P173" t="s">
        <v>312</v>
      </c>
      <c r="Q173" t="s">
        <v>171</v>
      </c>
      <c r="R173" t="s">
        <v>163</v>
      </c>
      <c r="S173" t="s">
        <v>163</v>
      </c>
      <c r="T173" t="s">
        <v>215</v>
      </c>
      <c r="U173" t="s">
        <v>171</v>
      </c>
      <c r="V173">
        <v>1</v>
      </c>
      <c r="W173" t="s">
        <v>171</v>
      </c>
      <c r="X173" t="s">
        <v>171</v>
      </c>
      <c r="Y173" t="s">
        <v>171</v>
      </c>
      <c r="Z173" t="s">
        <v>171</v>
      </c>
      <c r="AA173" t="s">
        <v>171</v>
      </c>
      <c r="AB173" t="s">
        <v>171</v>
      </c>
      <c r="AC173" t="s">
        <v>171</v>
      </c>
      <c r="AD173" t="s">
        <v>163</v>
      </c>
      <c r="AE173" t="s">
        <v>171</v>
      </c>
      <c r="AF173" t="s">
        <v>171</v>
      </c>
      <c r="AG173" t="s">
        <v>171</v>
      </c>
      <c r="AH173" t="s">
        <v>176</v>
      </c>
      <c r="AI173" t="s">
        <v>400</v>
      </c>
      <c r="AJ173" t="s">
        <v>178</v>
      </c>
      <c r="AK173" t="s">
        <v>171</v>
      </c>
      <c r="AL173" t="s">
        <v>171</v>
      </c>
      <c r="AM173" t="s">
        <v>171</v>
      </c>
      <c r="AN173" t="s">
        <v>401</v>
      </c>
      <c r="AO173" t="s">
        <v>163</v>
      </c>
      <c r="AP173" t="s">
        <v>163</v>
      </c>
      <c r="AQ173" t="s">
        <v>171</v>
      </c>
      <c r="AR173" t="s">
        <v>171</v>
      </c>
      <c r="AS173" t="s">
        <v>402</v>
      </c>
      <c r="AT173" t="s">
        <v>180</v>
      </c>
      <c r="AU173" t="s">
        <v>171</v>
      </c>
      <c r="AV173" t="s">
        <v>171</v>
      </c>
      <c r="AW173" t="s">
        <v>270</v>
      </c>
      <c r="AX173" t="s">
        <v>176</v>
      </c>
    </row>
    <row r="174" spans="1:50" ht="13.5" customHeight="1" x14ac:dyDescent="0.15">
      <c r="A174">
        <v>250103</v>
      </c>
      <c r="B174">
        <v>1006</v>
      </c>
      <c r="C174" t="s">
        <v>556</v>
      </c>
      <c r="D174" t="s">
        <v>394</v>
      </c>
      <c r="E174" t="s">
        <v>399</v>
      </c>
      <c r="F174" s="4" t="s">
        <v>176</v>
      </c>
      <c r="G174" t="s">
        <v>405</v>
      </c>
      <c r="H174" t="s">
        <v>396</v>
      </c>
      <c r="I174" t="s">
        <v>397</v>
      </c>
      <c r="J174">
        <v>3</v>
      </c>
      <c r="K174">
        <f t="shared" si="2"/>
        <v>250104</v>
      </c>
      <c r="L174" t="s">
        <v>169</v>
      </c>
      <c r="M174" t="s">
        <v>189</v>
      </c>
      <c r="N174">
        <v>0</v>
      </c>
      <c r="O174">
        <v>3</v>
      </c>
      <c r="P174" t="s">
        <v>315</v>
      </c>
      <c r="Q174" t="s">
        <v>171</v>
      </c>
      <c r="R174" t="s">
        <v>163</v>
      </c>
      <c r="S174" t="s">
        <v>163</v>
      </c>
      <c r="T174" t="s">
        <v>215</v>
      </c>
      <c r="U174" t="s">
        <v>171</v>
      </c>
      <c r="V174">
        <v>1</v>
      </c>
      <c r="W174" t="s">
        <v>171</v>
      </c>
      <c r="X174" t="s">
        <v>171</v>
      </c>
      <c r="Y174" t="s">
        <v>171</v>
      </c>
      <c r="Z174" t="s">
        <v>171</v>
      </c>
      <c r="AA174" t="s">
        <v>171</v>
      </c>
      <c r="AB174" t="s">
        <v>171</v>
      </c>
      <c r="AC174" t="s">
        <v>171</v>
      </c>
      <c r="AD174" t="s">
        <v>163</v>
      </c>
      <c r="AE174" t="s">
        <v>171</v>
      </c>
      <c r="AF174" t="s">
        <v>171</v>
      </c>
      <c r="AG174" t="s">
        <v>171</v>
      </c>
      <c r="AH174" t="s">
        <v>176</v>
      </c>
      <c r="AI174" t="s">
        <v>400</v>
      </c>
      <c r="AJ174" t="s">
        <v>178</v>
      </c>
      <c r="AK174" t="s">
        <v>171</v>
      </c>
      <c r="AL174" t="s">
        <v>171</v>
      </c>
      <c r="AM174" t="s">
        <v>171</v>
      </c>
      <c r="AN174" t="s">
        <v>401</v>
      </c>
      <c r="AO174" t="s">
        <v>163</v>
      </c>
      <c r="AP174" t="s">
        <v>163</v>
      </c>
      <c r="AQ174" t="s">
        <v>171</v>
      </c>
      <c r="AR174" t="s">
        <v>171</v>
      </c>
      <c r="AS174" t="s">
        <v>402</v>
      </c>
      <c r="AT174" t="s">
        <v>180</v>
      </c>
      <c r="AU174" t="s">
        <v>171</v>
      </c>
      <c r="AV174" t="s">
        <v>171</v>
      </c>
      <c r="AW174" t="s">
        <v>270</v>
      </c>
      <c r="AX174" t="s">
        <v>176</v>
      </c>
    </row>
    <row r="175" spans="1:50" ht="13.5" customHeight="1" x14ac:dyDescent="0.15">
      <c r="A175">
        <v>250104</v>
      </c>
      <c r="B175">
        <v>1006</v>
      </c>
      <c r="C175" t="s">
        <v>556</v>
      </c>
      <c r="D175" t="s">
        <v>394</v>
      </c>
      <c r="E175" t="s">
        <v>399</v>
      </c>
      <c r="F175" s="4" t="s">
        <v>176</v>
      </c>
      <c r="G175" t="s">
        <v>407</v>
      </c>
      <c r="H175" t="s">
        <v>396</v>
      </c>
      <c r="I175" t="s">
        <v>397</v>
      </c>
      <c r="J175">
        <v>4</v>
      </c>
      <c r="K175">
        <f t="shared" si="2"/>
        <v>250105</v>
      </c>
      <c r="L175" t="s">
        <v>169</v>
      </c>
      <c r="M175" t="s">
        <v>193</v>
      </c>
      <c r="N175">
        <v>0</v>
      </c>
      <c r="O175">
        <v>4</v>
      </c>
      <c r="P175" t="s">
        <v>318</v>
      </c>
      <c r="Q175" t="s">
        <v>171</v>
      </c>
      <c r="R175" t="s">
        <v>163</v>
      </c>
      <c r="S175" t="s">
        <v>163</v>
      </c>
      <c r="T175" t="s">
        <v>215</v>
      </c>
      <c r="U175" t="s">
        <v>171</v>
      </c>
      <c r="V175">
        <v>1</v>
      </c>
      <c r="W175" t="s">
        <v>171</v>
      </c>
      <c r="X175" t="s">
        <v>171</v>
      </c>
      <c r="Y175" t="s">
        <v>171</v>
      </c>
      <c r="Z175" t="s">
        <v>171</v>
      </c>
      <c r="AA175" t="s">
        <v>171</v>
      </c>
      <c r="AB175" t="s">
        <v>171</v>
      </c>
      <c r="AC175" t="s">
        <v>171</v>
      </c>
      <c r="AD175" t="s">
        <v>163</v>
      </c>
      <c r="AE175" t="s">
        <v>171</v>
      </c>
      <c r="AF175" t="s">
        <v>171</v>
      </c>
      <c r="AG175" t="s">
        <v>171</v>
      </c>
      <c r="AH175" t="s">
        <v>176</v>
      </c>
      <c r="AI175" t="s">
        <v>400</v>
      </c>
      <c r="AJ175" t="s">
        <v>178</v>
      </c>
      <c r="AK175" t="s">
        <v>171</v>
      </c>
      <c r="AL175" t="s">
        <v>171</v>
      </c>
      <c r="AM175" t="s">
        <v>171</v>
      </c>
      <c r="AN175" t="s">
        <v>401</v>
      </c>
      <c r="AO175" t="s">
        <v>163</v>
      </c>
      <c r="AP175" t="s">
        <v>163</v>
      </c>
      <c r="AQ175" t="s">
        <v>171</v>
      </c>
      <c r="AR175" t="s">
        <v>171</v>
      </c>
      <c r="AS175" t="s">
        <v>402</v>
      </c>
      <c r="AT175" t="s">
        <v>180</v>
      </c>
      <c r="AU175" t="s">
        <v>171</v>
      </c>
      <c r="AV175" t="s">
        <v>171</v>
      </c>
      <c r="AW175" t="s">
        <v>270</v>
      </c>
      <c r="AX175" t="s">
        <v>176</v>
      </c>
    </row>
    <row r="176" spans="1:50" ht="13.5" customHeight="1" x14ac:dyDescent="0.15">
      <c r="A176">
        <v>250105</v>
      </c>
      <c r="B176">
        <v>1006</v>
      </c>
      <c r="C176" t="s">
        <v>556</v>
      </c>
      <c r="D176" t="s">
        <v>394</v>
      </c>
      <c r="E176" t="s">
        <v>399</v>
      </c>
      <c r="F176" s="4" t="s">
        <v>176</v>
      </c>
      <c r="G176" t="s">
        <v>409</v>
      </c>
      <c r="H176" t="s">
        <v>396</v>
      </c>
      <c r="I176" t="s">
        <v>397</v>
      </c>
      <c r="J176">
        <v>5</v>
      </c>
      <c r="K176">
        <f t="shared" si="2"/>
        <v>250106</v>
      </c>
      <c r="L176" t="s">
        <v>169</v>
      </c>
      <c r="M176" t="s">
        <v>197</v>
      </c>
      <c r="N176">
        <v>0</v>
      </c>
      <c r="O176">
        <v>5</v>
      </c>
      <c r="P176" t="s">
        <v>202</v>
      </c>
      <c r="Q176" t="s">
        <v>171</v>
      </c>
      <c r="R176" t="s">
        <v>163</v>
      </c>
      <c r="S176" t="s">
        <v>163</v>
      </c>
      <c r="T176" t="s">
        <v>215</v>
      </c>
      <c r="U176" t="s">
        <v>171</v>
      </c>
      <c r="V176">
        <v>1</v>
      </c>
      <c r="W176" t="s">
        <v>171</v>
      </c>
      <c r="X176" t="s">
        <v>171</v>
      </c>
      <c r="Y176" t="s">
        <v>171</v>
      </c>
      <c r="Z176" t="s">
        <v>171</v>
      </c>
      <c r="AA176" t="s">
        <v>171</v>
      </c>
      <c r="AB176" t="s">
        <v>171</v>
      </c>
      <c r="AC176" t="s">
        <v>171</v>
      </c>
      <c r="AD176" t="s">
        <v>163</v>
      </c>
      <c r="AE176" t="s">
        <v>171</v>
      </c>
      <c r="AF176" t="s">
        <v>171</v>
      </c>
      <c r="AG176" t="s">
        <v>171</v>
      </c>
      <c r="AH176" t="s">
        <v>176</v>
      </c>
      <c r="AI176" t="s">
        <v>400</v>
      </c>
      <c r="AJ176" t="s">
        <v>178</v>
      </c>
      <c r="AK176" t="s">
        <v>171</v>
      </c>
      <c r="AL176" t="s">
        <v>171</v>
      </c>
      <c r="AM176" t="s">
        <v>171</v>
      </c>
      <c r="AN176" t="s">
        <v>401</v>
      </c>
      <c r="AO176" t="s">
        <v>163</v>
      </c>
      <c r="AP176" t="s">
        <v>163</v>
      </c>
      <c r="AQ176" t="s">
        <v>171</v>
      </c>
      <c r="AR176" t="s">
        <v>171</v>
      </c>
      <c r="AS176" t="s">
        <v>402</v>
      </c>
      <c r="AT176" t="s">
        <v>180</v>
      </c>
      <c r="AU176" t="s">
        <v>171</v>
      </c>
      <c r="AV176" t="s">
        <v>171</v>
      </c>
      <c r="AW176" t="s">
        <v>270</v>
      </c>
      <c r="AX176" t="s">
        <v>176</v>
      </c>
    </row>
    <row r="177" spans="1:50" ht="13.5" customHeight="1" x14ac:dyDescent="0.15">
      <c r="A177">
        <v>250106</v>
      </c>
      <c r="B177">
        <v>1006</v>
      </c>
      <c r="C177" t="s">
        <v>556</v>
      </c>
      <c r="D177" t="s">
        <v>394</v>
      </c>
      <c r="E177" t="s">
        <v>399</v>
      </c>
      <c r="F177" s="4" t="s">
        <v>176</v>
      </c>
      <c r="G177" t="s">
        <v>411</v>
      </c>
      <c r="H177" t="s">
        <v>396</v>
      </c>
      <c r="I177" t="s">
        <v>397</v>
      </c>
      <c r="J177">
        <v>6</v>
      </c>
      <c r="K177">
        <f t="shared" si="2"/>
        <v>250107</v>
      </c>
      <c r="L177" t="s">
        <v>169</v>
      </c>
      <c r="M177" t="s">
        <v>201</v>
      </c>
      <c r="N177">
        <v>0</v>
      </c>
      <c r="O177">
        <v>6</v>
      </c>
      <c r="P177" t="s">
        <v>323</v>
      </c>
      <c r="Q177" t="s">
        <v>171</v>
      </c>
      <c r="R177" t="s">
        <v>163</v>
      </c>
      <c r="S177" t="s">
        <v>163</v>
      </c>
      <c r="T177" t="s">
        <v>215</v>
      </c>
      <c r="U177" t="s">
        <v>171</v>
      </c>
      <c r="V177">
        <v>1</v>
      </c>
      <c r="W177" t="s">
        <v>171</v>
      </c>
      <c r="X177" t="s">
        <v>171</v>
      </c>
      <c r="Y177" t="s">
        <v>171</v>
      </c>
      <c r="Z177" t="s">
        <v>171</v>
      </c>
      <c r="AA177" t="s">
        <v>171</v>
      </c>
      <c r="AB177" t="s">
        <v>171</v>
      </c>
      <c r="AC177" t="s">
        <v>171</v>
      </c>
      <c r="AD177" t="s">
        <v>163</v>
      </c>
      <c r="AE177" t="s">
        <v>171</v>
      </c>
      <c r="AF177" t="s">
        <v>171</v>
      </c>
      <c r="AG177" t="s">
        <v>171</v>
      </c>
      <c r="AH177" t="s">
        <v>176</v>
      </c>
      <c r="AI177" t="s">
        <v>400</v>
      </c>
      <c r="AJ177" t="s">
        <v>178</v>
      </c>
      <c r="AK177" t="s">
        <v>171</v>
      </c>
      <c r="AL177" t="s">
        <v>171</v>
      </c>
      <c r="AM177" t="s">
        <v>171</v>
      </c>
      <c r="AN177" t="s">
        <v>401</v>
      </c>
      <c r="AO177" t="s">
        <v>163</v>
      </c>
      <c r="AP177" t="s">
        <v>163</v>
      </c>
      <c r="AQ177" t="s">
        <v>171</v>
      </c>
      <c r="AR177" t="s">
        <v>171</v>
      </c>
      <c r="AS177" t="s">
        <v>402</v>
      </c>
      <c r="AT177" t="s">
        <v>180</v>
      </c>
      <c r="AU177" t="s">
        <v>171</v>
      </c>
      <c r="AV177" t="s">
        <v>171</v>
      </c>
      <c r="AW177" t="s">
        <v>270</v>
      </c>
      <c r="AX177" t="s">
        <v>176</v>
      </c>
    </row>
    <row r="178" spans="1:50" ht="13.5" customHeight="1" x14ac:dyDescent="0.15">
      <c r="A178">
        <v>250107</v>
      </c>
      <c r="B178">
        <v>1006</v>
      </c>
      <c r="C178" t="s">
        <v>556</v>
      </c>
      <c r="D178" t="s">
        <v>394</v>
      </c>
      <c r="E178" t="s">
        <v>399</v>
      </c>
      <c r="F178" s="4" t="s">
        <v>176</v>
      </c>
      <c r="G178" t="s">
        <v>413</v>
      </c>
      <c r="H178" t="s">
        <v>396</v>
      </c>
      <c r="I178" t="s">
        <v>397</v>
      </c>
      <c r="J178">
        <v>7</v>
      </c>
      <c r="K178">
        <f t="shared" si="2"/>
        <v>-1</v>
      </c>
      <c r="L178" t="s">
        <v>169</v>
      </c>
      <c r="M178" t="s">
        <v>205</v>
      </c>
      <c r="N178">
        <v>0</v>
      </c>
      <c r="O178">
        <v>7</v>
      </c>
      <c r="P178" t="s">
        <v>325</v>
      </c>
      <c r="Q178" t="s">
        <v>171</v>
      </c>
      <c r="R178" t="s">
        <v>163</v>
      </c>
      <c r="S178" t="s">
        <v>163</v>
      </c>
      <c r="T178" t="s">
        <v>215</v>
      </c>
      <c r="U178" t="s">
        <v>171</v>
      </c>
      <c r="V178">
        <v>1</v>
      </c>
      <c r="W178" t="s">
        <v>171</v>
      </c>
      <c r="X178" t="s">
        <v>171</v>
      </c>
      <c r="Y178" t="s">
        <v>171</v>
      </c>
      <c r="Z178" t="s">
        <v>171</v>
      </c>
      <c r="AA178" t="s">
        <v>171</v>
      </c>
      <c r="AB178" t="s">
        <v>171</v>
      </c>
      <c r="AC178" t="s">
        <v>171</v>
      </c>
      <c r="AD178" t="s">
        <v>163</v>
      </c>
      <c r="AE178" t="s">
        <v>171</v>
      </c>
      <c r="AF178" t="s">
        <v>171</v>
      </c>
      <c r="AG178" t="s">
        <v>171</v>
      </c>
      <c r="AH178" t="s">
        <v>176</v>
      </c>
      <c r="AI178" t="s">
        <v>400</v>
      </c>
      <c r="AJ178" t="s">
        <v>178</v>
      </c>
      <c r="AK178" t="s">
        <v>171</v>
      </c>
      <c r="AL178" t="s">
        <v>171</v>
      </c>
      <c r="AM178" t="s">
        <v>171</v>
      </c>
      <c r="AN178" t="s">
        <v>401</v>
      </c>
      <c r="AO178" t="s">
        <v>163</v>
      </c>
      <c r="AP178" t="s">
        <v>163</v>
      </c>
      <c r="AQ178" t="s">
        <v>171</v>
      </c>
      <c r="AR178" t="s">
        <v>171</v>
      </c>
      <c r="AS178" t="s">
        <v>402</v>
      </c>
      <c r="AT178" t="s">
        <v>180</v>
      </c>
      <c r="AU178" t="s">
        <v>171</v>
      </c>
      <c r="AV178" t="s">
        <v>171</v>
      </c>
      <c r="AW178" t="s">
        <v>270</v>
      </c>
      <c r="AX178" t="s">
        <v>176</v>
      </c>
    </row>
    <row r="179" spans="1:50" ht="13.5" customHeight="1" x14ac:dyDescent="0.15">
      <c r="A179">
        <v>250201</v>
      </c>
      <c r="B179">
        <v>1008</v>
      </c>
      <c r="C179" t="s">
        <v>557</v>
      </c>
      <c r="D179" t="s">
        <v>462</v>
      </c>
      <c r="E179" t="s">
        <v>466</v>
      </c>
      <c r="F179" s="4" t="s">
        <v>176</v>
      </c>
      <c r="G179" t="s">
        <v>222</v>
      </c>
      <c r="H179" t="s">
        <v>463</v>
      </c>
      <c r="I179" t="s">
        <v>464</v>
      </c>
      <c r="J179">
        <v>1</v>
      </c>
      <c r="K179">
        <f t="shared" si="2"/>
        <v>250202</v>
      </c>
      <c r="L179" t="s">
        <v>169</v>
      </c>
      <c r="M179" t="s">
        <v>170</v>
      </c>
      <c r="N179">
        <v>0</v>
      </c>
      <c r="O179">
        <v>2</v>
      </c>
      <c r="P179" t="s">
        <v>163</v>
      </c>
      <c r="Q179" t="s">
        <v>171</v>
      </c>
      <c r="R179" t="s">
        <v>171</v>
      </c>
      <c r="S179" t="s">
        <v>163</v>
      </c>
      <c r="T179" t="s">
        <v>173</v>
      </c>
      <c r="U179" t="s">
        <v>174</v>
      </c>
      <c r="V179">
        <v>1</v>
      </c>
      <c r="W179" t="s">
        <v>171</v>
      </c>
      <c r="X179" t="s">
        <v>171</v>
      </c>
      <c r="Y179" t="s">
        <v>171</v>
      </c>
      <c r="Z179" t="s">
        <v>171</v>
      </c>
      <c r="AA179" t="s">
        <v>171</v>
      </c>
      <c r="AB179" t="s">
        <v>171</v>
      </c>
      <c r="AC179" t="s">
        <v>171</v>
      </c>
      <c r="AD179" t="s">
        <v>163</v>
      </c>
      <c r="AE179" t="s">
        <v>171</v>
      </c>
      <c r="AF179" t="s">
        <v>171</v>
      </c>
      <c r="AG179" t="s">
        <v>171</v>
      </c>
      <c r="AH179" t="s">
        <v>176</v>
      </c>
      <c r="AI179" t="s">
        <v>467</v>
      </c>
      <c r="AJ179" t="s">
        <v>178</v>
      </c>
      <c r="AK179" t="s">
        <v>171</v>
      </c>
      <c r="AL179" t="s">
        <v>171</v>
      </c>
      <c r="AM179" t="s">
        <v>171</v>
      </c>
      <c r="AN179" t="s">
        <v>176</v>
      </c>
      <c r="AO179" t="s">
        <v>171</v>
      </c>
      <c r="AP179" t="s">
        <v>175</v>
      </c>
      <c r="AQ179" t="s">
        <v>171</v>
      </c>
      <c r="AR179" t="s">
        <v>171</v>
      </c>
      <c r="AS179" t="s">
        <v>308</v>
      </c>
      <c r="AT179" t="s">
        <v>180</v>
      </c>
      <c r="AU179" t="s">
        <v>308</v>
      </c>
      <c r="AV179" t="s">
        <v>181</v>
      </c>
      <c r="AW179" t="s">
        <v>243</v>
      </c>
      <c r="AX179" t="s">
        <v>176</v>
      </c>
    </row>
    <row r="180" spans="1:50" ht="13.5" customHeight="1" x14ac:dyDescent="0.15">
      <c r="A180">
        <v>250202</v>
      </c>
      <c r="B180">
        <v>1008</v>
      </c>
      <c r="C180" t="s">
        <v>557</v>
      </c>
      <c r="D180" t="s">
        <v>462</v>
      </c>
      <c r="E180" t="s">
        <v>466</v>
      </c>
      <c r="F180" s="4" t="s">
        <v>176</v>
      </c>
      <c r="G180" t="s">
        <v>225</v>
      </c>
      <c r="H180" t="s">
        <v>463</v>
      </c>
      <c r="I180" t="s">
        <v>464</v>
      </c>
      <c r="J180">
        <v>2</v>
      </c>
      <c r="K180">
        <f t="shared" si="2"/>
        <v>250203</v>
      </c>
      <c r="L180" t="s">
        <v>169</v>
      </c>
      <c r="M180" t="s">
        <v>185</v>
      </c>
      <c r="N180">
        <v>0</v>
      </c>
      <c r="O180">
        <v>2</v>
      </c>
      <c r="P180" t="s">
        <v>190</v>
      </c>
      <c r="Q180" t="s">
        <v>171</v>
      </c>
      <c r="R180" t="s">
        <v>171</v>
      </c>
      <c r="S180" t="s">
        <v>163</v>
      </c>
      <c r="T180" t="s">
        <v>173</v>
      </c>
      <c r="U180" t="s">
        <v>174</v>
      </c>
      <c r="V180">
        <v>1</v>
      </c>
      <c r="W180" t="s">
        <v>171</v>
      </c>
      <c r="X180" t="s">
        <v>171</v>
      </c>
      <c r="Y180" t="s">
        <v>171</v>
      </c>
      <c r="Z180" t="s">
        <v>171</v>
      </c>
      <c r="AA180" t="s">
        <v>171</v>
      </c>
      <c r="AB180" t="s">
        <v>171</v>
      </c>
      <c r="AC180" t="s">
        <v>171</v>
      </c>
      <c r="AD180" t="s">
        <v>163</v>
      </c>
      <c r="AE180" t="s">
        <v>171</v>
      </c>
      <c r="AF180" t="s">
        <v>171</v>
      </c>
      <c r="AG180" t="s">
        <v>171</v>
      </c>
      <c r="AH180" t="s">
        <v>176</v>
      </c>
      <c r="AI180" t="s">
        <v>467</v>
      </c>
      <c r="AJ180" t="s">
        <v>178</v>
      </c>
      <c r="AK180" t="s">
        <v>171</v>
      </c>
      <c r="AL180" t="s">
        <v>171</v>
      </c>
      <c r="AM180" t="s">
        <v>171</v>
      </c>
      <c r="AN180" t="s">
        <v>176</v>
      </c>
      <c r="AO180" t="s">
        <v>171</v>
      </c>
      <c r="AP180" t="s">
        <v>175</v>
      </c>
      <c r="AQ180" t="s">
        <v>171</v>
      </c>
      <c r="AR180" t="s">
        <v>171</v>
      </c>
      <c r="AS180" t="s">
        <v>308</v>
      </c>
      <c r="AT180" t="s">
        <v>180</v>
      </c>
      <c r="AU180" t="s">
        <v>308</v>
      </c>
      <c r="AV180" t="s">
        <v>181</v>
      </c>
      <c r="AW180" t="s">
        <v>243</v>
      </c>
      <c r="AX180" t="s">
        <v>176</v>
      </c>
    </row>
    <row r="181" spans="1:50" ht="13.5" customHeight="1" x14ac:dyDescent="0.15">
      <c r="A181">
        <v>250203</v>
      </c>
      <c r="B181">
        <v>1008</v>
      </c>
      <c r="C181" t="s">
        <v>557</v>
      </c>
      <c r="D181" t="s">
        <v>462</v>
      </c>
      <c r="E181" t="s">
        <v>466</v>
      </c>
      <c r="F181" s="4" t="s">
        <v>176</v>
      </c>
      <c r="G181" t="s">
        <v>227</v>
      </c>
      <c r="H181" t="s">
        <v>463</v>
      </c>
      <c r="I181" t="s">
        <v>464</v>
      </c>
      <c r="J181">
        <v>3</v>
      </c>
      <c r="K181">
        <f t="shared" si="2"/>
        <v>250204</v>
      </c>
      <c r="L181" t="s">
        <v>169</v>
      </c>
      <c r="M181" t="s">
        <v>189</v>
      </c>
      <c r="N181">
        <v>0</v>
      </c>
      <c r="O181">
        <v>3</v>
      </c>
      <c r="P181" t="s">
        <v>198</v>
      </c>
      <c r="Q181" t="s">
        <v>171</v>
      </c>
      <c r="R181" t="s">
        <v>171</v>
      </c>
      <c r="S181" t="s">
        <v>163</v>
      </c>
      <c r="T181" t="s">
        <v>173</v>
      </c>
      <c r="U181" t="s">
        <v>174</v>
      </c>
      <c r="V181">
        <v>1</v>
      </c>
      <c r="W181" t="s">
        <v>171</v>
      </c>
      <c r="X181" t="s">
        <v>171</v>
      </c>
      <c r="Y181" t="s">
        <v>171</v>
      </c>
      <c r="Z181" t="s">
        <v>171</v>
      </c>
      <c r="AA181" t="s">
        <v>171</v>
      </c>
      <c r="AB181" t="s">
        <v>171</v>
      </c>
      <c r="AC181" t="s">
        <v>171</v>
      </c>
      <c r="AD181" t="s">
        <v>163</v>
      </c>
      <c r="AE181" t="s">
        <v>171</v>
      </c>
      <c r="AF181" t="s">
        <v>171</v>
      </c>
      <c r="AG181" t="s">
        <v>171</v>
      </c>
      <c r="AH181" t="s">
        <v>176</v>
      </c>
      <c r="AI181" t="s">
        <v>467</v>
      </c>
      <c r="AJ181" t="s">
        <v>178</v>
      </c>
      <c r="AK181" t="s">
        <v>171</v>
      </c>
      <c r="AL181" t="s">
        <v>171</v>
      </c>
      <c r="AM181" t="s">
        <v>171</v>
      </c>
      <c r="AN181" t="s">
        <v>176</v>
      </c>
      <c r="AO181" t="s">
        <v>171</v>
      </c>
      <c r="AP181" t="s">
        <v>175</v>
      </c>
      <c r="AQ181" t="s">
        <v>171</v>
      </c>
      <c r="AR181" t="s">
        <v>171</v>
      </c>
      <c r="AS181" t="s">
        <v>308</v>
      </c>
      <c r="AT181" t="s">
        <v>180</v>
      </c>
      <c r="AU181" t="s">
        <v>308</v>
      </c>
      <c r="AV181" t="s">
        <v>181</v>
      </c>
      <c r="AW181" t="s">
        <v>243</v>
      </c>
      <c r="AX181" t="s">
        <v>176</v>
      </c>
    </row>
    <row r="182" spans="1:50" ht="13.5" customHeight="1" x14ac:dyDescent="0.15">
      <c r="A182">
        <v>250204</v>
      </c>
      <c r="B182">
        <v>1008</v>
      </c>
      <c r="C182" t="s">
        <v>557</v>
      </c>
      <c r="D182" t="s">
        <v>462</v>
      </c>
      <c r="E182" t="s">
        <v>466</v>
      </c>
      <c r="F182" s="4" t="s">
        <v>176</v>
      </c>
      <c r="G182" t="s">
        <v>230</v>
      </c>
      <c r="H182" t="s">
        <v>463</v>
      </c>
      <c r="I182" t="s">
        <v>464</v>
      </c>
      <c r="J182">
        <v>4</v>
      </c>
      <c r="K182">
        <f t="shared" si="2"/>
        <v>250205</v>
      </c>
      <c r="L182" t="s">
        <v>169</v>
      </c>
      <c r="M182" t="s">
        <v>193</v>
      </c>
      <c r="N182">
        <v>0</v>
      </c>
      <c r="O182">
        <v>4</v>
      </c>
      <c r="P182" t="s">
        <v>206</v>
      </c>
      <c r="Q182" t="s">
        <v>171</v>
      </c>
      <c r="R182" t="s">
        <v>171</v>
      </c>
      <c r="S182" t="s">
        <v>163</v>
      </c>
      <c r="T182" t="s">
        <v>173</v>
      </c>
      <c r="U182" t="s">
        <v>174</v>
      </c>
      <c r="V182">
        <v>1</v>
      </c>
      <c r="W182" t="s">
        <v>171</v>
      </c>
      <c r="X182" t="s">
        <v>171</v>
      </c>
      <c r="Y182" t="s">
        <v>171</v>
      </c>
      <c r="Z182" t="s">
        <v>171</v>
      </c>
      <c r="AA182" t="s">
        <v>171</v>
      </c>
      <c r="AB182" t="s">
        <v>171</v>
      </c>
      <c r="AC182" t="s">
        <v>171</v>
      </c>
      <c r="AD182" t="s">
        <v>163</v>
      </c>
      <c r="AE182" t="s">
        <v>171</v>
      </c>
      <c r="AF182" t="s">
        <v>171</v>
      </c>
      <c r="AG182" t="s">
        <v>171</v>
      </c>
      <c r="AH182" t="s">
        <v>176</v>
      </c>
      <c r="AI182" t="s">
        <v>467</v>
      </c>
      <c r="AJ182" t="s">
        <v>178</v>
      </c>
      <c r="AK182" t="s">
        <v>171</v>
      </c>
      <c r="AL182" t="s">
        <v>171</v>
      </c>
      <c r="AM182" t="s">
        <v>171</v>
      </c>
      <c r="AN182" t="s">
        <v>176</v>
      </c>
      <c r="AO182" t="s">
        <v>171</v>
      </c>
      <c r="AP182" t="s">
        <v>175</v>
      </c>
      <c r="AQ182" t="s">
        <v>171</v>
      </c>
      <c r="AR182" t="s">
        <v>171</v>
      </c>
      <c r="AS182" t="s">
        <v>308</v>
      </c>
      <c r="AT182" t="s">
        <v>180</v>
      </c>
      <c r="AU182" t="s">
        <v>308</v>
      </c>
      <c r="AV182" t="s">
        <v>181</v>
      </c>
      <c r="AW182" t="s">
        <v>243</v>
      </c>
      <c r="AX182" t="s">
        <v>176</v>
      </c>
    </row>
    <row r="183" spans="1:50" ht="13.5" customHeight="1" x14ac:dyDescent="0.15">
      <c r="A183">
        <v>250205</v>
      </c>
      <c r="B183">
        <v>1008</v>
      </c>
      <c r="C183" t="s">
        <v>557</v>
      </c>
      <c r="D183" t="s">
        <v>462</v>
      </c>
      <c r="E183" t="s">
        <v>466</v>
      </c>
      <c r="F183" s="4" t="s">
        <v>176</v>
      </c>
      <c r="G183" t="s">
        <v>233</v>
      </c>
      <c r="H183" t="s">
        <v>463</v>
      </c>
      <c r="I183" t="s">
        <v>464</v>
      </c>
      <c r="J183">
        <v>5</v>
      </c>
      <c r="K183">
        <f t="shared" si="2"/>
        <v>250206</v>
      </c>
      <c r="L183" t="s">
        <v>169</v>
      </c>
      <c r="M183" t="s">
        <v>197</v>
      </c>
      <c r="N183">
        <v>0</v>
      </c>
      <c r="O183">
        <v>5</v>
      </c>
      <c r="P183" t="s">
        <v>472</v>
      </c>
      <c r="Q183" t="s">
        <v>171</v>
      </c>
      <c r="R183" t="s">
        <v>171</v>
      </c>
      <c r="S183" t="s">
        <v>163</v>
      </c>
      <c r="T183" t="s">
        <v>173</v>
      </c>
      <c r="U183" t="s">
        <v>174</v>
      </c>
      <c r="V183">
        <v>1</v>
      </c>
      <c r="W183" t="s">
        <v>171</v>
      </c>
      <c r="X183" t="s">
        <v>171</v>
      </c>
      <c r="Y183" t="s">
        <v>171</v>
      </c>
      <c r="Z183" t="s">
        <v>171</v>
      </c>
      <c r="AA183" t="s">
        <v>171</v>
      </c>
      <c r="AB183" t="s">
        <v>171</v>
      </c>
      <c r="AC183" t="s">
        <v>171</v>
      </c>
      <c r="AD183" t="s">
        <v>163</v>
      </c>
      <c r="AE183" t="s">
        <v>171</v>
      </c>
      <c r="AF183" t="s">
        <v>171</v>
      </c>
      <c r="AG183" t="s">
        <v>171</v>
      </c>
      <c r="AH183" t="s">
        <v>176</v>
      </c>
      <c r="AI183" t="s">
        <v>467</v>
      </c>
      <c r="AJ183" t="s">
        <v>178</v>
      </c>
      <c r="AK183" t="s">
        <v>171</v>
      </c>
      <c r="AL183" t="s">
        <v>171</v>
      </c>
      <c r="AM183" t="s">
        <v>171</v>
      </c>
      <c r="AN183" t="s">
        <v>176</v>
      </c>
      <c r="AO183" t="s">
        <v>171</v>
      </c>
      <c r="AP183" t="s">
        <v>175</v>
      </c>
      <c r="AQ183" t="s">
        <v>171</v>
      </c>
      <c r="AR183" t="s">
        <v>171</v>
      </c>
      <c r="AS183" t="s">
        <v>308</v>
      </c>
      <c r="AT183" t="s">
        <v>180</v>
      </c>
      <c r="AU183" t="s">
        <v>308</v>
      </c>
      <c r="AV183" t="s">
        <v>181</v>
      </c>
      <c r="AW183" t="s">
        <v>243</v>
      </c>
      <c r="AX183" t="s">
        <v>176</v>
      </c>
    </row>
    <row r="184" spans="1:50" ht="13.5" customHeight="1" x14ac:dyDescent="0.15">
      <c r="A184">
        <v>250206</v>
      </c>
      <c r="B184">
        <v>1008</v>
      </c>
      <c r="C184" t="s">
        <v>557</v>
      </c>
      <c r="D184" t="s">
        <v>462</v>
      </c>
      <c r="E184" t="s">
        <v>466</v>
      </c>
      <c r="F184" s="4" t="s">
        <v>176</v>
      </c>
      <c r="G184" t="s">
        <v>165</v>
      </c>
      <c r="H184" t="s">
        <v>463</v>
      </c>
      <c r="I184" t="s">
        <v>464</v>
      </c>
      <c r="J184">
        <v>6</v>
      </c>
      <c r="K184">
        <f t="shared" si="2"/>
        <v>250207</v>
      </c>
      <c r="L184" t="s">
        <v>169</v>
      </c>
      <c r="M184" t="s">
        <v>201</v>
      </c>
      <c r="N184">
        <v>0</v>
      </c>
      <c r="O184">
        <v>6</v>
      </c>
      <c r="P184" t="s">
        <v>208</v>
      </c>
      <c r="Q184" t="s">
        <v>171</v>
      </c>
      <c r="R184" t="s">
        <v>171</v>
      </c>
      <c r="S184" t="s">
        <v>163</v>
      </c>
      <c r="T184" t="s">
        <v>173</v>
      </c>
      <c r="U184" t="s">
        <v>174</v>
      </c>
      <c r="V184">
        <v>1</v>
      </c>
      <c r="W184" t="s">
        <v>171</v>
      </c>
      <c r="X184" t="s">
        <v>171</v>
      </c>
      <c r="Y184" t="s">
        <v>171</v>
      </c>
      <c r="Z184" t="s">
        <v>171</v>
      </c>
      <c r="AA184" t="s">
        <v>171</v>
      </c>
      <c r="AB184" t="s">
        <v>171</v>
      </c>
      <c r="AC184" t="s">
        <v>171</v>
      </c>
      <c r="AD184" t="s">
        <v>163</v>
      </c>
      <c r="AE184" t="s">
        <v>171</v>
      </c>
      <c r="AF184" t="s">
        <v>171</v>
      </c>
      <c r="AG184" t="s">
        <v>171</v>
      </c>
      <c r="AH184" t="s">
        <v>176</v>
      </c>
      <c r="AI184" t="s">
        <v>467</v>
      </c>
      <c r="AJ184" t="s">
        <v>178</v>
      </c>
      <c r="AK184" t="s">
        <v>171</v>
      </c>
      <c r="AL184" t="s">
        <v>171</v>
      </c>
      <c r="AM184" t="s">
        <v>171</v>
      </c>
      <c r="AN184" t="s">
        <v>176</v>
      </c>
      <c r="AO184" t="s">
        <v>171</v>
      </c>
      <c r="AP184" t="s">
        <v>175</v>
      </c>
      <c r="AQ184" t="s">
        <v>171</v>
      </c>
      <c r="AR184" t="s">
        <v>171</v>
      </c>
      <c r="AS184" t="s">
        <v>308</v>
      </c>
      <c r="AT184" t="s">
        <v>180</v>
      </c>
      <c r="AU184" t="s">
        <v>308</v>
      </c>
      <c r="AV184" t="s">
        <v>181</v>
      </c>
      <c r="AW184" t="s">
        <v>243</v>
      </c>
      <c r="AX184" t="s">
        <v>176</v>
      </c>
    </row>
    <row r="185" spans="1:50" ht="13.5" customHeight="1" x14ac:dyDescent="0.15">
      <c r="A185">
        <v>250207</v>
      </c>
      <c r="B185">
        <v>1008</v>
      </c>
      <c r="C185" t="s">
        <v>557</v>
      </c>
      <c r="D185" t="s">
        <v>462</v>
      </c>
      <c r="E185" t="s">
        <v>466</v>
      </c>
      <c r="F185" s="4" t="s">
        <v>176</v>
      </c>
      <c r="G185" t="s">
        <v>183</v>
      </c>
      <c r="H185" t="s">
        <v>463</v>
      </c>
      <c r="I185" t="s">
        <v>464</v>
      </c>
      <c r="J185">
        <v>7</v>
      </c>
      <c r="K185">
        <f t="shared" si="2"/>
        <v>-1</v>
      </c>
      <c r="L185" t="s">
        <v>169</v>
      </c>
      <c r="M185" t="s">
        <v>205</v>
      </c>
      <c r="N185">
        <v>0</v>
      </c>
      <c r="O185">
        <v>7</v>
      </c>
      <c r="P185" t="s">
        <v>474</v>
      </c>
      <c r="Q185" t="s">
        <v>171</v>
      </c>
      <c r="R185" t="s">
        <v>171</v>
      </c>
      <c r="S185" t="s">
        <v>163</v>
      </c>
      <c r="T185" t="s">
        <v>173</v>
      </c>
      <c r="U185" t="s">
        <v>174</v>
      </c>
      <c r="V185">
        <v>1</v>
      </c>
      <c r="W185" t="s">
        <v>171</v>
      </c>
      <c r="X185" t="s">
        <v>171</v>
      </c>
      <c r="Y185" t="s">
        <v>171</v>
      </c>
      <c r="Z185" t="s">
        <v>171</v>
      </c>
      <c r="AA185" t="s">
        <v>171</v>
      </c>
      <c r="AB185" t="s">
        <v>171</v>
      </c>
      <c r="AC185" t="s">
        <v>171</v>
      </c>
      <c r="AD185" t="s">
        <v>163</v>
      </c>
      <c r="AE185" t="s">
        <v>171</v>
      </c>
      <c r="AF185" t="s">
        <v>171</v>
      </c>
      <c r="AG185" t="s">
        <v>171</v>
      </c>
      <c r="AH185" t="s">
        <v>176</v>
      </c>
      <c r="AI185" t="s">
        <v>467</v>
      </c>
      <c r="AJ185" t="s">
        <v>178</v>
      </c>
      <c r="AK185" t="s">
        <v>171</v>
      </c>
      <c r="AL185" t="s">
        <v>171</v>
      </c>
      <c r="AM185" t="s">
        <v>171</v>
      </c>
      <c r="AN185" t="s">
        <v>176</v>
      </c>
      <c r="AO185" t="s">
        <v>171</v>
      </c>
      <c r="AP185" t="s">
        <v>175</v>
      </c>
      <c r="AQ185" t="s">
        <v>171</v>
      </c>
      <c r="AR185" t="s">
        <v>171</v>
      </c>
      <c r="AS185" t="s">
        <v>308</v>
      </c>
      <c r="AT185" t="s">
        <v>180</v>
      </c>
      <c r="AU185" t="s">
        <v>308</v>
      </c>
      <c r="AV185" t="s">
        <v>181</v>
      </c>
      <c r="AW185" t="s">
        <v>243</v>
      </c>
      <c r="AX185" t="s">
        <v>176</v>
      </c>
    </row>
    <row r="186" spans="1:50" ht="13.5" customHeight="1" x14ac:dyDescent="0.15">
      <c r="A186">
        <v>260101</v>
      </c>
      <c r="B186">
        <v>1006</v>
      </c>
      <c r="C186" t="s">
        <v>558</v>
      </c>
      <c r="D186" t="s">
        <v>394</v>
      </c>
      <c r="E186" t="s">
        <v>399</v>
      </c>
      <c r="F186" s="4" t="s">
        <v>176</v>
      </c>
      <c r="G186" t="s">
        <v>395</v>
      </c>
      <c r="H186" t="s">
        <v>396</v>
      </c>
      <c r="I186" t="s">
        <v>397</v>
      </c>
      <c r="J186">
        <v>1</v>
      </c>
      <c r="K186">
        <f t="shared" si="2"/>
        <v>260102</v>
      </c>
      <c r="L186" t="s">
        <v>169</v>
      </c>
      <c r="M186" t="s">
        <v>170</v>
      </c>
      <c r="N186">
        <v>0</v>
      </c>
      <c r="O186">
        <v>2</v>
      </c>
      <c r="P186" t="s">
        <v>163</v>
      </c>
      <c r="Q186" t="s">
        <v>171</v>
      </c>
      <c r="R186" t="s">
        <v>163</v>
      </c>
      <c r="S186" t="s">
        <v>163</v>
      </c>
      <c r="T186" t="s">
        <v>215</v>
      </c>
      <c r="U186" t="s">
        <v>171</v>
      </c>
      <c r="V186">
        <v>1</v>
      </c>
      <c r="W186" t="s">
        <v>171</v>
      </c>
      <c r="X186" t="s">
        <v>171</v>
      </c>
      <c r="Y186" t="s">
        <v>171</v>
      </c>
      <c r="Z186" t="s">
        <v>171</v>
      </c>
      <c r="AA186" t="s">
        <v>171</v>
      </c>
      <c r="AB186" t="s">
        <v>171</v>
      </c>
      <c r="AC186" t="s">
        <v>171</v>
      </c>
      <c r="AD186" t="s">
        <v>163</v>
      </c>
      <c r="AE186" t="s">
        <v>171</v>
      </c>
      <c r="AF186" t="s">
        <v>171</v>
      </c>
      <c r="AG186" t="s">
        <v>171</v>
      </c>
      <c r="AH186" t="s">
        <v>176</v>
      </c>
      <c r="AI186" t="s">
        <v>400</v>
      </c>
      <c r="AJ186" t="s">
        <v>178</v>
      </c>
      <c r="AK186" t="s">
        <v>171</v>
      </c>
      <c r="AL186" t="s">
        <v>171</v>
      </c>
      <c r="AM186" t="s">
        <v>171</v>
      </c>
      <c r="AN186" t="s">
        <v>401</v>
      </c>
      <c r="AO186" t="s">
        <v>163</v>
      </c>
      <c r="AP186" t="s">
        <v>163</v>
      </c>
      <c r="AQ186" t="s">
        <v>171</v>
      </c>
      <c r="AR186" t="s">
        <v>171</v>
      </c>
      <c r="AS186" t="s">
        <v>402</v>
      </c>
      <c r="AT186" t="s">
        <v>180</v>
      </c>
      <c r="AU186" t="s">
        <v>171</v>
      </c>
      <c r="AV186" t="s">
        <v>171</v>
      </c>
      <c r="AW186" t="s">
        <v>270</v>
      </c>
      <c r="AX186" t="s">
        <v>176</v>
      </c>
    </row>
    <row r="187" spans="1:50" ht="13.5" customHeight="1" x14ac:dyDescent="0.15">
      <c r="A187">
        <v>260102</v>
      </c>
      <c r="B187">
        <v>1006</v>
      </c>
      <c r="C187" t="s">
        <v>558</v>
      </c>
      <c r="D187" t="s">
        <v>394</v>
      </c>
      <c r="E187" t="s">
        <v>399</v>
      </c>
      <c r="F187" s="4" t="s">
        <v>176</v>
      </c>
      <c r="G187" t="s">
        <v>403</v>
      </c>
      <c r="H187" t="s">
        <v>396</v>
      </c>
      <c r="I187" t="s">
        <v>397</v>
      </c>
      <c r="J187">
        <v>2</v>
      </c>
      <c r="K187">
        <f t="shared" si="2"/>
        <v>260103</v>
      </c>
      <c r="L187" t="s">
        <v>169</v>
      </c>
      <c r="M187" t="s">
        <v>185</v>
      </c>
      <c r="N187">
        <v>0</v>
      </c>
      <c r="O187">
        <v>2</v>
      </c>
      <c r="P187" t="s">
        <v>312</v>
      </c>
      <c r="Q187" t="s">
        <v>171</v>
      </c>
      <c r="R187" t="s">
        <v>163</v>
      </c>
      <c r="S187" t="s">
        <v>163</v>
      </c>
      <c r="T187" t="s">
        <v>215</v>
      </c>
      <c r="U187" t="s">
        <v>171</v>
      </c>
      <c r="V187">
        <v>1</v>
      </c>
      <c r="W187" t="s">
        <v>171</v>
      </c>
      <c r="X187" t="s">
        <v>171</v>
      </c>
      <c r="Y187" t="s">
        <v>171</v>
      </c>
      <c r="Z187" t="s">
        <v>171</v>
      </c>
      <c r="AA187" t="s">
        <v>171</v>
      </c>
      <c r="AB187" t="s">
        <v>171</v>
      </c>
      <c r="AC187" t="s">
        <v>171</v>
      </c>
      <c r="AD187" t="s">
        <v>163</v>
      </c>
      <c r="AE187" t="s">
        <v>171</v>
      </c>
      <c r="AF187" t="s">
        <v>171</v>
      </c>
      <c r="AG187" t="s">
        <v>171</v>
      </c>
      <c r="AH187" t="s">
        <v>176</v>
      </c>
      <c r="AI187" t="s">
        <v>400</v>
      </c>
      <c r="AJ187" t="s">
        <v>178</v>
      </c>
      <c r="AK187" t="s">
        <v>171</v>
      </c>
      <c r="AL187" t="s">
        <v>171</v>
      </c>
      <c r="AM187" t="s">
        <v>171</v>
      </c>
      <c r="AN187" t="s">
        <v>401</v>
      </c>
      <c r="AO187" t="s">
        <v>163</v>
      </c>
      <c r="AP187" t="s">
        <v>163</v>
      </c>
      <c r="AQ187" t="s">
        <v>171</v>
      </c>
      <c r="AR187" t="s">
        <v>171</v>
      </c>
      <c r="AS187" t="s">
        <v>402</v>
      </c>
      <c r="AT187" t="s">
        <v>180</v>
      </c>
      <c r="AU187" t="s">
        <v>171</v>
      </c>
      <c r="AV187" t="s">
        <v>171</v>
      </c>
      <c r="AW187" t="s">
        <v>270</v>
      </c>
      <c r="AX187" t="s">
        <v>176</v>
      </c>
    </row>
    <row r="188" spans="1:50" ht="13.5" customHeight="1" x14ac:dyDescent="0.15">
      <c r="A188">
        <v>260103</v>
      </c>
      <c r="B188">
        <v>1006</v>
      </c>
      <c r="C188" t="s">
        <v>558</v>
      </c>
      <c r="D188" t="s">
        <v>394</v>
      </c>
      <c r="E188" t="s">
        <v>399</v>
      </c>
      <c r="F188" s="4" t="s">
        <v>176</v>
      </c>
      <c r="G188" t="s">
        <v>405</v>
      </c>
      <c r="H188" t="s">
        <v>396</v>
      </c>
      <c r="I188" t="s">
        <v>397</v>
      </c>
      <c r="J188">
        <v>3</v>
      </c>
      <c r="K188">
        <f t="shared" si="2"/>
        <v>260104</v>
      </c>
      <c r="L188" t="s">
        <v>169</v>
      </c>
      <c r="M188" t="s">
        <v>189</v>
      </c>
      <c r="N188">
        <v>0</v>
      </c>
      <c r="O188">
        <v>3</v>
      </c>
      <c r="P188" t="s">
        <v>315</v>
      </c>
      <c r="Q188" t="s">
        <v>171</v>
      </c>
      <c r="R188" t="s">
        <v>163</v>
      </c>
      <c r="S188" t="s">
        <v>163</v>
      </c>
      <c r="T188" t="s">
        <v>215</v>
      </c>
      <c r="U188" t="s">
        <v>171</v>
      </c>
      <c r="V188">
        <v>1</v>
      </c>
      <c r="W188" t="s">
        <v>171</v>
      </c>
      <c r="X188" t="s">
        <v>171</v>
      </c>
      <c r="Y188" t="s">
        <v>171</v>
      </c>
      <c r="Z188" t="s">
        <v>171</v>
      </c>
      <c r="AA188" t="s">
        <v>171</v>
      </c>
      <c r="AB188" t="s">
        <v>171</v>
      </c>
      <c r="AC188" t="s">
        <v>171</v>
      </c>
      <c r="AD188" t="s">
        <v>163</v>
      </c>
      <c r="AE188" t="s">
        <v>171</v>
      </c>
      <c r="AF188" t="s">
        <v>171</v>
      </c>
      <c r="AG188" t="s">
        <v>171</v>
      </c>
      <c r="AH188" t="s">
        <v>176</v>
      </c>
      <c r="AI188" t="s">
        <v>400</v>
      </c>
      <c r="AJ188" t="s">
        <v>178</v>
      </c>
      <c r="AK188" t="s">
        <v>171</v>
      </c>
      <c r="AL188" t="s">
        <v>171</v>
      </c>
      <c r="AM188" t="s">
        <v>171</v>
      </c>
      <c r="AN188" t="s">
        <v>401</v>
      </c>
      <c r="AO188" t="s">
        <v>163</v>
      </c>
      <c r="AP188" t="s">
        <v>163</v>
      </c>
      <c r="AQ188" t="s">
        <v>171</v>
      </c>
      <c r="AR188" t="s">
        <v>171</v>
      </c>
      <c r="AS188" t="s">
        <v>402</v>
      </c>
      <c r="AT188" t="s">
        <v>180</v>
      </c>
      <c r="AU188" t="s">
        <v>171</v>
      </c>
      <c r="AV188" t="s">
        <v>171</v>
      </c>
      <c r="AW188" t="s">
        <v>270</v>
      </c>
      <c r="AX188" t="s">
        <v>176</v>
      </c>
    </row>
    <row r="189" spans="1:50" ht="13.5" customHeight="1" x14ac:dyDescent="0.15">
      <c r="A189">
        <v>260104</v>
      </c>
      <c r="B189">
        <v>1006</v>
      </c>
      <c r="C189" t="s">
        <v>558</v>
      </c>
      <c r="D189" t="s">
        <v>394</v>
      </c>
      <c r="E189" t="s">
        <v>399</v>
      </c>
      <c r="F189" s="4" t="s">
        <v>176</v>
      </c>
      <c r="G189" t="s">
        <v>407</v>
      </c>
      <c r="H189" t="s">
        <v>396</v>
      </c>
      <c r="I189" t="s">
        <v>397</v>
      </c>
      <c r="J189">
        <v>4</v>
      </c>
      <c r="K189">
        <f t="shared" si="2"/>
        <v>260105</v>
      </c>
      <c r="L189" t="s">
        <v>169</v>
      </c>
      <c r="M189" t="s">
        <v>193</v>
      </c>
      <c r="N189">
        <v>0</v>
      </c>
      <c r="O189">
        <v>4</v>
      </c>
      <c r="P189" t="s">
        <v>318</v>
      </c>
      <c r="Q189" t="s">
        <v>171</v>
      </c>
      <c r="R189" t="s">
        <v>163</v>
      </c>
      <c r="S189" t="s">
        <v>163</v>
      </c>
      <c r="T189" t="s">
        <v>215</v>
      </c>
      <c r="U189" t="s">
        <v>171</v>
      </c>
      <c r="V189">
        <v>1</v>
      </c>
      <c r="W189" t="s">
        <v>171</v>
      </c>
      <c r="X189" t="s">
        <v>171</v>
      </c>
      <c r="Y189" t="s">
        <v>171</v>
      </c>
      <c r="Z189" t="s">
        <v>171</v>
      </c>
      <c r="AA189" t="s">
        <v>171</v>
      </c>
      <c r="AB189" t="s">
        <v>171</v>
      </c>
      <c r="AC189" t="s">
        <v>171</v>
      </c>
      <c r="AD189" t="s">
        <v>163</v>
      </c>
      <c r="AE189" t="s">
        <v>171</v>
      </c>
      <c r="AF189" t="s">
        <v>171</v>
      </c>
      <c r="AG189" t="s">
        <v>171</v>
      </c>
      <c r="AH189" t="s">
        <v>176</v>
      </c>
      <c r="AI189" t="s">
        <v>400</v>
      </c>
      <c r="AJ189" t="s">
        <v>178</v>
      </c>
      <c r="AK189" t="s">
        <v>171</v>
      </c>
      <c r="AL189" t="s">
        <v>171</v>
      </c>
      <c r="AM189" t="s">
        <v>171</v>
      </c>
      <c r="AN189" t="s">
        <v>401</v>
      </c>
      <c r="AO189" t="s">
        <v>163</v>
      </c>
      <c r="AP189" t="s">
        <v>163</v>
      </c>
      <c r="AQ189" t="s">
        <v>171</v>
      </c>
      <c r="AR189" t="s">
        <v>171</v>
      </c>
      <c r="AS189" t="s">
        <v>402</v>
      </c>
      <c r="AT189" t="s">
        <v>180</v>
      </c>
      <c r="AU189" t="s">
        <v>171</v>
      </c>
      <c r="AV189" t="s">
        <v>171</v>
      </c>
      <c r="AW189" t="s">
        <v>270</v>
      </c>
      <c r="AX189" t="s">
        <v>176</v>
      </c>
    </row>
    <row r="190" spans="1:50" ht="13.5" customHeight="1" x14ac:dyDescent="0.15">
      <c r="A190">
        <v>260105</v>
      </c>
      <c r="B190">
        <v>1006</v>
      </c>
      <c r="C190" t="s">
        <v>558</v>
      </c>
      <c r="D190" t="s">
        <v>394</v>
      </c>
      <c r="E190" t="s">
        <v>399</v>
      </c>
      <c r="F190" s="4" t="s">
        <v>176</v>
      </c>
      <c r="G190" t="s">
        <v>409</v>
      </c>
      <c r="H190" t="s">
        <v>396</v>
      </c>
      <c r="I190" t="s">
        <v>397</v>
      </c>
      <c r="J190">
        <v>5</v>
      </c>
      <c r="K190">
        <f t="shared" si="2"/>
        <v>260106</v>
      </c>
      <c r="L190" t="s">
        <v>169</v>
      </c>
      <c r="M190" t="s">
        <v>197</v>
      </c>
      <c r="N190">
        <v>0</v>
      </c>
      <c r="O190">
        <v>5</v>
      </c>
      <c r="P190" t="s">
        <v>202</v>
      </c>
      <c r="Q190" t="s">
        <v>171</v>
      </c>
      <c r="R190" t="s">
        <v>163</v>
      </c>
      <c r="S190" t="s">
        <v>163</v>
      </c>
      <c r="T190" t="s">
        <v>215</v>
      </c>
      <c r="U190" t="s">
        <v>171</v>
      </c>
      <c r="V190">
        <v>1</v>
      </c>
      <c r="W190" t="s">
        <v>171</v>
      </c>
      <c r="X190" t="s">
        <v>171</v>
      </c>
      <c r="Y190" t="s">
        <v>171</v>
      </c>
      <c r="Z190" t="s">
        <v>171</v>
      </c>
      <c r="AA190" t="s">
        <v>171</v>
      </c>
      <c r="AB190" t="s">
        <v>171</v>
      </c>
      <c r="AC190" t="s">
        <v>171</v>
      </c>
      <c r="AD190" t="s">
        <v>163</v>
      </c>
      <c r="AE190" t="s">
        <v>171</v>
      </c>
      <c r="AF190" t="s">
        <v>171</v>
      </c>
      <c r="AG190" t="s">
        <v>171</v>
      </c>
      <c r="AH190" t="s">
        <v>176</v>
      </c>
      <c r="AI190" t="s">
        <v>400</v>
      </c>
      <c r="AJ190" t="s">
        <v>178</v>
      </c>
      <c r="AK190" t="s">
        <v>171</v>
      </c>
      <c r="AL190" t="s">
        <v>171</v>
      </c>
      <c r="AM190" t="s">
        <v>171</v>
      </c>
      <c r="AN190" t="s">
        <v>401</v>
      </c>
      <c r="AO190" t="s">
        <v>163</v>
      </c>
      <c r="AP190" t="s">
        <v>163</v>
      </c>
      <c r="AQ190" t="s">
        <v>171</v>
      </c>
      <c r="AR190" t="s">
        <v>171</v>
      </c>
      <c r="AS190" t="s">
        <v>402</v>
      </c>
      <c r="AT190" t="s">
        <v>180</v>
      </c>
      <c r="AU190" t="s">
        <v>171</v>
      </c>
      <c r="AV190" t="s">
        <v>171</v>
      </c>
      <c r="AW190" t="s">
        <v>270</v>
      </c>
      <c r="AX190" t="s">
        <v>176</v>
      </c>
    </row>
    <row r="191" spans="1:50" ht="13.5" customHeight="1" x14ac:dyDescent="0.15">
      <c r="A191">
        <v>260106</v>
      </c>
      <c r="B191">
        <v>1006</v>
      </c>
      <c r="C191" t="s">
        <v>558</v>
      </c>
      <c r="D191" t="s">
        <v>394</v>
      </c>
      <c r="E191" t="s">
        <v>399</v>
      </c>
      <c r="F191" s="4" t="s">
        <v>176</v>
      </c>
      <c r="G191" t="s">
        <v>411</v>
      </c>
      <c r="H191" t="s">
        <v>396</v>
      </c>
      <c r="I191" t="s">
        <v>397</v>
      </c>
      <c r="J191">
        <v>6</v>
      </c>
      <c r="K191">
        <f t="shared" si="2"/>
        <v>260107</v>
      </c>
      <c r="L191" t="s">
        <v>169</v>
      </c>
      <c r="M191" t="s">
        <v>201</v>
      </c>
      <c r="N191">
        <v>0</v>
      </c>
      <c r="O191">
        <v>6</v>
      </c>
      <c r="P191" t="s">
        <v>323</v>
      </c>
      <c r="Q191" t="s">
        <v>171</v>
      </c>
      <c r="R191" t="s">
        <v>163</v>
      </c>
      <c r="S191" t="s">
        <v>163</v>
      </c>
      <c r="T191" t="s">
        <v>215</v>
      </c>
      <c r="U191" t="s">
        <v>171</v>
      </c>
      <c r="V191">
        <v>1</v>
      </c>
      <c r="W191" t="s">
        <v>171</v>
      </c>
      <c r="X191" t="s">
        <v>171</v>
      </c>
      <c r="Y191" t="s">
        <v>171</v>
      </c>
      <c r="Z191" t="s">
        <v>171</v>
      </c>
      <c r="AA191" t="s">
        <v>171</v>
      </c>
      <c r="AB191" t="s">
        <v>171</v>
      </c>
      <c r="AC191" t="s">
        <v>171</v>
      </c>
      <c r="AD191" t="s">
        <v>163</v>
      </c>
      <c r="AE191" t="s">
        <v>171</v>
      </c>
      <c r="AF191" t="s">
        <v>171</v>
      </c>
      <c r="AG191" t="s">
        <v>171</v>
      </c>
      <c r="AH191" t="s">
        <v>176</v>
      </c>
      <c r="AI191" t="s">
        <v>400</v>
      </c>
      <c r="AJ191" t="s">
        <v>178</v>
      </c>
      <c r="AK191" t="s">
        <v>171</v>
      </c>
      <c r="AL191" t="s">
        <v>171</v>
      </c>
      <c r="AM191" t="s">
        <v>171</v>
      </c>
      <c r="AN191" t="s">
        <v>401</v>
      </c>
      <c r="AO191" t="s">
        <v>163</v>
      </c>
      <c r="AP191" t="s">
        <v>163</v>
      </c>
      <c r="AQ191" t="s">
        <v>171</v>
      </c>
      <c r="AR191" t="s">
        <v>171</v>
      </c>
      <c r="AS191" t="s">
        <v>402</v>
      </c>
      <c r="AT191" t="s">
        <v>180</v>
      </c>
      <c r="AU191" t="s">
        <v>171</v>
      </c>
      <c r="AV191" t="s">
        <v>171</v>
      </c>
      <c r="AW191" t="s">
        <v>270</v>
      </c>
      <c r="AX191" t="s">
        <v>176</v>
      </c>
    </row>
    <row r="192" spans="1:50" ht="13.5" customHeight="1" x14ac:dyDescent="0.15">
      <c r="A192">
        <v>260107</v>
      </c>
      <c r="B192">
        <v>1006</v>
      </c>
      <c r="C192" t="s">
        <v>558</v>
      </c>
      <c r="D192" t="s">
        <v>394</v>
      </c>
      <c r="E192" t="s">
        <v>399</v>
      </c>
      <c r="F192" s="4" t="s">
        <v>176</v>
      </c>
      <c r="G192" t="s">
        <v>413</v>
      </c>
      <c r="H192" t="s">
        <v>396</v>
      </c>
      <c r="I192" t="s">
        <v>397</v>
      </c>
      <c r="J192">
        <v>7</v>
      </c>
      <c r="K192">
        <f t="shared" si="2"/>
        <v>-1</v>
      </c>
      <c r="L192" t="s">
        <v>169</v>
      </c>
      <c r="M192" t="s">
        <v>205</v>
      </c>
      <c r="N192">
        <v>0</v>
      </c>
      <c r="O192">
        <v>7</v>
      </c>
      <c r="P192" t="s">
        <v>325</v>
      </c>
      <c r="Q192" t="s">
        <v>171</v>
      </c>
      <c r="R192" t="s">
        <v>163</v>
      </c>
      <c r="S192" t="s">
        <v>163</v>
      </c>
      <c r="T192" t="s">
        <v>215</v>
      </c>
      <c r="U192" t="s">
        <v>171</v>
      </c>
      <c r="V192">
        <v>1</v>
      </c>
      <c r="W192" t="s">
        <v>171</v>
      </c>
      <c r="X192" t="s">
        <v>171</v>
      </c>
      <c r="Y192" t="s">
        <v>171</v>
      </c>
      <c r="Z192" t="s">
        <v>171</v>
      </c>
      <c r="AA192" t="s">
        <v>171</v>
      </c>
      <c r="AB192" t="s">
        <v>171</v>
      </c>
      <c r="AC192" t="s">
        <v>171</v>
      </c>
      <c r="AD192" t="s">
        <v>163</v>
      </c>
      <c r="AE192" t="s">
        <v>171</v>
      </c>
      <c r="AF192" t="s">
        <v>171</v>
      </c>
      <c r="AG192" t="s">
        <v>171</v>
      </c>
      <c r="AH192" t="s">
        <v>176</v>
      </c>
      <c r="AI192" t="s">
        <v>400</v>
      </c>
      <c r="AJ192" t="s">
        <v>178</v>
      </c>
      <c r="AK192" t="s">
        <v>171</v>
      </c>
      <c r="AL192" t="s">
        <v>171</v>
      </c>
      <c r="AM192" t="s">
        <v>171</v>
      </c>
      <c r="AN192" t="s">
        <v>401</v>
      </c>
      <c r="AO192" t="s">
        <v>163</v>
      </c>
      <c r="AP192" t="s">
        <v>163</v>
      </c>
      <c r="AQ192" t="s">
        <v>171</v>
      </c>
      <c r="AR192" t="s">
        <v>171</v>
      </c>
      <c r="AS192" t="s">
        <v>402</v>
      </c>
      <c r="AT192" t="s">
        <v>180</v>
      </c>
      <c r="AU192" t="s">
        <v>171</v>
      </c>
      <c r="AV192" t="s">
        <v>171</v>
      </c>
      <c r="AW192" t="s">
        <v>270</v>
      </c>
      <c r="AX192" t="s">
        <v>176</v>
      </c>
    </row>
    <row r="193" spans="1:50" ht="13.5" customHeight="1" x14ac:dyDescent="0.15">
      <c r="A193">
        <v>260201</v>
      </c>
      <c r="B193">
        <v>1003</v>
      </c>
      <c r="C193" t="s">
        <v>559</v>
      </c>
      <c r="D193" t="s">
        <v>235</v>
      </c>
      <c r="E193" t="s">
        <v>240</v>
      </c>
      <c r="F193" s="4" t="s">
        <v>176</v>
      </c>
      <c r="G193" t="s">
        <v>236</v>
      </c>
      <c r="H193" t="s">
        <v>237</v>
      </c>
      <c r="I193" t="s">
        <v>238</v>
      </c>
      <c r="J193">
        <v>1</v>
      </c>
      <c r="K193">
        <f t="shared" si="2"/>
        <v>260202</v>
      </c>
      <c r="L193" t="s">
        <v>169</v>
      </c>
      <c r="M193" t="s">
        <v>170</v>
      </c>
      <c r="N193">
        <v>0</v>
      </c>
      <c r="O193">
        <v>2</v>
      </c>
      <c r="P193" t="s">
        <v>163</v>
      </c>
      <c r="Q193" t="s">
        <v>163</v>
      </c>
      <c r="R193" t="s">
        <v>171</v>
      </c>
      <c r="S193" t="s">
        <v>163</v>
      </c>
      <c r="T193" t="s">
        <v>241</v>
      </c>
      <c r="U193" t="s">
        <v>163</v>
      </c>
      <c r="V193" t="s">
        <v>208</v>
      </c>
      <c r="W193" t="s">
        <v>163</v>
      </c>
      <c r="X193" t="s">
        <v>242</v>
      </c>
      <c r="Y193" t="s">
        <v>171</v>
      </c>
      <c r="Z193" t="s">
        <v>171</v>
      </c>
      <c r="AA193" t="s">
        <v>171</v>
      </c>
      <c r="AB193" t="s">
        <v>171</v>
      </c>
      <c r="AC193" t="s">
        <v>163</v>
      </c>
      <c r="AD193" t="s">
        <v>163</v>
      </c>
      <c r="AE193" t="s">
        <v>171</v>
      </c>
      <c r="AF193" t="s">
        <v>171</v>
      </c>
      <c r="AG193" t="s">
        <v>243</v>
      </c>
      <c r="AH193" t="s">
        <v>176</v>
      </c>
      <c r="AI193" t="s">
        <v>244</v>
      </c>
      <c r="AJ193" t="s">
        <v>178</v>
      </c>
      <c r="AK193" t="s">
        <v>171</v>
      </c>
      <c r="AL193" t="s">
        <v>171</v>
      </c>
      <c r="AM193" t="s">
        <v>171</v>
      </c>
      <c r="AN193" t="s">
        <v>176</v>
      </c>
      <c r="AO193" t="s">
        <v>171</v>
      </c>
      <c r="AP193" t="s">
        <v>245</v>
      </c>
      <c r="AQ193" t="s">
        <v>171</v>
      </c>
      <c r="AR193" t="s">
        <v>171</v>
      </c>
      <c r="AS193" t="s">
        <v>179</v>
      </c>
      <c r="AT193" t="s">
        <v>180</v>
      </c>
      <c r="AU193" t="s">
        <v>179</v>
      </c>
      <c r="AV193" t="s">
        <v>171</v>
      </c>
      <c r="AW193" t="s">
        <v>246</v>
      </c>
      <c r="AX193" t="s">
        <v>176</v>
      </c>
    </row>
    <row r="194" spans="1:50" ht="13.5" customHeight="1" x14ac:dyDescent="0.15">
      <c r="A194">
        <v>260202</v>
      </c>
      <c r="B194">
        <v>1003</v>
      </c>
      <c r="C194" t="s">
        <v>559</v>
      </c>
      <c r="D194" t="s">
        <v>235</v>
      </c>
      <c r="E194" t="s">
        <v>240</v>
      </c>
      <c r="F194" s="4" t="s">
        <v>176</v>
      </c>
      <c r="G194" t="s">
        <v>247</v>
      </c>
      <c r="H194" t="s">
        <v>237</v>
      </c>
      <c r="I194" t="s">
        <v>238</v>
      </c>
      <c r="J194">
        <v>2</v>
      </c>
      <c r="K194">
        <f t="shared" si="2"/>
        <v>260203</v>
      </c>
      <c r="L194" t="s">
        <v>169</v>
      </c>
      <c r="M194" t="s">
        <v>185</v>
      </c>
      <c r="N194">
        <v>0</v>
      </c>
      <c r="O194">
        <v>2</v>
      </c>
      <c r="P194" t="s">
        <v>221</v>
      </c>
      <c r="Q194" t="s">
        <v>249</v>
      </c>
      <c r="R194" t="s">
        <v>171</v>
      </c>
      <c r="S194" t="s">
        <v>163</v>
      </c>
      <c r="T194" t="s">
        <v>241</v>
      </c>
      <c r="U194" t="s">
        <v>163</v>
      </c>
      <c r="V194" t="s">
        <v>208</v>
      </c>
      <c r="W194" t="s">
        <v>163</v>
      </c>
      <c r="X194" t="s">
        <v>242</v>
      </c>
      <c r="Y194" t="s">
        <v>171</v>
      </c>
      <c r="Z194" t="s">
        <v>171</v>
      </c>
      <c r="AA194" t="s">
        <v>171</v>
      </c>
      <c r="AB194" t="s">
        <v>171</v>
      </c>
      <c r="AC194" t="s">
        <v>163</v>
      </c>
      <c r="AD194" t="s">
        <v>163</v>
      </c>
      <c r="AE194" t="s">
        <v>171</v>
      </c>
      <c r="AF194" t="s">
        <v>171</v>
      </c>
      <c r="AG194" t="s">
        <v>243</v>
      </c>
      <c r="AH194" t="s">
        <v>176</v>
      </c>
      <c r="AI194" t="s">
        <v>244</v>
      </c>
      <c r="AJ194" t="s">
        <v>178</v>
      </c>
      <c r="AK194" t="s">
        <v>171</v>
      </c>
      <c r="AL194" t="s">
        <v>171</v>
      </c>
      <c r="AM194" t="s">
        <v>171</v>
      </c>
      <c r="AN194" t="s">
        <v>176</v>
      </c>
      <c r="AO194" t="s">
        <v>171</v>
      </c>
      <c r="AP194" t="s">
        <v>245</v>
      </c>
      <c r="AQ194" t="s">
        <v>171</v>
      </c>
      <c r="AR194" t="s">
        <v>171</v>
      </c>
      <c r="AS194" t="s">
        <v>179</v>
      </c>
      <c r="AT194" t="s">
        <v>180</v>
      </c>
      <c r="AU194" t="s">
        <v>179</v>
      </c>
      <c r="AV194" t="s">
        <v>171</v>
      </c>
      <c r="AW194" t="s">
        <v>246</v>
      </c>
      <c r="AX194" t="s">
        <v>176</v>
      </c>
    </row>
    <row r="195" spans="1:50" ht="13.5" customHeight="1" x14ac:dyDescent="0.15">
      <c r="A195">
        <v>260203</v>
      </c>
      <c r="B195">
        <v>1003</v>
      </c>
      <c r="C195" t="s">
        <v>559</v>
      </c>
      <c r="D195" t="s">
        <v>235</v>
      </c>
      <c r="E195" t="s">
        <v>240</v>
      </c>
      <c r="F195" s="4" t="s">
        <v>176</v>
      </c>
      <c r="G195" t="s">
        <v>250</v>
      </c>
      <c r="H195" t="s">
        <v>237</v>
      </c>
      <c r="I195" t="s">
        <v>238</v>
      </c>
      <c r="J195">
        <v>3</v>
      </c>
      <c r="K195">
        <f t="shared" si="2"/>
        <v>260204</v>
      </c>
      <c r="L195" t="s">
        <v>169</v>
      </c>
      <c r="M195" t="s">
        <v>189</v>
      </c>
      <c r="N195">
        <v>0</v>
      </c>
      <c r="O195">
        <v>3</v>
      </c>
      <c r="P195" t="s">
        <v>224</v>
      </c>
      <c r="Q195" t="s">
        <v>221</v>
      </c>
      <c r="R195" t="s">
        <v>171</v>
      </c>
      <c r="S195" t="s">
        <v>163</v>
      </c>
      <c r="T195" t="s">
        <v>241</v>
      </c>
      <c r="U195" t="s">
        <v>163</v>
      </c>
      <c r="V195" t="s">
        <v>208</v>
      </c>
      <c r="W195" t="s">
        <v>163</v>
      </c>
      <c r="X195" t="s">
        <v>242</v>
      </c>
      <c r="Y195" t="s">
        <v>171</v>
      </c>
      <c r="Z195" t="s">
        <v>171</v>
      </c>
      <c r="AA195" t="s">
        <v>171</v>
      </c>
      <c r="AB195" t="s">
        <v>171</v>
      </c>
      <c r="AC195" t="s">
        <v>163</v>
      </c>
      <c r="AD195" t="s">
        <v>163</v>
      </c>
      <c r="AE195" t="s">
        <v>171</v>
      </c>
      <c r="AF195" t="s">
        <v>171</v>
      </c>
      <c r="AG195" t="s">
        <v>243</v>
      </c>
      <c r="AH195" t="s">
        <v>176</v>
      </c>
      <c r="AI195" t="s">
        <v>244</v>
      </c>
      <c r="AJ195" t="s">
        <v>178</v>
      </c>
      <c r="AK195" t="s">
        <v>171</v>
      </c>
      <c r="AL195" t="s">
        <v>171</v>
      </c>
      <c r="AM195" t="s">
        <v>171</v>
      </c>
      <c r="AN195" t="s">
        <v>176</v>
      </c>
      <c r="AO195" t="s">
        <v>171</v>
      </c>
      <c r="AP195" t="s">
        <v>245</v>
      </c>
      <c r="AQ195" t="s">
        <v>171</v>
      </c>
      <c r="AR195" t="s">
        <v>171</v>
      </c>
      <c r="AS195" t="s">
        <v>179</v>
      </c>
      <c r="AT195" t="s">
        <v>180</v>
      </c>
      <c r="AU195" t="s">
        <v>179</v>
      </c>
      <c r="AV195" t="s">
        <v>171</v>
      </c>
      <c r="AW195" t="s">
        <v>246</v>
      </c>
      <c r="AX195" t="s">
        <v>176</v>
      </c>
    </row>
    <row r="196" spans="1:50" ht="13.5" customHeight="1" x14ac:dyDescent="0.15">
      <c r="A196">
        <v>260204</v>
      </c>
      <c r="B196">
        <v>1003</v>
      </c>
      <c r="C196" t="s">
        <v>559</v>
      </c>
      <c r="D196" t="s">
        <v>235</v>
      </c>
      <c r="E196" t="s">
        <v>240</v>
      </c>
      <c r="F196" s="4" t="s">
        <v>176</v>
      </c>
      <c r="G196" t="s">
        <v>252</v>
      </c>
      <c r="H196" t="s">
        <v>237</v>
      </c>
      <c r="I196" t="s">
        <v>238</v>
      </c>
      <c r="J196">
        <v>4</v>
      </c>
      <c r="K196">
        <f t="shared" ref="K196:K259" si="3">IF(C197=C196,A197,-1)</f>
        <v>260205</v>
      </c>
      <c r="L196" t="s">
        <v>169</v>
      </c>
      <c r="M196" t="s">
        <v>193</v>
      </c>
      <c r="N196">
        <v>0</v>
      </c>
      <c r="O196">
        <v>4</v>
      </c>
      <c r="P196" t="s">
        <v>208</v>
      </c>
      <c r="Q196" t="s">
        <v>202</v>
      </c>
      <c r="R196" t="s">
        <v>171</v>
      </c>
      <c r="S196" t="s">
        <v>163</v>
      </c>
      <c r="T196" t="s">
        <v>241</v>
      </c>
      <c r="U196" t="s">
        <v>163</v>
      </c>
      <c r="V196" t="s">
        <v>208</v>
      </c>
      <c r="W196" t="s">
        <v>163</v>
      </c>
      <c r="X196" t="s">
        <v>242</v>
      </c>
      <c r="Y196" t="s">
        <v>171</v>
      </c>
      <c r="Z196" t="s">
        <v>171</v>
      </c>
      <c r="AA196" t="s">
        <v>171</v>
      </c>
      <c r="AB196" t="s">
        <v>171</v>
      </c>
      <c r="AC196" t="s">
        <v>163</v>
      </c>
      <c r="AD196" t="s">
        <v>163</v>
      </c>
      <c r="AE196" t="s">
        <v>171</v>
      </c>
      <c r="AF196" t="s">
        <v>171</v>
      </c>
      <c r="AG196" t="s">
        <v>243</v>
      </c>
      <c r="AH196" t="s">
        <v>176</v>
      </c>
      <c r="AI196" t="s">
        <v>244</v>
      </c>
      <c r="AJ196" t="s">
        <v>178</v>
      </c>
      <c r="AK196" t="s">
        <v>171</v>
      </c>
      <c r="AL196" t="s">
        <v>171</v>
      </c>
      <c r="AM196" t="s">
        <v>171</v>
      </c>
      <c r="AN196" t="s">
        <v>176</v>
      </c>
      <c r="AO196" t="s">
        <v>171</v>
      </c>
      <c r="AP196" t="s">
        <v>245</v>
      </c>
      <c r="AQ196" t="s">
        <v>171</v>
      </c>
      <c r="AR196" t="s">
        <v>171</v>
      </c>
      <c r="AS196" t="s">
        <v>179</v>
      </c>
      <c r="AT196" t="s">
        <v>180</v>
      </c>
      <c r="AU196" t="s">
        <v>179</v>
      </c>
      <c r="AV196" t="s">
        <v>171</v>
      </c>
      <c r="AW196" t="s">
        <v>246</v>
      </c>
      <c r="AX196" t="s">
        <v>176</v>
      </c>
    </row>
    <row r="197" spans="1:50" ht="13.5" customHeight="1" x14ac:dyDescent="0.15">
      <c r="A197">
        <v>260205</v>
      </c>
      <c r="B197">
        <v>1003</v>
      </c>
      <c r="C197" t="s">
        <v>559</v>
      </c>
      <c r="D197" t="s">
        <v>235</v>
      </c>
      <c r="E197" t="s">
        <v>240</v>
      </c>
      <c r="F197" s="4" t="s">
        <v>176</v>
      </c>
      <c r="G197" t="s">
        <v>254</v>
      </c>
      <c r="H197" t="s">
        <v>237</v>
      </c>
      <c r="I197" t="s">
        <v>238</v>
      </c>
      <c r="J197">
        <v>5</v>
      </c>
      <c r="K197">
        <f t="shared" si="3"/>
        <v>260206</v>
      </c>
      <c r="L197" t="s">
        <v>169</v>
      </c>
      <c r="M197" t="s">
        <v>197</v>
      </c>
      <c r="N197">
        <v>0</v>
      </c>
      <c r="O197">
        <v>5</v>
      </c>
      <c r="P197" t="s">
        <v>229</v>
      </c>
      <c r="Q197" t="s">
        <v>224</v>
      </c>
      <c r="R197" t="s">
        <v>171</v>
      </c>
      <c r="S197" t="s">
        <v>163</v>
      </c>
      <c r="T197" t="s">
        <v>241</v>
      </c>
      <c r="U197" t="s">
        <v>163</v>
      </c>
      <c r="V197" t="s">
        <v>208</v>
      </c>
      <c r="W197" t="s">
        <v>163</v>
      </c>
      <c r="X197" t="s">
        <v>242</v>
      </c>
      <c r="Y197" t="s">
        <v>171</v>
      </c>
      <c r="Z197" t="s">
        <v>171</v>
      </c>
      <c r="AA197" t="s">
        <v>171</v>
      </c>
      <c r="AB197" t="s">
        <v>171</v>
      </c>
      <c r="AC197" t="s">
        <v>163</v>
      </c>
      <c r="AD197" t="s">
        <v>163</v>
      </c>
      <c r="AE197" t="s">
        <v>171</v>
      </c>
      <c r="AF197" t="s">
        <v>171</v>
      </c>
      <c r="AG197" t="s">
        <v>243</v>
      </c>
      <c r="AH197" t="s">
        <v>176</v>
      </c>
      <c r="AI197" t="s">
        <v>244</v>
      </c>
      <c r="AJ197" t="s">
        <v>178</v>
      </c>
      <c r="AK197" t="s">
        <v>171</v>
      </c>
      <c r="AL197" t="s">
        <v>171</v>
      </c>
      <c r="AM197" t="s">
        <v>171</v>
      </c>
      <c r="AN197" t="s">
        <v>176</v>
      </c>
      <c r="AO197" t="s">
        <v>171</v>
      </c>
      <c r="AP197" t="s">
        <v>245</v>
      </c>
      <c r="AQ197" t="s">
        <v>171</v>
      </c>
      <c r="AR197" t="s">
        <v>171</v>
      </c>
      <c r="AS197" t="s">
        <v>179</v>
      </c>
      <c r="AT197" t="s">
        <v>180</v>
      </c>
      <c r="AU197" t="s">
        <v>179</v>
      </c>
      <c r="AV197" t="s">
        <v>171</v>
      </c>
      <c r="AW197" t="s">
        <v>246</v>
      </c>
      <c r="AX197" t="s">
        <v>176</v>
      </c>
    </row>
    <row r="198" spans="1:50" ht="13.5" customHeight="1" x14ac:dyDescent="0.15">
      <c r="A198">
        <v>260206</v>
      </c>
      <c r="B198">
        <v>1003</v>
      </c>
      <c r="C198" t="s">
        <v>559</v>
      </c>
      <c r="D198" t="s">
        <v>235</v>
      </c>
      <c r="E198" t="s">
        <v>240</v>
      </c>
      <c r="F198" s="4" t="s">
        <v>176</v>
      </c>
      <c r="G198" t="s">
        <v>256</v>
      </c>
      <c r="H198" t="s">
        <v>237</v>
      </c>
      <c r="I198" t="s">
        <v>238</v>
      </c>
      <c r="J198">
        <v>6</v>
      </c>
      <c r="K198">
        <f t="shared" si="3"/>
        <v>260207</v>
      </c>
      <c r="L198" t="s">
        <v>169</v>
      </c>
      <c r="M198" t="s">
        <v>201</v>
      </c>
      <c r="N198">
        <v>0</v>
      </c>
      <c r="O198">
        <v>6</v>
      </c>
      <c r="P198" t="s">
        <v>232</v>
      </c>
      <c r="Q198" t="s">
        <v>258</v>
      </c>
      <c r="R198" t="s">
        <v>171</v>
      </c>
      <c r="S198" t="s">
        <v>163</v>
      </c>
      <c r="T198" t="s">
        <v>241</v>
      </c>
      <c r="U198" t="s">
        <v>163</v>
      </c>
      <c r="V198" t="s">
        <v>208</v>
      </c>
      <c r="W198" t="s">
        <v>163</v>
      </c>
      <c r="X198" t="s">
        <v>242</v>
      </c>
      <c r="Y198" t="s">
        <v>171</v>
      </c>
      <c r="Z198" t="s">
        <v>171</v>
      </c>
      <c r="AA198" t="s">
        <v>171</v>
      </c>
      <c r="AB198" t="s">
        <v>171</v>
      </c>
      <c r="AC198" t="s">
        <v>163</v>
      </c>
      <c r="AD198" t="s">
        <v>163</v>
      </c>
      <c r="AE198" t="s">
        <v>171</v>
      </c>
      <c r="AF198" t="s">
        <v>171</v>
      </c>
      <c r="AG198" t="s">
        <v>243</v>
      </c>
      <c r="AH198" t="s">
        <v>176</v>
      </c>
      <c r="AI198" t="s">
        <v>244</v>
      </c>
      <c r="AJ198" t="s">
        <v>178</v>
      </c>
      <c r="AK198" t="s">
        <v>171</v>
      </c>
      <c r="AL198" t="s">
        <v>171</v>
      </c>
      <c r="AM198" t="s">
        <v>171</v>
      </c>
      <c r="AN198" t="s">
        <v>176</v>
      </c>
      <c r="AO198" t="s">
        <v>171</v>
      </c>
      <c r="AP198" t="s">
        <v>245</v>
      </c>
      <c r="AQ198" t="s">
        <v>171</v>
      </c>
      <c r="AR198" t="s">
        <v>171</v>
      </c>
      <c r="AS198" t="s">
        <v>179</v>
      </c>
      <c r="AT198" t="s">
        <v>180</v>
      </c>
      <c r="AU198" t="s">
        <v>179</v>
      </c>
      <c r="AV198" t="s">
        <v>171</v>
      </c>
      <c r="AW198" t="s">
        <v>246</v>
      </c>
      <c r="AX198" t="s">
        <v>176</v>
      </c>
    </row>
    <row r="199" spans="1:50" ht="13.5" customHeight="1" x14ac:dyDescent="0.15">
      <c r="A199">
        <v>260207</v>
      </c>
      <c r="B199">
        <v>1003</v>
      </c>
      <c r="C199" t="s">
        <v>559</v>
      </c>
      <c r="D199" t="s">
        <v>235</v>
      </c>
      <c r="E199" t="s">
        <v>240</v>
      </c>
      <c r="F199" s="4" t="s">
        <v>176</v>
      </c>
      <c r="G199" t="s">
        <v>259</v>
      </c>
      <c r="H199" t="s">
        <v>237</v>
      </c>
      <c r="I199" t="s">
        <v>238</v>
      </c>
      <c r="J199">
        <v>7</v>
      </c>
      <c r="K199">
        <f t="shared" si="3"/>
        <v>-1</v>
      </c>
      <c r="L199" t="s">
        <v>169</v>
      </c>
      <c r="M199" t="s">
        <v>205</v>
      </c>
      <c r="N199">
        <v>0</v>
      </c>
      <c r="O199">
        <v>7</v>
      </c>
      <c r="P199" t="s">
        <v>175</v>
      </c>
      <c r="Q199" t="s">
        <v>208</v>
      </c>
      <c r="R199" t="s">
        <v>171</v>
      </c>
      <c r="S199" t="s">
        <v>163</v>
      </c>
      <c r="T199" t="s">
        <v>241</v>
      </c>
      <c r="U199" t="s">
        <v>163</v>
      </c>
      <c r="V199" t="s">
        <v>208</v>
      </c>
      <c r="W199" t="s">
        <v>163</v>
      </c>
      <c r="X199" t="s">
        <v>242</v>
      </c>
      <c r="Y199" t="s">
        <v>171</v>
      </c>
      <c r="Z199" t="s">
        <v>171</v>
      </c>
      <c r="AA199" t="s">
        <v>171</v>
      </c>
      <c r="AB199" t="s">
        <v>171</v>
      </c>
      <c r="AC199" t="s">
        <v>163</v>
      </c>
      <c r="AD199" t="s">
        <v>163</v>
      </c>
      <c r="AE199" t="s">
        <v>171</v>
      </c>
      <c r="AF199" t="s">
        <v>171</v>
      </c>
      <c r="AG199" t="s">
        <v>243</v>
      </c>
      <c r="AH199" t="s">
        <v>176</v>
      </c>
      <c r="AI199" t="s">
        <v>244</v>
      </c>
      <c r="AJ199" t="s">
        <v>178</v>
      </c>
      <c r="AK199" t="s">
        <v>171</v>
      </c>
      <c r="AL199" t="s">
        <v>171</v>
      </c>
      <c r="AM199" t="s">
        <v>171</v>
      </c>
      <c r="AN199" t="s">
        <v>176</v>
      </c>
      <c r="AO199" t="s">
        <v>171</v>
      </c>
      <c r="AP199" t="s">
        <v>245</v>
      </c>
      <c r="AQ199" t="s">
        <v>171</v>
      </c>
      <c r="AR199" t="s">
        <v>171</v>
      </c>
      <c r="AS199" t="s">
        <v>179</v>
      </c>
      <c r="AT199" t="s">
        <v>180</v>
      </c>
      <c r="AU199" t="s">
        <v>179</v>
      </c>
      <c r="AV199" t="s">
        <v>171</v>
      </c>
      <c r="AW199" t="s">
        <v>246</v>
      </c>
      <c r="AX199" t="s">
        <v>176</v>
      </c>
    </row>
    <row r="200" spans="1:50" ht="13.5" customHeight="1" x14ac:dyDescent="0.15">
      <c r="A200">
        <v>270101</v>
      </c>
      <c r="B200">
        <v>1006</v>
      </c>
      <c r="C200" t="s">
        <v>560</v>
      </c>
      <c r="D200" t="s">
        <v>394</v>
      </c>
      <c r="E200" t="s">
        <v>399</v>
      </c>
      <c r="F200" s="4" t="s">
        <v>176</v>
      </c>
      <c r="G200" t="s">
        <v>395</v>
      </c>
      <c r="H200" t="s">
        <v>396</v>
      </c>
      <c r="I200" t="s">
        <v>397</v>
      </c>
      <c r="J200">
        <v>1</v>
      </c>
      <c r="K200">
        <f t="shared" si="3"/>
        <v>270102</v>
      </c>
      <c r="L200" t="s">
        <v>169</v>
      </c>
      <c r="M200" t="s">
        <v>170</v>
      </c>
      <c r="N200">
        <v>0</v>
      </c>
      <c r="O200">
        <v>2</v>
      </c>
      <c r="P200" t="s">
        <v>163</v>
      </c>
      <c r="Q200" t="s">
        <v>171</v>
      </c>
      <c r="R200" t="s">
        <v>163</v>
      </c>
      <c r="S200" t="s">
        <v>163</v>
      </c>
      <c r="T200" t="s">
        <v>215</v>
      </c>
      <c r="U200" t="s">
        <v>171</v>
      </c>
      <c r="V200">
        <v>1</v>
      </c>
      <c r="W200" t="s">
        <v>171</v>
      </c>
      <c r="X200" t="s">
        <v>171</v>
      </c>
      <c r="Y200" t="s">
        <v>171</v>
      </c>
      <c r="Z200" t="s">
        <v>171</v>
      </c>
      <c r="AA200" t="s">
        <v>171</v>
      </c>
      <c r="AB200" t="s">
        <v>171</v>
      </c>
      <c r="AC200" t="s">
        <v>171</v>
      </c>
      <c r="AD200" t="s">
        <v>163</v>
      </c>
      <c r="AE200" t="s">
        <v>171</v>
      </c>
      <c r="AF200" t="s">
        <v>171</v>
      </c>
      <c r="AG200" t="s">
        <v>171</v>
      </c>
      <c r="AH200" t="s">
        <v>176</v>
      </c>
      <c r="AI200" t="s">
        <v>400</v>
      </c>
      <c r="AJ200" t="s">
        <v>178</v>
      </c>
      <c r="AK200" t="s">
        <v>171</v>
      </c>
      <c r="AL200" t="s">
        <v>171</v>
      </c>
      <c r="AM200" t="s">
        <v>171</v>
      </c>
      <c r="AN200" t="s">
        <v>401</v>
      </c>
      <c r="AO200" t="s">
        <v>163</v>
      </c>
      <c r="AP200" t="s">
        <v>163</v>
      </c>
      <c r="AQ200" t="s">
        <v>171</v>
      </c>
      <c r="AR200" t="s">
        <v>171</v>
      </c>
      <c r="AS200" t="s">
        <v>402</v>
      </c>
      <c r="AT200" t="s">
        <v>180</v>
      </c>
      <c r="AU200" t="s">
        <v>171</v>
      </c>
      <c r="AV200" t="s">
        <v>171</v>
      </c>
      <c r="AW200" t="s">
        <v>270</v>
      </c>
      <c r="AX200" t="s">
        <v>176</v>
      </c>
    </row>
    <row r="201" spans="1:50" ht="13.5" customHeight="1" x14ac:dyDescent="0.15">
      <c r="A201">
        <v>270102</v>
      </c>
      <c r="B201">
        <v>1006</v>
      </c>
      <c r="C201" t="s">
        <v>560</v>
      </c>
      <c r="D201" t="s">
        <v>394</v>
      </c>
      <c r="E201" t="s">
        <v>399</v>
      </c>
      <c r="F201" s="4" t="s">
        <v>176</v>
      </c>
      <c r="G201" t="s">
        <v>403</v>
      </c>
      <c r="H201" t="s">
        <v>396</v>
      </c>
      <c r="I201" t="s">
        <v>397</v>
      </c>
      <c r="J201">
        <v>2</v>
      </c>
      <c r="K201">
        <f t="shared" si="3"/>
        <v>270103</v>
      </c>
      <c r="L201" t="s">
        <v>169</v>
      </c>
      <c r="M201" t="s">
        <v>185</v>
      </c>
      <c r="N201">
        <v>0</v>
      </c>
      <c r="O201">
        <v>2</v>
      </c>
      <c r="P201" t="s">
        <v>312</v>
      </c>
      <c r="Q201" t="s">
        <v>171</v>
      </c>
      <c r="R201" t="s">
        <v>163</v>
      </c>
      <c r="S201" t="s">
        <v>163</v>
      </c>
      <c r="T201" t="s">
        <v>215</v>
      </c>
      <c r="U201" t="s">
        <v>171</v>
      </c>
      <c r="V201">
        <v>1</v>
      </c>
      <c r="W201" t="s">
        <v>171</v>
      </c>
      <c r="X201" t="s">
        <v>171</v>
      </c>
      <c r="Y201" t="s">
        <v>171</v>
      </c>
      <c r="Z201" t="s">
        <v>171</v>
      </c>
      <c r="AA201" t="s">
        <v>171</v>
      </c>
      <c r="AB201" t="s">
        <v>171</v>
      </c>
      <c r="AC201" t="s">
        <v>171</v>
      </c>
      <c r="AD201" t="s">
        <v>163</v>
      </c>
      <c r="AE201" t="s">
        <v>171</v>
      </c>
      <c r="AF201" t="s">
        <v>171</v>
      </c>
      <c r="AG201" t="s">
        <v>171</v>
      </c>
      <c r="AH201" t="s">
        <v>176</v>
      </c>
      <c r="AI201" t="s">
        <v>400</v>
      </c>
      <c r="AJ201" t="s">
        <v>178</v>
      </c>
      <c r="AK201" t="s">
        <v>171</v>
      </c>
      <c r="AL201" t="s">
        <v>171</v>
      </c>
      <c r="AM201" t="s">
        <v>171</v>
      </c>
      <c r="AN201" t="s">
        <v>401</v>
      </c>
      <c r="AO201" t="s">
        <v>163</v>
      </c>
      <c r="AP201" t="s">
        <v>163</v>
      </c>
      <c r="AQ201" t="s">
        <v>171</v>
      </c>
      <c r="AR201" t="s">
        <v>171</v>
      </c>
      <c r="AS201" t="s">
        <v>402</v>
      </c>
      <c r="AT201" t="s">
        <v>180</v>
      </c>
      <c r="AU201" t="s">
        <v>171</v>
      </c>
      <c r="AV201" t="s">
        <v>171</v>
      </c>
      <c r="AW201" t="s">
        <v>270</v>
      </c>
      <c r="AX201" t="s">
        <v>176</v>
      </c>
    </row>
    <row r="202" spans="1:50" ht="13.5" customHeight="1" x14ac:dyDescent="0.15">
      <c r="A202">
        <v>270103</v>
      </c>
      <c r="B202">
        <v>1006</v>
      </c>
      <c r="C202" t="s">
        <v>560</v>
      </c>
      <c r="D202" t="s">
        <v>394</v>
      </c>
      <c r="E202" t="s">
        <v>399</v>
      </c>
      <c r="F202" s="4" t="s">
        <v>176</v>
      </c>
      <c r="G202" t="s">
        <v>405</v>
      </c>
      <c r="H202" t="s">
        <v>396</v>
      </c>
      <c r="I202" t="s">
        <v>397</v>
      </c>
      <c r="J202">
        <v>3</v>
      </c>
      <c r="K202">
        <f t="shared" si="3"/>
        <v>270104</v>
      </c>
      <c r="L202" t="s">
        <v>169</v>
      </c>
      <c r="M202" t="s">
        <v>189</v>
      </c>
      <c r="N202">
        <v>0</v>
      </c>
      <c r="O202">
        <v>3</v>
      </c>
      <c r="P202" t="s">
        <v>315</v>
      </c>
      <c r="Q202" t="s">
        <v>171</v>
      </c>
      <c r="R202" t="s">
        <v>163</v>
      </c>
      <c r="S202" t="s">
        <v>163</v>
      </c>
      <c r="T202" t="s">
        <v>215</v>
      </c>
      <c r="U202" t="s">
        <v>171</v>
      </c>
      <c r="V202">
        <v>1</v>
      </c>
      <c r="W202" t="s">
        <v>171</v>
      </c>
      <c r="X202" t="s">
        <v>171</v>
      </c>
      <c r="Y202" t="s">
        <v>171</v>
      </c>
      <c r="Z202" t="s">
        <v>171</v>
      </c>
      <c r="AA202" t="s">
        <v>171</v>
      </c>
      <c r="AB202" t="s">
        <v>171</v>
      </c>
      <c r="AC202" t="s">
        <v>171</v>
      </c>
      <c r="AD202" t="s">
        <v>163</v>
      </c>
      <c r="AE202" t="s">
        <v>171</v>
      </c>
      <c r="AF202" t="s">
        <v>171</v>
      </c>
      <c r="AG202" t="s">
        <v>171</v>
      </c>
      <c r="AH202" t="s">
        <v>176</v>
      </c>
      <c r="AI202" t="s">
        <v>400</v>
      </c>
      <c r="AJ202" t="s">
        <v>178</v>
      </c>
      <c r="AK202" t="s">
        <v>171</v>
      </c>
      <c r="AL202" t="s">
        <v>171</v>
      </c>
      <c r="AM202" t="s">
        <v>171</v>
      </c>
      <c r="AN202" t="s">
        <v>401</v>
      </c>
      <c r="AO202" t="s">
        <v>163</v>
      </c>
      <c r="AP202" t="s">
        <v>163</v>
      </c>
      <c r="AQ202" t="s">
        <v>171</v>
      </c>
      <c r="AR202" t="s">
        <v>171</v>
      </c>
      <c r="AS202" t="s">
        <v>402</v>
      </c>
      <c r="AT202" t="s">
        <v>180</v>
      </c>
      <c r="AU202" t="s">
        <v>171</v>
      </c>
      <c r="AV202" t="s">
        <v>171</v>
      </c>
      <c r="AW202" t="s">
        <v>270</v>
      </c>
      <c r="AX202" t="s">
        <v>176</v>
      </c>
    </row>
    <row r="203" spans="1:50" ht="13.5" customHeight="1" x14ac:dyDescent="0.15">
      <c r="A203">
        <v>270104</v>
      </c>
      <c r="B203">
        <v>1006</v>
      </c>
      <c r="C203" t="s">
        <v>560</v>
      </c>
      <c r="D203" t="s">
        <v>394</v>
      </c>
      <c r="E203" t="s">
        <v>399</v>
      </c>
      <c r="F203" s="4" t="s">
        <v>176</v>
      </c>
      <c r="G203" t="s">
        <v>407</v>
      </c>
      <c r="H203" t="s">
        <v>396</v>
      </c>
      <c r="I203" t="s">
        <v>397</v>
      </c>
      <c r="J203">
        <v>4</v>
      </c>
      <c r="K203">
        <f t="shared" si="3"/>
        <v>270105</v>
      </c>
      <c r="L203" t="s">
        <v>169</v>
      </c>
      <c r="M203" t="s">
        <v>193</v>
      </c>
      <c r="N203">
        <v>0</v>
      </c>
      <c r="O203">
        <v>4</v>
      </c>
      <c r="P203" t="s">
        <v>318</v>
      </c>
      <c r="Q203" t="s">
        <v>171</v>
      </c>
      <c r="R203" t="s">
        <v>163</v>
      </c>
      <c r="S203" t="s">
        <v>163</v>
      </c>
      <c r="T203" t="s">
        <v>215</v>
      </c>
      <c r="U203" t="s">
        <v>171</v>
      </c>
      <c r="V203">
        <v>1</v>
      </c>
      <c r="W203" t="s">
        <v>171</v>
      </c>
      <c r="X203" t="s">
        <v>171</v>
      </c>
      <c r="Y203" t="s">
        <v>171</v>
      </c>
      <c r="Z203" t="s">
        <v>171</v>
      </c>
      <c r="AA203" t="s">
        <v>171</v>
      </c>
      <c r="AB203" t="s">
        <v>171</v>
      </c>
      <c r="AC203" t="s">
        <v>171</v>
      </c>
      <c r="AD203" t="s">
        <v>163</v>
      </c>
      <c r="AE203" t="s">
        <v>171</v>
      </c>
      <c r="AF203" t="s">
        <v>171</v>
      </c>
      <c r="AG203" t="s">
        <v>171</v>
      </c>
      <c r="AH203" t="s">
        <v>176</v>
      </c>
      <c r="AI203" t="s">
        <v>400</v>
      </c>
      <c r="AJ203" t="s">
        <v>178</v>
      </c>
      <c r="AK203" t="s">
        <v>171</v>
      </c>
      <c r="AL203" t="s">
        <v>171</v>
      </c>
      <c r="AM203" t="s">
        <v>171</v>
      </c>
      <c r="AN203" t="s">
        <v>401</v>
      </c>
      <c r="AO203" t="s">
        <v>163</v>
      </c>
      <c r="AP203" t="s">
        <v>163</v>
      </c>
      <c r="AQ203" t="s">
        <v>171</v>
      </c>
      <c r="AR203" t="s">
        <v>171</v>
      </c>
      <c r="AS203" t="s">
        <v>402</v>
      </c>
      <c r="AT203" t="s">
        <v>180</v>
      </c>
      <c r="AU203" t="s">
        <v>171</v>
      </c>
      <c r="AV203" t="s">
        <v>171</v>
      </c>
      <c r="AW203" t="s">
        <v>270</v>
      </c>
      <c r="AX203" t="s">
        <v>176</v>
      </c>
    </row>
    <row r="204" spans="1:50" ht="13.5" customHeight="1" x14ac:dyDescent="0.15">
      <c r="A204">
        <v>270105</v>
      </c>
      <c r="B204">
        <v>1006</v>
      </c>
      <c r="C204" t="s">
        <v>560</v>
      </c>
      <c r="D204" t="s">
        <v>394</v>
      </c>
      <c r="E204" t="s">
        <v>399</v>
      </c>
      <c r="F204" s="4" t="s">
        <v>176</v>
      </c>
      <c r="G204" t="s">
        <v>409</v>
      </c>
      <c r="H204" t="s">
        <v>396</v>
      </c>
      <c r="I204" t="s">
        <v>397</v>
      </c>
      <c r="J204">
        <v>5</v>
      </c>
      <c r="K204">
        <f t="shared" si="3"/>
        <v>270106</v>
      </c>
      <c r="L204" t="s">
        <v>169</v>
      </c>
      <c r="M204" t="s">
        <v>197</v>
      </c>
      <c r="N204">
        <v>0</v>
      </c>
      <c r="O204">
        <v>5</v>
      </c>
      <c r="P204" t="s">
        <v>202</v>
      </c>
      <c r="Q204" t="s">
        <v>171</v>
      </c>
      <c r="R204" t="s">
        <v>163</v>
      </c>
      <c r="S204" t="s">
        <v>163</v>
      </c>
      <c r="T204" t="s">
        <v>215</v>
      </c>
      <c r="U204" t="s">
        <v>171</v>
      </c>
      <c r="V204">
        <v>1</v>
      </c>
      <c r="W204" t="s">
        <v>171</v>
      </c>
      <c r="X204" t="s">
        <v>171</v>
      </c>
      <c r="Y204" t="s">
        <v>171</v>
      </c>
      <c r="Z204" t="s">
        <v>171</v>
      </c>
      <c r="AA204" t="s">
        <v>171</v>
      </c>
      <c r="AB204" t="s">
        <v>171</v>
      </c>
      <c r="AC204" t="s">
        <v>171</v>
      </c>
      <c r="AD204" t="s">
        <v>163</v>
      </c>
      <c r="AE204" t="s">
        <v>171</v>
      </c>
      <c r="AF204" t="s">
        <v>171</v>
      </c>
      <c r="AG204" t="s">
        <v>171</v>
      </c>
      <c r="AH204" t="s">
        <v>176</v>
      </c>
      <c r="AI204" t="s">
        <v>400</v>
      </c>
      <c r="AJ204" t="s">
        <v>178</v>
      </c>
      <c r="AK204" t="s">
        <v>171</v>
      </c>
      <c r="AL204" t="s">
        <v>171</v>
      </c>
      <c r="AM204" t="s">
        <v>171</v>
      </c>
      <c r="AN204" t="s">
        <v>401</v>
      </c>
      <c r="AO204" t="s">
        <v>163</v>
      </c>
      <c r="AP204" t="s">
        <v>163</v>
      </c>
      <c r="AQ204" t="s">
        <v>171</v>
      </c>
      <c r="AR204" t="s">
        <v>171</v>
      </c>
      <c r="AS204" t="s">
        <v>402</v>
      </c>
      <c r="AT204" t="s">
        <v>180</v>
      </c>
      <c r="AU204" t="s">
        <v>171</v>
      </c>
      <c r="AV204" t="s">
        <v>171</v>
      </c>
      <c r="AW204" t="s">
        <v>270</v>
      </c>
      <c r="AX204" t="s">
        <v>176</v>
      </c>
    </row>
    <row r="205" spans="1:50" ht="13.5" customHeight="1" x14ac:dyDescent="0.15">
      <c r="A205">
        <v>270106</v>
      </c>
      <c r="B205">
        <v>1006</v>
      </c>
      <c r="C205" t="s">
        <v>560</v>
      </c>
      <c r="D205" t="s">
        <v>394</v>
      </c>
      <c r="E205" t="s">
        <v>399</v>
      </c>
      <c r="F205" s="4" t="s">
        <v>176</v>
      </c>
      <c r="G205" t="s">
        <v>411</v>
      </c>
      <c r="H205" t="s">
        <v>396</v>
      </c>
      <c r="I205" t="s">
        <v>397</v>
      </c>
      <c r="J205">
        <v>6</v>
      </c>
      <c r="K205">
        <f t="shared" si="3"/>
        <v>270107</v>
      </c>
      <c r="L205" t="s">
        <v>169</v>
      </c>
      <c r="M205" t="s">
        <v>201</v>
      </c>
      <c r="N205">
        <v>0</v>
      </c>
      <c r="O205">
        <v>6</v>
      </c>
      <c r="P205" t="s">
        <v>323</v>
      </c>
      <c r="Q205" t="s">
        <v>171</v>
      </c>
      <c r="R205" t="s">
        <v>163</v>
      </c>
      <c r="S205" t="s">
        <v>163</v>
      </c>
      <c r="T205" t="s">
        <v>215</v>
      </c>
      <c r="U205" t="s">
        <v>171</v>
      </c>
      <c r="V205">
        <v>1</v>
      </c>
      <c r="W205" t="s">
        <v>171</v>
      </c>
      <c r="X205" t="s">
        <v>171</v>
      </c>
      <c r="Y205" t="s">
        <v>171</v>
      </c>
      <c r="Z205" t="s">
        <v>171</v>
      </c>
      <c r="AA205" t="s">
        <v>171</v>
      </c>
      <c r="AB205" t="s">
        <v>171</v>
      </c>
      <c r="AC205" t="s">
        <v>171</v>
      </c>
      <c r="AD205" t="s">
        <v>163</v>
      </c>
      <c r="AE205" t="s">
        <v>171</v>
      </c>
      <c r="AF205" t="s">
        <v>171</v>
      </c>
      <c r="AG205" t="s">
        <v>171</v>
      </c>
      <c r="AH205" t="s">
        <v>176</v>
      </c>
      <c r="AI205" t="s">
        <v>400</v>
      </c>
      <c r="AJ205" t="s">
        <v>178</v>
      </c>
      <c r="AK205" t="s">
        <v>171</v>
      </c>
      <c r="AL205" t="s">
        <v>171</v>
      </c>
      <c r="AM205" t="s">
        <v>171</v>
      </c>
      <c r="AN205" t="s">
        <v>401</v>
      </c>
      <c r="AO205" t="s">
        <v>163</v>
      </c>
      <c r="AP205" t="s">
        <v>163</v>
      </c>
      <c r="AQ205" t="s">
        <v>171</v>
      </c>
      <c r="AR205" t="s">
        <v>171</v>
      </c>
      <c r="AS205" t="s">
        <v>402</v>
      </c>
      <c r="AT205" t="s">
        <v>180</v>
      </c>
      <c r="AU205" t="s">
        <v>171</v>
      </c>
      <c r="AV205" t="s">
        <v>171</v>
      </c>
      <c r="AW205" t="s">
        <v>270</v>
      </c>
      <c r="AX205" t="s">
        <v>176</v>
      </c>
    </row>
    <row r="206" spans="1:50" ht="13.5" customHeight="1" x14ac:dyDescent="0.15">
      <c r="A206">
        <v>270107</v>
      </c>
      <c r="B206">
        <v>1006</v>
      </c>
      <c r="C206" t="s">
        <v>560</v>
      </c>
      <c r="D206" t="s">
        <v>394</v>
      </c>
      <c r="E206" t="s">
        <v>399</v>
      </c>
      <c r="F206" s="4" t="s">
        <v>176</v>
      </c>
      <c r="G206" t="s">
        <v>413</v>
      </c>
      <c r="H206" t="s">
        <v>396</v>
      </c>
      <c r="I206" t="s">
        <v>397</v>
      </c>
      <c r="J206">
        <v>7</v>
      </c>
      <c r="K206">
        <f t="shared" si="3"/>
        <v>-1</v>
      </c>
      <c r="L206" t="s">
        <v>169</v>
      </c>
      <c r="M206" t="s">
        <v>205</v>
      </c>
      <c r="N206">
        <v>0</v>
      </c>
      <c r="O206">
        <v>7</v>
      </c>
      <c r="P206" t="s">
        <v>325</v>
      </c>
      <c r="Q206" t="s">
        <v>171</v>
      </c>
      <c r="R206" t="s">
        <v>163</v>
      </c>
      <c r="S206" t="s">
        <v>163</v>
      </c>
      <c r="T206" t="s">
        <v>215</v>
      </c>
      <c r="U206" t="s">
        <v>171</v>
      </c>
      <c r="V206">
        <v>1</v>
      </c>
      <c r="W206" t="s">
        <v>171</v>
      </c>
      <c r="X206" t="s">
        <v>171</v>
      </c>
      <c r="Y206" t="s">
        <v>171</v>
      </c>
      <c r="Z206" t="s">
        <v>171</v>
      </c>
      <c r="AA206" t="s">
        <v>171</v>
      </c>
      <c r="AB206" t="s">
        <v>171</v>
      </c>
      <c r="AC206" t="s">
        <v>171</v>
      </c>
      <c r="AD206" t="s">
        <v>163</v>
      </c>
      <c r="AE206" t="s">
        <v>171</v>
      </c>
      <c r="AF206" t="s">
        <v>171</v>
      </c>
      <c r="AG206" t="s">
        <v>171</v>
      </c>
      <c r="AH206" t="s">
        <v>176</v>
      </c>
      <c r="AI206" t="s">
        <v>400</v>
      </c>
      <c r="AJ206" t="s">
        <v>178</v>
      </c>
      <c r="AK206" t="s">
        <v>171</v>
      </c>
      <c r="AL206" t="s">
        <v>171</v>
      </c>
      <c r="AM206" t="s">
        <v>171</v>
      </c>
      <c r="AN206" t="s">
        <v>401</v>
      </c>
      <c r="AO206" t="s">
        <v>163</v>
      </c>
      <c r="AP206" t="s">
        <v>163</v>
      </c>
      <c r="AQ206" t="s">
        <v>171</v>
      </c>
      <c r="AR206" t="s">
        <v>171</v>
      </c>
      <c r="AS206" t="s">
        <v>402</v>
      </c>
      <c r="AT206" t="s">
        <v>180</v>
      </c>
      <c r="AU206" t="s">
        <v>171</v>
      </c>
      <c r="AV206" t="s">
        <v>171</v>
      </c>
      <c r="AW206" t="s">
        <v>270</v>
      </c>
      <c r="AX206" t="s">
        <v>176</v>
      </c>
    </row>
    <row r="207" spans="1:50" ht="13.5" customHeight="1" x14ac:dyDescent="0.15">
      <c r="A207">
        <v>270201</v>
      </c>
      <c r="B207">
        <v>1008</v>
      </c>
      <c r="C207" t="s">
        <v>561</v>
      </c>
      <c r="D207" t="s">
        <v>462</v>
      </c>
      <c r="E207" t="s">
        <v>466</v>
      </c>
      <c r="F207" s="4" t="s">
        <v>176</v>
      </c>
      <c r="G207" t="s">
        <v>222</v>
      </c>
      <c r="H207" t="s">
        <v>463</v>
      </c>
      <c r="I207" t="s">
        <v>464</v>
      </c>
      <c r="J207">
        <v>1</v>
      </c>
      <c r="K207">
        <f t="shared" si="3"/>
        <v>270202</v>
      </c>
      <c r="L207" t="s">
        <v>169</v>
      </c>
      <c r="M207" t="s">
        <v>170</v>
      </c>
      <c r="N207">
        <v>0</v>
      </c>
      <c r="O207">
        <v>2</v>
      </c>
      <c r="P207" t="s">
        <v>163</v>
      </c>
      <c r="Q207" t="s">
        <v>171</v>
      </c>
      <c r="R207" t="s">
        <v>171</v>
      </c>
      <c r="S207" t="s">
        <v>163</v>
      </c>
      <c r="T207" t="s">
        <v>173</v>
      </c>
      <c r="U207" t="s">
        <v>174</v>
      </c>
      <c r="V207">
        <v>1</v>
      </c>
      <c r="W207" t="s">
        <v>171</v>
      </c>
      <c r="X207" t="s">
        <v>171</v>
      </c>
      <c r="Y207" t="s">
        <v>171</v>
      </c>
      <c r="Z207" t="s">
        <v>171</v>
      </c>
      <c r="AA207" t="s">
        <v>171</v>
      </c>
      <c r="AB207" t="s">
        <v>171</v>
      </c>
      <c r="AC207" t="s">
        <v>171</v>
      </c>
      <c r="AD207" t="s">
        <v>163</v>
      </c>
      <c r="AE207" t="s">
        <v>171</v>
      </c>
      <c r="AF207" t="s">
        <v>171</v>
      </c>
      <c r="AG207" t="s">
        <v>171</v>
      </c>
      <c r="AH207" t="s">
        <v>176</v>
      </c>
      <c r="AI207" t="s">
        <v>467</v>
      </c>
      <c r="AJ207" t="s">
        <v>178</v>
      </c>
      <c r="AK207" t="s">
        <v>171</v>
      </c>
      <c r="AL207" t="s">
        <v>171</v>
      </c>
      <c r="AM207" t="s">
        <v>171</v>
      </c>
      <c r="AN207" t="s">
        <v>176</v>
      </c>
      <c r="AO207" t="s">
        <v>171</v>
      </c>
      <c r="AP207" t="s">
        <v>175</v>
      </c>
      <c r="AQ207" t="s">
        <v>171</v>
      </c>
      <c r="AR207" t="s">
        <v>171</v>
      </c>
      <c r="AS207" t="s">
        <v>308</v>
      </c>
      <c r="AT207" t="s">
        <v>180</v>
      </c>
      <c r="AU207" t="s">
        <v>308</v>
      </c>
      <c r="AV207" t="s">
        <v>181</v>
      </c>
      <c r="AW207" t="s">
        <v>243</v>
      </c>
      <c r="AX207" t="s">
        <v>176</v>
      </c>
    </row>
    <row r="208" spans="1:50" ht="13.5" customHeight="1" x14ac:dyDescent="0.15">
      <c r="A208">
        <v>270202</v>
      </c>
      <c r="B208">
        <v>1008</v>
      </c>
      <c r="C208" t="s">
        <v>561</v>
      </c>
      <c r="D208" t="s">
        <v>462</v>
      </c>
      <c r="E208" t="s">
        <v>466</v>
      </c>
      <c r="F208" s="4" t="s">
        <v>176</v>
      </c>
      <c r="G208" t="s">
        <v>225</v>
      </c>
      <c r="H208" t="s">
        <v>463</v>
      </c>
      <c r="I208" t="s">
        <v>464</v>
      </c>
      <c r="J208">
        <v>2</v>
      </c>
      <c r="K208">
        <f t="shared" si="3"/>
        <v>270203</v>
      </c>
      <c r="L208" t="s">
        <v>169</v>
      </c>
      <c r="M208" t="s">
        <v>185</v>
      </c>
      <c r="N208">
        <v>0</v>
      </c>
      <c r="O208">
        <v>2</v>
      </c>
      <c r="P208" t="s">
        <v>190</v>
      </c>
      <c r="Q208" t="s">
        <v>171</v>
      </c>
      <c r="R208" t="s">
        <v>171</v>
      </c>
      <c r="S208" t="s">
        <v>163</v>
      </c>
      <c r="T208" t="s">
        <v>173</v>
      </c>
      <c r="U208" t="s">
        <v>174</v>
      </c>
      <c r="V208">
        <v>1</v>
      </c>
      <c r="W208" t="s">
        <v>171</v>
      </c>
      <c r="X208" t="s">
        <v>171</v>
      </c>
      <c r="Y208" t="s">
        <v>171</v>
      </c>
      <c r="Z208" t="s">
        <v>171</v>
      </c>
      <c r="AA208" t="s">
        <v>171</v>
      </c>
      <c r="AB208" t="s">
        <v>171</v>
      </c>
      <c r="AC208" t="s">
        <v>171</v>
      </c>
      <c r="AD208" t="s">
        <v>163</v>
      </c>
      <c r="AE208" t="s">
        <v>171</v>
      </c>
      <c r="AF208" t="s">
        <v>171</v>
      </c>
      <c r="AG208" t="s">
        <v>171</v>
      </c>
      <c r="AH208" t="s">
        <v>176</v>
      </c>
      <c r="AI208" t="s">
        <v>467</v>
      </c>
      <c r="AJ208" t="s">
        <v>178</v>
      </c>
      <c r="AK208" t="s">
        <v>171</v>
      </c>
      <c r="AL208" t="s">
        <v>171</v>
      </c>
      <c r="AM208" t="s">
        <v>171</v>
      </c>
      <c r="AN208" t="s">
        <v>176</v>
      </c>
      <c r="AO208" t="s">
        <v>171</v>
      </c>
      <c r="AP208" t="s">
        <v>175</v>
      </c>
      <c r="AQ208" t="s">
        <v>171</v>
      </c>
      <c r="AR208" t="s">
        <v>171</v>
      </c>
      <c r="AS208" t="s">
        <v>308</v>
      </c>
      <c r="AT208" t="s">
        <v>180</v>
      </c>
      <c r="AU208" t="s">
        <v>308</v>
      </c>
      <c r="AV208" t="s">
        <v>181</v>
      </c>
      <c r="AW208" t="s">
        <v>243</v>
      </c>
      <c r="AX208" t="s">
        <v>176</v>
      </c>
    </row>
    <row r="209" spans="1:50" ht="13.5" customHeight="1" x14ac:dyDescent="0.15">
      <c r="A209">
        <v>270203</v>
      </c>
      <c r="B209">
        <v>1008</v>
      </c>
      <c r="C209" t="s">
        <v>561</v>
      </c>
      <c r="D209" t="s">
        <v>462</v>
      </c>
      <c r="E209" t="s">
        <v>466</v>
      </c>
      <c r="F209" s="4" t="s">
        <v>176</v>
      </c>
      <c r="G209" t="s">
        <v>227</v>
      </c>
      <c r="H209" t="s">
        <v>463</v>
      </c>
      <c r="I209" t="s">
        <v>464</v>
      </c>
      <c r="J209">
        <v>3</v>
      </c>
      <c r="K209">
        <f t="shared" si="3"/>
        <v>270204</v>
      </c>
      <c r="L209" t="s">
        <v>169</v>
      </c>
      <c r="M209" t="s">
        <v>189</v>
      </c>
      <c r="N209">
        <v>0</v>
      </c>
      <c r="O209">
        <v>3</v>
      </c>
      <c r="P209" t="s">
        <v>198</v>
      </c>
      <c r="Q209" t="s">
        <v>171</v>
      </c>
      <c r="R209" t="s">
        <v>171</v>
      </c>
      <c r="S209" t="s">
        <v>163</v>
      </c>
      <c r="T209" t="s">
        <v>173</v>
      </c>
      <c r="U209" t="s">
        <v>174</v>
      </c>
      <c r="V209">
        <v>1</v>
      </c>
      <c r="W209" t="s">
        <v>171</v>
      </c>
      <c r="X209" t="s">
        <v>171</v>
      </c>
      <c r="Y209" t="s">
        <v>171</v>
      </c>
      <c r="Z209" t="s">
        <v>171</v>
      </c>
      <c r="AA209" t="s">
        <v>171</v>
      </c>
      <c r="AB209" t="s">
        <v>171</v>
      </c>
      <c r="AC209" t="s">
        <v>171</v>
      </c>
      <c r="AD209" t="s">
        <v>163</v>
      </c>
      <c r="AE209" t="s">
        <v>171</v>
      </c>
      <c r="AF209" t="s">
        <v>171</v>
      </c>
      <c r="AG209" t="s">
        <v>171</v>
      </c>
      <c r="AH209" t="s">
        <v>176</v>
      </c>
      <c r="AI209" t="s">
        <v>467</v>
      </c>
      <c r="AJ209" t="s">
        <v>178</v>
      </c>
      <c r="AK209" t="s">
        <v>171</v>
      </c>
      <c r="AL209" t="s">
        <v>171</v>
      </c>
      <c r="AM209" t="s">
        <v>171</v>
      </c>
      <c r="AN209" t="s">
        <v>176</v>
      </c>
      <c r="AO209" t="s">
        <v>171</v>
      </c>
      <c r="AP209" t="s">
        <v>175</v>
      </c>
      <c r="AQ209" t="s">
        <v>171</v>
      </c>
      <c r="AR209" t="s">
        <v>171</v>
      </c>
      <c r="AS209" t="s">
        <v>308</v>
      </c>
      <c r="AT209" t="s">
        <v>180</v>
      </c>
      <c r="AU209" t="s">
        <v>308</v>
      </c>
      <c r="AV209" t="s">
        <v>181</v>
      </c>
      <c r="AW209" t="s">
        <v>243</v>
      </c>
      <c r="AX209" t="s">
        <v>176</v>
      </c>
    </row>
    <row r="210" spans="1:50" ht="13.5" customHeight="1" x14ac:dyDescent="0.15">
      <c r="A210">
        <v>270204</v>
      </c>
      <c r="B210">
        <v>1008</v>
      </c>
      <c r="C210" t="s">
        <v>561</v>
      </c>
      <c r="D210" t="s">
        <v>462</v>
      </c>
      <c r="E210" t="s">
        <v>466</v>
      </c>
      <c r="F210" s="4" t="s">
        <v>176</v>
      </c>
      <c r="G210" t="s">
        <v>230</v>
      </c>
      <c r="H210" t="s">
        <v>463</v>
      </c>
      <c r="I210" t="s">
        <v>464</v>
      </c>
      <c r="J210">
        <v>4</v>
      </c>
      <c r="K210">
        <f t="shared" si="3"/>
        <v>270205</v>
      </c>
      <c r="L210" t="s">
        <v>169</v>
      </c>
      <c r="M210" t="s">
        <v>193</v>
      </c>
      <c r="N210">
        <v>0</v>
      </c>
      <c r="O210">
        <v>4</v>
      </c>
      <c r="P210" t="s">
        <v>206</v>
      </c>
      <c r="Q210" t="s">
        <v>171</v>
      </c>
      <c r="R210" t="s">
        <v>171</v>
      </c>
      <c r="S210" t="s">
        <v>163</v>
      </c>
      <c r="T210" t="s">
        <v>173</v>
      </c>
      <c r="U210" t="s">
        <v>174</v>
      </c>
      <c r="V210">
        <v>1</v>
      </c>
      <c r="W210" t="s">
        <v>171</v>
      </c>
      <c r="X210" t="s">
        <v>171</v>
      </c>
      <c r="Y210" t="s">
        <v>171</v>
      </c>
      <c r="Z210" t="s">
        <v>171</v>
      </c>
      <c r="AA210" t="s">
        <v>171</v>
      </c>
      <c r="AB210" t="s">
        <v>171</v>
      </c>
      <c r="AC210" t="s">
        <v>171</v>
      </c>
      <c r="AD210" t="s">
        <v>163</v>
      </c>
      <c r="AE210" t="s">
        <v>171</v>
      </c>
      <c r="AF210" t="s">
        <v>171</v>
      </c>
      <c r="AG210" t="s">
        <v>171</v>
      </c>
      <c r="AH210" t="s">
        <v>176</v>
      </c>
      <c r="AI210" t="s">
        <v>467</v>
      </c>
      <c r="AJ210" t="s">
        <v>178</v>
      </c>
      <c r="AK210" t="s">
        <v>171</v>
      </c>
      <c r="AL210" t="s">
        <v>171</v>
      </c>
      <c r="AM210" t="s">
        <v>171</v>
      </c>
      <c r="AN210" t="s">
        <v>176</v>
      </c>
      <c r="AO210" t="s">
        <v>171</v>
      </c>
      <c r="AP210" t="s">
        <v>175</v>
      </c>
      <c r="AQ210" t="s">
        <v>171</v>
      </c>
      <c r="AR210" t="s">
        <v>171</v>
      </c>
      <c r="AS210" t="s">
        <v>308</v>
      </c>
      <c r="AT210" t="s">
        <v>180</v>
      </c>
      <c r="AU210" t="s">
        <v>308</v>
      </c>
      <c r="AV210" t="s">
        <v>181</v>
      </c>
      <c r="AW210" t="s">
        <v>243</v>
      </c>
      <c r="AX210" t="s">
        <v>176</v>
      </c>
    </row>
    <row r="211" spans="1:50" ht="13.5" customHeight="1" x14ac:dyDescent="0.15">
      <c r="A211">
        <v>270205</v>
      </c>
      <c r="B211">
        <v>1008</v>
      </c>
      <c r="C211" t="s">
        <v>561</v>
      </c>
      <c r="D211" t="s">
        <v>462</v>
      </c>
      <c r="E211" t="s">
        <v>466</v>
      </c>
      <c r="F211" s="4" t="s">
        <v>176</v>
      </c>
      <c r="G211" t="s">
        <v>233</v>
      </c>
      <c r="H211" t="s">
        <v>463</v>
      </c>
      <c r="I211" t="s">
        <v>464</v>
      </c>
      <c r="J211">
        <v>5</v>
      </c>
      <c r="K211">
        <f t="shared" si="3"/>
        <v>270206</v>
      </c>
      <c r="L211" t="s">
        <v>169</v>
      </c>
      <c r="M211" t="s">
        <v>197</v>
      </c>
      <c r="N211">
        <v>0</v>
      </c>
      <c r="O211">
        <v>5</v>
      </c>
      <c r="P211" t="s">
        <v>472</v>
      </c>
      <c r="Q211" t="s">
        <v>171</v>
      </c>
      <c r="R211" t="s">
        <v>171</v>
      </c>
      <c r="S211" t="s">
        <v>163</v>
      </c>
      <c r="T211" t="s">
        <v>173</v>
      </c>
      <c r="U211" t="s">
        <v>174</v>
      </c>
      <c r="V211">
        <v>1</v>
      </c>
      <c r="W211" t="s">
        <v>171</v>
      </c>
      <c r="X211" t="s">
        <v>171</v>
      </c>
      <c r="Y211" t="s">
        <v>171</v>
      </c>
      <c r="Z211" t="s">
        <v>171</v>
      </c>
      <c r="AA211" t="s">
        <v>171</v>
      </c>
      <c r="AB211" t="s">
        <v>171</v>
      </c>
      <c r="AC211" t="s">
        <v>171</v>
      </c>
      <c r="AD211" t="s">
        <v>163</v>
      </c>
      <c r="AE211" t="s">
        <v>171</v>
      </c>
      <c r="AF211" t="s">
        <v>171</v>
      </c>
      <c r="AG211" t="s">
        <v>171</v>
      </c>
      <c r="AH211" t="s">
        <v>176</v>
      </c>
      <c r="AI211" t="s">
        <v>467</v>
      </c>
      <c r="AJ211" t="s">
        <v>178</v>
      </c>
      <c r="AK211" t="s">
        <v>171</v>
      </c>
      <c r="AL211" t="s">
        <v>171</v>
      </c>
      <c r="AM211" t="s">
        <v>171</v>
      </c>
      <c r="AN211" t="s">
        <v>176</v>
      </c>
      <c r="AO211" t="s">
        <v>171</v>
      </c>
      <c r="AP211" t="s">
        <v>175</v>
      </c>
      <c r="AQ211" t="s">
        <v>171</v>
      </c>
      <c r="AR211" t="s">
        <v>171</v>
      </c>
      <c r="AS211" t="s">
        <v>308</v>
      </c>
      <c r="AT211" t="s">
        <v>180</v>
      </c>
      <c r="AU211" t="s">
        <v>308</v>
      </c>
      <c r="AV211" t="s">
        <v>181</v>
      </c>
      <c r="AW211" t="s">
        <v>243</v>
      </c>
      <c r="AX211" t="s">
        <v>176</v>
      </c>
    </row>
    <row r="212" spans="1:50" ht="13.5" customHeight="1" x14ac:dyDescent="0.15">
      <c r="A212">
        <v>270206</v>
      </c>
      <c r="B212">
        <v>1008</v>
      </c>
      <c r="C212" t="s">
        <v>561</v>
      </c>
      <c r="D212" t="s">
        <v>462</v>
      </c>
      <c r="E212" t="s">
        <v>466</v>
      </c>
      <c r="F212" s="4" t="s">
        <v>176</v>
      </c>
      <c r="G212" t="s">
        <v>165</v>
      </c>
      <c r="H212" t="s">
        <v>463</v>
      </c>
      <c r="I212" t="s">
        <v>464</v>
      </c>
      <c r="J212">
        <v>6</v>
      </c>
      <c r="K212">
        <f t="shared" si="3"/>
        <v>270207</v>
      </c>
      <c r="L212" t="s">
        <v>169</v>
      </c>
      <c r="M212" t="s">
        <v>201</v>
      </c>
      <c r="N212">
        <v>0</v>
      </c>
      <c r="O212">
        <v>6</v>
      </c>
      <c r="P212" t="s">
        <v>208</v>
      </c>
      <c r="Q212" t="s">
        <v>171</v>
      </c>
      <c r="R212" t="s">
        <v>171</v>
      </c>
      <c r="S212" t="s">
        <v>163</v>
      </c>
      <c r="T212" t="s">
        <v>173</v>
      </c>
      <c r="U212" t="s">
        <v>174</v>
      </c>
      <c r="V212">
        <v>1</v>
      </c>
      <c r="W212" t="s">
        <v>171</v>
      </c>
      <c r="X212" t="s">
        <v>171</v>
      </c>
      <c r="Y212" t="s">
        <v>171</v>
      </c>
      <c r="Z212" t="s">
        <v>171</v>
      </c>
      <c r="AA212" t="s">
        <v>171</v>
      </c>
      <c r="AB212" t="s">
        <v>171</v>
      </c>
      <c r="AC212" t="s">
        <v>171</v>
      </c>
      <c r="AD212" t="s">
        <v>163</v>
      </c>
      <c r="AE212" t="s">
        <v>171</v>
      </c>
      <c r="AF212" t="s">
        <v>171</v>
      </c>
      <c r="AG212" t="s">
        <v>171</v>
      </c>
      <c r="AH212" t="s">
        <v>176</v>
      </c>
      <c r="AI212" t="s">
        <v>467</v>
      </c>
      <c r="AJ212" t="s">
        <v>178</v>
      </c>
      <c r="AK212" t="s">
        <v>171</v>
      </c>
      <c r="AL212" t="s">
        <v>171</v>
      </c>
      <c r="AM212" t="s">
        <v>171</v>
      </c>
      <c r="AN212" t="s">
        <v>176</v>
      </c>
      <c r="AO212" t="s">
        <v>171</v>
      </c>
      <c r="AP212" t="s">
        <v>175</v>
      </c>
      <c r="AQ212" t="s">
        <v>171</v>
      </c>
      <c r="AR212" t="s">
        <v>171</v>
      </c>
      <c r="AS212" t="s">
        <v>308</v>
      </c>
      <c r="AT212" t="s">
        <v>180</v>
      </c>
      <c r="AU212" t="s">
        <v>308</v>
      </c>
      <c r="AV212" t="s">
        <v>181</v>
      </c>
      <c r="AW212" t="s">
        <v>243</v>
      </c>
      <c r="AX212" t="s">
        <v>176</v>
      </c>
    </row>
    <row r="213" spans="1:50" ht="13.5" customHeight="1" x14ac:dyDescent="0.15">
      <c r="A213">
        <v>270207</v>
      </c>
      <c r="B213">
        <v>1008</v>
      </c>
      <c r="C213" t="s">
        <v>561</v>
      </c>
      <c r="D213" t="s">
        <v>462</v>
      </c>
      <c r="E213" t="s">
        <v>466</v>
      </c>
      <c r="F213" s="4" t="s">
        <v>176</v>
      </c>
      <c r="G213" t="s">
        <v>183</v>
      </c>
      <c r="H213" t="s">
        <v>463</v>
      </c>
      <c r="I213" t="s">
        <v>464</v>
      </c>
      <c r="J213">
        <v>7</v>
      </c>
      <c r="K213">
        <f t="shared" si="3"/>
        <v>-1</v>
      </c>
      <c r="L213" t="s">
        <v>169</v>
      </c>
      <c r="M213" t="s">
        <v>205</v>
      </c>
      <c r="N213">
        <v>0</v>
      </c>
      <c r="O213">
        <v>7</v>
      </c>
      <c r="P213" t="s">
        <v>474</v>
      </c>
      <c r="Q213" t="s">
        <v>171</v>
      </c>
      <c r="R213" t="s">
        <v>171</v>
      </c>
      <c r="S213" t="s">
        <v>163</v>
      </c>
      <c r="T213" t="s">
        <v>173</v>
      </c>
      <c r="U213" t="s">
        <v>174</v>
      </c>
      <c r="V213">
        <v>1</v>
      </c>
      <c r="W213" t="s">
        <v>171</v>
      </c>
      <c r="X213" t="s">
        <v>171</v>
      </c>
      <c r="Y213" t="s">
        <v>171</v>
      </c>
      <c r="Z213" t="s">
        <v>171</v>
      </c>
      <c r="AA213" t="s">
        <v>171</v>
      </c>
      <c r="AB213" t="s">
        <v>171</v>
      </c>
      <c r="AC213" t="s">
        <v>171</v>
      </c>
      <c r="AD213" t="s">
        <v>163</v>
      </c>
      <c r="AE213" t="s">
        <v>171</v>
      </c>
      <c r="AF213" t="s">
        <v>171</v>
      </c>
      <c r="AG213" t="s">
        <v>171</v>
      </c>
      <c r="AH213" t="s">
        <v>176</v>
      </c>
      <c r="AI213" t="s">
        <v>467</v>
      </c>
      <c r="AJ213" t="s">
        <v>178</v>
      </c>
      <c r="AK213" t="s">
        <v>171</v>
      </c>
      <c r="AL213" t="s">
        <v>171</v>
      </c>
      <c r="AM213" t="s">
        <v>171</v>
      </c>
      <c r="AN213" t="s">
        <v>176</v>
      </c>
      <c r="AO213" t="s">
        <v>171</v>
      </c>
      <c r="AP213" t="s">
        <v>175</v>
      </c>
      <c r="AQ213" t="s">
        <v>171</v>
      </c>
      <c r="AR213" t="s">
        <v>171</v>
      </c>
      <c r="AS213" t="s">
        <v>308</v>
      </c>
      <c r="AT213" t="s">
        <v>180</v>
      </c>
      <c r="AU213" t="s">
        <v>308</v>
      </c>
      <c r="AV213" t="s">
        <v>181</v>
      </c>
      <c r="AW213" t="s">
        <v>243</v>
      </c>
      <c r="AX213" t="s">
        <v>176</v>
      </c>
    </row>
    <row r="214" spans="1:50" ht="13.5" customHeight="1" x14ac:dyDescent="0.15">
      <c r="A214">
        <v>280101</v>
      </c>
      <c r="B214">
        <v>1006</v>
      </c>
      <c r="C214" t="s">
        <v>562</v>
      </c>
      <c r="D214" t="s">
        <v>394</v>
      </c>
      <c r="E214" t="s">
        <v>399</v>
      </c>
      <c r="F214" s="4" t="s">
        <v>176</v>
      </c>
      <c r="G214" t="s">
        <v>395</v>
      </c>
      <c r="H214" t="s">
        <v>396</v>
      </c>
      <c r="I214" t="s">
        <v>397</v>
      </c>
      <c r="J214">
        <v>1</v>
      </c>
      <c r="K214">
        <f t="shared" si="3"/>
        <v>280102</v>
      </c>
      <c r="L214" t="s">
        <v>169</v>
      </c>
      <c r="M214" t="s">
        <v>170</v>
      </c>
      <c r="N214">
        <v>0</v>
      </c>
      <c r="O214">
        <v>2</v>
      </c>
      <c r="P214" t="s">
        <v>163</v>
      </c>
      <c r="Q214" t="s">
        <v>171</v>
      </c>
      <c r="R214" t="s">
        <v>163</v>
      </c>
      <c r="S214" t="s">
        <v>163</v>
      </c>
      <c r="T214" t="s">
        <v>215</v>
      </c>
      <c r="U214" t="s">
        <v>171</v>
      </c>
      <c r="V214">
        <v>1</v>
      </c>
      <c r="W214" t="s">
        <v>171</v>
      </c>
      <c r="X214" t="s">
        <v>171</v>
      </c>
      <c r="Y214" t="s">
        <v>171</v>
      </c>
      <c r="Z214" t="s">
        <v>171</v>
      </c>
      <c r="AA214" t="s">
        <v>171</v>
      </c>
      <c r="AB214" t="s">
        <v>171</v>
      </c>
      <c r="AC214" t="s">
        <v>171</v>
      </c>
      <c r="AD214" t="s">
        <v>163</v>
      </c>
      <c r="AE214" t="s">
        <v>171</v>
      </c>
      <c r="AF214" t="s">
        <v>171</v>
      </c>
      <c r="AG214" t="s">
        <v>171</v>
      </c>
      <c r="AH214" t="s">
        <v>176</v>
      </c>
      <c r="AI214" t="s">
        <v>400</v>
      </c>
      <c r="AJ214" t="s">
        <v>178</v>
      </c>
      <c r="AK214" t="s">
        <v>171</v>
      </c>
      <c r="AL214" t="s">
        <v>171</v>
      </c>
      <c r="AM214" t="s">
        <v>171</v>
      </c>
      <c r="AN214" t="s">
        <v>401</v>
      </c>
      <c r="AO214" t="s">
        <v>163</v>
      </c>
      <c r="AP214" t="s">
        <v>163</v>
      </c>
      <c r="AQ214" t="s">
        <v>171</v>
      </c>
      <c r="AR214" t="s">
        <v>171</v>
      </c>
      <c r="AS214" t="s">
        <v>402</v>
      </c>
      <c r="AT214" t="s">
        <v>180</v>
      </c>
      <c r="AU214" t="s">
        <v>171</v>
      </c>
      <c r="AV214" t="s">
        <v>171</v>
      </c>
      <c r="AW214" t="s">
        <v>270</v>
      </c>
      <c r="AX214" t="s">
        <v>176</v>
      </c>
    </row>
    <row r="215" spans="1:50" ht="13.5" customHeight="1" x14ac:dyDescent="0.15">
      <c r="A215">
        <v>280102</v>
      </c>
      <c r="B215">
        <v>1006</v>
      </c>
      <c r="C215" t="s">
        <v>562</v>
      </c>
      <c r="D215" t="s">
        <v>394</v>
      </c>
      <c r="E215" t="s">
        <v>399</v>
      </c>
      <c r="F215" s="4" t="s">
        <v>176</v>
      </c>
      <c r="G215" t="s">
        <v>403</v>
      </c>
      <c r="H215" t="s">
        <v>396</v>
      </c>
      <c r="I215" t="s">
        <v>397</v>
      </c>
      <c r="J215">
        <v>2</v>
      </c>
      <c r="K215">
        <f t="shared" si="3"/>
        <v>280103</v>
      </c>
      <c r="L215" t="s">
        <v>169</v>
      </c>
      <c r="M215" t="s">
        <v>185</v>
      </c>
      <c r="N215">
        <v>0</v>
      </c>
      <c r="O215">
        <v>2</v>
      </c>
      <c r="P215" t="s">
        <v>312</v>
      </c>
      <c r="Q215" t="s">
        <v>171</v>
      </c>
      <c r="R215" t="s">
        <v>163</v>
      </c>
      <c r="S215" t="s">
        <v>163</v>
      </c>
      <c r="T215" t="s">
        <v>215</v>
      </c>
      <c r="U215" t="s">
        <v>171</v>
      </c>
      <c r="V215">
        <v>1</v>
      </c>
      <c r="W215" t="s">
        <v>171</v>
      </c>
      <c r="X215" t="s">
        <v>171</v>
      </c>
      <c r="Y215" t="s">
        <v>171</v>
      </c>
      <c r="Z215" t="s">
        <v>171</v>
      </c>
      <c r="AA215" t="s">
        <v>171</v>
      </c>
      <c r="AB215" t="s">
        <v>171</v>
      </c>
      <c r="AC215" t="s">
        <v>171</v>
      </c>
      <c r="AD215" t="s">
        <v>163</v>
      </c>
      <c r="AE215" t="s">
        <v>171</v>
      </c>
      <c r="AF215" t="s">
        <v>171</v>
      </c>
      <c r="AG215" t="s">
        <v>171</v>
      </c>
      <c r="AH215" t="s">
        <v>176</v>
      </c>
      <c r="AI215" t="s">
        <v>400</v>
      </c>
      <c r="AJ215" t="s">
        <v>178</v>
      </c>
      <c r="AK215" t="s">
        <v>171</v>
      </c>
      <c r="AL215" t="s">
        <v>171</v>
      </c>
      <c r="AM215" t="s">
        <v>171</v>
      </c>
      <c r="AN215" t="s">
        <v>401</v>
      </c>
      <c r="AO215" t="s">
        <v>163</v>
      </c>
      <c r="AP215" t="s">
        <v>163</v>
      </c>
      <c r="AQ215" t="s">
        <v>171</v>
      </c>
      <c r="AR215" t="s">
        <v>171</v>
      </c>
      <c r="AS215" t="s">
        <v>402</v>
      </c>
      <c r="AT215" t="s">
        <v>180</v>
      </c>
      <c r="AU215" t="s">
        <v>171</v>
      </c>
      <c r="AV215" t="s">
        <v>171</v>
      </c>
      <c r="AW215" t="s">
        <v>270</v>
      </c>
      <c r="AX215" t="s">
        <v>176</v>
      </c>
    </row>
    <row r="216" spans="1:50" ht="13.5" customHeight="1" x14ac:dyDescent="0.15">
      <c r="A216">
        <v>280103</v>
      </c>
      <c r="B216">
        <v>1006</v>
      </c>
      <c r="C216" t="s">
        <v>562</v>
      </c>
      <c r="D216" t="s">
        <v>394</v>
      </c>
      <c r="E216" t="s">
        <v>399</v>
      </c>
      <c r="F216" s="4" t="s">
        <v>176</v>
      </c>
      <c r="G216" t="s">
        <v>405</v>
      </c>
      <c r="H216" t="s">
        <v>396</v>
      </c>
      <c r="I216" t="s">
        <v>397</v>
      </c>
      <c r="J216">
        <v>3</v>
      </c>
      <c r="K216">
        <f t="shared" si="3"/>
        <v>280104</v>
      </c>
      <c r="L216" t="s">
        <v>169</v>
      </c>
      <c r="M216" t="s">
        <v>189</v>
      </c>
      <c r="N216">
        <v>0</v>
      </c>
      <c r="O216">
        <v>3</v>
      </c>
      <c r="P216" t="s">
        <v>315</v>
      </c>
      <c r="Q216" t="s">
        <v>171</v>
      </c>
      <c r="R216" t="s">
        <v>163</v>
      </c>
      <c r="S216" t="s">
        <v>163</v>
      </c>
      <c r="T216" t="s">
        <v>215</v>
      </c>
      <c r="U216" t="s">
        <v>171</v>
      </c>
      <c r="V216">
        <v>1</v>
      </c>
      <c r="W216" t="s">
        <v>171</v>
      </c>
      <c r="X216" t="s">
        <v>171</v>
      </c>
      <c r="Y216" t="s">
        <v>171</v>
      </c>
      <c r="Z216" t="s">
        <v>171</v>
      </c>
      <c r="AA216" t="s">
        <v>171</v>
      </c>
      <c r="AB216" t="s">
        <v>171</v>
      </c>
      <c r="AC216" t="s">
        <v>171</v>
      </c>
      <c r="AD216" t="s">
        <v>163</v>
      </c>
      <c r="AE216" t="s">
        <v>171</v>
      </c>
      <c r="AF216" t="s">
        <v>171</v>
      </c>
      <c r="AG216" t="s">
        <v>171</v>
      </c>
      <c r="AH216" t="s">
        <v>176</v>
      </c>
      <c r="AI216" t="s">
        <v>400</v>
      </c>
      <c r="AJ216" t="s">
        <v>178</v>
      </c>
      <c r="AK216" t="s">
        <v>171</v>
      </c>
      <c r="AL216" t="s">
        <v>171</v>
      </c>
      <c r="AM216" t="s">
        <v>171</v>
      </c>
      <c r="AN216" t="s">
        <v>401</v>
      </c>
      <c r="AO216" t="s">
        <v>163</v>
      </c>
      <c r="AP216" t="s">
        <v>163</v>
      </c>
      <c r="AQ216" t="s">
        <v>171</v>
      </c>
      <c r="AR216" t="s">
        <v>171</v>
      </c>
      <c r="AS216" t="s">
        <v>402</v>
      </c>
      <c r="AT216" t="s">
        <v>180</v>
      </c>
      <c r="AU216" t="s">
        <v>171</v>
      </c>
      <c r="AV216" t="s">
        <v>171</v>
      </c>
      <c r="AW216" t="s">
        <v>270</v>
      </c>
      <c r="AX216" t="s">
        <v>176</v>
      </c>
    </row>
    <row r="217" spans="1:50" ht="13.5" customHeight="1" x14ac:dyDescent="0.15">
      <c r="A217">
        <v>280104</v>
      </c>
      <c r="B217">
        <v>1006</v>
      </c>
      <c r="C217" t="s">
        <v>562</v>
      </c>
      <c r="D217" t="s">
        <v>394</v>
      </c>
      <c r="E217" t="s">
        <v>399</v>
      </c>
      <c r="F217" s="4" t="s">
        <v>176</v>
      </c>
      <c r="G217" t="s">
        <v>407</v>
      </c>
      <c r="H217" t="s">
        <v>396</v>
      </c>
      <c r="I217" t="s">
        <v>397</v>
      </c>
      <c r="J217">
        <v>4</v>
      </c>
      <c r="K217">
        <f t="shared" si="3"/>
        <v>280105</v>
      </c>
      <c r="L217" t="s">
        <v>169</v>
      </c>
      <c r="M217" t="s">
        <v>193</v>
      </c>
      <c r="N217">
        <v>0</v>
      </c>
      <c r="O217">
        <v>4</v>
      </c>
      <c r="P217" t="s">
        <v>318</v>
      </c>
      <c r="Q217" t="s">
        <v>171</v>
      </c>
      <c r="R217" t="s">
        <v>163</v>
      </c>
      <c r="S217" t="s">
        <v>163</v>
      </c>
      <c r="T217" t="s">
        <v>215</v>
      </c>
      <c r="U217" t="s">
        <v>171</v>
      </c>
      <c r="V217">
        <v>1</v>
      </c>
      <c r="W217" t="s">
        <v>171</v>
      </c>
      <c r="X217" t="s">
        <v>171</v>
      </c>
      <c r="Y217" t="s">
        <v>171</v>
      </c>
      <c r="Z217" t="s">
        <v>171</v>
      </c>
      <c r="AA217" t="s">
        <v>171</v>
      </c>
      <c r="AB217" t="s">
        <v>171</v>
      </c>
      <c r="AC217" t="s">
        <v>171</v>
      </c>
      <c r="AD217" t="s">
        <v>163</v>
      </c>
      <c r="AE217" t="s">
        <v>171</v>
      </c>
      <c r="AF217" t="s">
        <v>171</v>
      </c>
      <c r="AG217" t="s">
        <v>171</v>
      </c>
      <c r="AH217" t="s">
        <v>176</v>
      </c>
      <c r="AI217" t="s">
        <v>400</v>
      </c>
      <c r="AJ217" t="s">
        <v>178</v>
      </c>
      <c r="AK217" t="s">
        <v>171</v>
      </c>
      <c r="AL217" t="s">
        <v>171</v>
      </c>
      <c r="AM217" t="s">
        <v>171</v>
      </c>
      <c r="AN217" t="s">
        <v>401</v>
      </c>
      <c r="AO217" t="s">
        <v>163</v>
      </c>
      <c r="AP217" t="s">
        <v>163</v>
      </c>
      <c r="AQ217" t="s">
        <v>171</v>
      </c>
      <c r="AR217" t="s">
        <v>171</v>
      </c>
      <c r="AS217" t="s">
        <v>402</v>
      </c>
      <c r="AT217" t="s">
        <v>180</v>
      </c>
      <c r="AU217" t="s">
        <v>171</v>
      </c>
      <c r="AV217" t="s">
        <v>171</v>
      </c>
      <c r="AW217" t="s">
        <v>270</v>
      </c>
      <c r="AX217" t="s">
        <v>176</v>
      </c>
    </row>
    <row r="218" spans="1:50" ht="13.5" customHeight="1" x14ac:dyDescent="0.15">
      <c r="A218">
        <v>280105</v>
      </c>
      <c r="B218">
        <v>1006</v>
      </c>
      <c r="C218" t="s">
        <v>562</v>
      </c>
      <c r="D218" t="s">
        <v>394</v>
      </c>
      <c r="E218" t="s">
        <v>399</v>
      </c>
      <c r="F218" s="4" t="s">
        <v>176</v>
      </c>
      <c r="G218" t="s">
        <v>409</v>
      </c>
      <c r="H218" t="s">
        <v>396</v>
      </c>
      <c r="I218" t="s">
        <v>397</v>
      </c>
      <c r="J218">
        <v>5</v>
      </c>
      <c r="K218">
        <f t="shared" si="3"/>
        <v>280106</v>
      </c>
      <c r="L218" t="s">
        <v>169</v>
      </c>
      <c r="M218" t="s">
        <v>197</v>
      </c>
      <c r="N218">
        <v>0</v>
      </c>
      <c r="O218">
        <v>5</v>
      </c>
      <c r="P218" t="s">
        <v>202</v>
      </c>
      <c r="Q218" t="s">
        <v>171</v>
      </c>
      <c r="R218" t="s">
        <v>163</v>
      </c>
      <c r="S218" t="s">
        <v>163</v>
      </c>
      <c r="T218" t="s">
        <v>215</v>
      </c>
      <c r="U218" t="s">
        <v>171</v>
      </c>
      <c r="V218">
        <v>1</v>
      </c>
      <c r="W218" t="s">
        <v>171</v>
      </c>
      <c r="X218" t="s">
        <v>171</v>
      </c>
      <c r="Y218" t="s">
        <v>171</v>
      </c>
      <c r="Z218" t="s">
        <v>171</v>
      </c>
      <c r="AA218" t="s">
        <v>171</v>
      </c>
      <c r="AB218" t="s">
        <v>171</v>
      </c>
      <c r="AC218" t="s">
        <v>171</v>
      </c>
      <c r="AD218" t="s">
        <v>163</v>
      </c>
      <c r="AE218" t="s">
        <v>171</v>
      </c>
      <c r="AF218" t="s">
        <v>171</v>
      </c>
      <c r="AG218" t="s">
        <v>171</v>
      </c>
      <c r="AH218" t="s">
        <v>176</v>
      </c>
      <c r="AI218" t="s">
        <v>400</v>
      </c>
      <c r="AJ218" t="s">
        <v>178</v>
      </c>
      <c r="AK218" t="s">
        <v>171</v>
      </c>
      <c r="AL218" t="s">
        <v>171</v>
      </c>
      <c r="AM218" t="s">
        <v>171</v>
      </c>
      <c r="AN218" t="s">
        <v>401</v>
      </c>
      <c r="AO218" t="s">
        <v>163</v>
      </c>
      <c r="AP218" t="s">
        <v>163</v>
      </c>
      <c r="AQ218" t="s">
        <v>171</v>
      </c>
      <c r="AR218" t="s">
        <v>171</v>
      </c>
      <c r="AS218" t="s">
        <v>402</v>
      </c>
      <c r="AT218" t="s">
        <v>180</v>
      </c>
      <c r="AU218" t="s">
        <v>171</v>
      </c>
      <c r="AV218" t="s">
        <v>171</v>
      </c>
      <c r="AW218" t="s">
        <v>270</v>
      </c>
      <c r="AX218" t="s">
        <v>176</v>
      </c>
    </row>
    <row r="219" spans="1:50" ht="13.5" customHeight="1" x14ac:dyDescent="0.15">
      <c r="A219">
        <v>280106</v>
      </c>
      <c r="B219">
        <v>1006</v>
      </c>
      <c r="C219" t="s">
        <v>562</v>
      </c>
      <c r="D219" t="s">
        <v>394</v>
      </c>
      <c r="E219" t="s">
        <v>399</v>
      </c>
      <c r="F219" s="4" t="s">
        <v>176</v>
      </c>
      <c r="G219" t="s">
        <v>411</v>
      </c>
      <c r="H219" t="s">
        <v>396</v>
      </c>
      <c r="I219" t="s">
        <v>397</v>
      </c>
      <c r="J219">
        <v>6</v>
      </c>
      <c r="K219">
        <f t="shared" si="3"/>
        <v>280107</v>
      </c>
      <c r="L219" t="s">
        <v>169</v>
      </c>
      <c r="M219" t="s">
        <v>201</v>
      </c>
      <c r="N219">
        <v>0</v>
      </c>
      <c r="O219">
        <v>6</v>
      </c>
      <c r="P219" t="s">
        <v>323</v>
      </c>
      <c r="Q219" t="s">
        <v>171</v>
      </c>
      <c r="R219" t="s">
        <v>163</v>
      </c>
      <c r="S219" t="s">
        <v>163</v>
      </c>
      <c r="T219" t="s">
        <v>215</v>
      </c>
      <c r="U219" t="s">
        <v>171</v>
      </c>
      <c r="V219">
        <v>1</v>
      </c>
      <c r="W219" t="s">
        <v>171</v>
      </c>
      <c r="X219" t="s">
        <v>171</v>
      </c>
      <c r="Y219" t="s">
        <v>171</v>
      </c>
      <c r="Z219" t="s">
        <v>171</v>
      </c>
      <c r="AA219" t="s">
        <v>171</v>
      </c>
      <c r="AB219" t="s">
        <v>171</v>
      </c>
      <c r="AC219" t="s">
        <v>171</v>
      </c>
      <c r="AD219" t="s">
        <v>163</v>
      </c>
      <c r="AE219" t="s">
        <v>171</v>
      </c>
      <c r="AF219" t="s">
        <v>171</v>
      </c>
      <c r="AG219" t="s">
        <v>171</v>
      </c>
      <c r="AH219" t="s">
        <v>176</v>
      </c>
      <c r="AI219" t="s">
        <v>400</v>
      </c>
      <c r="AJ219" t="s">
        <v>178</v>
      </c>
      <c r="AK219" t="s">
        <v>171</v>
      </c>
      <c r="AL219" t="s">
        <v>171</v>
      </c>
      <c r="AM219" t="s">
        <v>171</v>
      </c>
      <c r="AN219" t="s">
        <v>401</v>
      </c>
      <c r="AO219" t="s">
        <v>163</v>
      </c>
      <c r="AP219" t="s">
        <v>163</v>
      </c>
      <c r="AQ219" t="s">
        <v>171</v>
      </c>
      <c r="AR219" t="s">
        <v>171</v>
      </c>
      <c r="AS219" t="s">
        <v>402</v>
      </c>
      <c r="AT219" t="s">
        <v>180</v>
      </c>
      <c r="AU219" t="s">
        <v>171</v>
      </c>
      <c r="AV219" t="s">
        <v>171</v>
      </c>
      <c r="AW219" t="s">
        <v>270</v>
      </c>
      <c r="AX219" t="s">
        <v>176</v>
      </c>
    </row>
    <row r="220" spans="1:50" ht="13.5" customHeight="1" x14ac:dyDescent="0.15">
      <c r="A220">
        <v>280107</v>
      </c>
      <c r="B220">
        <v>1006</v>
      </c>
      <c r="C220" t="s">
        <v>562</v>
      </c>
      <c r="D220" t="s">
        <v>394</v>
      </c>
      <c r="E220" t="s">
        <v>399</v>
      </c>
      <c r="F220" s="4" t="s">
        <v>176</v>
      </c>
      <c r="G220" t="s">
        <v>413</v>
      </c>
      <c r="H220" t="s">
        <v>396</v>
      </c>
      <c r="I220" t="s">
        <v>397</v>
      </c>
      <c r="J220">
        <v>7</v>
      </c>
      <c r="K220">
        <f t="shared" si="3"/>
        <v>-1</v>
      </c>
      <c r="L220" t="s">
        <v>169</v>
      </c>
      <c r="M220" t="s">
        <v>205</v>
      </c>
      <c r="N220">
        <v>0</v>
      </c>
      <c r="O220">
        <v>7</v>
      </c>
      <c r="P220" t="s">
        <v>325</v>
      </c>
      <c r="Q220" t="s">
        <v>171</v>
      </c>
      <c r="R220" t="s">
        <v>163</v>
      </c>
      <c r="S220" t="s">
        <v>163</v>
      </c>
      <c r="T220" t="s">
        <v>215</v>
      </c>
      <c r="U220" t="s">
        <v>171</v>
      </c>
      <c r="V220">
        <v>1</v>
      </c>
      <c r="W220" t="s">
        <v>171</v>
      </c>
      <c r="X220" t="s">
        <v>171</v>
      </c>
      <c r="Y220" t="s">
        <v>171</v>
      </c>
      <c r="Z220" t="s">
        <v>171</v>
      </c>
      <c r="AA220" t="s">
        <v>171</v>
      </c>
      <c r="AB220" t="s">
        <v>171</v>
      </c>
      <c r="AC220" t="s">
        <v>171</v>
      </c>
      <c r="AD220" t="s">
        <v>163</v>
      </c>
      <c r="AE220" t="s">
        <v>171</v>
      </c>
      <c r="AF220" t="s">
        <v>171</v>
      </c>
      <c r="AG220" t="s">
        <v>171</v>
      </c>
      <c r="AH220" t="s">
        <v>176</v>
      </c>
      <c r="AI220" t="s">
        <v>400</v>
      </c>
      <c r="AJ220" t="s">
        <v>178</v>
      </c>
      <c r="AK220" t="s">
        <v>171</v>
      </c>
      <c r="AL220" t="s">
        <v>171</v>
      </c>
      <c r="AM220" t="s">
        <v>171</v>
      </c>
      <c r="AN220" t="s">
        <v>401</v>
      </c>
      <c r="AO220" t="s">
        <v>163</v>
      </c>
      <c r="AP220" t="s">
        <v>163</v>
      </c>
      <c r="AQ220" t="s">
        <v>171</v>
      </c>
      <c r="AR220" t="s">
        <v>171</v>
      </c>
      <c r="AS220" t="s">
        <v>402</v>
      </c>
      <c r="AT220" t="s">
        <v>180</v>
      </c>
      <c r="AU220" t="s">
        <v>171</v>
      </c>
      <c r="AV220" t="s">
        <v>171</v>
      </c>
      <c r="AW220" t="s">
        <v>270</v>
      </c>
      <c r="AX220" t="s">
        <v>176</v>
      </c>
    </row>
    <row r="221" spans="1:50" ht="13.5" customHeight="1" x14ac:dyDescent="0.15">
      <c r="A221">
        <v>280201</v>
      </c>
      <c r="B221">
        <v>1008</v>
      </c>
      <c r="C221" t="s">
        <v>563</v>
      </c>
      <c r="D221" t="s">
        <v>462</v>
      </c>
      <c r="E221" t="s">
        <v>466</v>
      </c>
      <c r="F221" s="4" t="s">
        <v>176</v>
      </c>
      <c r="G221" t="s">
        <v>222</v>
      </c>
      <c r="H221" t="s">
        <v>463</v>
      </c>
      <c r="I221" t="s">
        <v>464</v>
      </c>
      <c r="J221">
        <v>1</v>
      </c>
      <c r="K221">
        <f t="shared" si="3"/>
        <v>280202</v>
      </c>
      <c r="L221" t="s">
        <v>169</v>
      </c>
      <c r="M221" t="s">
        <v>170</v>
      </c>
      <c r="N221">
        <v>0</v>
      </c>
      <c r="O221">
        <v>2</v>
      </c>
      <c r="P221" t="s">
        <v>163</v>
      </c>
      <c r="Q221" t="s">
        <v>171</v>
      </c>
      <c r="R221" t="s">
        <v>171</v>
      </c>
      <c r="S221" t="s">
        <v>163</v>
      </c>
      <c r="T221" t="s">
        <v>173</v>
      </c>
      <c r="U221" t="s">
        <v>174</v>
      </c>
      <c r="V221">
        <v>1</v>
      </c>
      <c r="W221" t="s">
        <v>171</v>
      </c>
      <c r="X221" t="s">
        <v>171</v>
      </c>
      <c r="Y221" t="s">
        <v>171</v>
      </c>
      <c r="Z221" t="s">
        <v>171</v>
      </c>
      <c r="AA221" t="s">
        <v>171</v>
      </c>
      <c r="AB221" t="s">
        <v>171</v>
      </c>
      <c r="AC221" t="s">
        <v>171</v>
      </c>
      <c r="AD221" t="s">
        <v>163</v>
      </c>
      <c r="AE221" t="s">
        <v>171</v>
      </c>
      <c r="AF221" t="s">
        <v>171</v>
      </c>
      <c r="AG221" t="s">
        <v>171</v>
      </c>
      <c r="AH221" t="s">
        <v>176</v>
      </c>
      <c r="AI221" t="s">
        <v>467</v>
      </c>
      <c r="AJ221" t="s">
        <v>178</v>
      </c>
      <c r="AK221" t="s">
        <v>171</v>
      </c>
      <c r="AL221" t="s">
        <v>171</v>
      </c>
      <c r="AM221" t="s">
        <v>171</v>
      </c>
      <c r="AN221" t="s">
        <v>176</v>
      </c>
      <c r="AO221" t="s">
        <v>171</v>
      </c>
      <c r="AP221" t="s">
        <v>175</v>
      </c>
      <c r="AQ221" t="s">
        <v>171</v>
      </c>
      <c r="AR221" t="s">
        <v>171</v>
      </c>
      <c r="AS221" t="s">
        <v>308</v>
      </c>
      <c r="AT221" t="s">
        <v>180</v>
      </c>
      <c r="AU221" t="s">
        <v>308</v>
      </c>
      <c r="AV221" t="s">
        <v>181</v>
      </c>
      <c r="AW221" t="s">
        <v>243</v>
      </c>
      <c r="AX221" t="s">
        <v>176</v>
      </c>
    </row>
    <row r="222" spans="1:50" ht="13.5" customHeight="1" x14ac:dyDescent="0.15">
      <c r="A222">
        <v>280202</v>
      </c>
      <c r="B222">
        <v>1008</v>
      </c>
      <c r="C222" t="s">
        <v>563</v>
      </c>
      <c r="D222" t="s">
        <v>462</v>
      </c>
      <c r="E222" t="s">
        <v>466</v>
      </c>
      <c r="F222" s="4" t="s">
        <v>176</v>
      </c>
      <c r="G222" t="s">
        <v>225</v>
      </c>
      <c r="H222" t="s">
        <v>463</v>
      </c>
      <c r="I222" t="s">
        <v>464</v>
      </c>
      <c r="J222">
        <v>2</v>
      </c>
      <c r="K222">
        <f t="shared" si="3"/>
        <v>280203</v>
      </c>
      <c r="L222" t="s">
        <v>169</v>
      </c>
      <c r="M222" t="s">
        <v>185</v>
      </c>
      <c r="N222">
        <v>0</v>
      </c>
      <c r="O222">
        <v>2</v>
      </c>
      <c r="P222" t="s">
        <v>190</v>
      </c>
      <c r="Q222" t="s">
        <v>171</v>
      </c>
      <c r="R222" t="s">
        <v>171</v>
      </c>
      <c r="S222" t="s">
        <v>163</v>
      </c>
      <c r="T222" t="s">
        <v>173</v>
      </c>
      <c r="U222" t="s">
        <v>174</v>
      </c>
      <c r="V222">
        <v>1</v>
      </c>
      <c r="W222" t="s">
        <v>171</v>
      </c>
      <c r="X222" t="s">
        <v>171</v>
      </c>
      <c r="Y222" t="s">
        <v>171</v>
      </c>
      <c r="Z222" t="s">
        <v>171</v>
      </c>
      <c r="AA222" t="s">
        <v>171</v>
      </c>
      <c r="AB222" t="s">
        <v>171</v>
      </c>
      <c r="AC222" t="s">
        <v>171</v>
      </c>
      <c r="AD222" t="s">
        <v>163</v>
      </c>
      <c r="AE222" t="s">
        <v>171</v>
      </c>
      <c r="AF222" t="s">
        <v>171</v>
      </c>
      <c r="AG222" t="s">
        <v>171</v>
      </c>
      <c r="AH222" t="s">
        <v>176</v>
      </c>
      <c r="AI222" t="s">
        <v>467</v>
      </c>
      <c r="AJ222" t="s">
        <v>178</v>
      </c>
      <c r="AK222" t="s">
        <v>171</v>
      </c>
      <c r="AL222" t="s">
        <v>171</v>
      </c>
      <c r="AM222" t="s">
        <v>171</v>
      </c>
      <c r="AN222" t="s">
        <v>176</v>
      </c>
      <c r="AO222" t="s">
        <v>171</v>
      </c>
      <c r="AP222" t="s">
        <v>175</v>
      </c>
      <c r="AQ222" t="s">
        <v>171</v>
      </c>
      <c r="AR222" t="s">
        <v>171</v>
      </c>
      <c r="AS222" t="s">
        <v>308</v>
      </c>
      <c r="AT222" t="s">
        <v>180</v>
      </c>
      <c r="AU222" t="s">
        <v>308</v>
      </c>
      <c r="AV222" t="s">
        <v>181</v>
      </c>
      <c r="AW222" t="s">
        <v>243</v>
      </c>
      <c r="AX222" t="s">
        <v>176</v>
      </c>
    </row>
    <row r="223" spans="1:50" ht="13.5" customHeight="1" x14ac:dyDescent="0.15">
      <c r="A223">
        <v>280203</v>
      </c>
      <c r="B223">
        <v>1008</v>
      </c>
      <c r="C223" t="s">
        <v>563</v>
      </c>
      <c r="D223" t="s">
        <v>462</v>
      </c>
      <c r="E223" t="s">
        <v>466</v>
      </c>
      <c r="F223" s="4" t="s">
        <v>176</v>
      </c>
      <c r="G223" t="s">
        <v>227</v>
      </c>
      <c r="H223" t="s">
        <v>463</v>
      </c>
      <c r="I223" t="s">
        <v>464</v>
      </c>
      <c r="J223">
        <v>3</v>
      </c>
      <c r="K223">
        <f t="shared" si="3"/>
        <v>280204</v>
      </c>
      <c r="L223" t="s">
        <v>169</v>
      </c>
      <c r="M223" t="s">
        <v>189</v>
      </c>
      <c r="N223">
        <v>0</v>
      </c>
      <c r="O223">
        <v>3</v>
      </c>
      <c r="P223" t="s">
        <v>198</v>
      </c>
      <c r="Q223" t="s">
        <v>171</v>
      </c>
      <c r="R223" t="s">
        <v>171</v>
      </c>
      <c r="S223" t="s">
        <v>163</v>
      </c>
      <c r="T223" t="s">
        <v>173</v>
      </c>
      <c r="U223" t="s">
        <v>174</v>
      </c>
      <c r="V223">
        <v>1</v>
      </c>
      <c r="W223" t="s">
        <v>171</v>
      </c>
      <c r="X223" t="s">
        <v>171</v>
      </c>
      <c r="Y223" t="s">
        <v>171</v>
      </c>
      <c r="Z223" t="s">
        <v>171</v>
      </c>
      <c r="AA223" t="s">
        <v>171</v>
      </c>
      <c r="AB223" t="s">
        <v>171</v>
      </c>
      <c r="AC223" t="s">
        <v>171</v>
      </c>
      <c r="AD223" t="s">
        <v>163</v>
      </c>
      <c r="AE223" t="s">
        <v>171</v>
      </c>
      <c r="AF223" t="s">
        <v>171</v>
      </c>
      <c r="AG223" t="s">
        <v>171</v>
      </c>
      <c r="AH223" t="s">
        <v>176</v>
      </c>
      <c r="AI223" t="s">
        <v>467</v>
      </c>
      <c r="AJ223" t="s">
        <v>178</v>
      </c>
      <c r="AK223" t="s">
        <v>171</v>
      </c>
      <c r="AL223" t="s">
        <v>171</v>
      </c>
      <c r="AM223" t="s">
        <v>171</v>
      </c>
      <c r="AN223" t="s">
        <v>176</v>
      </c>
      <c r="AO223" t="s">
        <v>171</v>
      </c>
      <c r="AP223" t="s">
        <v>175</v>
      </c>
      <c r="AQ223" t="s">
        <v>171</v>
      </c>
      <c r="AR223" t="s">
        <v>171</v>
      </c>
      <c r="AS223" t="s">
        <v>308</v>
      </c>
      <c r="AT223" t="s">
        <v>180</v>
      </c>
      <c r="AU223" t="s">
        <v>308</v>
      </c>
      <c r="AV223" t="s">
        <v>181</v>
      </c>
      <c r="AW223" t="s">
        <v>243</v>
      </c>
      <c r="AX223" t="s">
        <v>176</v>
      </c>
    </row>
    <row r="224" spans="1:50" ht="13.5" customHeight="1" x14ac:dyDescent="0.15">
      <c r="A224">
        <v>280204</v>
      </c>
      <c r="B224">
        <v>1008</v>
      </c>
      <c r="C224" t="s">
        <v>563</v>
      </c>
      <c r="D224" t="s">
        <v>462</v>
      </c>
      <c r="E224" t="s">
        <v>466</v>
      </c>
      <c r="F224" s="4" t="s">
        <v>176</v>
      </c>
      <c r="G224" t="s">
        <v>230</v>
      </c>
      <c r="H224" t="s">
        <v>463</v>
      </c>
      <c r="I224" t="s">
        <v>464</v>
      </c>
      <c r="J224">
        <v>4</v>
      </c>
      <c r="K224">
        <f t="shared" si="3"/>
        <v>280205</v>
      </c>
      <c r="L224" t="s">
        <v>169</v>
      </c>
      <c r="M224" t="s">
        <v>193</v>
      </c>
      <c r="N224">
        <v>0</v>
      </c>
      <c r="O224">
        <v>4</v>
      </c>
      <c r="P224" t="s">
        <v>206</v>
      </c>
      <c r="Q224" t="s">
        <v>171</v>
      </c>
      <c r="R224" t="s">
        <v>171</v>
      </c>
      <c r="S224" t="s">
        <v>163</v>
      </c>
      <c r="T224" t="s">
        <v>173</v>
      </c>
      <c r="U224" t="s">
        <v>174</v>
      </c>
      <c r="V224">
        <v>1</v>
      </c>
      <c r="W224" t="s">
        <v>171</v>
      </c>
      <c r="X224" t="s">
        <v>171</v>
      </c>
      <c r="Y224" t="s">
        <v>171</v>
      </c>
      <c r="Z224" t="s">
        <v>171</v>
      </c>
      <c r="AA224" t="s">
        <v>171</v>
      </c>
      <c r="AB224" t="s">
        <v>171</v>
      </c>
      <c r="AC224" t="s">
        <v>171</v>
      </c>
      <c r="AD224" t="s">
        <v>163</v>
      </c>
      <c r="AE224" t="s">
        <v>171</v>
      </c>
      <c r="AF224" t="s">
        <v>171</v>
      </c>
      <c r="AG224" t="s">
        <v>171</v>
      </c>
      <c r="AH224" t="s">
        <v>176</v>
      </c>
      <c r="AI224" t="s">
        <v>467</v>
      </c>
      <c r="AJ224" t="s">
        <v>178</v>
      </c>
      <c r="AK224" t="s">
        <v>171</v>
      </c>
      <c r="AL224" t="s">
        <v>171</v>
      </c>
      <c r="AM224" t="s">
        <v>171</v>
      </c>
      <c r="AN224" t="s">
        <v>176</v>
      </c>
      <c r="AO224" t="s">
        <v>171</v>
      </c>
      <c r="AP224" t="s">
        <v>175</v>
      </c>
      <c r="AQ224" t="s">
        <v>171</v>
      </c>
      <c r="AR224" t="s">
        <v>171</v>
      </c>
      <c r="AS224" t="s">
        <v>308</v>
      </c>
      <c r="AT224" t="s">
        <v>180</v>
      </c>
      <c r="AU224" t="s">
        <v>308</v>
      </c>
      <c r="AV224" t="s">
        <v>181</v>
      </c>
      <c r="AW224" t="s">
        <v>243</v>
      </c>
      <c r="AX224" t="s">
        <v>176</v>
      </c>
    </row>
    <row r="225" spans="1:50" ht="13.5" customHeight="1" x14ac:dyDescent="0.15">
      <c r="A225">
        <v>280205</v>
      </c>
      <c r="B225">
        <v>1008</v>
      </c>
      <c r="C225" t="s">
        <v>563</v>
      </c>
      <c r="D225" t="s">
        <v>462</v>
      </c>
      <c r="E225" t="s">
        <v>466</v>
      </c>
      <c r="F225" s="4" t="s">
        <v>176</v>
      </c>
      <c r="G225" t="s">
        <v>233</v>
      </c>
      <c r="H225" t="s">
        <v>463</v>
      </c>
      <c r="I225" t="s">
        <v>464</v>
      </c>
      <c r="J225">
        <v>5</v>
      </c>
      <c r="K225">
        <f t="shared" si="3"/>
        <v>280206</v>
      </c>
      <c r="L225" t="s">
        <v>169</v>
      </c>
      <c r="M225" t="s">
        <v>197</v>
      </c>
      <c r="N225">
        <v>0</v>
      </c>
      <c r="O225">
        <v>5</v>
      </c>
      <c r="P225" t="s">
        <v>472</v>
      </c>
      <c r="Q225" t="s">
        <v>171</v>
      </c>
      <c r="R225" t="s">
        <v>171</v>
      </c>
      <c r="S225" t="s">
        <v>163</v>
      </c>
      <c r="T225" t="s">
        <v>173</v>
      </c>
      <c r="U225" t="s">
        <v>174</v>
      </c>
      <c r="V225">
        <v>1</v>
      </c>
      <c r="W225" t="s">
        <v>171</v>
      </c>
      <c r="X225" t="s">
        <v>171</v>
      </c>
      <c r="Y225" t="s">
        <v>171</v>
      </c>
      <c r="Z225" t="s">
        <v>171</v>
      </c>
      <c r="AA225" t="s">
        <v>171</v>
      </c>
      <c r="AB225" t="s">
        <v>171</v>
      </c>
      <c r="AC225" t="s">
        <v>171</v>
      </c>
      <c r="AD225" t="s">
        <v>163</v>
      </c>
      <c r="AE225" t="s">
        <v>171</v>
      </c>
      <c r="AF225" t="s">
        <v>171</v>
      </c>
      <c r="AG225" t="s">
        <v>171</v>
      </c>
      <c r="AH225" t="s">
        <v>176</v>
      </c>
      <c r="AI225" t="s">
        <v>467</v>
      </c>
      <c r="AJ225" t="s">
        <v>178</v>
      </c>
      <c r="AK225" t="s">
        <v>171</v>
      </c>
      <c r="AL225" t="s">
        <v>171</v>
      </c>
      <c r="AM225" t="s">
        <v>171</v>
      </c>
      <c r="AN225" t="s">
        <v>176</v>
      </c>
      <c r="AO225" t="s">
        <v>171</v>
      </c>
      <c r="AP225" t="s">
        <v>175</v>
      </c>
      <c r="AQ225" t="s">
        <v>171</v>
      </c>
      <c r="AR225" t="s">
        <v>171</v>
      </c>
      <c r="AS225" t="s">
        <v>308</v>
      </c>
      <c r="AT225" t="s">
        <v>180</v>
      </c>
      <c r="AU225" t="s">
        <v>308</v>
      </c>
      <c r="AV225" t="s">
        <v>181</v>
      </c>
      <c r="AW225" t="s">
        <v>243</v>
      </c>
      <c r="AX225" t="s">
        <v>176</v>
      </c>
    </row>
    <row r="226" spans="1:50" ht="13.5" customHeight="1" x14ac:dyDescent="0.15">
      <c r="A226">
        <v>280206</v>
      </c>
      <c r="B226">
        <v>1008</v>
      </c>
      <c r="C226" t="s">
        <v>563</v>
      </c>
      <c r="D226" t="s">
        <v>462</v>
      </c>
      <c r="E226" t="s">
        <v>466</v>
      </c>
      <c r="F226" s="4" t="s">
        <v>176</v>
      </c>
      <c r="G226" t="s">
        <v>165</v>
      </c>
      <c r="H226" t="s">
        <v>463</v>
      </c>
      <c r="I226" t="s">
        <v>464</v>
      </c>
      <c r="J226">
        <v>6</v>
      </c>
      <c r="K226">
        <f t="shared" si="3"/>
        <v>280207</v>
      </c>
      <c r="L226" t="s">
        <v>169</v>
      </c>
      <c r="M226" t="s">
        <v>201</v>
      </c>
      <c r="N226">
        <v>0</v>
      </c>
      <c r="O226">
        <v>6</v>
      </c>
      <c r="P226" t="s">
        <v>208</v>
      </c>
      <c r="Q226" t="s">
        <v>171</v>
      </c>
      <c r="R226" t="s">
        <v>171</v>
      </c>
      <c r="S226" t="s">
        <v>163</v>
      </c>
      <c r="T226" t="s">
        <v>173</v>
      </c>
      <c r="U226" t="s">
        <v>174</v>
      </c>
      <c r="V226">
        <v>1</v>
      </c>
      <c r="W226" t="s">
        <v>171</v>
      </c>
      <c r="X226" t="s">
        <v>171</v>
      </c>
      <c r="Y226" t="s">
        <v>171</v>
      </c>
      <c r="Z226" t="s">
        <v>171</v>
      </c>
      <c r="AA226" t="s">
        <v>171</v>
      </c>
      <c r="AB226" t="s">
        <v>171</v>
      </c>
      <c r="AC226" t="s">
        <v>171</v>
      </c>
      <c r="AD226" t="s">
        <v>163</v>
      </c>
      <c r="AE226" t="s">
        <v>171</v>
      </c>
      <c r="AF226" t="s">
        <v>171</v>
      </c>
      <c r="AG226" t="s">
        <v>171</v>
      </c>
      <c r="AH226" t="s">
        <v>176</v>
      </c>
      <c r="AI226" t="s">
        <v>467</v>
      </c>
      <c r="AJ226" t="s">
        <v>178</v>
      </c>
      <c r="AK226" t="s">
        <v>171</v>
      </c>
      <c r="AL226" t="s">
        <v>171</v>
      </c>
      <c r="AM226" t="s">
        <v>171</v>
      </c>
      <c r="AN226" t="s">
        <v>176</v>
      </c>
      <c r="AO226" t="s">
        <v>171</v>
      </c>
      <c r="AP226" t="s">
        <v>175</v>
      </c>
      <c r="AQ226" t="s">
        <v>171</v>
      </c>
      <c r="AR226" t="s">
        <v>171</v>
      </c>
      <c r="AS226" t="s">
        <v>308</v>
      </c>
      <c r="AT226" t="s">
        <v>180</v>
      </c>
      <c r="AU226" t="s">
        <v>308</v>
      </c>
      <c r="AV226" t="s">
        <v>181</v>
      </c>
      <c r="AW226" t="s">
        <v>243</v>
      </c>
      <c r="AX226" t="s">
        <v>176</v>
      </c>
    </row>
    <row r="227" spans="1:50" ht="13.5" customHeight="1" x14ac:dyDescent="0.15">
      <c r="A227">
        <v>280207</v>
      </c>
      <c r="B227">
        <v>1008</v>
      </c>
      <c r="C227" t="s">
        <v>563</v>
      </c>
      <c r="D227" t="s">
        <v>462</v>
      </c>
      <c r="E227" t="s">
        <v>466</v>
      </c>
      <c r="F227" s="4" t="s">
        <v>176</v>
      </c>
      <c r="G227" t="s">
        <v>183</v>
      </c>
      <c r="H227" t="s">
        <v>463</v>
      </c>
      <c r="I227" t="s">
        <v>464</v>
      </c>
      <c r="J227">
        <v>7</v>
      </c>
      <c r="K227">
        <f t="shared" si="3"/>
        <v>-1</v>
      </c>
      <c r="L227" t="s">
        <v>169</v>
      </c>
      <c r="M227" t="s">
        <v>205</v>
      </c>
      <c r="N227">
        <v>0</v>
      </c>
      <c r="O227">
        <v>7</v>
      </c>
      <c r="P227" t="s">
        <v>474</v>
      </c>
      <c r="Q227" t="s">
        <v>171</v>
      </c>
      <c r="R227" t="s">
        <v>171</v>
      </c>
      <c r="S227" t="s">
        <v>163</v>
      </c>
      <c r="T227" t="s">
        <v>173</v>
      </c>
      <c r="U227" t="s">
        <v>174</v>
      </c>
      <c r="V227">
        <v>1</v>
      </c>
      <c r="W227" t="s">
        <v>171</v>
      </c>
      <c r="X227" t="s">
        <v>171</v>
      </c>
      <c r="Y227" t="s">
        <v>171</v>
      </c>
      <c r="Z227" t="s">
        <v>171</v>
      </c>
      <c r="AA227" t="s">
        <v>171</v>
      </c>
      <c r="AB227" t="s">
        <v>171</v>
      </c>
      <c r="AC227" t="s">
        <v>171</v>
      </c>
      <c r="AD227" t="s">
        <v>163</v>
      </c>
      <c r="AE227" t="s">
        <v>171</v>
      </c>
      <c r="AF227" t="s">
        <v>171</v>
      </c>
      <c r="AG227" t="s">
        <v>171</v>
      </c>
      <c r="AH227" t="s">
        <v>176</v>
      </c>
      <c r="AI227" t="s">
        <v>467</v>
      </c>
      <c r="AJ227" t="s">
        <v>178</v>
      </c>
      <c r="AK227" t="s">
        <v>171</v>
      </c>
      <c r="AL227" t="s">
        <v>171</v>
      </c>
      <c r="AM227" t="s">
        <v>171</v>
      </c>
      <c r="AN227" t="s">
        <v>176</v>
      </c>
      <c r="AO227" t="s">
        <v>171</v>
      </c>
      <c r="AP227" t="s">
        <v>175</v>
      </c>
      <c r="AQ227" t="s">
        <v>171</v>
      </c>
      <c r="AR227" t="s">
        <v>171</v>
      </c>
      <c r="AS227" t="s">
        <v>308</v>
      </c>
      <c r="AT227" t="s">
        <v>180</v>
      </c>
      <c r="AU227" t="s">
        <v>308</v>
      </c>
      <c r="AV227" t="s">
        <v>181</v>
      </c>
      <c r="AW227" t="s">
        <v>243</v>
      </c>
      <c r="AX227" t="s">
        <v>176</v>
      </c>
    </row>
    <row r="228" spans="1:50" ht="13.5" customHeight="1" x14ac:dyDescent="0.15">
      <c r="A228">
        <v>290101</v>
      </c>
      <c r="B228">
        <v>1006</v>
      </c>
      <c r="C228" t="s">
        <v>564</v>
      </c>
      <c r="D228" t="s">
        <v>394</v>
      </c>
      <c r="E228" t="s">
        <v>399</v>
      </c>
      <c r="F228" s="4" t="s">
        <v>176</v>
      </c>
      <c r="G228" t="s">
        <v>395</v>
      </c>
      <c r="H228" t="s">
        <v>396</v>
      </c>
      <c r="I228" t="s">
        <v>397</v>
      </c>
      <c r="J228">
        <v>1</v>
      </c>
      <c r="K228">
        <f t="shared" si="3"/>
        <v>290102</v>
      </c>
      <c r="L228" t="s">
        <v>169</v>
      </c>
      <c r="M228" t="s">
        <v>170</v>
      </c>
      <c r="N228">
        <v>0</v>
      </c>
      <c r="O228">
        <v>2</v>
      </c>
      <c r="P228" t="s">
        <v>163</v>
      </c>
      <c r="Q228" t="s">
        <v>171</v>
      </c>
      <c r="R228" t="s">
        <v>163</v>
      </c>
      <c r="S228" t="s">
        <v>163</v>
      </c>
      <c r="T228" t="s">
        <v>215</v>
      </c>
      <c r="U228" t="s">
        <v>171</v>
      </c>
      <c r="V228">
        <v>1</v>
      </c>
      <c r="W228" t="s">
        <v>171</v>
      </c>
      <c r="X228" t="s">
        <v>171</v>
      </c>
      <c r="Y228" t="s">
        <v>171</v>
      </c>
      <c r="Z228" t="s">
        <v>171</v>
      </c>
      <c r="AA228" t="s">
        <v>171</v>
      </c>
      <c r="AB228" t="s">
        <v>171</v>
      </c>
      <c r="AC228" t="s">
        <v>171</v>
      </c>
      <c r="AD228" t="s">
        <v>163</v>
      </c>
      <c r="AE228" t="s">
        <v>171</v>
      </c>
      <c r="AF228" t="s">
        <v>171</v>
      </c>
      <c r="AG228" t="s">
        <v>171</v>
      </c>
      <c r="AH228" t="s">
        <v>176</v>
      </c>
      <c r="AI228" t="s">
        <v>400</v>
      </c>
      <c r="AJ228" t="s">
        <v>178</v>
      </c>
      <c r="AK228" t="s">
        <v>171</v>
      </c>
      <c r="AL228" t="s">
        <v>171</v>
      </c>
      <c r="AM228" t="s">
        <v>171</v>
      </c>
      <c r="AN228" t="s">
        <v>401</v>
      </c>
      <c r="AO228" t="s">
        <v>163</v>
      </c>
      <c r="AP228" t="s">
        <v>163</v>
      </c>
      <c r="AQ228" t="s">
        <v>171</v>
      </c>
      <c r="AR228" t="s">
        <v>171</v>
      </c>
      <c r="AS228" t="s">
        <v>402</v>
      </c>
      <c r="AT228" t="s">
        <v>180</v>
      </c>
      <c r="AU228" t="s">
        <v>171</v>
      </c>
      <c r="AV228" t="s">
        <v>171</v>
      </c>
      <c r="AW228" t="s">
        <v>270</v>
      </c>
      <c r="AX228" t="s">
        <v>176</v>
      </c>
    </row>
    <row r="229" spans="1:50" ht="13.5" customHeight="1" x14ac:dyDescent="0.15">
      <c r="A229">
        <v>290102</v>
      </c>
      <c r="B229">
        <v>1006</v>
      </c>
      <c r="C229" t="s">
        <v>564</v>
      </c>
      <c r="D229" t="s">
        <v>394</v>
      </c>
      <c r="E229" t="s">
        <v>399</v>
      </c>
      <c r="F229" s="4" t="s">
        <v>176</v>
      </c>
      <c r="G229" t="s">
        <v>403</v>
      </c>
      <c r="H229" t="s">
        <v>396</v>
      </c>
      <c r="I229" t="s">
        <v>397</v>
      </c>
      <c r="J229">
        <v>2</v>
      </c>
      <c r="K229">
        <f t="shared" si="3"/>
        <v>290103</v>
      </c>
      <c r="L229" t="s">
        <v>169</v>
      </c>
      <c r="M229" t="s">
        <v>185</v>
      </c>
      <c r="N229">
        <v>0</v>
      </c>
      <c r="O229">
        <v>2</v>
      </c>
      <c r="P229" t="s">
        <v>312</v>
      </c>
      <c r="Q229" t="s">
        <v>171</v>
      </c>
      <c r="R229" t="s">
        <v>163</v>
      </c>
      <c r="S229" t="s">
        <v>163</v>
      </c>
      <c r="T229" t="s">
        <v>215</v>
      </c>
      <c r="U229" t="s">
        <v>171</v>
      </c>
      <c r="V229">
        <v>1</v>
      </c>
      <c r="W229" t="s">
        <v>171</v>
      </c>
      <c r="X229" t="s">
        <v>171</v>
      </c>
      <c r="Y229" t="s">
        <v>171</v>
      </c>
      <c r="Z229" t="s">
        <v>171</v>
      </c>
      <c r="AA229" t="s">
        <v>171</v>
      </c>
      <c r="AB229" t="s">
        <v>171</v>
      </c>
      <c r="AC229" t="s">
        <v>171</v>
      </c>
      <c r="AD229" t="s">
        <v>163</v>
      </c>
      <c r="AE229" t="s">
        <v>171</v>
      </c>
      <c r="AF229" t="s">
        <v>171</v>
      </c>
      <c r="AG229" t="s">
        <v>171</v>
      </c>
      <c r="AH229" t="s">
        <v>176</v>
      </c>
      <c r="AI229" t="s">
        <v>400</v>
      </c>
      <c r="AJ229" t="s">
        <v>178</v>
      </c>
      <c r="AK229" t="s">
        <v>171</v>
      </c>
      <c r="AL229" t="s">
        <v>171</v>
      </c>
      <c r="AM229" t="s">
        <v>171</v>
      </c>
      <c r="AN229" t="s">
        <v>401</v>
      </c>
      <c r="AO229" t="s">
        <v>163</v>
      </c>
      <c r="AP229" t="s">
        <v>163</v>
      </c>
      <c r="AQ229" t="s">
        <v>171</v>
      </c>
      <c r="AR229" t="s">
        <v>171</v>
      </c>
      <c r="AS229" t="s">
        <v>402</v>
      </c>
      <c r="AT229" t="s">
        <v>180</v>
      </c>
      <c r="AU229" t="s">
        <v>171</v>
      </c>
      <c r="AV229" t="s">
        <v>171</v>
      </c>
      <c r="AW229" t="s">
        <v>270</v>
      </c>
      <c r="AX229" t="s">
        <v>176</v>
      </c>
    </row>
    <row r="230" spans="1:50" ht="13.5" customHeight="1" x14ac:dyDescent="0.15">
      <c r="A230">
        <v>290103</v>
      </c>
      <c r="B230">
        <v>1006</v>
      </c>
      <c r="C230" t="s">
        <v>564</v>
      </c>
      <c r="D230" t="s">
        <v>394</v>
      </c>
      <c r="E230" t="s">
        <v>399</v>
      </c>
      <c r="F230" s="4" t="s">
        <v>176</v>
      </c>
      <c r="G230" t="s">
        <v>405</v>
      </c>
      <c r="H230" t="s">
        <v>396</v>
      </c>
      <c r="I230" t="s">
        <v>397</v>
      </c>
      <c r="J230">
        <v>3</v>
      </c>
      <c r="K230">
        <f t="shared" si="3"/>
        <v>290104</v>
      </c>
      <c r="L230" t="s">
        <v>169</v>
      </c>
      <c r="M230" t="s">
        <v>189</v>
      </c>
      <c r="N230">
        <v>0</v>
      </c>
      <c r="O230">
        <v>3</v>
      </c>
      <c r="P230" t="s">
        <v>315</v>
      </c>
      <c r="Q230" t="s">
        <v>171</v>
      </c>
      <c r="R230" t="s">
        <v>163</v>
      </c>
      <c r="S230" t="s">
        <v>163</v>
      </c>
      <c r="T230" t="s">
        <v>215</v>
      </c>
      <c r="U230" t="s">
        <v>171</v>
      </c>
      <c r="V230">
        <v>1</v>
      </c>
      <c r="W230" t="s">
        <v>171</v>
      </c>
      <c r="X230" t="s">
        <v>171</v>
      </c>
      <c r="Y230" t="s">
        <v>171</v>
      </c>
      <c r="Z230" t="s">
        <v>171</v>
      </c>
      <c r="AA230" t="s">
        <v>171</v>
      </c>
      <c r="AB230" t="s">
        <v>171</v>
      </c>
      <c r="AC230" t="s">
        <v>171</v>
      </c>
      <c r="AD230" t="s">
        <v>163</v>
      </c>
      <c r="AE230" t="s">
        <v>171</v>
      </c>
      <c r="AF230" t="s">
        <v>171</v>
      </c>
      <c r="AG230" t="s">
        <v>171</v>
      </c>
      <c r="AH230" t="s">
        <v>176</v>
      </c>
      <c r="AI230" t="s">
        <v>400</v>
      </c>
      <c r="AJ230" t="s">
        <v>178</v>
      </c>
      <c r="AK230" t="s">
        <v>171</v>
      </c>
      <c r="AL230" t="s">
        <v>171</v>
      </c>
      <c r="AM230" t="s">
        <v>171</v>
      </c>
      <c r="AN230" t="s">
        <v>401</v>
      </c>
      <c r="AO230" t="s">
        <v>163</v>
      </c>
      <c r="AP230" t="s">
        <v>163</v>
      </c>
      <c r="AQ230" t="s">
        <v>171</v>
      </c>
      <c r="AR230" t="s">
        <v>171</v>
      </c>
      <c r="AS230" t="s">
        <v>402</v>
      </c>
      <c r="AT230" t="s">
        <v>180</v>
      </c>
      <c r="AU230" t="s">
        <v>171</v>
      </c>
      <c r="AV230" t="s">
        <v>171</v>
      </c>
      <c r="AW230" t="s">
        <v>270</v>
      </c>
      <c r="AX230" t="s">
        <v>176</v>
      </c>
    </row>
    <row r="231" spans="1:50" ht="13.5" customHeight="1" x14ac:dyDescent="0.15">
      <c r="A231">
        <v>290104</v>
      </c>
      <c r="B231">
        <v>1006</v>
      </c>
      <c r="C231" t="s">
        <v>564</v>
      </c>
      <c r="D231" t="s">
        <v>394</v>
      </c>
      <c r="E231" t="s">
        <v>399</v>
      </c>
      <c r="F231" s="4" t="s">
        <v>176</v>
      </c>
      <c r="G231" t="s">
        <v>407</v>
      </c>
      <c r="H231" t="s">
        <v>396</v>
      </c>
      <c r="I231" t="s">
        <v>397</v>
      </c>
      <c r="J231">
        <v>4</v>
      </c>
      <c r="K231">
        <f t="shared" si="3"/>
        <v>290105</v>
      </c>
      <c r="L231" t="s">
        <v>169</v>
      </c>
      <c r="M231" t="s">
        <v>193</v>
      </c>
      <c r="N231">
        <v>0</v>
      </c>
      <c r="O231">
        <v>4</v>
      </c>
      <c r="P231" t="s">
        <v>318</v>
      </c>
      <c r="Q231" t="s">
        <v>171</v>
      </c>
      <c r="R231" t="s">
        <v>163</v>
      </c>
      <c r="S231" t="s">
        <v>163</v>
      </c>
      <c r="T231" t="s">
        <v>215</v>
      </c>
      <c r="U231" t="s">
        <v>171</v>
      </c>
      <c r="V231">
        <v>1</v>
      </c>
      <c r="W231" t="s">
        <v>171</v>
      </c>
      <c r="X231" t="s">
        <v>171</v>
      </c>
      <c r="Y231" t="s">
        <v>171</v>
      </c>
      <c r="Z231" t="s">
        <v>171</v>
      </c>
      <c r="AA231" t="s">
        <v>171</v>
      </c>
      <c r="AB231" t="s">
        <v>171</v>
      </c>
      <c r="AC231" t="s">
        <v>171</v>
      </c>
      <c r="AD231" t="s">
        <v>163</v>
      </c>
      <c r="AE231" t="s">
        <v>171</v>
      </c>
      <c r="AF231" t="s">
        <v>171</v>
      </c>
      <c r="AG231" t="s">
        <v>171</v>
      </c>
      <c r="AH231" t="s">
        <v>176</v>
      </c>
      <c r="AI231" t="s">
        <v>400</v>
      </c>
      <c r="AJ231" t="s">
        <v>178</v>
      </c>
      <c r="AK231" t="s">
        <v>171</v>
      </c>
      <c r="AL231" t="s">
        <v>171</v>
      </c>
      <c r="AM231" t="s">
        <v>171</v>
      </c>
      <c r="AN231" t="s">
        <v>401</v>
      </c>
      <c r="AO231" t="s">
        <v>163</v>
      </c>
      <c r="AP231" t="s">
        <v>163</v>
      </c>
      <c r="AQ231" t="s">
        <v>171</v>
      </c>
      <c r="AR231" t="s">
        <v>171</v>
      </c>
      <c r="AS231" t="s">
        <v>402</v>
      </c>
      <c r="AT231" t="s">
        <v>180</v>
      </c>
      <c r="AU231" t="s">
        <v>171</v>
      </c>
      <c r="AV231" t="s">
        <v>171</v>
      </c>
      <c r="AW231" t="s">
        <v>270</v>
      </c>
      <c r="AX231" t="s">
        <v>176</v>
      </c>
    </row>
    <row r="232" spans="1:50" ht="13.5" customHeight="1" x14ac:dyDescent="0.15">
      <c r="A232">
        <v>290105</v>
      </c>
      <c r="B232">
        <v>1006</v>
      </c>
      <c r="C232" t="s">
        <v>564</v>
      </c>
      <c r="D232" t="s">
        <v>394</v>
      </c>
      <c r="E232" t="s">
        <v>399</v>
      </c>
      <c r="F232" s="4" t="s">
        <v>176</v>
      </c>
      <c r="G232" t="s">
        <v>409</v>
      </c>
      <c r="H232" t="s">
        <v>396</v>
      </c>
      <c r="I232" t="s">
        <v>397</v>
      </c>
      <c r="J232">
        <v>5</v>
      </c>
      <c r="K232">
        <f t="shared" si="3"/>
        <v>290106</v>
      </c>
      <c r="L232" t="s">
        <v>169</v>
      </c>
      <c r="M232" t="s">
        <v>197</v>
      </c>
      <c r="N232">
        <v>0</v>
      </c>
      <c r="O232">
        <v>5</v>
      </c>
      <c r="P232" t="s">
        <v>202</v>
      </c>
      <c r="Q232" t="s">
        <v>171</v>
      </c>
      <c r="R232" t="s">
        <v>163</v>
      </c>
      <c r="S232" t="s">
        <v>163</v>
      </c>
      <c r="T232" t="s">
        <v>215</v>
      </c>
      <c r="U232" t="s">
        <v>171</v>
      </c>
      <c r="V232">
        <v>1</v>
      </c>
      <c r="W232" t="s">
        <v>171</v>
      </c>
      <c r="X232" t="s">
        <v>171</v>
      </c>
      <c r="Y232" t="s">
        <v>171</v>
      </c>
      <c r="Z232" t="s">
        <v>171</v>
      </c>
      <c r="AA232" t="s">
        <v>171</v>
      </c>
      <c r="AB232" t="s">
        <v>171</v>
      </c>
      <c r="AC232" t="s">
        <v>171</v>
      </c>
      <c r="AD232" t="s">
        <v>163</v>
      </c>
      <c r="AE232" t="s">
        <v>171</v>
      </c>
      <c r="AF232" t="s">
        <v>171</v>
      </c>
      <c r="AG232" t="s">
        <v>171</v>
      </c>
      <c r="AH232" t="s">
        <v>176</v>
      </c>
      <c r="AI232" t="s">
        <v>400</v>
      </c>
      <c r="AJ232" t="s">
        <v>178</v>
      </c>
      <c r="AK232" t="s">
        <v>171</v>
      </c>
      <c r="AL232" t="s">
        <v>171</v>
      </c>
      <c r="AM232" t="s">
        <v>171</v>
      </c>
      <c r="AN232" t="s">
        <v>401</v>
      </c>
      <c r="AO232" t="s">
        <v>163</v>
      </c>
      <c r="AP232" t="s">
        <v>163</v>
      </c>
      <c r="AQ232" t="s">
        <v>171</v>
      </c>
      <c r="AR232" t="s">
        <v>171</v>
      </c>
      <c r="AS232" t="s">
        <v>402</v>
      </c>
      <c r="AT232" t="s">
        <v>180</v>
      </c>
      <c r="AU232" t="s">
        <v>171</v>
      </c>
      <c r="AV232" t="s">
        <v>171</v>
      </c>
      <c r="AW232" t="s">
        <v>270</v>
      </c>
      <c r="AX232" t="s">
        <v>176</v>
      </c>
    </row>
    <row r="233" spans="1:50" ht="13.5" customHeight="1" x14ac:dyDescent="0.15">
      <c r="A233">
        <v>290106</v>
      </c>
      <c r="B233">
        <v>1006</v>
      </c>
      <c r="C233" t="s">
        <v>564</v>
      </c>
      <c r="D233" t="s">
        <v>394</v>
      </c>
      <c r="E233" t="s">
        <v>399</v>
      </c>
      <c r="F233" s="4" t="s">
        <v>176</v>
      </c>
      <c r="G233" t="s">
        <v>411</v>
      </c>
      <c r="H233" t="s">
        <v>396</v>
      </c>
      <c r="I233" t="s">
        <v>397</v>
      </c>
      <c r="J233">
        <v>6</v>
      </c>
      <c r="K233">
        <f t="shared" si="3"/>
        <v>290107</v>
      </c>
      <c r="L233" t="s">
        <v>169</v>
      </c>
      <c r="M233" t="s">
        <v>201</v>
      </c>
      <c r="N233">
        <v>0</v>
      </c>
      <c r="O233">
        <v>6</v>
      </c>
      <c r="P233" t="s">
        <v>323</v>
      </c>
      <c r="Q233" t="s">
        <v>171</v>
      </c>
      <c r="R233" t="s">
        <v>163</v>
      </c>
      <c r="S233" t="s">
        <v>163</v>
      </c>
      <c r="T233" t="s">
        <v>215</v>
      </c>
      <c r="U233" t="s">
        <v>171</v>
      </c>
      <c r="V233">
        <v>1</v>
      </c>
      <c r="W233" t="s">
        <v>171</v>
      </c>
      <c r="X233" t="s">
        <v>171</v>
      </c>
      <c r="Y233" t="s">
        <v>171</v>
      </c>
      <c r="Z233" t="s">
        <v>171</v>
      </c>
      <c r="AA233" t="s">
        <v>171</v>
      </c>
      <c r="AB233" t="s">
        <v>171</v>
      </c>
      <c r="AC233" t="s">
        <v>171</v>
      </c>
      <c r="AD233" t="s">
        <v>163</v>
      </c>
      <c r="AE233" t="s">
        <v>171</v>
      </c>
      <c r="AF233" t="s">
        <v>171</v>
      </c>
      <c r="AG233" t="s">
        <v>171</v>
      </c>
      <c r="AH233" t="s">
        <v>176</v>
      </c>
      <c r="AI233" t="s">
        <v>400</v>
      </c>
      <c r="AJ233" t="s">
        <v>178</v>
      </c>
      <c r="AK233" t="s">
        <v>171</v>
      </c>
      <c r="AL233" t="s">
        <v>171</v>
      </c>
      <c r="AM233" t="s">
        <v>171</v>
      </c>
      <c r="AN233" t="s">
        <v>401</v>
      </c>
      <c r="AO233" t="s">
        <v>163</v>
      </c>
      <c r="AP233" t="s">
        <v>163</v>
      </c>
      <c r="AQ233" t="s">
        <v>171</v>
      </c>
      <c r="AR233" t="s">
        <v>171</v>
      </c>
      <c r="AS233" t="s">
        <v>402</v>
      </c>
      <c r="AT233" t="s">
        <v>180</v>
      </c>
      <c r="AU233" t="s">
        <v>171</v>
      </c>
      <c r="AV233" t="s">
        <v>171</v>
      </c>
      <c r="AW233" t="s">
        <v>270</v>
      </c>
      <c r="AX233" t="s">
        <v>176</v>
      </c>
    </row>
    <row r="234" spans="1:50" ht="13.5" customHeight="1" x14ac:dyDescent="0.15">
      <c r="A234">
        <v>290107</v>
      </c>
      <c r="B234">
        <v>1006</v>
      </c>
      <c r="C234" t="s">
        <v>564</v>
      </c>
      <c r="D234" t="s">
        <v>394</v>
      </c>
      <c r="E234" t="s">
        <v>399</v>
      </c>
      <c r="F234" s="4" t="s">
        <v>176</v>
      </c>
      <c r="G234" t="s">
        <v>413</v>
      </c>
      <c r="H234" t="s">
        <v>396</v>
      </c>
      <c r="I234" t="s">
        <v>397</v>
      </c>
      <c r="J234">
        <v>7</v>
      </c>
      <c r="K234">
        <f t="shared" si="3"/>
        <v>-1</v>
      </c>
      <c r="L234" t="s">
        <v>169</v>
      </c>
      <c r="M234" t="s">
        <v>205</v>
      </c>
      <c r="N234">
        <v>0</v>
      </c>
      <c r="O234">
        <v>7</v>
      </c>
      <c r="P234" t="s">
        <v>325</v>
      </c>
      <c r="Q234" t="s">
        <v>171</v>
      </c>
      <c r="R234" t="s">
        <v>163</v>
      </c>
      <c r="S234" t="s">
        <v>163</v>
      </c>
      <c r="T234" t="s">
        <v>215</v>
      </c>
      <c r="U234" t="s">
        <v>171</v>
      </c>
      <c r="V234">
        <v>1</v>
      </c>
      <c r="W234" t="s">
        <v>171</v>
      </c>
      <c r="X234" t="s">
        <v>171</v>
      </c>
      <c r="Y234" t="s">
        <v>171</v>
      </c>
      <c r="Z234" t="s">
        <v>171</v>
      </c>
      <c r="AA234" t="s">
        <v>171</v>
      </c>
      <c r="AB234" t="s">
        <v>171</v>
      </c>
      <c r="AC234" t="s">
        <v>171</v>
      </c>
      <c r="AD234" t="s">
        <v>163</v>
      </c>
      <c r="AE234" t="s">
        <v>171</v>
      </c>
      <c r="AF234" t="s">
        <v>171</v>
      </c>
      <c r="AG234" t="s">
        <v>171</v>
      </c>
      <c r="AH234" t="s">
        <v>176</v>
      </c>
      <c r="AI234" t="s">
        <v>400</v>
      </c>
      <c r="AJ234" t="s">
        <v>178</v>
      </c>
      <c r="AK234" t="s">
        <v>171</v>
      </c>
      <c r="AL234" t="s">
        <v>171</v>
      </c>
      <c r="AM234" t="s">
        <v>171</v>
      </c>
      <c r="AN234" t="s">
        <v>401</v>
      </c>
      <c r="AO234" t="s">
        <v>163</v>
      </c>
      <c r="AP234" t="s">
        <v>163</v>
      </c>
      <c r="AQ234" t="s">
        <v>171</v>
      </c>
      <c r="AR234" t="s">
        <v>171</v>
      </c>
      <c r="AS234" t="s">
        <v>402</v>
      </c>
      <c r="AT234" t="s">
        <v>180</v>
      </c>
      <c r="AU234" t="s">
        <v>171</v>
      </c>
      <c r="AV234" t="s">
        <v>171</v>
      </c>
      <c r="AW234" t="s">
        <v>270</v>
      </c>
      <c r="AX234" t="s">
        <v>176</v>
      </c>
    </row>
    <row r="235" spans="1:50" ht="13.5" customHeight="1" x14ac:dyDescent="0.15">
      <c r="A235">
        <v>290201</v>
      </c>
      <c r="B235">
        <v>1008</v>
      </c>
      <c r="C235" t="s">
        <v>565</v>
      </c>
      <c r="D235" t="s">
        <v>462</v>
      </c>
      <c r="E235" t="s">
        <v>466</v>
      </c>
      <c r="F235" s="4" t="s">
        <v>176</v>
      </c>
      <c r="G235" t="s">
        <v>222</v>
      </c>
      <c r="H235" t="s">
        <v>463</v>
      </c>
      <c r="I235" t="s">
        <v>464</v>
      </c>
      <c r="J235">
        <v>1</v>
      </c>
      <c r="K235">
        <f t="shared" si="3"/>
        <v>290202</v>
      </c>
      <c r="L235" t="s">
        <v>169</v>
      </c>
      <c r="M235" t="s">
        <v>170</v>
      </c>
      <c r="N235">
        <v>0</v>
      </c>
      <c r="O235">
        <v>2</v>
      </c>
      <c r="P235" t="s">
        <v>163</v>
      </c>
      <c r="Q235" t="s">
        <v>171</v>
      </c>
      <c r="R235" t="s">
        <v>171</v>
      </c>
      <c r="S235" t="s">
        <v>163</v>
      </c>
      <c r="T235" t="s">
        <v>173</v>
      </c>
      <c r="U235" t="s">
        <v>174</v>
      </c>
      <c r="V235">
        <v>1</v>
      </c>
      <c r="W235" t="s">
        <v>171</v>
      </c>
      <c r="X235" t="s">
        <v>171</v>
      </c>
      <c r="Y235" t="s">
        <v>171</v>
      </c>
      <c r="Z235" t="s">
        <v>171</v>
      </c>
      <c r="AA235" t="s">
        <v>171</v>
      </c>
      <c r="AB235" t="s">
        <v>171</v>
      </c>
      <c r="AC235" t="s">
        <v>171</v>
      </c>
      <c r="AD235" t="s">
        <v>163</v>
      </c>
      <c r="AE235" t="s">
        <v>171</v>
      </c>
      <c r="AF235" t="s">
        <v>171</v>
      </c>
      <c r="AG235" t="s">
        <v>171</v>
      </c>
      <c r="AH235" t="s">
        <v>176</v>
      </c>
      <c r="AI235" t="s">
        <v>467</v>
      </c>
      <c r="AJ235" t="s">
        <v>178</v>
      </c>
      <c r="AK235" t="s">
        <v>171</v>
      </c>
      <c r="AL235" t="s">
        <v>171</v>
      </c>
      <c r="AM235" t="s">
        <v>171</v>
      </c>
      <c r="AN235" t="s">
        <v>176</v>
      </c>
      <c r="AO235" t="s">
        <v>171</v>
      </c>
      <c r="AP235" t="s">
        <v>175</v>
      </c>
      <c r="AQ235" t="s">
        <v>171</v>
      </c>
      <c r="AR235" t="s">
        <v>171</v>
      </c>
      <c r="AS235" t="s">
        <v>308</v>
      </c>
      <c r="AT235" t="s">
        <v>180</v>
      </c>
      <c r="AU235" t="s">
        <v>308</v>
      </c>
      <c r="AV235" t="s">
        <v>181</v>
      </c>
      <c r="AW235" t="s">
        <v>243</v>
      </c>
      <c r="AX235" t="s">
        <v>176</v>
      </c>
    </row>
    <row r="236" spans="1:50" ht="13.5" customHeight="1" x14ac:dyDescent="0.15">
      <c r="A236">
        <v>290202</v>
      </c>
      <c r="B236">
        <v>1008</v>
      </c>
      <c r="C236" t="s">
        <v>565</v>
      </c>
      <c r="D236" t="s">
        <v>462</v>
      </c>
      <c r="E236" t="s">
        <v>466</v>
      </c>
      <c r="F236" s="4" t="s">
        <v>176</v>
      </c>
      <c r="G236" t="s">
        <v>225</v>
      </c>
      <c r="H236" t="s">
        <v>463</v>
      </c>
      <c r="I236" t="s">
        <v>464</v>
      </c>
      <c r="J236">
        <v>2</v>
      </c>
      <c r="K236">
        <f t="shared" si="3"/>
        <v>290203</v>
      </c>
      <c r="L236" t="s">
        <v>169</v>
      </c>
      <c r="M236" t="s">
        <v>185</v>
      </c>
      <c r="N236">
        <v>0</v>
      </c>
      <c r="O236">
        <v>2</v>
      </c>
      <c r="P236" t="s">
        <v>190</v>
      </c>
      <c r="Q236" t="s">
        <v>171</v>
      </c>
      <c r="R236" t="s">
        <v>171</v>
      </c>
      <c r="S236" t="s">
        <v>163</v>
      </c>
      <c r="T236" t="s">
        <v>173</v>
      </c>
      <c r="U236" t="s">
        <v>174</v>
      </c>
      <c r="V236">
        <v>1</v>
      </c>
      <c r="W236" t="s">
        <v>171</v>
      </c>
      <c r="X236" t="s">
        <v>171</v>
      </c>
      <c r="Y236" t="s">
        <v>171</v>
      </c>
      <c r="Z236" t="s">
        <v>171</v>
      </c>
      <c r="AA236" t="s">
        <v>171</v>
      </c>
      <c r="AB236" t="s">
        <v>171</v>
      </c>
      <c r="AC236" t="s">
        <v>171</v>
      </c>
      <c r="AD236" t="s">
        <v>163</v>
      </c>
      <c r="AE236" t="s">
        <v>171</v>
      </c>
      <c r="AF236" t="s">
        <v>171</v>
      </c>
      <c r="AG236" t="s">
        <v>171</v>
      </c>
      <c r="AH236" t="s">
        <v>176</v>
      </c>
      <c r="AI236" t="s">
        <v>467</v>
      </c>
      <c r="AJ236" t="s">
        <v>178</v>
      </c>
      <c r="AK236" t="s">
        <v>171</v>
      </c>
      <c r="AL236" t="s">
        <v>171</v>
      </c>
      <c r="AM236" t="s">
        <v>171</v>
      </c>
      <c r="AN236" t="s">
        <v>176</v>
      </c>
      <c r="AO236" t="s">
        <v>171</v>
      </c>
      <c r="AP236" t="s">
        <v>175</v>
      </c>
      <c r="AQ236" t="s">
        <v>171</v>
      </c>
      <c r="AR236" t="s">
        <v>171</v>
      </c>
      <c r="AS236" t="s">
        <v>308</v>
      </c>
      <c r="AT236" t="s">
        <v>180</v>
      </c>
      <c r="AU236" t="s">
        <v>308</v>
      </c>
      <c r="AV236" t="s">
        <v>181</v>
      </c>
      <c r="AW236" t="s">
        <v>243</v>
      </c>
      <c r="AX236" t="s">
        <v>176</v>
      </c>
    </row>
    <row r="237" spans="1:50" ht="13.5" customHeight="1" x14ac:dyDescent="0.15">
      <c r="A237">
        <v>290203</v>
      </c>
      <c r="B237">
        <v>1008</v>
      </c>
      <c r="C237" t="s">
        <v>565</v>
      </c>
      <c r="D237" t="s">
        <v>462</v>
      </c>
      <c r="E237" t="s">
        <v>466</v>
      </c>
      <c r="F237" s="4" t="s">
        <v>176</v>
      </c>
      <c r="G237" t="s">
        <v>227</v>
      </c>
      <c r="H237" t="s">
        <v>463</v>
      </c>
      <c r="I237" t="s">
        <v>464</v>
      </c>
      <c r="J237">
        <v>3</v>
      </c>
      <c r="K237">
        <f t="shared" si="3"/>
        <v>290204</v>
      </c>
      <c r="L237" t="s">
        <v>169</v>
      </c>
      <c r="M237" t="s">
        <v>189</v>
      </c>
      <c r="N237">
        <v>0</v>
      </c>
      <c r="O237">
        <v>3</v>
      </c>
      <c r="P237" t="s">
        <v>198</v>
      </c>
      <c r="Q237" t="s">
        <v>171</v>
      </c>
      <c r="R237" t="s">
        <v>171</v>
      </c>
      <c r="S237" t="s">
        <v>163</v>
      </c>
      <c r="T237" t="s">
        <v>173</v>
      </c>
      <c r="U237" t="s">
        <v>174</v>
      </c>
      <c r="V237">
        <v>1</v>
      </c>
      <c r="W237" t="s">
        <v>171</v>
      </c>
      <c r="X237" t="s">
        <v>171</v>
      </c>
      <c r="Y237" t="s">
        <v>171</v>
      </c>
      <c r="Z237" t="s">
        <v>171</v>
      </c>
      <c r="AA237" t="s">
        <v>171</v>
      </c>
      <c r="AB237" t="s">
        <v>171</v>
      </c>
      <c r="AC237" t="s">
        <v>171</v>
      </c>
      <c r="AD237" t="s">
        <v>163</v>
      </c>
      <c r="AE237" t="s">
        <v>171</v>
      </c>
      <c r="AF237" t="s">
        <v>171</v>
      </c>
      <c r="AG237" t="s">
        <v>171</v>
      </c>
      <c r="AH237" t="s">
        <v>176</v>
      </c>
      <c r="AI237" t="s">
        <v>467</v>
      </c>
      <c r="AJ237" t="s">
        <v>178</v>
      </c>
      <c r="AK237" t="s">
        <v>171</v>
      </c>
      <c r="AL237" t="s">
        <v>171</v>
      </c>
      <c r="AM237" t="s">
        <v>171</v>
      </c>
      <c r="AN237" t="s">
        <v>176</v>
      </c>
      <c r="AO237" t="s">
        <v>171</v>
      </c>
      <c r="AP237" t="s">
        <v>175</v>
      </c>
      <c r="AQ237" t="s">
        <v>171</v>
      </c>
      <c r="AR237" t="s">
        <v>171</v>
      </c>
      <c r="AS237" t="s">
        <v>308</v>
      </c>
      <c r="AT237" t="s">
        <v>180</v>
      </c>
      <c r="AU237" t="s">
        <v>308</v>
      </c>
      <c r="AV237" t="s">
        <v>181</v>
      </c>
      <c r="AW237" t="s">
        <v>243</v>
      </c>
      <c r="AX237" t="s">
        <v>176</v>
      </c>
    </row>
    <row r="238" spans="1:50" ht="13.5" customHeight="1" x14ac:dyDescent="0.15">
      <c r="A238">
        <v>290204</v>
      </c>
      <c r="B238">
        <v>1008</v>
      </c>
      <c r="C238" t="s">
        <v>565</v>
      </c>
      <c r="D238" t="s">
        <v>462</v>
      </c>
      <c r="E238" t="s">
        <v>466</v>
      </c>
      <c r="F238" s="4" t="s">
        <v>176</v>
      </c>
      <c r="G238" t="s">
        <v>230</v>
      </c>
      <c r="H238" t="s">
        <v>463</v>
      </c>
      <c r="I238" t="s">
        <v>464</v>
      </c>
      <c r="J238">
        <v>4</v>
      </c>
      <c r="K238">
        <f t="shared" si="3"/>
        <v>290205</v>
      </c>
      <c r="L238" t="s">
        <v>169</v>
      </c>
      <c r="M238" t="s">
        <v>193</v>
      </c>
      <c r="N238">
        <v>0</v>
      </c>
      <c r="O238">
        <v>4</v>
      </c>
      <c r="P238" t="s">
        <v>206</v>
      </c>
      <c r="Q238" t="s">
        <v>171</v>
      </c>
      <c r="R238" t="s">
        <v>171</v>
      </c>
      <c r="S238" t="s">
        <v>163</v>
      </c>
      <c r="T238" t="s">
        <v>173</v>
      </c>
      <c r="U238" t="s">
        <v>174</v>
      </c>
      <c r="V238">
        <v>1</v>
      </c>
      <c r="W238" t="s">
        <v>171</v>
      </c>
      <c r="X238" t="s">
        <v>171</v>
      </c>
      <c r="Y238" t="s">
        <v>171</v>
      </c>
      <c r="Z238" t="s">
        <v>171</v>
      </c>
      <c r="AA238" t="s">
        <v>171</v>
      </c>
      <c r="AB238" t="s">
        <v>171</v>
      </c>
      <c r="AC238" t="s">
        <v>171</v>
      </c>
      <c r="AD238" t="s">
        <v>163</v>
      </c>
      <c r="AE238" t="s">
        <v>171</v>
      </c>
      <c r="AF238" t="s">
        <v>171</v>
      </c>
      <c r="AG238" t="s">
        <v>171</v>
      </c>
      <c r="AH238" t="s">
        <v>176</v>
      </c>
      <c r="AI238" t="s">
        <v>467</v>
      </c>
      <c r="AJ238" t="s">
        <v>178</v>
      </c>
      <c r="AK238" t="s">
        <v>171</v>
      </c>
      <c r="AL238" t="s">
        <v>171</v>
      </c>
      <c r="AM238" t="s">
        <v>171</v>
      </c>
      <c r="AN238" t="s">
        <v>176</v>
      </c>
      <c r="AO238" t="s">
        <v>171</v>
      </c>
      <c r="AP238" t="s">
        <v>175</v>
      </c>
      <c r="AQ238" t="s">
        <v>171</v>
      </c>
      <c r="AR238" t="s">
        <v>171</v>
      </c>
      <c r="AS238" t="s">
        <v>308</v>
      </c>
      <c r="AT238" t="s">
        <v>180</v>
      </c>
      <c r="AU238" t="s">
        <v>308</v>
      </c>
      <c r="AV238" t="s">
        <v>181</v>
      </c>
      <c r="AW238" t="s">
        <v>243</v>
      </c>
      <c r="AX238" t="s">
        <v>176</v>
      </c>
    </row>
    <row r="239" spans="1:50" ht="13.5" customHeight="1" x14ac:dyDescent="0.15">
      <c r="A239">
        <v>290205</v>
      </c>
      <c r="B239">
        <v>1008</v>
      </c>
      <c r="C239" t="s">
        <v>565</v>
      </c>
      <c r="D239" t="s">
        <v>462</v>
      </c>
      <c r="E239" t="s">
        <v>466</v>
      </c>
      <c r="F239" s="4" t="s">
        <v>176</v>
      </c>
      <c r="G239" t="s">
        <v>233</v>
      </c>
      <c r="H239" t="s">
        <v>463</v>
      </c>
      <c r="I239" t="s">
        <v>464</v>
      </c>
      <c r="J239">
        <v>5</v>
      </c>
      <c r="K239">
        <f t="shared" si="3"/>
        <v>290206</v>
      </c>
      <c r="L239" t="s">
        <v>169</v>
      </c>
      <c r="M239" t="s">
        <v>197</v>
      </c>
      <c r="N239">
        <v>0</v>
      </c>
      <c r="O239">
        <v>5</v>
      </c>
      <c r="P239" t="s">
        <v>472</v>
      </c>
      <c r="Q239" t="s">
        <v>171</v>
      </c>
      <c r="R239" t="s">
        <v>171</v>
      </c>
      <c r="S239" t="s">
        <v>163</v>
      </c>
      <c r="T239" t="s">
        <v>173</v>
      </c>
      <c r="U239" t="s">
        <v>174</v>
      </c>
      <c r="V239">
        <v>1</v>
      </c>
      <c r="W239" t="s">
        <v>171</v>
      </c>
      <c r="X239" t="s">
        <v>171</v>
      </c>
      <c r="Y239" t="s">
        <v>171</v>
      </c>
      <c r="Z239" t="s">
        <v>171</v>
      </c>
      <c r="AA239" t="s">
        <v>171</v>
      </c>
      <c r="AB239" t="s">
        <v>171</v>
      </c>
      <c r="AC239" t="s">
        <v>171</v>
      </c>
      <c r="AD239" t="s">
        <v>163</v>
      </c>
      <c r="AE239" t="s">
        <v>171</v>
      </c>
      <c r="AF239" t="s">
        <v>171</v>
      </c>
      <c r="AG239" t="s">
        <v>171</v>
      </c>
      <c r="AH239" t="s">
        <v>176</v>
      </c>
      <c r="AI239" t="s">
        <v>467</v>
      </c>
      <c r="AJ239" t="s">
        <v>178</v>
      </c>
      <c r="AK239" t="s">
        <v>171</v>
      </c>
      <c r="AL239" t="s">
        <v>171</v>
      </c>
      <c r="AM239" t="s">
        <v>171</v>
      </c>
      <c r="AN239" t="s">
        <v>176</v>
      </c>
      <c r="AO239" t="s">
        <v>171</v>
      </c>
      <c r="AP239" t="s">
        <v>175</v>
      </c>
      <c r="AQ239" t="s">
        <v>171</v>
      </c>
      <c r="AR239" t="s">
        <v>171</v>
      </c>
      <c r="AS239" t="s">
        <v>308</v>
      </c>
      <c r="AT239" t="s">
        <v>180</v>
      </c>
      <c r="AU239" t="s">
        <v>308</v>
      </c>
      <c r="AV239" t="s">
        <v>181</v>
      </c>
      <c r="AW239" t="s">
        <v>243</v>
      </c>
      <c r="AX239" t="s">
        <v>176</v>
      </c>
    </row>
    <row r="240" spans="1:50" ht="13.5" customHeight="1" x14ac:dyDescent="0.15">
      <c r="A240">
        <v>290206</v>
      </c>
      <c r="B240">
        <v>1008</v>
      </c>
      <c r="C240" t="s">
        <v>565</v>
      </c>
      <c r="D240" t="s">
        <v>462</v>
      </c>
      <c r="E240" t="s">
        <v>466</v>
      </c>
      <c r="F240" s="4" t="s">
        <v>176</v>
      </c>
      <c r="G240" t="s">
        <v>165</v>
      </c>
      <c r="H240" t="s">
        <v>463</v>
      </c>
      <c r="I240" t="s">
        <v>464</v>
      </c>
      <c r="J240">
        <v>6</v>
      </c>
      <c r="K240">
        <f t="shared" si="3"/>
        <v>290207</v>
      </c>
      <c r="L240" t="s">
        <v>169</v>
      </c>
      <c r="M240" t="s">
        <v>201</v>
      </c>
      <c r="N240">
        <v>0</v>
      </c>
      <c r="O240">
        <v>6</v>
      </c>
      <c r="P240" t="s">
        <v>208</v>
      </c>
      <c r="Q240" t="s">
        <v>171</v>
      </c>
      <c r="R240" t="s">
        <v>171</v>
      </c>
      <c r="S240" t="s">
        <v>163</v>
      </c>
      <c r="T240" t="s">
        <v>173</v>
      </c>
      <c r="U240" t="s">
        <v>174</v>
      </c>
      <c r="V240">
        <v>1</v>
      </c>
      <c r="W240" t="s">
        <v>171</v>
      </c>
      <c r="X240" t="s">
        <v>171</v>
      </c>
      <c r="Y240" t="s">
        <v>171</v>
      </c>
      <c r="Z240" t="s">
        <v>171</v>
      </c>
      <c r="AA240" t="s">
        <v>171</v>
      </c>
      <c r="AB240" t="s">
        <v>171</v>
      </c>
      <c r="AC240" t="s">
        <v>171</v>
      </c>
      <c r="AD240" t="s">
        <v>163</v>
      </c>
      <c r="AE240" t="s">
        <v>171</v>
      </c>
      <c r="AF240" t="s">
        <v>171</v>
      </c>
      <c r="AG240" t="s">
        <v>171</v>
      </c>
      <c r="AH240" t="s">
        <v>176</v>
      </c>
      <c r="AI240" t="s">
        <v>467</v>
      </c>
      <c r="AJ240" t="s">
        <v>178</v>
      </c>
      <c r="AK240" t="s">
        <v>171</v>
      </c>
      <c r="AL240" t="s">
        <v>171</v>
      </c>
      <c r="AM240" t="s">
        <v>171</v>
      </c>
      <c r="AN240" t="s">
        <v>176</v>
      </c>
      <c r="AO240" t="s">
        <v>171</v>
      </c>
      <c r="AP240" t="s">
        <v>175</v>
      </c>
      <c r="AQ240" t="s">
        <v>171</v>
      </c>
      <c r="AR240" t="s">
        <v>171</v>
      </c>
      <c r="AS240" t="s">
        <v>308</v>
      </c>
      <c r="AT240" t="s">
        <v>180</v>
      </c>
      <c r="AU240" t="s">
        <v>308</v>
      </c>
      <c r="AV240" t="s">
        <v>181</v>
      </c>
      <c r="AW240" t="s">
        <v>243</v>
      </c>
      <c r="AX240" t="s">
        <v>176</v>
      </c>
    </row>
    <row r="241" spans="1:50" ht="13.5" customHeight="1" x14ac:dyDescent="0.15">
      <c r="A241">
        <v>290207</v>
      </c>
      <c r="B241">
        <v>1008</v>
      </c>
      <c r="C241" t="s">
        <v>565</v>
      </c>
      <c r="D241" t="s">
        <v>462</v>
      </c>
      <c r="E241" t="s">
        <v>466</v>
      </c>
      <c r="F241" s="4" t="s">
        <v>176</v>
      </c>
      <c r="G241" t="s">
        <v>183</v>
      </c>
      <c r="H241" t="s">
        <v>463</v>
      </c>
      <c r="I241" t="s">
        <v>464</v>
      </c>
      <c r="J241">
        <v>7</v>
      </c>
      <c r="K241">
        <f t="shared" si="3"/>
        <v>-1</v>
      </c>
      <c r="L241" t="s">
        <v>169</v>
      </c>
      <c r="M241" t="s">
        <v>205</v>
      </c>
      <c r="N241">
        <v>0</v>
      </c>
      <c r="O241">
        <v>7</v>
      </c>
      <c r="P241" t="s">
        <v>474</v>
      </c>
      <c r="Q241" t="s">
        <v>171</v>
      </c>
      <c r="R241" t="s">
        <v>171</v>
      </c>
      <c r="S241" t="s">
        <v>163</v>
      </c>
      <c r="T241" t="s">
        <v>173</v>
      </c>
      <c r="U241" t="s">
        <v>174</v>
      </c>
      <c r="V241">
        <v>1</v>
      </c>
      <c r="W241" t="s">
        <v>171</v>
      </c>
      <c r="X241" t="s">
        <v>171</v>
      </c>
      <c r="Y241" t="s">
        <v>171</v>
      </c>
      <c r="Z241" t="s">
        <v>171</v>
      </c>
      <c r="AA241" t="s">
        <v>171</v>
      </c>
      <c r="AB241" t="s">
        <v>171</v>
      </c>
      <c r="AC241" t="s">
        <v>171</v>
      </c>
      <c r="AD241" t="s">
        <v>163</v>
      </c>
      <c r="AE241" t="s">
        <v>171</v>
      </c>
      <c r="AF241" t="s">
        <v>171</v>
      </c>
      <c r="AG241" t="s">
        <v>171</v>
      </c>
      <c r="AH241" t="s">
        <v>176</v>
      </c>
      <c r="AI241" t="s">
        <v>467</v>
      </c>
      <c r="AJ241" t="s">
        <v>178</v>
      </c>
      <c r="AK241" t="s">
        <v>171</v>
      </c>
      <c r="AL241" t="s">
        <v>171</v>
      </c>
      <c r="AM241" t="s">
        <v>171</v>
      </c>
      <c r="AN241" t="s">
        <v>176</v>
      </c>
      <c r="AO241" t="s">
        <v>171</v>
      </c>
      <c r="AP241" t="s">
        <v>175</v>
      </c>
      <c r="AQ241" t="s">
        <v>171</v>
      </c>
      <c r="AR241" t="s">
        <v>171</v>
      </c>
      <c r="AS241" t="s">
        <v>308</v>
      </c>
      <c r="AT241" t="s">
        <v>180</v>
      </c>
      <c r="AU241" t="s">
        <v>308</v>
      </c>
      <c r="AV241" t="s">
        <v>181</v>
      </c>
      <c r="AW241" t="s">
        <v>243</v>
      </c>
      <c r="AX241" t="s">
        <v>176</v>
      </c>
    </row>
    <row r="242" spans="1:50" ht="13.5" customHeight="1" x14ac:dyDescent="0.15">
      <c r="A242">
        <v>300101</v>
      </c>
      <c r="B242">
        <v>1004</v>
      </c>
      <c r="C242" t="s">
        <v>566</v>
      </c>
      <c r="D242" t="s">
        <v>261</v>
      </c>
      <c r="E242" t="s">
        <v>265</v>
      </c>
      <c r="F242" s="4" t="s">
        <v>176</v>
      </c>
      <c r="G242" t="s">
        <v>199</v>
      </c>
      <c r="H242" t="s">
        <v>262</v>
      </c>
      <c r="I242" t="s">
        <v>263</v>
      </c>
      <c r="J242">
        <v>1</v>
      </c>
      <c r="K242">
        <f t="shared" si="3"/>
        <v>300102</v>
      </c>
      <c r="L242" t="s">
        <v>169</v>
      </c>
      <c r="M242" t="s">
        <v>170</v>
      </c>
      <c r="N242">
        <v>0</v>
      </c>
      <c r="O242">
        <v>2</v>
      </c>
      <c r="P242" t="s">
        <v>163</v>
      </c>
      <c r="Q242" t="s">
        <v>171</v>
      </c>
      <c r="R242" t="s">
        <v>171</v>
      </c>
      <c r="S242" t="s">
        <v>163</v>
      </c>
      <c r="T242" t="s">
        <v>173</v>
      </c>
      <c r="U242">
        <v>99</v>
      </c>
      <c r="V242">
        <v>1</v>
      </c>
      <c r="W242" t="s">
        <v>171</v>
      </c>
      <c r="X242" t="s">
        <v>171</v>
      </c>
      <c r="Y242" t="s">
        <v>171</v>
      </c>
      <c r="Z242" t="s">
        <v>266</v>
      </c>
      <c r="AA242" t="s">
        <v>171</v>
      </c>
      <c r="AB242" t="s">
        <v>171</v>
      </c>
      <c r="AC242" t="s">
        <v>171</v>
      </c>
      <c r="AD242" t="s">
        <v>163</v>
      </c>
      <c r="AE242" t="s">
        <v>171</v>
      </c>
      <c r="AF242" t="s">
        <v>171</v>
      </c>
      <c r="AG242" t="s">
        <v>171</v>
      </c>
      <c r="AH242" t="s">
        <v>176</v>
      </c>
      <c r="AI242" t="s">
        <v>267</v>
      </c>
      <c r="AJ242" t="s">
        <v>178</v>
      </c>
      <c r="AK242" t="s">
        <v>171</v>
      </c>
      <c r="AL242" t="s">
        <v>171</v>
      </c>
      <c r="AM242" t="s">
        <v>171</v>
      </c>
      <c r="AN242" t="s">
        <v>268</v>
      </c>
      <c r="AO242" t="s">
        <v>163</v>
      </c>
      <c r="AP242" t="s">
        <v>163</v>
      </c>
      <c r="AQ242" t="s">
        <v>175</v>
      </c>
      <c r="AR242" t="s">
        <v>171</v>
      </c>
      <c r="AS242" t="s">
        <v>179</v>
      </c>
      <c r="AT242" t="s">
        <v>180</v>
      </c>
      <c r="AU242" t="s">
        <v>179</v>
      </c>
      <c r="AV242" t="s">
        <v>269</v>
      </c>
      <c r="AW242" t="s">
        <v>270</v>
      </c>
      <c r="AX242" t="s">
        <v>176</v>
      </c>
    </row>
    <row r="243" spans="1:50" ht="13.5" customHeight="1" x14ac:dyDescent="0.15">
      <c r="A243">
        <v>300102</v>
      </c>
      <c r="B243">
        <v>1004</v>
      </c>
      <c r="C243" t="s">
        <v>566</v>
      </c>
      <c r="D243" t="s">
        <v>261</v>
      </c>
      <c r="E243" t="s">
        <v>265</v>
      </c>
      <c r="F243" s="4" t="s">
        <v>176</v>
      </c>
      <c r="G243" t="s">
        <v>203</v>
      </c>
      <c r="H243" t="s">
        <v>262</v>
      </c>
      <c r="I243" t="s">
        <v>263</v>
      </c>
      <c r="J243">
        <v>2</v>
      </c>
      <c r="K243">
        <f t="shared" si="3"/>
        <v>300103</v>
      </c>
      <c r="L243" t="s">
        <v>169</v>
      </c>
      <c r="M243" t="s">
        <v>185</v>
      </c>
      <c r="N243">
        <v>0</v>
      </c>
      <c r="O243">
        <v>2</v>
      </c>
      <c r="P243" t="s">
        <v>272</v>
      </c>
      <c r="Q243" t="s">
        <v>171</v>
      </c>
      <c r="R243" t="s">
        <v>171</v>
      </c>
      <c r="S243" t="s">
        <v>163</v>
      </c>
      <c r="T243" t="s">
        <v>173</v>
      </c>
      <c r="U243">
        <v>99</v>
      </c>
      <c r="V243">
        <v>1</v>
      </c>
      <c r="W243" t="s">
        <v>171</v>
      </c>
      <c r="X243" t="s">
        <v>171</v>
      </c>
      <c r="Y243" t="s">
        <v>171</v>
      </c>
      <c r="Z243" t="s">
        <v>266</v>
      </c>
      <c r="AA243" t="s">
        <v>171</v>
      </c>
      <c r="AB243" t="s">
        <v>171</v>
      </c>
      <c r="AC243" t="s">
        <v>171</v>
      </c>
      <c r="AD243" t="s">
        <v>163</v>
      </c>
      <c r="AE243" t="s">
        <v>171</v>
      </c>
      <c r="AF243" t="s">
        <v>171</v>
      </c>
      <c r="AG243" t="s">
        <v>171</v>
      </c>
      <c r="AH243" t="s">
        <v>176</v>
      </c>
      <c r="AI243" t="s">
        <v>267</v>
      </c>
      <c r="AJ243" t="s">
        <v>178</v>
      </c>
      <c r="AK243" t="s">
        <v>171</v>
      </c>
      <c r="AL243" t="s">
        <v>171</v>
      </c>
      <c r="AM243" t="s">
        <v>171</v>
      </c>
      <c r="AN243" t="s">
        <v>268</v>
      </c>
      <c r="AO243" t="s">
        <v>163</v>
      </c>
      <c r="AP243" t="s">
        <v>163</v>
      </c>
      <c r="AQ243" t="s">
        <v>175</v>
      </c>
      <c r="AR243" t="s">
        <v>171</v>
      </c>
      <c r="AS243" t="s">
        <v>179</v>
      </c>
      <c r="AT243" t="s">
        <v>180</v>
      </c>
      <c r="AU243" t="s">
        <v>179</v>
      </c>
      <c r="AV243" t="s">
        <v>269</v>
      </c>
      <c r="AW243" t="s">
        <v>270</v>
      </c>
      <c r="AX243" t="s">
        <v>176</v>
      </c>
    </row>
    <row r="244" spans="1:50" ht="13.5" customHeight="1" x14ac:dyDescent="0.15">
      <c r="A244">
        <v>300103</v>
      </c>
      <c r="B244">
        <v>1004</v>
      </c>
      <c r="C244" t="s">
        <v>566</v>
      </c>
      <c r="D244" t="s">
        <v>261</v>
      </c>
      <c r="E244" t="s">
        <v>265</v>
      </c>
      <c r="F244" s="4" t="s">
        <v>176</v>
      </c>
      <c r="G244" t="s">
        <v>273</v>
      </c>
      <c r="H244" t="s">
        <v>262</v>
      </c>
      <c r="I244" t="s">
        <v>263</v>
      </c>
      <c r="J244">
        <v>3</v>
      </c>
      <c r="K244">
        <f t="shared" si="3"/>
        <v>300104</v>
      </c>
      <c r="L244" t="s">
        <v>169</v>
      </c>
      <c r="M244" t="s">
        <v>189</v>
      </c>
      <c r="N244">
        <v>0</v>
      </c>
      <c r="O244">
        <v>3</v>
      </c>
      <c r="P244" t="s">
        <v>275</v>
      </c>
      <c r="Q244" t="s">
        <v>171</v>
      </c>
      <c r="R244" t="s">
        <v>171</v>
      </c>
      <c r="S244" t="s">
        <v>163</v>
      </c>
      <c r="T244" t="s">
        <v>173</v>
      </c>
      <c r="U244">
        <v>99</v>
      </c>
      <c r="V244">
        <v>1</v>
      </c>
      <c r="W244" t="s">
        <v>171</v>
      </c>
      <c r="X244" t="s">
        <v>171</v>
      </c>
      <c r="Y244" t="s">
        <v>171</v>
      </c>
      <c r="Z244" t="s">
        <v>266</v>
      </c>
      <c r="AA244" t="s">
        <v>171</v>
      </c>
      <c r="AB244" t="s">
        <v>171</v>
      </c>
      <c r="AC244" t="s">
        <v>171</v>
      </c>
      <c r="AD244" t="s">
        <v>163</v>
      </c>
      <c r="AE244" t="s">
        <v>171</v>
      </c>
      <c r="AF244" t="s">
        <v>171</v>
      </c>
      <c r="AG244" t="s">
        <v>171</v>
      </c>
      <c r="AH244" t="s">
        <v>176</v>
      </c>
      <c r="AI244" t="s">
        <v>267</v>
      </c>
      <c r="AJ244" t="s">
        <v>178</v>
      </c>
      <c r="AK244" t="s">
        <v>171</v>
      </c>
      <c r="AL244" t="s">
        <v>171</v>
      </c>
      <c r="AM244" t="s">
        <v>171</v>
      </c>
      <c r="AN244" t="s">
        <v>268</v>
      </c>
      <c r="AO244" t="s">
        <v>163</v>
      </c>
      <c r="AP244" t="s">
        <v>163</v>
      </c>
      <c r="AQ244" t="s">
        <v>175</v>
      </c>
      <c r="AR244" t="s">
        <v>171</v>
      </c>
      <c r="AS244" t="s">
        <v>179</v>
      </c>
      <c r="AT244" t="s">
        <v>180</v>
      </c>
      <c r="AU244" t="s">
        <v>179</v>
      </c>
      <c r="AV244" t="s">
        <v>269</v>
      </c>
      <c r="AW244" t="s">
        <v>270</v>
      </c>
      <c r="AX244" t="s">
        <v>176</v>
      </c>
    </row>
    <row r="245" spans="1:50" ht="13.5" customHeight="1" x14ac:dyDescent="0.15">
      <c r="A245">
        <v>300104</v>
      </c>
      <c r="B245">
        <v>1004</v>
      </c>
      <c r="C245" t="s">
        <v>566</v>
      </c>
      <c r="D245" t="s">
        <v>261</v>
      </c>
      <c r="E245" t="s">
        <v>265</v>
      </c>
      <c r="F245" s="4" t="s">
        <v>176</v>
      </c>
      <c r="G245" t="s">
        <v>276</v>
      </c>
      <c r="H245" t="s">
        <v>262</v>
      </c>
      <c r="I245" t="s">
        <v>263</v>
      </c>
      <c r="J245">
        <v>4</v>
      </c>
      <c r="K245">
        <f t="shared" si="3"/>
        <v>300105</v>
      </c>
      <c r="L245" t="s">
        <v>169</v>
      </c>
      <c r="M245" t="s">
        <v>193</v>
      </c>
      <c r="N245">
        <v>0</v>
      </c>
      <c r="O245">
        <v>4</v>
      </c>
      <c r="P245" t="s">
        <v>190</v>
      </c>
      <c r="Q245" t="s">
        <v>171</v>
      </c>
      <c r="R245" t="s">
        <v>171</v>
      </c>
      <c r="S245" t="s">
        <v>163</v>
      </c>
      <c r="T245" t="s">
        <v>173</v>
      </c>
      <c r="U245">
        <v>99</v>
      </c>
      <c r="V245">
        <v>1</v>
      </c>
      <c r="W245" t="s">
        <v>171</v>
      </c>
      <c r="X245" t="s">
        <v>171</v>
      </c>
      <c r="Y245" t="s">
        <v>171</v>
      </c>
      <c r="Z245" t="s">
        <v>266</v>
      </c>
      <c r="AA245" t="s">
        <v>171</v>
      </c>
      <c r="AB245" t="s">
        <v>171</v>
      </c>
      <c r="AC245" t="s">
        <v>171</v>
      </c>
      <c r="AD245" t="s">
        <v>163</v>
      </c>
      <c r="AE245" t="s">
        <v>171</v>
      </c>
      <c r="AF245" t="s">
        <v>171</v>
      </c>
      <c r="AG245" t="s">
        <v>171</v>
      </c>
      <c r="AH245" t="s">
        <v>176</v>
      </c>
      <c r="AI245" t="s">
        <v>267</v>
      </c>
      <c r="AJ245" t="s">
        <v>178</v>
      </c>
      <c r="AK245" t="s">
        <v>171</v>
      </c>
      <c r="AL245" t="s">
        <v>171</v>
      </c>
      <c r="AM245" t="s">
        <v>171</v>
      </c>
      <c r="AN245" t="s">
        <v>268</v>
      </c>
      <c r="AO245" t="s">
        <v>163</v>
      </c>
      <c r="AP245" t="s">
        <v>163</v>
      </c>
      <c r="AQ245" t="s">
        <v>175</v>
      </c>
      <c r="AR245" t="s">
        <v>171</v>
      </c>
      <c r="AS245" t="s">
        <v>179</v>
      </c>
      <c r="AT245" t="s">
        <v>180</v>
      </c>
      <c r="AU245" t="s">
        <v>179</v>
      </c>
      <c r="AV245" t="s">
        <v>269</v>
      </c>
      <c r="AW245" t="s">
        <v>270</v>
      </c>
      <c r="AX245" t="s">
        <v>176</v>
      </c>
    </row>
    <row r="246" spans="1:50" ht="13.5" customHeight="1" x14ac:dyDescent="0.15">
      <c r="A246">
        <v>300105</v>
      </c>
      <c r="B246">
        <v>1004</v>
      </c>
      <c r="C246" t="s">
        <v>566</v>
      </c>
      <c r="D246" t="s">
        <v>261</v>
      </c>
      <c r="E246" t="s">
        <v>265</v>
      </c>
      <c r="F246" s="4" t="s">
        <v>176</v>
      </c>
      <c r="G246" t="s">
        <v>278</v>
      </c>
      <c r="H246" t="s">
        <v>262</v>
      </c>
      <c r="I246" t="s">
        <v>263</v>
      </c>
      <c r="J246">
        <v>5</v>
      </c>
      <c r="K246">
        <f t="shared" si="3"/>
        <v>300106</v>
      </c>
      <c r="L246" t="s">
        <v>169</v>
      </c>
      <c r="M246" t="s">
        <v>197</v>
      </c>
      <c r="N246">
        <v>0</v>
      </c>
      <c r="O246">
        <v>5</v>
      </c>
      <c r="P246" t="s">
        <v>280</v>
      </c>
      <c r="Q246" t="s">
        <v>171</v>
      </c>
      <c r="R246" t="s">
        <v>171</v>
      </c>
      <c r="S246" t="s">
        <v>163</v>
      </c>
      <c r="T246" t="s">
        <v>173</v>
      </c>
      <c r="U246">
        <v>99</v>
      </c>
      <c r="V246">
        <v>1</v>
      </c>
      <c r="W246" t="s">
        <v>171</v>
      </c>
      <c r="X246" t="s">
        <v>171</v>
      </c>
      <c r="Y246" t="s">
        <v>171</v>
      </c>
      <c r="Z246" t="s">
        <v>266</v>
      </c>
      <c r="AA246" t="s">
        <v>171</v>
      </c>
      <c r="AB246" t="s">
        <v>171</v>
      </c>
      <c r="AC246" t="s">
        <v>171</v>
      </c>
      <c r="AD246" t="s">
        <v>163</v>
      </c>
      <c r="AE246" t="s">
        <v>171</v>
      </c>
      <c r="AF246" t="s">
        <v>171</v>
      </c>
      <c r="AG246" t="s">
        <v>171</v>
      </c>
      <c r="AH246" t="s">
        <v>176</v>
      </c>
      <c r="AI246" t="s">
        <v>267</v>
      </c>
      <c r="AJ246" t="s">
        <v>178</v>
      </c>
      <c r="AK246" t="s">
        <v>171</v>
      </c>
      <c r="AL246" t="s">
        <v>171</v>
      </c>
      <c r="AM246" t="s">
        <v>171</v>
      </c>
      <c r="AN246" t="s">
        <v>268</v>
      </c>
      <c r="AO246" t="s">
        <v>163</v>
      </c>
      <c r="AP246" t="s">
        <v>163</v>
      </c>
      <c r="AQ246" t="s">
        <v>175</v>
      </c>
      <c r="AR246" t="s">
        <v>171</v>
      </c>
      <c r="AS246" t="s">
        <v>179</v>
      </c>
      <c r="AT246" t="s">
        <v>180</v>
      </c>
      <c r="AU246" t="s">
        <v>179</v>
      </c>
      <c r="AV246" t="s">
        <v>269</v>
      </c>
      <c r="AW246" t="s">
        <v>270</v>
      </c>
      <c r="AX246" t="s">
        <v>176</v>
      </c>
    </row>
    <row r="247" spans="1:50" ht="13.5" customHeight="1" x14ac:dyDescent="0.15">
      <c r="A247">
        <v>300106</v>
      </c>
      <c r="B247">
        <v>1004</v>
      </c>
      <c r="C247" t="s">
        <v>566</v>
      </c>
      <c r="D247" t="s">
        <v>261</v>
      </c>
      <c r="E247" t="s">
        <v>265</v>
      </c>
      <c r="F247" s="4" t="s">
        <v>176</v>
      </c>
      <c r="G247" t="s">
        <v>281</v>
      </c>
      <c r="H247" t="s">
        <v>262</v>
      </c>
      <c r="I247" t="s">
        <v>263</v>
      </c>
      <c r="J247">
        <v>6</v>
      </c>
      <c r="K247">
        <f t="shared" si="3"/>
        <v>300107</v>
      </c>
      <c r="L247" t="s">
        <v>169</v>
      </c>
      <c r="M247" t="s">
        <v>201</v>
      </c>
      <c r="N247">
        <v>0</v>
      </c>
      <c r="O247">
        <v>6</v>
      </c>
      <c r="P247" t="s">
        <v>221</v>
      </c>
      <c r="Q247" t="s">
        <v>171</v>
      </c>
      <c r="R247" t="s">
        <v>171</v>
      </c>
      <c r="S247" t="s">
        <v>163</v>
      </c>
      <c r="T247" t="s">
        <v>173</v>
      </c>
      <c r="U247">
        <v>99</v>
      </c>
      <c r="V247">
        <v>1</v>
      </c>
      <c r="W247" t="s">
        <v>171</v>
      </c>
      <c r="X247" t="s">
        <v>171</v>
      </c>
      <c r="Y247" t="s">
        <v>171</v>
      </c>
      <c r="Z247" t="s">
        <v>266</v>
      </c>
      <c r="AA247" t="s">
        <v>171</v>
      </c>
      <c r="AB247" t="s">
        <v>171</v>
      </c>
      <c r="AC247" t="s">
        <v>171</v>
      </c>
      <c r="AD247" t="s">
        <v>163</v>
      </c>
      <c r="AE247" t="s">
        <v>171</v>
      </c>
      <c r="AF247" t="s">
        <v>171</v>
      </c>
      <c r="AG247" t="s">
        <v>171</v>
      </c>
      <c r="AH247" t="s">
        <v>176</v>
      </c>
      <c r="AI247" t="s">
        <v>267</v>
      </c>
      <c r="AJ247" t="s">
        <v>178</v>
      </c>
      <c r="AK247" t="s">
        <v>171</v>
      </c>
      <c r="AL247" t="s">
        <v>171</v>
      </c>
      <c r="AM247" t="s">
        <v>171</v>
      </c>
      <c r="AN247" t="s">
        <v>268</v>
      </c>
      <c r="AO247" t="s">
        <v>163</v>
      </c>
      <c r="AP247" t="s">
        <v>163</v>
      </c>
      <c r="AQ247" t="s">
        <v>175</v>
      </c>
      <c r="AR247" t="s">
        <v>171</v>
      </c>
      <c r="AS247" t="s">
        <v>179</v>
      </c>
      <c r="AT247" t="s">
        <v>180</v>
      </c>
      <c r="AU247" t="s">
        <v>179</v>
      </c>
      <c r="AV247" t="s">
        <v>269</v>
      </c>
      <c r="AW247" t="s">
        <v>270</v>
      </c>
      <c r="AX247" t="s">
        <v>176</v>
      </c>
    </row>
    <row r="248" spans="1:50" ht="13.5" customHeight="1" x14ac:dyDescent="0.15">
      <c r="A248">
        <v>300107</v>
      </c>
      <c r="B248">
        <v>1004</v>
      </c>
      <c r="C248" t="s">
        <v>566</v>
      </c>
      <c r="D248" t="s">
        <v>261</v>
      </c>
      <c r="E248" t="s">
        <v>265</v>
      </c>
      <c r="F248" s="4" t="s">
        <v>176</v>
      </c>
      <c r="G248" t="s">
        <v>283</v>
      </c>
      <c r="H248" t="s">
        <v>262</v>
      </c>
      <c r="I248" t="s">
        <v>263</v>
      </c>
      <c r="J248">
        <v>7</v>
      </c>
      <c r="K248">
        <f t="shared" si="3"/>
        <v>-1</v>
      </c>
      <c r="L248" t="s">
        <v>169</v>
      </c>
      <c r="M248" t="s">
        <v>205</v>
      </c>
      <c r="N248">
        <v>0</v>
      </c>
      <c r="O248">
        <v>7</v>
      </c>
      <c r="P248" t="s">
        <v>198</v>
      </c>
      <c r="Q248" t="s">
        <v>171</v>
      </c>
      <c r="R248" t="s">
        <v>171</v>
      </c>
      <c r="S248" t="s">
        <v>163</v>
      </c>
      <c r="T248" t="s">
        <v>173</v>
      </c>
      <c r="U248">
        <v>99</v>
      </c>
      <c r="V248">
        <v>1</v>
      </c>
      <c r="W248" t="s">
        <v>171</v>
      </c>
      <c r="X248" t="s">
        <v>171</v>
      </c>
      <c r="Y248" t="s">
        <v>171</v>
      </c>
      <c r="Z248" t="s">
        <v>266</v>
      </c>
      <c r="AA248" t="s">
        <v>171</v>
      </c>
      <c r="AB248" t="s">
        <v>171</v>
      </c>
      <c r="AC248" t="s">
        <v>171</v>
      </c>
      <c r="AD248" t="s">
        <v>163</v>
      </c>
      <c r="AE248" t="s">
        <v>171</v>
      </c>
      <c r="AF248" t="s">
        <v>171</v>
      </c>
      <c r="AG248" t="s">
        <v>171</v>
      </c>
      <c r="AH248" t="s">
        <v>176</v>
      </c>
      <c r="AI248" t="s">
        <v>267</v>
      </c>
      <c r="AJ248" t="s">
        <v>178</v>
      </c>
      <c r="AK248" t="s">
        <v>171</v>
      </c>
      <c r="AL248" t="s">
        <v>171</v>
      </c>
      <c r="AM248" t="s">
        <v>171</v>
      </c>
      <c r="AN248" t="s">
        <v>268</v>
      </c>
      <c r="AO248" t="s">
        <v>163</v>
      </c>
      <c r="AP248" t="s">
        <v>163</v>
      </c>
      <c r="AQ248" t="s">
        <v>175</v>
      </c>
      <c r="AR248" t="s">
        <v>171</v>
      </c>
      <c r="AS248" t="s">
        <v>179</v>
      </c>
      <c r="AT248" t="s">
        <v>180</v>
      </c>
      <c r="AU248" t="s">
        <v>179</v>
      </c>
      <c r="AV248" t="s">
        <v>269</v>
      </c>
      <c r="AW248" t="s">
        <v>270</v>
      </c>
      <c r="AX248" t="s">
        <v>176</v>
      </c>
    </row>
    <row r="249" spans="1:50" ht="13.5" customHeight="1" x14ac:dyDescent="0.15">
      <c r="A249">
        <v>310101</v>
      </c>
      <c r="B249">
        <v>1004</v>
      </c>
      <c r="C249" t="s">
        <v>567</v>
      </c>
      <c r="D249" t="s">
        <v>261</v>
      </c>
      <c r="E249" t="s">
        <v>265</v>
      </c>
      <c r="F249" s="4" t="s">
        <v>176</v>
      </c>
      <c r="G249" t="s">
        <v>199</v>
      </c>
      <c r="H249" t="s">
        <v>262</v>
      </c>
      <c r="I249" t="s">
        <v>263</v>
      </c>
      <c r="J249">
        <v>1</v>
      </c>
      <c r="K249">
        <f t="shared" si="3"/>
        <v>310102</v>
      </c>
      <c r="L249" t="s">
        <v>169</v>
      </c>
      <c r="M249" t="s">
        <v>170</v>
      </c>
      <c r="N249">
        <v>0</v>
      </c>
      <c r="O249">
        <v>2</v>
      </c>
      <c r="P249" t="s">
        <v>163</v>
      </c>
      <c r="Q249" t="s">
        <v>171</v>
      </c>
      <c r="R249" t="s">
        <v>171</v>
      </c>
      <c r="S249" t="s">
        <v>163</v>
      </c>
      <c r="T249" t="s">
        <v>173</v>
      </c>
      <c r="U249">
        <v>99</v>
      </c>
      <c r="V249">
        <v>1</v>
      </c>
      <c r="W249" t="s">
        <v>171</v>
      </c>
      <c r="X249" t="s">
        <v>171</v>
      </c>
      <c r="Y249" t="s">
        <v>171</v>
      </c>
      <c r="Z249" t="s">
        <v>266</v>
      </c>
      <c r="AA249" t="s">
        <v>171</v>
      </c>
      <c r="AB249" t="s">
        <v>171</v>
      </c>
      <c r="AC249" t="s">
        <v>171</v>
      </c>
      <c r="AD249" t="s">
        <v>163</v>
      </c>
      <c r="AE249" t="s">
        <v>171</v>
      </c>
      <c r="AF249" t="s">
        <v>171</v>
      </c>
      <c r="AG249" t="s">
        <v>171</v>
      </c>
      <c r="AH249" t="s">
        <v>176</v>
      </c>
      <c r="AI249" t="s">
        <v>267</v>
      </c>
      <c r="AJ249" t="s">
        <v>178</v>
      </c>
      <c r="AK249" t="s">
        <v>171</v>
      </c>
      <c r="AL249" t="s">
        <v>171</v>
      </c>
      <c r="AM249" t="s">
        <v>171</v>
      </c>
      <c r="AN249" t="s">
        <v>268</v>
      </c>
      <c r="AO249" t="s">
        <v>163</v>
      </c>
      <c r="AP249" t="s">
        <v>163</v>
      </c>
      <c r="AQ249" t="s">
        <v>175</v>
      </c>
      <c r="AR249" t="s">
        <v>171</v>
      </c>
      <c r="AS249" t="s">
        <v>179</v>
      </c>
      <c r="AT249" t="s">
        <v>180</v>
      </c>
      <c r="AU249" t="s">
        <v>179</v>
      </c>
      <c r="AV249" t="s">
        <v>269</v>
      </c>
      <c r="AW249" t="s">
        <v>270</v>
      </c>
      <c r="AX249" t="s">
        <v>176</v>
      </c>
    </row>
    <row r="250" spans="1:50" ht="13.5" customHeight="1" x14ac:dyDescent="0.15">
      <c r="A250">
        <v>310102</v>
      </c>
      <c r="B250">
        <v>1004</v>
      </c>
      <c r="C250" t="s">
        <v>567</v>
      </c>
      <c r="D250" t="s">
        <v>261</v>
      </c>
      <c r="E250" t="s">
        <v>265</v>
      </c>
      <c r="F250" s="4" t="s">
        <v>176</v>
      </c>
      <c r="G250" t="s">
        <v>203</v>
      </c>
      <c r="H250" t="s">
        <v>262</v>
      </c>
      <c r="I250" t="s">
        <v>263</v>
      </c>
      <c r="J250">
        <v>2</v>
      </c>
      <c r="K250">
        <f t="shared" si="3"/>
        <v>310103</v>
      </c>
      <c r="L250" t="s">
        <v>169</v>
      </c>
      <c r="M250" t="s">
        <v>185</v>
      </c>
      <c r="N250">
        <v>0</v>
      </c>
      <c r="O250">
        <v>2</v>
      </c>
      <c r="P250" t="s">
        <v>272</v>
      </c>
      <c r="Q250" t="s">
        <v>171</v>
      </c>
      <c r="R250" t="s">
        <v>171</v>
      </c>
      <c r="S250" t="s">
        <v>163</v>
      </c>
      <c r="T250" t="s">
        <v>173</v>
      </c>
      <c r="U250">
        <v>99</v>
      </c>
      <c r="V250">
        <v>1</v>
      </c>
      <c r="W250" t="s">
        <v>171</v>
      </c>
      <c r="X250" t="s">
        <v>171</v>
      </c>
      <c r="Y250" t="s">
        <v>171</v>
      </c>
      <c r="Z250" t="s">
        <v>266</v>
      </c>
      <c r="AA250" t="s">
        <v>171</v>
      </c>
      <c r="AB250" t="s">
        <v>171</v>
      </c>
      <c r="AC250" t="s">
        <v>171</v>
      </c>
      <c r="AD250" t="s">
        <v>163</v>
      </c>
      <c r="AE250" t="s">
        <v>171</v>
      </c>
      <c r="AF250" t="s">
        <v>171</v>
      </c>
      <c r="AG250" t="s">
        <v>171</v>
      </c>
      <c r="AH250" t="s">
        <v>176</v>
      </c>
      <c r="AI250" t="s">
        <v>267</v>
      </c>
      <c r="AJ250" t="s">
        <v>178</v>
      </c>
      <c r="AK250" t="s">
        <v>171</v>
      </c>
      <c r="AL250" t="s">
        <v>171</v>
      </c>
      <c r="AM250" t="s">
        <v>171</v>
      </c>
      <c r="AN250" t="s">
        <v>268</v>
      </c>
      <c r="AO250" t="s">
        <v>163</v>
      </c>
      <c r="AP250" t="s">
        <v>163</v>
      </c>
      <c r="AQ250" t="s">
        <v>175</v>
      </c>
      <c r="AR250" t="s">
        <v>171</v>
      </c>
      <c r="AS250" t="s">
        <v>179</v>
      </c>
      <c r="AT250" t="s">
        <v>180</v>
      </c>
      <c r="AU250" t="s">
        <v>179</v>
      </c>
      <c r="AV250" t="s">
        <v>269</v>
      </c>
      <c r="AW250" t="s">
        <v>270</v>
      </c>
      <c r="AX250" t="s">
        <v>176</v>
      </c>
    </row>
    <row r="251" spans="1:50" ht="13.5" customHeight="1" x14ac:dyDescent="0.15">
      <c r="A251">
        <v>310103</v>
      </c>
      <c r="B251">
        <v>1004</v>
      </c>
      <c r="C251" t="s">
        <v>567</v>
      </c>
      <c r="D251" t="s">
        <v>261</v>
      </c>
      <c r="E251" t="s">
        <v>265</v>
      </c>
      <c r="F251" s="4" t="s">
        <v>176</v>
      </c>
      <c r="G251" t="s">
        <v>273</v>
      </c>
      <c r="H251" t="s">
        <v>262</v>
      </c>
      <c r="I251" t="s">
        <v>263</v>
      </c>
      <c r="J251">
        <v>3</v>
      </c>
      <c r="K251">
        <f t="shared" si="3"/>
        <v>310104</v>
      </c>
      <c r="L251" t="s">
        <v>169</v>
      </c>
      <c r="M251" t="s">
        <v>189</v>
      </c>
      <c r="N251">
        <v>0</v>
      </c>
      <c r="O251">
        <v>3</v>
      </c>
      <c r="P251" t="s">
        <v>275</v>
      </c>
      <c r="Q251" t="s">
        <v>171</v>
      </c>
      <c r="R251" t="s">
        <v>171</v>
      </c>
      <c r="S251" t="s">
        <v>163</v>
      </c>
      <c r="T251" t="s">
        <v>173</v>
      </c>
      <c r="U251">
        <v>99</v>
      </c>
      <c r="V251">
        <v>1</v>
      </c>
      <c r="W251" t="s">
        <v>171</v>
      </c>
      <c r="X251" t="s">
        <v>171</v>
      </c>
      <c r="Y251" t="s">
        <v>171</v>
      </c>
      <c r="Z251" t="s">
        <v>266</v>
      </c>
      <c r="AA251" t="s">
        <v>171</v>
      </c>
      <c r="AB251" t="s">
        <v>171</v>
      </c>
      <c r="AC251" t="s">
        <v>171</v>
      </c>
      <c r="AD251" t="s">
        <v>163</v>
      </c>
      <c r="AE251" t="s">
        <v>171</v>
      </c>
      <c r="AF251" t="s">
        <v>171</v>
      </c>
      <c r="AG251" t="s">
        <v>171</v>
      </c>
      <c r="AH251" t="s">
        <v>176</v>
      </c>
      <c r="AI251" t="s">
        <v>267</v>
      </c>
      <c r="AJ251" t="s">
        <v>178</v>
      </c>
      <c r="AK251" t="s">
        <v>171</v>
      </c>
      <c r="AL251" t="s">
        <v>171</v>
      </c>
      <c r="AM251" t="s">
        <v>171</v>
      </c>
      <c r="AN251" t="s">
        <v>268</v>
      </c>
      <c r="AO251" t="s">
        <v>163</v>
      </c>
      <c r="AP251" t="s">
        <v>163</v>
      </c>
      <c r="AQ251" t="s">
        <v>175</v>
      </c>
      <c r="AR251" t="s">
        <v>171</v>
      </c>
      <c r="AS251" t="s">
        <v>179</v>
      </c>
      <c r="AT251" t="s">
        <v>180</v>
      </c>
      <c r="AU251" t="s">
        <v>179</v>
      </c>
      <c r="AV251" t="s">
        <v>269</v>
      </c>
      <c r="AW251" t="s">
        <v>270</v>
      </c>
      <c r="AX251" t="s">
        <v>176</v>
      </c>
    </row>
    <row r="252" spans="1:50" ht="13.5" customHeight="1" x14ac:dyDescent="0.15">
      <c r="A252">
        <v>310104</v>
      </c>
      <c r="B252">
        <v>1004</v>
      </c>
      <c r="C252" t="s">
        <v>567</v>
      </c>
      <c r="D252" t="s">
        <v>261</v>
      </c>
      <c r="E252" t="s">
        <v>265</v>
      </c>
      <c r="F252" s="4" t="s">
        <v>176</v>
      </c>
      <c r="G252" t="s">
        <v>276</v>
      </c>
      <c r="H252" t="s">
        <v>262</v>
      </c>
      <c r="I252" t="s">
        <v>263</v>
      </c>
      <c r="J252">
        <v>4</v>
      </c>
      <c r="K252">
        <f t="shared" si="3"/>
        <v>310105</v>
      </c>
      <c r="L252" t="s">
        <v>169</v>
      </c>
      <c r="M252" t="s">
        <v>193</v>
      </c>
      <c r="N252">
        <v>0</v>
      </c>
      <c r="O252">
        <v>4</v>
      </c>
      <c r="P252" t="s">
        <v>190</v>
      </c>
      <c r="Q252" t="s">
        <v>171</v>
      </c>
      <c r="R252" t="s">
        <v>171</v>
      </c>
      <c r="S252" t="s">
        <v>163</v>
      </c>
      <c r="T252" t="s">
        <v>173</v>
      </c>
      <c r="U252">
        <v>99</v>
      </c>
      <c r="V252">
        <v>1</v>
      </c>
      <c r="W252" t="s">
        <v>171</v>
      </c>
      <c r="X252" t="s">
        <v>171</v>
      </c>
      <c r="Y252" t="s">
        <v>171</v>
      </c>
      <c r="Z252" t="s">
        <v>266</v>
      </c>
      <c r="AA252" t="s">
        <v>171</v>
      </c>
      <c r="AB252" t="s">
        <v>171</v>
      </c>
      <c r="AC252" t="s">
        <v>171</v>
      </c>
      <c r="AD252" t="s">
        <v>163</v>
      </c>
      <c r="AE252" t="s">
        <v>171</v>
      </c>
      <c r="AF252" t="s">
        <v>171</v>
      </c>
      <c r="AG252" t="s">
        <v>171</v>
      </c>
      <c r="AH252" t="s">
        <v>176</v>
      </c>
      <c r="AI252" t="s">
        <v>267</v>
      </c>
      <c r="AJ252" t="s">
        <v>178</v>
      </c>
      <c r="AK252" t="s">
        <v>171</v>
      </c>
      <c r="AL252" t="s">
        <v>171</v>
      </c>
      <c r="AM252" t="s">
        <v>171</v>
      </c>
      <c r="AN252" t="s">
        <v>268</v>
      </c>
      <c r="AO252" t="s">
        <v>163</v>
      </c>
      <c r="AP252" t="s">
        <v>163</v>
      </c>
      <c r="AQ252" t="s">
        <v>175</v>
      </c>
      <c r="AR252" t="s">
        <v>171</v>
      </c>
      <c r="AS252" t="s">
        <v>179</v>
      </c>
      <c r="AT252" t="s">
        <v>180</v>
      </c>
      <c r="AU252" t="s">
        <v>179</v>
      </c>
      <c r="AV252" t="s">
        <v>269</v>
      </c>
      <c r="AW252" t="s">
        <v>270</v>
      </c>
      <c r="AX252" t="s">
        <v>176</v>
      </c>
    </row>
    <row r="253" spans="1:50" ht="13.5" customHeight="1" x14ac:dyDescent="0.15">
      <c r="A253">
        <v>310105</v>
      </c>
      <c r="B253">
        <v>1004</v>
      </c>
      <c r="C253" t="s">
        <v>567</v>
      </c>
      <c r="D253" t="s">
        <v>261</v>
      </c>
      <c r="E253" t="s">
        <v>265</v>
      </c>
      <c r="F253" s="4" t="s">
        <v>176</v>
      </c>
      <c r="G253" t="s">
        <v>278</v>
      </c>
      <c r="H253" t="s">
        <v>262</v>
      </c>
      <c r="I253" t="s">
        <v>263</v>
      </c>
      <c r="J253">
        <v>5</v>
      </c>
      <c r="K253">
        <f t="shared" si="3"/>
        <v>310106</v>
      </c>
      <c r="L253" t="s">
        <v>169</v>
      </c>
      <c r="M253" t="s">
        <v>197</v>
      </c>
      <c r="N253">
        <v>0</v>
      </c>
      <c r="O253">
        <v>5</v>
      </c>
      <c r="P253" t="s">
        <v>280</v>
      </c>
      <c r="Q253" t="s">
        <v>171</v>
      </c>
      <c r="R253" t="s">
        <v>171</v>
      </c>
      <c r="S253" t="s">
        <v>163</v>
      </c>
      <c r="T253" t="s">
        <v>173</v>
      </c>
      <c r="U253">
        <v>99</v>
      </c>
      <c r="V253">
        <v>1</v>
      </c>
      <c r="W253" t="s">
        <v>171</v>
      </c>
      <c r="X253" t="s">
        <v>171</v>
      </c>
      <c r="Y253" t="s">
        <v>171</v>
      </c>
      <c r="Z253" t="s">
        <v>266</v>
      </c>
      <c r="AA253" t="s">
        <v>171</v>
      </c>
      <c r="AB253" t="s">
        <v>171</v>
      </c>
      <c r="AC253" t="s">
        <v>171</v>
      </c>
      <c r="AD253" t="s">
        <v>163</v>
      </c>
      <c r="AE253" t="s">
        <v>171</v>
      </c>
      <c r="AF253" t="s">
        <v>171</v>
      </c>
      <c r="AG253" t="s">
        <v>171</v>
      </c>
      <c r="AH253" t="s">
        <v>176</v>
      </c>
      <c r="AI253" t="s">
        <v>267</v>
      </c>
      <c r="AJ253" t="s">
        <v>178</v>
      </c>
      <c r="AK253" t="s">
        <v>171</v>
      </c>
      <c r="AL253" t="s">
        <v>171</v>
      </c>
      <c r="AM253" t="s">
        <v>171</v>
      </c>
      <c r="AN253" t="s">
        <v>268</v>
      </c>
      <c r="AO253" t="s">
        <v>163</v>
      </c>
      <c r="AP253" t="s">
        <v>163</v>
      </c>
      <c r="AQ253" t="s">
        <v>175</v>
      </c>
      <c r="AR253" t="s">
        <v>171</v>
      </c>
      <c r="AS253" t="s">
        <v>179</v>
      </c>
      <c r="AT253" t="s">
        <v>180</v>
      </c>
      <c r="AU253" t="s">
        <v>179</v>
      </c>
      <c r="AV253" t="s">
        <v>269</v>
      </c>
      <c r="AW253" t="s">
        <v>270</v>
      </c>
      <c r="AX253" t="s">
        <v>176</v>
      </c>
    </row>
    <row r="254" spans="1:50" ht="13.5" customHeight="1" x14ac:dyDescent="0.15">
      <c r="A254">
        <v>310106</v>
      </c>
      <c r="B254">
        <v>1004</v>
      </c>
      <c r="C254" t="s">
        <v>567</v>
      </c>
      <c r="D254" t="s">
        <v>261</v>
      </c>
      <c r="E254" t="s">
        <v>265</v>
      </c>
      <c r="F254" s="4" t="s">
        <v>176</v>
      </c>
      <c r="G254" t="s">
        <v>281</v>
      </c>
      <c r="H254" t="s">
        <v>262</v>
      </c>
      <c r="I254" t="s">
        <v>263</v>
      </c>
      <c r="J254">
        <v>6</v>
      </c>
      <c r="K254">
        <f t="shared" si="3"/>
        <v>310107</v>
      </c>
      <c r="L254" t="s">
        <v>169</v>
      </c>
      <c r="M254" t="s">
        <v>201</v>
      </c>
      <c r="N254">
        <v>0</v>
      </c>
      <c r="O254">
        <v>6</v>
      </c>
      <c r="P254" t="s">
        <v>221</v>
      </c>
      <c r="Q254" t="s">
        <v>171</v>
      </c>
      <c r="R254" t="s">
        <v>171</v>
      </c>
      <c r="S254" t="s">
        <v>163</v>
      </c>
      <c r="T254" t="s">
        <v>173</v>
      </c>
      <c r="U254">
        <v>99</v>
      </c>
      <c r="V254">
        <v>1</v>
      </c>
      <c r="W254" t="s">
        <v>171</v>
      </c>
      <c r="X254" t="s">
        <v>171</v>
      </c>
      <c r="Y254" t="s">
        <v>171</v>
      </c>
      <c r="Z254" t="s">
        <v>266</v>
      </c>
      <c r="AA254" t="s">
        <v>171</v>
      </c>
      <c r="AB254" t="s">
        <v>171</v>
      </c>
      <c r="AC254" t="s">
        <v>171</v>
      </c>
      <c r="AD254" t="s">
        <v>163</v>
      </c>
      <c r="AE254" t="s">
        <v>171</v>
      </c>
      <c r="AF254" t="s">
        <v>171</v>
      </c>
      <c r="AG254" t="s">
        <v>171</v>
      </c>
      <c r="AH254" t="s">
        <v>176</v>
      </c>
      <c r="AI254" t="s">
        <v>267</v>
      </c>
      <c r="AJ254" t="s">
        <v>178</v>
      </c>
      <c r="AK254" t="s">
        <v>171</v>
      </c>
      <c r="AL254" t="s">
        <v>171</v>
      </c>
      <c r="AM254" t="s">
        <v>171</v>
      </c>
      <c r="AN254" t="s">
        <v>268</v>
      </c>
      <c r="AO254" t="s">
        <v>163</v>
      </c>
      <c r="AP254" t="s">
        <v>163</v>
      </c>
      <c r="AQ254" t="s">
        <v>175</v>
      </c>
      <c r="AR254" t="s">
        <v>171</v>
      </c>
      <c r="AS254" t="s">
        <v>179</v>
      </c>
      <c r="AT254" t="s">
        <v>180</v>
      </c>
      <c r="AU254" t="s">
        <v>179</v>
      </c>
      <c r="AV254" t="s">
        <v>269</v>
      </c>
      <c r="AW254" t="s">
        <v>270</v>
      </c>
      <c r="AX254" t="s">
        <v>176</v>
      </c>
    </row>
    <row r="255" spans="1:50" ht="13.5" customHeight="1" x14ac:dyDescent="0.15">
      <c r="A255">
        <v>310107</v>
      </c>
      <c r="B255">
        <v>1004</v>
      </c>
      <c r="C255" t="s">
        <v>567</v>
      </c>
      <c r="D255" t="s">
        <v>261</v>
      </c>
      <c r="E255" t="s">
        <v>265</v>
      </c>
      <c r="F255" s="4" t="s">
        <v>176</v>
      </c>
      <c r="G255" t="s">
        <v>283</v>
      </c>
      <c r="H255" t="s">
        <v>262</v>
      </c>
      <c r="I255" t="s">
        <v>263</v>
      </c>
      <c r="J255">
        <v>7</v>
      </c>
      <c r="K255">
        <f t="shared" si="3"/>
        <v>-1</v>
      </c>
      <c r="L255" t="s">
        <v>169</v>
      </c>
      <c r="M255" t="s">
        <v>205</v>
      </c>
      <c r="N255">
        <v>0</v>
      </c>
      <c r="O255">
        <v>7</v>
      </c>
      <c r="P255" t="s">
        <v>198</v>
      </c>
      <c r="Q255" t="s">
        <v>171</v>
      </c>
      <c r="R255" t="s">
        <v>171</v>
      </c>
      <c r="S255" t="s">
        <v>163</v>
      </c>
      <c r="T255" t="s">
        <v>173</v>
      </c>
      <c r="U255">
        <v>99</v>
      </c>
      <c r="V255">
        <v>1</v>
      </c>
      <c r="W255" t="s">
        <v>171</v>
      </c>
      <c r="X255" t="s">
        <v>171</v>
      </c>
      <c r="Y255" t="s">
        <v>171</v>
      </c>
      <c r="Z255" t="s">
        <v>266</v>
      </c>
      <c r="AA255" t="s">
        <v>171</v>
      </c>
      <c r="AB255" t="s">
        <v>171</v>
      </c>
      <c r="AC255" t="s">
        <v>171</v>
      </c>
      <c r="AD255" t="s">
        <v>163</v>
      </c>
      <c r="AE255" t="s">
        <v>171</v>
      </c>
      <c r="AF255" t="s">
        <v>171</v>
      </c>
      <c r="AG255" t="s">
        <v>171</v>
      </c>
      <c r="AH255" t="s">
        <v>176</v>
      </c>
      <c r="AI255" t="s">
        <v>267</v>
      </c>
      <c r="AJ255" t="s">
        <v>178</v>
      </c>
      <c r="AK255" t="s">
        <v>171</v>
      </c>
      <c r="AL255" t="s">
        <v>171</v>
      </c>
      <c r="AM255" t="s">
        <v>171</v>
      </c>
      <c r="AN255" t="s">
        <v>268</v>
      </c>
      <c r="AO255" t="s">
        <v>163</v>
      </c>
      <c r="AP255" t="s">
        <v>163</v>
      </c>
      <c r="AQ255" t="s">
        <v>175</v>
      </c>
      <c r="AR255" t="s">
        <v>171</v>
      </c>
      <c r="AS255" t="s">
        <v>179</v>
      </c>
      <c r="AT255" t="s">
        <v>180</v>
      </c>
      <c r="AU255" t="s">
        <v>179</v>
      </c>
      <c r="AV255" t="s">
        <v>269</v>
      </c>
      <c r="AW255" t="s">
        <v>270</v>
      </c>
      <c r="AX255" t="s">
        <v>176</v>
      </c>
    </row>
    <row r="256" spans="1:50" ht="13.5" customHeight="1" x14ac:dyDescent="0.15">
      <c r="A256">
        <v>320101</v>
      </c>
      <c r="B256">
        <v>1007</v>
      </c>
      <c r="C256" t="s">
        <v>568</v>
      </c>
      <c r="D256" t="s">
        <v>416</v>
      </c>
      <c r="E256" t="s">
        <v>420</v>
      </c>
      <c r="F256" s="4" t="s">
        <v>176</v>
      </c>
      <c r="G256" t="s">
        <v>225</v>
      </c>
      <c r="H256" t="s">
        <v>417</v>
      </c>
      <c r="I256" t="s">
        <v>418</v>
      </c>
      <c r="J256">
        <v>1</v>
      </c>
      <c r="K256">
        <f t="shared" si="3"/>
        <v>320102</v>
      </c>
      <c r="L256" t="s">
        <v>169</v>
      </c>
      <c r="M256" t="s">
        <v>170</v>
      </c>
      <c r="N256">
        <v>0</v>
      </c>
      <c r="O256">
        <v>2</v>
      </c>
      <c r="P256" t="s">
        <v>163</v>
      </c>
      <c r="Q256" t="s">
        <v>171</v>
      </c>
      <c r="R256" t="s">
        <v>171</v>
      </c>
      <c r="S256" t="s">
        <v>163</v>
      </c>
      <c r="T256" t="s">
        <v>173</v>
      </c>
      <c r="U256" t="s">
        <v>171</v>
      </c>
      <c r="V256">
        <v>1</v>
      </c>
      <c r="W256" t="s">
        <v>171</v>
      </c>
      <c r="X256" t="s">
        <v>171</v>
      </c>
      <c r="Y256" t="s">
        <v>171</v>
      </c>
      <c r="Z256" t="s">
        <v>171</v>
      </c>
      <c r="AA256" t="s">
        <v>171</v>
      </c>
      <c r="AB256" t="s">
        <v>171</v>
      </c>
      <c r="AC256" t="s">
        <v>171</v>
      </c>
      <c r="AD256" t="s">
        <v>163</v>
      </c>
      <c r="AE256" t="s">
        <v>171</v>
      </c>
      <c r="AF256" t="s">
        <v>171</v>
      </c>
      <c r="AG256" t="s">
        <v>171</v>
      </c>
      <c r="AH256" t="s">
        <v>176</v>
      </c>
      <c r="AI256" t="s">
        <v>421</v>
      </c>
      <c r="AJ256" t="s">
        <v>178</v>
      </c>
      <c r="AK256" t="s">
        <v>171</v>
      </c>
      <c r="AL256" t="s">
        <v>171</v>
      </c>
      <c r="AM256" t="s">
        <v>171</v>
      </c>
      <c r="AN256" t="s">
        <v>422</v>
      </c>
      <c r="AO256" t="s">
        <v>163</v>
      </c>
      <c r="AP256" t="s">
        <v>163</v>
      </c>
      <c r="AQ256" t="s">
        <v>208</v>
      </c>
      <c r="AR256" t="s">
        <v>175</v>
      </c>
      <c r="AS256" t="s">
        <v>179</v>
      </c>
      <c r="AT256" t="s">
        <v>180</v>
      </c>
      <c r="AU256" t="s">
        <v>179</v>
      </c>
      <c r="AV256" t="s">
        <v>171</v>
      </c>
      <c r="AW256" t="s">
        <v>270</v>
      </c>
      <c r="AX256" t="s">
        <v>176</v>
      </c>
    </row>
    <row r="257" spans="1:50" ht="13.5" customHeight="1" x14ac:dyDescent="0.15">
      <c r="A257">
        <v>320102</v>
      </c>
      <c r="B257">
        <v>1007</v>
      </c>
      <c r="C257" t="s">
        <v>568</v>
      </c>
      <c r="D257" t="s">
        <v>416</v>
      </c>
      <c r="E257" t="s">
        <v>420</v>
      </c>
      <c r="F257" s="4" t="s">
        <v>176</v>
      </c>
      <c r="G257" t="s">
        <v>227</v>
      </c>
      <c r="H257" t="s">
        <v>417</v>
      </c>
      <c r="I257" t="s">
        <v>418</v>
      </c>
      <c r="J257">
        <v>2</v>
      </c>
      <c r="K257">
        <f t="shared" si="3"/>
        <v>320103</v>
      </c>
      <c r="L257" t="s">
        <v>169</v>
      </c>
      <c r="M257" t="s">
        <v>185</v>
      </c>
      <c r="N257">
        <v>0</v>
      </c>
      <c r="O257">
        <v>2</v>
      </c>
      <c r="P257" t="s">
        <v>249</v>
      </c>
      <c r="Q257" t="s">
        <v>171</v>
      </c>
      <c r="R257" t="s">
        <v>171</v>
      </c>
      <c r="S257" t="s">
        <v>163</v>
      </c>
      <c r="T257" t="s">
        <v>173</v>
      </c>
      <c r="U257" t="s">
        <v>171</v>
      </c>
      <c r="V257">
        <v>1</v>
      </c>
      <c r="W257" t="s">
        <v>171</v>
      </c>
      <c r="X257" t="s">
        <v>171</v>
      </c>
      <c r="Y257" t="s">
        <v>171</v>
      </c>
      <c r="Z257" t="s">
        <v>171</v>
      </c>
      <c r="AA257" t="s">
        <v>171</v>
      </c>
      <c r="AB257" t="s">
        <v>171</v>
      </c>
      <c r="AC257" t="s">
        <v>171</v>
      </c>
      <c r="AD257" t="s">
        <v>163</v>
      </c>
      <c r="AE257" t="s">
        <v>171</v>
      </c>
      <c r="AF257" t="s">
        <v>171</v>
      </c>
      <c r="AG257" t="s">
        <v>171</v>
      </c>
      <c r="AH257" t="s">
        <v>176</v>
      </c>
      <c r="AI257" t="s">
        <v>421</v>
      </c>
      <c r="AJ257" t="s">
        <v>178</v>
      </c>
      <c r="AK257" t="s">
        <v>171</v>
      </c>
      <c r="AL257" t="s">
        <v>171</v>
      </c>
      <c r="AM257" t="s">
        <v>171</v>
      </c>
      <c r="AN257" t="s">
        <v>422</v>
      </c>
      <c r="AO257" t="s">
        <v>163</v>
      </c>
      <c r="AP257" t="s">
        <v>163</v>
      </c>
      <c r="AQ257" t="s">
        <v>208</v>
      </c>
      <c r="AR257" t="s">
        <v>175</v>
      </c>
      <c r="AS257" t="s">
        <v>179</v>
      </c>
      <c r="AT257" t="s">
        <v>180</v>
      </c>
      <c r="AU257" t="s">
        <v>179</v>
      </c>
      <c r="AV257" t="s">
        <v>171</v>
      </c>
      <c r="AW257" t="s">
        <v>270</v>
      </c>
      <c r="AX257" t="s">
        <v>176</v>
      </c>
    </row>
    <row r="258" spans="1:50" ht="13.5" customHeight="1" x14ac:dyDescent="0.15">
      <c r="A258">
        <v>320103</v>
      </c>
      <c r="B258">
        <v>1007</v>
      </c>
      <c r="C258" t="s">
        <v>568</v>
      </c>
      <c r="D258" t="s">
        <v>416</v>
      </c>
      <c r="E258" t="s">
        <v>420</v>
      </c>
      <c r="F258" s="4" t="s">
        <v>176</v>
      </c>
      <c r="G258" t="s">
        <v>230</v>
      </c>
      <c r="H258" t="s">
        <v>417</v>
      </c>
      <c r="I258" t="s">
        <v>418</v>
      </c>
      <c r="J258">
        <v>3</v>
      </c>
      <c r="K258">
        <f t="shared" si="3"/>
        <v>320104</v>
      </c>
      <c r="L258" t="s">
        <v>169</v>
      </c>
      <c r="M258" t="s">
        <v>189</v>
      </c>
      <c r="N258">
        <v>0</v>
      </c>
      <c r="O258">
        <v>3</v>
      </c>
      <c r="P258" t="s">
        <v>221</v>
      </c>
      <c r="Q258" t="s">
        <v>171</v>
      </c>
      <c r="R258" t="s">
        <v>171</v>
      </c>
      <c r="S258" t="s">
        <v>163</v>
      </c>
      <c r="T258" t="s">
        <v>173</v>
      </c>
      <c r="U258" t="s">
        <v>171</v>
      </c>
      <c r="V258">
        <v>1</v>
      </c>
      <c r="W258" t="s">
        <v>171</v>
      </c>
      <c r="X258" t="s">
        <v>171</v>
      </c>
      <c r="Y258" t="s">
        <v>171</v>
      </c>
      <c r="Z258" t="s">
        <v>171</v>
      </c>
      <c r="AA258" t="s">
        <v>171</v>
      </c>
      <c r="AB258" t="s">
        <v>171</v>
      </c>
      <c r="AC258" t="s">
        <v>171</v>
      </c>
      <c r="AD258" t="s">
        <v>163</v>
      </c>
      <c r="AE258" t="s">
        <v>171</v>
      </c>
      <c r="AF258" t="s">
        <v>171</v>
      </c>
      <c r="AG258" t="s">
        <v>171</v>
      </c>
      <c r="AH258" t="s">
        <v>176</v>
      </c>
      <c r="AI258" t="s">
        <v>421</v>
      </c>
      <c r="AJ258" t="s">
        <v>178</v>
      </c>
      <c r="AK258" t="s">
        <v>171</v>
      </c>
      <c r="AL258" t="s">
        <v>171</v>
      </c>
      <c r="AM258" t="s">
        <v>171</v>
      </c>
      <c r="AN258" t="s">
        <v>422</v>
      </c>
      <c r="AO258" t="s">
        <v>163</v>
      </c>
      <c r="AP258" t="s">
        <v>163</v>
      </c>
      <c r="AQ258" t="s">
        <v>208</v>
      </c>
      <c r="AR258" t="s">
        <v>175</v>
      </c>
      <c r="AS258" t="s">
        <v>179</v>
      </c>
      <c r="AT258" t="s">
        <v>180</v>
      </c>
      <c r="AU258" t="s">
        <v>179</v>
      </c>
      <c r="AV258" t="s">
        <v>171</v>
      </c>
      <c r="AW258" t="s">
        <v>270</v>
      </c>
      <c r="AX258" t="s">
        <v>176</v>
      </c>
    </row>
    <row r="259" spans="1:50" ht="13.5" customHeight="1" x14ac:dyDescent="0.15">
      <c r="A259">
        <v>320104</v>
      </c>
      <c r="B259">
        <v>1007</v>
      </c>
      <c r="C259" t="s">
        <v>568</v>
      </c>
      <c r="D259" t="s">
        <v>416</v>
      </c>
      <c r="E259" t="s">
        <v>420</v>
      </c>
      <c r="F259" s="4" t="s">
        <v>176</v>
      </c>
      <c r="G259" t="s">
        <v>233</v>
      </c>
      <c r="H259" t="s">
        <v>417</v>
      </c>
      <c r="I259" t="s">
        <v>418</v>
      </c>
      <c r="J259">
        <v>4</v>
      </c>
      <c r="K259">
        <f t="shared" si="3"/>
        <v>320105</v>
      </c>
      <c r="L259" t="s">
        <v>169</v>
      </c>
      <c r="M259" t="s">
        <v>193</v>
      </c>
      <c r="N259">
        <v>0</v>
      </c>
      <c r="O259">
        <v>4</v>
      </c>
      <c r="P259" t="s">
        <v>202</v>
      </c>
      <c r="Q259" t="s">
        <v>171</v>
      </c>
      <c r="R259" t="s">
        <v>171</v>
      </c>
      <c r="S259" t="s">
        <v>163</v>
      </c>
      <c r="T259" t="s">
        <v>173</v>
      </c>
      <c r="U259" t="s">
        <v>171</v>
      </c>
      <c r="V259">
        <v>1</v>
      </c>
      <c r="W259" t="s">
        <v>171</v>
      </c>
      <c r="X259" t="s">
        <v>171</v>
      </c>
      <c r="Y259" t="s">
        <v>171</v>
      </c>
      <c r="Z259" t="s">
        <v>171</v>
      </c>
      <c r="AA259" t="s">
        <v>171</v>
      </c>
      <c r="AB259" t="s">
        <v>171</v>
      </c>
      <c r="AC259" t="s">
        <v>171</v>
      </c>
      <c r="AD259" t="s">
        <v>163</v>
      </c>
      <c r="AE259" t="s">
        <v>171</v>
      </c>
      <c r="AF259" t="s">
        <v>171</v>
      </c>
      <c r="AG259" t="s">
        <v>171</v>
      </c>
      <c r="AH259" t="s">
        <v>176</v>
      </c>
      <c r="AI259" t="s">
        <v>421</v>
      </c>
      <c r="AJ259" t="s">
        <v>178</v>
      </c>
      <c r="AK259" t="s">
        <v>171</v>
      </c>
      <c r="AL259" t="s">
        <v>171</v>
      </c>
      <c r="AM259" t="s">
        <v>171</v>
      </c>
      <c r="AN259" t="s">
        <v>422</v>
      </c>
      <c r="AO259" t="s">
        <v>163</v>
      </c>
      <c r="AP259" t="s">
        <v>163</v>
      </c>
      <c r="AQ259" t="s">
        <v>208</v>
      </c>
      <c r="AR259" t="s">
        <v>175</v>
      </c>
      <c r="AS259" t="s">
        <v>179</v>
      </c>
      <c r="AT259" t="s">
        <v>180</v>
      </c>
      <c r="AU259" t="s">
        <v>179</v>
      </c>
      <c r="AV259" t="s">
        <v>171</v>
      </c>
      <c r="AW259" t="s">
        <v>270</v>
      </c>
      <c r="AX259" t="s">
        <v>176</v>
      </c>
    </row>
    <row r="260" spans="1:50" ht="13.5" customHeight="1" x14ac:dyDescent="0.15">
      <c r="A260">
        <v>320105</v>
      </c>
      <c r="B260">
        <v>1007</v>
      </c>
      <c r="C260" t="s">
        <v>568</v>
      </c>
      <c r="D260" t="s">
        <v>416</v>
      </c>
      <c r="E260" t="s">
        <v>420</v>
      </c>
      <c r="F260" s="4" t="s">
        <v>176</v>
      </c>
      <c r="G260" t="s">
        <v>165</v>
      </c>
      <c r="H260" t="s">
        <v>417</v>
      </c>
      <c r="I260" t="s">
        <v>418</v>
      </c>
      <c r="J260">
        <v>5</v>
      </c>
      <c r="K260">
        <f t="shared" ref="K260:K323" si="4">IF(C261=C260,A261,-1)</f>
        <v>320106</v>
      </c>
      <c r="L260" t="s">
        <v>169</v>
      </c>
      <c r="M260" t="s">
        <v>197</v>
      </c>
      <c r="N260">
        <v>0</v>
      </c>
      <c r="O260">
        <v>5</v>
      </c>
      <c r="P260" t="s">
        <v>224</v>
      </c>
      <c r="Q260" t="s">
        <v>171</v>
      </c>
      <c r="R260" t="s">
        <v>171</v>
      </c>
      <c r="S260" t="s">
        <v>163</v>
      </c>
      <c r="T260" t="s">
        <v>173</v>
      </c>
      <c r="U260" t="s">
        <v>171</v>
      </c>
      <c r="V260">
        <v>1</v>
      </c>
      <c r="W260" t="s">
        <v>171</v>
      </c>
      <c r="X260" t="s">
        <v>171</v>
      </c>
      <c r="Y260" t="s">
        <v>171</v>
      </c>
      <c r="Z260" t="s">
        <v>171</v>
      </c>
      <c r="AA260" t="s">
        <v>171</v>
      </c>
      <c r="AB260" t="s">
        <v>171</v>
      </c>
      <c r="AC260" t="s">
        <v>171</v>
      </c>
      <c r="AD260" t="s">
        <v>163</v>
      </c>
      <c r="AE260" t="s">
        <v>171</v>
      </c>
      <c r="AF260" t="s">
        <v>171</v>
      </c>
      <c r="AG260" t="s">
        <v>171</v>
      </c>
      <c r="AH260" t="s">
        <v>176</v>
      </c>
      <c r="AI260" t="s">
        <v>421</v>
      </c>
      <c r="AJ260" t="s">
        <v>178</v>
      </c>
      <c r="AK260" t="s">
        <v>171</v>
      </c>
      <c r="AL260" t="s">
        <v>171</v>
      </c>
      <c r="AM260" t="s">
        <v>171</v>
      </c>
      <c r="AN260" t="s">
        <v>422</v>
      </c>
      <c r="AO260" t="s">
        <v>163</v>
      </c>
      <c r="AP260" t="s">
        <v>163</v>
      </c>
      <c r="AQ260" t="s">
        <v>208</v>
      </c>
      <c r="AR260" t="s">
        <v>175</v>
      </c>
      <c r="AS260" t="s">
        <v>179</v>
      </c>
      <c r="AT260" t="s">
        <v>180</v>
      </c>
      <c r="AU260" t="s">
        <v>179</v>
      </c>
      <c r="AV260" t="s">
        <v>171</v>
      </c>
      <c r="AW260" t="s">
        <v>270</v>
      </c>
      <c r="AX260" t="s">
        <v>176</v>
      </c>
    </row>
    <row r="261" spans="1:50" ht="13.5" customHeight="1" x14ac:dyDescent="0.15">
      <c r="A261">
        <v>320106</v>
      </c>
      <c r="B261">
        <v>1007</v>
      </c>
      <c r="C261" t="s">
        <v>568</v>
      </c>
      <c r="D261" t="s">
        <v>416</v>
      </c>
      <c r="E261" t="s">
        <v>420</v>
      </c>
      <c r="F261" s="4" t="s">
        <v>176</v>
      </c>
      <c r="G261" t="s">
        <v>183</v>
      </c>
      <c r="H261" t="s">
        <v>417</v>
      </c>
      <c r="I261" t="s">
        <v>418</v>
      </c>
      <c r="J261">
        <v>6</v>
      </c>
      <c r="K261">
        <f t="shared" si="4"/>
        <v>320107</v>
      </c>
      <c r="L261" t="s">
        <v>169</v>
      </c>
      <c r="M261" t="s">
        <v>201</v>
      </c>
      <c r="N261">
        <v>0</v>
      </c>
      <c r="O261">
        <v>6</v>
      </c>
      <c r="P261" t="s">
        <v>258</v>
      </c>
      <c r="Q261" t="s">
        <v>171</v>
      </c>
      <c r="R261" t="s">
        <v>171</v>
      </c>
      <c r="S261" t="s">
        <v>163</v>
      </c>
      <c r="T261" t="s">
        <v>173</v>
      </c>
      <c r="U261" t="s">
        <v>171</v>
      </c>
      <c r="V261">
        <v>1</v>
      </c>
      <c r="W261" t="s">
        <v>171</v>
      </c>
      <c r="X261" t="s">
        <v>171</v>
      </c>
      <c r="Y261" t="s">
        <v>171</v>
      </c>
      <c r="Z261" t="s">
        <v>171</v>
      </c>
      <c r="AA261" t="s">
        <v>171</v>
      </c>
      <c r="AB261" t="s">
        <v>171</v>
      </c>
      <c r="AC261" t="s">
        <v>171</v>
      </c>
      <c r="AD261" t="s">
        <v>163</v>
      </c>
      <c r="AE261" t="s">
        <v>171</v>
      </c>
      <c r="AF261" t="s">
        <v>171</v>
      </c>
      <c r="AG261" t="s">
        <v>171</v>
      </c>
      <c r="AH261" t="s">
        <v>176</v>
      </c>
      <c r="AI261" t="s">
        <v>421</v>
      </c>
      <c r="AJ261" t="s">
        <v>178</v>
      </c>
      <c r="AK261" t="s">
        <v>171</v>
      </c>
      <c r="AL261" t="s">
        <v>171</v>
      </c>
      <c r="AM261" t="s">
        <v>171</v>
      </c>
      <c r="AN261" t="s">
        <v>422</v>
      </c>
      <c r="AO261" t="s">
        <v>163</v>
      </c>
      <c r="AP261" t="s">
        <v>163</v>
      </c>
      <c r="AQ261" t="s">
        <v>208</v>
      </c>
      <c r="AR261" t="s">
        <v>175</v>
      </c>
      <c r="AS261" t="s">
        <v>179</v>
      </c>
      <c r="AT261" t="s">
        <v>180</v>
      </c>
      <c r="AU261" t="s">
        <v>179</v>
      </c>
      <c r="AV261" t="s">
        <v>171</v>
      </c>
      <c r="AW261" t="s">
        <v>270</v>
      </c>
      <c r="AX261" t="s">
        <v>176</v>
      </c>
    </row>
    <row r="262" spans="1:50" ht="13.5" customHeight="1" x14ac:dyDescent="0.15">
      <c r="A262">
        <v>320107</v>
      </c>
      <c r="B262">
        <v>1007</v>
      </c>
      <c r="C262" t="s">
        <v>568</v>
      </c>
      <c r="D262" t="s">
        <v>416</v>
      </c>
      <c r="E262" t="s">
        <v>420</v>
      </c>
      <c r="F262" s="4" t="s">
        <v>176</v>
      </c>
      <c r="G262" t="s">
        <v>187</v>
      </c>
      <c r="H262" t="s">
        <v>417</v>
      </c>
      <c r="I262" t="s">
        <v>418</v>
      </c>
      <c r="J262">
        <v>7</v>
      </c>
      <c r="K262">
        <f t="shared" si="4"/>
        <v>-1</v>
      </c>
      <c r="L262" t="s">
        <v>169</v>
      </c>
      <c r="M262" t="s">
        <v>205</v>
      </c>
      <c r="N262">
        <v>0</v>
      </c>
      <c r="O262">
        <v>7</v>
      </c>
      <c r="P262" t="s">
        <v>208</v>
      </c>
      <c r="Q262" t="s">
        <v>171</v>
      </c>
      <c r="R262" t="s">
        <v>171</v>
      </c>
      <c r="S262" t="s">
        <v>163</v>
      </c>
      <c r="T262" t="s">
        <v>173</v>
      </c>
      <c r="U262" t="s">
        <v>171</v>
      </c>
      <c r="V262">
        <v>1</v>
      </c>
      <c r="W262" t="s">
        <v>171</v>
      </c>
      <c r="X262" t="s">
        <v>171</v>
      </c>
      <c r="Y262" t="s">
        <v>171</v>
      </c>
      <c r="Z262" t="s">
        <v>171</v>
      </c>
      <c r="AA262" t="s">
        <v>171</v>
      </c>
      <c r="AB262" t="s">
        <v>171</v>
      </c>
      <c r="AC262" t="s">
        <v>171</v>
      </c>
      <c r="AD262" t="s">
        <v>163</v>
      </c>
      <c r="AE262" t="s">
        <v>171</v>
      </c>
      <c r="AF262" t="s">
        <v>171</v>
      </c>
      <c r="AG262" t="s">
        <v>171</v>
      </c>
      <c r="AH262" t="s">
        <v>176</v>
      </c>
      <c r="AI262" t="s">
        <v>421</v>
      </c>
      <c r="AJ262" t="s">
        <v>178</v>
      </c>
      <c r="AK262" t="s">
        <v>171</v>
      </c>
      <c r="AL262" t="s">
        <v>171</v>
      </c>
      <c r="AM262" t="s">
        <v>171</v>
      </c>
      <c r="AN262" t="s">
        <v>422</v>
      </c>
      <c r="AO262" t="s">
        <v>163</v>
      </c>
      <c r="AP262" t="s">
        <v>163</v>
      </c>
      <c r="AQ262" t="s">
        <v>208</v>
      </c>
      <c r="AR262" t="s">
        <v>175</v>
      </c>
      <c r="AS262" t="s">
        <v>179</v>
      </c>
      <c r="AT262" t="s">
        <v>180</v>
      </c>
      <c r="AU262" t="s">
        <v>179</v>
      </c>
      <c r="AV262" t="s">
        <v>171</v>
      </c>
      <c r="AW262" t="s">
        <v>270</v>
      </c>
      <c r="AX262" t="s">
        <v>176</v>
      </c>
    </row>
    <row r="263" spans="1:50" ht="13.5" customHeight="1" x14ac:dyDescent="0.15">
      <c r="A263">
        <v>330101</v>
      </c>
      <c r="B263">
        <v>1005</v>
      </c>
      <c r="C263" t="s">
        <v>569</v>
      </c>
      <c r="D263" t="s">
        <v>299</v>
      </c>
      <c r="E263" t="s">
        <v>303</v>
      </c>
      <c r="F263" s="4" t="s">
        <v>176</v>
      </c>
      <c r="G263" t="s">
        <v>219</v>
      </c>
      <c r="H263" t="s">
        <v>300</v>
      </c>
      <c r="I263" t="s">
        <v>301</v>
      </c>
      <c r="J263">
        <v>1</v>
      </c>
      <c r="K263">
        <f t="shared" si="4"/>
        <v>330102</v>
      </c>
      <c r="L263" t="s">
        <v>169</v>
      </c>
      <c r="M263" t="s">
        <v>170</v>
      </c>
      <c r="N263">
        <v>0</v>
      </c>
      <c r="O263">
        <v>2</v>
      </c>
      <c r="P263" t="s">
        <v>163</v>
      </c>
      <c r="Q263" t="s">
        <v>171</v>
      </c>
      <c r="R263" t="s">
        <v>163</v>
      </c>
      <c r="S263" t="s">
        <v>163</v>
      </c>
      <c r="T263" t="s">
        <v>304</v>
      </c>
      <c r="U263" t="s">
        <v>171</v>
      </c>
      <c r="V263">
        <v>1</v>
      </c>
      <c r="W263" t="s">
        <v>171</v>
      </c>
      <c r="X263" t="s">
        <v>171</v>
      </c>
      <c r="Y263" t="s">
        <v>171</v>
      </c>
      <c r="Z263" t="s">
        <v>163</v>
      </c>
      <c r="AA263" t="s">
        <v>163</v>
      </c>
      <c r="AB263" t="s">
        <v>163</v>
      </c>
      <c r="AC263" t="s">
        <v>171</v>
      </c>
      <c r="AD263" t="s">
        <v>163</v>
      </c>
      <c r="AE263" t="s">
        <v>171</v>
      </c>
      <c r="AF263" t="s">
        <v>305</v>
      </c>
      <c r="AG263" t="s">
        <v>305</v>
      </c>
      <c r="AH263" t="s">
        <v>176</v>
      </c>
      <c r="AI263" t="s">
        <v>306</v>
      </c>
      <c r="AJ263" t="s">
        <v>178</v>
      </c>
      <c r="AK263" t="s">
        <v>171</v>
      </c>
      <c r="AL263" t="s">
        <v>171</v>
      </c>
      <c r="AM263" t="s">
        <v>171</v>
      </c>
      <c r="AN263" t="s">
        <v>307</v>
      </c>
      <c r="AO263" t="s">
        <v>163</v>
      </c>
      <c r="AP263" t="s">
        <v>163</v>
      </c>
      <c r="AQ263" t="s">
        <v>208</v>
      </c>
      <c r="AR263" t="s">
        <v>266</v>
      </c>
      <c r="AS263" t="s">
        <v>308</v>
      </c>
      <c r="AT263" t="s">
        <v>180</v>
      </c>
      <c r="AU263" t="s">
        <v>309</v>
      </c>
      <c r="AV263" t="s">
        <v>171</v>
      </c>
      <c r="AW263" t="s">
        <v>270</v>
      </c>
      <c r="AX263" t="s">
        <v>176</v>
      </c>
    </row>
    <row r="264" spans="1:50" ht="13.5" customHeight="1" x14ac:dyDescent="0.15">
      <c r="A264">
        <v>330102</v>
      </c>
      <c r="B264">
        <v>1005</v>
      </c>
      <c r="C264" t="s">
        <v>569</v>
      </c>
      <c r="D264" t="s">
        <v>299</v>
      </c>
      <c r="E264" t="s">
        <v>303</v>
      </c>
      <c r="F264" s="4" t="s">
        <v>176</v>
      </c>
      <c r="G264" t="s">
        <v>310</v>
      </c>
      <c r="H264" t="s">
        <v>300</v>
      </c>
      <c r="I264" t="s">
        <v>301</v>
      </c>
      <c r="J264">
        <v>2</v>
      </c>
      <c r="K264">
        <f t="shared" si="4"/>
        <v>330103</v>
      </c>
      <c r="L264" t="s">
        <v>169</v>
      </c>
      <c r="M264" t="s">
        <v>185</v>
      </c>
      <c r="N264">
        <v>0</v>
      </c>
      <c r="O264">
        <v>2</v>
      </c>
      <c r="P264" t="s">
        <v>312</v>
      </c>
      <c r="Q264" t="s">
        <v>171</v>
      </c>
      <c r="R264" t="s">
        <v>163</v>
      </c>
      <c r="S264" t="s">
        <v>163</v>
      </c>
      <c r="T264" t="s">
        <v>304</v>
      </c>
      <c r="U264" t="s">
        <v>171</v>
      </c>
      <c r="V264">
        <v>1</v>
      </c>
      <c r="W264" t="s">
        <v>171</v>
      </c>
      <c r="X264" t="s">
        <v>171</v>
      </c>
      <c r="Y264" t="s">
        <v>171</v>
      </c>
      <c r="Z264" t="s">
        <v>163</v>
      </c>
      <c r="AA264" t="s">
        <v>163</v>
      </c>
      <c r="AB264" t="s">
        <v>163</v>
      </c>
      <c r="AC264" t="s">
        <v>171</v>
      </c>
      <c r="AD264" t="s">
        <v>163</v>
      </c>
      <c r="AE264" t="s">
        <v>171</v>
      </c>
      <c r="AF264" t="s">
        <v>305</v>
      </c>
      <c r="AG264" t="s">
        <v>305</v>
      </c>
      <c r="AH264" t="s">
        <v>176</v>
      </c>
      <c r="AI264" t="s">
        <v>306</v>
      </c>
      <c r="AJ264" t="s">
        <v>178</v>
      </c>
      <c r="AK264" t="s">
        <v>171</v>
      </c>
      <c r="AL264" t="s">
        <v>171</v>
      </c>
      <c r="AM264" t="s">
        <v>171</v>
      </c>
      <c r="AN264" t="s">
        <v>307</v>
      </c>
      <c r="AO264" t="s">
        <v>163</v>
      </c>
      <c r="AP264" t="s">
        <v>163</v>
      </c>
      <c r="AQ264" t="s">
        <v>208</v>
      </c>
      <c r="AR264" t="s">
        <v>266</v>
      </c>
      <c r="AS264" t="s">
        <v>242</v>
      </c>
      <c r="AT264" t="s">
        <v>180</v>
      </c>
      <c r="AU264" t="s">
        <v>313</v>
      </c>
      <c r="AV264" t="s">
        <v>171</v>
      </c>
      <c r="AW264" t="s">
        <v>270</v>
      </c>
      <c r="AX264" t="s">
        <v>176</v>
      </c>
    </row>
    <row r="265" spans="1:50" ht="13.5" customHeight="1" x14ac:dyDescent="0.15">
      <c r="A265">
        <v>330103</v>
      </c>
      <c r="B265">
        <v>1005</v>
      </c>
      <c r="C265" t="s">
        <v>569</v>
      </c>
      <c r="D265" t="s">
        <v>299</v>
      </c>
      <c r="E265" t="s">
        <v>303</v>
      </c>
      <c r="F265" s="4" t="s">
        <v>176</v>
      </c>
      <c r="G265" t="s">
        <v>222</v>
      </c>
      <c r="H265" t="s">
        <v>300</v>
      </c>
      <c r="I265" t="s">
        <v>301</v>
      </c>
      <c r="J265">
        <v>3</v>
      </c>
      <c r="K265">
        <f t="shared" si="4"/>
        <v>330104</v>
      </c>
      <c r="L265" t="s">
        <v>169</v>
      </c>
      <c r="M265" t="s">
        <v>189</v>
      </c>
      <c r="N265">
        <v>0</v>
      </c>
      <c r="O265">
        <v>3</v>
      </c>
      <c r="P265" t="s">
        <v>315</v>
      </c>
      <c r="Q265" t="s">
        <v>171</v>
      </c>
      <c r="R265" t="s">
        <v>163</v>
      </c>
      <c r="S265" t="s">
        <v>163</v>
      </c>
      <c r="T265" t="s">
        <v>304</v>
      </c>
      <c r="U265" t="s">
        <v>171</v>
      </c>
      <c r="V265">
        <v>1</v>
      </c>
      <c r="W265" t="s">
        <v>171</v>
      </c>
      <c r="X265" t="s">
        <v>171</v>
      </c>
      <c r="Y265" t="s">
        <v>171</v>
      </c>
      <c r="Z265" t="s">
        <v>163</v>
      </c>
      <c r="AA265" t="s">
        <v>163</v>
      </c>
      <c r="AB265" t="s">
        <v>163</v>
      </c>
      <c r="AC265" t="s">
        <v>171</v>
      </c>
      <c r="AD265" t="s">
        <v>163</v>
      </c>
      <c r="AE265" t="s">
        <v>171</v>
      </c>
      <c r="AF265" t="s">
        <v>305</v>
      </c>
      <c r="AG265" t="s">
        <v>305</v>
      </c>
      <c r="AH265" t="s">
        <v>176</v>
      </c>
      <c r="AI265" t="s">
        <v>306</v>
      </c>
      <c r="AJ265" t="s">
        <v>178</v>
      </c>
      <c r="AK265" t="s">
        <v>171</v>
      </c>
      <c r="AL265" t="s">
        <v>171</v>
      </c>
      <c r="AM265" t="s">
        <v>171</v>
      </c>
      <c r="AN265" t="s">
        <v>307</v>
      </c>
      <c r="AO265" t="s">
        <v>163</v>
      </c>
      <c r="AP265" t="s">
        <v>163</v>
      </c>
      <c r="AQ265" t="s">
        <v>208</v>
      </c>
      <c r="AR265" t="s">
        <v>266</v>
      </c>
      <c r="AS265" t="s">
        <v>242</v>
      </c>
      <c r="AT265" t="s">
        <v>180</v>
      </c>
      <c r="AU265" t="s">
        <v>308</v>
      </c>
      <c r="AV265" t="s">
        <v>171</v>
      </c>
      <c r="AW265" t="s">
        <v>270</v>
      </c>
      <c r="AX265" t="s">
        <v>176</v>
      </c>
    </row>
    <row r="266" spans="1:50" ht="13.5" customHeight="1" x14ac:dyDescent="0.15">
      <c r="A266">
        <v>330104</v>
      </c>
      <c r="B266">
        <v>1005</v>
      </c>
      <c r="C266" t="s">
        <v>569</v>
      </c>
      <c r="D266" t="s">
        <v>299</v>
      </c>
      <c r="E266" t="s">
        <v>303</v>
      </c>
      <c r="F266" s="4" t="s">
        <v>176</v>
      </c>
      <c r="G266" t="s">
        <v>316</v>
      </c>
      <c r="H266" t="s">
        <v>300</v>
      </c>
      <c r="I266" t="s">
        <v>301</v>
      </c>
      <c r="J266">
        <v>4</v>
      </c>
      <c r="K266">
        <f t="shared" si="4"/>
        <v>330105</v>
      </c>
      <c r="L266" t="s">
        <v>169</v>
      </c>
      <c r="M266" t="s">
        <v>193</v>
      </c>
      <c r="N266">
        <v>0</v>
      </c>
      <c r="O266">
        <v>4</v>
      </c>
      <c r="P266" t="s">
        <v>318</v>
      </c>
      <c r="Q266" t="s">
        <v>171</v>
      </c>
      <c r="R266" t="s">
        <v>163</v>
      </c>
      <c r="S266" t="s">
        <v>163</v>
      </c>
      <c r="T266" t="s">
        <v>304</v>
      </c>
      <c r="U266" t="s">
        <v>171</v>
      </c>
      <c r="V266">
        <v>1</v>
      </c>
      <c r="W266" t="s">
        <v>171</v>
      </c>
      <c r="X266" t="s">
        <v>171</v>
      </c>
      <c r="Y266" t="s">
        <v>171</v>
      </c>
      <c r="Z266" t="s">
        <v>163</v>
      </c>
      <c r="AA266" t="s">
        <v>163</v>
      </c>
      <c r="AB266" t="s">
        <v>163</v>
      </c>
      <c r="AC266" t="s">
        <v>171</v>
      </c>
      <c r="AD266" t="s">
        <v>163</v>
      </c>
      <c r="AE266" t="s">
        <v>171</v>
      </c>
      <c r="AF266" t="s">
        <v>305</v>
      </c>
      <c r="AG266" t="s">
        <v>305</v>
      </c>
      <c r="AH266" t="s">
        <v>176</v>
      </c>
      <c r="AI266" t="s">
        <v>306</v>
      </c>
      <c r="AJ266" t="s">
        <v>178</v>
      </c>
      <c r="AK266" t="s">
        <v>171</v>
      </c>
      <c r="AL266" t="s">
        <v>171</v>
      </c>
      <c r="AM266" t="s">
        <v>171</v>
      </c>
      <c r="AN266" t="s">
        <v>307</v>
      </c>
      <c r="AO266" t="s">
        <v>163</v>
      </c>
      <c r="AP266" t="s">
        <v>163</v>
      </c>
      <c r="AQ266" t="s">
        <v>208</v>
      </c>
      <c r="AR266" t="s">
        <v>266</v>
      </c>
      <c r="AS266" t="s">
        <v>242</v>
      </c>
      <c r="AT266" t="s">
        <v>180</v>
      </c>
      <c r="AU266" t="s">
        <v>319</v>
      </c>
      <c r="AV266" t="s">
        <v>171</v>
      </c>
      <c r="AW266" t="s">
        <v>270</v>
      </c>
      <c r="AX266" t="s">
        <v>176</v>
      </c>
    </row>
    <row r="267" spans="1:50" ht="13.5" customHeight="1" x14ac:dyDescent="0.15">
      <c r="A267">
        <v>330105</v>
      </c>
      <c r="B267">
        <v>1005</v>
      </c>
      <c r="C267" t="s">
        <v>569</v>
      </c>
      <c r="D267" t="s">
        <v>299</v>
      </c>
      <c r="E267" t="s">
        <v>303</v>
      </c>
      <c r="F267" s="4" t="s">
        <v>176</v>
      </c>
      <c r="G267" t="s">
        <v>225</v>
      </c>
      <c r="H267" t="s">
        <v>300</v>
      </c>
      <c r="I267" t="s">
        <v>301</v>
      </c>
      <c r="J267">
        <v>5</v>
      </c>
      <c r="K267">
        <f t="shared" si="4"/>
        <v>330106</v>
      </c>
      <c r="L267" t="s">
        <v>169</v>
      </c>
      <c r="M267" t="s">
        <v>197</v>
      </c>
      <c r="N267">
        <v>0</v>
      </c>
      <c r="O267">
        <v>5</v>
      </c>
      <c r="P267" t="s">
        <v>202</v>
      </c>
      <c r="Q267" t="s">
        <v>171</v>
      </c>
      <c r="R267" t="s">
        <v>163</v>
      </c>
      <c r="S267" t="s">
        <v>163</v>
      </c>
      <c r="T267" t="s">
        <v>304</v>
      </c>
      <c r="U267" t="s">
        <v>171</v>
      </c>
      <c r="V267">
        <v>1</v>
      </c>
      <c r="W267" t="s">
        <v>171</v>
      </c>
      <c r="X267" t="s">
        <v>171</v>
      </c>
      <c r="Y267" t="s">
        <v>171</v>
      </c>
      <c r="Z267" t="s">
        <v>163</v>
      </c>
      <c r="AA267" t="s">
        <v>163</v>
      </c>
      <c r="AB267" t="s">
        <v>163</v>
      </c>
      <c r="AC267" t="s">
        <v>171</v>
      </c>
      <c r="AD267" t="s">
        <v>163</v>
      </c>
      <c r="AE267" t="s">
        <v>171</v>
      </c>
      <c r="AF267" t="s">
        <v>305</v>
      </c>
      <c r="AG267" t="s">
        <v>305</v>
      </c>
      <c r="AH267" t="s">
        <v>176</v>
      </c>
      <c r="AI267" t="s">
        <v>306</v>
      </c>
      <c r="AJ267" t="s">
        <v>178</v>
      </c>
      <c r="AK267" t="s">
        <v>171</v>
      </c>
      <c r="AL267" t="s">
        <v>171</v>
      </c>
      <c r="AM267" t="s">
        <v>171</v>
      </c>
      <c r="AN267" t="s">
        <v>307</v>
      </c>
      <c r="AO267" t="s">
        <v>163</v>
      </c>
      <c r="AP267" t="s">
        <v>163</v>
      </c>
      <c r="AQ267" t="s">
        <v>208</v>
      </c>
      <c r="AR267" t="s">
        <v>266</v>
      </c>
      <c r="AS267" t="s">
        <v>242</v>
      </c>
      <c r="AT267" t="s">
        <v>180</v>
      </c>
      <c r="AU267" t="s">
        <v>242</v>
      </c>
      <c r="AV267" t="s">
        <v>171</v>
      </c>
      <c r="AW267" t="s">
        <v>270</v>
      </c>
      <c r="AX267" t="s">
        <v>176</v>
      </c>
    </row>
    <row r="268" spans="1:50" ht="13.5" customHeight="1" x14ac:dyDescent="0.15">
      <c r="A268">
        <v>330106</v>
      </c>
      <c r="B268">
        <v>1005</v>
      </c>
      <c r="C268" t="s">
        <v>569</v>
      </c>
      <c r="D268" t="s">
        <v>299</v>
      </c>
      <c r="E268" t="s">
        <v>303</v>
      </c>
      <c r="F268" s="4" t="s">
        <v>176</v>
      </c>
      <c r="G268" t="s">
        <v>321</v>
      </c>
      <c r="H268" t="s">
        <v>300</v>
      </c>
      <c r="I268" t="s">
        <v>301</v>
      </c>
      <c r="J268">
        <v>6</v>
      </c>
      <c r="K268">
        <f t="shared" si="4"/>
        <v>330107</v>
      </c>
      <c r="L268" t="s">
        <v>169</v>
      </c>
      <c r="M268" t="s">
        <v>201</v>
      </c>
      <c r="N268">
        <v>0</v>
      </c>
      <c r="O268">
        <v>6</v>
      </c>
      <c r="P268" t="s">
        <v>323</v>
      </c>
      <c r="Q268" t="s">
        <v>171</v>
      </c>
      <c r="R268" t="s">
        <v>163</v>
      </c>
      <c r="S268" t="s">
        <v>163</v>
      </c>
      <c r="T268" t="s">
        <v>304</v>
      </c>
      <c r="U268" t="s">
        <v>171</v>
      </c>
      <c r="V268">
        <v>1</v>
      </c>
      <c r="W268" t="s">
        <v>171</v>
      </c>
      <c r="X268" t="s">
        <v>171</v>
      </c>
      <c r="Y268" t="s">
        <v>171</v>
      </c>
      <c r="Z268" t="s">
        <v>163</v>
      </c>
      <c r="AA268" t="s">
        <v>163</v>
      </c>
      <c r="AB268" t="s">
        <v>163</v>
      </c>
      <c r="AC268" t="s">
        <v>171</v>
      </c>
      <c r="AD268" t="s">
        <v>163</v>
      </c>
      <c r="AE268" t="s">
        <v>171</v>
      </c>
      <c r="AF268" t="s">
        <v>305</v>
      </c>
      <c r="AG268" t="s">
        <v>305</v>
      </c>
      <c r="AH268" t="s">
        <v>176</v>
      </c>
      <c r="AI268" t="s">
        <v>306</v>
      </c>
      <c r="AJ268" t="s">
        <v>178</v>
      </c>
      <c r="AK268" t="s">
        <v>171</v>
      </c>
      <c r="AL268" t="s">
        <v>171</v>
      </c>
      <c r="AM268" t="s">
        <v>171</v>
      </c>
      <c r="AN268" t="s">
        <v>307</v>
      </c>
      <c r="AO268" t="s">
        <v>163</v>
      </c>
      <c r="AP268" t="s">
        <v>163</v>
      </c>
      <c r="AQ268" t="s">
        <v>208</v>
      </c>
      <c r="AR268" t="s">
        <v>266</v>
      </c>
      <c r="AS268" t="s">
        <v>242</v>
      </c>
      <c r="AT268" t="s">
        <v>180</v>
      </c>
      <c r="AU268" t="s">
        <v>324</v>
      </c>
      <c r="AV268" t="s">
        <v>171</v>
      </c>
      <c r="AW268" t="s">
        <v>270</v>
      </c>
      <c r="AX268" t="s">
        <v>176</v>
      </c>
    </row>
    <row r="269" spans="1:50" ht="13.5" customHeight="1" x14ac:dyDescent="0.15">
      <c r="A269">
        <v>330107</v>
      </c>
      <c r="B269">
        <v>1005</v>
      </c>
      <c r="C269" t="s">
        <v>569</v>
      </c>
      <c r="D269" t="s">
        <v>299</v>
      </c>
      <c r="E269" t="s">
        <v>303</v>
      </c>
      <c r="F269" s="4" t="s">
        <v>176</v>
      </c>
      <c r="G269" t="s">
        <v>227</v>
      </c>
      <c r="H269" t="s">
        <v>300</v>
      </c>
      <c r="I269" t="s">
        <v>301</v>
      </c>
      <c r="J269">
        <v>7</v>
      </c>
      <c r="K269">
        <f t="shared" si="4"/>
        <v>-1</v>
      </c>
      <c r="L269" t="s">
        <v>169</v>
      </c>
      <c r="M269" t="s">
        <v>205</v>
      </c>
      <c r="N269">
        <v>0</v>
      </c>
      <c r="O269">
        <v>7</v>
      </c>
      <c r="P269" t="s">
        <v>325</v>
      </c>
      <c r="Q269" t="s">
        <v>171</v>
      </c>
      <c r="R269" t="s">
        <v>163</v>
      </c>
      <c r="S269" t="s">
        <v>163</v>
      </c>
      <c r="T269" t="s">
        <v>304</v>
      </c>
      <c r="U269" t="s">
        <v>171</v>
      </c>
      <c r="V269">
        <v>1</v>
      </c>
      <c r="W269" t="s">
        <v>171</v>
      </c>
      <c r="X269" t="s">
        <v>171</v>
      </c>
      <c r="Y269" t="s">
        <v>171</v>
      </c>
      <c r="Z269" t="s">
        <v>163</v>
      </c>
      <c r="AA269" t="s">
        <v>163</v>
      </c>
      <c r="AB269" t="s">
        <v>163</v>
      </c>
      <c r="AC269" t="s">
        <v>171</v>
      </c>
      <c r="AD269" t="s">
        <v>163</v>
      </c>
      <c r="AE269" t="s">
        <v>171</v>
      </c>
      <c r="AF269" t="s">
        <v>305</v>
      </c>
      <c r="AG269" t="s">
        <v>305</v>
      </c>
      <c r="AH269" t="s">
        <v>176</v>
      </c>
      <c r="AI269" t="s">
        <v>306</v>
      </c>
      <c r="AJ269" t="s">
        <v>178</v>
      </c>
      <c r="AK269" t="s">
        <v>171</v>
      </c>
      <c r="AL269" t="s">
        <v>171</v>
      </c>
      <c r="AM269" t="s">
        <v>171</v>
      </c>
      <c r="AN269" t="s">
        <v>307</v>
      </c>
      <c r="AO269" t="s">
        <v>163</v>
      </c>
      <c r="AP269" t="s">
        <v>163</v>
      </c>
      <c r="AQ269" t="s">
        <v>208</v>
      </c>
      <c r="AR269" t="s">
        <v>266</v>
      </c>
      <c r="AS269" t="s">
        <v>326</v>
      </c>
      <c r="AT269" t="s">
        <v>180</v>
      </c>
      <c r="AU269" t="s">
        <v>326</v>
      </c>
      <c r="AV269" t="s">
        <v>171</v>
      </c>
      <c r="AW269" t="s">
        <v>270</v>
      </c>
      <c r="AX269" t="s">
        <v>176</v>
      </c>
    </row>
    <row r="270" spans="1:50" ht="13.5" customHeight="1" x14ac:dyDescent="0.15">
      <c r="A270">
        <v>330201</v>
      </c>
      <c r="B270">
        <v>1007</v>
      </c>
      <c r="C270" t="s">
        <v>570</v>
      </c>
      <c r="D270" t="s">
        <v>416</v>
      </c>
      <c r="E270" t="s">
        <v>420</v>
      </c>
      <c r="F270" s="4" t="s">
        <v>176</v>
      </c>
      <c r="G270" t="s">
        <v>225</v>
      </c>
      <c r="H270" t="s">
        <v>417</v>
      </c>
      <c r="I270" t="s">
        <v>418</v>
      </c>
      <c r="J270">
        <v>1</v>
      </c>
      <c r="K270">
        <f t="shared" si="4"/>
        <v>330202</v>
      </c>
      <c r="L270" t="s">
        <v>169</v>
      </c>
      <c r="M270" t="s">
        <v>170</v>
      </c>
      <c r="N270">
        <v>0</v>
      </c>
      <c r="O270">
        <v>2</v>
      </c>
      <c r="P270" t="s">
        <v>163</v>
      </c>
      <c r="Q270" t="s">
        <v>171</v>
      </c>
      <c r="R270" t="s">
        <v>171</v>
      </c>
      <c r="S270" t="s">
        <v>163</v>
      </c>
      <c r="T270" t="s">
        <v>173</v>
      </c>
      <c r="U270" t="s">
        <v>171</v>
      </c>
      <c r="V270">
        <v>1</v>
      </c>
      <c r="W270" t="s">
        <v>171</v>
      </c>
      <c r="X270" t="s">
        <v>171</v>
      </c>
      <c r="Y270" t="s">
        <v>171</v>
      </c>
      <c r="Z270" t="s">
        <v>171</v>
      </c>
      <c r="AA270" t="s">
        <v>171</v>
      </c>
      <c r="AB270" t="s">
        <v>171</v>
      </c>
      <c r="AC270" t="s">
        <v>171</v>
      </c>
      <c r="AD270" t="s">
        <v>163</v>
      </c>
      <c r="AE270" t="s">
        <v>171</v>
      </c>
      <c r="AF270" t="s">
        <v>171</v>
      </c>
      <c r="AG270" t="s">
        <v>171</v>
      </c>
      <c r="AH270" t="s">
        <v>176</v>
      </c>
      <c r="AI270" t="s">
        <v>421</v>
      </c>
      <c r="AJ270" t="s">
        <v>178</v>
      </c>
      <c r="AK270" t="s">
        <v>171</v>
      </c>
      <c r="AL270" t="s">
        <v>171</v>
      </c>
      <c r="AM270" t="s">
        <v>171</v>
      </c>
      <c r="AN270" t="s">
        <v>422</v>
      </c>
      <c r="AO270" t="s">
        <v>163</v>
      </c>
      <c r="AP270" t="s">
        <v>163</v>
      </c>
      <c r="AQ270" t="s">
        <v>208</v>
      </c>
      <c r="AR270" t="s">
        <v>175</v>
      </c>
      <c r="AS270" t="s">
        <v>179</v>
      </c>
      <c r="AT270" t="s">
        <v>180</v>
      </c>
      <c r="AU270" t="s">
        <v>179</v>
      </c>
      <c r="AV270" t="s">
        <v>171</v>
      </c>
      <c r="AW270" t="s">
        <v>270</v>
      </c>
      <c r="AX270" t="s">
        <v>176</v>
      </c>
    </row>
    <row r="271" spans="1:50" ht="13.5" customHeight="1" x14ac:dyDescent="0.15">
      <c r="A271">
        <v>330202</v>
      </c>
      <c r="B271">
        <v>1007</v>
      </c>
      <c r="C271" t="s">
        <v>570</v>
      </c>
      <c r="D271" t="s">
        <v>416</v>
      </c>
      <c r="E271" t="s">
        <v>420</v>
      </c>
      <c r="F271" s="4" t="s">
        <v>176</v>
      </c>
      <c r="G271" t="s">
        <v>227</v>
      </c>
      <c r="H271" t="s">
        <v>417</v>
      </c>
      <c r="I271" t="s">
        <v>418</v>
      </c>
      <c r="J271">
        <v>2</v>
      </c>
      <c r="K271">
        <f t="shared" si="4"/>
        <v>330203</v>
      </c>
      <c r="L271" t="s">
        <v>169</v>
      </c>
      <c r="M271" t="s">
        <v>185</v>
      </c>
      <c r="N271">
        <v>0</v>
      </c>
      <c r="O271">
        <v>2</v>
      </c>
      <c r="P271" t="s">
        <v>249</v>
      </c>
      <c r="Q271" t="s">
        <v>171</v>
      </c>
      <c r="R271" t="s">
        <v>171</v>
      </c>
      <c r="S271" t="s">
        <v>163</v>
      </c>
      <c r="T271" t="s">
        <v>173</v>
      </c>
      <c r="U271" t="s">
        <v>171</v>
      </c>
      <c r="V271">
        <v>1</v>
      </c>
      <c r="W271" t="s">
        <v>171</v>
      </c>
      <c r="X271" t="s">
        <v>171</v>
      </c>
      <c r="Y271" t="s">
        <v>171</v>
      </c>
      <c r="Z271" t="s">
        <v>171</v>
      </c>
      <c r="AA271" t="s">
        <v>171</v>
      </c>
      <c r="AB271" t="s">
        <v>171</v>
      </c>
      <c r="AC271" t="s">
        <v>171</v>
      </c>
      <c r="AD271" t="s">
        <v>163</v>
      </c>
      <c r="AE271" t="s">
        <v>171</v>
      </c>
      <c r="AF271" t="s">
        <v>171</v>
      </c>
      <c r="AG271" t="s">
        <v>171</v>
      </c>
      <c r="AH271" t="s">
        <v>176</v>
      </c>
      <c r="AI271" t="s">
        <v>421</v>
      </c>
      <c r="AJ271" t="s">
        <v>178</v>
      </c>
      <c r="AK271" t="s">
        <v>171</v>
      </c>
      <c r="AL271" t="s">
        <v>171</v>
      </c>
      <c r="AM271" t="s">
        <v>171</v>
      </c>
      <c r="AN271" t="s">
        <v>422</v>
      </c>
      <c r="AO271" t="s">
        <v>163</v>
      </c>
      <c r="AP271" t="s">
        <v>163</v>
      </c>
      <c r="AQ271" t="s">
        <v>208</v>
      </c>
      <c r="AR271" t="s">
        <v>175</v>
      </c>
      <c r="AS271" t="s">
        <v>179</v>
      </c>
      <c r="AT271" t="s">
        <v>180</v>
      </c>
      <c r="AU271" t="s">
        <v>179</v>
      </c>
      <c r="AV271" t="s">
        <v>171</v>
      </c>
      <c r="AW271" t="s">
        <v>270</v>
      </c>
      <c r="AX271" t="s">
        <v>176</v>
      </c>
    </row>
    <row r="272" spans="1:50" ht="13.5" customHeight="1" x14ac:dyDescent="0.15">
      <c r="A272">
        <v>330203</v>
      </c>
      <c r="B272">
        <v>1007</v>
      </c>
      <c r="C272" t="s">
        <v>570</v>
      </c>
      <c r="D272" t="s">
        <v>416</v>
      </c>
      <c r="E272" t="s">
        <v>420</v>
      </c>
      <c r="F272" s="4" t="s">
        <v>176</v>
      </c>
      <c r="G272" t="s">
        <v>230</v>
      </c>
      <c r="H272" t="s">
        <v>417</v>
      </c>
      <c r="I272" t="s">
        <v>418</v>
      </c>
      <c r="J272">
        <v>3</v>
      </c>
      <c r="K272">
        <f t="shared" si="4"/>
        <v>330204</v>
      </c>
      <c r="L272" t="s">
        <v>169</v>
      </c>
      <c r="M272" t="s">
        <v>189</v>
      </c>
      <c r="N272">
        <v>0</v>
      </c>
      <c r="O272">
        <v>3</v>
      </c>
      <c r="P272" t="s">
        <v>221</v>
      </c>
      <c r="Q272" t="s">
        <v>171</v>
      </c>
      <c r="R272" t="s">
        <v>171</v>
      </c>
      <c r="S272" t="s">
        <v>163</v>
      </c>
      <c r="T272" t="s">
        <v>173</v>
      </c>
      <c r="U272" t="s">
        <v>171</v>
      </c>
      <c r="V272">
        <v>1</v>
      </c>
      <c r="W272" t="s">
        <v>171</v>
      </c>
      <c r="X272" t="s">
        <v>171</v>
      </c>
      <c r="Y272" t="s">
        <v>171</v>
      </c>
      <c r="Z272" t="s">
        <v>171</v>
      </c>
      <c r="AA272" t="s">
        <v>171</v>
      </c>
      <c r="AB272" t="s">
        <v>171</v>
      </c>
      <c r="AC272" t="s">
        <v>171</v>
      </c>
      <c r="AD272" t="s">
        <v>163</v>
      </c>
      <c r="AE272" t="s">
        <v>171</v>
      </c>
      <c r="AF272" t="s">
        <v>171</v>
      </c>
      <c r="AG272" t="s">
        <v>171</v>
      </c>
      <c r="AH272" t="s">
        <v>176</v>
      </c>
      <c r="AI272" t="s">
        <v>421</v>
      </c>
      <c r="AJ272" t="s">
        <v>178</v>
      </c>
      <c r="AK272" t="s">
        <v>171</v>
      </c>
      <c r="AL272" t="s">
        <v>171</v>
      </c>
      <c r="AM272" t="s">
        <v>171</v>
      </c>
      <c r="AN272" t="s">
        <v>422</v>
      </c>
      <c r="AO272" t="s">
        <v>163</v>
      </c>
      <c r="AP272" t="s">
        <v>163</v>
      </c>
      <c r="AQ272" t="s">
        <v>208</v>
      </c>
      <c r="AR272" t="s">
        <v>175</v>
      </c>
      <c r="AS272" t="s">
        <v>179</v>
      </c>
      <c r="AT272" t="s">
        <v>180</v>
      </c>
      <c r="AU272" t="s">
        <v>179</v>
      </c>
      <c r="AV272" t="s">
        <v>171</v>
      </c>
      <c r="AW272" t="s">
        <v>270</v>
      </c>
      <c r="AX272" t="s">
        <v>176</v>
      </c>
    </row>
    <row r="273" spans="1:50" ht="13.5" customHeight="1" x14ac:dyDescent="0.15">
      <c r="A273">
        <v>330204</v>
      </c>
      <c r="B273">
        <v>1007</v>
      </c>
      <c r="C273" t="s">
        <v>570</v>
      </c>
      <c r="D273" t="s">
        <v>416</v>
      </c>
      <c r="E273" t="s">
        <v>420</v>
      </c>
      <c r="F273" s="4" t="s">
        <v>176</v>
      </c>
      <c r="G273" t="s">
        <v>233</v>
      </c>
      <c r="H273" t="s">
        <v>417</v>
      </c>
      <c r="I273" t="s">
        <v>418</v>
      </c>
      <c r="J273">
        <v>4</v>
      </c>
      <c r="K273">
        <f t="shared" si="4"/>
        <v>330205</v>
      </c>
      <c r="L273" t="s">
        <v>169</v>
      </c>
      <c r="M273" t="s">
        <v>193</v>
      </c>
      <c r="N273">
        <v>0</v>
      </c>
      <c r="O273">
        <v>4</v>
      </c>
      <c r="P273" t="s">
        <v>202</v>
      </c>
      <c r="Q273" t="s">
        <v>171</v>
      </c>
      <c r="R273" t="s">
        <v>171</v>
      </c>
      <c r="S273" t="s">
        <v>163</v>
      </c>
      <c r="T273" t="s">
        <v>173</v>
      </c>
      <c r="U273" t="s">
        <v>171</v>
      </c>
      <c r="V273">
        <v>1</v>
      </c>
      <c r="W273" t="s">
        <v>171</v>
      </c>
      <c r="X273" t="s">
        <v>171</v>
      </c>
      <c r="Y273" t="s">
        <v>171</v>
      </c>
      <c r="Z273" t="s">
        <v>171</v>
      </c>
      <c r="AA273" t="s">
        <v>171</v>
      </c>
      <c r="AB273" t="s">
        <v>171</v>
      </c>
      <c r="AC273" t="s">
        <v>171</v>
      </c>
      <c r="AD273" t="s">
        <v>163</v>
      </c>
      <c r="AE273" t="s">
        <v>171</v>
      </c>
      <c r="AF273" t="s">
        <v>171</v>
      </c>
      <c r="AG273" t="s">
        <v>171</v>
      </c>
      <c r="AH273" t="s">
        <v>176</v>
      </c>
      <c r="AI273" t="s">
        <v>421</v>
      </c>
      <c r="AJ273" t="s">
        <v>178</v>
      </c>
      <c r="AK273" t="s">
        <v>171</v>
      </c>
      <c r="AL273" t="s">
        <v>171</v>
      </c>
      <c r="AM273" t="s">
        <v>171</v>
      </c>
      <c r="AN273" t="s">
        <v>422</v>
      </c>
      <c r="AO273" t="s">
        <v>163</v>
      </c>
      <c r="AP273" t="s">
        <v>163</v>
      </c>
      <c r="AQ273" t="s">
        <v>208</v>
      </c>
      <c r="AR273" t="s">
        <v>175</v>
      </c>
      <c r="AS273" t="s">
        <v>179</v>
      </c>
      <c r="AT273" t="s">
        <v>180</v>
      </c>
      <c r="AU273" t="s">
        <v>179</v>
      </c>
      <c r="AV273" t="s">
        <v>171</v>
      </c>
      <c r="AW273" t="s">
        <v>270</v>
      </c>
      <c r="AX273" t="s">
        <v>176</v>
      </c>
    </row>
    <row r="274" spans="1:50" ht="13.5" customHeight="1" x14ac:dyDescent="0.15">
      <c r="A274">
        <v>330205</v>
      </c>
      <c r="B274">
        <v>1007</v>
      </c>
      <c r="C274" t="s">
        <v>570</v>
      </c>
      <c r="D274" t="s">
        <v>416</v>
      </c>
      <c r="E274" t="s">
        <v>420</v>
      </c>
      <c r="F274" s="4" t="s">
        <v>176</v>
      </c>
      <c r="G274" t="s">
        <v>165</v>
      </c>
      <c r="H274" t="s">
        <v>417</v>
      </c>
      <c r="I274" t="s">
        <v>418</v>
      </c>
      <c r="J274">
        <v>5</v>
      </c>
      <c r="K274">
        <f t="shared" si="4"/>
        <v>330206</v>
      </c>
      <c r="L274" t="s">
        <v>169</v>
      </c>
      <c r="M274" t="s">
        <v>197</v>
      </c>
      <c r="N274">
        <v>0</v>
      </c>
      <c r="O274">
        <v>5</v>
      </c>
      <c r="P274" t="s">
        <v>224</v>
      </c>
      <c r="Q274" t="s">
        <v>171</v>
      </c>
      <c r="R274" t="s">
        <v>171</v>
      </c>
      <c r="S274" t="s">
        <v>163</v>
      </c>
      <c r="T274" t="s">
        <v>173</v>
      </c>
      <c r="U274" t="s">
        <v>171</v>
      </c>
      <c r="V274">
        <v>1</v>
      </c>
      <c r="W274" t="s">
        <v>171</v>
      </c>
      <c r="X274" t="s">
        <v>171</v>
      </c>
      <c r="Y274" t="s">
        <v>171</v>
      </c>
      <c r="Z274" t="s">
        <v>171</v>
      </c>
      <c r="AA274" t="s">
        <v>171</v>
      </c>
      <c r="AB274" t="s">
        <v>171</v>
      </c>
      <c r="AC274" t="s">
        <v>171</v>
      </c>
      <c r="AD274" t="s">
        <v>163</v>
      </c>
      <c r="AE274" t="s">
        <v>171</v>
      </c>
      <c r="AF274" t="s">
        <v>171</v>
      </c>
      <c r="AG274" t="s">
        <v>171</v>
      </c>
      <c r="AH274" t="s">
        <v>176</v>
      </c>
      <c r="AI274" t="s">
        <v>421</v>
      </c>
      <c r="AJ274" t="s">
        <v>178</v>
      </c>
      <c r="AK274" t="s">
        <v>171</v>
      </c>
      <c r="AL274" t="s">
        <v>171</v>
      </c>
      <c r="AM274" t="s">
        <v>171</v>
      </c>
      <c r="AN274" t="s">
        <v>422</v>
      </c>
      <c r="AO274" t="s">
        <v>163</v>
      </c>
      <c r="AP274" t="s">
        <v>163</v>
      </c>
      <c r="AQ274" t="s">
        <v>208</v>
      </c>
      <c r="AR274" t="s">
        <v>175</v>
      </c>
      <c r="AS274" t="s">
        <v>179</v>
      </c>
      <c r="AT274" t="s">
        <v>180</v>
      </c>
      <c r="AU274" t="s">
        <v>179</v>
      </c>
      <c r="AV274" t="s">
        <v>171</v>
      </c>
      <c r="AW274" t="s">
        <v>270</v>
      </c>
      <c r="AX274" t="s">
        <v>176</v>
      </c>
    </row>
    <row r="275" spans="1:50" ht="13.5" customHeight="1" x14ac:dyDescent="0.15">
      <c r="A275">
        <v>330206</v>
      </c>
      <c r="B275">
        <v>1007</v>
      </c>
      <c r="C275" t="s">
        <v>570</v>
      </c>
      <c r="D275" t="s">
        <v>416</v>
      </c>
      <c r="E275" t="s">
        <v>420</v>
      </c>
      <c r="F275" s="4" t="s">
        <v>176</v>
      </c>
      <c r="G275" t="s">
        <v>183</v>
      </c>
      <c r="H275" t="s">
        <v>417</v>
      </c>
      <c r="I275" t="s">
        <v>418</v>
      </c>
      <c r="J275">
        <v>6</v>
      </c>
      <c r="K275">
        <f t="shared" si="4"/>
        <v>330207</v>
      </c>
      <c r="L275" t="s">
        <v>169</v>
      </c>
      <c r="M275" t="s">
        <v>201</v>
      </c>
      <c r="N275">
        <v>0</v>
      </c>
      <c r="O275">
        <v>6</v>
      </c>
      <c r="P275" t="s">
        <v>258</v>
      </c>
      <c r="Q275" t="s">
        <v>171</v>
      </c>
      <c r="R275" t="s">
        <v>171</v>
      </c>
      <c r="S275" t="s">
        <v>163</v>
      </c>
      <c r="T275" t="s">
        <v>173</v>
      </c>
      <c r="U275" t="s">
        <v>171</v>
      </c>
      <c r="V275">
        <v>1</v>
      </c>
      <c r="W275" t="s">
        <v>171</v>
      </c>
      <c r="X275" t="s">
        <v>171</v>
      </c>
      <c r="Y275" t="s">
        <v>171</v>
      </c>
      <c r="Z275" t="s">
        <v>171</v>
      </c>
      <c r="AA275" t="s">
        <v>171</v>
      </c>
      <c r="AB275" t="s">
        <v>171</v>
      </c>
      <c r="AC275" t="s">
        <v>171</v>
      </c>
      <c r="AD275" t="s">
        <v>163</v>
      </c>
      <c r="AE275" t="s">
        <v>171</v>
      </c>
      <c r="AF275" t="s">
        <v>171</v>
      </c>
      <c r="AG275" t="s">
        <v>171</v>
      </c>
      <c r="AH275" t="s">
        <v>176</v>
      </c>
      <c r="AI275" t="s">
        <v>421</v>
      </c>
      <c r="AJ275" t="s">
        <v>178</v>
      </c>
      <c r="AK275" t="s">
        <v>171</v>
      </c>
      <c r="AL275" t="s">
        <v>171</v>
      </c>
      <c r="AM275" t="s">
        <v>171</v>
      </c>
      <c r="AN275" t="s">
        <v>422</v>
      </c>
      <c r="AO275" t="s">
        <v>163</v>
      </c>
      <c r="AP275" t="s">
        <v>163</v>
      </c>
      <c r="AQ275" t="s">
        <v>208</v>
      </c>
      <c r="AR275" t="s">
        <v>175</v>
      </c>
      <c r="AS275" t="s">
        <v>179</v>
      </c>
      <c r="AT275" t="s">
        <v>180</v>
      </c>
      <c r="AU275" t="s">
        <v>179</v>
      </c>
      <c r="AV275" t="s">
        <v>171</v>
      </c>
      <c r="AW275" t="s">
        <v>270</v>
      </c>
      <c r="AX275" t="s">
        <v>176</v>
      </c>
    </row>
    <row r="276" spans="1:50" ht="13.5" customHeight="1" x14ac:dyDescent="0.15">
      <c r="A276">
        <v>330207</v>
      </c>
      <c r="B276">
        <v>1007</v>
      </c>
      <c r="C276" t="s">
        <v>570</v>
      </c>
      <c r="D276" t="s">
        <v>416</v>
      </c>
      <c r="E276" t="s">
        <v>420</v>
      </c>
      <c r="F276" s="4" t="s">
        <v>176</v>
      </c>
      <c r="G276" t="s">
        <v>187</v>
      </c>
      <c r="H276" t="s">
        <v>417</v>
      </c>
      <c r="I276" t="s">
        <v>418</v>
      </c>
      <c r="J276">
        <v>7</v>
      </c>
      <c r="K276">
        <f t="shared" si="4"/>
        <v>-1</v>
      </c>
      <c r="L276" t="s">
        <v>169</v>
      </c>
      <c r="M276" t="s">
        <v>205</v>
      </c>
      <c r="N276">
        <v>0</v>
      </c>
      <c r="O276">
        <v>7</v>
      </c>
      <c r="P276" t="s">
        <v>208</v>
      </c>
      <c r="Q276" t="s">
        <v>171</v>
      </c>
      <c r="R276" t="s">
        <v>171</v>
      </c>
      <c r="S276" t="s">
        <v>163</v>
      </c>
      <c r="T276" t="s">
        <v>173</v>
      </c>
      <c r="U276" t="s">
        <v>171</v>
      </c>
      <c r="V276">
        <v>1</v>
      </c>
      <c r="W276" t="s">
        <v>171</v>
      </c>
      <c r="X276" t="s">
        <v>171</v>
      </c>
      <c r="Y276" t="s">
        <v>171</v>
      </c>
      <c r="Z276" t="s">
        <v>171</v>
      </c>
      <c r="AA276" t="s">
        <v>171</v>
      </c>
      <c r="AB276" t="s">
        <v>171</v>
      </c>
      <c r="AC276" t="s">
        <v>171</v>
      </c>
      <c r="AD276" t="s">
        <v>163</v>
      </c>
      <c r="AE276" t="s">
        <v>171</v>
      </c>
      <c r="AF276" t="s">
        <v>171</v>
      </c>
      <c r="AG276" t="s">
        <v>171</v>
      </c>
      <c r="AH276" t="s">
        <v>176</v>
      </c>
      <c r="AI276" t="s">
        <v>421</v>
      </c>
      <c r="AJ276" t="s">
        <v>178</v>
      </c>
      <c r="AK276" t="s">
        <v>171</v>
      </c>
      <c r="AL276" t="s">
        <v>171</v>
      </c>
      <c r="AM276" t="s">
        <v>171</v>
      </c>
      <c r="AN276" t="s">
        <v>422</v>
      </c>
      <c r="AO276" t="s">
        <v>163</v>
      </c>
      <c r="AP276" t="s">
        <v>163</v>
      </c>
      <c r="AQ276" t="s">
        <v>208</v>
      </c>
      <c r="AR276" t="s">
        <v>175</v>
      </c>
      <c r="AS276" t="s">
        <v>179</v>
      </c>
      <c r="AT276" t="s">
        <v>180</v>
      </c>
      <c r="AU276" t="s">
        <v>179</v>
      </c>
      <c r="AV276" t="s">
        <v>171</v>
      </c>
      <c r="AW276" t="s">
        <v>270</v>
      </c>
      <c r="AX276" t="s">
        <v>176</v>
      </c>
    </row>
    <row r="277" spans="1:50" ht="13.5" customHeight="1" x14ac:dyDescent="0.15">
      <c r="A277">
        <v>340101</v>
      </c>
      <c r="B277">
        <v>1005</v>
      </c>
      <c r="C277" t="s">
        <v>571</v>
      </c>
      <c r="D277" t="s">
        <v>299</v>
      </c>
      <c r="E277" t="s">
        <v>303</v>
      </c>
      <c r="F277" s="4" t="s">
        <v>176</v>
      </c>
      <c r="G277" t="s">
        <v>219</v>
      </c>
      <c r="H277" t="s">
        <v>300</v>
      </c>
      <c r="I277" t="s">
        <v>301</v>
      </c>
      <c r="J277">
        <v>1</v>
      </c>
      <c r="K277">
        <f t="shared" si="4"/>
        <v>340102</v>
      </c>
      <c r="L277" t="s">
        <v>169</v>
      </c>
      <c r="M277" t="s">
        <v>170</v>
      </c>
      <c r="N277">
        <v>0</v>
      </c>
      <c r="O277">
        <v>2</v>
      </c>
      <c r="P277" t="s">
        <v>163</v>
      </c>
      <c r="Q277" t="s">
        <v>171</v>
      </c>
      <c r="R277" t="s">
        <v>163</v>
      </c>
      <c r="S277" t="s">
        <v>163</v>
      </c>
      <c r="T277" t="s">
        <v>304</v>
      </c>
      <c r="U277" t="s">
        <v>171</v>
      </c>
      <c r="V277">
        <v>1</v>
      </c>
      <c r="W277" t="s">
        <v>171</v>
      </c>
      <c r="X277" t="s">
        <v>171</v>
      </c>
      <c r="Y277" t="s">
        <v>171</v>
      </c>
      <c r="Z277" t="s">
        <v>163</v>
      </c>
      <c r="AA277" t="s">
        <v>163</v>
      </c>
      <c r="AB277" t="s">
        <v>163</v>
      </c>
      <c r="AC277" t="s">
        <v>171</v>
      </c>
      <c r="AD277" t="s">
        <v>163</v>
      </c>
      <c r="AE277" t="s">
        <v>171</v>
      </c>
      <c r="AF277" t="s">
        <v>305</v>
      </c>
      <c r="AG277" t="s">
        <v>305</v>
      </c>
      <c r="AH277" t="s">
        <v>176</v>
      </c>
      <c r="AI277" t="s">
        <v>306</v>
      </c>
      <c r="AJ277" t="s">
        <v>178</v>
      </c>
      <c r="AK277" t="s">
        <v>171</v>
      </c>
      <c r="AL277" t="s">
        <v>171</v>
      </c>
      <c r="AM277" t="s">
        <v>171</v>
      </c>
      <c r="AN277" t="s">
        <v>307</v>
      </c>
      <c r="AO277" t="s">
        <v>163</v>
      </c>
      <c r="AP277" t="s">
        <v>163</v>
      </c>
      <c r="AQ277" t="s">
        <v>208</v>
      </c>
      <c r="AR277" t="s">
        <v>266</v>
      </c>
      <c r="AS277" t="s">
        <v>308</v>
      </c>
      <c r="AT277" t="s">
        <v>180</v>
      </c>
      <c r="AU277" t="s">
        <v>309</v>
      </c>
      <c r="AV277" t="s">
        <v>171</v>
      </c>
      <c r="AW277" t="s">
        <v>270</v>
      </c>
      <c r="AX277" t="s">
        <v>176</v>
      </c>
    </row>
    <row r="278" spans="1:50" ht="13.5" customHeight="1" x14ac:dyDescent="0.15">
      <c r="A278">
        <v>340102</v>
      </c>
      <c r="B278">
        <v>1005</v>
      </c>
      <c r="C278" t="s">
        <v>571</v>
      </c>
      <c r="D278" t="s">
        <v>299</v>
      </c>
      <c r="E278" t="s">
        <v>303</v>
      </c>
      <c r="F278" s="4" t="s">
        <v>176</v>
      </c>
      <c r="G278" t="s">
        <v>310</v>
      </c>
      <c r="H278" t="s">
        <v>300</v>
      </c>
      <c r="I278" t="s">
        <v>301</v>
      </c>
      <c r="J278">
        <v>2</v>
      </c>
      <c r="K278">
        <f t="shared" si="4"/>
        <v>340103</v>
      </c>
      <c r="L278" t="s">
        <v>169</v>
      </c>
      <c r="M278" t="s">
        <v>185</v>
      </c>
      <c r="N278">
        <v>0</v>
      </c>
      <c r="O278">
        <v>2</v>
      </c>
      <c r="P278" t="s">
        <v>312</v>
      </c>
      <c r="Q278" t="s">
        <v>171</v>
      </c>
      <c r="R278" t="s">
        <v>163</v>
      </c>
      <c r="S278" t="s">
        <v>163</v>
      </c>
      <c r="T278" t="s">
        <v>304</v>
      </c>
      <c r="U278" t="s">
        <v>171</v>
      </c>
      <c r="V278">
        <v>1</v>
      </c>
      <c r="W278" t="s">
        <v>171</v>
      </c>
      <c r="X278" t="s">
        <v>171</v>
      </c>
      <c r="Y278" t="s">
        <v>171</v>
      </c>
      <c r="Z278" t="s">
        <v>163</v>
      </c>
      <c r="AA278" t="s">
        <v>163</v>
      </c>
      <c r="AB278" t="s">
        <v>163</v>
      </c>
      <c r="AC278" t="s">
        <v>171</v>
      </c>
      <c r="AD278" t="s">
        <v>163</v>
      </c>
      <c r="AE278" t="s">
        <v>171</v>
      </c>
      <c r="AF278" t="s">
        <v>305</v>
      </c>
      <c r="AG278" t="s">
        <v>305</v>
      </c>
      <c r="AH278" t="s">
        <v>176</v>
      </c>
      <c r="AI278" t="s">
        <v>306</v>
      </c>
      <c r="AJ278" t="s">
        <v>178</v>
      </c>
      <c r="AK278" t="s">
        <v>171</v>
      </c>
      <c r="AL278" t="s">
        <v>171</v>
      </c>
      <c r="AM278" t="s">
        <v>171</v>
      </c>
      <c r="AN278" t="s">
        <v>307</v>
      </c>
      <c r="AO278" t="s">
        <v>163</v>
      </c>
      <c r="AP278" t="s">
        <v>163</v>
      </c>
      <c r="AQ278" t="s">
        <v>208</v>
      </c>
      <c r="AR278" t="s">
        <v>266</v>
      </c>
      <c r="AS278" t="s">
        <v>242</v>
      </c>
      <c r="AT278" t="s">
        <v>180</v>
      </c>
      <c r="AU278" t="s">
        <v>313</v>
      </c>
      <c r="AV278" t="s">
        <v>171</v>
      </c>
      <c r="AW278" t="s">
        <v>270</v>
      </c>
      <c r="AX278" t="s">
        <v>176</v>
      </c>
    </row>
    <row r="279" spans="1:50" ht="13.5" customHeight="1" x14ac:dyDescent="0.15">
      <c r="A279">
        <v>340103</v>
      </c>
      <c r="B279">
        <v>1005</v>
      </c>
      <c r="C279" t="s">
        <v>571</v>
      </c>
      <c r="D279" t="s">
        <v>299</v>
      </c>
      <c r="E279" t="s">
        <v>303</v>
      </c>
      <c r="F279" s="4" t="s">
        <v>176</v>
      </c>
      <c r="G279" t="s">
        <v>222</v>
      </c>
      <c r="H279" t="s">
        <v>300</v>
      </c>
      <c r="I279" t="s">
        <v>301</v>
      </c>
      <c r="J279">
        <v>3</v>
      </c>
      <c r="K279">
        <f t="shared" si="4"/>
        <v>340104</v>
      </c>
      <c r="L279" t="s">
        <v>169</v>
      </c>
      <c r="M279" t="s">
        <v>189</v>
      </c>
      <c r="N279">
        <v>0</v>
      </c>
      <c r="O279">
        <v>3</v>
      </c>
      <c r="P279" t="s">
        <v>315</v>
      </c>
      <c r="Q279" t="s">
        <v>171</v>
      </c>
      <c r="R279" t="s">
        <v>163</v>
      </c>
      <c r="S279" t="s">
        <v>163</v>
      </c>
      <c r="T279" t="s">
        <v>304</v>
      </c>
      <c r="U279" t="s">
        <v>171</v>
      </c>
      <c r="V279">
        <v>1</v>
      </c>
      <c r="W279" t="s">
        <v>171</v>
      </c>
      <c r="X279" t="s">
        <v>171</v>
      </c>
      <c r="Y279" t="s">
        <v>171</v>
      </c>
      <c r="Z279" t="s">
        <v>163</v>
      </c>
      <c r="AA279" t="s">
        <v>163</v>
      </c>
      <c r="AB279" t="s">
        <v>163</v>
      </c>
      <c r="AC279" t="s">
        <v>171</v>
      </c>
      <c r="AD279" t="s">
        <v>163</v>
      </c>
      <c r="AE279" t="s">
        <v>171</v>
      </c>
      <c r="AF279" t="s">
        <v>305</v>
      </c>
      <c r="AG279" t="s">
        <v>305</v>
      </c>
      <c r="AH279" t="s">
        <v>176</v>
      </c>
      <c r="AI279" t="s">
        <v>306</v>
      </c>
      <c r="AJ279" t="s">
        <v>178</v>
      </c>
      <c r="AK279" t="s">
        <v>171</v>
      </c>
      <c r="AL279" t="s">
        <v>171</v>
      </c>
      <c r="AM279" t="s">
        <v>171</v>
      </c>
      <c r="AN279" t="s">
        <v>307</v>
      </c>
      <c r="AO279" t="s">
        <v>163</v>
      </c>
      <c r="AP279" t="s">
        <v>163</v>
      </c>
      <c r="AQ279" t="s">
        <v>208</v>
      </c>
      <c r="AR279" t="s">
        <v>266</v>
      </c>
      <c r="AS279" t="s">
        <v>242</v>
      </c>
      <c r="AT279" t="s">
        <v>180</v>
      </c>
      <c r="AU279" t="s">
        <v>308</v>
      </c>
      <c r="AV279" t="s">
        <v>171</v>
      </c>
      <c r="AW279" t="s">
        <v>270</v>
      </c>
      <c r="AX279" t="s">
        <v>176</v>
      </c>
    </row>
    <row r="280" spans="1:50" ht="13.5" customHeight="1" x14ac:dyDescent="0.15">
      <c r="A280">
        <v>340104</v>
      </c>
      <c r="B280">
        <v>1005</v>
      </c>
      <c r="C280" t="s">
        <v>571</v>
      </c>
      <c r="D280" t="s">
        <v>299</v>
      </c>
      <c r="E280" t="s">
        <v>303</v>
      </c>
      <c r="F280" s="4" t="s">
        <v>176</v>
      </c>
      <c r="G280" t="s">
        <v>316</v>
      </c>
      <c r="H280" t="s">
        <v>300</v>
      </c>
      <c r="I280" t="s">
        <v>301</v>
      </c>
      <c r="J280">
        <v>4</v>
      </c>
      <c r="K280">
        <f t="shared" si="4"/>
        <v>340105</v>
      </c>
      <c r="L280" t="s">
        <v>169</v>
      </c>
      <c r="M280" t="s">
        <v>193</v>
      </c>
      <c r="N280">
        <v>0</v>
      </c>
      <c r="O280">
        <v>4</v>
      </c>
      <c r="P280" t="s">
        <v>318</v>
      </c>
      <c r="Q280" t="s">
        <v>171</v>
      </c>
      <c r="R280" t="s">
        <v>163</v>
      </c>
      <c r="S280" t="s">
        <v>163</v>
      </c>
      <c r="T280" t="s">
        <v>304</v>
      </c>
      <c r="U280" t="s">
        <v>171</v>
      </c>
      <c r="V280">
        <v>1</v>
      </c>
      <c r="W280" t="s">
        <v>171</v>
      </c>
      <c r="X280" t="s">
        <v>171</v>
      </c>
      <c r="Y280" t="s">
        <v>171</v>
      </c>
      <c r="Z280" t="s">
        <v>163</v>
      </c>
      <c r="AA280" t="s">
        <v>163</v>
      </c>
      <c r="AB280" t="s">
        <v>163</v>
      </c>
      <c r="AC280" t="s">
        <v>171</v>
      </c>
      <c r="AD280" t="s">
        <v>163</v>
      </c>
      <c r="AE280" t="s">
        <v>171</v>
      </c>
      <c r="AF280" t="s">
        <v>305</v>
      </c>
      <c r="AG280" t="s">
        <v>305</v>
      </c>
      <c r="AH280" t="s">
        <v>176</v>
      </c>
      <c r="AI280" t="s">
        <v>306</v>
      </c>
      <c r="AJ280" t="s">
        <v>178</v>
      </c>
      <c r="AK280" t="s">
        <v>171</v>
      </c>
      <c r="AL280" t="s">
        <v>171</v>
      </c>
      <c r="AM280" t="s">
        <v>171</v>
      </c>
      <c r="AN280" t="s">
        <v>307</v>
      </c>
      <c r="AO280" t="s">
        <v>163</v>
      </c>
      <c r="AP280" t="s">
        <v>163</v>
      </c>
      <c r="AQ280" t="s">
        <v>208</v>
      </c>
      <c r="AR280" t="s">
        <v>266</v>
      </c>
      <c r="AS280" t="s">
        <v>242</v>
      </c>
      <c r="AT280" t="s">
        <v>180</v>
      </c>
      <c r="AU280" t="s">
        <v>319</v>
      </c>
      <c r="AV280" t="s">
        <v>171</v>
      </c>
      <c r="AW280" t="s">
        <v>270</v>
      </c>
      <c r="AX280" t="s">
        <v>176</v>
      </c>
    </row>
    <row r="281" spans="1:50" ht="13.5" customHeight="1" x14ac:dyDescent="0.15">
      <c r="A281">
        <v>340105</v>
      </c>
      <c r="B281">
        <v>1005</v>
      </c>
      <c r="C281" t="s">
        <v>571</v>
      </c>
      <c r="D281" t="s">
        <v>299</v>
      </c>
      <c r="E281" t="s">
        <v>303</v>
      </c>
      <c r="F281" s="4" t="s">
        <v>176</v>
      </c>
      <c r="G281" t="s">
        <v>225</v>
      </c>
      <c r="H281" t="s">
        <v>300</v>
      </c>
      <c r="I281" t="s">
        <v>301</v>
      </c>
      <c r="J281">
        <v>5</v>
      </c>
      <c r="K281">
        <f t="shared" si="4"/>
        <v>340106</v>
      </c>
      <c r="L281" t="s">
        <v>169</v>
      </c>
      <c r="M281" t="s">
        <v>197</v>
      </c>
      <c r="N281">
        <v>0</v>
      </c>
      <c r="O281">
        <v>5</v>
      </c>
      <c r="P281" t="s">
        <v>202</v>
      </c>
      <c r="Q281" t="s">
        <v>171</v>
      </c>
      <c r="R281" t="s">
        <v>163</v>
      </c>
      <c r="S281" t="s">
        <v>163</v>
      </c>
      <c r="T281" t="s">
        <v>304</v>
      </c>
      <c r="U281" t="s">
        <v>171</v>
      </c>
      <c r="V281">
        <v>1</v>
      </c>
      <c r="W281" t="s">
        <v>171</v>
      </c>
      <c r="X281" t="s">
        <v>171</v>
      </c>
      <c r="Y281" t="s">
        <v>171</v>
      </c>
      <c r="Z281" t="s">
        <v>163</v>
      </c>
      <c r="AA281" t="s">
        <v>163</v>
      </c>
      <c r="AB281" t="s">
        <v>163</v>
      </c>
      <c r="AC281" t="s">
        <v>171</v>
      </c>
      <c r="AD281" t="s">
        <v>163</v>
      </c>
      <c r="AE281" t="s">
        <v>171</v>
      </c>
      <c r="AF281" t="s">
        <v>305</v>
      </c>
      <c r="AG281" t="s">
        <v>305</v>
      </c>
      <c r="AH281" t="s">
        <v>176</v>
      </c>
      <c r="AI281" t="s">
        <v>306</v>
      </c>
      <c r="AJ281" t="s">
        <v>178</v>
      </c>
      <c r="AK281" t="s">
        <v>171</v>
      </c>
      <c r="AL281" t="s">
        <v>171</v>
      </c>
      <c r="AM281" t="s">
        <v>171</v>
      </c>
      <c r="AN281" t="s">
        <v>307</v>
      </c>
      <c r="AO281" t="s">
        <v>163</v>
      </c>
      <c r="AP281" t="s">
        <v>163</v>
      </c>
      <c r="AQ281" t="s">
        <v>208</v>
      </c>
      <c r="AR281" t="s">
        <v>266</v>
      </c>
      <c r="AS281" t="s">
        <v>242</v>
      </c>
      <c r="AT281" t="s">
        <v>180</v>
      </c>
      <c r="AU281" t="s">
        <v>242</v>
      </c>
      <c r="AV281" t="s">
        <v>171</v>
      </c>
      <c r="AW281" t="s">
        <v>270</v>
      </c>
      <c r="AX281" t="s">
        <v>176</v>
      </c>
    </row>
    <row r="282" spans="1:50" ht="13.5" customHeight="1" x14ac:dyDescent="0.15">
      <c r="A282">
        <v>340106</v>
      </c>
      <c r="B282">
        <v>1005</v>
      </c>
      <c r="C282" t="s">
        <v>571</v>
      </c>
      <c r="D282" t="s">
        <v>299</v>
      </c>
      <c r="E282" t="s">
        <v>303</v>
      </c>
      <c r="F282" s="4" t="s">
        <v>176</v>
      </c>
      <c r="G282" t="s">
        <v>321</v>
      </c>
      <c r="H282" t="s">
        <v>300</v>
      </c>
      <c r="I282" t="s">
        <v>301</v>
      </c>
      <c r="J282">
        <v>6</v>
      </c>
      <c r="K282">
        <f t="shared" si="4"/>
        <v>340107</v>
      </c>
      <c r="L282" t="s">
        <v>169</v>
      </c>
      <c r="M282" t="s">
        <v>201</v>
      </c>
      <c r="N282">
        <v>0</v>
      </c>
      <c r="O282">
        <v>6</v>
      </c>
      <c r="P282" t="s">
        <v>323</v>
      </c>
      <c r="Q282" t="s">
        <v>171</v>
      </c>
      <c r="R282" t="s">
        <v>163</v>
      </c>
      <c r="S282" t="s">
        <v>163</v>
      </c>
      <c r="T282" t="s">
        <v>304</v>
      </c>
      <c r="U282" t="s">
        <v>171</v>
      </c>
      <c r="V282">
        <v>1</v>
      </c>
      <c r="W282" t="s">
        <v>171</v>
      </c>
      <c r="X282" t="s">
        <v>171</v>
      </c>
      <c r="Y282" t="s">
        <v>171</v>
      </c>
      <c r="Z282" t="s">
        <v>163</v>
      </c>
      <c r="AA282" t="s">
        <v>163</v>
      </c>
      <c r="AB282" t="s">
        <v>163</v>
      </c>
      <c r="AC282" t="s">
        <v>171</v>
      </c>
      <c r="AD282" t="s">
        <v>163</v>
      </c>
      <c r="AE282" t="s">
        <v>171</v>
      </c>
      <c r="AF282" t="s">
        <v>305</v>
      </c>
      <c r="AG282" t="s">
        <v>305</v>
      </c>
      <c r="AH282" t="s">
        <v>176</v>
      </c>
      <c r="AI282" t="s">
        <v>306</v>
      </c>
      <c r="AJ282" t="s">
        <v>178</v>
      </c>
      <c r="AK282" t="s">
        <v>171</v>
      </c>
      <c r="AL282" t="s">
        <v>171</v>
      </c>
      <c r="AM282" t="s">
        <v>171</v>
      </c>
      <c r="AN282" t="s">
        <v>307</v>
      </c>
      <c r="AO282" t="s">
        <v>163</v>
      </c>
      <c r="AP282" t="s">
        <v>163</v>
      </c>
      <c r="AQ282" t="s">
        <v>208</v>
      </c>
      <c r="AR282" t="s">
        <v>266</v>
      </c>
      <c r="AS282" t="s">
        <v>242</v>
      </c>
      <c r="AT282" t="s">
        <v>180</v>
      </c>
      <c r="AU282" t="s">
        <v>324</v>
      </c>
      <c r="AV282" t="s">
        <v>171</v>
      </c>
      <c r="AW282" t="s">
        <v>270</v>
      </c>
      <c r="AX282" t="s">
        <v>176</v>
      </c>
    </row>
    <row r="283" spans="1:50" ht="13.5" customHeight="1" x14ac:dyDescent="0.15">
      <c r="A283">
        <v>340107</v>
      </c>
      <c r="B283">
        <v>1005</v>
      </c>
      <c r="C283" t="s">
        <v>571</v>
      </c>
      <c r="D283" t="s">
        <v>299</v>
      </c>
      <c r="E283" t="s">
        <v>303</v>
      </c>
      <c r="F283" s="4" t="s">
        <v>176</v>
      </c>
      <c r="G283" t="s">
        <v>227</v>
      </c>
      <c r="H283" t="s">
        <v>300</v>
      </c>
      <c r="I283" t="s">
        <v>301</v>
      </c>
      <c r="J283">
        <v>7</v>
      </c>
      <c r="K283">
        <f t="shared" si="4"/>
        <v>-1</v>
      </c>
      <c r="L283" t="s">
        <v>169</v>
      </c>
      <c r="M283" t="s">
        <v>205</v>
      </c>
      <c r="N283">
        <v>0</v>
      </c>
      <c r="O283">
        <v>7</v>
      </c>
      <c r="P283" t="s">
        <v>325</v>
      </c>
      <c r="Q283" t="s">
        <v>171</v>
      </c>
      <c r="R283" t="s">
        <v>163</v>
      </c>
      <c r="S283" t="s">
        <v>163</v>
      </c>
      <c r="T283" t="s">
        <v>304</v>
      </c>
      <c r="U283" t="s">
        <v>171</v>
      </c>
      <c r="V283">
        <v>1</v>
      </c>
      <c r="W283" t="s">
        <v>171</v>
      </c>
      <c r="X283" t="s">
        <v>171</v>
      </c>
      <c r="Y283" t="s">
        <v>171</v>
      </c>
      <c r="Z283" t="s">
        <v>163</v>
      </c>
      <c r="AA283" t="s">
        <v>163</v>
      </c>
      <c r="AB283" t="s">
        <v>163</v>
      </c>
      <c r="AC283" t="s">
        <v>171</v>
      </c>
      <c r="AD283" t="s">
        <v>163</v>
      </c>
      <c r="AE283" t="s">
        <v>171</v>
      </c>
      <c r="AF283" t="s">
        <v>305</v>
      </c>
      <c r="AG283" t="s">
        <v>305</v>
      </c>
      <c r="AH283" t="s">
        <v>176</v>
      </c>
      <c r="AI283" t="s">
        <v>306</v>
      </c>
      <c r="AJ283" t="s">
        <v>178</v>
      </c>
      <c r="AK283" t="s">
        <v>171</v>
      </c>
      <c r="AL283" t="s">
        <v>171</v>
      </c>
      <c r="AM283" t="s">
        <v>171</v>
      </c>
      <c r="AN283" t="s">
        <v>307</v>
      </c>
      <c r="AO283" t="s">
        <v>163</v>
      </c>
      <c r="AP283" t="s">
        <v>163</v>
      </c>
      <c r="AQ283" t="s">
        <v>208</v>
      </c>
      <c r="AR283" t="s">
        <v>266</v>
      </c>
      <c r="AS283" t="s">
        <v>326</v>
      </c>
      <c r="AT283" t="s">
        <v>180</v>
      </c>
      <c r="AU283" t="s">
        <v>326</v>
      </c>
      <c r="AV283" t="s">
        <v>171</v>
      </c>
      <c r="AW283" t="s">
        <v>270</v>
      </c>
      <c r="AX283" t="s">
        <v>176</v>
      </c>
    </row>
    <row r="284" spans="1:50" ht="13.5" customHeight="1" x14ac:dyDescent="0.15">
      <c r="A284">
        <v>340201</v>
      </c>
      <c r="B284">
        <v>1007</v>
      </c>
      <c r="C284" t="s">
        <v>572</v>
      </c>
      <c r="D284" t="s">
        <v>416</v>
      </c>
      <c r="E284" t="s">
        <v>420</v>
      </c>
      <c r="F284" s="4" t="s">
        <v>176</v>
      </c>
      <c r="G284" t="s">
        <v>225</v>
      </c>
      <c r="H284" t="s">
        <v>417</v>
      </c>
      <c r="I284" t="s">
        <v>418</v>
      </c>
      <c r="J284">
        <v>1</v>
      </c>
      <c r="K284">
        <f t="shared" si="4"/>
        <v>340202</v>
      </c>
      <c r="L284" t="s">
        <v>169</v>
      </c>
      <c r="M284" t="s">
        <v>170</v>
      </c>
      <c r="N284">
        <v>0</v>
      </c>
      <c r="O284">
        <v>2</v>
      </c>
      <c r="P284" t="s">
        <v>163</v>
      </c>
      <c r="Q284" t="s">
        <v>171</v>
      </c>
      <c r="R284" t="s">
        <v>171</v>
      </c>
      <c r="S284" t="s">
        <v>163</v>
      </c>
      <c r="T284" t="s">
        <v>173</v>
      </c>
      <c r="U284" t="s">
        <v>171</v>
      </c>
      <c r="V284">
        <v>1</v>
      </c>
      <c r="W284" t="s">
        <v>171</v>
      </c>
      <c r="X284" t="s">
        <v>171</v>
      </c>
      <c r="Y284" t="s">
        <v>171</v>
      </c>
      <c r="Z284" t="s">
        <v>171</v>
      </c>
      <c r="AA284" t="s">
        <v>171</v>
      </c>
      <c r="AB284" t="s">
        <v>171</v>
      </c>
      <c r="AC284" t="s">
        <v>171</v>
      </c>
      <c r="AD284" t="s">
        <v>163</v>
      </c>
      <c r="AE284" t="s">
        <v>171</v>
      </c>
      <c r="AF284" t="s">
        <v>171</v>
      </c>
      <c r="AG284" t="s">
        <v>171</v>
      </c>
      <c r="AH284" t="s">
        <v>176</v>
      </c>
      <c r="AI284" t="s">
        <v>421</v>
      </c>
      <c r="AJ284" t="s">
        <v>178</v>
      </c>
      <c r="AK284" t="s">
        <v>171</v>
      </c>
      <c r="AL284" t="s">
        <v>171</v>
      </c>
      <c r="AM284" t="s">
        <v>171</v>
      </c>
      <c r="AN284" t="s">
        <v>422</v>
      </c>
      <c r="AO284" t="s">
        <v>163</v>
      </c>
      <c r="AP284" t="s">
        <v>163</v>
      </c>
      <c r="AQ284" t="s">
        <v>208</v>
      </c>
      <c r="AR284" t="s">
        <v>175</v>
      </c>
      <c r="AS284" t="s">
        <v>179</v>
      </c>
      <c r="AT284" t="s">
        <v>180</v>
      </c>
      <c r="AU284" t="s">
        <v>179</v>
      </c>
      <c r="AV284" t="s">
        <v>171</v>
      </c>
      <c r="AW284" t="s">
        <v>270</v>
      </c>
      <c r="AX284" t="s">
        <v>176</v>
      </c>
    </row>
    <row r="285" spans="1:50" ht="13.5" customHeight="1" x14ac:dyDescent="0.15">
      <c r="A285">
        <v>340202</v>
      </c>
      <c r="B285">
        <v>1007</v>
      </c>
      <c r="C285" t="s">
        <v>572</v>
      </c>
      <c r="D285" t="s">
        <v>416</v>
      </c>
      <c r="E285" t="s">
        <v>420</v>
      </c>
      <c r="F285" s="4" t="s">
        <v>176</v>
      </c>
      <c r="G285" t="s">
        <v>227</v>
      </c>
      <c r="H285" t="s">
        <v>417</v>
      </c>
      <c r="I285" t="s">
        <v>418</v>
      </c>
      <c r="J285">
        <v>2</v>
      </c>
      <c r="K285">
        <f t="shared" si="4"/>
        <v>340203</v>
      </c>
      <c r="L285" t="s">
        <v>169</v>
      </c>
      <c r="M285" t="s">
        <v>185</v>
      </c>
      <c r="N285">
        <v>0</v>
      </c>
      <c r="O285">
        <v>2</v>
      </c>
      <c r="P285" t="s">
        <v>249</v>
      </c>
      <c r="Q285" t="s">
        <v>171</v>
      </c>
      <c r="R285" t="s">
        <v>171</v>
      </c>
      <c r="S285" t="s">
        <v>163</v>
      </c>
      <c r="T285" t="s">
        <v>173</v>
      </c>
      <c r="U285" t="s">
        <v>171</v>
      </c>
      <c r="V285">
        <v>1</v>
      </c>
      <c r="W285" t="s">
        <v>171</v>
      </c>
      <c r="X285" t="s">
        <v>171</v>
      </c>
      <c r="Y285" t="s">
        <v>171</v>
      </c>
      <c r="Z285" t="s">
        <v>171</v>
      </c>
      <c r="AA285" t="s">
        <v>171</v>
      </c>
      <c r="AB285" t="s">
        <v>171</v>
      </c>
      <c r="AC285" t="s">
        <v>171</v>
      </c>
      <c r="AD285" t="s">
        <v>163</v>
      </c>
      <c r="AE285" t="s">
        <v>171</v>
      </c>
      <c r="AF285" t="s">
        <v>171</v>
      </c>
      <c r="AG285" t="s">
        <v>171</v>
      </c>
      <c r="AH285" t="s">
        <v>176</v>
      </c>
      <c r="AI285" t="s">
        <v>421</v>
      </c>
      <c r="AJ285" t="s">
        <v>178</v>
      </c>
      <c r="AK285" t="s">
        <v>171</v>
      </c>
      <c r="AL285" t="s">
        <v>171</v>
      </c>
      <c r="AM285" t="s">
        <v>171</v>
      </c>
      <c r="AN285" t="s">
        <v>422</v>
      </c>
      <c r="AO285" t="s">
        <v>163</v>
      </c>
      <c r="AP285" t="s">
        <v>163</v>
      </c>
      <c r="AQ285" t="s">
        <v>208</v>
      </c>
      <c r="AR285" t="s">
        <v>175</v>
      </c>
      <c r="AS285" t="s">
        <v>179</v>
      </c>
      <c r="AT285" t="s">
        <v>180</v>
      </c>
      <c r="AU285" t="s">
        <v>179</v>
      </c>
      <c r="AV285" t="s">
        <v>171</v>
      </c>
      <c r="AW285" t="s">
        <v>270</v>
      </c>
      <c r="AX285" t="s">
        <v>176</v>
      </c>
    </row>
    <row r="286" spans="1:50" ht="13.5" customHeight="1" x14ac:dyDescent="0.15">
      <c r="A286">
        <v>340203</v>
      </c>
      <c r="B286">
        <v>1007</v>
      </c>
      <c r="C286" t="s">
        <v>572</v>
      </c>
      <c r="D286" t="s">
        <v>416</v>
      </c>
      <c r="E286" t="s">
        <v>420</v>
      </c>
      <c r="F286" s="4" t="s">
        <v>176</v>
      </c>
      <c r="G286" t="s">
        <v>230</v>
      </c>
      <c r="H286" t="s">
        <v>417</v>
      </c>
      <c r="I286" t="s">
        <v>418</v>
      </c>
      <c r="J286">
        <v>3</v>
      </c>
      <c r="K286">
        <f t="shared" si="4"/>
        <v>340204</v>
      </c>
      <c r="L286" t="s">
        <v>169</v>
      </c>
      <c r="M286" t="s">
        <v>189</v>
      </c>
      <c r="N286">
        <v>0</v>
      </c>
      <c r="O286">
        <v>3</v>
      </c>
      <c r="P286" t="s">
        <v>221</v>
      </c>
      <c r="Q286" t="s">
        <v>171</v>
      </c>
      <c r="R286" t="s">
        <v>171</v>
      </c>
      <c r="S286" t="s">
        <v>163</v>
      </c>
      <c r="T286" t="s">
        <v>173</v>
      </c>
      <c r="U286" t="s">
        <v>171</v>
      </c>
      <c r="V286">
        <v>1</v>
      </c>
      <c r="W286" t="s">
        <v>171</v>
      </c>
      <c r="X286" t="s">
        <v>171</v>
      </c>
      <c r="Y286" t="s">
        <v>171</v>
      </c>
      <c r="Z286" t="s">
        <v>171</v>
      </c>
      <c r="AA286" t="s">
        <v>171</v>
      </c>
      <c r="AB286" t="s">
        <v>171</v>
      </c>
      <c r="AC286" t="s">
        <v>171</v>
      </c>
      <c r="AD286" t="s">
        <v>163</v>
      </c>
      <c r="AE286" t="s">
        <v>171</v>
      </c>
      <c r="AF286" t="s">
        <v>171</v>
      </c>
      <c r="AG286" t="s">
        <v>171</v>
      </c>
      <c r="AH286" t="s">
        <v>176</v>
      </c>
      <c r="AI286" t="s">
        <v>421</v>
      </c>
      <c r="AJ286" t="s">
        <v>178</v>
      </c>
      <c r="AK286" t="s">
        <v>171</v>
      </c>
      <c r="AL286" t="s">
        <v>171</v>
      </c>
      <c r="AM286" t="s">
        <v>171</v>
      </c>
      <c r="AN286" t="s">
        <v>422</v>
      </c>
      <c r="AO286" t="s">
        <v>163</v>
      </c>
      <c r="AP286" t="s">
        <v>163</v>
      </c>
      <c r="AQ286" t="s">
        <v>208</v>
      </c>
      <c r="AR286" t="s">
        <v>175</v>
      </c>
      <c r="AS286" t="s">
        <v>179</v>
      </c>
      <c r="AT286" t="s">
        <v>180</v>
      </c>
      <c r="AU286" t="s">
        <v>179</v>
      </c>
      <c r="AV286" t="s">
        <v>171</v>
      </c>
      <c r="AW286" t="s">
        <v>270</v>
      </c>
      <c r="AX286" t="s">
        <v>176</v>
      </c>
    </row>
    <row r="287" spans="1:50" ht="13.5" customHeight="1" x14ac:dyDescent="0.15">
      <c r="A287">
        <v>340204</v>
      </c>
      <c r="B287">
        <v>1007</v>
      </c>
      <c r="C287" t="s">
        <v>572</v>
      </c>
      <c r="D287" t="s">
        <v>416</v>
      </c>
      <c r="E287" t="s">
        <v>420</v>
      </c>
      <c r="F287" s="4" t="s">
        <v>176</v>
      </c>
      <c r="G287" t="s">
        <v>233</v>
      </c>
      <c r="H287" t="s">
        <v>417</v>
      </c>
      <c r="I287" t="s">
        <v>418</v>
      </c>
      <c r="J287">
        <v>4</v>
      </c>
      <c r="K287">
        <f t="shared" si="4"/>
        <v>340205</v>
      </c>
      <c r="L287" t="s">
        <v>169</v>
      </c>
      <c r="M287" t="s">
        <v>193</v>
      </c>
      <c r="N287">
        <v>0</v>
      </c>
      <c r="O287">
        <v>4</v>
      </c>
      <c r="P287" t="s">
        <v>202</v>
      </c>
      <c r="Q287" t="s">
        <v>171</v>
      </c>
      <c r="R287" t="s">
        <v>171</v>
      </c>
      <c r="S287" t="s">
        <v>163</v>
      </c>
      <c r="T287" t="s">
        <v>173</v>
      </c>
      <c r="U287" t="s">
        <v>171</v>
      </c>
      <c r="V287">
        <v>1</v>
      </c>
      <c r="W287" t="s">
        <v>171</v>
      </c>
      <c r="X287" t="s">
        <v>171</v>
      </c>
      <c r="Y287" t="s">
        <v>171</v>
      </c>
      <c r="Z287" t="s">
        <v>171</v>
      </c>
      <c r="AA287" t="s">
        <v>171</v>
      </c>
      <c r="AB287" t="s">
        <v>171</v>
      </c>
      <c r="AC287" t="s">
        <v>171</v>
      </c>
      <c r="AD287" t="s">
        <v>163</v>
      </c>
      <c r="AE287" t="s">
        <v>171</v>
      </c>
      <c r="AF287" t="s">
        <v>171</v>
      </c>
      <c r="AG287" t="s">
        <v>171</v>
      </c>
      <c r="AH287" t="s">
        <v>176</v>
      </c>
      <c r="AI287" t="s">
        <v>421</v>
      </c>
      <c r="AJ287" t="s">
        <v>178</v>
      </c>
      <c r="AK287" t="s">
        <v>171</v>
      </c>
      <c r="AL287" t="s">
        <v>171</v>
      </c>
      <c r="AM287" t="s">
        <v>171</v>
      </c>
      <c r="AN287" t="s">
        <v>422</v>
      </c>
      <c r="AO287" t="s">
        <v>163</v>
      </c>
      <c r="AP287" t="s">
        <v>163</v>
      </c>
      <c r="AQ287" t="s">
        <v>208</v>
      </c>
      <c r="AR287" t="s">
        <v>175</v>
      </c>
      <c r="AS287" t="s">
        <v>179</v>
      </c>
      <c r="AT287" t="s">
        <v>180</v>
      </c>
      <c r="AU287" t="s">
        <v>179</v>
      </c>
      <c r="AV287" t="s">
        <v>171</v>
      </c>
      <c r="AW287" t="s">
        <v>270</v>
      </c>
      <c r="AX287" t="s">
        <v>176</v>
      </c>
    </row>
    <row r="288" spans="1:50" ht="13.5" customHeight="1" x14ac:dyDescent="0.15">
      <c r="A288">
        <v>340205</v>
      </c>
      <c r="B288">
        <v>1007</v>
      </c>
      <c r="C288" t="s">
        <v>572</v>
      </c>
      <c r="D288" t="s">
        <v>416</v>
      </c>
      <c r="E288" t="s">
        <v>420</v>
      </c>
      <c r="F288" s="4" t="s">
        <v>176</v>
      </c>
      <c r="G288" t="s">
        <v>165</v>
      </c>
      <c r="H288" t="s">
        <v>417</v>
      </c>
      <c r="I288" t="s">
        <v>418</v>
      </c>
      <c r="J288">
        <v>5</v>
      </c>
      <c r="K288">
        <f t="shared" si="4"/>
        <v>340206</v>
      </c>
      <c r="L288" t="s">
        <v>169</v>
      </c>
      <c r="M288" t="s">
        <v>197</v>
      </c>
      <c r="N288">
        <v>0</v>
      </c>
      <c r="O288">
        <v>5</v>
      </c>
      <c r="P288" t="s">
        <v>224</v>
      </c>
      <c r="Q288" t="s">
        <v>171</v>
      </c>
      <c r="R288" t="s">
        <v>171</v>
      </c>
      <c r="S288" t="s">
        <v>163</v>
      </c>
      <c r="T288" t="s">
        <v>173</v>
      </c>
      <c r="U288" t="s">
        <v>171</v>
      </c>
      <c r="V288">
        <v>1</v>
      </c>
      <c r="W288" t="s">
        <v>171</v>
      </c>
      <c r="X288" t="s">
        <v>171</v>
      </c>
      <c r="Y288" t="s">
        <v>171</v>
      </c>
      <c r="Z288" t="s">
        <v>171</v>
      </c>
      <c r="AA288" t="s">
        <v>171</v>
      </c>
      <c r="AB288" t="s">
        <v>171</v>
      </c>
      <c r="AC288" t="s">
        <v>171</v>
      </c>
      <c r="AD288" t="s">
        <v>163</v>
      </c>
      <c r="AE288" t="s">
        <v>171</v>
      </c>
      <c r="AF288" t="s">
        <v>171</v>
      </c>
      <c r="AG288" t="s">
        <v>171</v>
      </c>
      <c r="AH288" t="s">
        <v>176</v>
      </c>
      <c r="AI288" t="s">
        <v>421</v>
      </c>
      <c r="AJ288" t="s">
        <v>178</v>
      </c>
      <c r="AK288" t="s">
        <v>171</v>
      </c>
      <c r="AL288" t="s">
        <v>171</v>
      </c>
      <c r="AM288" t="s">
        <v>171</v>
      </c>
      <c r="AN288" t="s">
        <v>422</v>
      </c>
      <c r="AO288" t="s">
        <v>163</v>
      </c>
      <c r="AP288" t="s">
        <v>163</v>
      </c>
      <c r="AQ288" t="s">
        <v>208</v>
      </c>
      <c r="AR288" t="s">
        <v>175</v>
      </c>
      <c r="AS288" t="s">
        <v>179</v>
      </c>
      <c r="AT288" t="s">
        <v>180</v>
      </c>
      <c r="AU288" t="s">
        <v>179</v>
      </c>
      <c r="AV288" t="s">
        <v>171</v>
      </c>
      <c r="AW288" t="s">
        <v>270</v>
      </c>
      <c r="AX288" t="s">
        <v>176</v>
      </c>
    </row>
    <row r="289" spans="1:50" ht="13.5" customHeight="1" x14ac:dyDescent="0.15">
      <c r="A289">
        <v>340206</v>
      </c>
      <c r="B289">
        <v>1007</v>
      </c>
      <c r="C289" t="s">
        <v>572</v>
      </c>
      <c r="D289" t="s">
        <v>416</v>
      </c>
      <c r="E289" t="s">
        <v>420</v>
      </c>
      <c r="F289" s="4" t="s">
        <v>176</v>
      </c>
      <c r="G289" t="s">
        <v>183</v>
      </c>
      <c r="H289" t="s">
        <v>417</v>
      </c>
      <c r="I289" t="s">
        <v>418</v>
      </c>
      <c r="J289">
        <v>6</v>
      </c>
      <c r="K289">
        <f t="shared" si="4"/>
        <v>340207</v>
      </c>
      <c r="L289" t="s">
        <v>169</v>
      </c>
      <c r="M289" t="s">
        <v>201</v>
      </c>
      <c r="N289">
        <v>0</v>
      </c>
      <c r="O289">
        <v>6</v>
      </c>
      <c r="P289" t="s">
        <v>258</v>
      </c>
      <c r="Q289" t="s">
        <v>171</v>
      </c>
      <c r="R289" t="s">
        <v>171</v>
      </c>
      <c r="S289" t="s">
        <v>163</v>
      </c>
      <c r="T289" t="s">
        <v>173</v>
      </c>
      <c r="U289" t="s">
        <v>171</v>
      </c>
      <c r="V289">
        <v>1</v>
      </c>
      <c r="W289" t="s">
        <v>171</v>
      </c>
      <c r="X289" t="s">
        <v>171</v>
      </c>
      <c r="Y289" t="s">
        <v>171</v>
      </c>
      <c r="Z289" t="s">
        <v>171</v>
      </c>
      <c r="AA289" t="s">
        <v>171</v>
      </c>
      <c r="AB289" t="s">
        <v>171</v>
      </c>
      <c r="AC289" t="s">
        <v>171</v>
      </c>
      <c r="AD289" t="s">
        <v>163</v>
      </c>
      <c r="AE289" t="s">
        <v>171</v>
      </c>
      <c r="AF289" t="s">
        <v>171</v>
      </c>
      <c r="AG289" t="s">
        <v>171</v>
      </c>
      <c r="AH289" t="s">
        <v>176</v>
      </c>
      <c r="AI289" t="s">
        <v>421</v>
      </c>
      <c r="AJ289" t="s">
        <v>178</v>
      </c>
      <c r="AK289" t="s">
        <v>171</v>
      </c>
      <c r="AL289" t="s">
        <v>171</v>
      </c>
      <c r="AM289" t="s">
        <v>171</v>
      </c>
      <c r="AN289" t="s">
        <v>422</v>
      </c>
      <c r="AO289" t="s">
        <v>163</v>
      </c>
      <c r="AP289" t="s">
        <v>163</v>
      </c>
      <c r="AQ289" t="s">
        <v>208</v>
      </c>
      <c r="AR289" t="s">
        <v>175</v>
      </c>
      <c r="AS289" t="s">
        <v>179</v>
      </c>
      <c r="AT289" t="s">
        <v>180</v>
      </c>
      <c r="AU289" t="s">
        <v>179</v>
      </c>
      <c r="AV289" t="s">
        <v>171</v>
      </c>
      <c r="AW289" t="s">
        <v>270</v>
      </c>
      <c r="AX289" t="s">
        <v>176</v>
      </c>
    </row>
    <row r="290" spans="1:50" ht="13.5" customHeight="1" x14ac:dyDescent="0.15">
      <c r="A290">
        <v>340207</v>
      </c>
      <c r="B290">
        <v>1007</v>
      </c>
      <c r="C290" t="s">
        <v>572</v>
      </c>
      <c r="D290" t="s">
        <v>416</v>
      </c>
      <c r="E290" t="s">
        <v>420</v>
      </c>
      <c r="F290" s="4" t="s">
        <v>176</v>
      </c>
      <c r="G290" t="s">
        <v>187</v>
      </c>
      <c r="H290" t="s">
        <v>417</v>
      </c>
      <c r="I290" t="s">
        <v>418</v>
      </c>
      <c r="J290">
        <v>7</v>
      </c>
      <c r="K290">
        <f t="shared" si="4"/>
        <v>-1</v>
      </c>
      <c r="L290" t="s">
        <v>169</v>
      </c>
      <c r="M290" t="s">
        <v>205</v>
      </c>
      <c r="N290">
        <v>0</v>
      </c>
      <c r="O290">
        <v>7</v>
      </c>
      <c r="P290" t="s">
        <v>208</v>
      </c>
      <c r="Q290" t="s">
        <v>171</v>
      </c>
      <c r="R290" t="s">
        <v>171</v>
      </c>
      <c r="S290" t="s">
        <v>163</v>
      </c>
      <c r="T290" t="s">
        <v>173</v>
      </c>
      <c r="U290" t="s">
        <v>171</v>
      </c>
      <c r="V290">
        <v>1</v>
      </c>
      <c r="W290" t="s">
        <v>171</v>
      </c>
      <c r="X290" t="s">
        <v>171</v>
      </c>
      <c r="Y290" t="s">
        <v>171</v>
      </c>
      <c r="Z290" t="s">
        <v>171</v>
      </c>
      <c r="AA290" t="s">
        <v>171</v>
      </c>
      <c r="AB290" t="s">
        <v>171</v>
      </c>
      <c r="AC290" t="s">
        <v>171</v>
      </c>
      <c r="AD290" t="s">
        <v>163</v>
      </c>
      <c r="AE290" t="s">
        <v>171</v>
      </c>
      <c r="AF290" t="s">
        <v>171</v>
      </c>
      <c r="AG290" t="s">
        <v>171</v>
      </c>
      <c r="AH290" t="s">
        <v>176</v>
      </c>
      <c r="AI290" t="s">
        <v>421</v>
      </c>
      <c r="AJ290" t="s">
        <v>178</v>
      </c>
      <c r="AK290" t="s">
        <v>171</v>
      </c>
      <c r="AL290" t="s">
        <v>171</v>
      </c>
      <c r="AM290" t="s">
        <v>171</v>
      </c>
      <c r="AN290" t="s">
        <v>422</v>
      </c>
      <c r="AO290" t="s">
        <v>163</v>
      </c>
      <c r="AP290" t="s">
        <v>163</v>
      </c>
      <c r="AQ290" t="s">
        <v>208</v>
      </c>
      <c r="AR290" t="s">
        <v>175</v>
      </c>
      <c r="AS290" t="s">
        <v>179</v>
      </c>
      <c r="AT290" t="s">
        <v>180</v>
      </c>
      <c r="AU290" t="s">
        <v>179</v>
      </c>
      <c r="AV290" t="s">
        <v>171</v>
      </c>
      <c r="AW290" t="s">
        <v>270</v>
      </c>
      <c r="AX290" t="s">
        <v>176</v>
      </c>
    </row>
    <row r="291" spans="1:50" ht="13.5" customHeight="1" x14ac:dyDescent="0.15">
      <c r="A291">
        <v>350101</v>
      </c>
      <c r="B291">
        <v>1005</v>
      </c>
      <c r="C291" t="s">
        <v>573</v>
      </c>
      <c r="D291" t="s">
        <v>299</v>
      </c>
      <c r="E291" t="s">
        <v>303</v>
      </c>
      <c r="F291" s="4" t="s">
        <v>176</v>
      </c>
      <c r="G291" t="s">
        <v>219</v>
      </c>
      <c r="H291" t="s">
        <v>300</v>
      </c>
      <c r="I291" t="s">
        <v>301</v>
      </c>
      <c r="J291">
        <v>1</v>
      </c>
      <c r="K291">
        <f t="shared" si="4"/>
        <v>350102</v>
      </c>
      <c r="L291" t="s">
        <v>169</v>
      </c>
      <c r="M291" t="s">
        <v>170</v>
      </c>
      <c r="N291">
        <v>0</v>
      </c>
      <c r="O291">
        <v>2</v>
      </c>
      <c r="P291" t="s">
        <v>163</v>
      </c>
      <c r="Q291" t="s">
        <v>171</v>
      </c>
      <c r="R291" t="s">
        <v>163</v>
      </c>
      <c r="S291" t="s">
        <v>163</v>
      </c>
      <c r="T291" t="s">
        <v>304</v>
      </c>
      <c r="U291" t="s">
        <v>171</v>
      </c>
      <c r="V291">
        <v>1</v>
      </c>
      <c r="W291" t="s">
        <v>171</v>
      </c>
      <c r="X291" t="s">
        <v>171</v>
      </c>
      <c r="Y291" t="s">
        <v>171</v>
      </c>
      <c r="Z291" t="s">
        <v>163</v>
      </c>
      <c r="AA291" t="s">
        <v>163</v>
      </c>
      <c r="AB291" t="s">
        <v>163</v>
      </c>
      <c r="AC291" t="s">
        <v>171</v>
      </c>
      <c r="AD291" t="s">
        <v>163</v>
      </c>
      <c r="AE291" t="s">
        <v>171</v>
      </c>
      <c r="AF291" t="s">
        <v>305</v>
      </c>
      <c r="AG291" t="s">
        <v>305</v>
      </c>
      <c r="AH291" t="s">
        <v>176</v>
      </c>
      <c r="AI291" t="s">
        <v>306</v>
      </c>
      <c r="AJ291" t="s">
        <v>178</v>
      </c>
      <c r="AK291" t="s">
        <v>171</v>
      </c>
      <c r="AL291" t="s">
        <v>171</v>
      </c>
      <c r="AM291" t="s">
        <v>171</v>
      </c>
      <c r="AN291" t="s">
        <v>307</v>
      </c>
      <c r="AO291" t="s">
        <v>163</v>
      </c>
      <c r="AP291" t="s">
        <v>163</v>
      </c>
      <c r="AQ291" t="s">
        <v>208</v>
      </c>
      <c r="AR291" t="s">
        <v>266</v>
      </c>
      <c r="AS291" t="s">
        <v>308</v>
      </c>
      <c r="AT291" t="s">
        <v>180</v>
      </c>
      <c r="AU291" t="s">
        <v>309</v>
      </c>
      <c r="AV291" t="s">
        <v>171</v>
      </c>
      <c r="AW291" t="s">
        <v>270</v>
      </c>
      <c r="AX291" t="s">
        <v>176</v>
      </c>
    </row>
    <row r="292" spans="1:50" ht="13.5" customHeight="1" x14ac:dyDescent="0.15">
      <c r="A292">
        <v>350102</v>
      </c>
      <c r="B292">
        <v>1005</v>
      </c>
      <c r="C292" t="s">
        <v>573</v>
      </c>
      <c r="D292" t="s">
        <v>299</v>
      </c>
      <c r="E292" t="s">
        <v>303</v>
      </c>
      <c r="F292" s="4" t="s">
        <v>176</v>
      </c>
      <c r="G292" t="s">
        <v>310</v>
      </c>
      <c r="H292" t="s">
        <v>300</v>
      </c>
      <c r="I292" t="s">
        <v>301</v>
      </c>
      <c r="J292">
        <v>2</v>
      </c>
      <c r="K292">
        <f t="shared" si="4"/>
        <v>350103</v>
      </c>
      <c r="L292" t="s">
        <v>169</v>
      </c>
      <c r="M292" t="s">
        <v>185</v>
      </c>
      <c r="N292">
        <v>0</v>
      </c>
      <c r="O292">
        <v>2</v>
      </c>
      <c r="P292" t="s">
        <v>312</v>
      </c>
      <c r="Q292" t="s">
        <v>171</v>
      </c>
      <c r="R292" t="s">
        <v>163</v>
      </c>
      <c r="S292" t="s">
        <v>163</v>
      </c>
      <c r="T292" t="s">
        <v>304</v>
      </c>
      <c r="U292" t="s">
        <v>171</v>
      </c>
      <c r="V292">
        <v>1</v>
      </c>
      <c r="W292" t="s">
        <v>171</v>
      </c>
      <c r="X292" t="s">
        <v>171</v>
      </c>
      <c r="Y292" t="s">
        <v>171</v>
      </c>
      <c r="Z292" t="s">
        <v>163</v>
      </c>
      <c r="AA292" t="s">
        <v>163</v>
      </c>
      <c r="AB292" t="s">
        <v>163</v>
      </c>
      <c r="AC292" t="s">
        <v>171</v>
      </c>
      <c r="AD292" t="s">
        <v>163</v>
      </c>
      <c r="AE292" t="s">
        <v>171</v>
      </c>
      <c r="AF292" t="s">
        <v>305</v>
      </c>
      <c r="AG292" t="s">
        <v>305</v>
      </c>
      <c r="AH292" t="s">
        <v>176</v>
      </c>
      <c r="AI292" t="s">
        <v>306</v>
      </c>
      <c r="AJ292" t="s">
        <v>178</v>
      </c>
      <c r="AK292" t="s">
        <v>171</v>
      </c>
      <c r="AL292" t="s">
        <v>171</v>
      </c>
      <c r="AM292" t="s">
        <v>171</v>
      </c>
      <c r="AN292" t="s">
        <v>307</v>
      </c>
      <c r="AO292" t="s">
        <v>163</v>
      </c>
      <c r="AP292" t="s">
        <v>163</v>
      </c>
      <c r="AQ292" t="s">
        <v>208</v>
      </c>
      <c r="AR292" t="s">
        <v>266</v>
      </c>
      <c r="AS292" t="s">
        <v>242</v>
      </c>
      <c r="AT292" t="s">
        <v>180</v>
      </c>
      <c r="AU292" t="s">
        <v>313</v>
      </c>
      <c r="AV292" t="s">
        <v>171</v>
      </c>
      <c r="AW292" t="s">
        <v>270</v>
      </c>
      <c r="AX292" t="s">
        <v>176</v>
      </c>
    </row>
    <row r="293" spans="1:50" ht="13.5" customHeight="1" x14ac:dyDescent="0.15">
      <c r="A293">
        <v>350103</v>
      </c>
      <c r="B293">
        <v>1005</v>
      </c>
      <c r="C293" t="s">
        <v>573</v>
      </c>
      <c r="D293" t="s">
        <v>299</v>
      </c>
      <c r="E293" t="s">
        <v>303</v>
      </c>
      <c r="F293" s="4" t="s">
        <v>176</v>
      </c>
      <c r="G293" t="s">
        <v>222</v>
      </c>
      <c r="H293" t="s">
        <v>300</v>
      </c>
      <c r="I293" t="s">
        <v>301</v>
      </c>
      <c r="J293">
        <v>3</v>
      </c>
      <c r="K293">
        <f t="shared" si="4"/>
        <v>350104</v>
      </c>
      <c r="L293" t="s">
        <v>169</v>
      </c>
      <c r="M293" t="s">
        <v>189</v>
      </c>
      <c r="N293">
        <v>0</v>
      </c>
      <c r="O293">
        <v>3</v>
      </c>
      <c r="P293" t="s">
        <v>315</v>
      </c>
      <c r="Q293" t="s">
        <v>171</v>
      </c>
      <c r="R293" t="s">
        <v>163</v>
      </c>
      <c r="S293" t="s">
        <v>163</v>
      </c>
      <c r="T293" t="s">
        <v>304</v>
      </c>
      <c r="U293" t="s">
        <v>171</v>
      </c>
      <c r="V293">
        <v>1</v>
      </c>
      <c r="W293" t="s">
        <v>171</v>
      </c>
      <c r="X293" t="s">
        <v>171</v>
      </c>
      <c r="Y293" t="s">
        <v>171</v>
      </c>
      <c r="Z293" t="s">
        <v>163</v>
      </c>
      <c r="AA293" t="s">
        <v>163</v>
      </c>
      <c r="AB293" t="s">
        <v>163</v>
      </c>
      <c r="AC293" t="s">
        <v>171</v>
      </c>
      <c r="AD293" t="s">
        <v>163</v>
      </c>
      <c r="AE293" t="s">
        <v>171</v>
      </c>
      <c r="AF293" t="s">
        <v>305</v>
      </c>
      <c r="AG293" t="s">
        <v>305</v>
      </c>
      <c r="AH293" t="s">
        <v>176</v>
      </c>
      <c r="AI293" t="s">
        <v>306</v>
      </c>
      <c r="AJ293" t="s">
        <v>178</v>
      </c>
      <c r="AK293" t="s">
        <v>171</v>
      </c>
      <c r="AL293" t="s">
        <v>171</v>
      </c>
      <c r="AM293" t="s">
        <v>171</v>
      </c>
      <c r="AN293" t="s">
        <v>307</v>
      </c>
      <c r="AO293" t="s">
        <v>163</v>
      </c>
      <c r="AP293" t="s">
        <v>163</v>
      </c>
      <c r="AQ293" t="s">
        <v>208</v>
      </c>
      <c r="AR293" t="s">
        <v>266</v>
      </c>
      <c r="AS293" t="s">
        <v>242</v>
      </c>
      <c r="AT293" t="s">
        <v>180</v>
      </c>
      <c r="AU293" t="s">
        <v>308</v>
      </c>
      <c r="AV293" t="s">
        <v>171</v>
      </c>
      <c r="AW293" t="s">
        <v>270</v>
      </c>
      <c r="AX293" t="s">
        <v>176</v>
      </c>
    </row>
    <row r="294" spans="1:50" ht="13.5" customHeight="1" x14ac:dyDescent="0.15">
      <c r="A294">
        <v>350104</v>
      </c>
      <c r="B294">
        <v>1005</v>
      </c>
      <c r="C294" t="s">
        <v>573</v>
      </c>
      <c r="D294" t="s">
        <v>299</v>
      </c>
      <c r="E294" t="s">
        <v>303</v>
      </c>
      <c r="F294" s="4" t="s">
        <v>176</v>
      </c>
      <c r="G294" t="s">
        <v>316</v>
      </c>
      <c r="H294" t="s">
        <v>300</v>
      </c>
      <c r="I294" t="s">
        <v>301</v>
      </c>
      <c r="J294">
        <v>4</v>
      </c>
      <c r="K294">
        <f t="shared" si="4"/>
        <v>350105</v>
      </c>
      <c r="L294" t="s">
        <v>169</v>
      </c>
      <c r="M294" t="s">
        <v>193</v>
      </c>
      <c r="N294">
        <v>0</v>
      </c>
      <c r="O294">
        <v>4</v>
      </c>
      <c r="P294" t="s">
        <v>318</v>
      </c>
      <c r="Q294" t="s">
        <v>171</v>
      </c>
      <c r="R294" t="s">
        <v>163</v>
      </c>
      <c r="S294" t="s">
        <v>163</v>
      </c>
      <c r="T294" t="s">
        <v>304</v>
      </c>
      <c r="U294" t="s">
        <v>171</v>
      </c>
      <c r="V294">
        <v>1</v>
      </c>
      <c r="W294" t="s">
        <v>171</v>
      </c>
      <c r="X294" t="s">
        <v>171</v>
      </c>
      <c r="Y294" t="s">
        <v>171</v>
      </c>
      <c r="Z294" t="s">
        <v>163</v>
      </c>
      <c r="AA294" t="s">
        <v>163</v>
      </c>
      <c r="AB294" t="s">
        <v>163</v>
      </c>
      <c r="AC294" t="s">
        <v>171</v>
      </c>
      <c r="AD294" t="s">
        <v>163</v>
      </c>
      <c r="AE294" t="s">
        <v>171</v>
      </c>
      <c r="AF294" t="s">
        <v>305</v>
      </c>
      <c r="AG294" t="s">
        <v>305</v>
      </c>
      <c r="AH294" t="s">
        <v>176</v>
      </c>
      <c r="AI294" t="s">
        <v>306</v>
      </c>
      <c r="AJ294" t="s">
        <v>178</v>
      </c>
      <c r="AK294" t="s">
        <v>171</v>
      </c>
      <c r="AL294" t="s">
        <v>171</v>
      </c>
      <c r="AM294" t="s">
        <v>171</v>
      </c>
      <c r="AN294" t="s">
        <v>307</v>
      </c>
      <c r="AO294" t="s">
        <v>163</v>
      </c>
      <c r="AP294" t="s">
        <v>163</v>
      </c>
      <c r="AQ294" t="s">
        <v>208</v>
      </c>
      <c r="AR294" t="s">
        <v>266</v>
      </c>
      <c r="AS294" t="s">
        <v>242</v>
      </c>
      <c r="AT294" t="s">
        <v>180</v>
      </c>
      <c r="AU294" t="s">
        <v>319</v>
      </c>
      <c r="AV294" t="s">
        <v>171</v>
      </c>
      <c r="AW294" t="s">
        <v>270</v>
      </c>
      <c r="AX294" t="s">
        <v>176</v>
      </c>
    </row>
    <row r="295" spans="1:50" ht="13.5" customHeight="1" x14ac:dyDescent="0.15">
      <c r="A295">
        <v>350105</v>
      </c>
      <c r="B295">
        <v>1005</v>
      </c>
      <c r="C295" t="s">
        <v>573</v>
      </c>
      <c r="D295" t="s">
        <v>299</v>
      </c>
      <c r="E295" t="s">
        <v>303</v>
      </c>
      <c r="F295" s="4" t="s">
        <v>176</v>
      </c>
      <c r="G295" t="s">
        <v>225</v>
      </c>
      <c r="H295" t="s">
        <v>300</v>
      </c>
      <c r="I295" t="s">
        <v>301</v>
      </c>
      <c r="J295">
        <v>5</v>
      </c>
      <c r="K295">
        <f t="shared" si="4"/>
        <v>350106</v>
      </c>
      <c r="L295" t="s">
        <v>169</v>
      </c>
      <c r="M295" t="s">
        <v>197</v>
      </c>
      <c r="N295">
        <v>0</v>
      </c>
      <c r="O295">
        <v>5</v>
      </c>
      <c r="P295" t="s">
        <v>202</v>
      </c>
      <c r="Q295" t="s">
        <v>171</v>
      </c>
      <c r="R295" t="s">
        <v>163</v>
      </c>
      <c r="S295" t="s">
        <v>163</v>
      </c>
      <c r="T295" t="s">
        <v>304</v>
      </c>
      <c r="U295" t="s">
        <v>171</v>
      </c>
      <c r="V295">
        <v>1</v>
      </c>
      <c r="W295" t="s">
        <v>171</v>
      </c>
      <c r="X295" t="s">
        <v>171</v>
      </c>
      <c r="Y295" t="s">
        <v>171</v>
      </c>
      <c r="Z295" t="s">
        <v>163</v>
      </c>
      <c r="AA295" t="s">
        <v>163</v>
      </c>
      <c r="AB295" t="s">
        <v>163</v>
      </c>
      <c r="AC295" t="s">
        <v>171</v>
      </c>
      <c r="AD295" t="s">
        <v>163</v>
      </c>
      <c r="AE295" t="s">
        <v>171</v>
      </c>
      <c r="AF295" t="s">
        <v>305</v>
      </c>
      <c r="AG295" t="s">
        <v>305</v>
      </c>
      <c r="AH295" t="s">
        <v>176</v>
      </c>
      <c r="AI295" t="s">
        <v>306</v>
      </c>
      <c r="AJ295" t="s">
        <v>178</v>
      </c>
      <c r="AK295" t="s">
        <v>171</v>
      </c>
      <c r="AL295" t="s">
        <v>171</v>
      </c>
      <c r="AM295" t="s">
        <v>171</v>
      </c>
      <c r="AN295" t="s">
        <v>307</v>
      </c>
      <c r="AO295" t="s">
        <v>163</v>
      </c>
      <c r="AP295" t="s">
        <v>163</v>
      </c>
      <c r="AQ295" t="s">
        <v>208</v>
      </c>
      <c r="AR295" t="s">
        <v>266</v>
      </c>
      <c r="AS295" t="s">
        <v>242</v>
      </c>
      <c r="AT295" t="s">
        <v>180</v>
      </c>
      <c r="AU295" t="s">
        <v>242</v>
      </c>
      <c r="AV295" t="s">
        <v>171</v>
      </c>
      <c r="AW295" t="s">
        <v>270</v>
      </c>
      <c r="AX295" t="s">
        <v>176</v>
      </c>
    </row>
    <row r="296" spans="1:50" ht="13.5" customHeight="1" x14ac:dyDescent="0.15">
      <c r="A296">
        <v>350106</v>
      </c>
      <c r="B296">
        <v>1005</v>
      </c>
      <c r="C296" t="s">
        <v>573</v>
      </c>
      <c r="D296" t="s">
        <v>299</v>
      </c>
      <c r="E296" t="s">
        <v>303</v>
      </c>
      <c r="F296" s="4" t="s">
        <v>176</v>
      </c>
      <c r="G296" t="s">
        <v>321</v>
      </c>
      <c r="H296" t="s">
        <v>300</v>
      </c>
      <c r="I296" t="s">
        <v>301</v>
      </c>
      <c r="J296">
        <v>6</v>
      </c>
      <c r="K296">
        <f t="shared" si="4"/>
        <v>350107</v>
      </c>
      <c r="L296" t="s">
        <v>169</v>
      </c>
      <c r="M296" t="s">
        <v>201</v>
      </c>
      <c r="N296">
        <v>0</v>
      </c>
      <c r="O296">
        <v>6</v>
      </c>
      <c r="P296" t="s">
        <v>323</v>
      </c>
      <c r="Q296" t="s">
        <v>171</v>
      </c>
      <c r="R296" t="s">
        <v>163</v>
      </c>
      <c r="S296" t="s">
        <v>163</v>
      </c>
      <c r="T296" t="s">
        <v>304</v>
      </c>
      <c r="U296" t="s">
        <v>171</v>
      </c>
      <c r="V296">
        <v>1</v>
      </c>
      <c r="W296" t="s">
        <v>171</v>
      </c>
      <c r="X296" t="s">
        <v>171</v>
      </c>
      <c r="Y296" t="s">
        <v>171</v>
      </c>
      <c r="Z296" t="s">
        <v>163</v>
      </c>
      <c r="AA296" t="s">
        <v>163</v>
      </c>
      <c r="AB296" t="s">
        <v>163</v>
      </c>
      <c r="AC296" t="s">
        <v>171</v>
      </c>
      <c r="AD296" t="s">
        <v>163</v>
      </c>
      <c r="AE296" t="s">
        <v>171</v>
      </c>
      <c r="AF296" t="s">
        <v>305</v>
      </c>
      <c r="AG296" t="s">
        <v>305</v>
      </c>
      <c r="AH296" t="s">
        <v>176</v>
      </c>
      <c r="AI296" t="s">
        <v>306</v>
      </c>
      <c r="AJ296" t="s">
        <v>178</v>
      </c>
      <c r="AK296" t="s">
        <v>171</v>
      </c>
      <c r="AL296" t="s">
        <v>171</v>
      </c>
      <c r="AM296" t="s">
        <v>171</v>
      </c>
      <c r="AN296" t="s">
        <v>307</v>
      </c>
      <c r="AO296" t="s">
        <v>163</v>
      </c>
      <c r="AP296" t="s">
        <v>163</v>
      </c>
      <c r="AQ296" t="s">
        <v>208</v>
      </c>
      <c r="AR296" t="s">
        <v>266</v>
      </c>
      <c r="AS296" t="s">
        <v>242</v>
      </c>
      <c r="AT296" t="s">
        <v>180</v>
      </c>
      <c r="AU296" t="s">
        <v>324</v>
      </c>
      <c r="AV296" t="s">
        <v>171</v>
      </c>
      <c r="AW296" t="s">
        <v>270</v>
      </c>
      <c r="AX296" t="s">
        <v>176</v>
      </c>
    </row>
    <row r="297" spans="1:50" ht="13.5" customHeight="1" x14ac:dyDescent="0.15">
      <c r="A297">
        <v>350107</v>
      </c>
      <c r="B297">
        <v>1005</v>
      </c>
      <c r="C297" t="s">
        <v>573</v>
      </c>
      <c r="D297" t="s">
        <v>299</v>
      </c>
      <c r="E297" t="s">
        <v>303</v>
      </c>
      <c r="F297" s="4" t="s">
        <v>176</v>
      </c>
      <c r="G297" t="s">
        <v>227</v>
      </c>
      <c r="H297" t="s">
        <v>300</v>
      </c>
      <c r="I297" t="s">
        <v>301</v>
      </c>
      <c r="J297">
        <v>7</v>
      </c>
      <c r="K297">
        <f t="shared" si="4"/>
        <v>-1</v>
      </c>
      <c r="L297" t="s">
        <v>169</v>
      </c>
      <c r="M297" t="s">
        <v>205</v>
      </c>
      <c r="N297">
        <v>0</v>
      </c>
      <c r="O297">
        <v>7</v>
      </c>
      <c r="P297" t="s">
        <v>325</v>
      </c>
      <c r="Q297" t="s">
        <v>171</v>
      </c>
      <c r="R297" t="s">
        <v>163</v>
      </c>
      <c r="S297" t="s">
        <v>163</v>
      </c>
      <c r="T297" t="s">
        <v>304</v>
      </c>
      <c r="U297" t="s">
        <v>171</v>
      </c>
      <c r="V297">
        <v>1</v>
      </c>
      <c r="W297" t="s">
        <v>171</v>
      </c>
      <c r="X297" t="s">
        <v>171</v>
      </c>
      <c r="Y297" t="s">
        <v>171</v>
      </c>
      <c r="Z297" t="s">
        <v>163</v>
      </c>
      <c r="AA297" t="s">
        <v>163</v>
      </c>
      <c r="AB297" t="s">
        <v>163</v>
      </c>
      <c r="AC297" t="s">
        <v>171</v>
      </c>
      <c r="AD297" t="s">
        <v>163</v>
      </c>
      <c r="AE297" t="s">
        <v>171</v>
      </c>
      <c r="AF297" t="s">
        <v>305</v>
      </c>
      <c r="AG297" t="s">
        <v>305</v>
      </c>
      <c r="AH297" t="s">
        <v>176</v>
      </c>
      <c r="AI297" t="s">
        <v>306</v>
      </c>
      <c r="AJ297" t="s">
        <v>178</v>
      </c>
      <c r="AK297" t="s">
        <v>171</v>
      </c>
      <c r="AL297" t="s">
        <v>171</v>
      </c>
      <c r="AM297" t="s">
        <v>171</v>
      </c>
      <c r="AN297" t="s">
        <v>307</v>
      </c>
      <c r="AO297" t="s">
        <v>163</v>
      </c>
      <c r="AP297" t="s">
        <v>163</v>
      </c>
      <c r="AQ297" t="s">
        <v>208</v>
      </c>
      <c r="AR297" t="s">
        <v>266</v>
      </c>
      <c r="AS297" t="s">
        <v>326</v>
      </c>
      <c r="AT297" t="s">
        <v>180</v>
      </c>
      <c r="AU297" t="s">
        <v>326</v>
      </c>
      <c r="AV297" t="s">
        <v>171</v>
      </c>
      <c r="AW297" t="s">
        <v>270</v>
      </c>
      <c r="AX297" t="s">
        <v>176</v>
      </c>
    </row>
    <row r="298" spans="1:50" ht="13.5" customHeight="1" x14ac:dyDescent="0.15">
      <c r="A298">
        <v>350201</v>
      </c>
      <c r="B298">
        <v>1004</v>
      </c>
      <c r="C298" t="s">
        <v>574</v>
      </c>
      <c r="D298" t="s">
        <v>261</v>
      </c>
      <c r="E298" t="s">
        <v>265</v>
      </c>
      <c r="F298" s="4" t="s">
        <v>176</v>
      </c>
      <c r="G298" t="s">
        <v>199</v>
      </c>
      <c r="H298" t="s">
        <v>262</v>
      </c>
      <c r="I298" t="s">
        <v>263</v>
      </c>
      <c r="J298">
        <v>1</v>
      </c>
      <c r="K298">
        <f t="shared" si="4"/>
        <v>350202</v>
      </c>
      <c r="L298" t="s">
        <v>169</v>
      </c>
      <c r="M298" t="s">
        <v>170</v>
      </c>
      <c r="N298">
        <v>0</v>
      </c>
      <c r="O298">
        <v>2</v>
      </c>
      <c r="P298" t="s">
        <v>163</v>
      </c>
      <c r="Q298" t="s">
        <v>171</v>
      </c>
      <c r="R298" t="s">
        <v>171</v>
      </c>
      <c r="S298" t="s">
        <v>163</v>
      </c>
      <c r="T298" t="s">
        <v>173</v>
      </c>
      <c r="U298">
        <v>99</v>
      </c>
      <c r="V298">
        <v>1</v>
      </c>
      <c r="W298" t="s">
        <v>171</v>
      </c>
      <c r="X298" t="s">
        <v>171</v>
      </c>
      <c r="Y298" t="s">
        <v>171</v>
      </c>
      <c r="Z298" t="s">
        <v>266</v>
      </c>
      <c r="AA298" t="s">
        <v>171</v>
      </c>
      <c r="AB298" t="s">
        <v>171</v>
      </c>
      <c r="AC298" t="s">
        <v>171</v>
      </c>
      <c r="AD298" t="s">
        <v>163</v>
      </c>
      <c r="AE298" t="s">
        <v>171</v>
      </c>
      <c r="AF298" t="s">
        <v>171</v>
      </c>
      <c r="AG298" t="s">
        <v>171</v>
      </c>
      <c r="AH298" t="s">
        <v>176</v>
      </c>
      <c r="AI298" t="s">
        <v>267</v>
      </c>
      <c r="AJ298" t="s">
        <v>178</v>
      </c>
      <c r="AK298" t="s">
        <v>171</v>
      </c>
      <c r="AL298" t="s">
        <v>171</v>
      </c>
      <c r="AM298" t="s">
        <v>171</v>
      </c>
      <c r="AN298" t="s">
        <v>268</v>
      </c>
      <c r="AO298" t="s">
        <v>163</v>
      </c>
      <c r="AP298" t="s">
        <v>163</v>
      </c>
      <c r="AQ298" t="s">
        <v>175</v>
      </c>
      <c r="AR298" t="s">
        <v>171</v>
      </c>
      <c r="AS298" t="s">
        <v>179</v>
      </c>
      <c r="AT298" t="s">
        <v>180</v>
      </c>
      <c r="AU298" t="s">
        <v>179</v>
      </c>
      <c r="AV298" t="s">
        <v>269</v>
      </c>
      <c r="AW298" t="s">
        <v>270</v>
      </c>
      <c r="AX298" t="s">
        <v>176</v>
      </c>
    </row>
    <row r="299" spans="1:50" ht="13.5" customHeight="1" x14ac:dyDescent="0.15">
      <c r="A299">
        <v>350202</v>
      </c>
      <c r="B299">
        <v>1004</v>
      </c>
      <c r="C299" t="s">
        <v>574</v>
      </c>
      <c r="D299" t="s">
        <v>261</v>
      </c>
      <c r="E299" t="s">
        <v>265</v>
      </c>
      <c r="F299" s="4" t="s">
        <v>176</v>
      </c>
      <c r="G299" t="s">
        <v>203</v>
      </c>
      <c r="H299" t="s">
        <v>262</v>
      </c>
      <c r="I299" t="s">
        <v>263</v>
      </c>
      <c r="J299">
        <v>2</v>
      </c>
      <c r="K299">
        <f t="shared" si="4"/>
        <v>350203</v>
      </c>
      <c r="L299" t="s">
        <v>169</v>
      </c>
      <c r="M299" t="s">
        <v>185</v>
      </c>
      <c r="N299">
        <v>0</v>
      </c>
      <c r="O299">
        <v>2</v>
      </c>
      <c r="P299" t="s">
        <v>272</v>
      </c>
      <c r="Q299" t="s">
        <v>171</v>
      </c>
      <c r="R299" t="s">
        <v>171</v>
      </c>
      <c r="S299" t="s">
        <v>163</v>
      </c>
      <c r="T299" t="s">
        <v>173</v>
      </c>
      <c r="U299">
        <v>99</v>
      </c>
      <c r="V299">
        <v>1</v>
      </c>
      <c r="W299" t="s">
        <v>171</v>
      </c>
      <c r="X299" t="s">
        <v>171</v>
      </c>
      <c r="Y299" t="s">
        <v>171</v>
      </c>
      <c r="Z299" t="s">
        <v>266</v>
      </c>
      <c r="AA299" t="s">
        <v>171</v>
      </c>
      <c r="AB299" t="s">
        <v>171</v>
      </c>
      <c r="AC299" t="s">
        <v>171</v>
      </c>
      <c r="AD299" t="s">
        <v>163</v>
      </c>
      <c r="AE299" t="s">
        <v>171</v>
      </c>
      <c r="AF299" t="s">
        <v>171</v>
      </c>
      <c r="AG299" t="s">
        <v>171</v>
      </c>
      <c r="AH299" t="s">
        <v>176</v>
      </c>
      <c r="AI299" t="s">
        <v>267</v>
      </c>
      <c r="AJ299" t="s">
        <v>178</v>
      </c>
      <c r="AK299" t="s">
        <v>171</v>
      </c>
      <c r="AL299" t="s">
        <v>171</v>
      </c>
      <c r="AM299" t="s">
        <v>171</v>
      </c>
      <c r="AN299" t="s">
        <v>268</v>
      </c>
      <c r="AO299" t="s">
        <v>163</v>
      </c>
      <c r="AP299" t="s">
        <v>163</v>
      </c>
      <c r="AQ299" t="s">
        <v>175</v>
      </c>
      <c r="AR299" t="s">
        <v>171</v>
      </c>
      <c r="AS299" t="s">
        <v>179</v>
      </c>
      <c r="AT299" t="s">
        <v>180</v>
      </c>
      <c r="AU299" t="s">
        <v>179</v>
      </c>
      <c r="AV299" t="s">
        <v>269</v>
      </c>
      <c r="AW299" t="s">
        <v>270</v>
      </c>
      <c r="AX299" t="s">
        <v>176</v>
      </c>
    </row>
    <row r="300" spans="1:50" ht="13.5" customHeight="1" x14ac:dyDescent="0.15">
      <c r="A300">
        <v>350203</v>
      </c>
      <c r="B300">
        <v>1004</v>
      </c>
      <c r="C300" t="s">
        <v>574</v>
      </c>
      <c r="D300" t="s">
        <v>261</v>
      </c>
      <c r="E300" t="s">
        <v>265</v>
      </c>
      <c r="F300" s="4" t="s">
        <v>176</v>
      </c>
      <c r="G300" t="s">
        <v>273</v>
      </c>
      <c r="H300" t="s">
        <v>262</v>
      </c>
      <c r="I300" t="s">
        <v>263</v>
      </c>
      <c r="J300">
        <v>3</v>
      </c>
      <c r="K300">
        <f t="shared" si="4"/>
        <v>350204</v>
      </c>
      <c r="L300" t="s">
        <v>169</v>
      </c>
      <c r="M300" t="s">
        <v>189</v>
      </c>
      <c r="N300">
        <v>0</v>
      </c>
      <c r="O300">
        <v>3</v>
      </c>
      <c r="P300" t="s">
        <v>275</v>
      </c>
      <c r="Q300" t="s">
        <v>171</v>
      </c>
      <c r="R300" t="s">
        <v>171</v>
      </c>
      <c r="S300" t="s">
        <v>163</v>
      </c>
      <c r="T300" t="s">
        <v>173</v>
      </c>
      <c r="U300">
        <v>99</v>
      </c>
      <c r="V300">
        <v>1</v>
      </c>
      <c r="W300" t="s">
        <v>171</v>
      </c>
      <c r="X300" t="s">
        <v>171</v>
      </c>
      <c r="Y300" t="s">
        <v>171</v>
      </c>
      <c r="Z300" t="s">
        <v>266</v>
      </c>
      <c r="AA300" t="s">
        <v>171</v>
      </c>
      <c r="AB300" t="s">
        <v>171</v>
      </c>
      <c r="AC300" t="s">
        <v>171</v>
      </c>
      <c r="AD300" t="s">
        <v>163</v>
      </c>
      <c r="AE300" t="s">
        <v>171</v>
      </c>
      <c r="AF300" t="s">
        <v>171</v>
      </c>
      <c r="AG300" t="s">
        <v>171</v>
      </c>
      <c r="AH300" t="s">
        <v>176</v>
      </c>
      <c r="AI300" t="s">
        <v>267</v>
      </c>
      <c r="AJ300" t="s">
        <v>178</v>
      </c>
      <c r="AK300" t="s">
        <v>171</v>
      </c>
      <c r="AL300" t="s">
        <v>171</v>
      </c>
      <c r="AM300" t="s">
        <v>171</v>
      </c>
      <c r="AN300" t="s">
        <v>268</v>
      </c>
      <c r="AO300" t="s">
        <v>163</v>
      </c>
      <c r="AP300" t="s">
        <v>163</v>
      </c>
      <c r="AQ300" t="s">
        <v>175</v>
      </c>
      <c r="AR300" t="s">
        <v>171</v>
      </c>
      <c r="AS300" t="s">
        <v>179</v>
      </c>
      <c r="AT300" t="s">
        <v>180</v>
      </c>
      <c r="AU300" t="s">
        <v>179</v>
      </c>
      <c r="AV300" t="s">
        <v>269</v>
      </c>
      <c r="AW300" t="s">
        <v>270</v>
      </c>
      <c r="AX300" t="s">
        <v>176</v>
      </c>
    </row>
    <row r="301" spans="1:50" ht="13.5" customHeight="1" x14ac:dyDescent="0.15">
      <c r="A301">
        <v>350204</v>
      </c>
      <c r="B301">
        <v>1004</v>
      </c>
      <c r="C301" t="s">
        <v>574</v>
      </c>
      <c r="D301" t="s">
        <v>261</v>
      </c>
      <c r="E301" t="s">
        <v>265</v>
      </c>
      <c r="F301" s="4" t="s">
        <v>176</v>
      </c>
      <c r="G301" t="s">
        <v>276</v>
      </c>
      <c r="H301" t="s">
        <v>262</v>
      </c>
      <c r="I301" t="s">
        <v>263</v>
      </c>
      <c r="J301">
        <v>4</v>
      </c>
      <c r="K301">
        <f t="shared" si="4"/>
        <v>350205</v>
      </c>
      <c r="L301" t="s">
        <v>169</v>
      </c>
      <c r="M301" t="s">
        <v>193</v>
      </c>
      <c r="N301">
        <v>0</v>
      </c>
      <c r="O301">
        <v>4</v>
      </c>
      <c r="P301" t="s">
        <v>190</v>
      </c>
      <c r="Q301" t="s">
        <v>171</v>
      </c>
      <c r="R301" t="s">
        <v>171</v>
      </c>
      <c r="S301" t="s">
        <v>163</v>
      </c>
      <c r="T301" t="s">
        <v>173</v>
      </c>
      <c r="U301">
        <v>99</v>
      </c>
      <c r="V301">
        <v>1</v>
      </c>
      <c r="W301" t="s">
        <v>171</v>
      </c>
      <c r="X301" t="s">
        <v>171</v>
      </c>
      <c r="Y301" t="s">
        <v>171</v>
      </c>
      <c r="Z301" t="s">
        <v>266</v>
      </c>
      <c r="AA301" t="s">
        <v>171</v>
      </c>
      <c r="AB301" t="s">
        <v>171</v>
      </c>
      <c r="AC301" t="s">
        <v>171</v>
      </c>
      <c r="AD301" t="s">
        <v>163</v>
      </c>
      <c r="AE301" t="s">
        <v>171</v>
      </c>
      <c r="AF301" t="s">
        <v>171</v>
      </c>
      <c r="AG301" t="s">
        <v>171</v>
      </c>
      <c r="AH301" t="s">
        <v>176</v>
      </c>
      <c r="AI301" t="s">
        <v>267</v>
      </c>
      <c r="AJ301" t="s">
        <v>178</v>
      </c>
      <c r="AK301" t="s">
        <v>171</v>
      </c>
      <c r="AL301" t="s">
        <v>171</v>
      </c>
      <c r="AM301" t="s">
        <v>171</v>
      </c>
      <c r="AN301" t="s">
        <v>268</v>
      </c>
      <c r="AO301" t="s">
        <v>163</v>
      </c>
      <c r="AP301" t="s">
        <v>163</v>
      </c>
      <c r="AQ301" t="s">
        <v>175</v>
      </c>
      <c r="AR301" t="s">
        <v>171</v>
      </c>
      <c r="AS301" t="s">
        <v>179</v>
      </c>
      <c r="AT301" t="s">
        <v>180</v>
      </c>
      <c r="AU301" t="s">
        <v>179</v>
      </c>
      <c r="AV301" t="s">
        <v>269</v>
      </c>
      <c r="AW301" t="s">
        <v>270</v>
      </c>
      <c r="AX301" t="s">
        <v>176</v>
      </c>
    </row>
    <row r="302" spans="1:50" ht="13.5" customHeight="1" x14ac:dyDescent="0.15">
      <c r="A302">
        <v>350205</v>
      </c>
      <c r="B302">
        <v>1004</v>
      </c>
      <c r="C302" t="s">
        <v>574</v>
      </c>
      <c r="D302" t="s">
        <v>261</v>
      </c>
      <c r="E302" t="s">
        <v>265</v>
      </c>
      <c r="F302" s="4" t="s">
        <v>176</v>
      </c>
      <c r="G302" t="s">
        <v>278</v>
      </c>
      <c r="H302" t="s">
        <v>262</v>
      </c>
      <c r="I302" t="s">
        <v>263</v>
      </c>
      <c r="J302">
        <v>5</v>
      </c>
      <c r="K302">
        <f t="shared" si="4"/>
        <v>350206</v>
      </c>
      <c r="L302" t="s">
        <v>169</v>
      </c>
      <c r="M302" t="s">
        <v>197</v>
      </c>
      <c r="N302">
        <v>0</v>
      </c>
      <c r="O302">
        <v>5</v>
      </c>
      <c r="P302" t="s">
        <v>280</v>
      </c>
      <c r="Q302" t="s">
        <v>171</v>
      </c>
      <c r="R302" t="s">
        <v>171</v>
      </c>
      <c r="S302" t="s">
        <v>163</v>
      </c>
      <c r="T302" t="s">
        <v>173</v>
      </c>
      <c r="U302">
        <v>99</v>
      </c>
      <c r="V302">
        <v>1</v>
      </c>
      <c r="W302" t="s">
        <v>171</v>
      </c>
      <c r="X302" t="s">
        <v>171</v>
      </c>
      <c r="Y302" t="s">
        <v>171</v>
      </c>
      <c r="Z302" t="s">
        <v>266</v>
      </c>
      <c r="AA302" t="s">
        <v>171</v>
      </c>
      <c r="AB302" t="s">
        <v>171</v>
      </c>
      <c r="AC302" t="s">
        <v>171</v>
      </c>
      <c r="AD302" t="s">
        <v>163</v>
      </c>
      <c r="AE302" t="s">
        <v>171</v>
      </c>
      <c r="AF302" t="s">
        <v>171</v>
      </c>
      <c r="AG302" t="s">
        <v>171</v>
      </c>
      <c r="AH302" t="s">
        <v>176</v>
      </c>
      <c r="AI302" t="s">
        <v>267</v>
      </c>
      <c r="AJ302" t="s">
        <v>178</v>
      </c>
      <c r="AK302" t="s">
        <v>171</v>
      </c>
      <c r="AL302" t="s">
        <v>171</v>
      </c>
      <c r="AM302" t="s">
        <v>171</v>
      </c>
      <c r="AN302" t="s">
        <v>268</v>
      </c>
      <c r="AO302" t="s">
        <v>163</v>
      </c>
      <c r="AP302" t="s">
        <v>163</v>
      </c>
      <c r="AQ302" t="s">
        <v>175</v>
      </c>
      <c r="AR302" t="s">
        <v>171</v>
      </c>
      <c r="AS302" t="s">
        <v>179</v>
      </c>
      <c r="AT302" t="s">
        <v>180</v>
      </c>
      <c r="AU302" t="s">
        <v>179</v>
      </c>
      <c r="AV302" t="s">
        <v>269</v>
      </c>
      <c r="AW302" t="s">
        <v>270</v>
      </c>
      <c r="AX302" t="s">
        <v>176</v>
      </c>
    </row>
    <row r="303" spans="1:50" ht="13.5" customHeight="1" x14ac:dyDescent="0.15">
      <c r="A303">
        <v>350206</v>
      </c>
      <c r="B303">
        <v>1004</v>
      </c>
      <c r="C303" t="s">
        <v>574</v>
      </c>
      <c r="D303" t="s">
        <v>261</v>
      </c>
      <c r="E303" t="s">
        <v>265</v>
      </c>
      <c r="F303" s="4" t="s">
        <v>176</v>
      </c>
      <c r="G303" t="s">
        <v>281</v>
      </c>
      <c r="H303" t="s">
        <v>262</v>
      </c>
      <c r="I303" t="s">
        <v>263</v>
      </c>
      <c r="J303">
        <v>6</v>
      </c>
      <c r="K303">
        <f t="shared" si="4"/>
        <v>350207</v>
      </c>
      <c r="L303" t="s">
        <v>169</v>
      </c>
      <c r="M303" t="s">
        <v>201</v>
      </c>
      <c r="N303">
        <v>0</v>
      </c>
      <c r="O303">
        <v>6</v>
      </c>
      <c r="P303" t="s">
        <v>221</v>
      </c>
      <c r="Q303" t="s">
        <v>171</v>
      </c>
      <c r="R303" t="s">
        <v>171</v>
      </c>
      <c r="S303" t="s">
        <v>163</v>
      </c>
      <c r="T303" t="s">
        <v>173</v>
      </c>
      <c r="U303">
        <v>99</v>
      </c>
      <c r="V303">
        <v>1</v>
      </c>
      <c r="W303" t="s">
        <v>171</v>
      </c>
      <c r="X303" t="s">
        <v>171</v>
      </c>
      <c r="Y303" t="s">
        <v>171</v>
      </c>
      <c r="Z303" t="s">
        <v>266</v>
      </c>
      <c r="AA303" t="s">
        <v>171</v>
      </c>
      <c r="AB303" t="s">
        <v>171</v>
      </c>
      <c r="AC303" t="s">
        <v>171</v>
      </c>
      <c r="AD303" t="s">
        <v>163</v>
      </c>
      <c r="AE303" t="s">
        <v>171</v>
      </c>
      <c r="AF303" t="s">
        <v>171</v>
      </c>
      <c r="AG303" t="s">
        <v>171</v>
      </c>
      <c r="AH303" t="s">
        <v>176</v>
      </c>
      <c r="AI303" t="s">
        <v>267</v>
      </c>
      <c r="AJ303" t="s">
        <v>178</v>
      </c>
      <c r="AK303" t="s">
        <v>171</v>
      </c>
      <c r="AL303" t="s">
        <v>171</v>
      </c>
      <c r="AM303" t="s">
        <v>171</v>
      </c>
      <c r="AN303" t="s">
        <v>268</v>
      </c>
      <c r="AO303" t="s">
        <v>163</v>
      </c>
      <c r="AP303" t="s">
        <v>163</v>
      </c>
      <c r="AQ303" t="s">
        <v>175</v>
      </c>
      <c r="AR303" t="s">
        <v>171</v>
      </c>
      <c r="AS303" t="s">
        <v>179</v>
      </c>
      <c r="AT303" t="s">
        <v>180</v>
      </c>
      <c r="AU303" t="s">
        <v>179</v>
      </c>
      <c r="AV303" t="s">
        <v>269</v>
      </c>
      <c r="AW303" t="s">
        <v>270</v>
      </c>
      <c r="AX303" t="s">
        <v>176</v>
      </c>
    </row>
    <row r="304" spans="1:50" ht="13.5" customHeight="1" x14ac:dyDescent="0.15">
      <c r="A304">
        <v>350207</v>
      </c>
      <c r="B304">
        <v>1004</v>
      </c>
      <c r="C304" t="s">
        <v>574</v>
      </c>
      <c r="D304" t="s">
        <v>261</v>
      </c>
      <c r="E304" t="s">
        <v>265</v>
      </c>
      <c r="F304" s="4" t="s">
        <v>176</v>
      </c>
      <c r="G304" t="s">
        <v>283</v>
      </c>
      <c r="H304" t="s">
        <v>262</v>
      </c>
      <c r="I304" t="s">
        <v>263</v>
      </c>
      <c r="J304">
        <v>7</v>
      </c>
      <c r="K304">
        <f t="shared" si="4"/>
        <v>-1</v>
      </c>
      <c r="L304" t="s">
        <v>169</v>
      </c>
      <c r="M304" t="s">
        <v>205</v>
      </c>
      <c r="N304">
        <v>0</v>
      </c>
      <c r="O304">
        <v>7</v>
      </c>
      <c r="P304" t="s">
        <v>198</v>
      </c>
      <c r="Q304" t="s">
        <v>171</v>
      </c>
      <c r="R304" t="s">
        <v>171</v>
      </c>
      <c r="S304" t="s">
        <v>163</v>
      </c>
      <c r="T304" t="s">
        <v>173</v>
      </c>
      <c r="U304">
        <v>99</v>
      </c>
      <c r="V304">
        <v>1</v>
      </c>
      <c r="W304" t="s">
        <v>171</v>
      </c>
      <c r="X304" t="s">
        <v>171</v>
      </c>
      <c r="Y304" t="s">
        <v>171</v>
      </c>
      <c r="Z304" t="s">
        <v>266</v>
      </c>
      <c r="AA304" t="s">
        <v>171</v>
      </c>
      <c r="AB304" t="s">
        <v>171</v>
      </c>
      <c r="AC304" t="s">
        <v>171</v>
      </c>
      <c r="AD304" t="s">
        <v>163</v>
      </c>
      <c r="AE304" t="s">
        <v>171</v>
      </c>
      <c r="AF304" t="s">
        <v>171</v>
      </c>
      <c r="AG304" t="s">
        <v>171</v>
      </c>
      <c r="AH304" t="s">
        <v>176</v>
      </c>
      <c r="AI304" t="s">
        <v>267</v>
      </c>
      <c r="AJ304" t="s">
        <v>178</v>
      </c>
      <c r="AK304" t="s">
        <v>171</v>
      </c>
      <c r="AL304" t="s">
        <v>171</v>
      </c>
      <c r="AM304" t="s">
        <v>171</v>
      </c>
      <c r="AN304" t="s">
        <v>268</v>
      </c>
      <c r="AO304" t="s">
        <v>163</v>
      </c>
      <c r="AP304" t="s">
        <v>163</v>
      </c>
      <c r="AQ304" t="s">
        <v>175</v>
      </c>
      <c r="AR304" t="s">
        <v>171</v>
      </c>
      <c r="AS304" t="s">
        <v>179</v>
      </c>
      <c r="AT304" t="s">
        <v>180</v>
      </c>
      <c r="AU304" t="s">
        <v>179</v>
      </c>
      <c r="AV304" t="s">
        <v>269</v>
      </c>
      <c r="AW304" t="s">
        <v>270</v>
      </c>
      <c r="AX304" t="s">
        <v>176</v>
      </c>
    </row>
    <row r="305" spans="1:50" ht="13.5" customHeight="1" x14ac:dyDescent="0.15">
      <c r="A305">
        <v>360101</v>
      </c>
      <c r="B305">
        <v>1005</v>
      </c>
      <c r="C305" t="s">
        <v>575</v>
      </c>
      <c r="D305" t="s">
        <v>299</v>
      </c>
      <c r="E305" t="s">
        <v>303</v>
      </c>
      <c r="F305" s="4" t="s">
        <v>176</v>
      </c>
      <c r="G305" t="s">
        <v>219</v>
      </c>
      <c r="H305" t="s">
        <v>300</v>
      </c>
      <c r="I305" t="s">
        <v>301</v>
      </c>
      <c r="J305">
        <v>1</v>
      </c>
      <c r="K305">
        <f t="shared" si="4"/>
        <v>360102</v>
      </c>
      <c r="L305" t="s">
        <v>169</v>
      </c>
      <c r="M305" t="s">
        <v>170</v>
      </c>
      <c r="N305">
        <v>0</v>
      </c>
      <c r="O305">
        <v>2</v>
      </c>
      <c r="P305" t="s">
        <v>163</v>
      </c>
      <c r="Q305" t="s">
        <v>171</v>
      </c>
      <c r="R305" t="s">
        <v>163</v>
      </c>
      <c r="S305" t="s">
        <v>163</v>
      </c>
      <c r="T305" t="s">
        <v>304</v>
      </c>
      <c r="U305" t="s">
        <v>171</v>
      </c>
      <c r="V305">
        <v>1</v>
      </c>
      <c r="W305" t="s">
        <v>171</v>
      </c>
      <c r="X305" t="s">
        <v>171</v>
      </c>
      <c r="Y305" t="s">
        <v>171</v>
      </c>
      <c r="Z305" t="s">
        <v>163</v>
      </c>
      <c r="AA305" t="s">
        <v>163</v>
      </c>
      <c r="AB305" t="s">
        <v>163</v>
      </c>
      <c r="AC305" t="s">
        <v>171</v>
      </c>
      <c r="AD305" t="s">
        <v>163</v>
      </c>
      <c r="AE305" t="s">
        <v>171</v>
      </c>
      <c r="AF305" t="s">
        <v>305</v>
      </c>
      <c r="AG305" t="s">
        <v>305</v>
      </c>
      <c r="AH305" t="s">
        <v>176</v>
      </c>
      <c r="AI305" t="s">
        <v>306</v>
      </c>
      <c r="AJ305" t="s">
        <v>178</v>
      </c>
      <c r="AK305" t="s">
        <v>171</v>
      </c>
      <c r="AL305" t="s">
        <v>171</v>
      </c>
      <c r="AM305" t="s">
        <v>171</v>
      </c>
      <c r="AN305" t="s">
        <v>307</v>
      </c>
      <c r="AO305" t="s">
        <v>163</v>
      </c>
      <c r="AP305" t="s">
        <v>163</v>
      </c>
      <c r="AQ305" t="s">
        <v>208</v>
      </c>
      <c r="AR305" t="s">
        <v>266</v>
      </c>
      <c r="AS305" t="s">
        <v>308</v>
      </c>
      <c r="AT305" t="s">
        <v>180</v>
      </c>
      <c r="AU305" t="s">
        <v>309</v>
      </c>
      <c r="AV305" t="s">
        <v>171</v>
      </c>
      <c r="AW305" t="s">
        <v>270</v>
      </c>
      <c r="AX305" t="s">
        <v>176</v>
      </c>
    </row>
    <row r="306" spans="1:50" ht="13.5" customHeight="1" x14ac:dyDescent="0.15">
      <c r="A306">
        <v>360102</v>
      </c>
      <c r="B306">
        <v>1005</v>
      </c>
      <c r="C306" t="s">
        <v>575</v>
      </c>
      <c r="D306" t="s">
        <v>299</v>
      </c>
      <c r="E306" t="s">
        <v>303</v>
      </c>
      <c r="F306" s="4" t="s">
        <v>176</v>
      </c>
      <c r="G306" t="s">
        <v>310</v>
      </c>
      <c r="H306" t="s">
        <v>300</v>
      </c>
      <c r="I306" t="s">
        <v>301</v>
      </c>
      <c r="J306">
        <v>2</v>
      </c>
      <c r="K306">
        <f t="shared" si="4"/>
        <v>360103</v>
      </c>
      <c r="L306" t="s">
        <v>169</v>
      </c>
      <c r="M306" t="s">
        <v>185</v>
      </c>
      <c r="N306">
        <v>0</v>
      </c>
      <c r="O306">
        <v>2</v>
      </c>
      <c r="P306" t="s">
        <v>312</v>
      </c>
      <c r="Q306" t="s">
        <v>171</v>
      </c>
      <c r="R306" t="s">
        <v>163</v>
      </c>
      <c r="S306" t="s">
        <v>163</v>
      </c>
      <c r="T306" t="s">
        <v>304</v>
      </c>
      <c r="U306" t="s">
        <v>171</v>
      </c>
      <c r="V306">
        <v>1</v>
      </c>
      <c r="W306" t="s">
        <v>171</v>
      </c>
      <c r="X306" t="s">
        <v>171</v>
      </c>
      <c r="Y306" t="s">
        <v>171</v>
      </c>
      <c r="Z306" t="s">
        <v>163</v>
      </c>
      <c r="AA306" t="s">
        <v>163</v>
      </c>
      <c r="AB306" t="s">
        <v>163</v>
      </c>
      <c r="AC306" t="s">
        <v>171</v>
      </c>
      <c r="AD306" t="s">
        <v>163</v>
      </c>
      <c r="AE306" t="s">
        <v>171</v>
      </c>
      <c r="AF306" t="s">
        <v>305</v>
      </c>
      <c r="AG306" t="s">
        <v>305</v>
      </c>
      <c r="AH306" t="s">
        <v>176</v>
      </c>
      <c r="AI306" t="s">
        <v>306</v>
      </c>
      <c r="AJ306" t="s">
        <v>178</v>
      </c>
      <c r="AK306" t="s">
        <v>171</v>
      </c>
      <c r="AL306" t="s">
        <v>171</v>
      </c>
      <c r="AM306" t="s">
        <v>171</v>
      </c>
      <c r="AN306" t="s">
        <v>307</v>
      </c>
      <c r="AO306" t="s">
        <v>163</v>
      </c>
      <c r="AP306" t="s">
        <v>163</v>
      </c>
      <c r="AQ306" t="s">
        <v>208</v>
      </c>
      <c r="AR306" t="s">
        <v>266</v>
      </c>
      <c r="AS306" t="s">
        <v>242</v>
      </c>
      <c r="AT306" t="s">
        <v>180</v>
      </c>
      <c r="AU306" t="s">
        <v>313</v>
      </c>
      <c r="AV306" t="s">
        <v>171</v>
      </c>
      <c r="AW306" t="s">
        <v>270</v>
      </c>
      <c r="AX306" t="s">
        <v>176</v>
      </c>
    </row>
    <row r="307" spans="1:50" ht="13.5" customHeight="1" x14ac:dyDescent="0.15">
      <c r="A307">
        <v>360103</v>
      </c>
      <c r="B307">
        <v>1005</v>
      </c>
      <c r="C307" t="s">
        <v>575</v>
      </c>
      <c r="D307" t="s">
        <v>299</v>
      </c>
      <c r="E307" t="s">
        <v>303</v>
      </c>
      <c r="F307" s="4" t="s">
        <v>176</v>
      </c>
      <c r="G307" t="s">
        <v>222</v>
      </c>
      <c r="H307" t="s">
        <v>300</v>
      </c>
      <c r="I307" t="s">
        <v>301</v>
      </c>
      <c r="J307">
        <v>3</v>
      </c>
      <c r="K307">
        <f t="shared" si="4"/>
        <v>360104</v>
      </c>
      <c r="L307" t="s">
        <v>169</v>
      </c>
      <c r="M307" t="s">
        <v>189</v>
      </c>
      <c r="N307">
        <v>0</v>
      </c>
      <c r="O307">
        <v>3</v>
      </c>
      <c r="P307" t="s">
        <v>315</v>
      </c>
      <c r="Q307" t="s">
        <v>171</v>
      </c>
      <c r="R307" t="s">
        <v>163</v>
      </c>
      <c r="S307" t="s">
        <v>163</v>
      </c>
      <c r="T307" t="s">
        <v>304</v>
      </c>
      <c r="U307" t="s">
        <v>171</v>
      </c>
      <c r="V307">
        <v>1</v>
      </c>
      <c r="W307" t="s">
        <v>171</v>
      </c>
      <c r="X307" t="s">
        <v>171</v>
      </c>
      <c r="Y307" t="s">
        <v>171</v>
      </c>
      <c r="Z307" t="s">
        <v>163</v>
      </c>
      <c r="AA307" t="s">
        <v>163</v>
      </c>
      <c r="AB307" t="s">
        <v>163</v>
      </c>
      <c r="AC307" t="s">
        <v>171</v>
      </c>
      <c r="AD307" t="s">
        <v>163</v>
      </c>
      <c r="AE307" t="s">
        <v>171</v>
      </c>
      <c r="AF307" t="s">
        <v>305</v>
      </c>
      <c r="AG307" t="s">
        <v>305</v>
      </c>
      <c r="AH307" t="s">
        <v>176</v>
      </c>
      <c r="AI307" t="s">
        <v>306</v>
      </c>
      <c r="AJ307" t="s">
        <v>178</v>
      </c>
      <c r="AK307" t="s">
        <v>171</v>
      </c>
      <c r="AL307" t="s">
        <v>171</v>
      </c>
      <c r="AM307" t="s">
        <v>171</v>
      </c>
      <c r="AN307" t="s">
        <v>307</v>
      </c>
      <c r="AO307" t="s">
        <v>163</v>
      </c>
      <c r="AP307" t="s">
        <v>163</v>
      </c>
      <c r="AQ307" t="s">
        <v>208</v>
      </c>
      <c r="AR307" t="s">
        <v>266</v>
      </c>
      <c r="AS307" t="s">
        <v>242</v>
      </c>
      <c r="AT307" t="s">
        <v>180</v>
      </c>
      <c r="AU307" t="s">
        <v>308</v>
      </c>
      <c r="AV307" t="s">
        <v>171</v>
      </c>
      <c r="AW307" t="s">
        <v>270</v>
      </c>
      <c r="AX307" t="s">
        <v>176</v>
      </c>
    </row>
    <row r="308" spans="1:50" ht="13.5" customHeight="1" x14ac:dyDescent="0.15">
      <c r="A308">
        <v>360104</v>
      </c>
      <c r="B308">
        <v>1005</v>
      </c>
      <c r="C308" t="s">
        <v>575</v>
      </c>
      <c r="D308" t="s">
        <v>299</v>
      </c>
      <c r="E308" t="s">
        <v>303</v>
      </c>
      <c r="F308" s="4" t="s">
        <v>176</v>
      </c>
      <c r="G308" t="s">
        <v>316</v>
      </c>
      <c r="H308" t="s">
        <v>300</v>
      </c>
      <c r="I308" t="s">
        <v>301</v>
      </c>
      <c r="J308">
        <v>4</v>
      </c>
      <c r="K308">
        <f t="shared" si="4"/>
        <v>360105</v>
      </c>
      <c r="L308" t="s">
        <v>169</v>
      </c>
      <c r="M308" t="s">
        <v>193</v>
      </c>
      <c r="N308">
        <v>0</v>
      </c>
      <c r="O308">
        <v>4</v>
      </c>
      <c r="P308" t="s">
        <v>318</v>
      </c>
      <c r="Q308" t="s">
        <v>171</v>
      </c>
      <c r="R308" t="s">
        <v>163</v>
      </c>
      <c r="S308" t="s">
        <v>163</v>
      </c>
      <c r="T308" t="s">
        <v>304</v>
      </c>
      <c r="U308" t="s">
        <v>171</v>
      </c>
      <c r="V308">
        <v>1</v>
      </c>
      <c r="W308" t="s">
        <v>171</v>
      </c>
      <c r="X308" t="s">
        <v>171</v>
      </c>
      <c r="Y308" t="s">
        <v>171</v>
      </c>
      <c r="Z308" t="s">
        <v>163</v>
      </c>
      <c r="AA308" t="s">
        <v>163</v>
      </c>
      <c r="AB308" t="s">
        <v>163</v>
      </c>
      <c r="AC308" t="s">
        <v>171</v>
      </c>
      <c r="AD308" t="s">
        <v>163</v>
      </c>
      <c r="AE308" t="s">
        <v>171</v>
      </c>
      <c r="AF308" t="s">
        <v>305</v>
      </c>
      <c r="AG308" t="s">
        <v>305</v>
      </c>
      <c r="AH308" t="s">
        <v>176</v>
      </c>
      <c r="AI308" t="s">
        <v>306</v>
      </c>
      <c r="AJ308" t="s">
        <v>178</v>
      </c>
      <c r="AK308" t="s">
        <v>171</v>
      </c>
      <c r="AL308" t="s">
        <v>171</v>
      </c>
      <c r="AM308" t="s">
        <v>171</v>
      </c>
      <c r="AN308" t="s">
        <v>307</v>
      </c>
      <c r="AO308" t="s">
        <v>163</v>
      </c>
      <c r="AP308" t="s">
        <v>163</v>
      </c>
      <c r="AQ308" t="s">
        <v>208</v>
      </c>
      <c r="AR308" t="s">
        <v>266</v>
      </c>
      <c r="AS308" t="s">
        <v>242</v>
      </c>
      <c r="AT308" t="s">
        <v>180</v>
      </c>
      <c r="AU308" t="s">
        <v>319</v>
      </c>
      <c r="AV308" t="s">
        <v>171</v>
      </c>
      <c r="AW308" t="s">
        <v>270</v>
      </c>
      <c r="AX308" t="s">
        <v>176</v>
      </c>
    </row>
    <row r="309" spans="1:50" ht="13.5" customHeight="1" x14ac:dyDescent="0.15">
      <c r="A309">
        <v>360105</v>
      </c>
      <c r="B309">
        <v>1005</v>
      </c>
      <c r="C309" t="s">
        <v>575</v>
      </c>
      <c r="D309" t="s">
        <v>299</v>
      </c>
      <c r="E309" t="s">
        <v>303</v>
      </c>
      <c r="F309" s="4" t="s">
        <v>176</v>
      </c>
      <c r="G309" t="s">
        <v>225</v>
      </c>
      <c r="H309" t="s">
        <v>300</v>
      </c>
      <c r="I309" t="s">
        <v>301</v>
      </c>
      <c r="J309">
        <v>5</v>
      </c>
      <c r="K309">
        <f t="shared" si="4"/>
        <v>360106</v>
      </c>
      <c r="L309" t="s">
        <v>169</v>
      </c>
      <c r="M309" t="s">
        <v>197</v>
      </c>
      <c r="N309">
        <v>0</v>
      </c>
      <c r="O309">
        <v>5</v>
      </c>
      <c r="P309" t="s">
        <v>202</v>
      </c>
      <c r="Q309" t="s">
        <v>171</v>
      </c>
      <c r="R309" t="s">
        <v>163</v>
      </c>
      <c r="S309" t="s">
        <v>163</v>
      </c>
      <c r="T309" t="s">
        <v>304</v>
      </c>
      <c r="U309" t="s">
        <v>171</v>
      </c>
      <c r="V309">
        <v>1</v>
      </c>
      <c r="W309" t="s">
        <v>171</v>
      </c>
      <c r="X309" t="s">
        <v>171</v>
      </c>
      <c r="Y309" t="s">
        <v>171</v>
      </c>
      <c r="Z309" t="s">
        <v>163</v>
      </c>
      <c r="AA309" t="s">
        <v>163</v>
      </c>
      <c r="AB309" t="s">
        <v>163</v>
      </c>
      <c r="AC309" t="s">
        <v>171</v>
      </c>
      <c r="AD309" t="s">
        <v>163</v>
      </c>
      <c r="AE309" t="s">
        <v>171</v>
      </c>
      <c r="AF309" t="s">
        <v>305</v>
      </c>
      <c r="AG309" t="s">
        <v>305</v>
      </c>
      <c r="AH309" t="s">
        <v>176</v>
      </c>
      <c r="AI309" t="s">
        <v>306</v>
      </c>
      <c r="AJ309" t="s">
        <v>178</v>
      </c>
      <c r="AK309" t="s">
        <v>171</v>
      </c>
      <c r="AL309" t="s">
        <v>171</v>
      </c>
      <c r="AM309" t="s">
        <v>171</v>
      </c>
      <c r="AN309" t="s">
        <v>307</v>
      </c>
      <c r="AO309" t="s">
        <v>163</v>
      </c>
      <c r="AP309" t="s">
        <v>163</v>
      </c>
      <c r="AQ309" t="s">
        <v>208</v>
      </c>
      <c r="AR309" t="s">
        <v>266</v>
      </c>
      <c r="AS309" t="s">
        <v>242</v>
      </c>
      <c r="AT309" t="s">
        <v>180</v>
      </c>
      <c r="AU309" t="s">
        <v>242</v>
      </c>
      <c r="AV309" t="s">
        <v>171</v>
      </c>
      <c r="AW309" t="s">
        <v>270</v>
      </c>
      <c r="AX309" t="s">
        <v>176</v>
      </c>
    </row>
    <row r="310" spans="1:50" ht="13.5" customHeight="1" x14ac:dyDescent="0.15">
      <c r="A310">
        <v>360106</v>
      </c>
      <c r="B310">
        <v>1005</v>
      </c>
      <c r="C310" t="s">
        <v>575</v>
      </c>
      <c r="D310" t="s">
        <v>299</v>
      </c>
      <c r="E310" t="s">
        <v>303</v>
      </c>
      <c r="F310" s="4" t="s">
        <v>176</v>
      </c>
      <c r="G310" t="s">
        <v>321</v>
      </c>
      <c r="H310" t="s">
        <v>300</v>
      </c>
      <c r="I310" t="s">
        <v>301</v>
      </c>
      <c r="J310">
        <v>6</v>
      </c>
      <c r="K310">
        <f t="shared" si="4"/>
        <v>360107</v>
      </c>
      <c r="L310" t="s">
        <v>169</v>
      </c>
      <c r="M310" t="s">
        <v>201</v>
      </c>
      <c r="N310">
        <v>0</v>
      </c>
      <c r="O310">
        <v>6</v>
      </c>
      <c r="P310" t="s">
        <v>323</v>
      </c>
      <c r="Q310" t="s">
        <v>171</v>
      </c>
      <c r="R310" t="s">
        <v>163</v>
      </c>
      <c r="S310" t="s">
        <v>163</v>
      </c>
      <c r="T310" t="s">
        <v>304</v>
      </c>
      <c r="U310" t="s">
        <v>171</v>
      </c>
      <c r="V310">
        <v>1</v>
      </c>
      <c r="W310" t="s">
        <v>171</v>
      </c>
      <c r="X310" t="s">
        <v>171</v>
      </c>
      <c r="Y310" t="s">
        <v>171</v>
      </c>
      <c r="Z310" t="s">
        <v>163</v>
      </c>
      <c r="AA310" t="s">
        <v>163</v>
      </c>
      <c r="AB310" t="s">
        <v>163</v>
      </c>
      <c r="AC310" t="s">
        <v>171</v>
      </c>
      <c r="AD310" t="s">
        <v>163</v>
      </c>
      <c r="AE310" t="s">
        <v>171</v>
      </c>
      <c r="AF310" t="s">
        <v>305</v>
      </c>
      <c r="AG310" t="s">
        <v>305</v>
      </c>
      <c r="AH310" t="s">
        <v>176</v>
      </c>
      <c r="AI310" t="s">
        <v>306</v>
      </c>
      <c r="AJ310" t="s">
        <v>178</v>
      </c>
      <c r="AK310" t="s">
        <v>171</v>
      </c>
      <c r="AL310" t="s">
        <v>171</v>
      </c>
      <c r="AM310" t="s">
        <v>171</v>
      </c>
      <c r="AN310" t="s">
        <v>307</v>
      </c>
      <c r="AO310" t="s">
        <v>163</v>
      </c>
      <c r="AP310" t="s">
        <v>163</v>
      </c>
      <c r="AQ310" t="s">
        <v>208</v>
      </c>
      <c r="AR310" t="s">
        <v>266</v>
      </c>
      <c r="AS310" t="s">
        <v>242</v>
      </c>
      <c r="AT310" t="s">
        <v>180</v>
      </c>
      <c r="AU310" t="s">
        <v>324</v>
      </c>
      <c r="AV310" t="s">
        <v>171</v>
      </c>
      <c r="AW310" t="s">
        <v>270</v>
      </c>
      <c r="AX310" t="s">
        <v>176</v>
      </c>
    </row>
    <row r="311" spans="1:50" ht="13.5" customHeight="1" x14ac:dyDescent="0.15">
      <c r="A311">
        <v>360107</v>
      </c>
      <c r="B311">
        <v>1005</v>
      </c>
      <c r="C311" t="s">
        <v>575</v>
      </c>
      <c r="D311" t="s">
        <v>299</v>
      </c>
      <c r="E311" t="s">
        <v>303</v>
      </c>
      <c r="F311" s="4" t="s">
        <v>176</v>
      </c>
      <c r="G311" t="s">
        <v>227</v>
      </c>
      <c r="H311" t="s">
        <v>300</v>
      </c>
      <c r="I311" t="s">
        <v>301</v>
      </c>
      <c r="J311">
        <v>7</v>
      </c>
      <c r="K311">
        <f t="shared" si="4"/>
        <v>-1</v>
      </c>
      <c r="L311" t="s">
        <v>169</v>
      </c>
      <c r="M311" t="s">
        <v>205</v>
      </c>
      <c r="N311">
        <v>0</v>
      </c>
      <c r="O311">
        <v>7</v>
      </c>
      <c r="P311" t="s">
        <v>325</v>
      </c>
      <c r="Q311" t="s">
        <v>171</v>
      </c>
      <c r="R311" t="s">
        <v>163</v>
      </c>
      <c r="S311" t="s">
        <v>163</v>
      </c>
      <c r="T311" t="s">
        <v>304</v>
      </c>
      <c r="U311" t="s">
        <v>171</v>
      </c>
      <c r="V311">
        <v>1</v>
      </c>
      <c r="W311" t="s">
        <v>171</v>
      </c>
      <c r="X311" t="s">
        <v>171</v>
      </c>
      <c r="Y311" t="s">
        <v>171</v>
      </c>
      <c r="Z311" t="s">
        <v>163</v>
      </c>
      <c r="AA311" t="s">
        <v>163</v>
      </c>
      <c r="AB311" t="s">
        <v>163</v>
      </c>
      <c r="AC311" t="s">
        <v>171</v>
      </c>
      <c r="AD311" t="s">
        <v>163</v>
      </c>
      <c r="AE311" t="s">
        <v>171</v>
      </c>
      <c r="AF311" t="s">
        <v>305</v>
      </c>
      <c r="AG311" t="s">
        <v>305</v>
      </c>
      <c r="AH311" t="s">
        <v>176</v>
      </c>
      <c r="AI311" t="s">
        <v>306</v>
      </c>
      <c r="AJ311" t="s">
        <v>178</v>
      </c>
      <c r="AK311" t="s">
        <v>171</v>
      </c>
      <c r="AL311" t="s">
        <v>171</v>
      </c>
      <c r="AM311" t="s">
        <v>171</v>
      </c>
      <c r="AN311" t="s">
        <v>307</v>
      </c>
      <c r="AO311" t="s">
        <v>163</v>
      </c>
      <c r="AP311" t="s">
        <v>163</v>
      </c>
      <c r="AQ311" t="s">
        <v>208</v>
      </c>
      <c r="AR311" t="s">
        <v>266</v>
      </c>
      <c r="AS311" t="s">
        <v>326</v>
      </c>
      <c r="AT311" t="s">
        <v>180</v>
      </c>
      <c r="AU311" t="s">
        <v>326</v>
      </c>
      <c r="AV311" t="s">
        <v>171</v>
      </c>
      <c r="AW311" t="s">
        <v>270</v>
      </c>
      <c r="AX311" t="s">
        <v>176</v>
      </c>
    </row>
    <row r="312" spans="1:50" ht="13.5" customHeight="1" x14ac:dyDescent="0.15">
      <c r="A312">
        <v>360201</v>
      </c>
      <c r="B312">
        <v>1007</v>
      </c>
      <c r="C312" t="s">
        <v>576</v>
      </c>
      <c r="D312" t="s">
        <v>416</v>
      </c>
      <c r="E312" t="s">
        <v>420</v>
      </c>
      <c r="F312" s="4" t="s">
        <v>176</v>
      </c>
      <c r="G312" t="s">
        <v>225</v>
      </c>
      <c r="H312" t="s">
        <v>417</v>
      </c>
      <c r="I312" t="s">
        <v>418</v>
      </c>
      <c r="J312">
        <v>1</v>
      </c>
      <c r="K312">
        <f t="shared" si="4"/>
        <v>360202</v>
      </c>
      <c r="L312" t="s">
        <v>169</v>
      </c>
      <c r="M312" t="s">
        <v>170</v>
      </c>
      <c r="N312">
        <v>0</v>
      </c>
      <c r="O312">
        <v>2</v>
      </c>
      <c r="P312" t="s">
        <v>163</v>
      </c>
      <c r="Q312" t="s">
        <v>171</v>
      </c>
      <c r="R312" t="s">
        <v>171</v>
      </c>
      <c r="S312" t="s">
        <v>163</v>
      </c>
      <c r="T312" t="s">
        <v>173</v>
      </c>
      <c r="U312" t="s">
        <v>171</v>
      </c>
      <c r="V312">
        <v>1</v>
      </c>
      <c r="W312" t="s">
        <v>171</v>
      </c>
      <c r="X312" t="s">
        <v>171</v>
      </c>
      <c r="Y312" t="s">
        <v>171</v>
      </c>
      <c r="Z312" t="s">
        <v>171</v>
      </c>
      <c r="AA312" t="s">
        <v>171</v>
      </c>
      <c r="AB312" t="s">
        <v>171</v>
      </c>
      <c r="AC312" t="s">
        <v>171</v>
      </c>
      <c r="AD312" t="s">
        <v>163</v>
      </c>
      <c r="AE312" t="s">
        <v>171</v>
      </c>
      <c r="AF312" t="s">
        <v>171</v>
      </c>
      <c r="AG312" t="s">
        <v>171</v>
      </c>
      <c r="AH312" t="s">
        <v>176</v>
      </c>
      <c r="AI312" t="s">
        <v>421</v>
      </c>
      <c r="AJ312" t="s">
        <v>178</v>
      </c>
      <c r="AK312" t="s">
        <v>171</v>
      </c>
      <c r="AL312" t="s">
        <v>171</v>
      </c>
      <c r="AM312" t="s">
        <v>171</v>
      </c>
      <c r="AN312" t="s">
        <v>422</v>
      </c>
      <c r="AO312" t="s">
        <v>163</v>
      </c>
      <c r="AP312" t="s">
        <v>163</v>
      </c>
      <c r="AQ312" t="s">
        <v>208</v>
      </c>
      <c r="AR312" t="s">
        <v>175</v>
      </c>
      <c r="AS312" t="s">
        <v>179</v>
      </c>
      <c r="AT312" t="s">
        <v>180</v>
      </c>
      <c r="AU312" t="s">
        <v>179</v>
      </c>
      <c r="AV312" t="s">
        <v>171</v>
      </c>
      <c r="AW312" t="s">
        <v>270</v>
      </c>
      <c r="AX312" t="s">
        <v>176</v>
      </c>
    </row>
    <row r="313" spans="1:50" ht="13.5" customHeight="1" x14ac:dyDescent="0.15">
      <c r="A313">
        <v>360202</v>
      </c>
      <c r="B313">
        <v>1007</v>
      </c>
      <c r="C313" t="s">
        <v>576</v>
      </c>
      <c r="D313" t="s">
        <v>416</v>
      </c>
      <c r="E313" t="s">
        <v>420</v>
      </c>
      <c r="F313" s="4" t="s">
        <v>176</v>
      </c>
      <c r="G313" t="s">
        <v>227</v>
      </c>
      <c r="H313" t="s">
        <v>417</v>
      </c>
      <c r="I313" t="s">
        <v>418</v>
      </c>
      <c r="J313">
        <v>2</v>
      </c>
      <c r="K313">
        <f t="shared" si="4"/>
        <v>360203</v>
      </c>
      <c r="L313" t="s">
        <v>169</v>
      </c>
      <c r="M313" t="s">
        <v>185</v>
      </c>
      <c r="N313">
        <v>0</v>
      </c>
      <c r="O313">
        <v>2</v>
      </c>
      <c r="P313" t="s">
        <v>249</v>
      </c>
      <c r="Q313" t="s">
        <v>171</v>
      </c>
      <c r="R313" t="s">
        <v>171</v>
      </c>
      <c r="S313" t="s">
        <v>163</v>
      </c>
      <c r="T313" t="s">
        <v>173</v>
      </c>
      <c r="U313" t="s">
        <v>171</v>
      </c>
      <c r="V313">
        <v>1</v>
      </c>
      <c r="W313" t="s">
        <v>171</v>
      </c>
      <c r="X313" t="s">
        <v>171</v>
      </c>
      <c r="Y313" t="s">
        <v>171</v>
      </c>
      <c r="Z313" t="s">
        <v>171</v>
      </c>
      <c r="AA313" t="s">
        <v>171</v>
      </c>
      <c r="AB313" t="s">
        <v>171</v>
      </c>
      <c r="AC313" t="s">
        <v>171</v>
      </c>
      <c r="AD313" t="s">
        <v>163</v>
      </c>
      <c r="AE313" t="s">
        <v>171</v>
      </c>
      <c r="AF313" t="s">
        <v>171</v>
      </c>
      <c r="AG313" t="s">
        <v>171</v>
      </c>
      <c r="AH313" t="s">
        <v>176</v>
      </c>
      <c r="AI313" t="s">
        <v>421</v>
      </c>
      <c r="AJ313" t="s">
        <v>178</v>
      </c>
      <c r="AK313" t="s">
        <v>171</v>
      </c>
      <c r="AL313" t="s">
        <v>171</v>
      </c>
      <c r="AM313" t="s">
        <v>171</v>
      </c>
      <c r="AN313" t="s">
        <v>422</v>
      </c>
      <c r="AO313" t="s">
        <v>163</v>
      </c>
      <c r="AP313" t="s">
        <v>163</v>
      </c>
      <c r="AQ313" t="s">
        <v>208</v>
      </c>
      <c r="AR313" t="s">
        <v>175</v>
      </c>
      <c r="AS313" t="s">
        <v>179</v>
      </c>
      <c r="AT313" t="s">
        <v>180</v>
      </c>
      <c r="AU313" t="s">
        <v>179</v>
      </c>
      <c r="AV313" t="s">
        <v>171</v>
      </c>
      <c r="AW313" t="s">
        <v>270</v>
      </c>
      <c r="AX313" t="s">
        <v>176</v>
      </c>
    </row>
    <row r="314" spans="1:50" ht="13.5" customHeight="1" x14ac:dyDescent="0.15">
      <c r="A314">
        <v>360203</v>
      </c>
      <c r="B314">
        <v>1007</v>
      </c>
      <c r="C314" t="s">
        <v>576</v>
      </c>
      <c r="D314" t="s">
        <v>416</v>
      </c>
      <c r="E314" t="s">
        <v>420</v>
      </c>
      <c r="F314" s="4" t="s">
        <v>176</v>
      </c>
      <c r="G314" t="s">
        <v>230</v>
      </c>
      <c r="H314" t="s">
        <v>417</v>
      </c>
      <c r="I314" t="s">
        <v>418</v>
      </c>
      <c r="J314">
        <v>3</v>
      </c>
      <c r="K314">
        <f t="shared" si="4"/>
        <v>360204</v>
      </c>
      <c r="L314" t="s">
        <v>169</v>
      </c>
      <c r="M314" t="s">
        <v>189</v>
      </c>
      <c r="N314">
        <v>0</v>
      </c>
      <c r="O314">
        <v>3</v>
      </c>
      <c r="P314" t="s">
        <v>221</v>
      </c>
      <c r="Q314" t="s">
        <v>171</v>
      </c>
      <c r="R314" t="s">
        <v>171</v>
      </c>
      <c r="S314" t="s">
        <v>163</v>
      </c>
      <c r="T314" t="s">
        <v>173</v>
      </c>
      <c r="U314" t="s">
        <v>171</v>
      </c>
      <c r="V314">
        <v>1</v>
      </c>
      <c r="W314" t="s">
        <v>171</v>
      </c>
      <c r="X314" t="s">
        <v>171</v>
      </c>
      <c r="Y314" t="s">
        <v>171</v>
      </c>
      <c r="Z314" t="s">
        <v>171</v>
      </c>
      <c r="AA314" t="s">
        <v>171</v>
      </c>
      <c r="AB314" t="s">
        <v>171</v>
      </c>
      <c r="AC314" t="s">
        <v>171</v>
      </c>
      <c r="AD314" t="s">
        <v>163</v>
      </c>
      <c r="AE314" t="s">
        <v>171</v>
      </c>
      <c r="AF314" t="s">
        <v>171</v>
      </c>
      <c r="AG314" t="s">
        <v>171</v>
      </c>
      <c r="AH314" t="s">
        <v>176</v>
      </c>
      <c r="AI314" t="s">
        <v>421</v>
      </c>
      <c r="AJ314" t="s">
        <v>178</v>
      </c>
      <c r="AK314" t="s">
        <v>171</v>
      </c>
      <c r="AL314" t="s">
        <v>171</v>
      </c>
      <c r="AM314" t="s">
        <v>171</v>
      </c>
      <c r="AN314" t="s">
        <v>422</v>
      </c>
      <c r="AO314" t="s">
        <v>163</v>
      </c>
      <c r="AP314" t="s">
        <v>163</v>
      </c>
      <c r="AQ314" t="s">
        <v>208</v>
      </c>
      <c r="AR314" t="s">
        <v>175</v>
      </c>
      <c r="AS314" t="s">
        <v>179</v>
      </c>
      <c r="AT314" t="s">
        <v>180</v>
      </c>
      <c r="AU314" t="s">
        <v>179</v>
      </c>
      <c r="AV314" t="s">
        <v>171</v>
      </c>
      <c r="AW314" t="s">
        <v>270</v>
      </c>
      <c r="AX314" t="s">
        <v>176</v>
      </c>
    </row>
    <row r="315" spans="1:50" ht="13.5" customHeight="1" x14ac:dyDescent="0.15">
      <c r="A315">
        <v>360204</v>
      </c>
      <c r="B315">
        <v>1007</v>
      </c>
      <c r="C315" t="s">
        <v>576</v>
      </c>
      <c r="D315" t="s">
        <v>416</v>
      </c>
      <c r="E315" t="s">
        <v>420</v>
      </c>
      <c r="F315" s="4" t="s">
        <v>176</v>
      </c>
      <c r="G315" t="s">
        <v>233</v>
      </c>
      <c r="H315" t="s">
        <v>417</v>
      </c>
      <c r="I315" t="s">
        <v>418</v>
      </c>
      <c r="J315">
        <v>4</v>
      </c>
      <c r="K315">
        <f t="shared" si="4"/>
        <v>360205</v>
      </c>
      <c r="L315" t="s">
        <v>169</v>
      </c>
      <c r="M315" t="s">
        <v>193</v>
      </c>
      <c r="N315">
        <v>0</v>
      </c>
      <c r="O315">
        <v>4</v>
      </c>
      <c r="P315" t="s">
        <v>202</v>
      </c>
      <c r="Q315" t="s">
        <v>171</v>
      </c>
      <c r="R315" t="s">
        <v>171</v>
      </c>
      <c r="S315" t="s">
        <v>163</v>
      </c>
      <c r="T315" t="s">
        <v>173</v>
      </c>
      <c r="U315" t="s">
        <v>171</v>
      </c>
      <c r="V315">
        <v>1</v>
      </c>
      <c r="W315" t="s">
        <v>171</v>
      </c>
      <c r="X315" t="s">
        <v>171</v>
      </c>
      <c r="Y315" t="s">
        <v>171</v>
      </c>
      <c r="Z315" t="s">
        <v>171</v>
      </c>
      <c r="AA315" t="s">
        <v>171</v>
      </c>
      <c r="AB315" t="s">
        <v>171</v>
      </c>
      <c r="AC315" t="s">
        <v>171</v>
      </c>
      <c r="AD315" t="s">
        <v>163</v>
      </c>
      <c r="AE315" t="s">
        <v>171</v>
      </c>
      <c r="AF315" t="s">
        <v>171</v>
      </c>
      <c r="AG315" t="s">
        <v>171</v>
      </c>
      <c r="AH315" t="s">
        <v>176</v>
      </c>
      <c r="AI315" t="s">
        <v>421</v>
      </c>
      <c r="AJ315" t="s">
        <v>178</v>
      </c>
      <c r="AK315" t="s">
        <v>171</v>
      </c>
      <c r="AL315" t="s">
        <v>171</v>
      </c>
      <c r="AM315" t="s">
        <v>171</v>
      </c>
      <c r="AN315" t="s">
        <v>422</v>
      </c>
      <c r="AO315" t="s">
        <v>163</v>
      </c>
      <c r="AP315" t="s">
        <v>163</v>
      </c>
      <c r="AQ315" t="s">
        <v>208</v>
      </c>
      <c r="AR315" t="s">
        <v>175</v>
      </c>
      <c r="AS315" t="s">
        <v>179</v>
      </c>
      <c r="AT315" t="s">
        <v>180</v>
      </c>
      <c r="AU315" t="s">
        <v>179</v>
      </c>
      <c r="AV315" t="s">
        <v>171</v>
      </c>
      <c r="AW315" t="s">
        <v>270</v>
      </c>
      <c r="AX315" t="s">
        <v>176</v>
      </c>
    </row>
    <row r="316" spans="1:50" ht="13.5" customHeight="1" x14ac:dyDescent="0.15">
      <c r="A316">
        <v>360205</v>
      </c>
      <c r="B316">
        <v>1007</v>
      </c>
      <c r="C316" t="s">
        <v>576</v>
      </c>
      <c r="D316" t="s">
        <v>416</v>
      </c>
      <c r="E316" t="s">
        <v>420</v>
      </c>
      <c r="F316" s="4" t="s">
        <v>176</v>
      </c>
      <c r="G316" t="s">
        <v>165</v>
      </c>
      <c r="H316" t="s">
        <v>417</v>
      </c>
      <c r="I316" t="s">
        <v>418</v>
      </c>
      <c r="J316">
        <v>5</v>
      </c>
      <c r="K316">
        <f t="shared" si="4"/>
        <v>360206</v>
      </c>
      <c r="L316" t="s">
        <v>169</v>
      </c>
      <c r="M316" t="s">
        <v>197</v>
      </c>
      <c r="N316">
        <v>0</v>
      </c>
      <c r="O316">
        <v>5</v>
      </c>
      <c r="P316" t="s">
        <v>224</v>
      </c>
      <c r="Q316" t="s">
        <v>171</v>
      </c>
      <c r="R316" t="s">
        <v>171</v>
      </c>
      <c r="S316" t="s">
        <v>163</v>
      </c>
      <c r="T316" t="s">
        <v>173</v>
      </c>
      <c r="U316" t="s">
        <v>171</v>
      </c>
      <c r="V316">
        <v>1</v>
      </c>
      <c r="W316" t="s">
        <v>171</v>
      </c>
      <c r="X316" t="s">
        <v>171</v>
      </c>
      <c r="Y316" t="s">
        <v>171</v>
      </c>
      <c r="Z316" t="s">
        <v>171</v>
      </c>
      <c r="AA316" t="s">
        <v>171</v>
      </c>
      <c r="AB316" t="s">
        <v>171</v>
      </c>
      <c r="AC316" t="s">
        <v>171</v>
      </c>
      <c r="AD316" t="s">
        <v>163</v>
      </c>
      <c r="AE316" t="s">
        <v>171</v>
      </c>
      <c r="AF316" t="s">
        <v>171</v>
      </c>
      <c r="AG316" t="s">
        <v>171</v>
      </c>
      <c r="AH316" t="s">
        <v>176</v>
      </c>
      <c r="AI316" t="s">
        <v>421</v>
      </c>
      <c r="AJ316" t="s">
        <v>178</v>
      </c>
      <c r="AK316" t="s">
        <v>171</v>
      </c>
      <c r="AL316" t="s">
        <v>171</v>
      </c>
      <c r="AM316" t="s">
        <v>171</v>
      </c>
      <c r="AN316" t="s">
        <v>422</v>
      </c>
      <c r="AO316" t="s">
        <v>163</v>
      </c>
      <c r="AP316" t="s">
        <v>163</v>
      </c>
      <c r="AQ316" t="s">
        <v>208</v>
      </c>
      <c r="AR316" t="s">
        <v>175</v>
      </c>
      <c r="AS316" t="s">
        <v>179</v>
      </c>
      <c r="AT316" t="s">
        <v>180</v>
      </c>
      <c r="AU316" t="s">
        <v>179</v>
      </c>
      <c r="AV316" t="s">
        <v>171</v>
      </c>
      <c r="AW316" t="s">
        <v>270</v>
      </c>
      <c r="AX316" t="s">
        <v>176</v>
      </c>
    </row>
    <row r="317" spans="1:50" ht="13.5" customHeight="1" x14ac:dyDescent="0.15">
      <c r="A317">
        <v>360206</v>
      </c>
      <c r="B317">
        <v>1007</v>
      </c>
      <c r="C317" t="s">
        <v>576</v>
      </c>
      <c r="D317" t="s">
        <v>416</v>
      </c>
      <c r="E317" t="s">
        <v>420</v>
      </c>
      <c r="F317" s="4" t="s">
        <v>176</v>
      </c>
      <c r="G317" t="s">
        <v>183</v>
      </c>
      <c r="H317" t="s">
        <v>417</v>
      </c>
      <c r="I317" t="s">
        <v>418</v>
      </c>
      <c r="J317">
        <v>6</v>
      </c>
      <c r="K317">
        <f t="shared" si="4"/>
        <v>360207</v>
      </c>
      <c r="L317" t="s">
        <v>169</v>
      </c>
      <c r="M317" t="s">
        <v>201</v>
      </c>
      <c r="N317">
        <v>0</v>
      </c>
      <c r="O317">
        <v>6</v>
      </c>
      <c r="P317" t="s">
        <v>258</v>
      </c>
      <c r="Q317" t="s">
        <v>171</v>
      </c>
      <c r="R317" t="s">
        <v>171</v>
      </c>
      <c r="S317" t="s">
        <v>163</v>
      </c>
      <c r="T317" t="s">
        <v>173</v>
      </c>
      <c r="U317" t="s">
        <v>171</v>
      </c>
      <c r="V317">
        <v>1</v>
      </c>
      <c r="W317" t="s">
        <v>171</v>
      </c>
      <c r="X317" t="s">
        <v>171</v>
      </c>
      <c r="Y317" t="s">
        <v>171</v>
      </c>
      <c r="Z317" t="s">
        <v>171</v>
      </c>
      <c r="AA317" t="s">
        <v>171</v>
      </c>
      <c r="AB317" t="s">
        <v>171</v>
      </c>
      <c r="AC317" t="s">
        <v>171</v>
      </c>
      <c r="AD317" t="s">
        <v>163</v>
      </c>
      <c r="AE317" t="s">
        <v>171</v>
      </c>
      <c r="AF317" t="s">
        <v>171</v>
      </c>
      <c r="AG317" t="s">
        <v>171</v>
      </c>
      <c r="AH317" t="s">
        <v>176</v>
      </c>
      <c r="AI317" t="s">
        <v>421</v>
      </c>
      <c r="AJ317" t="s">
        <v>178</v>
      </c>
      <c r="AK317" t="s">
        <v>171</v>
      </c>
      <c r="AL317" t="s">
        <v>171</v>
      </c>
      <c r="AM317" t="s">
        <v>171</v>
      </c>
      <c r="AN317" t="s">
        <v>422</v>
      </c>
      <c r="AO317" t="s">
        <v>163</v>
      </c>
      <c r="AP317" t="s">
        <v>163</v>
      </c>
      <c r="AQ317" t="s">
        <v>208</v>
      </c>
      <c r="AR317" t="s">
        <v>175</v>
      </c>
      <c r="AS317" t="s">
        <v>179</v>
      </c>
      <c r="AT317" t="s">
        <v>180</v>
      </c>
      <c r="AU317" t="s">
        <v>179</v>
      </c>
      <c r="AV317" t="s">
        <v>171</v>
      </c>
      <c r="AW317" t="s">
        <v>270</v>
      </c>
      <c r="AX317" t="s">
        <v>176</v>
      </c>
    </row>
    <row r="318" spans="1:50" ht="13.5" customHeight="1" x14ac:dyDescent="0.15">
      <c r="A318">
        <v>360207</v>
      </c>
      <c r="B318">
        <v>1007</v>
      </c>
      <c r="C318" t="s">
        <v>576</v>
      </c>
      <c r="D318" t="s">
        <v>416</v>
      </c>
      <c r="E318" t="s">
        <v>420</v>
      </c>
      <c r="F318" s="4" t="s">
        <v>176</v>
      </c>
      <c r="G318" t="s">
        <v>187</v>
      </c>
      <c r="H318" t="s">
        <v>417</v>
      </c>
      <c r="I318" t="s">
        <v>418</v>
      </c>
      <c r="J318">
        <v>7</v>
      </c>
      <c r="K318">
        <f t="shared" si="4"/>
        <v>-1</v>
      </c>
      <c r="L318" t="s">
        <v>169</v>
      </c>
      <c r="M318" t="s">
        <v>205</v>
      </c>
      <c r="N318">
        <v>0</v>
      </c>
      <c r="O318">
        <v>7</v>
      </c>
      <c r="P318" t="s">
        <v>208</v>
      </c>
      <c r="Q318" t="s">
        <v>171</v>
      </c>
      <c r="R318" t="s">
        <v>171</v>
      </c>
      <c r="S318" t="s">
        <v>163</v>
      </c>
      <c r="T318" t="s">
        <v>173</v>
      </c>
      <c r="U318" t="s">
        <v>171</v>
      </c>
      <c r="V318">
        <v>1</v>
      </c>
      <c r="W318" t="s">
        <v>171</v>
      </c>
      <c r="X318" t="s">
        <v>171</v>
      </c>
      <c r="Y318" t="s">
        <v>171</v>
      </c>
      <c r="Z318" t="s">
        <v>171</v>
      </c>
      <c r="AA318" t="s">
        <v>171</v>
      </c>
      <c r="AB318" t="s">
        <v>171</v>
      </c>
      <c r="AC318" t="s">
        <v>171</v>
      </c>
      <c r="AD318" t="s">
        <v>163</v>
      </c>
      <c r="AE318" t="s">
        <v>171</v>
      </c>
      <c r="AF318" t="s">
        <v>171</v>
      </c>
      <c r="AG318" t="s">
        <v>171</v>
      </c>
      <c r="AH318" t="s">
        <v>176</v>
      </c>
      <c r="AI318" t="s">
        <v>421</v>
      </c>
      <c r="AJ318" t="s">
        <v>178</v>
      </c>
      <c r="AK318" t="s">
        <v>171</v>
      </c>
      <c r="AL318" t="s">
        <v>171</v>
      </c>
      <c r="AM318" t="s">
        <v>171</v>
      </c>
      <c r="AN318" t="s">
        <v>422</v>
      </c>
      <c r="AO318" t="s">
        <v>163</v>
      </c>
      <c r="AP318" t="s">
        <v>163</v>
      </c>
      <c r="AQ318" t="s">
        <v>208</v>
      </c>
      <c r="AR318" t="s">
        <v>175</v>
      </c>
      <c r="AS318" t="s">
        <v>179</v>
      </c>
      <c r="AT318" t="s">
        <v>180</v>
      </c>
      <c r="AU318" t="s">
        <v>179</v>
      </c>
      <c r="AV318" t="s">
        <v>171</v>
      </c>
      <c r="AW318" t="s">
        <v>270</v>
      </c>
      <c r="AX318" t="s">
        <v>176</v>
      </c>
    </row>
    <row r="319" spans="1:50" ht="13.5" customHeight="1" x14ac:dyDescent="0.15">
      <c r="A319">
        <v>370101</v>
      </c>
      <c r="B319">
        <v>1005</v>
      </c>
      <c r="C319" t="s">
        <v>577</v>
      </c>
      <c r="D319" t="s">
        <v>299</v>
      </c>
      <c r="E319" t="s">
        <v>303</v>
      </c>
      <c r="F319" s="4" t="s">
        <v>176</v>
      </c>
      <c r="G319" t="s">
        <v>219</v>
      </c>
      <c r="H319" t="s">
        <v>300</v>
      </c>
      <c r="I319" t="s">
        <v>301</v>
      </c>
      <c r="J319">
        <v>1</v>
      </c>
      <c r="K319">
        <f t="shared" si="4"/>
        <v>370102</v>
      </c>
      <c r="L319" t="s">
        <v>169</v>
      </c>
      <c r="M319" t="s">
        <v>170</v>
      </c>
      <c r="N319">
        <v>0</v>
      </c>
      <c r="O319">
        <v>2</v>
      </c>
      <c r="P319" t="s">
        <v>163</v>
      </c>
      <c r="Q319" t="s">
        <v>171</v>
      </c>
      <c r="R319" t="s">
        <v>163</v>
      </c>
      <c r="S319" t="s">
        <v>163</v>
      </c>
      <c r="T319" t="s">
        <v>304</v>
      </c>
      <c r="U319" t="s">
        <v>171</v>
      </c>
      <c r="V319">
        <v>1</v>
      </c>
      <c r="W319" t="s">
        <v>171</v>
      </c>
      <c r="X319" t="s">
        <v>171</v>
      </c>
      <c r="Y319" t="s">
        <v>171</v>
      </c>
      <c r="Z319" t="s">
        <v>163</v>
      </c>
      <c r="AA319" t="s">
        <v>163</v>
      </c>
      <c r="AB319" t="s">
        <v>163</v>
      </c>
      <c r="AC319" t="s">
        <v>171</v>
      </c>
      <c r="AD319" t="s">
        <v>163</v>
      </c>
      <c r="AE319" t="s">
        <v>171</v>
      </c>
      <c r="AF319" t="s">
        <v>305</v>
      </c>
      <c r="AG319" t="s">
        <v>305</v>
      </c>
      <c r="AH319" t="s">
        <v>176</v>
      </c>
      <c r="AI319" t="s">
        <v>306</v>
      </c>
      <c r="AJ319" t="s">
        <v>178</v>
      </c>
      <c r="AK319" t="s">
        <v>171</v>
      </c>
      <c r="AL319" t="s">
        <v>171</v>
      </c>
      <c r="AM319" t="s">
        <v>171</v>
      </c>
      <c r="AN319" t="s">
        <v>307</v>
      </c>
      <c r="AO319" t="s">
        <v>163</v>
      </c>
      <c r="AP319" t="s">
        <v>163</v>
      </c>
      <c r="AQ319" t="s">
        <v>208</v>
      </c>
      <c r="AR319" t="s">
        <v>266</v>
      </c>
      <c r="AS319" t="s">
        <v>308</v>
      </c>
      <c r="AT319" t="s">
        <v>180</v>
      </c>
      <c r="AU319" t="s">
        <v>309</v>
      </c>
      <c r="AV319" t="s">
        <v>171</v>
      </c>
      <c r="AW319" t="s">
        <v>270</v>
      </c>
      <c r="AX319" t="s">
        <v>176</v>
      </c>
    </row>
    <row r="320" spans="1:50" ht="13.5" customHeight="1" x14ac:dyDescent="0.15">
      <c r="A320">
        <v>370102</v>
      </c>
      <c r="B320">
        <v>1005</v>
      </c>
      <c r="C320" t="s">
        <v>577</v>
      </c>
      <c r="D320" t="s">
        <v>299</v>
      </c>
      <c r="E320" t="s">
        <v>303</v>
      </c>
      <c r="F320" s="4" t="s">
        <v>176</v>
      </c>
      <c r="G320" t="s">
        <v>310</v>
      </c>
      <c r="H320" t="s">
        <v>300</v>
      </c>
      <c r="I320" t="s">
        <v>301</v>
      </c>
      <c r="J320">
        <v>2</v>
      </c>
      <c r="K320">
        <f t="shared" si="4"/>
        <v>370103</v>
      </c>
      <c r="L320" t="s">
        <v>169</v>
      </c>
      <c r="M320" t="s">
        <v>185</v>
      </c>
      <c r="N320">
        <v>0</v>
      </c>
      <c r="O320">
        <v>2</v>
      </c>
      <c r="P320" t="s">
        <v>312</v>
      </c>
      <c r="Q320" t="s">
        <v>171</v>
      </c>
      <c r="R320" t="s">
        <v>163</v>
      </c>
      <c r="S320" t="s">
        <v>163</v>
      </c>
      <c r="T320" t="s">
        <v>304</v>
      </c>
      <c r="U320" t="s">
        <v>171</v>
      </c>
      <c r="V320">
        <v>1</v>
      </c>
      <c r="W320" t="s">
        <v>171</v>
      </c>
      <c r="X320" t="s">
        <v>171</v>
      </c>
      <c r="Y320" t="s">
        <v>171</v>
      </c>
      <c r="Z320" t="s">
        <v>163</v>
      </c>
      <c r="AA320" t="s">
        <v>163</v>
      </c>
      <c r="AB320" t="s">
        <v>163</v>
      </c>
      <c r="AC320" t="s">
        <v>171</v>
      </c>
      <c r="AD320" t="s">
        <v>163</v>
      </c>
      <c r="AE320" t="s">
        <v>171</v>
      </c>
      <c r="AF320" t="s">
        <v>305</v>
      </c>
      <c r="AG320" t="s">
        <v>305</v>
      </c>
      <c r="AH320" t="s">
        <v>176</v>
      </c>
      <c r="AI320" t="s">
        <v>306</v>
      </c>
      <c r="AJ320" t="s">
        <v>178</v>
      </c>
      <c r="AK320" t="s">
        <v>171</v>
      </c>
      <c r="AL320" t="s">
        <v>171</v>
      </c>
      <c r="AM320" t="s">
        <v>171</v>
      </c>
      <c r="AN320" t="s">
        <v>307</v>
      </c>
      <c r="AO320" t="s">
        <v>163</v>
      </c>
      <c r="AP320" t="s">
        <v>163</v>
      </c>
      <c r="AQ320" t="s">
        <v>208</v>
      </c>
      <c r="AR320" t="s">
        <v>266</v>
      </c>
      <c r="AS320" t="s">
        <v>242</v>
      </c>
      <c r="AT320" t="s">
        <v>180</v>
      </c>
      <c r="AU320" t="s">
        <v>313</v>
      </c>
      <c r="AV320" t="s">
        <v>171</v>
      </c>
      <c r="AW320" t="s">
        <v>270</v>
      </c>
      <c r="AX320" t="s">
        <v>176</v>
      </c>
    </row>
    <row r="321" spans="1:50" ht="13.5" customHeight="1" x14ac:dyDescent="0.15">
      <c r="A321">
        <v>370103</v>
      </c>
      <c r="B321">
        <v>1005</v>
      </c>
      <c r="C321" t="s">
        <v>577</v>
      </c>
      <c r="D321" t="s">
        <v>299</v>
      </c>
      <c r="E321" t="s">
        <v>303</v>
      </c>
      <c r="F321" s="4" t="s">
        <v>176</v>
      </c>
      <c r="G321" t="s">
        <v>222</v>
      </c>
      <c r="H321" t="s">
        <v>300</v>
      </c>
      <c r="I321" t="s">
        <v>301</v>
      </c>
      <c r="J321">
        <v>3</v>
      </c>
      <c r="K321">
        <f t="shared" si="4"/>
        <v>370104</v>
      </c>
      <c r="L321" t="s">
        <v>169</v>
      </c>
      <c r="M321" t="s">
        <v>189</v>
      </c>
      <c r="N321">
        <v>0</v>
      </c>
      <c r="O321">
        <v>3</v>
      </c>
      <c r="P321" t="s">
        <v>315</v>
      </c>
      <c r="Q321" t="s">
        <v>171</v>
      </c>
      <c r="R321" t="s">
        <v>163</v>
      </c>
      <c r="S321" t="s">
        <v>163</v>
      </c>
      <c r="T321" t="s">
        <v>304</v>
      </c>
      <c r="U321" t="s">
        <v>171</v>
      </c>
      <c r="V321">
        <v>1</v>
      </c>
      <c r="W321" t="s">
        <v>171</v>
      </c>
      <c r="X321" t="s">
        <v>171</v>
      </c>
      <c r="Y321" t="s">
        <v>171</v>
      </c>
      <c r="Z321" t="s">
        <v>163</v>
      </c>
      <c r="AA321" t="s">
        <v>163</v>
      </c>
      <c r="AB321" t="s">
        <v>163</v>
      </c>
      <c r="AC321" t="s">
        <v>171</v>
      </c>
      <c r="AD321" t="s">
        <v>163</v>
      </c>
      <c r="AE321" t="s">
        <v>171</v>
      </c>
      <c r="AF321" t="s">
        <v>305</v>
      </c>
      <c r="AG321" t="s">
        <v>305</v>
      </c>
      <c r="AH321" t="s">
        <v>176</v>
      </c>
      <c r="AI321" t="s">
        <v>306</v>
      </c>
      <c r="AJ321" t="s">
        <v>178</v>
      </c>
      <c r="AK321" t="s">
        <v>171</v>
      </c>
      <c r="AL321" t="s">
        <v>171</v>
      </c>
      <c r="AM321" t="s">
        <v>171</v>
      </c>
      <c r="AN321" t="s">
        <v>307</v>
      </c>
      <c r="AO321" t="s">
        <v>163</v>
      </c>
      <c r="AP321" t="s">
        <v>163</v>
      </c>
      <c r="AQ321" t="s">
        <v>208</v>
      </c>
      <c r="AR321" t="s">
        <v>266</v>
      </c>
      <c r="AS321" t="s">
        <v>242</v>
      </c>
      <c r="AT321" t="s">
        <v>180</v>
      </c>
      <c r="AU321" t="s">
        <v>308</v>
      </c>
      <c r="AV321" t="s">
        <v>171</v>
      </c>
      <c r="AW321" t="s">
        <v>270</v>
      </c>
      <c r="AX321" t="s">
        <v>176</v>
      </c>
    </row>
    <row r="322" spans="1:50" ht="13.5" customHeight="1" x14ac:dyDescent="0.15">
      <c r="A322">
        <v>370104</v>
      </c>
      <c r="B322">
        <v>1005</v>
      </c>
      <c r="C322" t="s">
        <v>577</v>
      </c>
      <c r="D322" t="s">
        <v>299</v>
      </c>
      <c r="E322" t="s">
        <v>303</v>
      </c>
      <c r="F322" s="4" t="s">
        <v>176</v>
      </c>
      <c r="G322" t="s">
        <v>316</v>
      </c>
      <c r="H322" t="s">
        <v>300</v>
      </c>
      <c r="I322" t="s">
        <v>301</v>
      </c>
      <c r="J322">
        <v>4</v>
      </c>
      <c r="K322">
        <f t="shared" si="4"/>
        <v>370105</v>
      </c>
      <c r="L322" t="s">
        <v>169</v>
      </c>
      <c r="M322" t="s">
        <v>193</v>
      </c>
      <c r="N322">
        <v>0</v>
      </c>
      <c r="O322">
        <v>4</v>
      </c>
      <c r="P322" t="s">
        <v>318</v>
      </c>
      <c r="Q322" t="s">
        <v>171</v>
      </c>
      <c r="R322" t="s">
        <v>163</v>
      </c>
      <c r="S322" t="s">
        <v>163</v>
      </c>
      <c r="T322" t="s">
        <v>304</v>
      </c>
      <c r="U322" t="s">
        <v>171</v>
      </c>
      <c r="V322">
        <v>1</v>
      </c>
      <c r="W322" t="s">
        <v>171</v>
      </c>
      <c r="X322" t="s">
        <v>171</v>
      </c>
      <c r="Y322" t="s">
        <v>171</v>
      </c>
      <c r="Z322" t="s">
        <v>163</v>
      </c>
      <c r="AA322" t="s">
        <v>163</v>
      </c>
      <c r="AB322" t="s">
        <v>163</v>
      </c>
      <c r="AC322" t="s">
        <v>171</v>
      </c>
      <c r="AD322" t="s">
        <v>163</v>
      </c>
      <c r="AE322" t="s">
        <v>171</v>
      </c>
      <c r="AF322" t="s">
        <v>305</v>
      </c>
      <c r="AG322" t="s">
        <v>305</v>
      </c>
      <c r="AH322" t="s">
        <v>176</v>
      </c>
      <c r="AI322" t="s">
        <v>306</v>
      </c>
      <c r="AJ322" t="s">
        <v>178</v>
      </c>
      <c r="AK322" t="s">
        <v>171</v>
      </c>
      <c r="AL322" t="s">
        <v>171</v>
      </c>
      <c r="AM322" t="s">
        <v>171</v>
      </c>
      <c r="AN322" t="s">
        <v>307</v>
      </c>
      <c r="AO322" t="s">
        <v>163</v>
      </c>
      <c r="AP322" t="s">
        <v>163</v>
      </c>
      <c r="AQ322" t="s">
        <v>208</v>
      </c>
      <c r="AR322" t="s">
        <v>266</v>
      </c>
      <c r="AS322" t="s">
        <v>242</v>
      </c>
      <c r="AT322" t="s">
        <v>180</v>
      </c>
      <c r="AU322" t="s">
        <v>319</v>
      </c>
      <c r="AV322" t="s">
        <v>171</v>
      </c>
      <c r="AW322" t="s">
        <v>270</v>
      </c>
      <c r="AX322" t="s">
        <v>176</v>
      </c>
    </row>
    <row r="323" spans="1:50" ht="13.5" customHeight="1" x14ac:dyDescent="0.15">
      <c r="A323">
        <v>370105</v>
      </c>
      <c r="B323">
        <v>1005</v>
      </c>
      <c r="C323" t="s">
        <v>577</v>
      </c>
      <c r="D323" t="s">
        <v>299</v>
      </c>
      <c r="E323" t="s">
        <v>303</v>
      </c>
      <c r="F323" s="4" t="s">
        <v>176</v>
      </c>
      <c r="G323" t="s">
        <v>225</v>
      </c>
      <c r="H323" t="s">
        <v>300</v>
      </c>
      <c r="I323" t="s">
        <v>301</v>
      </c>
      <c r="J323">
        <v>5</v>
      </c>
      <c r="K323">
        <f t="shared" si="4"/>
        <v>370106</v>
      </c>
      <c r="L323" t="s">
        <v>169</v>
      </c>
      <c r="M323" t="s">
        <v>197</v>
      </c>
      <c r="N323">
        <v>0</v>
      </c>
      <c r="O323">
        <v>5</v>
      </c>
      <c r="P323" t="s">
        <v>202</v>
      </c>
      <c r="Q323" t="s">
        <v>171</v>
      </c>
      <c r="R323" t="s">
        <v>163</v>
      </c>
      <c r="S323" t="s">
        <v>163</v>
      </c>
      <c r="T323" t="s">
        <v>304</v>
      </c>
      <c r="U323" t="s">
        <v>171</v>
      </c>
      <c r="V323">
        <v>1</v>
      </c>
      <c r="W323" t="s">
        <v>171</v>
      </c>
      <c r="X323" t="s">
        <v>171</v>
      </c>
      <c r="Y323" t="s">
        <v>171</v>
      </c>
      <c r="Z323" t="s">
        <v>163</v>
      </c>
      <c r="AA323" t="s">
        <v>163</v>
      </c>
      <c r="AB323" t="s">
        <v>163</v>
      </c>
      <c r="AC323" t="s">
        <v>171</v>
      </c>
      <c r="AD323" t="s">
        <v>163</v>
      </c>
      <c r="AE323" t="s">
        <v>171</v>
      </c>
      <c r="AF323" t="s">
        <v>305</v>
      </c>
      <c r="AG323" t="s">
        <v>305</v>
      </c>
      <c r="AH323" t="s">
        <v>176</v>
      </c>
      <c r="AI323" t="s">
        <v>306</v>
      </c>
      <c r="AJ323" t="s">
        <v>178</v>
      </c>
      <c r="AK323" t="s">
        <v>171</v>
      </c>
      <c r="AL323" t="s">
        <v>171</v>
      </c>
      <c r="AM323" t="s">
        <v>171</v>
      </c>
      <c r="AN323" t="s">
        <v>307</v>
      </c>
      <c r="AO323" t="s">
        <v>163</v>
      </c>
      <c r="AP323" t="s">
        <v>163</v>
      </c>
      <c r="AQ323" t="s">
        <v>208</v>
      </c>
      <c r="AR323" t="s">
        <v>266</v>
      </c>
      <c r="AS323" t="s">
        <v>242</v>
      </c>
      <c r="AT323" t="s">
        <v>180</v>
      </c>
      <c r="AU323" t="s">
        <v>242</v>
      </c>
      <c r="AV323" t="s">
        <v>171</v>
      </c>
      <c r="AW323" t="s">
        <v>270</v>
      </c>
      <c r="AX323" t="s">
        <v>176</v>
      </c>
    </row>
    <row r="324" spans="1:50" ht="13.5" customHeight="1" x14ac:dyDescent="0.15">
      <c r="A324">
        <v>370106</v>
      </c>
      <c r="B324">
        <v>1005</v>
      </c>
      <c r="C324" t="s">
        <v>577</v>
      </c>
      <c r="D324" t="s">
        <v>299</v>
      </c>
      <c r="E324" t="s">
        <v>303</v>
      </c>
      <c r="F324" s="4" t="s">
        <v>176</v>
      </c>
      <c r="G324" t="s">
        <v>321</v>
      </c>
      <c r="H324" t="s">
        <v>300</v>
      </c>
      <c r="I324" t="s">
        <v>301</v>
      </c>
      <c r="J324">
        <v>6</v>
      </c>
      <c r="K324">
        <f t="shared" ref="K324:K388" si="5">IF(C325=C324,A325,-1)</f>
        <v>370107</v>
      </c>
      <c r="L324" t="s">
        <v>169</v>
      </c>
      <c r="M324" t="s">
        <v>201</v>
      </c>
      <c r="N324">
        <v>0</v>
      </c>
      <c r="O324">
        <v>6</v>
      </c>
      <c r="P324" t="s">
        <v>323</v>
      </c>
      <c r="Q324" t="s">
        <v>171</v>
      </c>
      <c r="R324" t="s">
        <v>163</v>
      </c>
      <c r="S324" t="s">
        <v>163</v>
      </c>
      <c r="T324" t="s">
        <v>304</v>
      </c>
      <c r="U324" t="s">
        <v>171</v>
      </c>
      <c r="V324">
        <v>1</v>
      </c>
      <c r="W324" t="s">
        <v>171</v>
      </c>
      <c r="X324" t="s">
        <v>171</v>
      </c>
      <c r="Y324" t="s">
        <v>171</v>
      </c>
      <c r="Z324" t="s">
        <v>163</v>
      </c>
      <c r="AA324" t="s">
        <v>163</v>
      </c>
      <c r="AB324" t="s">
        <v>163</v>
      </c>
      <c r="AC324" t="s">
        <v>171</v>
      </c>
      <c r="AD324" t="s">
        <v>163</v>
      </c>
      <c r="AE324" t="s">
        <v>171</v>
      </c>
      <c r="AF324" t="s">
        <v>305</v>
      </c>
      <c r="AG324" t="s">
        <v>305</v>
      </c>
      <c r="AH324" t="s">
        <v>176</v>
      </c>
      <c r="AI324" t="s">
        <v>306</v>
      </c>
      <c r="AJ324" t="s">
        <v>178</v>
      </c>
      <c r="AK324" t="s">
        <v>171</v>
      </c>
      <c r="AL324" t="s">
        <v>171</v>
      </c>
      <c r="AM324" t="s">
        <v>171</v>
      </c>
      <c r="AN324" t="s">
        <v>307</v>
      </c>
      <c r="AO324" t="s">
        <v>163</v>
      </c>
      <c r="AP324" t="s">
        <v>163</v>
      </c>
      <c r="AQ324" t="s">
        <v>208</v>
      </c>
      <c r="AR324" t="s">
        <v>266</v>
      </c>
      <c r="AS324" t="s">
        <v>242</v>
      </c>
      <c r="AT324" t="s">
        <v>180</v>
      </c>
      <c r="AU324" t="s">
        <v>324</v>
      </c>
      <c r="AV324" t="s">
        <v>171</v>
      </c>
      <c r="AW324" t="s">
        <v>270</v>
      </c>
      <c r="AX324" t="s">
        <v>176</v>
      </c>
    </row>
    <row r="325" spans="1:50" ht="13.5" customHeight="1" x14ac:dyDescent="0.15">
      <c r="A325">
        <v>370107</v>
      </c>
      <c r="B325">
        <v>1005</v>
      </c>
      <c r="C325" t="s">
        <v>577</v>
      </c>
      <c r="D325" t="s">
        <v>299</v>
      </c>
      <c r="E325" t="s">
        <v>303</v>
      </c>
      <c r="F325" s="4" t="s">
        <v>176</v>
      </c>
      <c r="G325" t="s">
        <v>227</v>
      </c>
      <c r="H325" t="s">
        <v>300</v>
      </c>
      <c r="I325" t="s">
        <v>301</v>
      </c>
      <c r="J325">
        <v>7</v>
      </c>
      <c r="K325">
        <f t="shared" si="5"/>
        <v>-1</v>
      </c>
      <c r="L325" t="s">
        <v>169</v>
      </c>
      <c r="M325" t="s">
        <v>205</v>
      </c>
      <c r="N325">
        <v>0</v>
      </c>
      <c r="O325">
        <v>7</v>
      </c>
      <c r="P325" t="s">
        <v>325</v>
      </c>
      <c r="Q325" t="s">
        <v>171</v>
      </c>
      <c r="R325" t="s">
        <v>163</v>
      </c>
      <c r="S325" t="s">
        <v>163</v>
      </c>
      <c r="T325" t="s">
        <v>304</v>
      </c>
      <c r="U325" t="s">
        <v>171</v>
      </c>
      <c r="V325">
        <v>1</v>
      </c>
      <c r="W325" t="s">
        <v>171</v>
      </c>
      <c r="X325" t="s">
        <v>171</v>
      </c>
      <c r="Y325" t="s">
        <v>171</v>
      </c>
      <c r="Z325" t="s">
        <v>163</v>
      </c>
      <c r="AA325" t="s">
        <v>163</v>
      </c>
      <c r="AB325" t="s">
        <v>163</v>
      </c>
      <c r="AC325" t="s">
        <v>171</v>
      </c>
      <c r="AD325" t="s">
        <v>163</v>
      </c>
      <c r="AE325" t="s">
        <v>171</v>
      </c>
      <c r="AF325" t="s">
        <v>305</v>
      </c>
      <c r="AG325" t="s">
        <v>305</v>
      </c>
      <c r="AH325" t="s">
        <v>176</v>
      </c>
      <c r="AI325" t="s">
        <v>306</v>
      </c>
      <c r="AJ325" t="s">
        <v>178</v>
      </c>
      <c r="AK325" t="s">
        <v>171</v>
      </c>
      <c r="AL325" t="s">
        <v>171</v>
      </c>
      <c r="AM325" t="s">
        <v>171</v>
      </c>
      <c r="AN325" t="s">
        <v>307</v>
      </c>
      <c r="AO325" t="s">
        <v>163</v>
      </c>
      <c r="AP325" t="s">
        <v>163</v>
      </c>
      <c r="AQ325" t="s">
        <v>208</v>
      </c>
      <c r="AR325" t="s">
        <v>266</v>
      </c>
      <c r="AS325" t="s">
        <v>326</v>
      </c>
      <c r="AT325" t="s">
        <v>180</v>
      </c>
      <c r="AU325" t="s">
        <v>326</v>
      </c>
      <c r="AV325" t="s">
        <v>171</v>
      </c>
      <c r="AW325" t="s">
        <v>270</v>
      </c>
      <c r="AX325" t="s">
        <v>176</v>
      </c>
    </row>
    <row r="326" spans="1:50" ht="13.5" customHeight="1" x14ac:dyDescent="0.15">
      <c r="A326">
        <v>370201</v>
      </c>
      <c r="B326">
        <v>1004</v>
      </c>
      <c r="C326" t="s">
        <v>578</v>
      </c>
      <c r="D326" t="s">
        <v>261</v>
      </c>
      <c r="E326" t="s">
        <v>265</v>
      </c>
      <c r="F326" s="4" t="s">
        <v>176</v>
      </c>
      <c r="G326" t="s">
        <v>199</v>
      </c>
      <c r="H326" t="s">
        <v>262</v>
      </c>
      <c r="I326" t="s">
        <v>263</v>
      </c>
      <c r="J326">
        <v>1</v>
      </c>
      <c r="K326">
        <f t="shared" si="5"/>
        <v>370202</v>
      </c>
      <c r="L326" t="s">
        <v>169</v>
      </c>
      <c r="M326" t="s">
        <v>170</v>
      </c>
      <c r="N326">
        <v>0</v>
      </c>
      <c r="O326">
        <v>2</v>
      </c>
      <c r="P326" t="s">
        <v>163</v>
      </c>
      <c r="Q326" t="s">
        <v>171</v>
      </c>
      <c r="R326" t="s">
        <v>171</v>
      </c>
      <c r="S326" t="s">
        <v>163</v>
      </c>
      <c r="T326" t="s">
        <v>173</v>
      </c>
      <c r="U326">
        <v>99</v>
      </c>
      <c r="V326">
        <v>1</v>
      </c>
      <c r="W326" t="s">
        <v>171</v>
      </c>
      <c r="X326" t="s">
        <v>171</v>
      </c>
      <c r="Y326" t="s">
        <v>171</v>
      </c>
      <c r="Z326" t="s">
        <v>266</v>
      </c>
      <c r="AA326" t="s">
        <v>171</v>
      </c>
      <c r="AB326" t="s">
        <v>171</v>
      </c>
      <c r="AC326" t="s">
        <v>171</v>
      </c>
      <c r="AD326" t="s">
        <v>163</v>
      </c>
      <c r="AE326" t="s">
        <v>171</v>
      </c>
      <c r="AF326" t="s">
        <v>171</v>
      </c>
      <c r="AG326" t="s">
        <v>171</v>
      </c>
      <c r="AH326" t="s">
        <v>176</v>
      </c>
      <c r="AI326" t="s">
        <v>267</v>
      </c>
      <c r="AJ326" t="s">
        <v>178</v>
      </c>
      <c r="AK326" t="s">
        <v>171</v>
      </c>
      <c r="AL326" t="s">
        <v>171</v>
      </c>
      <c r="AM326" t="s">
        <v>171</v>
      </c>
      <c r="AN326" t="s">
        <v>268</v>
      </c>
      <c r="AO326" t="s">
        <v>163</v>
      </c>
      <c r="AP326" t="s">
        <v>163</v>
      </c>
      <c r="AQ326" t="s">
        <v>175</v>
      </c>
      <c r="AR326" t="s">
        <v>171</v>
      </c>
      <c r="AS326" t="s">
        <v>179</v>
      </c>
      <c r="AT326" t="s">
        <v>180</v>
      </c>
      <c r="AU326" t="s">
        <v>179</v>
      </c>
      <c r="AV326" t="s">
        <v>269</v>
      </c>
      <c r="AW326" t="s">
        <v>270</v>
      </c>
      <c r="AX326" t="s">
        <v>176</v>
      </c>
    </row>
    <row r="327" spans="1:50" ht="13.5" customHeight="1" x14ac:dyDescent="0.15">
      <c r="A327">
        <v>370202</v>
      </c>
      <c r="B327">
        <v>1004</v>
      </c>
      <c r="C327" t="s">
        <v>578</v>
      </c>
      <c r="D327" t="s">
        <v>261</v>
      </c>
      <c r="E327" t="s">
        <v>265</v>
      </c>
      <c r="F327" s="4" t="s">
        <v>176</v>
      </c>
      <c r="G327" t="s">
        <v>203</v>
      </c>
      <c r="H327" t="s">
        <v>262</v>
      </c>
      <c r="I327" t="s">
        <v>263</v>
      </c>
      <c r="J327">
        <v>2</v>
      </c>
      <c r="K327">
        <f t="shared" si="5"/>
        <v>370203</v>
      </c>
      <c r="L327" t="s">
        <v>169</v>
      </c>
      <c r="M327" t="s">
        <v>185</v>
      </c>
      <c r="N327">
        <v>0</v>
      </c>
      <c r="O327">
        <v>2</v>
      </c>
      <c r="P327" t="s">
        <v>272</v>
      </c>
      <c r="Q327" t="s">
        <v>171</v>
      </c>
      <c r="R327" t="s">
        <v>171</v>
      </c>
      <c r="S327" t="s">
        <v>163</v>
      </c>
      <c r="T327" t="s">
        <v>173</v>
      </c>
      <c r="U327">
        <v>99</v>
      </c>
      <c r="V327">
        <v>1</v>
      </c>
      <c r="W327" t="s">
        <v>171</v>
      </c>
      <c r="X327" t="s">
        <v>171</v>
      </c>
      <c r="Y327" t="s">
        <v>171</v>
      </c>
      <c r="Z327" t="s">
        <v>266</v>
      </c>
      <c r="AA327" t="s">
        <v>171</v>
      </c>
      <c r="AB327" t="s">
        <v>171</v>
      </c>
      <c r="AC327" t="s">
        <v>171</v>
      </c>
      <c r="AD327" t="s">
        <v>163</v>
      </c>
      <c r="AE327" t="s">
        <v>171</v>
      </c>
      <c r="AF327" t="s">
        <v>171</v>
      </c>
      <c r="AG327" t="s">
        <v>171</v>
      </c>
      <c r="AH327" t="s">
        <v>176</v>
      </c>
      <c r="AI327" t="s">
        <v>267</v>
      </c>
      <c r="AJ327" t="s">
        <v>178</v>
      </c>
      <c r="AK327" t="s">
        <v>171</v>
      </c>
      <c r="AL327" t="s">
        <v>171</v>
      </c>
      <c r="AM327" t="s">
        <v>171</v>
      </c>
      <c r="AN327" t="s">
        <v>268</v>
      </c>
      <c r="AO327" t="s">
        <v>163</v>
      </c>
      <c r="AP327" t="s">
        <v>163</v>
      </c>
      <c r="AQ327" t="s">
        <v>175</v>
      </c>
      <c r="AR327" t="s">
        <v>171</v>
      </c>
      <c r="AS327" t="s">
        <v>179</v>
      </c>
      <c r="AT327" t="s">
        <v>180</v>
      </c>
      <c r="AU327" t="s">
        <v>179</v>
      </c>
      <c r="AV327" t="s">
        <v>269</v>
      </c>
      <c r="AW327" t="s">
        <v>270</v>
      </c>
      <c r="AX327" t="s">
        <v>176</v>
      </c>
    </row>
    <row r="328" spans="1:50" ht="13.5" customHeight="1" x14ac:dyDescent="0.15">
      <c r="A328">
        <v>370203</v>
      </c>
      <c r="B328">
        <v>1004</v>
      </c>
      <c r="C328" t="s">
        <v>578</v>
      </c>
      <c r="D328" t="s">
        <v>261</v>
      </c>
      <c r="E328" t="s">
        <v>265</v>
      </c>
      <c r="F328" s="4" t="s">
        <v>176</v>
      </c>
      <c r="G328" t="s">
        <v>273</v>
      </c>
      <c r="H328" t="s">
        <v>262</v>
      </c>
      <c r="I328" t="s">
        <v>263</v>
      </c>
      <c r="J328">
        <v>3</v>
      </c>
      <c r="K328">
        <f t="shared" si="5"/>
        <v>370204</v>
      </c>
      <c r="L328" t="s">
        <v>169</v>
      </c>
      <c r="M328" t="s">
        <v>189</v>
      </c>
      <c r="N328">
        <v>0</v>
      </c>
      <c r="O328">
        <v>3</v>
      </c>
      <c r="P328" t="s">
        <v>275</v>
      </c>
      <c r="Q328" t="s">
        <v>171</v>
      </c>
      <c r="R328" t="s">
        <v>171</v>
      </c>
      <c r="S328" t="s">
        <v>163</v>
      </c>
      <c r="T328" t="s">
        <v>173</v>
      </c>
      <c r="U328">
        <v>99</v>
      </c>
      <c r="V328">
        <v>1</v>
      </c>
      <c r="W328" t="s">
        <v>171</v>
      </c>
      <c r="X328" t="s">
        <v>171</v>
      </c>
      <c r="Y328" t="s">
        <v>171</v>
      </c>
      <c r="Z328" t="s">
        <v>266</v>
      </c>
      <c r="AA328" t="s">
        <v>171</v>
      </c>
      <c r="AB328" t="s">
        <v>171</v>
      </c>
      <c r="AC328" t="s">
        <v>171</v>
      </c>
      <c r="AD328" t="s">
        <v>163</v>
      </c>
      <c r="AE328" t="s">
        <v>171</v>
      </c>
      <c r="AF328" t="s">
        <v>171</v>
      </c>
      <c r="AG328" t="s">
        <v>171</v>
      </c>
      <c r="AH328" t="s">
        <v>176</v>
      </c>
      <c r="AI328" t="s">
        <v>267</v>
      </c>
      <c r="AJ328" t="s">
        <v>178</v>
      </c>
      <c r="AK328" t="s">
        <v>171</v>
      </c>
      <c r="AL328" t="s">
        <v>171</v>
      </c>
      <c r="AM328" t="s">
        <v>171</v>
      </c>
      <c r="AN328" t="s">
        <v>268</v>
      </c>
      <c r="AO328" t="s">
        <v>163</v>
      </c>
      <c r="AP328" t="s">
        <v>163</v>
      </c>
      <c r="AQ328" t="s">
        <v>175</v>
      </c>
      <c r="AR328" t="s">
        <v>171</v>
      </c>
      <c r="AS328" t="s">
        <v>179</v>
      </c>
      <c r="AT328" t="s">
        <v>180</v>
      </c>
      <c r="AU328" t="s">
        <v>179</v>
      </c>
      <c r="AV328" t="s">
        <v>269</v>
      </c>
      <c r="AW328" t="s">
        <v>270</v>
      </c>
      <c r="AX328" t="s">
        <v>176</v>
      </c>
    </row>
    <row r="329" spans="1:50" ht="13.5" customHeight="1" x14ac:dyDescent="0.15">
      <c r="A329">
        <v>370204</v>
      </c>
      <c r="B329">
        <v>1004</v>
      </c>
      <c r="C329" t="s">
        <v>578</v>
      </c>
      <c r="D329" t="s">
        <v>261</v>
      </c>
      <c r="E329" t="s">
        <v>265</v>
      </c>
      <c r="F329" s="4" t="s">
        <v>176</v>
      </c>
      <c r="G329" t="s">
        <v>276</v>
      </c>
      <c r="H329" t="s">
        <v>262</v>
      </c>
      <c r="I329" t="s">
        <v>263</v>
      </c>
      <c r="J329">
        <v>4</v>
      </c>
      <c r="K329">
        <f t="shared" si="5"/>
        <v>370205</v>
      </c>
      <c r="L329" t="s">
        <v>169</v>
      </c>
      <c r="M329" t="s">
        <v>193</v>
      </c>
      <c r="N329">
        <v>0</v>
      </c>
      <c r="O329">
        <v>4</v>
      </c>
      <c r="P329" t="s">
        <v>190</v>
      </c>
      <c r="Q329" t="s">
        <v>171</v>
      </c>
      <c r="R329" t="s">
        <v>171</v>
      </c>
      <c r="S329" t="s">
        <v>163</v>
      </c>
      <c r="T329" t="s">
        <v>173</v>
      </c>
      <c r="U329">
        <v>99</v>
      </c>
      <c r="V329">
        <v>1</v>
      </c>
      <c r="W329" t="s">
        <v>171</v>
      </c>
      <c r="X329" t="s">
        <v>171</v>
      </c>
      <c r="Y329" t="s">
        <v>171</v>
      </c>
      <c r="Z329" t="s">
        <v>266</v>
      </c>
      <c r="AA329" t="s">
        <v>171</v>
      </c>
      <c r="AB329" t="s">
        <v>171</v>
      </c>
      <c r="AC329" t="s">
        <v>171</v>
      </c>
      <c r="AD329" t="s">
        <v>163</v>
      </c>
      <c r="AE329" t="s">
        <v>171</v>
      </c>
      <c r="AF329" t="s">
        <v>171</v>
      </c>
      <c r="AG329" t="s">
        <v>171</v>
      </c>
      <c r="AH329" t="s">
        <v>176</v>
      </c>
      <c r="AI329" t="s">
        <v>267</v>
      </c>
      <c r="AJ329" t="s">
        <v>178</v>
      </c>
      <c r="AK329" t="s">
        <v>171</v>
      </c>
      <c r="AL329" t="s">
        <v>171</v>
      </c>
      <c r="AM329" t="s">
        <v>171</v>
      </c>
      <c r="AN329" t="s">
        <v>268</v>
      </c>
      <c r="AO329" t="s">
        <v>163</v>
      </c>
      <c r="AP329" t="s">
        <v>163</v>
      </c>
      <c r="AQ329" t="s">
        <v>175</v>
      </c>
      <c r="AR329" t="s">
        <v>171</v>
      </c>
      <c r="AS329" t="s">
        <v>179</v>
      </c>
      <c r="AT329" t="s">
        <v>180</v>
      </c>
      <c r="AU329" t="s">
        <v>179</v>
      </c>
      <c r="AV329" t="s">
        <v>269</v>
      </c>
      <c r="AW329" t="s">
        <v>270</v>
      </c>
      <c r="AX329" t="s">
        <v>176</v>
      </c>
    </row>
    <row r="330" spans="1:50" ht="13.5" customHeight="1" x14ac:dyDescent="0.15">
      <c r="A330">
        <v>370205</v>
      </c>
      <c r="B330">
        <v>1004</v>
      </c>
      <c r="C330" t="s">
        <v>578</v>
      </c>
      <c r="D330" t="s">
        <v>261</v>
      </c>
      <c r="E330" t="s">
        <v>265</v>
      </c>
      <c r="F330" s="4" t="s">
        <v>176</v>
      </c>
      <c r="G330" t="s">
        <v>278</v>
      </c>
      <c r="H330" t="s">
        <v>262</v>
      </c>
      <c r="I330" t="s">
        <v>263</v>
      </c>
      <c r="J330">
        <v>5</v>
      </c>
      <c r="K330">
        <f t="shared" si="5"/>
        <v>370206</v>
      </c>
      <c r="L330" t="s">
        <v>169</v>
      </c>
      <c r="M330" t="s">
        <v>197</v>
      </c>
      <c r="N330">
        <v>0</v>
      </c>
      <c r="O330">
        <v>5</v>
      </c>
      <c r="P330" t="s">
        <v>280</v>
      </c>
      <c r="Q330" t="s">
        <v>171</v>
      </c>
      <c r="R330" t="s">
        <v>171</v>
      </c>
      <c r="S330" t="s">
        <v>163</v>
      </c>
      <c r="T330" t="s">
        <v>173</v>
      </c>
      <c r="U330">
        <v>99</v>
      </c>
      <c r="V330">
        <v>1</v>
      </c>
      <c r="W330" t="s">
        <v>171</v>
      </c>
      <c r="X330" t="s">
        <v>171</v>
      </c>
      <c r="Y330" t="s">
        <v>171</v>
      </c>
      <c r="Z330" t="s">
        <v>266</v>
      </c>
      <c r="AA330" t="s">
        <v>171</v>
      </c>
      <c r="AB330" t="s">
        <v>171</v>
      </c>
      <c r="AC330" t="s">
        <v>171</v>
      </c>
      <c r="AD330" t="s">
        <v>163</v>
      </c>
      <c r="AE330" t="s">
        <v>171</v>
      </c>
      <c r="AF330" t="s">
        <v>171</v>
      </c>
      <c r="AG330" t="s">
        <v>171</v>
      </c>
      <c r="AH330" t="s">
        <v>176</v>
      </c>
      <c r="AI330" t="s">
        <v>267</v>
      </c>
      <c r="AJ330" t="s">
        <v>178</v>
      </c>
      <c r="AK330" t="s">
        <v>171</v>
      </c>
      <c r="AL330" t="s">
        <v>171</v>
      </c>
      <c r="AM330" t="s">
        <v>171</v>
      </c>
      <c r="AN330" t="s">
        <v>268</v>
      </c>
      <c r="AO330" t="s">
        <v>163</v>
      </c>
      <c r="AP330" t="s">
        <v>163</v>
      </c>
      <c r="AQ330" t="s">
        <v>175</v>
      </c>
      <c r="AR330" t="s">
        <v>171</v>
      </c>
      <c r="AS330" t="s">
        <v>179</v>
      </c>
      <c r="AT330" t="s">
        <v>180</v>
      </c>
      <c r="AU330" t="s">
        <v>179</v>
      </c>
      <c r="AV330" t="s">
        <v>269</v>
      </c>
      <c r="AW330" t="s">
        <v>270</v>
      </c>
      <c r="AX330" t="s">
        <v>176</v>
      </c>
    </row>
    <row r="331" spans="1:50" ht="13.5" customHeight="1" x14ac:dyDescent="0.15">
      <c r="A331">
        <v>370206</v>
      </c>
      <c r="B331">
        <v>1004</v>
      </c>
      <c r="C331" t="s">
        <v>578</v>
      </c>
      <c r="D331" t="s">
        <v>261</v>
      </c>
      <c r="E331" t="s">
        <v>265</v>
      </c>
      <c r="F331" s="4" t="s">
        <v>176</v>
      </c>
      <c r="G331" t="s">
        <v>281</v>
      </c>
      <c r="H331" t="s">
        <v>262</v>
      </c>
      <c r="I331" t="s">
        <v>263</v>
      </c>
      <c r="J331">
        <v>6</v>
      </c>
      <c r="K331">
        <f t="shared" si="5"/>
        <v>370207</v>
      </c>
      <c r="L331" t="s">
        <v>169</v>
      </c>
      <c r="M331" t="s">
        <v>201</v>
      </c>
      <c r="N331">
        <v>0</v>
      </c>
      <c r="O331">
        <v>6</v>
      </c>
      <c r="P331" t="s">
        <v>221</v>
      </c>
      <c r="Q331" t="s">
        <v>171</v>
      </c>
      <c r="R331" t="s">
        <v>171</v>
      </c>
      <c r="S331" t="s">
        <v>163</v>
      </c>
      <c r="T331" t="s">
        <v>173</v>
      </c>
      <c r="U331">
        <v>99</v>
      </c>
      <c r="V331">
        <v>1</v>
      </c>
      <c r="W331" t="s">
        <v>171</v>
      </c>
      <c r="X331" t="s">
        <v>171</v>
      </c>
      <c r="Y331" t="s">
        <v>171</v>
      </c>
      <c r="Z331" t="s">
        <v>266</v>
      </c>
      <c r="AA331" t="s">
        <v>171</v>
      </c>
      <c r="AB331" t="s">
        <v>171</v>
      </c>
      <c r="AC331" t="s">
        <v>171</v>
      </c>
      <c r="AD331" t="s">
        <v>163</v>
      </c>
      <c r="AE331" t="s">
        <v>171</v>
      </c>
      <c r="AF331" t="s">
        <v>171</v>
      </c>
      <c r="AG331" t="s">
        <v>171</v>
      </c>
      <c r="AH331" t="s">
        <v>176</v>
      </c>
      <c r="AI331" t="s">
        <v>267</v>
      </c>
      <c r="AJ331" t="s">
        <v>178</v>
      </c>
      <c r="AK331" t="s">
        <v>171</v>
      </c>
      <c r="AL331" t="s">
        <v>171</v>
      </c>
      <c r="AM331" t="s">
        <v>171</v>
      </c>
      <c r="AN331" t="s">
        <v>268</v>
      </c>
      <c r="AO331" t="s">
        <v>163</v>
      </c>
      <c r="AP331" t="s">
        <v>163</v>
      </c>
      <c r="AQ331" t="s">
        <v>175</v>
      </c>
      <c r="AR331" t="s">
        <v>171</v>
      </c>
      <c r="AS331" t="s">
        <v>179</v>
      </c>
      <c r="AT331" t="s">
        <v>180</v>
      </c>
      <c r="AU331" t="s">
        <v>179</v>
      </c>
      <c r="AV331" t="s">
        <v>269</v>
      </c>
      <c r="AW331" t="s">
        <v>270</v>
      </c>
      <c r="AX331" t="s">
        <v>176</v>
      </c>
    </row>
    <row r="332" spans="1:50" ht="13.5" customHeight="1" x14ac:dyDescent="0.15">
      <c r="A332">
        <v>370207</v>
      </c>
      <c r="B332">
        <v>1004</v>
      </c>
      <c r="C332" t="s">
        <v>578</v>
      </c>
      <c r="D332" t="s">
        <v>261</v>
      </c>
      <c r="E332" t="s">
        <v>265</v>
      </c>
      <c r="F332" s="4" t="s">
        <v>176</v>
      </c>
      <c r="G332" t="s">
        <v>283</v>
      </c>
      <c r="H332" t="s">
        <v>262</v>
      </c>
      <c r="I332" t="s">
        <v>263</v>
      </c>
      <c r="J332">
        <v>7</v>
      </c>
      <c r="K332">
        <f t="shared" si="5"/>
        <v>-1</v>
      </c>
      <c r="L332" t="s">
        <v>169</v>
      </c>
      <c r="M332" t="s">
        <v>205</v>
      </c>
      <c r="N332">
        <v>0</v>
      </c>
      <c r="O332">
        <v>7</v>
      </c>
      <c r="P332" t="s">
        <v>198</v>
      </c>
      <c r="Q332" t="s">
        <v>171</v>
      </c>
      <c r="R332" t="s">
        <v>171</v>
      </c>
      <c r="S332" t="s">
        <v>163</v>
      </c>
      <c r="T332" t="s">
        <v>173</v>
      </c>
      <c r="U332">
        <v>99</v>
      </c>
      <c r="V332">
        <v>1</v>
      </c>
      <c r="W332" t="s">
        <v>171</v>
      </c>
      <c r="X332" t="s">
        <v>171</v>
      </c>
      <c r="Y332" t="s">
        <v>171</v>
      </c>
      <c r="Z332" t="s">
        <v>266</v>
      </c>
      <c r="AA332" t="s">
        <v>171</v>
      </c>
      <c r="AB332" t="s">
        <v>171</v>
      </c>
      <c r="AC332" t="s">
        <v>171</v>
      </c>
      <c r="AD332" t="s">
        <v>163</v>
      </c>
      <c r="AE332" t="s">
        <v>171</v>
      </c>
      <c r="AF332" t="s">
        <v>171</v>
      </c>
      <c r="AG332" t="s">
        <v>171</v>
      </c>
      <c r="AH332" t="s">
        <v>176</v>
      </c>
      <c r="AI332" t="s">
        <v>267</v>
      </c>
      <c r="AJ332" t="s">
        <v>178</v>
      </c>
      <c r="AK332" t="s">
        <v>171</v>
      </c>
      <c r="AL332" t="s">
        <v>171</v>
      </c>
      <c r="AM332" t="s">
        <v>171</v>
      </c>
      <c r="AN332" t="s">
        <v>268</v>
      </c>
      <c r="AO332" t="s">
        <v>163</v>
      </c>
      <c r="AP332" t="s">
        <v>163</v>
      </c>
      <c r="AQ332" t="s">
        <v>175</v>
      </c>
      <c r="AR332" t="s">
        <v>171</v>
      </c>
      <c r="AS332" t="s">
        <v>179</v>
      </c>
      <c r="AT332" t="s">
        <v>180</v>
      </c>
      <c r="AU332" t="s">
        <v>179</v>
      </c>
      <c r="AV332" t="s">
        <v>269</v>
      </c>
      <c r="AW332" t="s">
        <v>270</v>
      </c>
      <c r="AX332" t="s">
        <v>176</v>
      </c>
    </row>
    <row r="333" spans="1:50" ht="13.5" customHeight="1" x14ac:dyDescent="0.15">
      <c r="A333">
        <v>380101</v>
      </c>
      <c r="B333">
        <v>1005</v>
      </c>
      <c r="C333" t="s">
        <v>579</v>
      </c>
      <c r="D333" t="s">
        <v>299</v>
      </c>
      <c r="E333" t="s">
        <v>303</v>
      </c>
      <c r="F333" s="4" t="s">
        <v>176</v>
      </c>
      <c r="G333" t="s">
        <v>219</v>
      </c>
      <c r="H333" t="s">
        <v>300</v>
      </c>
      <c r="I333" t="s">
        <v>301</v>
      </c>
      <c r="J333">
        <v>1</v>
      </c>
      <c r="K333">
        <f t="shared" si="5"/>
        <v>380102</v>
      </c>
      <c r="L333" t="s">
        <v>169</v>
      </c>
      <c r="M333" t="s">
        <v>170</v>
      </c>
      <c r="N333">
        <v>0</v>
      </c>
      <c r="O333">
        <v>2</v>
      </c>
      <c r="P333" t="s">
        <v>163</v>
      </c>
      <c r="Q333" t="s">
        <v>171</v>
      </c>
      <c r="R333" t="s">
        <v>163</v>
      </c>
      <c r="S333" t="s">
        <v>163</v>
      </c>
      <c r="T333" t="s">
        <v>304</v>
      </c>
      <c r="U333" t="s">
        <v>171</v>
      </c>
      <c r="V333">
        <v>1</v>
      </c>
      <c r="W333" t="s">
        <v>171</v>
      </c>
      <c r="X333" t="s">
        <v>171</v>
      </c>
      <c r="Y333" t="s">
        <v>171</v>
      </c>
      <c r="Z333" t="s">
        <v>163</v>
      </c>
      <c r="AA333" t="s">
        <v>163</v>
      </c>
      <c r="AB333" t="s">
        <v>163</v>
      </c>
      <c r="AC333" t="s">
        <v>171</v>
      </c>
      <c r="AD333" t="s">
        <v>163</v>
      </c>
      <c r="AE333" t="s">
        <v>171</v>
      </c>
      <c r="AF333" t="s">
        <v>305</v>
      </c>
      <c r="AG333" t="s">
        <v>305</v>
      </c>
      <c r="AH333" t="s">
        <v>176</v>
      </c>
      <c r="AI333" t="s">
        <v>306</v>
      </c>
      <c r="AJ333" t="s">
        <v>178</v>
      </c>
      <c r="AK333" t="s">
        <v>171</v>
      </c>
      <c r="AL333" t="s">
        <v>171</v>
      </c>
      <c r="AM333" t="s">
        <v>171</v>
      </c>
      <c r="AN333" t="s">
        <v>307</v>
      </c>
      <c r="AO333" t="s">
        <v>163</v>
      </c>
      <c r="AP333" t="s">
        <v>163</v>
      </c>
      <c r="AQ333" t="s">
        <v>208</v>
      </c>
      <c r="AR333" t="s">
        <v>266</v>
      </c>
      <c r="AS333" t="s">
        <v>308</v>
      </c>
      <c r="AT333" t="s">
        <v>180</v>
      </c>
      <c r="AU333" t="s">
        <v>309</v>
      </c>
      <c r="AV333" t="s">
        <v>171</v>
      </c>
      <c r="AW333" t="s">
        <v>270</v>
      </c>
      <c r="AX333" t="s">
        <v>176</v>
      </c>
    </row>
    <row r="334" spans="1:50" ht="13.5" customHeight="1" x14ac:dyDescent="0.15">
      <c r="A334">
        <v>380102</v>
      </c>
      <c r="B334">
        <v>1005</v>
      </c>
      <c r="C334" t="s">
        <v>579</v>
      </c>
      <c r="D334" t="s">
        <v>299</v>
      </c>
      <c r="E334" t="s">
        <v>303</v>
      </c>
      <c r="F334" s="4" t="s">
        <v>176</v>
      </c>
      <c r="G334" t="s">
        <v>310</v>
      </c>
      <c r="H334" t="s">
        <v>300</v>
      </c>
      <c r="I334" t="s">
        <v>301</v>
      </c>
      <c r="J334">
        <v>2</v>
      </c>
      <c r="K334">
        <f t="shared" si="5"/>
        <v>380103</v>
      </c>
      <c r="L334" t="s">
        <v>169</v>
      </c>
      <c r="M334" t="s">
        <v>185</v>
      </c>
      <c r="N334">
        <v>0</v>
      </c>
      <c r="O334">
        <v>2</v>
      </c>
      <c r="P334" t="s">
        <v>312</v>
      </c>
      <c r="Q334" t="s">
        <v>171</v>
      </c>
      <c r="R334" t="s">
        <v>163</v>
      </c>
      <c r="S334" t="s">
        <v>163</v>
      </c>
      <c r="T334" t="s">
        <v>304</v>
      </c>
      <c r="U334" t="s">
        <v>171</v>
      </c>
      <c r="V334">
        <v>1</v>
      </c>
      <c r="W334" t="s">
        <v>171</v>
      </c>
      <c r="X334" t="s">
        <v>171</v>
      </c>
      <c r="Y334" t="s">
        <v>171</v>
      </c>
      <c r="Z334" t="s">
        <v>163</v>
      </c>
      <c r="AA334" t="s">
        <v>163</v>
      </c>
      <c r="AB334" t="s">
        <v>163</v>
      </c>
      <c r="AC334" t="s">
        <v>171</v>
      </c>
      <c r="AD334" t="s">
        <v>163</v>
      </c>
      <c r="AE334" t="s">
        <v>171</v>
      </c>
      <c r="AF334" t="s">
        <v>305</v>
      </c>
      <c r="AG334" t="s">
        <v>305</v>
      </c>
      <c r="AH334" t="s">
        <v>176</v>
      </c>
      <c r="AI334" t="s">
        <v>306</v>
      </c>
      <c r="AJ334" t="s">
        <v>178</v>
      </c>
      <c r="AK334" t="s">
        <v>171</v>
      </c>
      <c r="AL334" t="s">
        <v>171</v>
      </c>
      <c r="AM334" t="s">
        <v>171</v>
      </c>
      <c r="AN334" t="s">
        <v>307</v>
      </c>
      <c r="AO334" t="s">
        <v>163</v>
      </c>
      <c r="AP334" t="s">
        <v>163</v>
      </c>
      <c r="AQ334" t="s">
        <v>208</v>
      </c>
      <c r="AR334" t="s">
        <v>266</v>
      </c>
      <c r="AS334" t="s">
        <v>242</v>
      </c>
      <c r="AT334" t="s">
        <v>180</v>
      </c>
      <c r="AU334" t="s">
        <v>313</v>
      </c>
      <c r="AV334" t="s">
        <v>171</v>
      </c>
      <c r="AW334" t="s">
        <v>270</v>
      </c>
      <c r="AX334" t="s">
        <v>176</v>
      </c>
    </row>
    <row r="335" spans="1:50" ht="13.5" customHeight="1" x14ac:dyDescent="0.15">
      <c r="A335">
        <v>380103</v>
      </c>
      <c r="B335">
        <v>1005</v>
      </c>
      <c r="C335" t="s">
        <v>579</v>
      </c>
      <c r="D335" t="s">
        <v>299</v>
      </c>
      <c r="E335" t="s">
        <v>303</v>
      </c>
      <c r="F335" s="4" t="s">
        <v>176</v>
      </c>
      <c r="G335" t="s">
        <v>222</v>
      </c>
      <c r="H335" t="s">
        <v>300</v>
      </c>
      <c r="I335" t="s">
        <v>301</v>
      </c>
      <c r="J335">
        <v>3</v>
      </c>
      <c r="K335">
        <f t="shared" si="5"/>
        <v>380104</v>
      </c>
      <c r="L335" t="s">
        <v>169</v>
      </c>
      <c r="M335" t="s">
        <v>189</v>
      </c>
      <c r="N335">
        <v>0</v>
      </c>
      <c r="O335">
        <v>3</v>
      </c>
      <c r="P335" t="s">
        <v>315</v>
      </c>
      <c r="Q335" t="s">
        <v>171</v>
      </c>
      <c r="R335" t="s">
        <v>163</v>
      </c>
      <c r="S335" t="s">
        <v>163</v>
      </c>
      <c r="T335" t="s">
        <v>304</v>
      </c>
      <c r="U335" t="s">
        <v>171</v>
      </c>
      <c r="V335">
        <v>1</v>
      </c>
      <c r="W335" t="s">
        <v>171</v>
      </c>
      <c r="X335" t="s">
        <v>171</v>
      </c>
      <c r="Y335" t="s">
        <v>171</v>
      </c>
      <c r="Z335" t="s">
        <v>163</v>
      </c>
      <c r="AA335" t="s">
        <v>163</v>
      </c>
      <c r="AB335" t="s">
        <v>163</v>
      </c>
      <c r="AC335" t="s">
        <v>171</v>
      </c>
      <c r="AD335" t="s">
        <v>163</v>
      </c>
      <c r="AE335" t="s">
        <v>171</v>
      </c>
      <c r="AF335" t="s">
        <v>305</v>
      </c>
      <c r="AG335" t="s">
        <v>305</v>
      </c>
      <c r="AH335" t="s">
        <v>176</v>
      </c>
      <c r="AI335" t="s">
        <v>306</v>
      </c>
      <c r="AJ335" t="s">
        <v>178</v>
      </c>
      <c r="AK335" t="s">
        <v>171</v>
      </c>
      <c r="AL335" t="s">
        <v>171</v>
      </c>
      <c r="AM335" t="s">
        <v>171</v>
      </c>
      <c r="AN335" t="s">
        <v>307</v>
      </c>
      <c r="AO335" t="s">
        <v>163</v>
      </c>
      <c r="AP335" t="s">
        <v>163</v>
      </c>
      <c r="AQ335" t="s">
        <v>208</v>
      </c>
      <c r="AR335" t="s">
        <v>266</v>
      </c>
      <c r="AS335" t="s">
        <v>242</v>
      </c>
      <c r="AT335" t="s">
        <v>180</v>
      </c>
      <c r="AU335" t="s">
        <v>308</v>
      </c>
      <c r="AV335" t="s">
        <v>171</v>
      </c>
      <c r="AW335" t="s">
        <v>270</v>
      </c>
      <c r="AX335" t="s">
        <v>176</v>
      </c>
    </row>
    <row r="336" spans="1:50" ht="13.5" customHeight="1" x14ac:dyDescent="0.15">
      <c r="A336">
        <v>380104</v>
      </c>
      <c r="B336">
        <v>1005</v>
      </c>
      <c r="C336" t="s">
        <v>579</v>
      </c>
      <c r="D336" t="s">
        <v>299</v>
      </c>
      <c r="E336" t="s">
        <v>303</v>
      </c>
      <c r="F336" s="4" t="s">
        <v>176</v>
      </c>
      <c r="G336" t="s">
        <v>316</v>
      </c>
      <c r="H336" t="s">
        <v>300</v>
      </c>
      <c r="I336" t="s">
        <v>301</v>
      </c>
      <c r="J336">
        <v>4</v>
      </c>
      <c r="K336">
        <f t="shared" si="5"/>
        <v>380105</v>
      </c>
      <c r="L336" t="s">
        <v>169</v>
      </c>
      <c r="M336" t="s">
        <v>193</v>
      </c>
      <c r="N336">
        <v>0</v>
      </c>
      <c r="O336">
        <v>4</v>
      </c>
      <c r="P336" t="s">
        <v>318</v>
      </c>
      <c r="Q336" t="s">
        <v>171</v>
      </c>
      <c r="R336" t="s">
        <v>163</v>
      </c>
      <c r="S336" t="s">
        <v>163</v>
      </c>
      <c r="T336" t="s">
        <v>304</v>
      </c>
      <c r="U336" t="s">
        <v>171</v>
      </c>
      <c r="V336">
        <v>1</v>
      </c>
      <c r="W336" t="s">
        <v>171</v>
      </c>
      <c r="X336" t="s">
        <v>171</v>
      </c>
      <c r="Y336" t="s">
        <v>171</v>
      </c>
      <c r="Z336" t="s">
        <v>163</v>
      </c>
      <c r="AA336" t="s">
        <v>163</v>
      </c>
      <c r="AB336" t="s">
        <v>163</v>
      </c>
      <c r="AC336" t="s">
        <v>171</v>
      </c>
      <c r="AD336" t="s">
        <v>163</v>
      </c>
      <c r="AE336" t="s">
        <v>171</v>
      </c>
      <c r="AF336" t="s">
        <v>305</v>
      </c>
      <c r="AG336" t="s">
        <v>305</v>
      </c>
      <c r="AH336" t="s">
        <v>176</v>
      </c>
      <c r="AI336" t="s">
        <v>306</v>
      </c>
      <c r="AJ336" t="s">
        <v>178</v>
      </c>
      <c r="AK336" t="s">
        <v>171</v>
      </c>
      <c r="AL336" t="s">
        <v>171</v>
      </c>
      <c r="AM336" t="s">
        <v>171</v>
      </c>
      <c r="AN336" t="s">
        <v>307</v>
      </c>
      <c r="AO336" t="s">
        <v>163</v>
      </c>
      <c r="AP336" t="s">
        <v>163</v>
      </c>
      <c r="AQ336" t="s">
        <v>208</v>
      </c>
      <c r="AR336" t="s">
        <v>266</v>
      </c>
      <c r="AS336" t="s">
        <v>242</v>
      </c>
      <c r="AT336" t="s">
        <v>180</v>
      </c>
      <c r="AU336" t="s">
        <v>319</v>
      </c>
      <c r="AV336" t="s">
        <v>171</v>
      </c>
      <c r="AW336" t="s">
        <v>270</v>
      </c>
      <c r="AX336" t="s">
        <v>176</v>
      </c>
    </row>
    <row r="337" spans="1:50" ht="13.5" customHeight="1" x14ac:dyDescent="0.15">
      <c r="A337">
        <v>380105</v>
      </c>
      <c r="B337">
        <v>1005</v>
      </c>
      <c r="C337" t="s">
        <v>579</v>
      </c>
      <c r="D337" t="s">
        <v>299</v>
      </c>
      <c r="E337" t="s">
        <v>303</v>
      </c>
      <c r="F337" s="4" t="s">
        <v>176</v>
      </c>
      <c r="G337" t="s">
        <v>225</v>
      </c>
      <c r="H337" t="s">
        <v>300</v>
      </c>
      <c r="I337" t="s">
        <v>301</v>
      </c>
      <c r="J337">
        <v>5</v>
      </c>
      <c r="K337">
        <f t="shared" si="5"/>
        <v>380106</v>
      </c>
      <c r="L337" t="s">
        <v>169</v>
      </c>
      <c r="M337" t="s">
        <v>197</v>
      </c>
      <c r="N337">
        <v>0</v>
      </c>
      <c r="O337">
        <v>5</v>
      </c>
      <c r="P337" t="s">
        <v>202</v>
      </c>
      <c r="Q337" t="s">
        <v>171</v>
      </c>
      <c r="R337" t="s">
        <v>163</v>
      </c>
      <c r="S337" t="s">
        <v>163</v>
      </c>
      <c r="T337" t="s">
        <v>304</v>
      </c>
      <c r="U337" t="s">
        <v>171</v>
      </c>
      <c r="V337">
        <v>1</v>
      </c>
      <c r="W337" t="s">
        <v>171</v>
      </c>
      <c r="X337" t="s">
        <v>171</v>
      </c>
      <c r="Y337" t="s">
        <v>171</v>
      </c>
      <c r="Z337" t="s">
        <v>163</v>
      </c>
      <c r="AA337" t="s">
        <v>163</v>
      </c>
      <c r="AB337" t="s">
        <v>163</v>
      </c>
      <c r="AC337" t="s">
        <v>171</v>
      </c>
      <c r="AD337" t="s">
        <v>163</v>
      </c>
      <c r="AE337" t="s">
        <v>171</v>
      </c>
      <c r="AF337" t="s">
        <v>305</v>
      </c>
      <c r="AG337" t="s">
        <v>305</v>
      </c>
      <c r="AH337" t="s">
        <v>176</v>
      </c>
      <c r="AI337" t="s">
        <v>306</v>
      </c>
      <c r="AJ337" t="s">
        <v>178</v>
      </c>
      <c r="AK337" t="s">
        <v>171</v>
      </c>
      <c r="AL337" t="s">
        <v>171</v>
      </c>
      <c r="AM337" t="s">
        <v>171</v>
      </c>
      <c r="AN337" t="s">
        <v>307</v>
      </c>
      <c r="AO337" t="s">
        <v>163</v>
      </c>
      <c r="AP337" t="s">
        <v>163</v>
      </c>
      <c r="AQ337" t="s">
        <v>208</v>
      </c>
      <c r="AR337" t="s">
        <v>266</v>
      </c>
      <c r="AS337" t="s">
        <v>242</v>
      </c>
      <c r="AT337" t="s">
        <v>180</v>
      </c>
      <c r="AU337" t="s">
        <v>242</v>
      </c>
      <c r="AV337" t="s">
        <v>171</v>
      </c>
      <c r="AW337" t="s">
        <v>270</v>
      </c>
      <c r="AX337" t="s">
        <v>176</v>
      </c>
    </row>
    <row r="338" spans="1:50" ht="13.5" customHeight="1" x14ac:dyDescent="0.15">
      <c r="A338">
        <v>380106</v>
      </c>
      <c r="B338">
        <v>1005</v>
      </c>
      <c r="C338" t="s">
        <v>579</v>
      </c>
      <c r="D338" t="s">
        <v>299</v>
      </c>
      <c r="E338" t="s">
        <v>303</v>
      </c>
      <c r="F338" s="4" t="s">
        <v>176</v>
      </c>
      <c r="G338" t="s">
        <v>321</v>
      </c>
      <c r="H338" t="s">
        <v>300</v>
      </c>
      <c r="I338" t="s">
        <v>301</v>
      </c>
      <c r="J338">
        <v>6</v>
      </c>
      <c r="K338">
        <f t="shared" si="5"/>
        <v>380107</v>
      </c>
      <c r="L338" t="s">
        <v>169</v>
      </c>
      <c r="M338" t="s">
        <v>201</v>
      </c>
      <c r="N338">
        <v>0</v>
      </c>
      <c r="O338">
        <v>6</v>
      </c>
      <c r="P338" t="s">
        <v>323</v>
      </c>
      <c r="Q338" t="s">
        <v>171</v>
      </c>
      <c r="R338" t="s">
        <v>163</v>
      </c>
      <c r="S338" t="s">
        <v>163</v>
      </c>
      <c r="T338" t="s">
        <v>304</v>
      </c>
      <c r="U338" t="s">
        <v>171</v>
      </c>
      <c r="V338">
        <v>1</v>
      </c>
      <c r="W338" t="s">
        <v>171</v>
      </c>
      <c r="X338" t="s">
        <v>171</v>
      </c>
      <c r="Y338" t="s">
        <v>171</v>
      </c>
      <c r="Z338" t="s">
        <v>163</v>
      </c>
      <c r="AA338" t="s">
        <v>163</v>
      </c>
      <c r="AB338" t="s">
        <v>163</v>
      </c>
      <c r="AC338" t="s">
        <v>171</v>
      </c>
      <c r="AD338" t="s">
        <v>163</v>
      </c>
      <c r="AE338" t="s">
        <v>171</v>
      </c>
      <c r="AF338" t="s">
        <v>305</v>
      </c>
      <c r="AG338" t="s">
        <v>305</v>
      </c>
      <c r="AH338" t="s">
        <v>176</v>
      </c>
      <c r="AI338" t="s">
        <v>306</v>
      </c>
      <c r="AJ338" t="s">
        <v>178</v>
      </c>
      <c r="AK338" t="s">
        <v>171</v>
      </c>
      <c r="AL338" t="s">
        <v>171</v>
      </c>
      <c r="AM338" t="s">
        <v>171</v>
      </c>
      <c r="AN338" t="s">
        <v>307</v>
      </c>
      <c r="AO338" t="s">
        <v>163</v>
      </c>
      <c r="AP338" t="s">
        <v>163</v>
      </c>
      <c r="AQ338" t="s">
        <v>208</v>
      </c>
      <c r="AR338" t="s">
        <v>266</v>
      </c>
      <c r="AS338" t="s">
        <v>242</v>
      </c>
      <c r="AT338" t="s">
        <v>180</v>
      </c>
      <c r="AU338" t="s">
        <v>324</v>
      </c>
      <c r="AV338" t="s">
        <v>171</v>
      </c>
      <c r="AW338" t="s">
        <v>270</v>
      </c>
      <c r="AX338" t="s">
        <v>176</v>
      </c>
    </row>
    <row r="339" spans="1:50" ht="13.5" customHeight="1" x14ac:dyDescent="0.15">
      <c r="A339">
        <v>380107</v>
      </c>
      <c r="B339">
        <v>1005</v>
      </c>
      <c r="C339" t="s">
        <v>579</v>
      </c>
      <c r="D339" t="s">
        <v>299</v>
      </c>
      <c r="E339" t="s">
        <v>303</v>
      </c>
      <c r="F339" s="4" t="s">
        <v>176</v>
      </c>
      <c r="G339" t="s">
        <v>227</v>
      </c>
      <c r="H339" t="s">
        <v>300</v>
      </c>
      <c r="I339" t="s">
        <v>301</v>
      </c>
      <c r="J339">
        <v>7</v>
      </c>
      <c r="K339">
        <f t="shared" si="5"/>
        <v>-1</v>
      </c>
      <c r="L339" t="s">
        <v>169</v>
      </c>
      <c r="M339" t="s">
        <v>205</v>
      </c>
      <c r="N339">
        <v>0</v>
      </c>
      <c r="O339">
        <v>7</v>
      </c>
      <c r="P339" t="s">
        <v>325</v>
      </c>
      <c r="Q339" t="s">
        <v>171</v>
      </c>
      <c r="R339" t="s">
        <v>163</v>
      </c>
      <c r="S339" t="s">
        <v>163</v>
      </c>
      <c r="T339" t="s">
        <v>304</v>
      </c>
      <c r="U339" t="s">
        <v>171</v>
      </c>
      <c r="V339">
        <v>1</v>
      </c>
      <c r="W339" t="s">
        <v>171</v>
      </c>
      <c r="X339" t="s">
        <v>171</v>
      </c>
      <c r="Y339" t="s">
        <v>171</v>
      </c>
      <c r="Z339" t="s">
        <v>163</v>
      </c>
      <c r="AA339" t="s">
        <v>163</v>
      </c>
      <c r="AB339" t="s">
        <v>163</v>
      </c>
      <c r="AC339" t="s">
        <v>171</v>
      </c>
      <c r="AD339" t="s">
        <v>163</v>
      </c>
      <c r="AE339" t="s">
        <v>171</v>
      </c>
      <c r="AF339" t="s">
        <v>305</v>
      </c>
      <c r="AG339" t="s">
        <v>305</v>
      </c>
      <c r="AH339" t="s">
        <v>176</v>
      </c>
      <c r="AI339" t="s">
        <v>306</v>
      </c>
      <c r="AJ339" t="s">
        <v>178</v>
      </c>
      <c r="AK339" t="s">
        <v>171</v>
      </c>
      <c r="AL339" t="s">
        <v>171</v>
      </c>
      <c r="AM339" t="s">
        <v>171</v>
      </c>
      <c r="AN339" t="s">
        <v>307</v>
      </c>
      <c r="AO339" t="s">
        <v>163</v>
      </c>
      <c r="AP339" t="s">
        <v>163</v>
      </c>
      <c r="AQ339" t="s">
        <v>208</v>
      </c>
      <c r="AR339" t="s">
        <v>266</v>
      </c>
      <c r="AS339" t="s">
        <v>326</v>
      </c>
      <c r="AT339" t="s">
        <v>180</v>
      </c>
      <c r="AU339" t="s">
        <v>326</v>
      </c>
      <c r="AV339" t="s">
        <v>171</v>
      </c>
      <c r="AW339" t="s">
        <v>270</v>
      </c>
      <c r="AX339" t="s">
        <v>176</v>
      </c>
    </row>
    <row r="340" spans="1:50" ht="13.5" customHeight="1" x14ac:dyDescent="0.15">
      <c r="A340">
        <v>380201</v>
      </c>
      <c r="B340">
        <v>1007</v>
      </c>
      <c r="C340" t="s">
        <v>580</v>
      </c>
      <c r="D340" t="s">
        <v>416</v>
      </c>
      <c r="E340" t="s">
        <v>420</v>
      </c>
      <c r="F340" s="4" t="s">
        <v>176</v>
      </c>
      <c r="G340" t="s">
        <v>225</v>
      </c>
      <c r="H340" t="s">
        <v>417</v>
      </c>
      <c r="I340" t="s">
        <v>418</v>
      </c>
      <c r="J340">
        <v>1</v>
      </c>
      <c r="K340">
        <f t="shared" si="5"/>
        <v>380202</v>
      </c>
      <c r="L340" t="s">
        <v>169</v>
      </c>
      <c r="M340" t="s">
        <v>170</v>
      </c>
      <c r="N340">
        <v>0</v>
      </c>
      <c r="O340">
        <v>2</v>
      </c>
      <c r="P340" t="s">
        <v>163</v>
      </c>
      <c r="Q340" t="s">
        <v>171</v>
      </c>
      <c r="R340" t="s">
        <v>171</v>
      </c>
      <c r="S340" t="s">
        <v>163</v>
      </c>
      <c r="T340" t="s">
        <v>173</v>
      </c>
      <c r="U340" t="s">
        <v>171</v>
      </c>
      <c r="V340">
        <v>1</v>
      </c>
      <c r="W340" t="s">
        <v>171</v>
      </c>
      <c r="X340" t="s">
        <v>171</v>
      </c>
      <c r="Y340" t="s">
        <v>171</v>
      </c>
      <c r="Z340" t="s">
        <v>171</v>
      </c>
      <c r="AA340" t="s">
        <v>171</v>
      </c>
      <c r="AB340" t="s">
        <v>171</v>
      </c>
      <c r="AC340" t="s">
        <v>171</v>
      </c>
      <c r="AD340" t="s">
        <v>163</v>
      </c>
      <c r="AE340" t="s">
        <v>171</v>
      </c>
      <c r="AF340" t="s">
        <v>171</v>
      </c>
      <c r="AG340" t="s">
        <v>171</v>
      </c>
      <c r="AH340" t="s">
        <v>176</v>
      </c>
      <c r="AI340" t="s">
        <v>421</v>
      </c>
      <c r="AJ340" t="s">
        <v>178</v>
      </c>
      <c r="AK340" t="s">
        <v>171</v>
      </c>
      <c r="AL340" t="s">
        <v>171</v>
      </c>
      <c r="AM340" t="s">
        <v>171</v>
      </c>
      <c r="AN340" t="s">
        <v>422</v>
      </c>
      <c r="AO340" t="s">
        <v>163</v>
      </c>
      <c r="AP340" t="s">
        <v>163</v>
      </c>
      <c r="AQ340" t="s">
        <v>208</v>
      </c>
      <c r="AR340" t="s">
        <v>175</v>
      </c>
      <c r="AS340" t="s">
        <v>179</v>
      </c>
      <c r="AT340" t="s">
        <v>180</v>
      </c>
      <c r="AU340" t="s">
        <v>179</v>
      </c>
      <c r="AV340" t="s">
        <v>171</v>
      </c>
      <c r="AW340" t="s">
        <v>270</v>
      </c>
      <c r="AX340" t="s">
        <v>176</v>
      </c>
    </row>
    <row r="341" spans="1:50" ht="13.5" customHeight="1" x14ac:dyDescent="0.15">
      <c r="A341">
        <v>380202</v>
      </c>
      <c r="B341">
        <v>1007</v>
      </c>
      <c r="C341" t="s">
        <v>580</v>
      </c>
      <c r="D341" t="s">
        <v>416</v>
      </c>
      <c r="E341" t="s">
        <v>420</v>
      </c>
      <c r="F341" s="4" t="s">
        <v>176</v>
      </c>
      <c r="G341" t="s">
        <v>227</v>
      </c>
      <c r="H341" t="s">
        <v>417</v>
      </c>
      <c r="I341" t="s">
        <v>418</v>
      </c>
      <c r="J341">
        <v>2</v>
      </c>
      <c r="K341">
        <f t="shared" si="5"/>
        <v>380203</v>
      </c>
      <c r="L341" t="s">
        <v>169</v>
      </c>
      <c r="M341" t="s">
        <v>185</v>
      </c>
      <c r="N341">
        <v>0</v>
      </c>
      <c r="O341">
        <v>2</v>
      </c>
      <c r="P341" t="s">
        <v>249</v>
      </c>
      <c r="Q341" t="s">
        <v>171</v>
      </c>
      <c r="R341" t="s">
        <v>171</v>
      </c>
      <c r="S341" t="s">
        <v>163</v>
      </c>
      <c r="T341" t="s">
        <v>173</v>
      </c>
      <c r="U341" t="s">
        <v>171</v>
      </c>
      <c r="V341">
        <v>1</v>
      </c>
      <c r="W341" t="s">
        <v>171</v>
      </c>
      <c r="X341" t="s">
        <v>171</v>
      </c>
      <c r="Y341" t="s">
        <v>171</v>
      </c>
      <c r="Z341" t="s">
        <v>171</v>
      </c>
      <c r="AA341" t="s">
        <v>171</v>
      </c>
      <c r="AB341" t="s">
        <v>171</v>
      </c>
      <c r="AC341" t="s">
        <v>171</v>
      </c>
      <c r="AD341" t="s">
        <v>163</v>
      </c>
      <c r="AE341" t="s">
        <v>171</v>
      </c>
      <c r="AF341" t="s">
        <v>171</v>
      </c>
      <c r="AG341" t="s">
        <v>171</v>
      </c>
      <c r="AH341" t="s">
        <v>176</v>
      </c>
      <c r="AI341" t="s">
        <v>421</v>
      </c>
      <c r="AJ341" t="s">
        <v>178</v>
      </c>
      <c r="AK341" t="s">
        <v>171</v>
      </c>
      <c r="AL341" t="s">
        <v>171</v>
      </c>
      <c r="AM341" t="s">
        <v>171</v>
      </c>
      <c r="AN341" t="s">
        <v>422</v>
      </c>
      <c r="AO341" t="s">
        <v>163</v>
      </c>
      <c r="AP341" t="s">
        <v>163</v>
      </c>
      <c r="AQ341" t="s">
        <v>208</v>
      </c>
      <c r="AR341" t="s">
        <v>175</v>
      </c>
      <c r="AS341" t="s">
        <v>179</v>
      </c>
      <c r="AT341" t="s">
        <v>180</v>
      </c>
      <c r="AU341" t="s">
        <v>179</v>
      </c>
      <c r="AV341" t="s">
        <v>171</v>
      </c>
      <c r="AW341" t="s">
        <v>270</v>
      </c>
      <c r="AX341" t="s">
        <v>176</v>
      </c>
    </row>
    <row r="342" spans="1:50" ht="13.5" customHeight="1" x14ac:dyDescent="0.15">
      <c r="A342">
        <v>380203</v>
      </c>
      <c r="B342">
        <v>1007</v>
      </c>
      <c r="C342" t="s">
        <v>580</v>
      </c>
      <c r="D342" t="s">
        <v>416</v>
      </c>
      <c r="E342" t="s">
        <v>420</v>
      </c>
      <c r="F342" s="4" t="s">
        <v>176</v>
      </c>
      <c r="G342" t="s">
        <v>230</v>
      </c>
      <c r="H342" t="s">
        <v>417</v>
      </c>
      <c r="I342" t="s">
        <v>418</v>
      </c>
      <c r="J342">
        <v>3</v>
      </c>
      <c r="K342">
        <f t="shared" si="5"/>
        <v>380204</v>
      </c>
      <c r="L342" t="s">
        <v>169</v>
      </c>
      <c r="M342" t="s">
        <v>189</v>
      </c>
      <c r="N342">
        <v>0</v>
      </c>
      <c r="O342">
        <v>3</v>
      </c>
      <c r="P342" t="s">
        <v>221</v>
      </c>
      <c r="Q342" t="s">
        <v>171</v>
      </c>
      <c r="R342" t="s">
        <v>171</v>
      </c>
      <c r="S342" t="s">
        <v>163</v>
      </c>
      <c r="T342" t="s">
        <v>173</v>
      </c>
      <c r="U342" t="s">
        <v>171</v>
      </c>
      <c r="V342">
        <v>1</v>
      </c>
      <c r="W342" t="s">
        <v>171</v>
      </c>
      <c r="X342" t="s">
        <v>171</v>
      </c>
      <c r="Y342" t="s">
        <v>171</v>
      </c>
      <c r="Z342" t="s">
        <v>171</v>
      </c>
      <c r="AA342" t="s">
        <v>171</v>
      </c>
      <c r="AB342" t="s">
        <v>171</v>
      </c>
      <c r="AC342" t="s">
        <v>171</v>
      </c>
      <c r="AD342" t="s">
        <v>163</v>
      </c>
      <c r="AE342" t="s">
        <v>171</v>
      </c>
      <c r="AF342" t="s">
        <v>171</v>
      </c>
      <c r="AG342" t="s">
        <v>171</v>
      </c>
      <c r="AH342" t="s">
        <v>176</v>
      </c>
      <c r="AI342" t="s">
        <v>421</v>
      </c>
      <c r="AJ342" t="s">
        <v>178</v>
      </c>
      <c r="AK342" t="s">
        <v>171</v>
      </c>
      <c r="AL342" t="s">
        <v>171</v>
      </c>
      <c r="AM342" t="s">
        <v>171</v>
      </c>
      <c r="AN342" t="s">
        <v>422</v>
      </c>
      <c r="AO342" t="s">
        <v>163</v>
      </c>
      <c r="AP342" t="s">
        <v>163</v>
      </c>
      <c r="AQ342" t="s">
        <v>208</v>
      </c>
      <c r="AR342" t="s">
        <v>175</v>
      </c>
      <c r="AS342" t="s">
        <v>179</v>
      </c>
      <c r="AT342" t="s">
        <v>180</v>
      </c>
      <c r="AU342" t="s">
        <v>179</v>
      </c>
      <c r="AV342" t="s">
        <v>171</v>
      </c>
      <c r="AW342" t="s">
        <v>270</v>
      </c>
      <c r="AX342" t="s">
        <v>176</v>
      </c>
    </row>
    <row r="343" spans="1:50" ht="13.5" customHeight="1" x14ac:dyDescent="0.15">
      <c r="A343">
        <v>380204</v>
      </c>
      <c r="B343">
        <v>1007</v>
      </c>
      <c r="C343" t="s">
        <v>580</v>
      </c>
      <c r="D343" t="s">
        <v>416</v>
      </c>
      <c r="E343" t="s">
        <v>420</v>
      </c>
      <c r="F343" s="4" t="s">
        <v>176</v>
      </c>
      <c r="G343" t="s">
        <v>233</v>
      </c>
      <c r="H343" t="s">
        <v>417</v>
      </c>
      <c r="I343" t="s">
        <v>418</v>
      </c>
      <c r="J343">
        <v>4</v>
      </c>
      <c r="K343">
        <f t="shared" si="5"/>
        <v>380205</v>
      </c>
      <c r="L343" t="s">
        <v>169</v>
      </c>
      <c r="M343" t="s">
        <v>193</v>
      </c>
      <c r="N343">
        <v>0</v>
      </c>
      <c r="O343">
        <v>4</v>
      </c>
      <c r="P343" t="s">
        <v>202</v>
      </c>
      <c r="Q343" t="s">
        <v>171</v>
      </c>
      <c r="R343" t="s">
        <v>171</v>
      </c>
      <c r="S343" t="s">
        <v>163</v>
      </c>
      <c r="T343" t="s">
        <v>173</v>
      </c>
      <c r="U343" t="s">
        <v>171</v>
      </c>
      <c r="V343">
        <v>1</v>
      </c>
      <c r="W343" t="s">
        <v>171</v>
      </c>
      <c r="X343" t="s">
        <v>171</v>
      </c>
      <c r="Y343" t="s">
        <v>171</v>
      </c>
      <c r="Z343" t="s">
        <v>171</v>
      </c>
      <c r="AA343" t="s">
        <v>171</v>
      </c>
      <c r="AB343" t="s">
        <v>171</v>
      </c>
      <c r="AC343" t="s">
        <v>171</v>
      </c>
      <c r="AD343" t="s">
        <v>163</v>
      </c>
      <c r="AE343" t="s">
        <v>171</v>
      </c>
      <c r="AF343" t="s">
        <v>171</v>
      </c>
      <c r="AG343" t="s">
        <v>171</v>
      </c>
      <c r="AH343" t="s">
        <v>176</v>
      </c>
      <c r="AI343" t="s">
        <v>421</v>
      </c>
      <c r="AJ343" t="s">
        <v>178</v>
      </c>
      <c r="AK343" t="s">
        <v>171</v>
      </c>
      <c r="AL343" t="s">
        <v>171</v>
      </c>
      <c r="AM343" t="s">
        <v>171</v>
      </c>
      <c r="AN343" t="s">
        <v>422</v>
      </c>
      <c r="AO343" t="s">
        <v>163</v>
      </c>
      <c r="AP343" t="s">
        <v>163</v>
      </c>
      <c r="AQ343" t="s">
        <v>208</v>
      </c>
      <c r="AR343" t="s">
        <v>175</v>
      </c>
      <c r="AS343" t="s">
        <v>179</v>
      </c>
      <c r="AT343" t="s">
        <v>180</v>
      </c>
      <c r="AU343" t="s">
        <v>179</v>
      </c>
      <c r="AV343" t="s">
        <v>171</v>
      </c>
      <c r="AW343" t="s">
        <v>270</v>
      </c>
      <c r="AX343" t="s">
        <v>176</v>
      </c>
    </row>
    <row r="344" spans="1:50" ht="13.5" customHeight="1" x14ac:dyDescent="0.15">
      <c r="A344">
        <v>380205</v>
      </c>
      <c r="B344">
        <v>1007</v>
      </c>
      <c r="C344" t="s">
        <v>580</v>
      </c>
      <c r="D344" t="s">
        <v>416</v>
      </c>
      <c r="E344" t="s">
        <v>420</v>
      </c>
      <c r="F344" s="4" t="s">
        <v>176</v>
      </c>
      <c r="G344" t="s">
        <v>165</v>
      </c>
      <c r="H344" t="s">
        <v>417</v>
      </c>
      <c r="I344" t="s">
        <v>418</v>
      </c>
      <c r="J344">
        <v>5</v>
      </c>
      <c r="K344">
        <f t="shared" si="5"/>
        <v>380206</v>
      </c>
      <c r="L344" t="s">
        <v>169</v>
      </c>
      <c r="M344" t="s">
        <v>197</v>
      </c>
      <c r="N344">
        <v>0</v>
      </c>
      <c r="O344">
        <v>5</v>
      </c>
      <c r="P344" t="s">
        <v>224</v>
      </c>
      <c r="Q344" t="s">
        <v>171</v>
      </c>
      <c r="R344" t="s">
        <v>171</v>
      </c>
      <c r="S344" t="s">
        <v>163</v>
      </c>
      <c r="T344" t="s">
        <v>173</v>
      </c>
      <c r="U344" t="s">
        <v>171</v>
      </c>
      <c r="V344">
        <v>1</v>
      </c>
      <c r="W344" t="s">
        <v>171</v>
      </c>
      <c r="X344" t="s">
        <v>171</v>
      </c>
      <c r="Y344" t="s">
        <v>171</v>
      </c>
      <c r="Z344" t="s">
        <v>171</v>
      </c>
      <c r="AA344" t="s">
        <v>171</v>
      </c>
      <c r="AB344" t="s">
        <v>171</v>
      </c>
      <c r="AC344" t="s">
        <v>171</v>
      </c>
      <c r="AD344" t="s">
        <v>163</v>
      </c>
      <c r="AE344" t="s">
        <v>171</v>
      </c>
      <c r="AF344" t="s">
        <v>171</v>
      </c>
      <c r="AG344" t="s">
        <v>171</v>
      </c>
      <c r="AH344" t="s">
        <v>176</v>
      </c>
      <c r="AI344" t="s">
        <v>421</v>
      </c>
      <c r="AJ344" t="s">
        <v>178</v>
      </c>
      <c r="AK344" t="s">
        <v>171</v>
      </c>
      <c r="AL344" t="s">
        <v>171</v>
      </c>
      <c r="AM344" t="s">
        <v>171</v>
      </c>
      <c r="AN344" t="s">
        <v>422</v>
      </c>
      <c r="AO344" t="s">
        <v>163</v>
      </c>
      <c r="AP344" t="s">
        <v>163</v>
      </c>
      <c r="AQ344" t="s">
        <v>208</v>
      </c>
      <c r="AR344" t="s">
        <v>175</v>
      </c>
      <c r="AS344" t="s">
        <v>179</v>
      </c>
      <c r="AT344" t="s">
        <v>180</v>
      </c>
      <c r="AU344" t="s">
        <v>179</v>
      </c>
      <c r="AV344" t="s">
        <v>171</v>
      </c>
      <c r="AW344" t="s">
        <v>270</v>
      </c>
      <c r="AX344" t="s">
        <v>176</v>
      </c>
    </row>
    <row r="345" spans="1:50" ht="13.5" customHeight="1" x14ac:dyDescent="0.15">
      <c r="A345">
        <v>380206</v>
      </c>
      <c r="B345">
        <v>1007</v>
      </c>
      <c r="C345" t="s">
        <v>580</v>
      </c>
      <c r="D345" t="s">
        <v>416</v>
      </c>
      <c r="E345" t="s">
        <v>420</v>
      </c>
      <c r="F345" s="4" t="s">
        <v>176</v>
      </c>
      <c r="G345" t="s">
        <v>183</v>
      </c>
      <c r="H345" t="s">
        <v>417</v>
      </c>
      <c r="I345" t="s">
        <v>418</v>
      </c>
      <c r="J345">
        <v>6</v>
      </c>
      <c r="K345">
        <f t="shared" si="5"/>
        <v>380207</v>
      </c>
      <c r="L345" t="s">
        <v>169</v>
      </c>
      <c r="M345" t="s">
        <v>201</v>
      </c>
      <c r="N345">
        <v>0</v>
      </c>
      <c r="O345">
        <v>6</v>
      </c>
      <c r="P345" t="s">
        <v>258</v>
      </c>
      <c r="Q345" t="s">
        <v>171</v>
      </c>
      <c r="R345" t="s">
        <v>171</v>
      </c>
      <c r="S345" t="s">
        <v>163</v>
      </c>
      <c r="T345" t="s">
        <v>173</v>
      </c>
      <c r="U345" t="s">
        <v>171</v>
      </c>
      <c r="V345">
        <v>1</v>
      </c>
      <c r="W345" t="s">
        <v>171</v>
      </c>
      <c r="X345" t="s">
        <v>171</v>
      </c>
      <c r="Y345" t="s">
        <v>171</v>
      </c>
      <c r="Z345" t="s">
        <v>171</v>
      </c>
      <c r="AA345" t="s">
        <v>171</v>
      </c>
      <c r="AB345" t="s">
        <v>171</v>
      </c>
      <c r="AC345" t="s">
        <v>171</v>
      </c>
      <c r="AD345" t="s">
        <v>163</v>
      </c>
      <c r="AE345" t="s">
        <v>171</v>
      </c>
      <c r="AF345" t="s">
        <v>171</v>
      </c>
      <c r="AG345" t="s">
        <v>171</v>
      </c>
      <c r="AH345" t="s">
        <v>176</v>
      </c>
      <c r="AI345" t="s">
        <v>421</v>
      </c>
      <c r="AJ345" t="s">
        <v>178</v>
      </c>
      <c r="AK345" t="s">
        <v>171</v>
      </c>
      <c r="AL345" t="s">
        <v>171</v>
      </c>
      <c r="AM345" t="s">
        <v>171</v>
      </c>
      <c r="AN345" t="s">
        <v>422</v>
      </c>
      <c r="AO345" t="s">
        <v>163</v>
      </c>
      <c r="AP345" t="s">
        <v>163</v>
      </c>
      <c r="AQ345" t="s">
        <v>208</v>
      </c>
      <c r="AR345" t="s">
        <v>175</v>
      </c>
      <c r="AS345" t="s">
        <v>179</v>
      </c>
      <c r="AT345" t="s">
        <v>180</v>
      </c>
      <c r="AU345" t="s">
        <v>179</v>
      </c>
      <c r="AV345" t="s">
        <v>171</v>
      </c>
      <c r="AW345" t="s">
        <v>270</v>
      </c>
      <c r="AX345" t="s">
        <v>176</v>
      </c>
    </row>
    <row r="346" spans="1:50" ht="13.5" customHeight="1" x14ac:dyDescent="0.15">
      <c r="A346">
        <v>380207</v>
      </c>
      <c r="B346">
        <v>1007</v>
      </c>
      <c r="C346" t="s">
        <v>580</v>
      </c>
      <c r="D346" t="s">
        <v>416</v>
      </c>
      <c r="E346" t="s">
        <v>420</v>
      </c>
      <c r="F346" s="4" t="s">
        <v>176</v>
      </c>
      <c r="G346" t="s">
        <v>187</v>
      </c>
      <c r="H346" t="s">
        <v>417</v>
      </c>
      <c r="I346" t="s">
        <v>418</v>
      </c>
      <c r="J346">
        <v>7</v>
      </c>
      <c r="K346">
        <f t="shared" si="5"/>
        <v>-1</v>
      </c>
      <c r="L346" t="s">
        <v>169</v>
      </c>
      <c r="M346" t="s">
        <v>205</v>
      </c>
      <c r="N346">
        <v>0</v>
      </c>
      <c r="O346">
        <v>7</v>
      </c>
      <c r="P346" t="s">
        <v>208</v>
      </c>
      <c r="Q346" t="s">
        <v>171</v>
      </c>
      <c r="R346" t="s">
        <v>171</v>
      </c>
      <c r="S346" t="s">
        <v>163</v>
      </c>
      <c r="T346" t="s">
        <v>173</v>
      </c>
      <c r="U346" t="s">
        <v>171</v>
      </c>
      <c r="V346">
        <v>1</v>
      </c>
      <c r="W346" t="s">
        <v>171</v>
      </c>
      <c r="X346" t="s">
        <v>171</v>
      </c>
      <c r="Y346" t="s">
        <v>171</v>
      </c>
      <c r="Z346" t="s">
        <v>171</v>
      </c>
      <c r="AA346" t="s">
        <v>171</v>
      </c>
      <c r="AB346" t="s">
        <v>171</v>
      </c>
      <c r="AC346" t="s">
        <v>171</v>
      </c>
      <c r="AD346" t="s">
        <v>163</v>
      </c>
      <c r="AE346" t="s">
        <v>171</v>
      </c>
      <c r="AF346" t="s">
        <v>171</v>
      </c>
      <c r="AG346" t="s">
        <v>171</v>
      </c>
      <c r="AH346" t="s">
        <v>176</v>
      </c>
      <c r="AI346" t="s">
        <v>421</v>
      </c>
      <c r="AJ346" t="s">
        <v>178</v>
      </c>
      <c r="AK346" t="s">
        <v>171</v>
      </c>
      <c r="AL346" t="s">
        <v>171</v>
      </c>
      <c r="AM346" t="s">
        <v>171</v>
      </c>
      <c r="AN346" t="s">
        <v>422</v>
      </c>
      <c r="AO346" t="s">
        <v>163</v>
      </c>
      <c r="AP346" t="s">
        <v>163</v>
      </c>
      <c r="AQ346" t="s">
        <v>208</v>
      </c>
      <c r="AR346" t="s">
        <v>175</v>
      </c>
      <c r="AS346" t="s">
        <v>179</v>
      </c>
      <c r="AT346" t="s">
        <v>180</v>
      </c>
      <c r="AU346" t="s">
        <v>179</v>
      </c>
      <c r="AV346" t="s">
        <v>171</v>
      </c>
      <c r="AW346" t="s">
        <v>270</v>
      </c>
      <c r="AX346" t="s">
        <v>176</v>
      </c>
    </row>
    <row r="347" spans="1:50" ht="13.5" customHeight="1" x14ac:dyDescent="0.15">
      <c r="A347">
        <v>390101</v>
      </c>
      <c r="B347">
        <v>1005</v>
      </c>
      <c r="C347" t="s">
        <v>581</v>
      </c>
      <c r="D347" t="s">
        <v>299</v>
      </c>
      <c r="E347" t="s">
        <v>303</v>
      </c>
      <c r="F347" s="4" t="s">
        <v>176</v>
      </c>
      <c r="G347" t="s">
        <v>219</v>
      </c>
      <c r="H347" t="s">
        <v>300</v>
      </c>
      <c r="I347" t="s">
        <v>301</v>
      </c>
      <c r="J347">
        <v>1</v>
      </c>
      <c r="K347">
        <f t="shared" si="5"/>
        <v>390102</v>
      </c>
      <c r="L347" t="s">
        <v>169</v>
      </c>
      <c r="M347" t="s">
        <v>170</v>
      </c>
      <c r="N347">
        <v>0</v>
      </c>
      <c r="O347">
        <v>2</v>
      </c>
      <c r="P347" t="s">
        <v>163</v>
      </c>
      <c r="Q347" t="s">
        <v>171</v>
      </c>
      <c r="R347" t="s">
        <v>163</v>
      </c>
      <c r="S347" t="s">
        <v>163</v>
      </c>
      <c r="T347" t="s">
        <v>304</v>
      </c>
      <c r="U347" t="s">
        <v>171</v>
      </c>
      <c r="V347">
        <v>1</v>
      </c>
      <c r="W347" t="s">
        <v>171</v>
      </c>
      <c r="X347" t="s">
        <v>171</v>
      </c>
      <c r="Y347" t="s">
        <v>171</v>
      </c>
      <c r="Z347" t="s">
        <v>163</v>
      </c>
      <c r="AA347" t="s">
        <v>163</v>
      </c>
      <c r="AB347" t="s">
        <v>163</v>
      </c>
      <c r="AC347" t="s">
        <v>171</v>
      </c>
      <c r="AD347" t="s">
        <v>163</v>
      </c>
      <c r="AE347" t="s">
        <v>171</v>
      </c>
      <c r="AF347" t="s">
        <v>305</v>
      </c>
      <c r="AG347" t="s">
        <v>305</v>
      </c>
      <c r="AH347" t="s">
        <v>176</v>
      </c>
      <c r="AI347" t="s">
        <v>306</v>
      </c>
      <c r="AJ347" t="s">
        <v>178</v>
      </c>
      <c r="AK347" t="s">
        <v>171</v>
      </c>
      <c r="AL347" t="s">
        <v>171</v>
      </c>
      <c r="AM347" t="s">
        <v>171</v>
      </c>
      <c r="AN347" t="s">
        <v>307</v>
      </c>
      <c r="AO347" t="s">
        <v>163</v>
      </c>
      <c r="AP347" t="s">
        <v>163</v>
      </c>
      <c r="AQ347" t="s">
        <v>208</v>
      </c>
      <c r="AR347" t="s">
        <v>266</v>
      </c>
      <c r="AS347" t="s">
        <v>308</v>
      </c>
      <c r="AT347" t="s">
        <v>180</v>
      </c>
      <c r="AU347" t="s">
        <v>309</v>
      </c>
      <c r="AV347" t="s">
        <v>171</v>
      </c>
      <c r="AW347" t="s">
        <v>270</v>
      </c>
      <c r="AX347" t="s">
        <v>176</v>
      </c>
    </row>
    <row r="348" spans="1:50" ht="13.5" customHeight="1" x14ac:dyDescent="0.15">
      <c r="A348">
        <v>390102</v>
      </c>
      <c r="B348">
        <v>1005</v>
      </c>
      <c r="C348" t="s">
        <v>581</v>
      </c>
      <c r="D348" t="s">
        <v>299</v>
      </c>
      <c r="E348" t="s">
        <v>303</v>
      </c>
      <c r="F348" s="4" t="s">
        <v>176</v>
      </c>
      <c r="G348" t="s">
        <v>310</v>
      </c>
      <c r="H348" t="s">
        <v>300</v>
      </c>
      <c r="I348" t="s">
        <v>301</v>
      </c>
      <c r="J348">
        <v>2</v>
      </c>
      <c r="K348">
        <f t="shared" si="5"/>
        <v>390103</v>
      </c>
      <c r="L348" t="s">
        <v>169</v>
      </c>
      <c r="M348" t="s">
        <v>185</v>
      </c>
      <c r="N348">
        <v>0</v>
      </c>
      <c r="O348">
        <v>2</v>
      </c>
      <c r="P348" t="s">
        <v>312</v>
      </c>
      <c r="Q348" t="s">
        <v>171</v>
      </c>
      <c r="R348" t="s">
        <v>163</v>
      </c>
      <c r="S348" t="s">
        <v>163</v>
      </c>
      <c r="T348" t="s">
        <v>304</v>
      </c>
      <c r="U348" t="s">
        <v>171</v>
      </c>
      <c r="V348">
        <v>1</v>
      </c>
      <c r="W348" t="s">
        <v>171</v>
      </c>
      <c r="X348" t="s">
        <v>171</v>
      </c>
      <c r="Y348" t="s">
        <v>171</v>
      </c>
      <c r="Z348" t="s">
        <v>163</v>
      </c>
      <c r="AA348" t="s">
        <v>163</v>
      </c>
      <c r="AB348" t="s">
        <v>163</v>
      </c>
      <c r="AC348" t="s">
        <v>171</v>
      </c>
      <c r="AD348" t="s">
        <v>163</v>
      </c>
      <c r="AE348" t="s">
        <v>171</v>
      </c>
      <c r="AF348" t="s">
        <v>305</v>
      </c>
      <c r="AG348" t="s">
        <v>305</v>
      </c>
      <c r="AH348" t="s">
        <v>176</v>
      </c>
      <c r="AI348" t="s">
        <v>306</v>
      </c>
      <c r="AJ348" t="s">
        <v>178</v>
      </c>
      <c r="AK348" t="s">
        <v>171</v>
      </c>
      <c r="AL348" t="s">
        <v>171</v>
      </c>
      <c r="AM348" t="s">
        <v>171</v>
      </c>
      <c r="AN348" t="s">
        <v>307</v>
      </c>
      <c r="AO348" t="s">
        <v>163</v>
      </c>
      <c r="AP348" t="s">
        <v>163</v>
      </c>
      <c r="AQ348" t="s">
        <v>208</v>
      </c>
      <c r="AR348" t="s">
        <v>266</v>
      </c>
      <c r="AS348" t="s">
        <v>242</v>
      </c>
      <c r="AT348" t="s">
        <v>180</v>
      </c>
      <c r="AU348" t="s">
        <v>313</v>
      </c>
      <c r="AV348" t="s">
        <v>171</v>
      </c>
      <c r="AW348" t="s">
        <v>270</v>
      </c>
      <c r="AX348" t="s">
        <v>176</v>
      </c>
    </row>
    <row r="349" spans="1:50" ht="13.5" customHeight="1" x14ac:dyDescent="0.15">
      <c r="A349">
        <v>390103</v>
      </c>
      <c r="B349">
        <v>1005</v>
      </c>
      <c r="C349" t="s">
        <v>581</v>
      </c>
      <c r="D349" t="s">
        <v>299</v>
      </c>
      <c r="E349" t="s">
        <v>303</v>
      </c>
      <c r="F349" s="4" t="s">
        <v>176</v>
      </c>
      <c r="G349" t="s">
        <v>222</v>
      </c>
      <c r="H349" t="s">
        <v>300</v>
      </c>
      <c r="I349" t="s">
        <v>301</v>
      </c>
      <c r="J349">
        <v>3</v>
      </c>
      <c r="K349">
        <f t="shared" si="5"/>
        <v>390104</v>
      </c>
      <c r="L349" t="s">
        <v>169</v>
      </c>
      <c r="M349" t="s">
        <v>189</v>
      </c>
      <c r="N349">
        <v>0</v>
      </c>
      <c r="O349">
        <v>3</v>
      </c>
      <c r="P349" t="s">
        <v>315</v>
      </c>
      <c r="Q349" t="s">
        <v>171</v>
      </c>
      <c r="R349" t="s">
        <v>163</v>
      </c>
      <c r="S349" t="s">
        <v>163</v>
      </c>
      <c r="T349" t="s">
        <v>304</v>
      </c>
      <c r="U349" t="s">
        <v>171</v>
      </c>
      <c r="V349">
        <v>1</v>
      </c>
      <c r="W349" t="s">
        <v>171</v>
      </c>
      <c r="X349" t="s">
        <v>171</v>
      </c>
      <c r="Y349" t="s">
        <v>171</v>
      </c>
      <c r="Z349" t="s">
        <v>163</v>
      </c>
      <c r="AA349" t="s">
        <v>163</v>
      </c>
      <c r="AB349" t="s">
        <v>163</v>
      </c>
      <c r="AC349" t="s">
        <v>171</v>
      </c>
      <c r="AD349" t="s">
        <v>163</v>
      </c>
      <c r="AE349" t="s">
        <v>171</v>
      </c>
      <c r="AF349" t="s">
        <v>305</v>
      </c>
      <c r="AG349" t="s">
        <v>305</v>
      </c>
      <c r="AH349" t="s">
        <v>176</v>
      </c>
      <c r="AI349" t="s">
        <v>306</v>
      </c>
      <c r="AJ349" t="s">
        <v>178</v>
      </c>
      <c r="AK349" t="s">
        <v>171</v>
      </c>
      <c r="AL349" t="s">
        <v>171</v>
      </c>
      <c r="AM349" t="s">
        <v>171</v>
      </c>
      <c r="AN349" t="s">
        <v>307</v>
      </c>
      <c r="AO349" t="s">
        <v>163</v>
      </c>
      <c r="AP349" t="s">
        <v>163</v>
      </c>
      <c r="AQ349" t="s">
        <v>208</v>
      </c>
      <c r="AR349" t="s">
        <v>266</v>
      </c>
      <c r="AS349" t="s">
        <v>242</v>
      </c>
      <c r="AT349" t="s">
        <v>180</v>
      </c>
      <c r="AU349" t="s">
        <v>308</v>
      </c>
      <c r="AV349" t="s">
        <v>171</v>
      </c>
      <c r="AW349" t="s">
        <v>270</v>
      </c>
      <c r="AX349" t="s">
        <v>176</v>
      </c>
    </row>
    <row r="350" spans="1:50" ht="13.5" customHeight="1" x14ac:dyDescent="0.15">
      <c r="A350">
        <v>390104</v>
      </c>
      <c r="B350">
        <v>1005</v>
      </c>
      <c r="C350" t="s">
        <v>581</v>
      </c>
      <c r="D350" t="s">
        <v>299</v>
      </c>
      <c r="E350" t="s">
        <v>303</v>
      </c>
      <c r="F350" s="4" t="s">
        <v>176</v>
      </c>
      <c r="G350" t="s">
        <v>316</v>
      </c>
      <c r="H350" t="s">
        <v>300</v>
      </c>
      <c r="I350" t="s">
        <v>301</v>
      </c>
      <c r="J350">
        <v>4</v>
      </c>
      <c r="K350">
        <f t="shared" si="5"/>
        <v>390105</v>
      </c>
      <c r="L350" t="s">
        <v>169</v>
      </c>
      <c r="M350" t="s">
        <v>193</v>
      </c>
      <c r="N350">
        <v>0</v>
      </c>
      <c r="O350">
        <v>4</v>
      </c>
      <c r="P350" t="s">
        <v>318</v>
      </c>
      <c r="Q350" t="s">
        <v>171</v>
      </c>
      <c r="R350" t="s">
        <v>163</v>
      </c>
      <c r="S350" t="s">
        <v>163</v>
      </c>
      <c r="T350" t="s">
        <v>304</v>
      </c>
      <c r="U350" t="s">
        <v>171</v>
      </c>
      <c r="V350">
        <v>1</v>
      </c>
      <c r="W350" t="s">
        <v>171</v>
      </c>
      <c r="X350" t="s">
        <v>171</v>
      </c>
      <c r="Y350" t="s">
        <v>171</v>
      </c>
      <c r="Z350" t="s">
        <v>163</v>
      </c>
      <c r="AA350" t="s">
        <v>163</v>
      </c>
      <c r="AB350" t="s">
        <v>163</v>
      </c>
      <c r="AC350" t="s">
        <v>171</v>
      </c>
      <c r="AD350" t="s">
        <v>163</v>
      </c>
      <c r="AE350" t="s">
        <v>171</v>
      </c>
      <c r="AF350" t="s">
        <v>305</v>
      </c>
      <c r="AG350" t="s">
        <v>305</v>
      </c>
      <c r="AH350" t="s">
        <v>176</v>
      </c>
      <c r="AI350" t="s">
        <v>306</v>
      </c>
      <c r="AJ350" t="s">
        <v>178</v>
      </c>
      <c r="AK350" t="s">
        <v>171</v>
      </c>
      <c r="AL350" t="s">
        <v>171</v>
      </c>
      <c r="AM350" t="s">
        <v>171</v>
      </c>
      <c r="AN350" t="s">
        <v>307</v>
      </c>
      <c r="AO350" t="s">
        <v>163</v>
      </c>
      <c r="AP350" t="s">
        <v>163</v>
      </c>
      <c r="AQ350" t="s">
        <v>208</v>
      </c>
      <c r="AR350" t="s">
        <v>266</v>
      </c>
      <c r="AS350" t="s">
        <v>242</v>
      </c>
      <c r="AT350" t="s">
        <v>180</v>
      </c>
      <c r="AU350" t="s">
        <v>319</v>
      </c>
      <c r="AV350" t="s">
        <v>171</v>
      </c>
      <c r="AW350" t="s">
        <v>270</v>
      </c>
      <c r="AX350" t="s">
        <v>176</v>
      </c>
    </row>
    <row r="351" spans="1:50" ht="13.5" customHeight="1" x14ac:dyDescent="0.15">
      <c r="A351">
        <v>390105</v>
      </c>
      <c r="B351">
        <v>1005</v>
      </c>
      <c r="C351" t="s">
        <v>581</v>
      </c>
      <c r="D351" t="s">
        <v>299</v>
      </c>
      <c r="E351" t="s">
        <v>303</v>
      </c>
      <c r="F351" s="4" t="s">
        <v>176</v>
      </c>
      <c r="G351" t="s">
        <v>225</v>
      </c>
      <c r="H351" t="s">
        <v>300</v>
      </c>
      <c r="I351" t="s">
        <v>301</v>
      </c>
      <c r="J351">
        <v>5</v>
      </c>
      <c r="K351">
        <f t="shared" si="5"/>
        <v>390106</v>
      </c>
      <c r="L351" t="s">
        <v>169</v>
      </c>
      <c r="M351" t="s">
        <v>197</v>
      </c>
      <c r="N351">
        <v>0</v>
      </c>
      <c r="O351">
        <v>5</v>
      </c>
      <c r="P351" t="s">
        <v>202</v>
      </c>
      <c r="Q351" t="s">
        <v>171</v>
      </c>
      <c r="R351" t="s">
        <v>163</v>
      </c>
      <c r="S351" t="s">
        <v>163</v>
      </c>
      <c r="T351" t="s">
        <v>304</v>
      </c>
      <c r="U351" t="s">
        <v>171</v>
      </c>
      <c r="V351">
        <v>1</v>
      </c>
      <c r="W351" t="s">
        <v>171</v>
      </c>
      <c r="X351" t="s">
        <v>171</v>
      </c>
      <c r="Y351" t="s">
        <v>171</v>
      </c>
      <c r="Z351" t="s">
        <v>163</v>
      </c>
      <c r="AA351" t="s">
        <v>163</v>
      </c>
      <c r="AB351" t="s">
        <v>163</v>
      </c>
      <c r="AC351" t="s">
        <v>171</v>
      </c>
      <c r="AD351" t="s">
        <v>163</v>
      </c>
      <c r="AE351" t="s">
        <v>171</v>
      </c>
      <c r="AF351" t="s">
        <v>305</v>
      </c>
      <c r="AG351" t="s">
        <v>305</v>
      </c>
      <c r="AH351" t="s">
        <v>176</v>
      </c>
      <c r="AI351" t="s">
        <v>306</v>
      </c>
      <c r="AJ351" t="s">
        <v>178</v>
      </c>
      <c r="AK351" t="s">
        <v>171</v>
      </c>
      <c r="AL351" t="s">
        <v>171</v>
      </c>
      <c r="AM351" t="s">
        <v>171</v>
      </c>
      <c r="AN351" t="s">
        <v>307</v>
      </c>
      <c r="AO351" t="s">
        <v>163</v>
      </c>
      <c r="AP351" t="s">
        <v>163</v>
      </c>
      <c r="AQ351" t="s">
        <v>208</v>
      </c>
      <c r="AR351" t="s">
        <v>266</v>
      </c>
      <c r="AS351" t="s">
        <v>242</v>
      </c>
      <c r="AT351" t="s">
        <v>180</v>
      </c>
      <c r="AU351" t="s">
        <v>242</v>
      </c>
      <c r="AV351" t="s">
        <v>171</v>
      </c>
      <c r="AW351" t="s">
        <v>270</v>
      </c>
      <c r="AX351" t="s">
        <v>176</v>
      </c>
    </row>
    <row r="352" spans="1:50" ht="13.5" customHeight="1" x14ac:dyDescent="0.15">
      <c r="A352">
        <v>390106</v>
      </c>
      <c r="B352">
        <v>1005</v>
      </c>
      <c r="C352" t="s">
        <v>581</v>
      </c>
      <c r="D352" t="s">
        <v>299</v>
      </c>
      <c r="E352" t="s">
        <v>303</v>
      </c>
      <c r="F352" s="4" t="s">
        <v>176</v>
      </c>
      <c r="G352" t="s">
        <v>321</v>
      </c>
      <c r="H352" t="s">
        <v>300</v>
      </c>
      <c r="I352" t="s">
        <v>301</v>
      </c>
      <c r="J352">
        <v>6</v>
      </c>
      <c r="K352">
        <f t="shared" si="5"/>
        <v>390107</v>
      </c>
      <c r="L352" t="s">
        <v>169</v>
      </c>
      <c r="M352" t="s">
        <v>201</v>
      </c>
      <c r="N352">
        <v>0</v>
      </c>
      <c r="O352">
        <v>6</v>
      </c>
      <c r="P352" t="s">
        <v>323</v>
      </c>
      <c r="Q352" t="s">
        <v>171</v>
      </c>
      <c r="R352" t="s">
        <v>163</v>
      </c>
      <c r="S352" t="s">
        <v>163</v>
      </c>
      <c r="T352" t="s">
        <v>304</v>
      </c>
      <c r="U352" t="s">
        <v>171</v>
      </c>
      <c r="V352">
        <v>1</v>
      </c>
      <c r="W352" t="s">
        <v>171</v>
      </c>
      <c r="X352" t="s">
        <v>171</v>
      </c>
      <c r="Y352" t="s">
        <v>171</v>
      </c>
      <c r="Z352" t="s">
        <v>163</v>
      </c>
      <c r="AA352" t="s">
        <v>163</v>
      </c>
      <c r="AB352" t="s">
        <v>163</v>
      </c>
      <c r="AC352" t="s">
        <v>171</v>
      </c>
      <c r="AD352" t="s">
        <v>163</v>
      </c>
      <c r="AE352" t="s">
        <v>171</v>
      </c>
      <c r="AF352" t="s">
        <v>305</v>
      </c>
      <c r="AG352" t="s">
        <v>305</v>
      </c>
      <c r="AH352" t="s">
        <v>176</v>
      </c>
      <c r="AI352" t="s">
        <v>306</v>
      </c>
      <c r="AJ352" t="s">
        <v>178</v>
      </c>
      <c r="AK352" t="s">
        <v>171</v>
      </c>
      <c r="AL352" t="s">
        <v>171</v>
      </c>
      <c r="AM352" t="s">
        <v>171</v>
      </c>
      <c r="AN352" t="s">
        <v>307</v>
      </c>
      <c r="AO352" t="s">
        <v>163</v>
      </c>
      <c r="AP352" t="s">
        <v>163</v>
      </c>
      <c r="AQ352" t="s">
        <v>208</v>
      </c>
      <c r="AR352" t="s">
        <v>266</v>
      </c>
      <c r="AS352" t="s">
        <v>242</v>
      </c>
      <c r="AT352" t="s">
        <v>180</v>
      </c>
      <c r="AU352" t="s">
        <v>324</v>
      </c>
      <c r="AV352" t="s">
        <v>171</v>
      </c>
      <c r="AW352" t="s">
        <v>270</v>
      </c>
      <c r="AX352" t="s">
        <v>176</v>
      </c>
    </row>
    <row r="353" spans="1:50" ht="13.5" customHeight="1" x14ac:dyDescent="0.15">
      <c r="A353">
        <v>390107</v>
      </c>
      <c r="B353">
        <v>1005</v>
      </c>
      <c r="C353" t="s">
        <v>581</v>
      </c>
      <c r="D353" t="s">
        <v>299</v>
      </c>
      <c r="E353" t="s">
        <v>303</v>
      </c>
      <c r="F353" s="4" t="s">
        <v>176</v>
      </c>
      <c r="G353" t="s">
        <v>227</v>
      </c>
      <c r="H353" t="s">
        <v>300</v>
      </c>
      <c r="I353" t="s">
        <v>301</v>
      </c>
      <c r="J353">
        <v>7</v>
      </c>
      <c r="K353">
        <f t="shared" si="5"/>
        <v>-1</v>
      </c>
      <c r="L353" t="s">
        <v>169</v>
      </c>
      <c r="M353" t="s">
        <v>205</v>
      </c>
      <c r="N353">
        <v>0</v>
      </c>
      <c r="O353">
        <v>7</v>
      </c>
      <c r="P353" t="s">
        <v>325</v>
      </c>
      <c r="Q353" t="s">
        <v>171</v>
      </c>
      <c r="R353" t="s">
        <v>163</v>
      </c>
      <c r="S353" t="s">
        <v>163</v>
      </c>
      <c r="T353" t="s">
        <v>304</v>
      </c>
      <c r="U353" t="s">
        <v>171</v>
      </c>
      <c r="V353">
        <v>1</v>
      </c>
      <c r="W353" t="s">
        <v>171</v>
      </c>
      <c r="X353" t="s">
        <v>171</v>
      </c>
      <c r="Y353" t="s">
        <v>171</v>
      </c>
      <c r="Z353" t="s">
        <v>163</v>
      </c>
      <c r="AA353" t="s">
        <v>163</v>
      </c>
      <c r="AB353" t="s">
        <v>163</v>
      </c>
      <c r="AC353" t="s">
        <v>171</v>
      </c>
      <c r="AD353" t="s">
        <v>163</v>
      </c>
      <c r="AE353" t="s">
        <v>171</v>
      </c>
      <c r="AF353" t="s">
        <v>305</v>
      </c>
      <c r="AG353" t="s">
        <v>305</v>
      </c>
      <c r="AH353" t="s">
        <v>176</v>
      </c>
      <c r="AI353" t="s">
        <v>306</v>
      </c>
      <c r="AJ353" t="s">
        <v>178</v>
      </c>
      <c r="AK353" t="s">
        <v>171</v>
      </c>
      <c r="AL353" t="s">
        <v>171</v>
      </c>
      <c r="AM353" t="s">
        <v>171</v>
      </c>
      <c r="AN353" t="s">
        <v>307</v>
      </c>
      <c r="AO353" t="s">
        <v>163</v>
      </c>
      <c r="AP353" t="s">
        <v>163</v>
      </c>
      <c r="AQ353" t="s">
        <v>208</v>
      </c>
      <c r="AR353" t="s">
        <v>266</v>
      </c>
      <c r="AS353" t="s">
        <v>326</v>
      </c>
      <c r="AT353" t="s">
        <v>180</v>
      </c>
      <c r="AU353" t="s">
        <v>326</v>
      </c>
      <c r="AV353" t="s">
        <v>171</v>
      </c>
      <c r="AW353" t="s">
        <v>270</v>
      </c>
      <c r="AX353" t="s">
        <v>176</v>
      </c>
    </row>
    <row r="354" spans="1:50" ht="13.5" customHeight="1" x14ac:dyDescent="0.15">
      <c r="A354">
        <v>390201</v>
      </c>
      <c r="B354">
        <v>1007</v>
      </c>
      <c r="C354" t="s">
        <v>582</v>
      </c>
      <c r="D354" t="s">
        <v>416</v>
      </c>
      <c r="E354" t="s">
        <v>420</v>
      </c>
      <c r="F354" s="4" t="s">
        <v>176</v>
      </c>
      <c r="G354" t="s">
        <v>225</v>
      </c>
      <c r="H354" t="s">
        <v>417</v>
      </c>
      <c r="I354" t="s">
        <v>418</v>
      </c>
      <c r="J354">
        <v>1</v>
      </c>
      <c r="K354">
        <f t="shared" si="5"/>
        <v>390202</v>
      </c>
      <c r="L354" t="s">
        <v>169</v>
      </c>
      <c r="M354" t="s">
        <v>170</v>
      </c>
      <c r="N354">
        <v>0</v>
      </c>
      <c r="O354">
        <v>2</v>
      </c>
      <c r="P354" t="s">
        <v>163</v>
      </c>
      <c r="Q354" t="s">
        <v>171</v>
      </c>
      <c r="R354" t="s">
        <v>171</v>
      </c>
      <c r="S354" t="s">
        <v>163</v>
      </c>
      <c r="T354" t="s">
        <v>173</v>
      </c>
      <c r="U354" t="s">
        <v>171</v>
      </c>
      <c r="V354">
        <v>1</v>
      </c>
      <c r="W354" t="s">
        <v>171</v>
      </c>
      <c r="X354" t="s">
        <v>171</v>
      </c>
      <c r="Y354" t="s">
        <v>171</v>
      </c>
      <c r="Z354" t="s">
        <v>171</v>
      </c>
      <c r="AA354" t="s">
        <v>171</v>
      </c>
      <c r="AB354" t="s">
        <v>171</v>
      </c>
      <c r="AC354" t="s">
        <v>171</v>
      </c>
      <c r="AD354" t="s">
        <v>163</v>
      </c>
      <c r="AE354" t="s">
        <v>171</v>
      </c>
      <c r="AF354" t="s">
        <v>171</v>
      </c>
      <c r="AG354" t="s">
        <v>171</v>
      </c>
      <c r="AH354" t="s">
        <v>176</v>
      </c>
      <c r="AI354" t="s">
        <v>421</v>
      </c>
      <c r="AJ354" t="s">
        <v>178</v>
      </c>
      <c r="AK354" t="s">
        <v>171</v>
      </c>
      <c r="AL354" t="s">
        <v>171</v>
      </c>
      <c r="AM354" t="s">
        <v>171</v>
      </c>
      <c r="AN354" t="s">
        <v>422</v>
      </c>
      <c r="AO354" t="s">
        <v>163</v>
      </c>
      <c r="AP354" t="s">
        <v>163</v>
      </c>
      <c r="AQ354" t="s">
        <v>208</v>
      </c>
      <c r="AR354" t="s">
        <v>175</v>
      </c>
      <c r="AS354" t="s">
        <v>179</v>
      </c>
      <c r="AT354" t="s">
        <v>180</v>
      </c>
      <c r="AU354" t="s">
        <v>179</v>
      </c>
      <c r="AV354" t="s">
        <v>171</v>
      </c>
      <c r="AW354" t="s">
        <v>270</v>
      </c>
      <c r="AX354" t="s">
        <v>176</v>
      </c>
    </row>
    <row r="355" spans="1:50" ht="13.5" customHeight="1" x14ac:dyDescent="0.15">
      <c r="A355">
        <v>390202</v>
      </c>
      <c r="B355">
        <v>1007</v>
      </c>
      <c r="C355" t="s">
        <v>582</v>
      </c>
      <c r="D355" t="s">
        <v>416</v>
      </c>
      <c r="E355" t="s">
        <v>420</v>
      </c>
      <c r="F355" s="4" t="s">
        <v>176</v>
      </c>
      <c r="G355" t="s">
        <v>227</v>
      </c>
      <c r="H355" t="s">
        <v>417</v>
      </c>
      <c r="I355" t="s">
        <v>418</v>
      </c>
      <c r="J355">
        <v>2</v>
      </c>
      <c r="K355">
        <f t="shared" si="5"/>
        <v>390203</v>
      </c>
      <c r="L355" t="s">
        <v>169</v>
      </c>
      <c r="M355" t="s">
        <v>185</v>
      </c>
      <c r="N355">
        <v>0</v>
      </c>
      <c r="O355">
        <v>2</v>
      </c>
      <c r="P355" t="s">
        <v>249</v>
      </c>
      <c r="Q355" t="s">
        <v>171</v>
      </c>
      <c r="R355" t="s">
        <v>171</v>
      </c>
      <c r="S355" t="s">
        <v>163</v>
      </c>
      <c r="T355" t="s">
        <v>173</v>
      </c>
      <c r="U355" t="s">
        <v>171</v>
      </c>
      <c r="V355">
        <v>1</v>
      </c>
      <c r="W355" t="s">
        <v>171</v>
      </c>
      <c r="X355" t="s">
        <v>171</v>
      </c>
      <c r="Y355" t="s">
        <v>171</v>
      </c>
      <c r="Z355" t="s">
        <v>171</v>
      </c>
      <c r="AA355" t="s">
        <v>171</v>
      </c>
      <c r="AB355" t="s">
        <v>171</v>
      </c>
      <c r="AC355" t="s">
        <v>171</v>
      </c>
      <c r="AD355" t="s">
        <v>163</v>
      </c>
      <c r="AE355" t="s">
        <v>171</v>
      </c>
      <c r="AF355" t="s">
        <v>171</v>
      </c>
      <c r="AG355" t="s">
        <v>171</v>
      </c>
      <c r="AH355" t="s">
        <v>176</v>
      </c>
      <c r="AI355" t="s">
        <v>421</v>
      </c>
      <c r="AJ355" t="s">
        <v>178</v>
      </c>
      <c r="AK355" t="s">
        <v>171</v>
      </c>
      <c r="AL355" t="s">
        <v>171</v>
      </c>
      <c r="AM355" t="s">
        <v>171</v>
      </c>
      <c r="AN355" t="s">
        <v>422</v>
      </c>
      <c r="AO355" t="s">
        <v>163</v>
      </c>
      <c r="AP355" t="s">
        <v>163</v>
      </c>
      <c r="AQ355" t="s">
        <v>208</v>
      </c>
      <c r="AR355" t="s">
        <v>175</v>
      </c>
      <c r="AS355" t="s">
        <v>179</v>
      </c>
      <c r="AT355" t="s">
        <v>180</v>
      </c>
      <c r="AU355" t="s">
        <v>179</v>
      </c>
      <c r="AV355" t="s">
        <v>171</v>
      </c>
      <c r="AW355" t="s">
        <v>270</v>
      </c>
      <c r="AX355" t="s">
        <v>176</v>
      </c>
    </row>
    <row r="356" spans="1:50" ht="13.5" customHeight="1" x14ac:dyDescent="0.15">
      <c r="A356">
        <v>390203</v>
      </c>
      <c r="B356">
        <v>1007</v>
      </c>
      <c r="C356" t="s">
        <v>582</v>
      </c>
      <c r="D356" t="s">
        <v>416</v>
      </c>
      <c r="E356" t="s">
        <v>420</v>
      </c>
      <c r="F356" s="4" t="s">
        <v>176</v>
      </c>
      <c r="G356" t="s">
        <v>230</v>
      </c>
      <c r="H356" t="s">
        <v>417</v>
      </c>
      <c r="I356" t="s">
        <v>418</v>
      </c>
      <c r="J356">
        <v>3</v>
      </c>
      <c r="K356">
        <f t="shared" si="5"/>
        <v>390204</v>
      </c>
      <c r="L356" t="s">
        <v>169</v>
      </c>
      <c r="M356" t="s">
        <v>189</v>
      </c>
      <c r="N356">
        <v>0</v>
      </c>
      <c r="O356">
        <v>3</v>
      </c>
      <c r="P356" t="s">
        <v>221</v>
      </c>
      <c r="Q356" t="s">
        <v>171</v>
      </c>
      <c r="R356" t="s">
        <v>171</v>
      </c>
      <c r="S356" t="s">
        <v>163</v>
      </c>
      <c r="T356" t="s">
        <v>173</v>
      </c>
      <c r="U356" t="s">
        <v>171</v>
      </c>
      <c r="V356">
        <v>1</v>
      </c>
      <c r="W356" t="s">
        <v>171</v>
      </c>
      <c r="X356" t="s">
        <v>171</v>
      </c>
      <c r="Y356" t="s">
        <v>171</v>
      </c>
      <c r="Z356" t="s">
        <v>171</v>
      </c>
      <c r="AA356" t="s">
        <v>171</v>
      </c>
      <c r="AB356" t="s">
        <v>171</v>
      </c>
      <c r="AC356" t="s">
        <v>171</v>
      </c>
      <c r="AD356" t="s">
        <v>163</v>
      </c>
      <c r="AE356" t="s">
        <v>171</v>
      </c>
      <c r="AF356" t="s">
        <v>171</v>
      </c>
      <c r="AG356" t="s">
        <v>171</v>
      </c>
      <c r="AH356" t="s">
        <v>176</v>
      </c>
      <c r="AI356" t="s">
        <v>421</v>
      </c>
      <c r="AJ356" t="s">
        <v>178</v>
      </c>
      <c r="AK356" t="s">
        <v>171</v>
      </c>
      <c r="AL356" t="s">
        <v>171</v>
      </c>
      <c r="AM356" t="s">
        <v>171</v>
      </c>
      <c r="AN356" t="s">
        <v>422</v>
      </c>
      <c r="AO356" t="s">
        <v>163</v>
      </c>
      <c r="AP356" t="s">
        <v>163</v>
      </c>
      <c r="AQ356" t="s">
        <v>208</v>
      </c>
      <c r="AR356" t="s">
        <v>175</v>
      </c>
      <c r="AS356" t="s">
        <v>179</v>
      </c>
      <c r="AT356" t="s">
        <v>180</v>
      </c>
      <c r="AU356" t="s">
        <v>179</v>
      </c>
      <c r="AV356" t="s">
        <v>171</v>
      </c>
      <c r="AW356" t="s">
        <v>270</v>
      </c>
      <c r="AX356" t="s">
        <v>176</v>
      </c>
    </row>
    <row r="357" spans="1:50" ht="13.5" customHeight="1" x14ac:dyDescent="0.15">
      <c r="A357">
        <v>390204</v>
      </c>
      <c r="B357">
        <v>1007</v>
      </c>
      <c r="C357" t="s">
        <v>582</v>
      </c>
      <c r="D357" t="s">
        <v>416</v>
      </c>
      <c r="E357" t="s">
        <v>420</v>
      </c>
      <c r="F357" s="4" t="s">
        <v>176</v>
      </c>
      <c r="G357" t="s">
        <v>233</v>
      </c>
      <c r="H357" t="s">
        <v>417</v>
      </c>
      <c r="I357" t="s">
        <v>418</v>
      </c>
      <c r="J357">
        <v>4</v>
      </c>
      <c r="K357">
        <f t="shared" si="5"/>
        <v>390205</v>
      </c>
      <c r="L357" t="s">
        <v>169</v>
      </c>
      <c r="M357" t="s">
        <v>193</v>
      </c>
      <c r="N357">
        <v>0</v>
      </c>
      <c r="O357">
        <v>4</v>
      </c>
      <c r="P357" t="s">
        <v>202</v>
      </c>
      <c r="Q357" t="s">
        <v>171</v>
      </c>
      <c r="R357" t="s">
        <v>171</v>
      </c>
      <c r="S357" t="s">
        <v>163</v>
      </c>
      <c r="T357" t="s">
        <v>173</v>
      </c>
      <c r="U357" t="s">
        <v>171</v>
      </c>
      <c r="V357">
        <v>1</v>
      </c>
      <c r="W357" t="s">
        <v>171</v>
      </c>
      <c r="X357" t="s">
        <v>171</v>
      </c>
      <c r="Y357" t="s">
        <v>171</v>
      </c>
      <c r="Z357" t="s">
        <v>171</v>
      </c>
      <c r="AA357" t="s">
        <v>171</v>
      </c>
      <c r="AB357" t="s">
        <v>171</v>
      </c>
      <c r="AC357" t="s">
        <v>171</v>
      </c>
      <c r="AD357" t="s">
        <v>163</v>
      </c>
      <c r="AE357" t="s">
        <v>171</v>
      </c>
      <c r="AF357" t="s">
        <v>171</v>
      </c>
      <c r="AG357" t="s">
        <v>171</v>
      </c>
      <c r="AH357" t="s">
        <v>176</v>
      </c>
      <c r="AI357" t="s">
        <v>421</v>
      </c>
      <c r="AJ357" t="s">
        <v>178</v>
      </c>
      <c r="AK357" t="s">
        <v>171</v>
      </c>
      <c r="AL357" t="s">
        <v>171</v>
      </c>
      <c r="AM357" t="s">
        <v>171</v>
      </c>
      <c r="AN357" t="s">
        <v>422</v>
      </c>
      <c r="AO357" t="s">
        <v>163</v>
      </c>
      <c r="AP357" t="s">
        <v>163</v>
      </c>
      <c r="AQ357" t="s">
        <v>208</v>
      </c>
      <c r="AR357" t="s">
        <v>175</v>
      </c>
      <c r="AS357" t="s">
        <v>179</v>
      </c>
      <c r="AT357" t="s">
        <v>180</v>
      </c>
      <c r="AU357" t="s">
        <v>179</v>
      </c>
      <c r="AV357" t="s">
        <v>171</v>
      </c>
      <c r="AW357" t="s">
        <v>270</v>
      </c>
      <c r="AX357" t="s">
        <v>176</v>
      </c>
    </row>
    <row r="358" spans="1:50" ht="13.5" customHeight="1" x14ac:dyDescent="0.15">
      <c r="A358">
        <v>390205</v>
      </c>
      <c r="B358">
        <v>1007</v>
      </c>
      <c r="C358" t="s">
        <v>582</v>
      </c>
      <c r="D358" t="s">
        <v>416</v>
      </c>
      <c r="E358" t="s">
        <v>420</v>
      </c>
      <c r="F358" s="4" t="s">
        <v>176</v>
      </c>
      <c r="G358" t="s">
        <v>165</v>
      </c>
      <c r="H358" t="s">
        <v>417</v>
      </c>
      <c r="I358" t="s">
        <v>418</v>
      </c>
      <c r="J358">
        <v>5</v>
      </c>
      <c r="K358">
        <f t="shared" si="5"/>
        <v>390206</v>
      </c>
      <c r="L358" t="s">
        <v>169</v>
      </c>
      <c r="M358" t="s">
        <v>197</v>
      </c>
      <c r="N358">
        <v>0</v>
      </c>
      <c r="O358">
        <v>5</v>
      </c>
      <c r="P358" t="s">
        <v>224</v>
      </c>
      <c r="Q358" t="s">
        <v>171</v>
      </c>
      <c r="R358" t="s">
        <v>171</v>
      </c>
      <c r="S358" t="s">
        <v>163</v>
      </c>
      <c r="T358" t="s">
        <v>173</v>
      </c>
      <c r="U358" t="s">
        <v>171</v>
      </c>
      <c r="V358">
        <v>1</v>
      </c>
      <c r="W358" t="s">
        <v>171</v>
      </c>
      <c r="X358" t="s">
        <v>171</v>
      </c>
      <c r="Y358" t="s">
        <v>171</v>
      </c>
      <c r="Z358" t="s">
        <v>171</v>
      </c>
      <c r="AA358" t="s">
        <v>171</v>
      </c>
      <c r="AB358" t="s">
        <v>171</v>
      </c>
      <c r="AC358" t="s">
        <v>171</v>
      </c>
      <c r="AD358" t="s">
        <v>163</v>
      </c>
      <c r="AE358" t="s">
        <v>171</v>
      </c>
      <c r="AF358" t="s">
        <v>171</v>
      </c>
      <c r="AG358" t="s">
        <v>171</v>
      </c>
      <c r="AH358" t="s">
        <v>176</v>
      </c>
      <c r="AI358" t="s">
        <v>421</v>
      </c>
      <c r="AJ358" t="s">
        <v>178</v>
      </c>
      <c r="AK358" t="s">
        <v>171</v>
      </c>
      <c r="AL358" t="s">
        <v>171</v>
      </c>
      <c r="AM358" t="s">
        <v>171</v>
      </c>
      <c r="AN358" t="s">
        <v>422</v>
      </c>
      <c r="AO358" t="s">
        <v>163</v>
      </c>
      <c r="AP358" t="s">
        <v>163</v>
      </c>
      <c r="AQ358" t="s">
        <v>208</v>
      </c>
      <c r="AR358" t="s">
        <v>175</v>
      </c>
      <c r="AS358" t="s">
        <v>179</v>
      </c>
      <c r="AT358" t="s">
        <v>180</v>
      </c>
      <c r="AU358" t="s">
        <v>179</v>
      </c>
      <c r="AV358" t="s">
        <v>171</v>
      </c>
      <c r="AW358" t="s">
        <v>270</v>
      </c>
      <c r="AX358" t="s">
        <v>176</v>
      </c>
    </row>
    <row r="359" spans="1:50" ht="13.5" customHeight="1" x14ac:dyDescent="0.15">
      <c r="A359">
        <v>390206</v>
      </c>
      <c r="B359">
        <v>1007</v>
      </c>
      <c r="C359" t="s">
        <v>582</v>
      </c>
      <c r="D359" t="s">
        <v>416</v>
      </c>
      <c r="E359" t="s">
        <v>420</v>
      </c>
      <c r="F359" s="4" t="s">
        <v>176</v>
      </c>
      <c r="G359" t="s">
        <v>183</v>
      </c>
      <c r="H359" t="s">
        <v>417</v>
      </c>
      <c r="I359" t="s">
        <v>418</v>
      </c>
      <c r="J359">
        <v>6</v>
      </c>
      <c r="K359">
        <f t="shared" si="5"/>
        <v>390207</v>
      </c>
      <c r="L359" t="s">
        <v>169</v>
      </c>
      <c r="M359" t="s">
        <v>201</v>
      </c>
      <c r="N359">
        <v>0</v>
      </c>
      <c r="O359">
        <v>6</v>
      </c>
      <c r="P359" t="s">
        <v>258</v>
      </c>
      <c r="Q359" t="s">
        <v>171</v>
      </c>
      <c r="R359" t="s">
        <v>171</v>
      </c>
      <c r="S359" t="s">
        <v>163</v>
      </c>
      <c r="T359" t="s">
        <v>173</v>
      </c>
      <c r="U359" t="s">
        <v>171</v>
      </c>
      <c r="V359">
        <v>1</v>
      </c>
      <c r="W359" t="s">
        <v>171</v>
      </c>
      <c r="X359" t="s">
        <v>171</v>
      </c>
      <c r="Y359" t="s">
        <v>171</v>
      </c>
      <c r="Z359" t="s">
        <v>171</v>
      </c>
      <c r="AA359" t="s">
        <v>171</v>
      </c>
      <c r="AB359" t="s">
        <v>171</v>
      </c>
      <c r="AC359" t="s">
        <v>171</v>
      </c>
      <c r="AD359" t="s">
        <v>163</v>
      </c>
      <c r="AE359" t="s">
        <v>171</v>
      </c>
      <c r="AF359" t="s">
        <v>171</v>
      </c>
      <c r="AG359" t="s">
        <v>171</v>
      </c>
      <c r="AH359" t="s">
        <v>176</v>
      </c>
      <c r="AI359" t="s">
        <v>421</v>
      </c>
      <c r="AJ359" t="s">
        <v>178</v>
      </c>
      <c r="AK359" t="s">
        <v>171</v>
      </c>
      <c r="AL359" t="s">
        <v>171</v>
      </c>
      <c r="AM359" t="s">
        <v>171</v>
      </c>
      <c r="AN359" t="s">
        <v>422</v>
      </c>
      <c r="AO359" t="s">
        <v>163</v>
      </c>
      <c r="AP359" t="s">
        <v>163</v>
      </c>
      <c r="AQ359" t="s">
        <v>208</v>
      </c>
      <c r="AR359" t="s">
        <v>175</v>
      </c>
      <c r="AS359" t="s">
        <v>179</v>
      </c>
      <c r="AT359" t="s">
        <v>180</v>
      </c>
      <c r="AU359" t="s">
        <v>179</v>
      </c>
      <c r="AV359" t="s">
        <v>171</v>
      </c>
      <c r="AW359" t="s">
        <v>270</v>
      </c>
      <c r="AX359" t="s">
        <v>176</v>
      </c>
    </row>
    <row r="360" spans="1:50" ht="13.5" customHeight="1" x14ac:dyDescent="0.15">
      <c r="A360">
        <v>390207</v>
      </c>
      <c r="B360">
        <v>1007</v>
      </c>
      <c r="C360" t="s">
        <v>582</v>
      </c>
      <c r="D360" t="s">
        <v>416</v>
      </c>
      <c r="E360" t="s">
        <v>420</v>
      </c>
      <c r="F360" s="4" t="s">
        <v>176</v>
      </c>
      <c r="G360" t="s">
        <v>187</v>
      </c>
      <c r="H360" t="s">
        <v>417</v>
      </c>
      <c r="I360" t="s">
        <v>418</v>
      </c>
      <c r="J360">
        <v>7</v>
      </c>
      <c r="K360">
        <f t="shared" si="5"/>
        <v>-1</v>
      </c>
      <c r="L360" t="s">
        <v>169</v>
      </c>
      <c r="M360" t="s">
        <v>205</v>
      </c>
      <c r="N360">
        <v>0</v>
      </c>
      <c r="O360">
        <v>7</v>
      </c>
      <c r="P360" t="s">
        <v>208</v>
      </c>
      <c r="Q360" t="s">
        <v>171</v>
      </c>
      <c r="R360" t="s">
        <v>171</v>
      </c>
      <c r="S360" t="s">
        <v>163</v>
      </c>
      <c r="T360" t="s">
        <v>173</v>
      </c>
      <c r="U360" t="s">
        <v>171</v>
      </c>
      <c r="V360">
        <v>1</v>
      </c>
      <c r="W360" t="s">
        <v>171</v>
      </c>
      <c r="X360" t="s">
        <v>171</v>
      </c>
      <c r="Y360" t="s">
        <v>171</v>
      </c>
      <c r="Z360" t="s">
        <v>171</v>
      </c>
      <c r="AA360" t="s">
        <v>171</v>
      </c>
      <c r="AB360" t="s">
        <v>171</v>
      </c>
      <c r="AC360" t="s">
        <v>171</v>
      </c>
      <c r="AD360" t="s">
        <v>163</v>
      </c>
      <c r="AE360" t="s">
        <v>171</v>
      </c>
      <c r="AF360" t="s">
        <v>171</v>
      </c>
      <c r="AG360" t="s">
        <v>171</v>
      </c>
      <c r="AH360" t="s">
        <v>176</v>
      </c>
      <c r="AI360" t="s">
        <v>421</v>
      </c>
      <c r="AJ360" t="s">
        <v>178</v>
      </c>
      <c r="AK360" t="s">
        <v>171</v>
      </c>
      <c r="AL360" t="s">
        <v>171</v>
      </c>
      <c r="AM360" t="s">
        <v>171</v>
      </c>
      <c r="AN360" t="s">
        <v>422</v>
      </c>
      <c r="AO360" t="s">
        <v>163</v>
      </c>
      <c r="AP360" t="s">
        <v>163</v>
      </c>
      <c r="AQ360" t="s">
        <v>208</v>
      </c>
      <c r="AR360" t="s">
        <v>175</v>
      </c>
      <c r="AS360" t="s">
        <v>179</v>
      </c>
      <c r="AT360" t="s">
        <v>180</v>
      </c>
      <c r="AU360" t="s">
        <v>179</v>
      </c>
      <c r="AV360" t="s">
        <v>171</v>
      </c>
      <c r="AW360" t="s">
        <v>270</v>
      </c>
      <c r="AX360" t="s">
        <v>176</v>
      </c>
    </row>
    <row r="361" spans="1:50" s="2" customFormat="1" ht="16.5" customHeight="1" x14ac:dyDescent="0.15">
      <c r="A361" s="14">
        <v>20021</v>
      </c>
      <c r="B361" s="14">
        <v>2002</v>
      </c>
      <c r="C361" s="14" t="s">
        <v>13</v>
      </c>
      <c r="D361" s="14" t="s">
        <v>289</v>
      </c>
      <c r="E361" s="14" t="s">
        <v>294</v>
      </c>
      <c r="F361" s="4" t="s">
        <v>176</v>
      </c>
      <c r="G361" s="14" t="s">
        <v>290</v>
      </c>
      <c r="H361" s="14" t="s">
        <v>291</v>
      </c>
      <c r="I361" s="14" t="s">
        <v>292</v>
      </c>
      <c r="J361" s="14">
        <v>1</v>
      </c>
      <c r="K361" s="14">
        <f t="shared" si="5"/>
        <v>20022</v>
      </c>
      <c r="L361" s="14" t="s">
        <v>175</v>
      </c>
      <c r="M361" s="14" t="s">
        <v>170</v>
      </c>
      <c r="N361" s="14">
        <v>0</v>
      </c>
      <c r="O361" s="14">
        <v>1</v>
      </c>
      <c r="P361" s="14" t="s">
        <v>163</v>
      </c>
      <c r="Q361" s="14" t="s">
        <v>171</v>
      </c>
      <c r="R361" s="14" t="s">
        <v>171</v>
      </c>
      <c r="S361" s="14" t="s">
        <v>208</v>
      </c>
      <c r="T361" s="14" t="s">
        <v>215</v>
      </c>
      <c r="U361" s="14" t="s">
        <v>171</v>
      </c>
      <c r="V361" s="14">
        <v>1</v>
      </c>
      <c r="W361" s="14" t="s">
        <v>171</v>
      </c>
      <c r="X361" s="14" t="s">
        <v>171</v>
      </c>
      <c r="Y361" s="14" t="s">
        <v>171</v>
      </c>
      <c r="Z361" s="14" t="s">
        <v>171</v>
      </c>
      <c r="AA361" s="14" t="s">
        <v>171</v>
      </c>
      <c r="AB361" s="14" t="s">
        <v>171</v>
      </c>
      <c r="AC361" s="14" t="s">
        <v>171</v>
      </c>
      <c r="AD361" s="14" t="s">
        <v>163</v>
      </c>
      <c r="AE361" s="14" t="s">
        <v>171</v>
      </c>
      <c r="AF361" s="14" t="s">
        <v>171</v>
      </c>
      <c r="AG361" s="14" t="s">
        <v>171</v>
      </c>
      <c r="AH361" s="14" t="s">
        <v>176</v>
      </c>
      <c r="AI361" s="14" t="s">
        <v>178</v>
      </c>
      <c r="AJ361" s="14" t="s">
        <v>267</v>
      </c>
      <c r="AK361" s="14" t="s">
        <v>171</v>
      </c>
      <c r="AL361" s="14" t="s">
        <v>171</v>
      </c>
      <c r="AM361" s="14" t="s">
        <v>171</v>
      </c>
      <c r="AN361" s="14" t="s">
        <v>176</v>
      </c>
      <c r="AO361" s="14" t="s">
        <v>171</v>
      </c>
      <c r="AP361" s="14" t="s">
        <v>175</v>
      </c>
      <c r="AQ361" s="14" t="s">
        <v>171</v>
      </c>
      <c r="AR361" s="14" t="s">
        <v>171</v>
      </c>
      <c r="AS361" s="14" t="s">
        <v>171</v>
      </c>
      <c r="AT361" s="14" t="s">
        <v>180</v>
      </c>
      <c r="AU361" s="14" t="s">
        <v>171</v>
      </c>
      <c r="AV361" s="14" t="s">
        <v>171</v>
      </c>
      <c r="AW361" s="14" t="s">
        <v>171</v>
      </c>
      <c r="AX361" s="14" t="s">
        <v>176</v>
      </c>
    </row>
    <row r="362" spans="1:50" s="2" customFormat="1" ht="16.5" customHeight="1" x14ac:dyDescent="0.15">
      <c r="A362" s="14">
        <v>20022</v>
      </c>
      <c r="B362" s="14">
        <v>2002</v>
      </c>
      <c r="C362" s="14" t="s">
        <v>13</v>
      </c>
      <c r="D362" s="14" t="s">
        <v>289</v>
      </c>
      <c r="E362" s="14" t="s">
        <v>294</v>
      </c>
      <c r="F362" s="4" t="s">
        <v>176</v>
      </c>
      <c r="G362" s="14" t="s">
        <v>295</v>
      </c>
      <c r="H362" s="14" t="s">
        <v>291</v>
      </c>
      <c r="I362" s="14" t="s">
        <v>292</v>
      </c>
      <c r="J362" s="14">
        <v>2</v>
      </c>
      <c r="K362" s="14">
        <f t="shared" si="5"/>
        <v>20023</v>
      </c>
      <c r="L362" s="14" t="s">
        <v>175</v>
      </c>
      <c r="M362" s="14" t="s">
        <v>185</v>
      </c>
      <c r="N362" s="14">
        <v>0</v>
      </c>
      <c r="O362" s="14">
        <v>1</v>
      </c>
      <c r="P362" s="14" t="s">
        <v>202</v>
      </c>
      <c r="Q362" s="14" t="s">
        <v>171</v>
      </c>
      <c r="R362" s="14" t="s">
        <v>171</v>
      </c>
      <c r="S362" s="14" t="s">
        <v>208</v>
      </c>
      <c r="T362" s="14" t="s">
        <v>215</v>
      </c>
      <c r="U362" s="14" t="s">
        <v>171</v>
      </c>
      <c r="V362" s="14">
        <v>1</v>
      </c>
      <c r="W362" s="14" t="s">
        <v>171</v>
      </c>
      <c r="X362" s="14" t="s">
        <v>171</v>
      </c>
      <c r="Y362" s="14" t="s">
        <v>171</v>
      </c>
      <c r="Z362" s="14" t="s">
        <v>171</v>
      </c>
      <c r="AA362" s="14" t="s">
        <v>171</v>
      </c>
      <c r="AB362" s="14" t="s">
        <v>171</v>
      </c>
      <c r="AC362" s="14" t="s">
        <v>171</v>
      </c>
      <c r="AD362" s="14" t="s">
        <v>163</v>
      </c>
      <c r="AE362" s="14" t="s">
        <v>171</v>
      </c>
      <c r="AF362" s="14" t="s">
        <v>171</v>
      </c>
      <c r="AG362" s="14" t="s">
        <v>171</v>
      </c>
      <c r="AH362" s="14" t="s">
        <v>176</v>
      </c>
      <c r="AI362" s="14" t="s">
        <v>178</v>
      </c>
      <c r="AJ362" s="14" t="s">
        <v>267</v>
      </c>
      <c r="AK362" s="14" t="s">
        <v>171</v>
      </c>
      <c r="AL362" s="14" t="s">
        <v>171</v>
      </c>
      <c r="AM362" s="14" t="s">
        <v>171</v>
      </c>
      <c r="AN362" s="14" t="s">
        <v>176</v>
      </c>
      <c r="AO362" s="14" t="s">
        <v>171</v>
      </c>
      <c r="AP362" s="14" t="s">
        <v>175</v>
      </c>
      <c r="AQ362" s="14" t="s">
        <v>171</v>
      </c>
      <c r="AR362" s="14" t="s">
        <v>171</v>
      </c>
      <c r="AS362" s="14" t="s">
        <v>171</v>
      </c>
      <c r="AT362" s="14" t="s">
        <v>180</v>
      </c>
      <c r="AU362" s="14" t="s">
        <v>171</v>
      </c>
      <c r="AV362" s="14" t="s">
        <v>171</v>
      </c>
      <c r="AW362" s="14" t="s">
        <v>171</v>
      </c>
      <c r="AX362" s="14" t="s">
        <v>176</v>
      </c>
    </row>
    <row r="363" spans="1:50" s="2" customFormat="1" ht="16.5" customHeight="1" x14ac:dyDescent="0.15">
      <c r="A363" s="14">
        <v>20023</v>
      </c>
      <c r="B363" s="14">
        <v>2002</v>
      </c>
      <c r="C363" s="14" t="s">
        <v>13</v>
      </c>
      <c r="D363" s="14" t="s">
        <v>289</v>
      </c>
      <c r="E363" s="14" t="s">
        <v>294</v>
      </c>
      <c r="F363" s="4" t="s">
        <v>176</v>
      </c>
      <c r="G363" s="14" t="s">
        <v>297</v>
      </c>
      <c r="H363" s="14" t="s">
        <v>291</v>
      </c>
      <c r="I363" s="14" t="s">
        <v>292</v>
      </c>
      <c r="J363" s="14">
        <v>3</v>
      </c>
      <c r="K363" s="14">
        <f t="shared" si="5"/>
        <v>-1</v>
      </c>
      <c r="L363" s="14" t="s">
        <v>175</v>
      </c>
      <c r="M363" s="14" t="s">
        <v>189</v>
      </c>
      <c r="N363" s="14">
        <v>0</v>
      </c>
      <c r="O363" s="14">
        <v>1</v>
      </c>
      <c r="P363" s="14" t="s">
        <v>208</v>
      </c>
      <c r="Q363" s="14" t="s">
        <v>171</v>
      </c>
      <c r="R363" s="14" t="s">
        <v>171</v>
      </c>
      <c r="S363" s="14" t="s">
        <v>208</v>
      </c>
      <c r="T363" s="14" t="s">
        <v>215</v>
      </c>
      <c r="U363" s="14" t="s">
        <v>171</v>
      </c>
      <c r="V363" s="14">
        <v>1</v>
      </c>
      <c r="W363" s="14" t="s">
        <v>171</v>
      </c>
      <c r="X363" s="14" t="s">
        <v>171</v>
      </c>
      <c r="Y363" s="14" t="s">
        <v>171</v>
      </c>
      <c r="Z363" s="14" t="s">
        <v>171</v>
      </c>
      <c r="AA363" s="14" t="s">
        <v>171</v>
      </c>
      <c r="AB363" s="14" t="s">
        <v>171</v>
      </c>
      <c r="AC363" s="14" t="s">
        <v>171</v>
      </c>
      <c r="AD363" s="14" t="s">
        <v>163</v>
      </c>
      <c r="AE363" s="14" t="s">
        <v>171</v>
      </c>
      <c r="AF363" s="14" t="s">
        <v>171</v>
      </c>
      <c r="AG363" s="14" t="s">
        <v>171</v>
      </c>
      <c r="AH363" s="14" t="s">
        <v>176</v>
      </c>
      <c r="AI363" s="14" t="s">
        <v>178</v>
      </c>
      <c r="AJ363" s="14" t="s">
        <v>267</v>
      </c>
      <c r="AK363" s="14" t="s">
        <v>171</v>
      </c>
      <c r="AL363" s="14" t="s">
        <v>171</v>
      </c>
      <c r="AM363" s="14" t="s">
        <v>171</v>
      </c>
      <c r="AN363" s="14" t="s">
        <v>176</v>
      </c>
      <c r="AO363" s="14" t="s">
        <v>171</v>
      </c>
      <c r="AP363" s="14" t="s">
        <v>175</v>
      </c>
      <c r="AQ363" s="14" t="s">
        <v>171</v>
      </c>
      <c r="AR363" s="14" t="s">
        <v>171</v>
      </c>
      <c r="AS363" s="14" t="s">
        <v>171</v>
      </c>
      <c r="AT363" s="14" t="s">
        <v>180</v>
      </c>
      <c r="AU363" s="14" t="s">
        <v>171</v>
      </c>
      <c r="AV363" s="14" t="s">
        <v>171</v>
      </c>
      <c r="AW363" s="14" t="s">
        <v>171</v>
      </c>
      <c r="AX363" s="14" t="s">
        <v>176</v>
      </c>
    </row>
    <row r="364" spans="1:50" s="2" customFormat="1" ht="16.5" customHeight="1" x14ac:dyDescent="0.15">
      <c r="A364" s="14">
        <v>20031</v>
      </c>
      <c r="B364" s="14">
        <v>2003</v>
      </c>
      <c r="C364" s="14" t="s">
        <v>14</v>
      </c>
      <c r="D364" s="14" t="s">
        <v>329</v>
      </c>
      <c r="E364" s="14" t="s">
        <v>334</v>
      </c>
      <c r="F364" s="4" t="s">
        <v>176</v>
      </c>
      <c r="G364" s="14" t="s">
        <v>330</v>
      </c>
      <c r="H364" s="14" t="s">
        <v>331</v>
      </c>
      <c r="I364" s="14" t="s">
        <v>332</v>
      </c>
      <c r="J364" s="14">
        <v>1</v>
      </c>
      <c r="K364" s="14">
        <f t="shared" si="5"/>
        <v>20032</v>
      </c>
      <c r="L364" s="14" t="s">
        <v>208</v>
      </c>
      <c r="M364" s="14" t="s">
        <v>170</v>
      </c>
      <c r="N364" s="14">
        <v>0</v>
      </c>
      <c r="O364" s="14">
        <v>1</v>
      </c>
      <c r="P364" s="14" t="s">
        <v>163</v>
      </c>
      <c r="Q364" s="14" t="s">
        <v>171</v>
      </c>
      <c r="R364" s="14" t="s">
        <v>171</v>
      </c>
      <c r="S364" s="14" t="s">
        <v>208</v>
      </c>
      <c r="T364" s="14" t="s">
        <v>215</v>
      </c>
      <c r="U364" s="14" t="s">
        <v>171</v>
      </c>
      <c r="V364" s="14">
        <v>1</v>
      </c>
      <c r="W364" s="14" t="s">
        <v>171</v>
      </c>
      <c r="X364" s="14" t="s">
        <v>171</v>
      </c>
      <c r="Y364" s="14" t="s">
        <v>171</v>
      </c>
      <c r="Z364" s="14" t="s">
        <v>171</v>
      </c>
      <c r="AA364" s="14" t="s">
        <v>171</v>
      </c>
      <c r="AB364" s="14" t="s">
        <v>171</v>
      </c>
      <c r="AC364" s="14" t="s">
        <v>171</v>
      </c>
      <c r="AD364" s="14" t="s">
        <v>163</v>
      </c>
      <c r="AE364" s="14" t="s">
        <v>171</v>
      </c>
      <c r="AF364" s="14" t="s">
        <v>171</v>
      </c>
      <c r="AG364" s="14" t="s">
        <v>171</v>
      </c>
      <c r="AH364" s="14" t="s">
        <v>176</v>
      </c>
      <c r="AI364" s="14" t="s">
        <v>178</v>
      </c>
      <c r="AJ364" s="14" t="s">
        <v>335</v>
      </c>
      <c r="AK364" s="14" t="s">
        <v>171</v>
      </c>
      <c r="AL364" s="14" t="s">
        <v>171</v>
      </c>
      <c r="AM364" s="14" t="s">
        <v>171</v>
      </c>
      <c r="AN364" s="14" t="s">
        <v>176</v>
      </c>
      <c r="AO364" s="14" t="s">
        <v>171</v>
      </c>
      <c r="AP364" s="14" t="s">
        <v>245</v>
      </c>
      <c r="AQ364" s="14" t="s">
        <v>171</v>
      </c>
      <c r="AR364" s="14" t="s">
        <v>171</v>
      </c>
      <c r="AS364" s="14" t="s">
        <v>171</v>
      </c>
      <c r="AT364" s="14" t="s">
        <v>180</v>
      </c>
      <c r="AU364" s="14" t="s">
        <v>171</v>
      </c>
      <c r="AV364" s="14" t="s">
        <v>171</v>
      </c>
      <c r="AW364" s="14" t="s">
        <v>171</v>
      </c>
      <c r="AX364" s="14" t="s">
        <v>176</v>
      </c>
    </row>
    <row r="365" spans="1:50" s="2" customFormat="1" ht="16.5" customHeight="1" x14ac:dyDescent="0.15">
      <c r="A365" s="14">
        <v>20032</v>
      </c>
      <c r="B365" s="14">
        <v>2003</v>
      </c>
      <c r="C365" s="14" t="s">
        <v>14</v>
      </c>
      <c r="D365" s="14" t="s">
        <v>329</v>
      </c>
      <c r="E365" s="14" t="s">
        <v>334</v>
      </c>
      <c r="F365" s="4" t="s">
        <v>176</v>
      </c>
      <c r="G365" s="14" t="s">
        <v>336</v>
      </c>
      <c r="H365" s="14" t="s">
        <v>331</v>
      </c>
      <c r="I365" s="14" t="s">
        <v>332</v>
      </c>
      <c r="J365" s="14">
        <v>2</v>
      </c>
      <c r="K365" s="14">
        <f t="shared" si="5"/>
        <v>-1</v>
      </c>
      <c r="L365" s="14" t="s">
        <v>208</v>
      </c>
      <c r="M365" s="14" t="s">
        <v>185</v>
      </c>
      <c r="N365" s="14">
        <v>0</v>
      </c>
      <c r="O365" s="14">
        <v>1</v>
      </c>
      <c r="P365" s="14" t="s">
        <v>206</v>
      </c>
      <c r="Q365" s="14" t="s">
        <v>171</v>
      </c>
      <c r="R365" s="14" t="s">
        <v>171</v>
      </c>
      <c r="S365" s="14" t="s">
        <v>208</v>
      </c>
      <c r="T365" s="14" t="s">
        <v>215</v>
      </c>
      <c r="U365" s="14" t="s">
        <v>171</v>
      </c>
      <c r="V365" s="14">
        <v>1</v>
      </c>
      <c r="W365" s="14" t="s">
        <v>171</v>
      </c>
      <c r="X365" s="14" t="s">
        <v>171</v>
      </c>
      <c r="Y365" s="14" t="s">
        <v>171</v>
      </c>
      <c r="Z365" s="14" t="s">
        <v>171</v>
      </c>
      <c r="AA365" s="14" t="s">
        <v>171</v>
      </c>
      <c r="AB365" s="14" t="s">
        <v>171</v>
      </c>
      <c r="AC365" s="14" t="s">
        <v>171</v>
      </c>
      <c r="AD365" s="14" t="s">
        <v>163</v>
      </c>
      <c r="AE365" s="14" t="s">
        <v>171</v>
      </c>
      <c r="AF365" s="14" t="s">
        <v>171</v>
      </c>
      <c r="AG365" s="14" t="s">
        <v>171</v>
      </c>
      <c r="AH365" s="14" t="s">
        <v>176</v>
      </c>
      <c r="AI365" s="14" t="s">
        <v>178</v>
      </c>
      <c r="AJ365" s="14" t="s">
        <v>335</v>
      </c>
      <c r="AK365" s="14" t="s">
        <v>171</v>
      </c>
      <c r="AL365" s="14" t="s">
        <v>171</v>
      </c>
      <c r="AM365" s="14" t="s">
        <v>171</v>
      </c>
      <c r="AN365" s="14" t="s">
        <v>176</v>
      </c>
      <c r="AO365" s="14" t="s">
        <v>171</v>
      </c>
      <c r="AP365" s="14" t="s">
        <v>245</v>
      </c>
      <c r="AQ365" s="14" t="s">
        <v>171</v>
      </c>
      <c r="AR365" s="14" t="s">
        <v>171</v>
      </c>
      <c r="AS365" s="14" t="s">
        <v>171</v>
      </c>
      <c r="AT365" s="14" t="s">
        <v>180</v>
      </c>
      <c r="AU365" s="14" t="s">
        <v>171</v>
      </c>
      <c r="AV365" s="14" t="s">
        <v>171</v>
      </c>
      <c r="AW365" s="14" t="s">
        <v>171</v>
      </c>
      <c r="AX365" s="14" t="s">
        <v>176</v>
      </c>
    </row>
    <row r="366" spans="1:50" s="2" customFormat="1" ht="16.5" customHeight="1" x14ac:dyDescent="0.15">
      <c r="A366" s="14">
        <v>20041</v>
      </c>
      <c r="B366" s="14">
        <v>2004</v>
      </c>
      <c r="C366" s="14" t="s">
        <v>15</v>
      </c>
      <c r="D366" s="14" t="s">
        <v>339</v>
      </c>
      <c r="E366" s="14" t="s">
        <v>344</v>
      </c>
      <c r="F366" s="4" t="s">
        <v>176</v>
      </c>
      <c r="G366" s="14" t="s">
        <v>340</v>
      </c>
      <c r="H366" s="14" t="s">
        <v>341</v>
      </c>
      <c r="I366" s="14" t="s">
        <v>342</v>
      </c>
      <c r="J366" s="14">
        <v>1</v>
      </c>
      <c r="K366" s="14">
        <f t="shared" si="5"/>
        <v>20042</v>
      </c>
      <c r="L366" s="14" t="s">
        <v>208</v>
      </c>
      <c r="M366" s="14" t="s">
        <v>170</v>
      </c>
      <c r="N366" s="14">
        <v>0</v>
      </c>
      <c r="O366" s="14">
        <v>1</v>
      </c>
      <c r="P366" s="14" t="s">
        <v>163</v>
      </c>
      <c r="Q366" s="14" t="s">
        <v>171</v>
      </c>
      <c r="R366" s="14" t="s">
        <v>171</v>
      </c>
      <c r="S366" s="14" t="s">
        <v>208</v>
      </c>
      <c r="T366" s="14" t="s">
        <v>215</v>
      </c>
      <c r="U366" s="14" t="s">
        <v>171</v>
      </c>
      <c r="V366" s="14">
        <v>1</v>
      </c>
      <c r="W366" s="14" t="s">
        <v>171</v>
      </c>
      <c r="X366" s="14" t="s">
        <v>171</v>
      </c>
      <c r="Y366" s="14" t="s">
        <v>171</v>
      </c>
      <c r="Z366" s="14" t="s">
        <v>171</v>
      </c>
      <c r="AA366" s="14" t="s">
        <v>171</v>
      </c>
      <c r="AB366" s="14" t="s">
        <v>171</v>
      </c>
      <c r="AC366" s="14" t="s">
        <v>171</v>
      </c>
      <c r="AD366" s="14" t="s">
        <v>163</v>
      </c>
      <c r="AE366" s="14" t="s">
        <v>171</v>
      </c>
      <c r="AF366" s="14" t="s">
        <v>171</v>
      </c>
      <c r="AG366" s="14" t="s">
        <v>171</v>
      </c>
      <c r="AH366" s="14" t="s">
        <v>176</v>
      </c>
      <c r="AI366" s="14" t="s">
        <v>178</v>
      </c>
      <c r="AJ366" s="14" t="s">
        <v>345</v>
      </c>
      <c r="AK366" s="14" t="s">
        <v>171</v>
      </c>
      <c r="AL366" s="14" t="s">
        <v>171</v>
      </c>
      <c r="AM366" s="14" t="s">
        <v>171</v>
      </c>
      <c r="AN366" s="14" t="s">
        <v>176</v>
      </c>
      <c r="AO366" s="14" t="s">
        <v>171</v>
      </c>
      <c r="AP366" s="14" t="s">
        <v>245</v>
      </c>
      <c r="AQ366" s="14" t="s">
        <v>171</v>
      </c>
      <c r="AR366" s="14" t="s">
        <v>171</v>
      </c>
      <c r="AS366" s="14" t="s">
        <v>171</v>
      </c>
      <c r="AT366" s="14" t="s">
        <v>180</v>
      </c>
      <c r="AU366" s="14" t="s">
        <v>171</v>
      </c>
      <c r="AV366" s="14" t="s">
        <v>171</v>
      </c>
      <c r="AW366" s="14" t="s">
        <v>171</v>
      </c>
      <c r="AX366" s="14" t="s">
        <v>176</v>
      </c>
    </row>
    <row r="367" spans="1:50" s="2" customFormat="1" ht="16.5" customHeight="1" x14ac:dyDescent="0.15">
      <c r="A367" s="14">
        <v>20042</v>
      </c>
      <c r="B367" s="14">
        <v>2004</v>
      </c>
      <c r="C367" s="14" t="s">
        <v>15</v>
      </c>
      <c r="D367" s="14" t="s">
        <v>339</v>
      </c>
      <c r="E367" s="14" t="s">
        <v>344</v>
      </c>
      <c r="F367" s="4" t="s">
        <v>176</v>
      </c>
      <c r="G367" s="14" t="s">
        <v>346</v>
      </c>
      <c r="H367" s="14" t="s">
        <v>341</v>
      </c>
      <c r="I367" s="14" t="s">
        <v>342</v>
      </c>
      <c r="J367" s="14">
        <v>2</v>
      </c>
      <c r="K367" s="14">
        <f t="shared" si="5"/>
        <v>-1</v>
      </c>
      <c r="L367" s="14" t="s">
        <v>208</v>
      </c>
      <c r="M367" s="14" t="s">
        <v>185</v>
      </c>
      <c r="N367" s="14">
        <v>0</v>
      </c>
      <c r="O367" s="14">
        <v>1</v>
      </c>
      <c r="P367" s="14" t="s">
        <v>208</v>
      </c>
      <c r="Q367" s="14" t="s">
        <v>171</v>
      </c>
      <c r="R367" s="14" t="s">
        <v>171</v>
      </c>
      <c r="S367" s="14" t="s">
        <v>208</v>
      </c>
      <c r="T367" s="14" t="s">
        <v>215</v>
      </c>
      <c r="U367" s="14" t="s">
        <v>171</v>
      </c>
      <c r="V367" s="14">
        <v>1</v>
      </c>
      <c r="W367" s="14" t="s">
        <v>171</v>
      </c>
      <c r="X367" s="14" t="s">
        <v>171</v>
      </c>
      <c r="Y367" s="14" t="s">
        <v>171</v>
      </c>
      <c r="Z367" s="14" t="s">
        <v>171</v>
      </c>
      <c r="AA367" s="14" t="s">
        <v>171</v>
      </c>
      <c r="AB367" s="14" t="s">
        <v>171</v>
      </c>
      <c r="AC367" s="14" t="s">
        <v>171</v>
      </c>
      <c r="AD367" s="14" t="s">
        <v>163</v>
      </c>
      <c r="AE367" s="14" t="s">
        <v>171</v>
      </c>
      <c r="AF367" s="14" t="s">
        <v>171</v>
      </c>
      <c r="AG367" s="14" t="s">
        <v>171</v>
      </c>
      <c r="AH367" s="14" t="s">
        <v>176</v>
      </c>
      <c r="AI367" s="14" t="s">
        <v>178</v>
      </c>
      <c r="AJ367" s="14" t="s">
        <v>345</v>
      </c>
      <c r="AK367" s="14" t="s">
        <v>171</v>
      </c>
      <c r="AL367" s="14" t="s">
        <v>171</v>
      </c>
      <c r="AM367" s="14" t="s">
        <v>171</v>
      </c>
      <c r="AN367" s="14" t="s">
        <v>176</v>
      </c>
      <c r="AO367" s="14" t="s">
        <v>171</v>
      </c>
      <c r="AP367" s="14" t="s">
        <v>245</v>
      </c>
      <c r="AQ367" s="14" t="s">
        <v>171</v>
      </c>
      <c r="AR367" s="14" t="s">
        <v>171</v>
      </c>
      <c r="AS367" s="14" t="s">
        <v>171</v>
      </c>
      <c r="AT367" s="14" t="s">
        <v>180</v>
      </c>
      <c r="AU367" s="14" t="s">
        <v>171</v>
      </c>
      <c r="AV367" s="14" t="s">
        <v>171</v>
      </c>
      <c r="AW367" s="14" t="s">
        <v>171</v>
      </c>
      <c r="AX367" s="14" t="s">
        <v>176</v>
      </c>
    </row>
    <row r="368" spans="1:50" s="2" customFormat="1" ht="16.5" customHeight="1" x14ac:dyDescent="0.15">
      <c r="A368" s="14">
        <v>20051</v>
      </c>
      <c r="B368" s="14">
        <v>2005</v>
      </c>
      <c r="C368" s="14" t="s">
        <v>16</v>
      </c>
      <c r="D368" s="14" t="s">
        <v>348</v>
      </c>
      <c r="E368" s="14" t="s">
        <v>352</v>
      </c>
      <c r="F368" s="4" t="s">
        <v>176</v>
      </c>
      <c r="G368" s="14" t="s">
        <v>222</v>
      </c>
      <c r="H368" s="14" t="s">
        <v>349</v>
      </c>
      <c r="I368" s="14" t="s">
        <v>350</v>
      </c>
      <c r="J368" s="14">
        <v>1</v>
      </c>
      <c r="K368" s="14">
        <f t="shared" si="5"/>
        <v>20052</v>
      </c>
      <c r="L368" s="14" t="s">
        <v>208</v>
      </c>
      <c r="M368" s="14" t="s">
        <v>170</v>
      </c>
      <c r="N368" s="14">
        <v>0</v>
      </c>
      <c r="O368" s="14">
        <v>1</v>
      </c>
      <c r="P368" s="14" t="s">
        <v>163</v>
      </c>
      <c r="Q368" s="14" t="s">
        <v>171</v>
      </c>
      <c r="R368" s="14" t="s">
        <v>171</v>
      </c>
      <c r="S368" s="14" t="s">
        <v>208</v>
      </c>
      <c r="T368" s="14" t="s">
        <v>215</v>
      </c>
      <c r="U368" s="14" t="s">
        <v>171</v>
      </c>
      <c r="V368" s="14">
        <v>1</v>
      </c>
      <c r="W368" s="14" t="s">
        <v>171</v>
      </c>
      <c r="X368" s="14" t="s">
        <v>171</v>
      </c>
      <c r="Y368" s="14" t="s">
        <v>171</v>
      </c>
      <c r="Z368" s="14" t="s">
        <v>171</v>
      </c>
      <c r="AA368" s="14" t="s">
        <v>171</v>
      </c>
      <c r="AB368" s="14" t="s">
        <v>171</v>
      </c>
      <c r="AC368" s="14" t="s">
        <v>171</v>
      </c>
      <c r="AD368" s="14" t="s">
        <v>163</v>
      </c>
      <c r="AE368" s="14" t="s">
        <v>171</v>
      </c>
      <c r="AF368" s="14" t="s">
        <v>171</v>
      </c>
      <c r="AG368" s="14" t="s">
        <v>171</v>
      </c>
      <c r="AH368" s="14" t="s">
        <v>176</v>
      </c>
      <c r="AI368" s="14" t="s">
        <v>178</v>
      </c>
      <c r="AJ368" s="14" t="s">
        <v>306</v>
      </c>
      <c r="AK368" s="14" t="s">
        <v>171</v>
      </c>
      <c r="AL368" s="14" t="s">
        <v>171</v>
      </c>
      <c r="AM368" s="14" t="s">
        <v>171</v>
      </c>
      <c r="AN368" s="14" t="s">
        <v>176</v>
      </c>
      <c r="AO368" s="14" t="s">
        <v>171</v>
      </c>
      <c r="AP368" s="14" t="s">
        <v>245</v>
      </c>
      <c r="AQ368" s="14" t="s">
        <v>171</v>
      </c>
      <c r="AR368" s="14" t="s">
        <v>171</v>
      </c>
      <c r="AS368" s="14" t="s">
        <v>171</v>
      </c>
      <c r="AT368" s="14" t="s">
        <v>180</v>
      </c>
      <c r="AU368" s="14" t="s">
        <v>171</v>
      </c>
      <c r="AV368" s="14" t="s">
        <v>171</v>
      </c>
      <c r="AW368" s="14" t="s">
        <v>171</v>
      </c>
      <c r="AX368" s="14" t="s">
        <v>176</v>
      </c>
    </row>
    <row r="369" spans="1:50" s="2" customFormat="1" ht="16.5" customHeight="1" x14ac:dyDescent="0.15">
      <c r="A369" s="14">
        <v>20052</v>
      </c>
      <c r="B369" s="14">
        <v>2005</v>
      </c>
      <c r="C369" s="14" t="s">
        <v>16</v>
      </c>
      <c r="D369" s="14" t="s">
        <v>348</v>
      </c>
      <c r="E369" s="14" t="s">
        <v>352</v>
      </c>
      <c r="F369" s="4" t="s">
        <v>176</v>
      </c>
      <c r="G369" s="14" t="s">
        <v>165</v>
      </c>
      <c r="H369" s="14" t="s">
        <v>349</v>
      </c>
      <c r="I369" s="14" t="s">
        <v>350</v>
      </c>
      <c r="J369" s="14">
        <v>2</v>
      </c>
      <c r="K369" s="14">
        <f t="shared" si="5"/>
        <v>-1</v>
      </c>
      <c r="L369" s="14" t="s">
        <v>208</v>
      </c>
      <c r="M369" s="14" t="s">
        <v>185</v>
      </c>
      <c r="N369" s="14">
        <v>0</v>
      </c>
      <c r="O369" s="14">
        <v>1</v>
      </c>
      <c r="P369" s="14" t="s">
        <v>208</v>
      </c>
      <c r="Q369" s="14" t="s">
        <v>171</v>
      </c>
      <c r="R369" s="14" t="s">
        <v>171</v>
      </c>
      <c r="S369" s="14" t="s">
        <v>208</v>
      </c>
      <c r="T369" s="14" t="s">
        <v>215</v>
      </c>
      <c r="U369" s="14" t="s">
        <v>171</v>
      </c>
      <c r="V369" s="14">
        <v>1</v>
      </c>
      <c r="W369" s="14" t="s">
        <v>171</v>
      </c>
      <c r="X369" s="14" t="s">
        <v>171</v>
      </c>
      <c r="Y369" s="14" t="s">
        <v>171</v>
      </c>
      <c r="Z369" s="14" t="s">
        <v>171</v>
      </c>
      <c r="AA369" s="14" t="s">
        <v>171</v>
      </c>
      <c r="AB369" s="14" t="s">
        <v>171</v>
      </c>
      <c r="AC369" s="14" t="s">
        <v>171</v>
      </c>
      <c r="AD369" s="14" t="s">
        <v>163</v>
      </c>
      <c r="AE369" s="14" t="s">
        <v>171</v>
      </c>
      <c r="AF369" s="14" t="s">
        <v>171</v>
      </c>
      <c r="AG369" s="14" t="s">
        <v>171</v>
      </c>
      <c r="AH369" s="14" t="s">
        <v>176</v>
      </c>
      <c r="AI369" s="14" t="s">
        <v>178</v>
      </c>
      <c r="AJ369" s="14" t="s">
        <v>306</v>
      </c>
      <c r="AK369" s="14" t="s">
        <v>171</v>
      </c>
      <c r="AL369" s="14" t="s">
        <v>171</v>
      </c>
      <c r="AM369" s="14" t="s">
        <v>171</v>
      </c>
      <c r="AN369" s="14" t="s">
        <v>176</v>
      </c>
      <c r="AO369" s="14" t="s">
        <v>171</v>
      </c>
      <c r="AP369" s="14" t="s">
        <v>245</v>
      </c>
      <c r="AQ369" s="14" t="s">
        <v>171</v>
      </c>
      <c r="AR369" s="14" t="s">
        <v>171</v>
      </c>
      <c r="AS369" s="14" t="s">
        <v>171</v>
      </c>
      <c r="AT369" s="14" t="s">
        <v>180</v>
      </c>
      <c r="AU369" s="14" t="s">
        <v>171</v>
      </c>
      <c r="AV369" s="14" t="s">
        <v>171</v>
      </c>
      <c r="AW369" s="14" t="s">
        <v>171</v>
      </c>
      <c r="AX369" s="14" t="s">
        <v>176</v>
      </c>
    </row>
    <row r="370" spans="1:50" s="2" customFormat="1" ht="16.5" customHeight="1" x14ac:dyDescent="0.15">
      <c r="A370" s="14">
        <v>20061</v>
      </c>
      <c r="B370" s="14">
        <v>2006</v>
      </c>
      <c r="C370" s="14" t="s">
        <v>18</v>
      </c>
      <c r="D370" s="14" t="s">
        <v>355</v>
      </c>
      <c r="E370" s="14" t="s">
        <v>360</v>
      </c>
      <c r="F370" s="4" t="s">
        <v>176</v>
      </c>
      <c r="G370" s="14" t="s">
        <v>356</v>
      </c>
      <c r="H370" s="14" t="s">
        <v>357</v>
      </c>
      <c r="I370" s="14" t="s">
        <v>358</v>
      </c>
      <c r="J370" s="14">
        <v>1</v>
      </c>
      <c r="K370" s="14">
        <f t="shared" si="5"/>
        <v>20062</v>
      </c>
      <c r="L370" s="14" t="s">
        <v>175</v>
      </c>
      <c r="M370" s="14" t="s">
        <v>170</v>
      </c>
      <c r="N370" s="14">
        <v>0</v>
      </c>
      <c r="O370" s="14">
        <v>1</v>
      </c>
      <c r="P370" s="14" t="s">
        <v>163</v>
      </c>
      <c r="Q370" s="14" t="s">
        <v>171</v>
      </c>
      <c r="R370" s="14" t="s">
        <v>171</v>
      </c>
      <c r="S370" s="14" t="s">
        <v>208</v>
      </c>
      <c r="T370" s="14" t="s">
        <v>215</v>
      </c>
      <c r="U370" s="14" t="s">
        <v>171</v>
      </c>
      <c r="V370" s="14">
        <v>1</v>
      </c>
      <c r="W370" s="14" t="s">
        <v>171</v>
      </c>
      <c r="X370" s="14" t="s">
        <v>171</v>
      </c>
      <c r="Y370" s="14" t="s">
        <v>171</v>
      </c>
      <c r="Z370" s="14" t="s">
        <v>171</v>
      </c>
      <c r="AA370" s="14" t="s">
        <v>171</v>
      </c>
      <c r="AB370" s="14" t="s">
        <v>171</v>
      </c>
      <c r="AC370" s="14" t="s">
        <v>171</v>
      </c>
      <c r="AD370" s="14" t="s">
        <v>163</v>
      </c>
      <c r="AE370" s="14" t="s">
        <v>171</v>
      </c>
      <c r="AF370" s="14" t="s">
        <v>171</v>
      </c>
      <c r="AG370" s="14" t="s">
        <v>171</v>
      </c>
      <c r="AH370" s="14" t="s">
        <v>176</v>
      </c>
      <c r="AI370" s="14" t="s">
        <v>178</v>
      </c>
      <c r="AJ370" s="14" t="s">
        <v>361</v>
      </c>
      <c r="AK370" s="14" t="s">
        <v>171</v>
      </c>
      <c r="AL370" s="14" t="s">
        <v>171</v>
      </c>
      <c r="AM370" s="14" t="s">
        <v>171</v>
      </c>
      <c r="AN370" s="14" t="s">
        <v>176</v>
      </c>
      <c r="AO370" s="14" t="s">
        <v>171</v>
      </c>
      <c r="AP370" s="14" t="s">
        <v>163</v>
      </c>
      <c r="AQ370" s="14" t="s">
        <v>171</v>
      </c>
      <c r="AR370" s="14" t="s">
        <v>171</v>
      </c>
      <c r="AS370" s="14" t="s">
        <v>171</v>
      </c>
      <c r="AT370" s="14" t="s">
        <v>180</v>
      </c>
      <c r="AU370" s="14" t="s">
        <v>171</v>
      </c>
      <c r="AV370" s="14" t="s">
        <v>171</v>
      </c>
      <c r="AW370" s="14" t="s">
        <v>171</v>
      </c>
      <c r="AX370" s="14" t="s">
        <v>176</v>
      </c>
    </row>
    <row r="371" spans="1:50" s="2" customFormat="1" ht="16.5" customHeight="1" x14ac:dyDescent="0.15">
      <c r="A371" s="14">
        <v>20062</v>
      </c>
      <c r="B371" s="14">
        <v>2006</v>
      </c>
      <c r="C371" s="14" t="s">
        <v>18</v>
      </c>
      <c r="D371" s="14" t="s">
        <v>355</v>
      </c>
      <c r="E371" s="14" t="s">
        <v>360</v>
      </c>
      <c r="F371" s="4" t="s">
        <v>176</v>
      </c>
      <c r="G371" s="14" t="s">
        <v>222</v>
      </c>
      <c r="H371" s="14" t="s">
        <v>357</v>
      </c>
      <c r="I371" s="14" t="s">
        <v>358</v>
      </c>
      <c r="J371" s="14">
        <v>2</v>
      </c>
      <c r="K371" s="14">
        <f t="shared" si="5"/>
        <v>20063</v>
      </c>
      <c r="L371" s="14" t="s">
        <v>175</v>
      </c>
      <c r="M371" s="14" t="s">
        <v>185</v>
      </c>
      <c r="N371" s="14">
        <v>0</v>
      </c>
      <c r="O371" s="14">
        <v>1</v>
      </c>
      <c r="P371" s="14" t="s">
        <v>208</v>
      </c>
      <c r="Q371" s="14" t="s">
        <v>171</v>
      </c>
      <c r="R371" s="14" t="s">
        <v>171</v>
      </c>
      <c r="S371" s="14" t="s">
        <v>208</v>
      </c>
      <c r="T371" s="14" t="s">
        <v>215</v>
      </c>
      <c r="U371" s="14" t="s">
        <v>171</v>
      </c>
      <c r="V371" s="14">
        <v>1</v>
      </c>
      <c r="W371" s="14" t="s">
        <v>171</v>
      </c>
      <c r="X371" s="14" t="s">
        <v>171</v>
      </c>
      <c r="Y371" s="14" t="s">
        <v>171</v>
      </c>
      <c r="Z371" s="14" t="s">
        <v>171</v>
      </c>
      <c r="AA371" s="14" t="s">
        <v>171</v>
      </c>
      <c r="AB371" s="14" t="s">
        <v>171</v>
      </c>
      <c r="AC371" s="14" t="s">
        <v>171</v>
      </c>
      <c r="AD371" s="14" t="s">
        <v>163</v>
      </c>
      <c r="AE371" s="14" t="s">
        <v>171</v>
      </c>
      <c r="AF371" s="14" t="s">
        <v>171</v>
      </c>
      <c r="AG371" s="14" t="s">
        <v>171</v>
      </c>
      <c r="AH371" s="14" t="s">
        <v>176</v>
      </c>
      <c r="AI371" s="14" t="s">
        <v>178</v>
      </c>
      <c r="AJ371" s="14" t="s">
        <v>361</v>
      </c>
      <c r="AK371" s="14" t="s">
        <v>171</v>
      </c>
      <c r="AL371" s="14" t="s">
        <v>171</v>
      </c>
      <c r="AM371" s="14" t="s">
        <v>171</v>
      </c>
      <c r="AN371" s="14" t="s">
        <v>176</v>
      </c>
      <c r="AO371" s="14" t="s">
        <v>171</v>
      </c>
      <c r="AP371" s="14" t="s">
        <v>163</v>
      </c>
      <c r="AQ371" s="14" t="s">
        <v>171</v>
      </c>
      <c r="AR371" s="14" t="s">
        <v>171</v>
      </c>
      <c r="AS371" s="14" t="s">
        <v>171</v>
      </c>
      <c r="AT371" s="14" t="s">
        <v>180</v>
      </c>
      <c r="AU371" s="14" t="s">
        <v>171</v>
      </c>
      <c r="AV371" s="14" t="s">
        <v>171</v>
      </c>
      <c r="AW371" s="14" t="s">
        <v>171</v>
      </c>
      <c r="AX371" s="14" t="s">
        <v>176</v>
      </c>
    </row>
    <row r="372" spans="1:50" s="2" customFormat="1" ht="16.5" customHeight="1" x14ac:dyDescent="0.15">
      <c r="A372" s="14">
        <v>20063</v>
      </c>
      <c r="B372" s="14">
        <v>2006</v>
      </c>
      <c r="C372" s="14" t="s">
        <v>18</v>
      </c>
      <c r="D372" s="14" t="s">
        <v>355</v>
      </c>
      <c r="E372" s="14" t="s">
        <v>360</v>
      </c>
      <c r="F372" s="4" t="s">
        <v>176</v>
      </c>
      <c r="G372" s="14" t="s">
        <v>363</v>
      </c>
      <c r="H372" s="14" t="s">
        <v>357</v>
      </c>
      <c r="I372" s="14" t="s">
        <v>358</v>
      </c>
      <c r="J372" s="14">
        <v>3</v>
      </c>
      <c r="K372" s="14">
        <f t="shared" si="5"/>
        <v>-1</v>
      </c>
      <c r="L372" s="14" t="s">
        <v>175</v>
      </c>
      <c r="M372" s="14" t="s">
        <v>189</v>
      </c>
      <c r="N372" s="14">
        <v>0</v>
      </c>
      <c r="O372" s="14">
        <v>1</v>
      </c>
      <c r="P372" s="14" t="s">
        <v>175</v>
      </c>
      <c r="Q372" s="14" t="s">
        <v>171</v>
      </c>
      <c r="R372" s="14" t="s">
        <v>171</v>
      </c>
      <c r="S372" s="14" t="s">
        <v>208</v>
      </c>
      <c r="T372" s="14" t="s">
        <v>215</v>
      </c>
      <c r="U372" s="14" t="s">
        <v>171</v>
      </c>
      <c r="V372" s="14">
        <v>1</v>
      </c>
      <c r="W372" s="14" t="s">
        <v>171</v>
      </c>
      <c r="X372" s="14" t="s">
        <v>171</v>
      </c>
      <c r="Y372" s="14" t="s">
        <v>171</v>
      </c>
      <c r="Z372" s="14" t="s">
        <v>171</v>
      </c>
      <c r="AA372" s="14" t="s">
        <v>171</v>
      </c>
      <c r="AB372" s="14" t="s">
        <v>171</v>
      </c>
      <c r="AC372" s="14" t="s">
        <v>171</v>
      </c>
      <c r="AD372" s="14" t="s">
        <v>163</v>
      </c>
      <c r="AE372" s="14" t="s">
        <v>171</v>
      </c>
      <c r="AF372" s="14" t="s">
        <v>171</v>
      </c>
      <c r="AG372" s="14" t="s">
        <v>171</v>
      </c>
      <c r="AH372" s="14" t="s">
        <v>176</v>
      </c>
      <c r="AI372" s="14" t="s">
        <v>178</v>
      </c>
      <c r="AJ372" s="14" t="s">
        <v>361</v>
      </c>
      <c r="AK372" s="14" t="s">
        <v>171</v>
      </c>
      <c r="AL372" s="14" t="s">
        <v>171</v>
      </c>
      <c r="AM372" s="14" t="s">
        <v>171</v>
      </c>
      <c r="AN372" s="14" t="s">
        <v>176</v>
      </c>
      <c r="AO372" s="14" t="s">
        <v>171</v>
      </c>
      <c r="AP372" s="14" t="s">
        <v>163</v>
      </c>
      <c r="AQ372" s="14" t="s">
        <v>171</v>
      </c>
      <c r="AR372" s="14" t="s">
        <v>171</v>
      </c>
      <c r="AS372" s="14" t="s">
        <v>171</v>
      </c>
      <c r="AT372" s="14" t="s">
        <v>180</v>
      </c>
      <c r="AU372" s="14" t="s">
        <v>171</v>
      </c>
      <c r="AV372" s="14" t="s">
        <v>171</v>
      </c>
      <c r="AW372" s="14" t="s">
        <v>171</v>
      </c>
      <c r="AX372" s="14" t="s">
        <v>176</v>
      </c>
    </row>
    <row r="373" spans="1:50" s="2" customFormat="1" ht="16.5" customHeight="1" x14ac:dyDescent="0.15">
      <c r="A373" s="14">
        <v>20071</v>
      </c>
      <c r="B373" s="14">
        <v>2007</v>
      </c>
      <c r="C373" s="14" t="s">
        <v>19</v>
      </c>
      <c r="D373" s="14" t="s">
        <v>366</v>
      </c>
      <c r="E373" s="14" t="s">
        <v>370</v>
      </c>
      <c r="F373" s="4" t="s">
        <v>176</v>
      </c>
      <c r="G373" s="14" t="s">
        <v>290</v>
      </c>
      <c r="H373" s="14" t="s">
        <v>367</v>
      </c>
      <c r="I373" s="14" t="s">
        <v>368</v>
      </c>
      <c r="J373" s="14">
        <v>1</v>
      </c>
      <c r="K373" s="14">
        <f t="shared" si="5"/>
        <v>20072</v>
      </c>
      <c r="L373" s="14" t="s">
        <v>208</v>
      </c>
      <c r="M373" s="14" t="s">
        <v>170</v>
      </c>
      <c r="N373" s="14">
        <v>0</v>
      </c>
      <c r="O373" s="14">
        <v>1</v>
      </c>
      <c r="P373" s="14" t="s">
        <v>163</v>
      </c>
      <c r="Q373" s="14" t="s">
        <v>171</v>
      </c>
      <c r="R373" s="14" t="s">
        <v>171</v>
      </c>
      <c r="S373" s="14" t="s">
        <v>208</v>
      </c>
      <c r="T373" s="14" t="s">
        <v>215</v>
      </c>
      <c r="U373" s="14" t="s">
        <v>171</v>
      </c>
      <c r="V373" s="14">
        <v>1</v>
      </c>
      <c r="W373" s="14" t="s">
        <v>171</v>
      </c>
      <c r="X373" s="14" t="s">
        <v>171</v>
      </c>
      <c r="Y373" s="14" t="s">
        <v>171</v>
      </c>
      <c r="Z373" s="14" t="s">
        <v>171</v>
      </c>
      <c r="AA373" s="14" t="s">
        <v>171</v>
      </c>
      <c r="AB373" s="14" t="s">
        <v>171</v>
      </c>
      <c r="AC373" s="14" t="s">
        <v>171</v>
      </c>
      <c r="AD373" s="14" t="s">
        <v>163</v>
      </c>
      <c r="AE373" s="14" t="s">
        <v>171</v>
      </c>
      <c r="AF373" s="14" t="s">
        <v>171</v>
      </c>
      <c r="AG373" s="14" t="s">
        <v>171</v>
      </c>
      <c r="AH373" s="14" t="s">
        <v>176</v>
      </c>
      <c r="AI373" s="14" t="s">
        <v>178</v>
      </c>
      <c r="AJ373" s="14" t="s">
        <v>371</v>
      </c>
      <c r="AK373" s="14" t="s">
        <v>171</v>
      </c>
      <c r="AL373" s="14" t="s">
        <v>171</v>
      </c>
      <c r="AM373" s="14" t="s">
        <v>171</v>
      </c>
      <c r="AN373" s="14" t="s">
        <v>176</v>
      </c>
      <c r="AO373" s="14" t="s">
        <v>171</v>
      </c>
      <c r="AP373" s="14" t="s">
        <v>208</v>
      </c>
      <c r="AQ373" s="14" t="s">
        <v>171</v>
      </c>
      <c r="AR373" s="14" t="s">
        <v>171</v>
      </c>
      <c r="AS373" s="14" t="s">
        <v>171</v>
      </c>
      <c r="AT373" s="14" t="s">
        <v>180</v>
      </c>
      <c r="AU373" s="14" t="s">
        <v>171</v>
      </c>
      <c r="AV373" s="14" t="s">
        <v>171</v>
      </c>
      <c r="AW373" s="14" t="s">
        <v>171</v>
      </c>
      <c r="AX373" s="14" t="s">
        <v>176</v>
      </c>
    </row>
    <row r="374" spans="1:50" s="2" customFormat="1" ht="16.5" customHeight="1" x14ac:dyDescent="0.15">
      <c r="A374" s="14">
        <v>20072</v>
      </c>
      <c r="B374" s="14">
        <v>2007</v>
      </c>
      <c r="C374" s="14" t="s">
        <v>19</v>
      </c>
      <c r="D374" s="14" t="s">
        <v>366</v>
      </c>
      <c r="E374" s="14" t="s">
        <v>370</v>
      </c>
      <c r="F374" s="4" t="s">
        <v>176</v>
      </c>
      <c r="G374" s="14" t="s">
        <v>297</v>
      </c>
      <c r="H374" s="14" t="s">
        <v>367</v>
      </c>
      <c r="I374" s="14" t="s">
        <v>368</v>
      </c>
      <c r="J374" s="14">
        <v>2</v>
      </c>
      <c r="K374" s="14">
        <f t="shared" si="5"/>
        <v>-1</v>
      </c>
      <c r="L374" s="14" t="s">
        <v>208</v>
      </c>
      <c r="M374" s="14" t="s">
        <v>185</v>
      </c>
      <c r="N374" s="14">
        <v>0</v>
      </c>
      <c r="O374" s="14">
        <v>1</v>
      </c>
      <c r="P374" s="14" t="s">
        <v>208</v>
      </c>
      <c r="Q374" s="14" t="s">
        <v>171</v>
      </c>
      <c r="R374" s="14" t="s">
        <v>171</v>
      </c>
      <c r="S374" s="14" t="s">
        <v>208</v>
      </c>
      <c r="T374" s="14" t="s">
        <v>215</v>
      </c>
      <c r="U374" s="14" t="s">
        <v>171</v>
      </c>
      <c r="V374" s="14">
        <v>1</v>
      </c>
      <c r="W374" s="14" t="s">
        <v>171</v>
      </c>
      <c r="X374" s="14" t="s">
        <v>171</v>
      </c>
      <c r="Y374" s="14" t="s">
        <v>171</v>
      </c>
      <c r="Z374" s="14" t="s">
        <v>171</v>
      </c>
      <c r="AA374" s="14" t="s">
        <v>171</v>
      </c>
      <c r="AB374" s="14" t="s">
        <v>171</v>
      </c>
      <c r="AC374" s="14" t="s">
        <v>171</v>
      </c>
      <c r="AD374" s="14" t="s">
        <v>163</v>
      </c>
      <c r="AE374" s="14" t="s">
        <v>171</v>
      </c>
      <c r="AF374" s="14" t="s">
        <v>171</v>
      </c>
      <c r="AG374" s="14" t="s">
        <v>171</v>
      </c>
      <c r="AH374" s="14" t="s">
        <v>176</v>
      </c>
      <c r="AI374" s="14" t="s">
        <v>178</v>
      </c>
      <c r="AJ374" s="14" t="s">
        <v>371</v>
      </c>
      <c r="AK374" s="14" t="s">
        <v>171</v>
      </c>
      <c r="AL374" s="14" t="s">
        <v>171</v>
      </c>
      <c r="AM374" s="14" t="s">
        <v>171</v>
      </c>
      <c r="AN374" s="14" t="s">
        <v>176</v>
      </c>
      <c r="AO374" s="14" t="s">
        <v>171</v>
      </c>
      <c r="AP374" s="14" t="s">
        <v>208</v>
      </c>
      <c r="AQ374" s="14" t="s">
        <v>171</v>
      </c>
      <c r="AR374" s="14" t="s">
        <v>171</v>
      </c>
      <c r="AS374" s="14" t="s">
        <v>171</v>
      </c>
      <c r="AT374" s="14" t="s">
        <v>180</v>
      </c>
      <c r="AU374" s="14" t="s">
        <v>171</v>
      </c>
      <c r="AV374" s="14" t="s">
        <v>171</v>
      </c>
      <c r="AW374" s="14" t="s">
        <v>171</v>
      </c>
      <c r="AX374" s="14" t="s">
        <v>176</v>
      </c>
    </row>
    <row r="375" spans="1:50" s="2" customFormat="1" ht="16.5" customHeight="1" x14ac:dyDescent="0.15">
      <c r="A375" s="14">
        <v>20081</v>
      </c>
      <c r="B375" s="14">
        <v>2008</v>
      </c>
      <c r="C375" s="14" t="s">
        <v>20</v>
      </c>
      <c r="D375" s="14" t="s">
        <v>374</v>
      </c>
      <c r="E375" s="14" t="s">
        <v>379</v>
      </c>
      <c r="F375" s="4" t="s">
        <v>176</v>
      </c>
      <c r="G375" s="14" t="s">
        <v>375</v>
      </c>
      <c r="H375" s="14" t="s">
        <v>376</v>
      </c>
      <c r="I375" s="14" t="s">
        <v>377</v>
      </c>
      <c r="J375" s="14">
        <v>1</v>
      </c>
      <c r="K375" s="14">
        <f t="shared" si="5"/>
        <v>20082</v>
      </c>
      <c r="L375" s="14" t="s">
        <v>208</v>
      </c>
      <c r="M375" s="14" t="s">
        <v>170</v>
      </c>
      <c r="N375" s="14">
        <v>0</v>
      </c>
      <c r="O375" s="14">
        <v>1</v>
      </c>
      <c r="P375" s="14" t="s">
        <v>163</v>
      </c>
      <c r="Q375" s="14" t="s">
        <v>163</v>
      </c>
      <c r="R375" s="14" t="s">
        <v>171</v>
      </c>
      <c r="S375" s="14" t="s">
        <v>208</v>
      </c>
      <c r="T375" s="14" t="s">
        <v>215</v>
      </c>
      <c r="U375" s="14" t="s">
        <v>171</v>
      </c>
      <c r="V375" s="14">
        <v>1</v>
      </c>
      <c r="W375" s="14" t="s">
        <v>171</v>
      </c>
      <c r="X375" s="14" t="s">
        <v>171</v>
      </c>
      <c r="Y375" s="14" t="s">
        <v>171</v>
      </c>
      <c r="Z375" s="14" t="s">
        <v>171</v>
      </c>
      <c r="AA375" s="14" t="s">
        <v>171</v>
      </c>
      <c r="AB375" s="14" t="s">
        <v>171</v>
      </c>
      <c r="AC375" s="14" t="s">
        <v>171</v>
      </c>
      <c r="AD375" s="14" t="s">
        <v>163</v>
      </c>
      <c r="AE375" s="14" t="s">
        <v>171</v>
      </c>
      <c r="AF375" s="14" t="s">
        <v>171</v>
      </c>
      <c r="AG375" s="14" t="s">
        <v>171</v>
      </c>
      <c r="AH375" s="14" t="s">
        <v>176</v>
      </c>
      <c r="AI375" s="14" t="s">
        <v>178</v>
      </c>
      <c r="AJ375" s="14" t="s">
        <v>380</v>
      </c>
      <c r="AK375" s="14" t="s">
        <v>171</v>
      </c>
      <c r="AL375" s="14" t="s">
        <v>171</v>
      </c>
      <c r="AM375" s="14" t="s">
        <v>171</v>
      </c>
      <c r="AN375" s="14" t="s">
        <v>176</v>
      </c>
      <c r="AO375" s="14" t="s">
        <v>171</v>
      </c>
      <c r="AP375" s="14" t="s">
        <v>208</v>
      </c>
      <c r="AQ375" s="14" t="s">
        <v>171</v>
      </c>
      <c r="AR375" s="14" t="s">
        <v>171</v>
      </c>
      <c r="AS375" s="14" t="s">
        <v>171</v>
      </c>
      <c r="AT375" s="14" t="s">
        <v>180</v>
      </c>
      <c r="AU375" s="14" t="s">
        <v>171</v>
      </c>
      <c r="AV375" s="14" t="s">
        <v>171</v>
      </c>
      <c r="AW375" s="14" t="s">
        <v>171</v>
      </c>
      <c r="AX375" s="14" t="s">
        <v>176</v>
      </c>
    </row>
    <row r="376" spans="1:50" s="2" customFormat="1" ht="16.5" customHeight="1" x14ac:dyDescent="0.15">
      <c r="A376" s="14">
        <v>20082</v>
      </c>
      <c r="B376" s="14">
        <v>2008</v>
      </c>
      <c r="C376" s="14" t="s">
        <v>20</v>
      </c>
      <c r="D376" s="14" t="s">
        <v>374</v>
      </c>
      <c r="E376" s="14" t="s">
        <v>379</v>
      </c>
      <c r="F376" s="4" t="s">
        <v>176</v>
      </c>
      <c r="G376" s="14" t="s">
        <v>381</v>
      </c>
      <c r="H376" s="14" t="s">
        <v>376</v>
      </c>
      <c r="I376" s="14" t="s">
        <v>377</v>
      </c>
      <c r="J376" s="14">
        <v>2</v>
      </c>
      <c r="K376" s="14">
        <f t="shared" si="5"/>
        <v>-1</v>
      </c>
      <c r="L376" s="14" t="s">
        <v>208</v>
      </c>
      <c r="M376" s="14" t="s">
        <v>185</v>
      </c>
      <c r="N376" s="14">
        <v>0</v>
      </c>
      <c r="O376" s="14">
        <v>1</v>
      </c>
      <c r="P376" s="14" t="s">
        <v>208</v>
      </c>
      <c r="Q376" s="14" t="s">
        <v>175</v>
      </c>
      <c r="R376" s="14" t="s">
        <v>171</v>
      </c>
      <c r="S376" s="14" t="s">
        <v>208</v>
      </c>
      <c r="T376" s="14" t="s">
        <v>215</v>
      </c>
      <c r="U376" s="14" t="s">
        <v>171</v>
      </c>
      <c r="V376" s="14">
        <v>1</v>
      </c>
      <c r="W376" s="14" t="s">
        <v>171</v>
      </c>
      <c r="X376" s="14" t="s">
        <v>171</v>
      </c>
      <c r="Y376" s="14" t="s">
        <v>171</v>
      </c>
      <c r="Z376" s="14" t="s">
        <v>171</v>
      </c>
      <c r="AA376" s="14" t="s">
        <v>171</v>
      </c>
      <c r="AB376" s="14" t="s">
        <v>171</v>
      </c>
      <c r="AC376" s="14" t="s">
        <v>171</v>
      </c>
      <c r="AD376" s="14" t="s">
        <v>163</v>
      </c>
      <c r="AE376" s="14" t="s">
        <v>171</v>
      </c>
      <c r="AF376" s="14" t="s">
        <v>171</v>
      </c>
      <c r="AG376" s="14" t="s">
        <v>171</v>
      </c>
      <c r="AH376" s="14" t="s">
        <v>176</v>
      </c>
      <c r="AI376" s="14" t="s">
        <v>178</v>
      </c>
      <c r="AJ376" s="14" t="s">
        <v>380</v>
      </c>
      <c r="AK376" s="14" t="s">
        <v>171</v>
      </c>
      <c r="AL376" s="14" t="s">
        <v>171</v>
      </c>
      <c r="AM376" s="14" t="s">
        <v>171</v>
      </c>
      <c r="AN376" s="14" t="s">
        <v>176</v>
      </c>
      <c r="AO376" s="14" t="s">
        <v>171</v>
      </c>
      <c r="AP376" s="14" t="s">
        <v>208</v>
      </c>
      <c r="AQ376" s="14" t="s">
        <v>171</v>
      </c>
      <c r="AR376" s="14" t="s">
        <v>171</v>
      </c>
      <c r="AS376" s="14" t="s">
        <v>171</v>
      </c>
      <c r="AT376" s="14" t="s">
        <v>180</v>
      </c>
      <c r="AU376" s="14" t="s">
        <v>171</v>
      </c>
      <c r="AV376" s="14" t="s">
        <v>171</v>
      </c>
      <c r="AW376" s="14" t="s">
        <v>171</v>
      </c>
      <c r="AX376" s="14" t="s">
        <v>176</v>
      </c>
    </row>
    <row r="377" spans="1:50" s="2" customFormat="1" ht="16.5" customHeight="1" x14ac:dyDescent="0.15">
      <c r="A377" s="14">
        <v>20091</v>
      </c>
      <c r="B377" s="14">
        <v>2009</v>
      </c>
      <c r="C377" s="14" t="s">
        <v>21</v>
      </c>
      <c r="D377" s="14" t="s">
        <v>384</v>
      </c>
      <c r="E377" s="14" t="s">
        <v>389</v>
      </c>
      <c r="F377" s="4" t="s">
        <v>176</v>
      </c>
      <c r="G377" s="14" t="s">
        <v>385</v>
      </c>
      <c r="H377" s="14" t="s">
        <v>386</v>
      </c>
      <c r="I377" s="14" t="s">
        <v>387</v>
      </c>
      <c r="J377" s="14">
        <v>1</v>
      </c>
      <c r="K377" s="14">
        <f t="shared" si="5"/>
        <v>20092</v>
      </c>
      <c r="L377" s="14" t="s">
        <v>208</v>
      </c>
      <c r="M377" s="14" t="s">
        <v>170</v>
      </c>
      <c r="N377" s="14">
        <v>0</v>
      </c>
      <c r="O377" s="14">
        <v>1</v>
      </c>
      <c r="P377" s="14" t="s">
        <v>163</v>
      </c>
      <c r="Q377" s="14" t="s">
        <v>163</v>
      </c>
      <c r="R377" s="14" t="s">
        <v>171</v>
      </c>
      <c r="S377" s="14" t="s">
        <v>208</v>
      </c>
      <c r="T377" s="14" t="s">
        <v>215</v>
      </c>
      <c r="U377" s="14" t="s">
        <v>171</v>
      </c>
      <c r="V377" s="14">
        <v>1</v>
      </c>
      <c r="W377" s="14" t="s">
        <v>171</v>
      </c>
      <c r="X377" s="14" t="s">
        <v>171</v>
      </c>
      <c r="Y377" s="14" t="s">
        <v>171</v>
      </c>
      <c r="Z377" s="14" t="s">
        <v>171</v>
      </c>
      <c r="AA377" s="14" t="s">
        <v>171</v>
      </c>
      <c r="AB377" s="14" t="s">
        <v>171</v>
      </c>
      <c r="AC377" s="14" t="s">
        <v>171</v>
      </c>
      <c r="AD377" s="14" t="s">
        <v>163</v>
      </c>
      <c r="AE377" s="14" t="s">
        <v>171</v>
      </c>
      <c r="AF377" s="14" t="s">
        <v>171</v>
      </c>
      <c r="AG377" s="14" t="s">
        <v>171</v>
      </c>
      <c r="AH377" s="14" t="s">
        <v>176</v>
      </c>
      <c r="AI377" s="14" t="s">
        <v>178</v>
      </c>
      <c r="AJ377" s="14" t="s">
        <v>390</v>
      </c>
      <c r="AK377" s="14" t="s">
        <v>171</v>
      </c>
      <c r="AL377" s="14" t="s">
        <v>171</v>
      </c>
      <c r="AM377" s="14" t="s">
        <v>171</v>
      </c>
      <c r="AN377" s="14" t="s">
        <v>176</v>
      </c>
      <c r="AO377" s="14" t="s">
        <v>171</v>
      </c>
      <c r="AP377" s="14" t="s">
        <v>208</v>
      </c>
      <c r="AQ377" s="14" t="s">
        <v>171</v>
      </c>
      <c r="AR377" s="14" t="s">
        <v>171</v>
      </c>
      <c r="AS377" s="14" t="s">
        <v>171</v>
      </c>
      <c r="AT377" s="14" t="s">
        <v>180</v>
      </c>
      <c r="AU377" s="14" t="s">
        <v>171</v>
      </c>
      <c r="AV377" s="14" t="s">
        <v>171</v>
      </c>
      <c r="AW377" s="14" t="s">
        <v>171</v>
      </c>
      <c r="AX377" s="14" t="s">
        <v>176</v>
      </c>
    </row>
    <row r="378" spans="1:50" s="2" customFormat="1" ht="16.5" customHeight="1" x14ac:dyDescent="0.15">
      <c r="A378" s="14">
        <v>20092</v>
      </c>
      <c r="B378" s="14">
        <v>2009</v>
      </c>
      <c r="C378" s="14" t="s">
        <v>21</v>
      </c>
      <c r="D378" s="14" t="s">
        <v>384</v>
      </c>
      <c r="E378" s="14" t="s">
        <v>389</v>
      </c>
      <c r="F378" s="4" t="s">
        <v>176</v>
      </c>
      <c r="G378" s="14" t="s">
        <v>391</v>
      </c>
      <c r="H378" s="14" t="s">
        <v>386</v>
      </c>
      <c r="I378" s="14" t="s">
        <v>387</v>
      </c>
      <c r="J378" s="14">
        <v>2</v>
      </c>
      <c r="K378" s="14">
        <f t="shared" si="5"/>
        <v>-1</v>
      </c>
      <c r="L378" s="14" t="s">
        <v>208</v>
      </c>
      <c r="M378" s="14" t="s">
        <v>185</v>
      </c>
      <c r="N378" s="14">
        <v>0</v>
      </c>
      <c r="O378" s="14">
        <v>1</v>
      </c>
      <c r="P378" s="14" t="s">
        <v>202</v>
      </c>
      <c r="Q378" s="14" t="s">
        <v>208</v>
      </c>
      <c r="R378" s="14" t="s">
        <v>171</v>
      </c>
      <c r="S378" s="14" t="s">
        <v>208</v>
      </c>
      <c r="T378" s="14" t="s">
        <v>215</v>
      </c>
      <c r="U378" s="14" t="s">
        <v>171</v>
      </c>
      <c r="V378" s="14">
        <v>1</v>
      </c>
      <c r="W378" s="14" t="s">
        <v>171</v>
      </c>
      <c r="X378" s="14" t="s">
        <v>171</v>
      </c>
      <c r="Y378" s="14" t="s">
        <v>171</v>
      </c>
      <c r="Z378" s="14" t="s">
        <v>171</v>
      </c>
      <c r="AA378" s="14" t="s">
        <v>171</v>
      </c>
      <c r="AB378" s="14" t="s">
        <v>171</v>
      </c>
      <c r="AC378" s="14" t="s">
        <v>171</v>
      </c>
      <c r="AD378" s="14" t="s">
        <v>163</v>
      </c>
      <c r="AE378" s="14" t="s">
        <v>171</v>
      </c>
      <c r="AF378" s="14" t="s">
        <v>171</v>
      </c>
      <c r="AG378" s="14" t="s">
        <v>171</v>
      </c>
      <c r="AH378" s="14" t="s">
        <v>176</v>
      </c>
      <c r="AI378" s="14" t="s">
        <v>178</v>
      </c>
      <c r="AJ378" s="14" t="s">
        <v>390</v>
      </c>
      <c r="AK378" s="14" t="s">
        <v>171</v>
      </c>
      <c r="AL378" s="14" t="s">
        <v>171</v>
      </c>
      <c r="AM378" s="14" t="s">
        <v>171</v>
      </c>
      <c r="AN378" s="14" t="s">
        <v>176</v>
      </c>
      <c r="AO378" s="14" t="s">
        <v>171</v>
      </c>
      <c r="AP378" s="14" t="s">
        <v>208</v>
      </c>
      <c r="AQ378" s="14" t="s">
        <v>171</v>
      </c>
      <c r="AR378" s="14" t="s">
        <v>171</v>
      </c>
      <c r="AS378" s="14" t="s">
        <v>171</v>
      </c>
      <c r="AT378" s="14" t="s">
        <v>180</v>
      </c>
      <c r="AU378" s="14" t="s">
        <v>171</v>
      </c>
      <c r="AV378" s="14" t="s">
        <v>171</v>
      </c>
      <c r="AW378" s="14" t="s">
        <v>171</v>
      </c>
      <c r="AX378" s="14" t="s">
        <v>176</v>
      </c>
    </row>
    <row r="379" spans="1:50" s="2" customFormat="1" ht="17.25" customHeight="1" x14ac:dyDescent="0.15">
      <c r="A379" s="14">
        <v>20101</v>
      </c>
      <c r="B379" s="14">
        <v>2010</v>
      </c>
      <c r="C379" s="14" t="s">
        <v>22</v>
      </c>
      <c r="D379" s="14" t="s">
        <v>430</v>
      </c>
      <c r="E379" s="14" t="s">
        <v>435</v>
      </c>
      <c r="F379" s="4" t="s">
        <v>176</v>
      </c>
      <c r="G379" s="14" t="s">
        <v>431</v>
      </c>
      <c r="H379" s="14" t="s">
        <v>432</v>
      </c>
      <c r="I379" s="14" t="s">
        <v>433</v>
      </c>
      <c r="J379" s="14">
        <v>1</v>
      </c>
      <c r="K379" s="14">
        <f t="shared" si="5"/>
        <v>20102</v>
      </c>
      <c r="L379" s="14" t="s">
        <v>208</v>
      </c>
      <c r="M379" s="14" t="s">
        <v>170</v>
      </c>
      <c r="N379" s="14">
        <v>0</v>
      </c>
      <c r="O379" s="14">
        <v>1</v>
      </c>
      <c r="P379" s="14" t="s">
        <v>163</v>
      </c>
      <c r="Q379" s="14" t="s">
        <v>171</v>
      </c>
      <c r="R379" s="14" t="s">
        <v>171</v>
      </c>
      <c r="S379" s="14" t="s">
        <v>208</v>
      </c>
      <c r="T379" s="14" t="s">
        <v>215</v>
      </c>
      <c r="U379" s="14" t="s">
        <v>171</v>
      </c>
      <c r="V379" s="14">
        <v>1</v>
      </c>
      <c r="W379" s="14" t="s">
        <v>171</v>
      </c>
      <c r="X379" s="14" t="s">
        <v>171</v>
      </c>
      <c r="Y379" s="14" t="s">
        <v>171</v>
      </c>
      <c r="Z379" s="14" t="s">
        <v>171</v>
      </c>
      <c r="AA379" s="14" t="s">
        <v>171</v>
      </c>
      <c r="AB379" s="14" t="s">
        <v>171</v>
      </c>
      <c r="AC379" s="14" t="s">
        <v>171</v>
      </c>
      <c r="AD379" s="14" t="s">
        <v>163</v>
      </c>
      <c r="AE379" s="14" t="s">
        <v>171</v>
      </c>
      <c r="AF379" s="14" t="s">
        <v>171</v>
      </c>
      <c r="AG379" s="14" t="s">
        <v>171</v>
      </c>
      <c r="AH379" s="14" t="s">
        <v>176</v>
      </c>
      <c r="AI379" s="14" t="s">
        <v>178</v>
      </c>
      <c r="AJ379" s="14" t="s">
        <v>436</v>
      </c>
      <c r="AK379" s="14" t="s">
        <v>171</v>
      </c>
      <c r="AL379" s="14" t="s">
        <v>171</v>
      </c>
      <c r="AM379" s="14" t="s">
        <v>171</v>
      </c>
      <c r="AN379" s="14" t="s">
        <v>176</v>
      </c>
      <c r="AO379" s="14" t="s">
        <v>171</v>
      </c>
      <c r="AP379" s="14" t="s">
        <v>163</v>
      </c>
      <c r="AQ379" s="14" t="s">
        <v>171</v>
      </c>
      <c r="AR379" s="14" t="s">
        <v>171</v>
      </c>
      <c r="AS379" s="14" t="s">
        <v>171</v>
      </c>
      <c r="AT379" s="14" t="s">
        <v>180</v>
      </c>
      <c r="AU379" s="14" t="s">
        <v>171</v>
      </c>
      <c r="AV379" s="14" t="s">
        <v>171</v>
      </c>
      <c r="AW379" s="14" t="s">
        <v>171</v>
      </c>
      <c r="AX379" s="14" t="s">
        <v>176</v>
      </c>
    </row>
    <row r="380" spans="1:50" s="2" customFormat="1" ht="17.25" customHeight="1" x14ac:dyDescent="0.15">
      <c r="A380" s="14">
        <v>20102</v>
      </c>
      <c r="B380" s="14">
        <v>2010</v>
      </c>
      <c r="C380" s="14" t="s">
        <v>22</v>
      </c>
      <c r="D380" s="14" t="s">
        <v>430</v>
      </c>
      <c r="E380" s="14" t="s">
        <v>435</v>
      </c>
      <c r="F380" s="4" t="s">
        <v>176</v>
      </c>
      <c r="G380" s="14" t="s">
        <v>437</v>
      </c>
      <c r="H380" s="14" t="s">
        <v>432</v>
      </c>
      <c r="I380" s="14" t="s">
        <v>433</v>
      </c>
      <c r="J380" s="14">
        <v>2</v>
      </c>
      <c r="K380" s="14">
        <f t="shared" si="5"/>
        <v>-1</v>
      </c>
      <c r="L380" s="14" t="s">
        <v>208</v>
      </c>
      <c r="M380" s="14" t="s">
        <v>185</v>
      </c>
      <c r="N380" s="14">
        <v>0</v>
      </c>
      <c r="O380" s="14">
        <v>1</v>
      </c>
      <c r="P380" s="14" t="s">
        <v>202</v>
      </c>
      <c r="Q380" s="14" t="s">
        <v>171</v>
      </c>
      <c r="R380" s="14" t="s">
        <v>171</v>
      </c>
      <c r="S380" s="14" t="s">
        <v>208</v>
      </c>
      <c r="T380" s="14" t="s">
        <v>215</v>
      </c>
      <c r="U380" s="14" t="s">
        <v>171</v>
      </c>
      <c r="V380" s="14">
        <v>1</v>
      </c>
      <c r="W380" s="14" t="s">
        <v>171</v>
      </c>
      <c r="X380" s="14" t="s">
        <v>171</v>
      </c>
      <c r="Y380" s="14" t="s">
        <v>171</v>
      </c>
      <c r="Z380" s="14" t="s">
        <v>171</v>
      </c>
      <c r="AA380" s="14" t="s">
        <v>171</v>
      </c>
      <c r="AB380" s="14" t="s">
        <v>171</v>
      </c>
      <c r="AC380" s="14" t="s">
        <v>171</v>
      </c>
      <c r="AD380" s="14" t="s">
        <v>163</v>
      </c>
      <c r="AE380" s="14" t="s">
        <v>171</v>
      </c>
      <c r="AF380" s="14" t="s">
        <v>171</v>
      </c>
      <c r="AG380" s="14" t="s">
        <v>171</v>
      </c>
      <c r="AH380" s="14" t="s">
        <v>176</v>
      </c>
      <c r="AI380" s="14" t="s">
        <v>178</v>
      </c>
      <c r="AJ380" s="14" t="s">
        <v>436</v>
      </c>
      <c r="AK380" s="14" t="s">
        <v>171</v>
      </c>
      <c r="AL380" s="14" t="s">
        <v>171</v>
      </c>
      <c r="AM380" s="14" t="s">
        <v>171</v>
      </c>
      <c r="AN380" s="14" t="s">
        <v>176</v>
      </c>
      <c r="AO380" s="14" t="s">
        <v>171</v>
      </c>
      <c r="AP380" s="14" t="s">
        <v>163</v>
      </c>
      <c r="AQ380" s="14" t="s">
        <v>171</v>
      </c>
      <c r="AR380" s="14" t="s">
        <v>171</v>
      </c>
      <c r="AS380" s="14" t="s">
        <v>171</v>
      </c>
      <c r="AT380" s="14" t="s">
        <v>180</v>
      </c>
      <c r="AU380" s="14" t="s">
        <v>171</v>
      </c>
      <c r="AV380" s="14" t="s">
        <v>171</v>
      </c>
      <c r="AW380" s="14" t="s">
        <v>171</v>
      </c>
      <c r="AX380" s="14" t="s">
        <v>176</v>
      </c>
    </row>
    <row r="381" spans="1:50" s="2" customFormat="1" ht="16.5" customHeight="1" x14ac:dyDescent="0.15">
      <c r="A381" s="14">
        <v>20111</v>
      </c>
      <c r="B381" s="14">
        <v>2011</v>
      </c>
      <c r="C381" s="14" t="s">
        <v>23</v>
      </c>
      <c r="D381" s="14" t="s">
        <v>450</v>
      </c>
      <c r="E381" s="14" t="s">
        <v>453</v>
      </c>
      <c r="F381" s="4" t="s">
        <v>176</v>
      </c>
      <c r="G381" s="14" t="s">
        <v>222</v>
      </c>
      <c r="H381" s="14" t="s">
        <v>451</v>
      </c>
      <c r="I381" s="14" t="s">
        <v>452</v>
      </c>
      <c r="J381" s="14">
        <v>1</v>
      </c>
      <c r="K381" s="14">
        <f t="shared" si="5"/>
        <v>-1</v>
      </c>
      <c r="L381" s="14" t="s">
        <v>163</v>
      </c>
      <c r="M381" s="14" t="s">
        <v>170</v>
      </c>
      <c r="N381" s="14">
        <v>0</v>
      </c>
      <c r="O381" s="14">
        <v>1</v>
      </c>
      <c r="P381" s="14" t="s">
        <v>163</v>
      </c>
      <c r="Q381" s="14" t="s">
        <v>171</v>
      </c>
      <c r="R381" s="14" t="s">
        <v>171</v>
      </c>
      <c r="S381" s="14" t="s">
        <v>208</v>
      </c>
      <c r="T381" s="14" t="s">
        <v>215</v>
      </c>
      <c r="U381" s="14" t="s">
        <v>171</v>
      </c>
      <c r="V381" s="14">
        <v>1</v>
      </c>
      <c r="W381" s="14" t="s">
        <v>171</v>
      </c>
      <c r="X381" s="14" t="s">
        <v>171</v>
      </c>
      <c r="Y381" s="14" t="s">
        <v>171</v>
      </c>
      <c r="Z381" s="14" t="s">
        <v>171</v>
      </c>
      <c r="AA381" s="14" t="s">
        <v>171</v>
      </c>
      <c r="AB381" s="14" t="s">
        <v>171</v>
      </c>
      <c r="AC381" s="14" t="s">
        <v>171</v>
      </c>
      <c r="AD381" s="14" t="s">
        <v>163</v>
      </c>
      <c r="AE381" s="14" t="s">
        <v>171</v>
      </c>
      <c r="AF381" s="14" t="s">
        <v>171</v>
      </c>
      <c r="AG381" s="14" t="s">
        <v>171</v>
      </c>
      <c r="AH381" s="14" t="s">
        <v>176</v>
      </c>
      <c r="AI381" s="14" t="s">
        <v>178</v>
      </c>
      <c r="AJ381" s="14" t="s">
        <v>400</v>
      </c>
      <c r="AK381" s="14" t="s">
        <v>171</v>
      </c>
      <c r="AL381" s="14" t="s">
        <v>171</v>
      </c>
      <c r="AM381" s="14" t="s">
        <v>171</v>
      </c>
      <c r="AN381" s="14" t="s">
        <v>176</v>
      </c>
      <c r="AO381" s="14" t="s">
        <v>171</v>
      </c>
      <c r="AP381" s="14" t="s">
        <v>163</v>
      </c>
      <c r="AQ381" s="14" t="s">
        <v>171</v>
      </c>
      <c r="AR381" s="14" t="s">
        <v>171</v>
      </c>
      <c r="AS381" s="14" t="s">
        <v>171</v>
      </c>
      <c r="AT381" s="14" t="s">
        <v>180</v>
      </c>
      <c r="AU381" s="14" t="s">
        <v>171</v>
      </c>
      <c r="AV381" s="14" t="s">
        <v>171</v>
      </c>
      <c r="AW381" s="14" t="s">
        <v>171</v>
      </c>
      <c r="AX381" s="14" t="s">
        <v>176</v>
      </c>
    </row>
    <row r="382" spans="1:50" s="2" customFormat="1" ht="16.5" customHeight="1" x14ac:dyDescent="0.15">
      <c r="A382" s="14">
        <v>20121</v>
      </c>
      <c r="B382" s="14">
        <v>2012</v>
      </c>
      <c r="C382" s="14" t="s">
        <v>24</v>
      </c>
      <c r="D382" s="14" t="s">
        <v>456</v>
      </c>
      <c r="E382" s="14" t="s">
        <v>459</v>
      </c>
      <c r="F382" s="4" t="s">
        <v>176</v>
      </c>
      <c r="G382" s="14" t="s">
        <v>405</v>
      </c>
      <c r="H382" s="14" t="s">
        <v>457</v>
      </c>
      <c r="I382" s="14" t="s">
        <v>458</v>
      </c>
      <c r="J382" s="14">
        <v>1</v>
      </c>
      <c r="K382" s="14">
        <f t="shared" si="5"/>
        <v>-1</v>
      </c>
      <c r="L382" s="14" t="s">
        <v>163</v>
      </c>
      <c r="M382" s="14" t="s">
        <v>170</v>
      </c>
      <c r="N382" s="14">
        <v>0</v>
      </c>
      <c r="O382" s="14">
        <v>1</v>
      </c>
      <c r="P382" s="14" t="s">
        <v>163</v>
      </c>
      <c r="Q382" s="14" t="s">
        <v>171</v>
      </c>
      <c r="R382" s="14" t="s">
        <v>171</v>
      </c>
      <c r="S382" s="14" t="s">
        <v>208</v>
      </c>
      <c r="T382" s="14" t="s">
        <v>215</v>
      </c>
      <c r="U382" s="14" t="s">
        <v>171</v>
      </c>
      <c r="V382" s="14">
        <v>1</v>
      </c>
      <c r="W382" s="14" t="s">
        <v>171</v>
      </c>
      <c r="X382" s="14" t="s">
        <v>171</v>
      </c>
      <c r="Y382" s="14" t="s">
        <v>171</v>
      </c>
      <c r="Z382" s="14" t="s">
        <v>171</v>
      </c>
      <c r="AA382" s="14" t="s">
        <v>171</v>
      </c>
      <c r="AB382" s="14" t="s">
        <v>171</v>
      </c>
      <c r="AC382" s="14" t="s">
        <v>171</v>
      </c>
      <c r="AD382" s="14" t="s">
        <v>163</v>
      </c>
      <c r="AE382" s="14" t="s">
        <v>171</v>
      </c>
      <c r="AF382" s="14" t="s">
        <v>171</v>
      </c>
      <c r="AG382" s="14" t="s">
        <v>171</v>
      </c>
      <c r="AH382" s="14" t="s">
        <v>176</v>
      </c>
      <c r="AI382" s="14" t="s">
        <v>178</v>
      </c>
      <c r="AJ382" s="14" t="s">
        <v>421</v>
      </c>
      <c r="AK382" s="14" t="s">
        <v>171</v>
      </c>
      <c r="AL382" s="14" t="s">
        <v>171</v>
      </c>
      <c r="AM382" s="14" t="s">
        <v>171</v>
      </c>
      <c r="AN382" s="14" t="s">
        <v>176</v>
      </c>
      <c r="AO382" s="14" t="s">
        <v>171</v>
      </c>
      <c r="AP382" s="14" t="s">
        <v>175</v>
      </c>
      <c r="AQ382" s="14" t="s">
        <v>171</v>
      </c>
      <c r="AR382" s="14" t="s">
        <v>171</v>
      </c>
      <c r="AS382" s="14" t="s">
        <v>171</v>
      </c>
      <c r="AT382" s="14" t="s">
        <v>180</v>
      </c>
      <c r="AU382" s="14" t="s">
        <v>171</v>
      </c>
      <c r="AV382" s="14" t="s">
        <v>171</v>
      </c>
      <c r="AW382" s="14" t="s">
        <v>171</v>
      </c>
      <c r="AX382" s="14" t="s">
        <v>176</v>
      </c>
    </row>
    <row r="383" spans="1:50" s="2" customFormat="1" ht="16.5" customHeight="1" x14ac:dyDescent="0.15">
      <c r="A383" s="14">
        <v>20131</v>
      </c>
      <c r="B383" s="14">
        <v>2013</v>
      </c>
      <c r="C383" s="14" t="s">
        <v>26</v>
      </c>
      <c r="D383" s="14" t="s">
        <v>477</v>
      </c>
      <c r="E383" s="14" t="s">
        <v>481</v>
      </c>
      <c r="F383" s="4" t="s">
        <v>176</v>
      </c>
      <c r="G383" s="14" t="s">
        <v>478</v>
      </c>
      <c r="H383" s="14" t="s">
        <v>479</v>
      </c>
      <c r="I383" s="14" t="s">
        <v>480</v>
      </c>
      <c r="J383" s="14">
        <v>1</v>
      </c>
      <c r="K383" s="14">
        <f t="shared" si="5"/>
        <v>-1</v>
      </c>
      <c r="L383" s="14" t="s">
        <v>163</v>
      </c>
      <c r="M383" s="14" t="s">
        <v>170</v>
      </c>
      <c r="N383" s="14">
        <v>0</v>
      </c>
      <c r="O383" s="14">
        <v>1</v>
      </c>
      <c r="P383" s="14" t="s">
        <v>163</v>
      </c>
      <c r="Q383" s="14" t="s">
        <v>171</v>
      </c>
      <c r="R383" s="14" t="s">
        <v>171</v>
      </c>
      <c r="S383" s="14" t="s">
        <v>208</v>
      </c>
      <c r="T383" s="14" t="s">
        <v>173</v>
      </c>
      <c r="U383" s="14" t="s">
        <v>171</v>
      </c>
      <c r="V383" s="14" t="s">
        <v>163</v>
      </c>
      <c r="W383" s="14" t="s">
        <v>171</v>
      </c>
      <c r="X383" s="14" t="s">
        <v>171</v>
      </c>
      <c r="Y383" s="14" t="s">
        <v>171</v>
      </c>
      <c r="Z383" s="14" t="s">
        <v>171</v>
      </c>
      <c r="AA383" s="14" t="s">
        <v>171</v>
      </c>
      <c r="AB383" s="14" t="s">
        <v>171</v>
      </c>
      <c r="AC383" s="14" t="s">
        <v>171</v>
      </c>
      <c r="AD383" s="14" t="s">
        <v>163</v>
      </c>
      <c r="AE383" s="14" t="s">
        <v>171</v>
      </c>
      <c r="AF383" s="14" t="s">
        <v>171</v>
      </c>
      <c r="AG383" s="14" t="s">
        <v>171</v>
      </c>
      <c r="AH383" s="14" t="s">
        <v>176</v>
      </c>
      <c r="AI383" s="14" t="s">
        <v>178</v>
      </c>
      <c r="AJ383" s="14" t="s">
        <v>482</v>
      </c>
      <c r="AK383" s="14" t="s">
        <v>171</v>
      </c>
      <c r="AL383" s="14" t="s">
        <v>171</v>
      </c>
      <c r="AM383" s="14" t="s">
        <v>171</v>
      </c>
      <c r="AN383" s="14" t="s">
        <v>176</v>
      </c>
      <c r="AO383" s="14" t="s">
        <v>171</v>
      </c>
      <c r="AP383" s="14" t="s">
        <v>163</v>
      </c>
      <c r="AQ383" s="14" t="s">
        <v>171</v>
      </c>
      <c r="AR383" s="14" t="s">
        <v>171</v>
      </c>
      <c r="AS383" s="14" t="s">
        <v>171</v>
      </c>
      <c r="AT383" s="14" t="s">
        <v>180</v>
      </c>
      <c r="AU383" s="14" t="s">
        <v>171</v>
      </c>
      <c r="AV383" s="14" t="s">
        <v>171</v>
      </c>
      <c r="AW383" s="14" t="s">
        <v>171</v>
      </c>
      <c r="AX383" s="14" t="s">
        <v>176</v>
      </c>
    </row>
    <row r="384" spans="1:50" s="2" customFormat="1" ht="15" customHeight="1" x14ac:dyDescent="0.15">
      <c r="A384" s="14">
        <v>20141</v>
      </c>
      <c r="B384" s="14">
        <v>2014</v>
      </c>
      <c r="C384" s="14" t="s">
        <v>27</v>
      </c>
      <c r="D384" s="14" t="s">
        <v>485</v>
      </c>
      <c r="E384" s="14" t="s">
        <v>489</v>
      </c>
      <c r="F384" s="4" t="s">
        <v>176</v>
      </c>
      <c r="G384" s="14" t="s">
        <v>486</v>
      </c>
      <c r="H384" s="14" t="s">
        <v>487</v>
      </c>
      <c r="I384" s="14" t="s">
        <v>488</v>
      </c>
      <c r="J384" s="14">
        <v>1</v>
      </c>
      <c r="K384" s="14">
        <f t="shared" si="5"/>
        <v>-1</v>
      </c>
      <c r="L384" s="14" t="s">
        <v>163</v>
      </c>
      <c r="M384" s="14" t="s">
        <v>170</v>
      </c>
      <c r="N384" s="14">
        <v>0</v>
      </c>
      <c r="O384" s="14">
        <v>1</v>
      </c>
      <c r="P384" s="14" t="s">
        <v>163</v>
      </c>
      <c r="Q384" s="14" t="s">
        <v>171</v>
      </c>
      <c r="R384" s="14" t="s">
        <v>171</v>
      </c>
      <c r="S384" s="14" t="s">
        <v>208</v>
      </c>
      <c r="T384" s="14" t="s">
        <v>173</v>
      </c>
      <c r="U384" s="14" t="s">
        <v>171</v>
      </c>
      <c r="V384" s="14" t="s">
        <v>163</v>
      </c>
      <c r="W384" s="14" t="s">
        <v>171</v>
      </c>
      <c r="X384" s="14" t="s">
        <v>171</v>
      </c>
      <c r="Y384" s="14" t="s">
        <v>171</v>
      </c>
      <c r="Z384" s="14" t="s">
        <v>171</v>
      </c>
      <c r="AA384" s="14" t="s">
        <v>171</v>
      </c>
      <c r="AB384" s="14" t="s">
        <v>171</v>
      </c>
      <c r="AC384" s="14" t="s">
        <v>171</v>
      </c>
      <c r="AD384" s="14" t="s">
        <v>163</v>
      </c>
      <c r="AE384" s="14" t="s">
        <v>171</v>
      </c>
      <c r="AF384" s="14" t="s">
        <v>171</v>
      </c>
      <c r="AG384" s="14" t="s">
        <v>171</v>
      </c>
      <c r="AH384" s="14" t="s">
        <v>176</v>
      </c>
      <c r="AI384" s="14" t="s">
        <v>178</v>
      </c>
      <c r="AJ384" s="14" t="s">
        <v>490</v>
      </c>
      <c r="AK384" s="14" t="s">
        <v>171</v>
      </c>
      <c r="AL384" s="14" t="s">
        <v>171</v>
      </c>
      <c r="AM384" s="14" t="s">
        <v>171</v>
      </c>
      <c r="AN384" s="14" t="s">
        <v>176</v>
      </c>
      <c r="AO384" s="14" t="s">
        <v>171</v>
      </c>
      <c r="AP384" s="14" t="s">
        <v>163</v>
      </c>
      <c r="AQ384" s="14" t="s">
        <v>171</v>
      </c>
      <c r="AR384" s="14" t="s">
        <v>171</v>
      </c>
      <c r="AS384" s="14" t="s">
        <v>171</v>
      </c>
      <c r="AT384" s="14" t="s">
        <v>180</v>
      </c>
      <c r="AU384" s="14" t="s">
        <v>171</v>
      </c>
      <c r="AV384" s="14" t="s">
        <v>171</v>
      </c>
      <c r="AW384" s="14" t="s">
        <v>171</v>
      </c>
      <c r="AX384" s="14" t="s">
        <v>176</v>
      </c>
    </row>
    <row r="385" spans="1:50" s="2" customFormat="1" ht="14.25" customHeight="1" x14ac:dyDescent="0.15">
      <c r="A385" s="14">
        <v>20151</v>
      </c>
      <c r="B385" s="14">
        <v>2015</v>
      </c>
      <c r="C385" s="14" t="s">
        <v>28</v>
      </c>
      <c r="D385" s="14" t="s">
        <v>493</v>
      </c>
      <c r="E385" s="14" t="s">
        <v>497</v>
      </c>
      <c r="F385" s="4" t="s">
        <v>176</v>
      </c>
      <c r="G385" s="14" t="s">
        <v>494</v>
      </c>
      <c r="H385" s="14" t="s">
        <v>495</v>
      </c>
      <c r="I385" s="14" t="s">
        <v>496</v>
      </c>
      <c r="J385" s="14">
        <v>1</v>
      </c>
      <c r="K385" s="14">
        <f t="shared" si="5"/>
        <v>-1</v>
      </c>
      <c r="L385" s="14" t="s">
        <v>163</v>
      </c>
      <c r="M385" s="14" t="s">
        <v>170</v>
      </c>
      <c r="N385" s="14">
        <v>0</v>
      </c>
      <c r="O385" s="14">
        <v>1</v>
      </c>
      <c r="P385" s="14" t="s">
        <v>163</v>
      </c>
      <c r="Q385" s="14" t="s">
        <v>171</v>
      </c>
      <c r="R385" s="14" t="s">
        <v>171</v>
      </c>
      <c r="S385" s="14" t="s">
        <v>208</v>
      </c>
      <c r="T385" s="14" t="s">
        <v>173</v>
      </c>
      <c r="U385" s="14" t="s">
        <v>171</v>
      </c>
      <c r="V385" s="14" t="s">
        <v>163</v>
      </c>
      <c r="W385" s="14" t="s">
        <v>171</v>
      </c>
      <c r="X385" s="14" t="s">
        <v>171</v>
      </c>
      <c r="Y385" s="14" t="s">
        <v>171</v>
      </c>
      <c r="Z385" s="14" t="s">
        <v>171</v>
      </c>
      <c r="AA385" s="14" t="s">
        <v>171</v>
      </c>
      <c r="AB385" s="14" t="s">
        <v>171</v>
      </c>
      <c r="AC385" s="14" t="s">
        <v>171</v>
      </c>
      <c r="AD385" s="14" t="s">
        <v>163</v>
      </c>
      <c r="AE385" s="14" t="s">
        <v>171</v>
      </c>
      <c r="AF385" s="14" t="s">
        <v>171</v>
      </c>
      <c r="AG385" s="14" t="s">
        <v>171</v>
      </c>
      <c r="AH385" s="14" t="s">
        <v>176</v>
      </c>
      <c r="AI385" s="14" t="s">
        <v>178</v>
      </c>
      <c r="AJ385" s="14" t="s">
        <v>498</v>
      </c>
      <c r="AK385" s="14" t="s">
        <v>171</v>
      </c>
      <c r="AL385" s="14" t="s">
        <v>171</v>
      </c>
      <c r="AM385" s="14" t="s">
        <v>171</v>
      </c>
      <c r="AN385" s="14" t="s">
        <v>176</v>
      </c>
      <c r="AO385" s="14" t="s">
        <v>171</v>
      </c>
      <c r="AP385" s="14" t="s">
        <v>163</v>
      </c>
      <c r="AQ385" s="14" t="s">
        <v>171</v>
      </c>
      <c r="AR385" s="14" t="s">
        <v>171</v>
      </c>
      <c r="AS385" s="14" t="s">
        <v>171</v>
      </c>
      <c r="AT385" s="14" t="s">
        <v>180</v>
      </c>
      <c r="AU385" s="14" t="s">
        <v>171</v>
      </c>
      <c r="AV385" s="14" t="s">
        <v>171</v>
      </c>
      <c r="AW385" s="14" t="s">
        <v>171</v>
      </c>
      <c r="AX385" s="14" t="s">
        <v>176</v>
      </c>
    </row>
    <row r="386" spans="1:50" s="2" customFormat="1" ht="16.5" customHeight="1" x14ac:dyDescent="0.15">
      <c r="A386" s="14">
        <v>20161</v>
      </c>
      <c r="B386" s="14">
        <v>2016</v>
      </c>
      <c r="C386" s="14" t="s">
        <v>29</v>
      </c>
      <c r="D386" s="14" t="s">
        <v>521</v>
      </c>
      <c r="E386" s="14" t="s">
        <v>524</v>
      </c>
      <c r="F386" s="4" t="s">
        <v>176</v>
      </c>
      <c r="G386" s="14" t="s">
        <v>441</v>
      </c>
      <c r="H386" s="14" t="s">
        <v>522</v>
      </c>
      <c r="I386" s="14" t="s">
        <v>523</v>
      </c>
      <c r="J386" s="1">
        <v>1</v>
      </c>
      <c r="K386" s="14">
        <f t="shared" si="5"/>
        <v>-1</v>
      </c>
      <c r="L386" s="14" t="s">
        <v>163</v>
      </c>
      <c r="M386" s="14" t="s">
        <v>170</v>
      </c>
      <c r="N386" s="14">
        <v>0</v>
      </c>
      <c r="O386" s="14">
        <v>1</v>
      </c>
      <c r="P386" s="14" t="s">
        <v>163</v>
      </c>
      <c r="Q386" s="14" t="s">
        <v>171</v>
      </c>
      <c r="R386" s="14" t="s">
        <v>171</v>
      </c>
      <c r="S386" s="14" t="s">
        <v>208</v>
      </c>
      <c r="T386" s="14" t="s">
        <v>215</v>
      </c>
      <c r="U386" s="14" t="s">
        <v>171</v>
      </c>
      <c r="V386" s="14" t="s">
        <v>163</v>
      </c>
      <c r="W386" s="14" t="s">
        <v>171</v>
      </c>
      <c r="X386" s="14" t="s">
        <v>171</v>
      </c>
      <c r="Y386" s="14" t="s">
        <v>171</v>
      </c>
      <c r="Z386" s="14" t="s">
        <v>171</v>
      </c>
      <c r="AA386" s="14" t="s">
        <v>171</v>
      </c>
      <c r="AB386" s="14" t="s">
        <v>171</v>
      </c>
      <c r="AC386" s="14" t="s">
        <v>171</v>
      </c>
      <c r="AD386" s="14" t="s">
        <v>163</v>
      </c>
      <c r="AE386" s="14" t="s">
        <v>171</v>
      </c>
      <c r="AF386" s="14" t="s">
        <v>171</v>
      </c>
      <c r="AG386" s="14" t="s">
        <v>171</v>
      </c>
      <c r="AH386" s="14" t="s">
        <v>176</v>
      </c>
      <c r="AI386" s="14" t="s">
        <v>178</v>
      </c>
      <c r="AJ386" s="14" t="s">
        <v>525</v>
      </c>
      <c r="AK386" s="14" t="s">
        <v>171</v>
      </c>
      <c r="AL386" s="14" t="s">
        <v>171</v>
      </c>
      <c r="AM386" s="14" t="s">
        <v>171</v>
      </c>
      <c r="AN386" s="14" t="s">
        <v>176</v>
      </c>
      <c r="AO386" s="14" t="s">
        <v>171</v>
      </c>
      <c r="AP386" s="14" t="s">
        <v>245</v>
      </c>
      <c r="AQ386" s="14" t="s">
        <v>171</v>
      </c>
      <c r="AR386" s="14" t="s">
        <v>171</v>
      </c>
      <c r="AS386" s="14" t="s">
        <v>171</v>
      </c>
      <c r="AT386" s="14" t="s">
        <v>180</v>
      </c>
      <c r="AU386" s="14" t="s">
        <v>171</v>
      </c>
      <c r="AV386" s="14" t="s">
        <v>171</v>
      </c>
      <c r="AW386" s="14" t="s">
        <v>171</v>
      </c>
      <c r="AX386" s="14" t="s">
        <v>176</v>
      </c>
    </row>
    <row r="387" spans="1:50" s="2" customFormat="1" ht="16.5" customHeight="1" x14ac:dyDescent="0.15">
      <c r="A387" s="14">
        <v>20171</v>
      </c>
      <c r="B387" s="14">
        <v>2017</v>
      </c>
      <c r="C387" s="14" t="s">
        <v>30</v>
      </c>
      <c r="D387" s="14" t="s">
        <v>440</v>
      </c>
      <c r="E387" s="14" t="s">
        <v>445</v>
      </c>
      <c r="F387" s="4" t="s">
        <v>176</v>
      </c>
      <c r="G387" s="14" t="s">
        <v>441</v>
      </c>
      <c r="H387" s="14" t="s">
        <v>442</v>
      </c>
      <c r="I387" s="14" t="s">
        <v>443</v>
      </c>
      <c r="J387" s="14">
        <v>1</v>
      </c>
      <c r="K387" s="14">
        <f t="shared" si="5"/>
        <v>20172</v>
      </c>
      <c r="L387" s="14" t="s">
        <v>208</v>
      </c>
      <c r="M387" s="14" t="s">
        <v>170</v>
      </c>
      <c r="N387" s="14">
        <v>0</v>
      </c>
      <c r="O387" s="14">
        <v>1</v>
      </c>
      <c r="P387" s="14" t="s">
        <v>163</v>
      </c>
      <c r="Q387" s="14" t="s">
        <v>171</v>
      </c>
      <c r="R387" s="14" t="s">
        <v>171</v>
      </c>
      <c r="S387" s="14" t="s">
        <v>208</v>
      </c>
      <c r="T387" s="14" t="s">
        <v>215</v>
      </c>
      <c r="U387" s="14" t="s">
        <v>171</v>
      </c>
      <c r="V387" s="14">
        <v>1</v>
      </c>
      <c r="W387" s="14" t="s">
        <v>171</v>
      </c>
      <c r="X387" s="14" t="s">
        <v>171</v>
      </c>
      <c r="Y387" s="14" t="s">
        <v>171</v>
      </c>
      <c r="Z387" s="14" t="s">
        <v>171</v>
      </c>
      <c r="AA387" s="14" t="s">
        <v>171</v>
      </c>
      <c r="AB387" s="14" t="s">
        <v>171</v>
      </c>
      <c r="AC387" s="14" t="s">
        <v>171</v>
      </c>
      <c r="AD387" s="14" t="s">
        <v>163</v>
      </c>
      <c r="AE387" s="14" t="s">
        <v>171</v>
      </c>
      <c r="AF387" s="14" t="s">
        <v>171</v>
      </c>
      <c r="AG387" s="14" t="s">
        <v>171</v>
      </c>
      <c r="AH387" s="14" t="s">
        <v>176</v>
      </c>
      <c r="AI387" s="14" t="s">
        <v>178</v>
      </c>
      <c r="AJ387" s="14" t="s">
        <v>446</v>
      </c>
      <c r="AK387" s="14" t="s">
        <v>171</v>
      </c>
      <c r="AL387" s="14" t="s">
        <v>171</v>
      </c>
      <c r="AM387" s="14" t="s">
        <v>171</v>
      </c>
      <c r="AN387" s="14" t="s">
        <v>176</v>
      </c>
      <c r="AO387" s="14" t="s">
        <v>171</v>
      </c>
      <c r="AP387" s="14" t="s">
        <v>245</v>
      </c>
      <c r="AQ387" s="14" t="s">
        <v>171</v>
      </c>
      <c r="AR387" s="14" t="s">
        <v>171</v>
      </c>
      <c r="AS387" s="14" t="s">
        <v>171</v>
      </c>
      <c r="AT387" s="14" t="s">
        <v>180</v>
      </c>
      <c r="AU387" s="14" t="s">
        <v>171</v>
      </c>
      <c r="AV387" s="14" t="s">
        <v>171</v>
      </c>
      <c r="AW387" s="14" t="s">
        <v>171</v>
      </c>
      <c r="AX387" s="14" t="s">
        <v>176</v>
      </c>
    </row>
    <row r="388" spans="1:50" s="2" customFormat="1" ht="16.5" customHeight="1" x14ac:dyDescent="0.15">
      <c r="A388" s="14">
        <v>20172</v>
      </c>
      <c r="B388" s="14">
        <v>2017</v>
      </c>
      <c r="C388" s="14" t="s">
        <v>30</v>
      </c>
      <c r="D388" s="14" t="s">
        <v>440</v>
      </c>
      <c r="E388" s="14" t="s">
        <v>445</v>
      </c>
      <c r="F388" s="4" t="s">
        <v>176</v>
      </c>
      <c r="G388" s="14" t="s">
        <v>447</v>
      </c>
      <c r="H388" s="14" t="s">
        <v>442</v>
      </c>
      <c r="I388" s="14" t="s">
        <v>443</v>
      </c>
      <c r="J388" s="14">
        <v>2</v>
      </c>
      <c r="K388" s="14">
        <f t="shared" si="5"/>
        <v>-1</v>
      </c>
      <c r="L388" s="14" t="s">
        <v>208</v>
      </c>
      <c r="M388" s="14" t="s">
        <v>185</v>
      </c>
      <c r="N388" s="14">
        <v>0</v>
      </c>
      <c r="O388" s="14">
        <v>1</v>
      </c>
      <c r="P388" s="14" t="s">
        <v>202</v>
      </c>
      <c r="Q388" s="14" t="s">
        <v>171</v>
      </c>
      <c r="R388" s="14" t="s">
        <v>171</v>
      </c>
      <c r="S388" s="14" t="s">
        <v>208</v>
      </c>
      <c r="T388" s="14" t="s">
        <v>215</v>
      </c>
      <c r="U388" s="14" t="s">
        <v>171</v>
      </c>
      <c r="V388" s="14">
        <v>1</v>
      </c>
      <c r="W388" s="14" t="s">
        <v>171</v>
      </c>
      <c r="X388" s="14" t="s">
        <v>171</v>
      </c>
      <c r="Y388" s="14" t="s">
        <v>171</v>
      </c>
      <c r="Z388" s="14" t="s">
        <v>171</v>
      </c>
      <c r="AA388" s="14" t="s">
        <v>171</v>
      </c>
      <c r="AB388" s="14" t="s">
        <v>171</v>
      </c>
      <c r="AC388" s="14" t="s">
        <v>171</v>
      </c>
      <c r="AD388" s="14" t="s">
        <v>163</v>
      </c>
      <c r="AE388" s="14" t="s">
        <v>171</v>
      </c>
      <c r="AF388" s="14" t="s">
        <v>171</v>
      </c>
      <c r="AG388" s="14" t="s">
        <v>171</v>
      </c>
      <c r="AH388" s="14" t="s">
        <v>176</v>
      </c>
      <c r="AI388" s="14" t="s">
        <v>178</v>
      </c>
      <c r="AJ388" s="14" t="s">
        <v>446</v>
      </c>
      <c r="AK388" s="14" t="s">
        <v>171</v>
      </c>
      <c r="AL388" s="14" t="s">
        <v>171</v>
      </c>
      <c r="AM388" s="14" t="s">
        <v>171</v>
      </c>
      <c r="AN388" s="14" t="s">
        <v>176</v>
      </c>
      <c r="AO388" s="14" t="s">
        <v>171</v>
      </c>
      <c r="AP388" s="14" t="s">
        <v>245</v>
      </c>
      <c r="AQ388" s="14" t="s">
        <v>171</v>
      </c>
      <c r="AR388" s="14" t="s">
        <v>171</v>
      </c>
      <c r="AS388" s="14" t="s">
        <v>171</v>
      </c>
      <c r="AT388" s="14" t="s">
        <v>180</v>
      </c>
      <c r="AU388" s="14" t="s">
        <v>171</v>
      </c>
      <c r="AV388" s="14" t="s">
        <v>171</v>
      </c>
      <c r="AW388" s="14" t="s">
        <v>171</v>
      </c>
      <c r="AX388" s="14" t="s">
        <v>176</v>
      </c>
    </row>
  </sheetData>
  <phoneticPr fontId="20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技能规划</vt:lpstr>
      <vt:lpstr>引用页</vt:lpstr>
      <vt:lpstr>备份1</vt:lpstr>
      <vt:lpstr>备份2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CoolFish002</dc:creator>
  <cp:lastModifiedBy>余亘</cp:lastModifiedBy>
  <dcterms:created xsi:type="dcterms:W3CDTF">2006-09-16T00:00:00Z</dcterms:created>
  <dcterms:modified xsi:type="dcterms:W3CDTF">2019-11-09T02:50:40Z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