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Iron-Force2-resource\Document\Design\Numerical\"/>
    </mc:Choice>
  </mc:AlternateContent>
  <xr:revisionPtr revIDLastSave="0" documentId="13_ncr:1_{0E0A112A-7245-421E-9B45-A99A95E1CDF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新手时间线设计" sheetId="3" r:id="rId1"/>
    <sheet name="当前新手时间线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3" l="1"/>
  <c r="J11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3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3" i="3"/>
  <c r="D14" i="3" l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5" i="1" l="1"/>
  <c r="D26" i="1" s="1"/>
  <c r="D27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14" i="1"/>
</calcChain>
</file>

<file path=xl/sharedStrings.xml><?xml version="1.0" encoding="utf-8"?>
<sst xmlns="http://schemas.openxmlformats.org/spreadsheetml/2006/main" count="64" uniqueCount="45">
  <si>
    <t>战斗场次</t>
    <phoneticPr fontId="1" type="noConversion"/>
  </si>
  <si>
    <t>坦克星级</t>
    <phoneticPr fontId="1" type="noConversion"/>
  </si>
  <si>
    <t>坦克碎片投放</t>
    <phoneticPr fontId="1" type="noConversion"/>
  </si>
  <si>
    <t>轻坦T1</t>
    <phoneticPr fontId="1" type="noConversion"/>
  </si>
  <si>
    <t>中坦T1</t>
    <phoneticPr fontId="1" type="noConversion"/>
  </si>
  <si>
    <t>玩家Rank</t>
    <phoneticPr fontId="1" type="noConversion"/>
  </si>
  <si>
    <t>玩家等级</t>
    <phoneticPr fontId="1" type="noConversion"/>
  </si>
  <si>
    <t>重坦T1</t>
    <phoneticPr fontId="1" type="noConversion"/>
  </si>
  <si>
    <t>游戏时间/分钟</t>
    <phoneticPr fontId="1" type="noConversion"/>
  </si>
  <si>
    <t>玩家奖牌</t>
    <phoneticPr fontId="1" type="noConversion"/>
  </si>
  <si>
    <t>军费投放</t>
    <phoneticPr fontId="1" type="noConversion"/>
  </si>
  <si>
    <t>玩家拥有军费</t>
    <phoneticPr fontId="1" type="noConversion"/>
  </si>
  <si>
    <t>缺军费</t>
    <phoneticPr fontId="1" type="noConversion"/>
  </si>
  <si>
    <t>关键节点</t>
    <phoneticPr fontId="1" type="noConversion"/>
  </si>
  <si>
    <t>缺军费、解锁军团</t>
    <phoneticPr fontId="1" type="noConversion"/>
  </si>
  <si>
    <t>都能升5了，但是缺军费</t>
    <phoneticPr fontId="1" type="noConversion"/>
  </si>
  <si>
    <t>第一天结束</t>
    <phoneticPr fontId="1" type="noConversion"/>
  </si>
  <si>
    <t>第二天结束</t>
    <phoneticPr fontId="1" type="noConversion"/>
  </si>
  <si>
    <t>第三天结束</t>
    <phoneticPr fontId="1" type="noConversion"/>
  </si>
  <si>
    <t>获得T2坦克</t>
    <phoneticPr fontId="1" type="noConversion"/>
  </si>
  <si>
    <t>军费需求</t>
    <phoneticPr fontId="1" type="noConversion"/>
  </si>
  <si>
    <t>战斗军费投放</t>
    <phoneticPr fontId="1" type="noConversion"/>
  </si>
  <si>
    <t>新手7天和每日任务军费</t>
    <phoneticPr fontId="1" type="noConversion"/>
  </si>
  <si>
    <t>其他军费投放</t>
    <phoneticPr fontId="1" type="noConversion"/>
  </si>
  <si>
    <t>预期胜率</t>
    <phoneticPr fontId="1" type="noConversion"/>
  </si>
  <si>
    <t>军费差值</t>
    <phoneticPr fontId="1" type="noConversion"/>
  </si>
  <si>
    <t>解锁军团</t>
    <phoneticPr fontId="1" type="noConversion"/>
  </si>
  <si>
    <t>缺军费</t>
    <phoneticPr fontId="1" type="noConversion"/>
  </si>
  <si>
    <t>T2坦克升星</t>
    <phoneticPr fontId="1" type="noConversion"/>
  </si>
  <si>
    <t>1.增加Rank1和Rank2的钥匙宝箱中的T1碎片数量。</t>
    <phoneticPr fontId="1" type="noConversion"/>
  </si>
  <si>
    <t>3.在等级奖励中增加T1中坦碎片。</t>
    <phoneticPr fontId="1" type="noConversion"/>
  </si>
  <si>
    <t>4.定向碎片投放保证各个坦克先后升星到4阶，前3天保证各个T1坦克升星到5阶。</t>
    <phoneticPr fontId="1" type="noConversion"/>
  </si>
  <si>
    <t>轻坦T1</t>
  </si>
  <si>
    <t>新军特训</t>
  </si>
  <si>
    <t>中坦T1</t>
  </si>
  <si>
    <t>等级奖励</t>
  </si>
  <si>
    <t>重坦T1</t>
  </si>
  <si>
    <t>League奖励</t>
  </si>
  <si>
    <t>坦克碎片定向投放</t>
    <phoneticPr fontId="1" type="noConversion"/>
  </si>
  <si>
    <t>5.提高T2坦克初始战力，保证获得T2坦克后，T2坦克战力大于T1坦克5阶战力，1400-1500之间。</t>
    <phoneticPr fontId="1" type="noConversion"/>
  </si>
  <si>
    <t>2.在等级奖励中增加军费，保证玩家前期在升星T1坦克的时候有充足军费供应，去掉钻石、加速道具等奖励。</t>
    <phoneticPr fontId="1" type="noConversion"/>
  </si>
  <si>
    <t>随机投放(钥匙宝箱&amp;荣耀宝箱&amp;升级Rank宝箱）</t>
    <phoneticPr fontId="1" type="noConversion"/>
  </si>
  <si>
    <t>轻坦T1-新军特训</t>
    <phoneticPr fontId="1" type="noConversion"/>
  </si>
  <si>
    <t>中坦T1-等级奖励</t>
    <phoneticPr fontId="1" type="noConversion"/>
  </si>
  <si>
    <t>重坦T1-League奖励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</si>
</sst>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3" borderId="0" xfId="0" applyFont="1" applyFill="1"/>
    <xf numFmtId="9" fontId="0" fillId="0" borderId="0" xfId="0" applyNumberFormat="1"/>
    <xf numFmtId="9" fontId="0" fillId="0" borderId="0" xfId="0" applyNumberFormat="1" applyFill="1"/>
    <xf numFmtId="9" fontId="0" fillId="3" borderId="0" xfId="0" applyNumberFormat="1" applyFill="1"/>
    <xf numFmtId="0" fontId="0" fillId="4" borderId="0" xfId="0" applyFill="1"/>
    <xf numFmtId="0" fontId="0" fillId="0" borderId="1" xfId="0" applyBorder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EAFF-0FAE-466C-9E5E-4957668E9968}">
  <dimension ref="A1:S41"/>
  <sheetViews>
    <sheetView tabSelected="1" workbookViewId="0">
      <selection activeCell="S27" sqref="S27"/>
    </sheetView>
  </sheetViews>
  <sheetFormatPr defaultRowHeight="14.25" x14ac:dyDescent="0.2"/>
  <cols>
    <col min="2" max="2" width="13.875" bestFit="1" customWidth="1"/>
    <col min="7" max="7" width="8" customWidth="1"/>
    <col min="8" max="8" width="11.375" customWidth="1"/>
    <col min="9" max="9" width="8.875" customWidth="1"/>
    <col min="11" max="11" width="13" bestFit="1" customWidth="1"/>
    <col min="12" max="13" width="16.375" bestFit="1" customWidth="1"/>
    <col min="14" max="14" width="19" bestFit="1" customWidth="1"/>
    <col min="15" max="15" width="21.625" customWidth="1"/>
    <col min="16" max="16" width="7.5" customWidth="1"/>
    <col min="17" max="17" width="7.375" customWidth="1"/>
    <col min="18" max="18" width="7.5" customWidth="1"/>
    <col min="19" max="19" width="22.5" bestFit="1" customWidth="1"/>
  </cols>
  <sheetData>
    <row r="1" spans="1:19" ht="22.5" customHeight="1" x14ac:dyDescent="0.2">
      <c r="A1" s="17" t="s">
        <v>0</v>
      </c>
      <c r="B1" s="17" t="s">
        <v>8</v>
      </c>
      <c r="C1" s="17" t="s">
        <v>5</v>
      </c>
      <c r="D1" s="17" t="s">
        <v>9</v>
      </c>
      <c r="E1" s="17" t="s">
        <v>6</v>
      </c>
      <c r="F1" s="17" t="s">
        <v>24</v>
      </c>
      <c r="G1" s="17" t="s">
        <v>21</v>
      </c>
      <c r="H1" s="17" t="s">
        <v>22</v>
      </c>
      <c r="I1" s="17" t="s">
        <v>23</v>
      </c>
      <c r="J1" s="17" t="s">
        <v>20</v>
      </c>
      <c r="K1" s="17" t="s">
        <v>25</v>
      </c>
      <c r="L1" s="17" t="s">
        <v>2</v>
      </c>
      <c r="M1" s="17"/>
      <c r="N1" s="17"/>
      <c r="O1" s="17"/>
      <c r="P1" s="17" t="s">
        <v>1</v>
      </c>
      <c r="Q1" s="17"/>
      <c r="R1" s="17"/>
      <c r="S1" s="17" t="s">
        <v>13</v>
      </c>
    </row>
    <row r="2" spans="1:19" ht="35.2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42</v>
      </c>
      <c r="M2" s="18" t="s">
        <v>43</v>
      </c>
      <c r="N2" s="18" t="s">
        <v>44</v>
      </c>
      <c r="O2" s="18" t="s">
        <v>41</v>
      </c>
      <c r="P2" s="18" t="s">
        <v>3</v>
      </c>
      <c r="Q2" s="18" t="s">
        <v>4</v>
      </c>
      <c r="R2" s="18" t="s">
        <v>7</v>
      </c>
      <c r="S2" s="17"/>
    </row>
    <row r="3" spans="1:19" x14ac:dyDescent="0.2">
      <c r="A3">
        <v>0</v>
      </c>
      <c r="B3">
        <v>0</v>
      </c>
      <c r="C3">
        <v>1</v>
      </c>
      <c r="D3">
        <v>0</v>
      </c>
      <c r="E3">
        <v>1</v>
      </c>
      <c r="F3" s="5">
        <v>1</v>
      </c>
      <c r="G3">
        <f>80*F3+40*(1-F3)</f>
        <v>80</v>
      </c>
      <c r="H3">
        <f>ROUNDUP(5000/24,0)</f>
        <v>209</v>
      </c>
      <c r="I3">
        <v>1500</v>
      </c>
      <c r="J3">
        <v>0</v>
      </c>
      <c r="K3">
        <f>SUM($G$3:G3)+SUM($H$3:H3)+SUM($I$3:I3)-SUM($J$3:J3)</f>
        <v>1789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1</v>
      </c>
    </row>
    <row r="4" spans="1:19" x14ac:dyDescent="0.2">
      <c r="A4">
        <v>1</v>
      </c>
      <c r="B4">
        <v>3</v>
      </c>
      <c r="C4">
        <v>1</v>
      </c>
      <c r="D4">
        <v>12</v>
      </c>
      <c r="E4">
        <v>1</v>
      </c>
      <c r="F4" s="5">
        <v>1</v>
      </c>
      <c r="G4">
        <f t="shared" ref="G4:G27" si="0">80*F4+40*(1-F4)</f>
        <v>80</v>
      </c>
      <c r="H4">
        <f t="shared" ref="H4:H27" si="1">ROUNDUP(5000/24,0)</f>
        <v>209</v>
      </c>
      <c r="I4">
        <v>0</v>
      </c>
      <c r="J4">
        <v>0</v>
      </c>
      <c r="K4">
        <f>SUM($G$3:G4)+SUM($H$3:H4)+SUM($I$3:I4)-SUM($J$3:J4)</f>
        <v>2078</v>
      </c>
      <c r="L4">
        <v>0</v>
      </c>
      <c r="M4">
        <v>0</v>
      </c>
      <c r="N4">
        <v>0</v>
      </c>
      <c r="O4">
        <v>2</v>
      </c>
      <c r="P4">
        <v>1</v>
      </c>
      <c r="Q4">
        <v>0</v>
      </c>
      <c r="R4">
        <v>1</v>
      </c>
    </row>
    <row r="5" spans="1:19" x14ac:dyDescent="0.2">
      <c r="A5">
        <v>2</v>
      </c>
      <c r="B5">
        <v>6</v>
      </c>
      <c r="C5">
        <v>1</v>
      </c>
      <c r="D5">
        <v>24</v>
      </c>
      <c r="E5">
        <v>1</v>
      </c>
      <c r="F5" s="5">
        <v>1</v>
      </c>
      <c r="G5">
        <f t="shared" si="0"/>
        <v>80</v>
      </c>
      <c r="H5">
        <f t="shared" si="1"/>
        <v>209</v>
      </c>
      <c r="I5">
        <v>0</v>
      </c>
      <c r="J5">
        <v>185</v>
      </c>
      <c r="K5">
        <f>SUM($G$3:G5)+SUM($H$3:H5)+SUM($I$3:I5)-SUM($J$3:J5)</f>
        <v>2182</v>
      </c>
      <c r="L5">
        <v>0</v>
      </c>
      <c r="M5">
        <v>0</v>
      </c>
      <c r="N5" s="13">
        <v>5</v>
      </c>
      <c r="O5">
        <v>2</v>
      </c>
      <c r="P5">
        <v>1</v>
      </c>
      <c r="Q5">
        <v>0</v>
      </c>
      <c r="R5" s="8">
        <v>2</v>
      </c>
    </row>
    <row r="6" spans="1:19" x14ac:dyDescent="0.2">
      <c r="A6">
        <v>3</v>
      </c>
      <c r="B6">
        <v>9</v>
      </c>
      <c r="C6">
        <v>1</v>
      </c>
      <c r="D6">
        <v>36</v>
      </c>
      <c r="E6" s="3">
        <v>2</v>
      </c>
      <c r="F6" s="5">
        <v>1</v>
      </c>
      <c r="G6">
        <f t="shared" si="0"/>
        <v>80</v>
      </c>
      <c r="H6">
        <f t="shared" si="1"/>
        <v>209</v>
      </c>
      <c r="I6" s="12">
        <v>1500</v>
      </c>
      <c r="J6">
        <v>0</v>
      </c>
      <c r="K6">
        <f>SUM($G$3:G6)+SUM($H$3:H6)+SUM($I$3:I6)-SUM($J$3:J6)</f>
        <v>3971</v>
      </c>
      <c r="L6">
        <v>0</v>
      </c>
      <c r="M6" s="3">
        <v>0</v>
      </c>
      <c r="N6">
        <v>0</v>
      </c>
      <c r="O6">
        <v>2</v>
      </c>
      <c r="P6">
        <v>1</v>
      </c>
      <c r="Q6">
        <v>0</v>
      </c>
      <c r="R6">
        <v>2</v>
      </c>
    </row>
    <row r="7" spans="1:19" x14ac:dyDescent="0.2">
      <c r="A7">
        <v>4</v>
      </c>
      <c r="B7">
        <v>13</v>
      </c>
      <c r="C7">
        <v>1</v>
      </c>
      <c r="D7" s="3">
        <v>46</v>
      </c>
      <c r="E7">
        <v>2</v>
      </c>
      <c r="F7" s="5">
        <v>1</v>
      </c>
      <c r="G7">
        <f t="shared" si="0"/>
        <v>80</v>
      </c>
      <c r="H7">
        <f t="shared" si="1"/>
        <v>209</v>
      </c>
      <c r="I7">
        <v>0</v>
      </c>
      <c r="J7">
        <v>0</v>
      </c>
      <c r="K7">
        <f>SUM($G$3:G7)+SUM($H$3:H7)+SUM($I$3:I7)-SUM($J$3:J7)</f>
        <v>4260</v>
      </c>
      <c r="L7">
        <v>0</v>
      </c>
      <c r="M7">
        <v>0</v>
      </c>
      <c r="N7">
        <v>0</v>
      </c>
      <c r="O7">
        <v>2</v>
      </c>
      <c r="P7" s="3">
        <v>1</v>
      </c>
      <c r="Q7">
        <v>1</v>
      </c>
      <c r="R7">
        <v>2</v>
      </c>
    </row>
    <row r="8" spans="1:19" x14ac:dyDescent="0.2">
      <c r="A8">
        <v>5</v>
      </c>
      <c r="B8">
        <v>17</v>
      </c>
      <c r="C8">
        <v>1</v>
      </c>
      <c r="D8" s="3">
        <v>57</v>
      </c>
      <c r="E8">
        <v>2</v>
      </c>
      <c r="F8" s="5">
        <v>1</v>
      </c>
      <c r="G8">
        <f t="shared" si="0"/>
        <v>80</v>
      </c>
      <c r="H8">
        <f t="shared" si="1"/>
        <v>209</v>
      </c>
      <c r="I8">
        <v>0</v>
      </c>
      <c r="J8">
        <v>185</v>
      </c>
      <c r="K8">
        <f>SUM($G$3:G8)+SUM($H$3:H8)+SUM($I$3:I8)-SUM($J$3:J8)</f>
        <v>4364</v>
      </c>
      <c r="L8" s="13">
        <v>4</v>
      </c>
      <c r="M8">
        <v>0</v>
      </c>
      <c r="N8">
        <v>0</v>
      </c>
      <c r="O8">
        <v>2</v>
      </c>
      <c r="P8" s="8">
        <v>2</v>
      </c>
      <c r="Q8">
        <v>1</v>
      </c>
      <c r="R8">
        <v>2</v>
      </c>
    </row>
    <row r="9" spans="1:19" x14ac:dyDescent="0.2">
      <c r="A9">
        <v>6</v>
      </c>
      <c r="B9">
        <v>21</v>
      </c>
      <c r="C9">
        <v>2</v>
      </c>
      <c r="D9">
        <v>67</v>
      </c>
      <c r="E9">
        <v>3</v>
      </c>
      <c r="F9" s="5">
        <v>1</v>
      </c>
      <c r="G9">
        <f t="shared" si="0"/>
        <v>80</v>
      </c>
      <c r="H9">
        <f t="shared" si="1"/>
        <v>209</v>
      </c>
      <c r="I9" s="11">
        <v>1000</v>
      </c>
      <c r="J9">
        <v>185</v>
      </c>
      <c r="K9">
        <f>SUM($G$3:G9)+SUM($H$3:H9)+SUM($I$3:I9)-SUM($J$3:J9)</f>
        <v>5468</v>
      </c>
      <c r="L9">
        <v>0</v>
      </c>
      <c r="M9" s="13">
        <v>4</v>
      </c>
      <c r="N9">
        <v>0</v>
      </c>
      <c r="O9">
        <v>4</v>
      </c>
      <c r="P9" s="3">
        <v>2</v>
      </c>
      <c r="Q9" s="8">
        <v>2</v>
      </c>
      <c r="R9">
        <v>2</v>
      </c>
    </row>
    <row r="10" spans="1:19" x14ac:dyDescent="0.2">
      <c r="A10">
        <v>7</v>
      </c>
      <c r="B10">
        <v>25</v>
      </c>
      <c r="C10">
        <v>2</v>
      </c>
      <c r="D10">
        <v>77</v>
      </c>
      <c r="E10">
        <v>3</v>
      </c>
      <c r="F10" s="5">
        <v>1</v>
      </c>
      <c r="G10">
        <f t="shared" si="0"/>
        <v>80</v>
      </c>
      <c r="H10">
        <f t="shared" si="1"/>
        <v>209</v>
      </c>
      <c r="I10">
        <v>0</v>
      </c>
      <c r="J10">
        <v>1600</v>
      </c>
      <c r="K10">
        <f>SUM($G$3:G10)+SUM($H$3:H10)+SUM($I$3:I10)-SUM($J$3:J10)</f>
        <v>4157</v>
      </c>
      <c r="L10">
        <v>0</v>
      </c>
      <c r="M10">
        <v>0</v>
      </c>
      <c r="N10">
        <v>0</v>
      </c>
      <c r="O10">
        <v>4</v>
      </c>
      <c r="P10">
        <v>2</v>
      </c>
      <c r="Q10" s="8">
        <v>3</v>
      </c>
      <c r="R10" s="8">
        <v>3</v>
      </c>
    </row>
    <row r="11" spans="1:19" x14ac:dyDescent="0.2">
      <c r="A11">
        <v>8</v>
      </c>
      <c r="B11">
        <v>29</v>
      </c>
      <c r="C11">
        <v>2</v>
      </c>
      <c r="D11">
        <v>88</v>
      </c>
      <c r="E11">
        <v>4</v>
      </c>
      <c r="F11" s="5">
        <v>1</v>
      </c>
      <c r="G11">
        <f t="shared" si="0"/>
        <v>80</v>
      </c>
      <c r="H11">
        <f t="shared" si="1"/>
        <v>209</v>
      </c>
      <c r="I11" s="12">
        <v>1500</v>
      </c>
      <c r="J11">
        <f>800+2370</f>
        <v>3170</v>
      </c>
      <c r="K11">
        <f>SUM($G$3:G11)+SUM($H$3:H11)+SUM($I$3:I11)-SUM($J$3:J11)</f>
        <v>2776</v>
      </c>
      <c r="L11">
        <v>0</v>
      </c>
      <c r="M11">
        <v>0</v>
      </c>
      <c r="N11" s="13">
        <v>10</v>
      </c>
      <c r="O11">
        <v>4</v>
      </c>
      <c r="P11" s="8">
        <v>3</v>
      </c>
      <c r="Q11" s="8">
        <v>3</v>
      </c>
      <c r="R11" s="8">
        <v>4</v>
      </c>
      <c r="S11" t="s">
        <v>26</v>
      </c>
    </row>
    <row r="12" spans="1:19" s="3" customFormat="1" x14ac:dyDescent="0.2">
      <c r="A12" s="2">
        <v>9</v>
      </c>
      <c r="B12" s="2">
        <v>33</v>
      </c>
      <c r="C12" s="2">
        <v>2</v>
      </c>
      <c r="D12" s="2">
        <v>99</v>
      </c>
      <c r="E12" s="2">
        <v>4</v>
      </c>
      <c r="F12" s="7">
        <v>0.9</v>
      </c>
      <c r="G12" s="2">
        <f t="shared" si="0"/>
        <v>76</v>
      </c>
      <c r="H12" s="2">
        <f t="shared" si="1"/>
        <v>209</v>
      </c>
      <c r="I12" s="2">
        <v>0</v>
      </c>
      <c r="J12" s="2">
        <v>0</v>
      </c>
      <c r="K12">
        <f>SUM($G$3:G12)+SUM($H$3:H12)+SUM($I$3:I12)-SUM($J$3:J12)</f>
        <v>3061</v>
      </c>
      <c r="L12" s="2">
        <v>0</v>
      </c>
      <c r="M12" s="2">
        <v>0</v>
      </c>
      <c r="N12" s="2">
        <v>0</v>
      </c>
      <c r="O12" s="2">
        <v>4</v>
      </c>
      <c r="P12" s="2">
        <v>3</v>
      </c>
      <c r="Q12" s="2">
        <v>3</v>
      </c>
      <c r="R12" s="2">
        <v>4</v>
      </c>
      <c r="S12" s="2" t="s">
        <v>16</v>
      </c>
    </row>
    <row r="13" spans="1:19" s="3" customFormat="1" x14ac:dyDescent="0.2">
      <c r="A13" s="3">
        <v>10</v>
      </c>
      <c r="B13" s="3">
        <v>37</v>
      </c>
      <c r="C13" s="3">
        <v>2</v>
      </c>
      <c r="D13" s="3">
        <v>109</v>
      </c>
      <c r="E13" s="3">
        <v>5</v>
      </c>
      <c r="F13" s="6">
        <v>0.9</v>
      </c>
      <c r="G13">
        <f t="shared" si="0"/>
        <v>76</v>
      </c>
      <c r="H13">
        <f t="shared" si="1"/>
        <v>209</v>
      </c>
      <c r="I13" s="3">
        <v>0</v>
      </c>
      <c r="J13" s="3">
        <v>2370</v>
      </c>
      <c r="K13">
        <f>SUM($G$3:G13)+SUM($H$3:H13)+SUM($I$3:I13)-SUM($J$3:J13)</f>
        <v>976</v>
      </c>
      <c r="L13" s="3">
        <v>0</v>
      </c>
      <c r="M13" s="13">
        <v>10</v>
      </c>
      <c r="N13" s="3">
        <v>0</v>
      </c>
      <c r="O13">
        <v>4</v>
      </c>
      <c r="P13" s="3">
        <v>3</v>
      </c>
      <c r="Q13" s="3">
        <v>4</v>
      </c>
      <c r="R13" s="3">
        <v>4</v>
      </c>
    </row>
    <row r="14" spans="1:19" x14ac:dyDescent="0.2">
      <c r="A14" s="3">
        <v>11</v>
      </c>
      <c r="B14">
        <v>41</v>
      </c>
      <c r="C14" s="3">
        <v>2</v>
      </c>
      <c r="D14" s="3">
        <f>D13+10</f>
        <v>119</v>
      </c>
      <c r="E14" s="3">
        <v>5</v>
      </c>
      <c r="F14" s="6">
        <v>0.9</v>
      </c>
      <c r="G14">
        <f t="shared" si="0"/>
        <v>76</v>
      </c>
      <c r="H14">
        <f t="shared" si="1"/>
        <v>209</v>
      </c>
      <c r="I14" s="3">
        <v>0</v>
      </c>
      <c r="J14" s="3">
        <v>2370</v>
      </c>
      <c r="K14">
        <f>SUM($G$3:G14)+SUM($H$3:H14)+SUM($I$3:I14)-SUM($J$3:J14)</f>
        <v>-1109</v>
      </c>
      <c r="L14" s="13">
        <v>10</v>
      </c>
      <c r="M14" s="3">
        <v>0</v>
      </c>
      <c r="N14" s="3">
        <v>0</v>
      </c>
      <c r="O14">
        <v>4</v>
      </c>
      <c r="P14" s="8">
        <v>4</v>
      </c>
      <c r="Q14" s="3">
        <v>4</v>
      </c>
      <c r="R14" s="3">
        <v>4</v>
      </c>
      <c r="S14" s="3" t="s">
        <v>27</v>
      </c>
    </row>
    <row r="15" spans="1:19" x14ac:dyDescent="0.2">
      <c r="A15">
        <v>12</v>
      </c>
      <c r="B15">
        <v>45</v>
      </c>
      <c r="C15">
        <v>2</v>
      </c>
      <c r="D15" s="3">
        <f t="shared" ref="D15:D27" si="2">D14+10</f>
        <v>129</v>
      </c>
      <c r="E15" s="3">
        <v>6</v>
      </c>
      <c r="F15" s="6">
        <v>0.9</v>
      </c>
      <c r="G15">
        <f t="shared" si="0"/>
        <v>76</v>
      </c>
      <c r="H15">
        <f t="shared" si="1"/>
        <v>209</v>
      </c>
      <c r="I15" s="12">
        <v>2000</v>
      </c>
      <c r="J15" s="3">
        <v>0</v>
      </c>
      <c r="K15">
        <f>SUM($G$3:G15)+SUM($H$3:H15)+SUM($I$3:I15)-SUM($J$3:J15)</f>
        <v>1176</v>
      </c>
      <c r="L15" s="3">
        <v>0</v>
      </c>
      <c r="M15" s="3">
        <v>0</v>
      </c>
      <c r="N15" s="3">
        <v>0</v>
      </c>
      <c r="O15">
        <v>4</v>
      </c>
      <c r="P15" s="3">
        <v>4</v>
      </c>
      <c r="Q15" s="3">
        <v>4</v>
      </c>
      <c r="R15" s="3">
        <v>4</v>
      </c>
    </row>
    <row r="16" spans="1:19" x14ac:dyDescent="0.2">
      <c r="A16">
        <v>13</v>
      </c>
      <c r="B16">
        <v>49</v>
      </c>
      <c r="C16">
        <v>2</v>
      </c>
      <c r="D16" s="3">
        <f t="shared" si="2"/>
        <v>139</v>
      </c>
      <c r="E16" s="3">
        <v>6</v>
      </c>
      <c r="F16" s="6">
        <v>0.9</v>
      </c>
      <c r="G16">
        <f t="shared" si="0"/>
        <v>76</v>
      </c>
      <c r="H16">
        <f t="shared" si="1"/>
        <v>209</v>
      </c>
      <c r="I16" s="3">
        <v>0</v>
      </c>
      <c r="J16" s="3">
        <v>3150</v>
      </c>
      <c r="K16">
        <f>SUM($G$3:G16)+SUM($H$3:H16)+SUM($I$3:I16)-SUM($J$3:J16)</f>
        <v>-1689</v>
      </c>
      <c r="L16" s="3">
        <v>0</v>
      </c>
      <c r="M16" s="3">
        <v>0</v>
      </c>
      <c r="N16" s="3">
        <v>0</v>
      </c>
      <c r="O16">
        <v>4</v>
      </c>
      <c r="P16" s="3">
        <v>4</v>
      </c>
      <c r="Q16" s="3">
        <v>4</v>
      </c>
      <c r="R16" s="8">
        <v>5</v>
      </c>
    </row>
    <row r="17" spans="1:19" x14ac:dyDescent="0.2">
      <c r="A17">
        <v>14</v>
      </c>
      <c r="B17">
        <v>53</v>
      </c>
      <c r="C17">
        <v>2</v>
      </c>
      <c r="D17" s="3">
        <f t="shared" si="2"/>
        <v>149</v>
      </c>
      <c r="E17" s="3">
        <v>7</v>
      </c>
      <c r="F17" s="6">
        <v>0.9</v>
      </c>
      <c r="G17">
        <f t="shared" si="0"/>
        <v>76</v>
      </c>
      <c r="H17">
        <f t="shared" si="1"/>
        <v>209</v>
      </c>
      <c r="I17" s="12">
        <v>3000</v>
      </c>
      <c r="J17" s="3">
        <v>3150</v>
      </c>
      <c r="K17">
        <f>SUM($G$3:G17)+SUM($H$3:H17)+SUM($I$3:I17)-SUM($J$3:J17)</f>
        <v>-1554</v>
      </c>
      <c r="L17" s="3">
        <v>0</v>
      </c>
      <c r="M17" s="3">
        <v>0</v>
      </c>
      <c r="N17" s="3">
        <v>0</v>
      </c>
      <c r="O17">
        <v>4</v>
      </c>
      <c r="P17" s="8">
        <v>5</v>
      </c>
      <c r="Q17" s="3">
        <v>4</v>
      </c>
      <c r="R17" s="3">
        <v>5</v>
      </c>
      <c r="S17" t="s">
        <v>12</v>
      </c>
    </row>
    <row r="18" spans="1:19" x14ac:dyDescent="0.2">
      <c r="A18">
        <v>15</v>
      </c>
      <c r="B18">
        <v>57</v>
      </c>
      <c r="C18">
        <v>2</v>
      </c>
      <c r="D18" s="3">
        <f t="shared" si="2"/>
        <v>159</v>
      </c>
      <c r="E18" s="3">
        <v>7</v>
      </c>
      <c r="F18" s="6">
        <v>0.9</v>
      </c>
      <c r="G18">
        <f t="shared" si="0"/>
        <v>76</v>
      </c>
      <c r="H18">
        <f t="shared" si="1"/>
        <v>209</v>
      </c>
      <c r="I18" s="3">
        <v>0</v>
      </c>
      <c r="J18" s="3">
        <v>0</v>
      </c>
      <c r="K18">
        <f>SUM($G$3:G18)+SUM($H$3:H18)+SUM($I$3:I18)-SUM($J$3:J18)</f>
        <v>-1269</v>
      </c>
      <c r="L18" s="3">
        <v>0</v>
      </c>
      <c r="M18" s="3">
        <v>0</v>
      </c>
      <c r="N18" s="3">
        <v>0</v>
      </c>
      <c r="O18">
        <v>4</v>
      </c>
      <c r="P18" s="3">
        <v>5</v>
      </c>
      <c r="Q18" s="3">
        <v>4</v>
      </c>
      <c r="R18" s="3">
        <v>5</v>
      </c>
    </row>
    <row r="19" spans="1:19" s="3" customFormat="1" ht="16.5" x14ac:dyDescent="0.3">
      <c r="A19" s="2">
        <v>16</v>
      </c>
      <c r="B19" s="2">
        <v>61</v>
      </c>
      <c r="C19" s="2">
        <v>2</v>
      </c>
      <c r="D19" s="2">
        <f t="shared" si="2"/>
        <v>169</v>
      </c>
      <c r="E19" s="2">
        <v>8</v>
      </c>
      <c r="F19" s="7">
        <v>0.9</v>
      </c>
      <c r="G19" s="2">
        <f t="shared" si="0"/>
        <v>76</v>
      </c>
      <c r="H19" s="2">
        <f t="shared" si="1"/>
        <v>209</v>
      </c>
      <c r="I19" s="12">
        <v>4000</v>
      </c>
      <c r="J19" s="2">
        <v>3150</v>
      </c>
      <c r="K19">
        <f>SUM($G$3:G19)+SUM($H$3:H19)+SUM($I$3:I19)-SUM($J$3:J19)</f>
        <v>-134</v>
      </c>
      <c r="L19" s="2">
        <v>0</v>
      </c>
      <c r="M19" s="2">
        <v>0</v>
      </c>
      <c r="N19" s="2">
        <v>0</v>
      </c>
      <c r="O19" s="2">
        <v>4</v>
      </c>
      <c r="P19" s="2">
        <v>5</v>
      </c>
      <c r="Q19" s="8">
        <v>5</v>
      </c>
      <c r="R19" s="2">
        <v>5</v>
      </c>
      <c r="S19" s="4" t="s">
        <v>17</v>
      </c>
    </row>
    <row r="20" spans="1:19" x14ac:dyDescent="0.2">
      <c r="A20">
        <v>17</v>
      </c>
      <c r="B20">
        <v>65</v>
      </c>
      <c r="C20">
        <v>2</v>
      </c>
      <c r="D20" s="3">
        <f t="shared" si="2"/>
        <v>179</v>
      </c>
      <c r="E20" s="3">
        <v>8</v>
      </c>
      <c r="F20" s="6">
        <v>0.9</v>
      </c>
      <c r="G20">
        <f t="shared" si="0"/>
        <v>76</v>
      </c>
      <c r="H20">
        <f t="shared" si="1"/>
        <v>209</v>
      </c>
      <c r="I20" s="3">
        <v>0</v>
      </c>
      <c r="J20" s="3">
        <v>0</v>
      </c>
      <c r="K20">
        <f>SUM($G$3:G20)+SUM($H$3:H20)+SUM($I$3:I20)-SUM($J$3:J20)</f>
        <v>151</v>
      </c>
      <c r="L20" s="3">
        <v>0</v>
      </c>
      <c r="M20" s="3">
        <v>0</v>
      </c>
      <c r="N20" s="3">
        <v>0</v>
      </c>
      <c r="O20">
        <v>4</v>
      </c>
      <c r="P20" s="3">
        <v>5</v>
      </c>
      <c r="Q20" s="3">
        <v>5</v>
      </c>
      <c r="R20" s="3">
        <v>5</v>
      </c>
    </row>
    <row r="21" spans="1:19" x14ac:dyDescent="0.2">
      <c r="A21">
        <v>18</v>
      </c>
      <c r="B21">
        <v>69</v>
      </c>
      <c r="C21">
        <v>3</v>
      </c>
      <c r="D21" s="3">
        <f t="shared" si="2"/>
        <v>189</v>
      </c>
      <c r="E21" s="3">
        <v>9</v>
      </c>
      <c r="F21" s="6">
        <v>0.9</v>
      </c>
      <c r="G21">
        <f t="shared" si="0"/>
        <v>76</v>
      </c>
      <c r="H21">
        <f t="shared" si="1"/>
        <v>209</v>
      </c>
      <c r="I21" s="11">
        <v>1000</v>
      </c>
      <c r="J21" s="3">
        <v>0</v>
      </c>
      <c r="K21">
        <f>SUM($G$3:G21)+SUM($H$3:H21)+SUM($I$3:I21)-SUM($J$3:J21)</f>
        <v>1436</v>
      </c>
      <c r="L21" s="3">
        <v>0</v>
      </c>
      <c r="M21" s="3">
        <v>0</v>
      </c>
      <c r="N21" s="3">
        <v>0</v>
      </c>
      <c r="O21">
        <v>4</v>
      </c>
      <c r="P21" s="3">
        <v>5</v>
      </c>
      <c r="Q21" s="3">
        <v>5</v>
      </c>
      <c r="R21" s="3">
        <v>5</v>
      </c>
    </row>
    <row r="22" spans="1:19" x14ac:dyDescent="0.2">
      <c r="A22">
        <v>19</v>
      </c>
      <c r="B22">
        <v>73</v>
      </c>
      <c r="C22">
        <v>3</v>
      </c>
      <c r="D22" s="3">
        <f t="shared" si="2"/>
        <v>199</v>
      </c>
      <c r="E22" s="3">
        <v>9</v>
      </c>
      <c r="F22" s="6">
        <v>0.9</v>
      </c>
      <c r="G22">
        <f t="shared" si="0"/>
        <v>76</v>
      </c>
      <c r="H22">
        <f t="shared" si="1"/>
        <v>209</v>
      </c>
      <c r="I22" s="3">
        <v>0</v>
      </c>
      <c r="J22" s="3">
        <v>0</v>
      </c>
      <c r="K22">
        <f>SUM($G$3:G22)+SUM($H$3:H22)+SUM($I$3:I22)-SUM($J$3:J22)</f>
        <v>1721</v>
      </c>
      <c r="L22" s="3">
        <v>0</v>
      </c>
      <c r="M22" s="3">
        <v>0</v>
      </c>
      <c r="N22" s="3">
        <v>0</v>
      </c>
      <c r="O22">
        <v>4</v>
      </c>
      <c r="P22" s="3">
        <v>5</v>
      </c>
      <c r="Q22" s="3">
        <v>5</v>
      </c>
      <c r="R22" s="3">
        <v>5</v>
      </c>
    </row>
    <row r="23" spans="1:19" s="3" customFormat="1" x14ac:dyDescent="0.2">
      <c r="A23" s="3">
        <v>20</v>
      </c>
      <c r="B23" s="3">
        <v>77</v>
      </c>
      <c r="C23" s="3">
        <v>3</v>
      </c>
      <c r="D23" s="3">
        <f>D22+10</f>
        <v>209</v>
      </c>
      <c r="E23" s="3">
        <v>10</v>
      </c>
      <c r="F23" s="6">
        <v>0.9</v>
      </c>
      <c r="G23">
        <f t="shared" si="0"/>
        <v>76</v>
      </c>
      <c r="H23">
        <f t="shared" si="1"/>
        <v>209</v>
      </c>
      <c r="I23" s="3">
        <v>0</v>
      </c>
      <c r="J23" s="3">
        <v>0</v>
      </c>
      <c r="K23">
        <f>SUM($G$3:G23)+SUM($H$3:H23)+SUM($I$3:I23)-SUM($J$3:J23)</f>
        <v>2006</v>
      </c>
      <c r="L23" s="3">
        <v>0</v>
      </c>
      <c r="M23" s="3">
        <v>0</v>
      </c>
      <c r="N23" s="3">
        <v>0</v>
      </c>
      <c r="O23">
        <v>4</v>
      </c>
      <c r="P23" s="3">
        <v>5</v>
      </c>
      <c r="Q23" s="3">
        <v>5</v>
      </c>
      <c r="R23" s="3">
        <v>5</v>
      </c>
      <c r="S23" s="16" t="s">
        <v>19</v>
      </c>
    </row>
    <row r="24" spans="1:19" x14ac:dyDescent="0.2">
      <c r="A24">
        <v>21</v>
      </c>
      <c r="B24">
        <v>81</v>
      </c>
      <c r="C24">
        <v>3</v>
      </c>
      <c r="D24" s="3">
        <f t="shared" si="2"/>
        <v>219</v>
      </c>
      <c r="E24" s="3">
        <v>10</v>
      </c>
      <c r="F24" s="6">
        <v>0.9</v>
      </c>
      <c r="G24">
        <f t="shared" si="0"/>
        <v>76</v>
      </c>
      <c r="H24">
        <f t="shared" si="1"/>
        <v>209</v>
      </c>
      <c r="I24" s="3">
        <v>0</v>
      </c>
      <c r="J24" s="3">
        <v>0</v>
      </c>
      <c r="K24">
        <f>SUM($G$3:G24)+SUM($H$3:H24)+SUM($I$3:I24)-SUM($J$3:J24)</f>
        <v>2291</v>
      </c>
      <c r="L24" s="3">
        <v>0</v>
      </c>
      <c r="M24" s="3">
        <v>0</v>
      </c>
      <c r="N24" s="3">
        <v>0</v>
      </c>
      <c r="O24">
        <v>4</v>
      </c>
      <c r="P24" s="3">
        <v>5</v>
      </c>
      <c r="Q24" s="3">
        <v>5</v>
      </c>
      <c r="R24" s="3">
        <v>5</v>
      </c>
    </row>
    <row r="25" spans="1:19" x14ac:dyDescent="0.2">
      <c r="A25">
        <v>22</v>
      </c>
      <c r="B25">
        <v>85</v>
      </c>
      <c r="C25">
        <v>3</v>
      </c>
      <c r="D25" s="3">
        <f t="shared" si="2"/>
        <v>229</v>
      </c>
      <c r="E25" s="3">
        <v>10</v>
      </c>
      <c r="F25" s="6">
        <v>0.9</v>
      </c>
      <c r="G25">
        <f t="shared" si="0"/>
        <v>76</v>
      </c>
      <c r="H25">
        <f t="shared" si="1"/>
        <v>209</v>
      </c>
      <c r="I25" s="3">
        <v>0</v>
      </c>
      <c r="J25" s="3">
        <v>2750</v>
      </c>
      <c r="K25">
        <f>SUM($G$3:G25)+SUM($H$3:H25)+SUM($I$3:I25)-SUM($J$3:J25)</f>
        <v>-174</v>
      </c>
      <c r="L25" s="3">
        <v>0</v>
      </c>
      <c r="M25" s="3">
        <v>0</v>
      </c>
      <c r="N25" s="3">
        <v>0</v>
      </c>
      <c r="O25">
        <v>4</v>
      </c>
      <c r="P25" s="3">
        <v>5</v>
      </c>
      <c r="Q25" s="3">
        <v>5</v>
      </c>
      <c r="R25" s="3">
        <v>5</v>
      </c>
      <c r="S25" s="16" t="s">
        <v>28</v>
      </c>
    </row>
    <row r="26" spans="1:19" x14ac:dyDescent="0.2">
      <c r="A26" s="3">
        <v>23</v>
      </c>
      <c r="B26" s="3">
        <v>89</v>
      </c>
      <c r="C26" s="3">
        <v>3</v>
      </c>
      <c r="D26" s="3">
        <f t="shared" si="2"/>
        <v>239</v>
      </c>
      <c r="E26" s="3">
        <v>10</v>
      </c>
      <c r="F26" s="6">
        <v>0.9</v>
      </c>
      <c r="G26">
        <f t="shared" si="0"/>
        <v>76</v>
      </c>
      <c r="H26">
        <f t="shared" si="1"/>
        <v>209</v>
      </c>
      <c r="I26" s="3">
        <v>0</v>
      </c>
      <c r="J26" s="3">
        <v>0</v>
      </c>
      <c r="K26">
        <f>SUM($G$3:G26)+SUM($H$3:H26)+SUM($I$3:I26)-SUM($J$3:J26)</f>
        <v>111</v>
      </c>
      <c r="L26" s="3">
        <v>0</v>
      </c>
      <c r="M26" s="3">
        <v>0</v>
      </c>
      <c r="N26" s="3">
        <v>0</v>
      </c>
      <c r="O26">
        <v>4</v>
      </c>
      <c r="P26" s="3">
        <v>5</v>
      </c>
      <c r="Q26" s="3">
        <v>5</v>
      </c>
      <c r="R26" s="3">
        <v>5</v>
      </c>
    </row>
    <row r="27" spans="1:19" x14ac:dyDescent="0.2">
      <c r="A27" s="2">
        <v>24</v>
      </c>
      <c r="B27" s="2">
        <v>93</v>
      </c>
      <c r="C27" s="2">
        <v>3</v>
      </c>
      <c r="D27" s="2">
        <f t="shared" si="2"/>
        <v>249</v>
      </c>
      <c r="E27" s="2">
        <v>11</v>
      </c>
      <c r="F27" s="7">
        <v>0.9</v>
      </c>
      <c r="G27" s="2">
        <f t="shared" si="0"/>
        <v>76</v>
      </c>
      <c r="H27" s="2">
        <f t="shared" si="1"/>
        <v>209</v>
      </c>
      <c r="I27" s="2">
        <v>0</v>
      </c>
      <c r="J27" s="2">
        <v>0</v>
      </c>
      <c r="K27">
        <f>SUM($G$3:G27)+SUM($H$3:H27)+SUM($I$3:I27)-SUM($J$3:J27)</f>
        <v>396</v>
      </c>
      <c r="L27" s="2">
        <v>0</v>
      </c>
      <c r="M27" s="2">
        <v>0</v>
      </c>
      <c r="N27" s="2">
        <v>0</v>
      </c>
      <c r="O27" s="2">
        <v>4</v>
      </c>
      <c r="P27" s="2">
        <v>5</v>
      </c>
      <c r="Q27" s="2">
        <v>5</v>
      </c>
      <c r="R27" s="2">
        <v>5</v>
      </c>
      <c r="S27" s="2" t="s">
        <v>18</v>
      </c>
    </row>
    <row r="28" spans="1:19" s="3" customFormat="1" x14ac:dyDescent="0.2">
      <c r="F28" s="6"/>
    </row>
    <row r="29" spans="1:19" x14ac:dyDescent="0.2">
      <c r="O29">
        <f>SUM(L3:O19)</f>
        <v>99</v>
      </c>
    </row>
    <row r="31" spans="1:19" x14ac:dyDescent="0.2">
      <c r="A31" t="s">
        <v>29</v>
      </c>
    </row>
    <row r="32" spans="1:19" x14ac:dyDescent="0.2">
      <c r="A32" t="s">
        <v>40</v>
      </c>
    </row>
    <row r="33" spans="1:2" x14ac:dyDescent="0.2">
      <c r="A33" t="s">
        <v>30</v>
      </c>
    </row>
    <row r="34" spans="1:2" x14ac:dyDescent="0.2">
      <c r="A34" t="s">
        <v>31</v>
      </c>
    </row>
    <row r="35" spans="1:2" x14ac:dyDescent="0.2">
      <c r="A35" t="s">
        <v>39</v>
      </c>
    </row>
    <row r="38" spans="1:2" x14ac:dyDescent="0.2">
      <c r="A38" s="10" t="s">
        <v>38</v>
      </c>
    </row>
    <row r="39" spans="1:2" x14ac:dyDescent="0.2">
      <c r="A39" s="9" t="s">
        <v>32</v>
      </c>
      <c r="B39" s="9" t="s">
        <v>33</v>
      </c>
    </row>
    <row r="40" spans="1:2" x14ac:dyDescent="0.2">
      <c r="A40" s="9" t="s">
        <v>34</v>
      </c>
      <c r="B40" s="9" t="s">
        <v>35</v>
      </c>
    </row>
    <row r="41" spans="1:2" x14ac:dyDescent="0.2">
      <c r="A41" s="9" t="s">
        <v>36</v>
      </c>
      <c r="B41" s="9" t="s">
        <v>37</v>
      </c>
    </row>
  </sheetData>
  <mergeCells count="14">
    <mergeCell ref="F1:F2"/>
    <mergeCell ref="S1:S2"/>
    <mergeCell ref="A1:A2"/>
    <mergeCell ref="B1:B2"/>
    <mergeCell ref="C1:C2"/>
    <mergeCell ref="D1:D2"/>
    <mergeCell ref="E1:E2"/>
    <mergeCell ref="K1:K2"/>
    <mergeCell ref="P1:R1"/>
    <mergeCell ref="G1:G2"/>
    <mergeCell ref="H1:H2"/>
    <mergeCell ref="J1:J2"/>
    <mergeCell ref="L1:O1"/>
    <mergeCell ref="I1:I2"/>
  </mergeCells>
  <phoneticPr fontId="1" type="noConversion"/>
  <conditionalFormatting sqref="K3:K2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{82F18FDA-329B-4EFE-BF53-3F5CE394B8F8}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K4 K5:K9 K10:K2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F18FDA-329B-4EFE-BF53-3F5CE394B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workbookViewId="0">
      <selection activeCell="I10" sqref="I10"/>
    </sheetView>
  </sheetViews>
  <sheetFormatPr defaultRowHeight="14.25" x14ac:dyDescent="0.2"/>
  <cols>
    <col min="2" max="2" width="13.875" bestFit="1" customWidth="1"/>
    <col min="7" max="7" width="13" bestFit="1" customWidth="1"/>
    <col min="14" max="14" width="22.5" bestFit="1" customWidth="1"/>
  </cols>
  <sheetData>
    <row r="1" spans="1:14" x14ac:dyDescent="0.2">
      <c r="A1" s="14" t="s">
        <v>0</v>
      </c>
      <c r="B1" s="14" t="s">
        <v>8</v>
      </c>
      <c r="C1" s="14" t="s">
        <v>5</v>
      </c>
      <c r="D1" s="14" t="s">
        <v>9</v>
      </c>
      <c r="E1" s="14" t="s">
        <v>6</v>
      </c>
      <c r="F1" s="14" t="s">
        <v>10</v>
      </c>
      <c r="G1" s="14" t="s">
        <v>11</v>
      </c>
      <c r="H1" s="15" t="s">
        <v>2</v>
      </c>
      <c r="I1" s="15"/>
      <c r="J1" s="15"/>
      <c r="K1" s="15" t="s">
        <v>1</v>
      </c>
      <c r="L1" s="15"/>
      <c r="M1" s="15"/>
      <c r="N1" t="s">
        <v>13</v>
      </c>
    </row>
    <row r="2" spans="1:14" x14ac:dyDescent="0.2">
      <c r="A2" s="14"/>
      <c r="B2" s="14"/>
      <c r="C2" s="14"/>
      <c r="D2" s="14"/>
      <c r="E2" s="14"/>
      <c r="F2" s="14"/>
      <c r="G2" s="14"/>
      <c r="H2" t="s">
        <v>3</v>
      </c>
      <c r="I2" t="s">
        <v>4</v>
      </c>
      <c r="J2" t="s">
        <v>7</v>
      </c>
      <c r="K2" t="s">
        <v>3</v>
      </c>
      <c r="L2" t="s">
        <v>4</v>
      </c>
      <c r="M2" t="s">
        <v>7</v>
      </c>
    </row>
    <row r="3" spans="1:14" x14ac:dyDescent="0.2">
      <c r="A3">
        <v>0</v>
      </c>
      <c r="B3">
        <v>0</v>
      </c>
      <c r="C3">
        <v>1</v>
      </c>
      <c r="D3">
        <v>0</v>
      </c>
      <c r="E3">
        <v>1</v>
      </c>
      <c r="F3">
        <v>1500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4" x14ac:dyDescent="0.2">
      <c r="A4">
        <v>1</v>
      </c>
      <c r="B4">
        <v>3</v>
      </c>
      <c r="C4">
        <v>1</v>
      </c>
      <c r="D4">
        <v>12</v>
      </c>
      <c r="E4">
        <v>1</v>
      </c>
      <c r="F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</row>
    <row r="5" spans="1:14" x14ac:dyDescent="0.2">
      <c r="A5">
        <v>2</v>
      </c>
      <c r="B5">
        <v>6</v>
      </c>
      <c r="C5">
        <v>1</v>
      </c>
      <c r="D5">
        <v>24</v>
      </c>
      <c r="E5">
        <v>1</v>
      </c>
      <c r="F5">
        <v>0</v>
      </c>
      <c r="H5">
        <v>0</v>
      </c>
      <c r="I5">
        <v>0</v>
      </c>
      <c r="J5">
        <v>5</v>
      </c>
      <c r="K5">
        <v>1</v>
      </c>
      <c r="L5">
        <v>0</v>
      </c>
      <c r="M5">
        <v>2</v>
      </c>
    </row>
    <row r="6" spans="1:14" x14ac:dyDescent="0.2">
      <c r="A6">
        <v>3</v>
      </c>
      <c r="B6">
        <v>9</v>
      </c>
      <c r="C6">
        <v>1</v>
      </c>
      <c r="D6">
        <v>36</v>
      </c>
      <c r="E6" s="1">
        <v>2</v>
      </c>
      <c r="F6">
        <v>130</v>
      </c>
      <c r="H6">
        <v>0</v>
      </c>
      <c r="I6" s="1">
        <v>6</v>
      </c>
      <c r="J6">
        <v>0</v>
      </c>
      <c r="K6">
        <v>1</v>
      </c>
      <c r="L6">
        <v>0</v>
      </c>
      <c r="M6">
        <v>2</v>
      </c>
    </row>
    <row r="7" spans="1:14" x14ac:dyDescent="0.2">
      <c r="A7">
        <v>4</v>
      </c>
      <c r="B7">
        <v>13</v>
      </c>
      <c r="C7">
        <v>1</v>
      </c>
      <c r="D7" s="1">
        <v>46</v>
      </c>
      <c r="E7">
        <v>2</v>
      </c>
      <c r="F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2</v>
      </c>
    </row>
    <row r="8" spans="1:14" x14ac:dyDescent="0.2">
      <c r="A8">
        <v>5</v>
      </c>
      <c r="B8">
        <v>17</v>
      </c>
      <c r="C8">
        <v>1</v>
      </c>
      <c r="D8" s="1">
        <v>57</v>
      </c>
      <c r="E8">
        <v>2</v>
      </c>
      <c r="F8">
        <v>2000</v>
      </c>
      <c r="H8">
        <v>0</v>
      </c>
      <c r="I8">
        <v>0</v>
      </c>
      <c r="J8">
        <v>0</v>
      </c>
      <c r="K8">
        <v>1</v>
      </c>
      <c r="L8">
        <v>2</v>
      </c>
      <c r="M8">
        <v>2</v>
      </c>
    </row>
    <row r="9" spans="1:14" x14ac:dyDescent="0.2">
      <c r="A9">
        <v>6</v>
      </c>
      <c r="B9">
        <v>21</v>
      </c>
      <c r="C9">
        <v>2</v>
      </c>
      <c r="D9">
        <v>67</v>
      </c>
      <c r="E9">
        <v>3</v>
      </c>
      <c r="F9">
        <v>800</v>
      </c>
      <c r="H9">
        <v>4</v>
      </c>
      <c r="I9">
        <v>10</v>
      </c>
      <c r="J9">
        <v>0</v>
      </c>
      <c r="K9">
        <v>3</v>
      </c>
      <c r="L9">
        <v>4</v>
      </c>
      <c r="M9">
        <v>2</v>
      </c>
    </row>
    <row r="10" spans="1:14" x14ac:dyDescent="0.2">
      <c r="A10">
        <v>7</v>
      </c>
      <c r="B10">
        <v>25</v>
      </c>
      <c r="C10">
        <v>2</v>
      </c>
      <c r="D10">
        <v>77</v>
      </c>
      <c r="E10">
        <v>4</v>
      </c>
      <c r="F10">
        <v>230</v>
      </c>
      <c r="H10">
        <v>0</v>
      </c>
      <c r="I10">
        <v>0</v>
      </c>
      <c r="J10">
        <v>0</v>
      </c>
      <c r="K10">
        <v>3</v>
      </c>
      <c r="L10">
        <v>4</v>
      </c>
      <c r="M10">
        <v>2</v>
      </c>
    </row>
    <row r="11" spans="1:14" x14ac:dyDescent="0.2">
      <c r="A11">
        <v>8</v>
      </c>
      <c r="B11">
        <v>29</v>
      </c>
      <c r="C11">
        <v>2</v>
      </c>
      <c r="D11">
        <v>88</v>
      </c>
      <c r="E11">
        <v>5</v>
      </c>
      <c r="F11">
        <v>500</v>
      </c>
      <c r="H11">
        <v>0</v>
      </c>
      <c r="I11">
        <v>0</v>
      </c>
      <c r="J11">
        <v>10</v>
      </c>
      <c r="K11">
        <v>3</v>
      </c>
      <c r="L11">
        <v>4</v>
      </c>
      <c r="M11">
        <v>4</v>
      </c>
      <c r="N11" t="s">
        <v>14</v>
      </c>
    </row>
    <row r="12" spans="1:14" s="3" customFormat="1" x14ac:dyDescent="0.2">
      <c r="A12" s="2">
        <v>9</v>
      </c>
      <c r="B12" s="2">
        <v>33</v>
      </c>
      <c r="C12" s="2">
        <v>2</v>
      </c>
      <c r="D12" s="2">
        <v>99</v>
      </c>
      <c r="E12" s="2">
        <v>5</v>
      </c>
      <c r="F12" s="2">
        <v>80</v>
      </c>
      <c r="G12" s="2"/>
      <c r="H12" s="2">
        <v>0</v>
      </c>
      <c r="I12" s="2">
        <v>0</v>
      </c>
      <c r="J12" s="2">
        <v>0</v>
      </c>
      <c r="K12" s="2">
        <v>3</v>
      </c>
      <c r="L12" s="2">
        <v>4</v>
      </c>
      <c r="M12" s="2">
        <v>4</v>
      </c>
      <c r="N12" s="2" t="s">
        <v>16</v>
      </c>
    </row>
    <row r="13" spans="1:14" s="3" customFormat="1" x14ac:dyDescent="0.2">
      <c r="A13" s="3">
        <v>10</v>
      </c>
      <c r="B13" s="3">
        <v>37</v>
      </c>
      <c r="C13" s="3">
        <v>2</v>
      </c>
      <c r="D13" s="3">
        <v>109</v>
      </c>
      <c r="E13" s="3">
        <v>6</v>
      </c>
      <c r="F13" s="3">
        <v>1294</v>
      </c>
      <c r="H13" s="3">
        <v>0</v>
      </c>
      <c r="I13" s="3">
        <v>0</v>
      </c>
      <c r="J13" s="3">
        <v>0</v>
      </c>
      <c r="K13" s="3">
        <v>3</v>
      </c>
      <c r="L13" s="3">
        <v>4</v>
      </c>
      <c r="M13" s="3">
        <v>4</v>
      </c>
    </row>
    <row r="14" spans="1:14" x14ac:dyDescent="0.2">
      <c r="A14" s="3">
        <v>11</v>
      </c>
      <c r="B14">
        <v>41</v>
      </c>
      <c r="C14" s="3">
        <v>2</v>
      </c>
      <c r="D14" s="3">
        <f>D13+10</f>
        <v>119</v>
      </c>
      <c r="E14" s="3">
        <v>6</v>
      </c>
      <c r="F14" s="3"/>
      <c r="G14" s="3"/>
      <c r="H14" s="3">
        <v>0</v>
      </c>
      <c r="I14" s="3">
        <v>0</v>
      </c>
      <c r="J14" s="3">
        <v>0</v>
      </c>
      <c r="K14" s="3">
        <v>3</v>
      </c>
      <c r="L14" s="3">
        <v>4</v>
      </c>
      <c r="M14" s="3">
        <v>4</v>
      </c>
      <c r="N14" s="3"/>
    </row>
    <row r="15" spans="1:14" x14ac:dyDescent="0.2">
      <c r="A15">
        <v>12</v>
      </c>
      <c r="B15">
        <v>45</v>
      </c>
      <c r="C15">
        <v>2</v>
      </c>
      <c r="D15" s="3">
        <f t="shared" ref="D15:D27" si="0">D14+10</f>
        <v>129</v>
      </c>
      <c r="E15" s="3">
        <v>7</v>
      </c>
      <c r="H15" s="3">
        <v>0</v>
      </c>
      <c r="I15" s="3">
        <v>0</v>
      </c>
      <c r="J15" s="3">
        <v>0</v>
      </c>
      <c r="K15" s="3">
        <v>3</v>
      </c>
      <c r="L15" s="3">
        <v>4</v>
      </c>
      <c r="M15" s="3">
        <v>4</v>
      </c>
    </row>
    <row r="16" spans="1:14" x14ac:dyDescent="0.2">
      <c r="A16">
        <v>13</v>
      </c>
      <c r="B16">
        <v>49</v>
      </c>
      <c r="C16">
        <v>2</v>
      </c>
      <c r="D16" s="3">
        <f t="shared" si="0"/>
        <v>139</v>
      </c>
      <c r="E16" s="3">
        <v>8</v>
      </c>
      <c r="H16" s="3">
        <v>10</v>
      </c>
      <c r="I16" s="3">
        <v>0</v>
      </c>
      <c r="J16" s="3">
        <v>0</v>
      </c>
      <c r="K16" s="3">
        <v>4</v>
      </c>
      <c r="L16" s="3">
        <v>4</v>
      </c>
      <c r="M16" s="3">
        <v>4</v>
      </c>
    </row>
    <row r="17" spans="1:14" x14ac:dyDescent="0.2">
      <c r="A17">
        <v>14</v>
      </c>
      <c r="B17">
        <v>53</v>
      </c>
      <c r="C17">
        <v>2</v>
      </c>
      <c r="D17" s="3">
        <f t="shared" si="0"/>
        <v>149</v>
      </c>
      <c r="E17" s="3">
        <v>8</v>
      </c>
      <c r="H17" s="3">
        <v>0</v>
      </c>
      <c r="I17" s="3">
        <v>2</v>
      </c>
      <c r="J17" s="3">
        <v>0</v>
      </c>
      <c r="K17" s="3">
        <v>4</v>
      </c>
      <c r="L17" s="3">
        <v>4</v>
      </c>
      <c r="M17" s="3">
        <v>4</v>
      </c>
      <c r="N17" t="s">
        <v>12</v>
      </c>
    </row>
    <row r="18" spans="1:14" x14ac:dyDescent="0.2">
      <c r="A18">
        <v>15</v>
      </c>
      <c r="B18">
        <v>57</v>
      </c>
      <c r="C18">
        <v>2</v>
      </c>
      <c r="D18" s="3">
        <f t="shared" si="0"/>
        <v>159</v>
      </c>
      <c r="E18" s="3">
        <v>8</v>
      </c>
      <c r="H18" s="3">
        <v>0</v>
      </c>
      <c r="I18" s="3">
        <v>0</v>
      </c>
      <c r="J18" s="3">
        <v>0</v>
      </c>
      <c r="K18" s="3">
        <v>4</v>
      </c>
      <c r="L18" s="3">
        <v>4</v>
      </c>
      <c r="M18" s="3">
        <v>4</v>
      </c>
    </row>
    <row r="19" spans="1:14" s="3" customFormat="1" ht="16.5" x14ac:dyDescent="0.3">
      <c r="A19" s="2">
        <v>16</v>
      </c>
      <c r="B19" s="2">
        <v>61</v>
      </c>
      <c r="C19" s="2">
        <v>2</v>
      </c>
      <c r="D19" s="2">
        <f t="shared" si="0"/>
        <v>169</v>
      </c>
      <c r="E19" s="2">
        <v>9</v>
      </c>
      <c r="F19" s="2"/>
      <c r="G19" s="2"/>
      <c r="H19" s="2">
        <v>0</v>
      </c>
      <c r="I19" s="2">
        <v>0</v>
      </c>
      <c r="J19" s="2">
        <v>0</v>
      </c>
      <c r="K19" s="2">
        <v>4</v>
      </c>
      <c r="L19" s="2">
        <v>4</v>
      </c>
      <c r="M19" s="2">
        <v>4</v>
      </c>
      <c r="N19" s="4" t="s">
        <v>17</v>
      </c>
    </row>
    <row r="20" spans="1:14" x14ac:dyDescent="0.2">
      <c r="A20">
        <v>17</v>
      </c>
      <c r="B20">
        <v>65</v>
      </c>
      <c r="C20">
        <v>2</v>
      </c>
      <c r="D20" s="3">
        <f t="shared" si="0"/>
        <v>179</v>
      </c>
      <c r="E20" s="3">
        <v>9</v>
      </c>
      <c r="H20" s="3">
        <v>0</v>
      </c>
      <c r="I20" s="3">
        <v>0</v>
      </c>
      <c r="J20" s="3">
        <v>0</v>
      </c>
      <c r="K20" s="3">
        <v>4</v>
      </c>
      <c r="L20" s="3">
        <v>4</v>
      </c>
      <c r="M20" s="3">
        <v>4</v>
      </c>
      <c r="N20" t="s">
        <v>15</v>
      </c>
    </row>
    <row r="21" spans="1:14" x14ac:dyDescent="0.2">
      <c r="A21">
        <v>18</v>
      </c>
      <c r="B21">
        <v>69</v>
      </c>
      <c r="C21">
        <v>3</v>
      </c>
      <c r="D21" s="3">
        <f t="shared" si="0"/>
        <v>189</v>
      </c>
      <c r="E21" s="3">
        <v>9</v>
      </c>
      <c r="F21">
        <v>1000</v>
      </c>
      <c r="H21" s="3">
        <v>0</v>
      </c>
      <c r="I21" s="3">
        <v>0</v>
      </c>
      <c r="J21" s="3">
        <v>0</v>
      </c>
      <c r="K21" s="3">
        <v>4</v>
      </c>
      <c r="L21" s="3">
        <v>4</v>
      </c>
      <c r="M21" s="3">
        <v>4</v>
      </c>
    </row>
    <row r="22" spans="1:14" x14ac:dyDescent="0.2">
      <c r="A22">
        <v>19</v>
      </c>
      <c r="B22">
        <v>73</v>
      </c>
      <c r="C22">
        <v>3</v>
      </c>
      <c r="D22" s="3">
        <f t="shared" si="0"/>
        <v>199</v>
      </c>
      <c r="E22" s="3">
        <v>9</v>
      </c>
      <c r="H22" s="3">
        <v>0</v>
      </c>
      <c r="I22" s="3">
        <v>0</v>
      </c>
      <c r="J22" s="3">
        <v>0</v>
      </c>
      <c r="K22" s="3">
        <v>5</v>
      </c>
      <c r="L22" s="3">
        <v>5</v>
      </c>
      <c r="M22" s="3">
        <v>4</v>
      </c>
    </row>
    <row r="23" spans="1:14" s="3" customFormat="1" x14ac:dyDescent="0.2">
      <c r="A23" s="3">
        <v>20</v>
      </c>
      <c r="B23" s="3">
        <v>77</v>
      </c>
      <c r="C23" s="3">
        <v>3</v>
      </c>
      <c r="D23" s="3">
        <f>D22+10</f>
        <v>209</v>
      </c>
      <c r="E23" s="3">
        <v>10</v>
      </c>
      <c r="H23" s="3">
        <v>0</v>
      </c>
      <c r="I23" s="3">
        <v>0</v>
      </c>
      <c r="J23" s="3">
        <v>0</v>
      </c>
      <c r="K23" s="3">
        <v>5</v>
      </c>
      <c r="L23" s="3">
        <v>5</v>
      </c>
      <c r="M23" s="3">
        <v>4</v>
      </c>
      <c r="N23" s="3" t="s">
        <v>19</v>
      </c>
    </row>
    <row r="24" spans="1:14" x14ac:dyDescent="0.2">
      <c r="A24">
        <v>21</v>
      </c>
      <c r="B24">
        <v>81</v>
      </c>
      <c r="C24">
        <v>3</v>
      </c>
      <c r="D24" s="3">
        <f t="shared" si="0"/>
        <v>219</v>
      </c>
      <c r="E24" s="3">
        <v>10</v>
      </c>
      <c r="H24" s="3">
        <v>0</v>
      </c>
      <c r="I24" s="3">
        <v>0</v>
      </c>
      <c r="J24" s="3">
        <v>0</v>
      </c>
      <c r="K24" s="3">
        <v>5</v>
      </c>
      <c r="L24" s="3">
        <v>5</v>
      </c>
      <c r="M24" s="3">
        <v>4</v>
      </c>
    </row>
    <row r="25" spans="1:14" x14ac:dyDescent="0.2">
      <c r="A25">
        <v>22</v>
      </c>
      <c r="B25">
        <v>85</v>
      </c>
      <c r="C25">
        <v>3</v>
      </c>
      <c r="D25" s="3">
        <f t="shared" si="0"/>
        <v>229</v>
      </c>
      <c r="E25" s="3">
        <v>10</v>
      </c>
      <c r="H25" s="3">
        <v>0</v>
      </c>
      <c r="I25" s="3">
        <v>0</v>
      </c>
      <c r="J25" s="3">
        <v>0</v>
      </c>
      <c r="K25" s="3">
        <v>5</v>
      </c>
      <c r="L25" s="3">
        <v>5</v>
      </c>
      <c r="M25" s="3">
        <v>4</v>
      </c>
    </row>
    <row r="26" spans="1:14" x14ac:dyDescent="0.2">
      <c r="A26" s="3">
        <v>23</v>
      </c>
      <c r="B26" s="3">
        <v>89</v>
      </c>
      <c r="C26" s="3">
        <v>3</v>
      </c>
      <c r="D26" s="3">
        <f t="shared" si="0"/>
        <v>239</v>
      </c>
      <c r="E26" s="3">
        <v>10</v>
      </c>
      <c r="H26" s="3">
        <v>0</v>
      </c>
      <c r="I26" s="3">
        <v>0</v>
      </c>
      <c r="J26" s="3">
        <v>0</v>
      </c>
      <c r="K26" s="3">
        <v>5</v>
      </c>
      <c r="L26" s="3">
        <v>5</v>
      </c>
      <c r="M26" s="3">
        <v>4</v>
      </c>
    </row>
    <row r="27" spans="1:14" x14ac:dyDescent="0.2">
      <c r="A27" s="2">
        <v>24</v>
      </c>
      <c r="B27" s="2">
        <v>93</v>
      </c>
      <c r="C27" s="2">
        <v>3</v>
      </c>
      <c r="D27" s="2">
        <f t="shared" si="0"/>
        <v>249</v>
      </c>
      <c r="E27" s="2">
        <v>11</v>
      </c>
      <c r="F27" s="2"/>
      <c r="G27" s="2"/>
      <c r="H27" s="2">
        <v>0</v>
      </c>
      <c r="I27" s="2">
        <v>0</v>
      </c>
      <c r="J27" s="2">
        <v>0</v>
      </c>
      <c r="K27" s="2">
        <v>5</v>
      </c>
      <c r="L27" s="2">
        <v>5</v>
      </c>
      <c r="M27" s="2">
        <v>4</v>
      </c>
      <c r="N27" s="2" t="s">
        <v>18</v>
      </c>
    </row>
  </sheetData>
  <mergeCells count="9">
    <mergeCell ref="G1:G2"/>
    <mergeCell ref="K1:M1"/>
    <mergeCell ref="H1:J1"/>
    <mergeCell ref="A1:A2"/>
    <mergeCell ref="B1:B2"/>
    <mergeCell ref="C1:C2"/>
    <mergeCell ref="E1:E2"/>
    <mergeCell ref="F1:F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新手时间线设计</vt:lpstr>
      <vt:lpstr>当前新手时间线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2020-06-04T07:56:50Z</dcterms:modified>
</cp:coreProperties>
</file>