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Iron-Force2-resource\Document\Design\Numerical\"/>
    </mc:Choice>
  </mc:AlternateContent>
  <xr:revisionPtr revIDLastSave="0" documentId="13_ncr:1_{650355CE-7C68-4243-9CD1-B146ED30E3E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  <c r="G13" i="1"/>
  <c r="G9" i="1"/>
  <c r="H8" i="1"/>
  <c r="H7" i="1"/>
  <c r="G5" i="1"/>
  <c r="C13" i="1"/>
  <c r="B13" i="1"/>
</calcChain>
</file>

<file path=xl/sharedStrings.xml><?xml version="1.0" encoding="utf-8"?>
<sst xmlns="http://schemas.openxmlformats.org/spreadsheetml/2006/main" count="30" uniqueCount="26">
  <si>
    <t>Rank</t>
    <phoneticPr fontId="2" type="noConversion"/>
  </si>
  <si>
    <t>平均单天军费缺口</t>
    <phoneticPr fontId="2" type="noConversion"/>
  </si>
  <si>
    <t>月卡规划</t>
    <phoneticPr fontId="2" type="noConversion"/>
  </si>
  <si>
    <t>价格</t>
    <phoneticPr fontId="2" type="noConversion"/>
  </si>
  <si>
    <t>首次钻石</t>
    <phoneticPr fontId="2" type="noConversion"/>
  </si>
  <si>
    <t>每天钻石</t>
    <phoneticPr fontId="2" type="noConversion"/>
  </si>
  <si>
    <t>整体倍率</t>
    <phoneticPr fontId="2" type="noConversion"/>
  </si>
  <si>
    <t>首次军费</t>
    <phoneticPr fontId="2" type="noConversion"/>
  </si>
  <si>
    <t>每天军费</t>
    <phoneticPr fontId="2" type="noConversion"/>
  </si>
  <si>
    <t>首次军费+钻石</t>
    <phoneticPr fontId="2" type="noConversion"/>
  </si>
  <si>
    <t>每天军费+钻石</t>
    <phoneticPr fontId="2" type="noConversion"/>
  </si>
  <si>
    <t>碎片捐赠</t>
    <phoneticPr fontId="2" type="noConversion"/>
  </si>
  <si>
    <t>平均单天T1碎片获得量</t>
    <phoneticPr fontId="2" type="noConversion"/>
  </si>
  <si>
    <t>平均单天T2碎片获得量</t>
    <phoneticPr fontId="2" type="noConversion"/>
  </si>
  <si>
    <t>碎片品质</t>
    <phoneticPr fontId="2" type="noConversion"/>
  </si>
  <si>
    <t>订单请求碎片数量</t>
    <phoneticPr fontId="2" type="noConversion"/>
  </si>
  <si>
    <t>单人捐赠最大数量</t>
    <phoneticPr fontId="2" type="noConversion"/>
  </si>
  <si>
    <t>估算参与人数</t>
    <phoneticPr fontId="2" type="noConversion"/>
  </si>
  <si>
    <t>影响比例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</si>
  <si>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</si>
  <si>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</si>
  <si>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</si>
  <si>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平均单天钻石投放</t>
    <phoneticPr fontId="2" type="noConversion"/>
  </si>
  <si>
    <t>平均单天军费投放投放</t>
    <phoneticPr fontId="2" type="noConversion"/>
  </si>
  <si>
    <t>请求CD/小时</t>
    <phoneticPr fontId="2" type="noConversion"/>
  </si>
  <si>
    <t>说明：按当前玩家平均游戏节奏，考虑玩家不付费的情况下进行计算。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</si>
</sst>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K16" sqref="K16"/>
    </sheetView>
  </sheetViews>
  <sheetFormatPr defaultRowHeight="14.25" x14ac:dyDescent="0.2"/>
  <cols>
    <col min="2" max="4" width="21.5" bestFit="1" customWidth="1"/>
    <col min="6" max="6" width="14.125" customWidth="1"/>
    <col min="11" max="13" width="21.5" bestFit="1" customWidth="1"/>
    <col min="14" max="14" width="12.5" bestFit="1" customWidth="1"/>
  </cols>
  <sheetData>
    <row r="1" spans="1:16" x14ac:dyDescent="0.2">
      <c r="A1" s="1" t="s">
        <v>0</v>
      </c>
      <c r="B1" s="1" t="s">
        <v>23</v>
      </c>
      <c r="C1" s="1" t="s">
        <v>22</v>
      </c>
      <c r="D1" s="1" t="s">
        <v>1</v>
      </c>
      <c r="F1" s="1" t="s">
        <v>2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24</v>
      </c>
      <c r="O1" s="4" t="s">
        <v>18</v>
      </c>
    </row>
    <row r="2" spans="1:16" x14ac:dyDescent="0.2">
      <c r="A2">
        <v>1</v>
      </c>
      <c r="B2">
        <v>3047</v>
      </c>
      <c r="C2">
        <v>28</v>
      </c>
      <c r="D2">
        <v>-1513</v>
      </c>
      <c r="F2" s="2" t="s">
        <v>3</v>
      </c>
      <c r="G2" s="2">
        <v>9.99</v>
      </c>
      <c r="H2" s="2"/>
      <c r="J2" s="2" t="s">
        <v>19</v>
      </c>
      <c r="K2" s="2">
        <v>2</v>
      </c>
      <c r="L2" s="2">
        <v>1</v>
      </c>
      <c r="M2" s="2">
        <v>2</v>
      </c>
      <c r="N2" s="2">
        <v>48</v>
      </c>
      <c r="O2" s="3">
        <f>(2/(N2/24))/P2</f>
        <v>7.1428571428571425E-2</v>
      </c>
      <c r="P2">
        <v>14</v>
      </c>
    </row>
    <row r="3" spans="1:16" x14ac:dyDescent="0.2">
      <c r="A3">
        <v>2</v>
      </c>
      <c r="B3">
        <v>5798</v>
      </c>
      <c r="C3">
        <v>84</v>
      </c>
      <c r="D3">
        <v>-2953</v>
      </c>
      <c r="F3" s="2" t="s">
        <v>4</v>
      </c>
      <c r="G3" s="2">
        <v>850</v>
      </c>
      <c r="H3" s="2"/>
      <c r="J3" s="2" t="s">
        <v>20</v>
      </c>
      <c r="K3" s="2">
        <v>6</v>
      </c>
      <c r="L3" s="2">
        <v>2</v>
      </c>
      <c r="M3" s="2">
        <v>3</v>
      </c>
      <c r="N3" s="2">
        <v>24</v>
      </c>
      <c r="O3" s="3">
        <f t="shared" ref="O3:O4" si="0">(2/(N3/24))/P3</f>
        <v>0.25</v>
      </c>
      <c r="P3">
        <v>8</v>
      </c>
    </row>
    <row r="4" spans="1:16" x14ac:dyDescent="0.2">
      <c r="A4">
        <v>3</v>
      </c>
      <c r="B4">
        <v>5043</v>
      </c>
      <c r="C4">
        <v>114</v>
      </c>
      <c r="D4">
        <v>-2292</v>
      </c>
      <c r="F4" s="2" t="s">
        <v>5</v>
      </c>
      <c r="G4" s="2">
        <v>80</v>
      </c>
      <c r="H4" s="2"/>
      <c r="J4" s="2" t="s">
        <v>21</v>
      </c>
      <c r="K4" s="2">
        <v>9</v>
      </c>
      <c r="L4" s="2">
        <v>3</v>
      </c>
      <c r="M4" s="2">
        <v>3</v>
      </c>
      <c r="N4" s="2">
        <v>8</v>
      </c>
      <c r="O4" s="3">
        <f t="shared" si="0"/>
        <v>0.54545454545454541</v>
      </c>
      <c r="P4">
        <v>11</v>
      </c>
    </row>
    <row r="5" spans="1:16" x14ac:dyDescent="0.2">
      <c r="A5">
        <v>4</v>
      </c>
      <c r="B5">
        <v>3195</v>
      </c>
      <c r="C5">
        <v>90</v>
      </c>
      <c r="D5">
        <v>3846</v>
      </c>
      <c r="F5" s="2" t="s">
        <v>6</v>
      </c>
      <c r="G5" s="5">
        <f>(G4*30+G3)/G3</f>
        <v>3.8235294117647061</v>
      </c>
      <c r="H5" s="2"/>
    </row>
    <row r="6" spans="1:16" x14ac:dyDescent="0.2">
      <c r="A6">
        <v>5</v>
      </c>
      <c r="B6">
        <v>4406</v>
      </c>
      <c r="C6">
        <v>74</v>
      </c>
      <c r="D6">
        <v>24728</v>
      </c>
    </row>
    <row r="7" spans="1:16" x14ac:dyDescent="0.2">
      <c r="A7">
        <v>6</v>
      </c>
      <c r="B7">
        <v>3693</v>
      </c>
      <c r="C7">
        <v>91</v>
      </c>
      <c r="D7">
        <v>68999</v>
      </c>
      <c r="F7" s="2" t="s">
        <v>7</v>
      </c>
      <c r="G7" s="2">
        <v>45000</v>
      </c>
      <c r="H7" s="3">
        <f>G7/(G3*48)</f>
        <v>1.1029411764705883</v>
      </c>
    </row>
    <row r="8" spans="1:16" x14ac:dyDescent="0.2">
      <c r="A8">
        <v>7</v>
      </c>
      <c r="B8">
        <v>3908</v>
      </c>
      <c r="C8">
        <v>125</v>
      </c>
      <c r="D8">
        <v>58650</v>
      </c>
      <c r="F8" s="2" t="s">
        <v>8</v>
      </c>
      <c r="G8" s="2">
        <v>4200</v>
      </c>
      <c r="H8" s="3">
        <f>G8/(G4*48)</f>
        <v>1.09375</v>
      </c>
    </row>
    <row r="9" spans="1:16" x14ac:dyDescent="0.2">
      <c r="A9">
        <v>8</v>
      </c>
      <c r="B9">
        <v>4537</v>
      </c>
      <c r="C9">
        <v>68</v>
      </c>
      <c r="D9">
        <v>48914</v>
      </c>
      <c r="F9" s="2" t="s">
        <v>6</v>
      </c>
      <c r="G9" s="5">
        <f>(G8*30+G7)/(G3*48)</f>
        <v>4.1911764705882355</v>
      </c>
      <c r="H9" s="2"/>
    </row>
    <row r="10" spans="1:16" x14ac:dyDescent="0.2">
      <c r="A10">
        <v>9</v>
      </c>
      <c r="B10">
        <v>4694</v>
      </c>
      <c r="C10">
        <v>39</v>
      </c>
      <c r="D10">
        <v>49025</v>
      </c>
    </row>
    <row r="11" spans="1:16" x14ac:dyDescent="0.2">
      <c r="A11">
        <v>10</v>
      </c>
      <c r="B11">
        <v>5184</v>
      </c>
      <c r="C11">
        <v>85</v>
      </c>
      <c r="D11">
        <v>47991</v>
      </c>
      <c r="F11" s="2" t="s">
        <v>9</v>
      </c>
      <c r="G11" s="2">
        <v>425</v>
      </c>
      <c r="H11" s="2">
        <v>22500</v>
      </c>
    </row>
    <row r="12" spans="1:16" x14ac:dyDescent="0.2">
      <c r="F12" s="2" t="s">
        <v>10</v>
      </c>
      <c r="G12" s="2">
        <v>40</v>
      </c>
      <c r="H12" s="2">
        <v>2100</v>
      </c>
    </row>
    <row r="13" spans="1:16" x14ac:dyDescent="0.2">
      <c r="B13">
        <f>AVERAGE(B9:B11)</f>
        <v>4805</v>
      </c>
      <c r="C13">
        <f>AVERAGE(C9:C11)</f>
        <v>64</v>
      </c>
      <c r="F13" s="2" t="s">
        <v>6</v>
      </c>
      <c r="G13" s="5">
        <f>(G11*48+H11+G12*48*30+H12*30)/(G3*48)</f>
        <v>4.007352941176471</v>
      </c>
      <c r="H13" s="2"/>
    </row>
    <row r="17" spans="1:4" x14ac:dyDescent="0.2">
      <c r="A17" s="1" t="s">
        <v>11</v>
      </c>
    </row>
    <row r="18" spans="1:4" x14ac:dyDescent="0.2">
      <c r="A18" s="4" t="s">
        <v>0</v>
      </c>
      <c r="B18" s="4" t="s">
        <v>12</v>
      </c>
      <c r="C18" s="4" t="s">
        <v>13</v>
      </c>
      <c r="D18" s="4" t="s">
        <v>13</v>
      </c>
    </row>
    <row r="19" spans="1:4" x14ac:dyDescent="0.2">
      <c r="A19" s="2">
        <v>1</v>
      </c>
      <c r="B19" s="2">
        <v>8</v>
      </c>
      <c r="C19" s="2">
        <v>0</v>
      </c>
      <c r="D19" s="2">
        <v>0</v>
      </c>
    </row>
    <row r="20" spans="1:4" x14ac:dyDescent="0.2">
      <c r="A20" s="2">
        <v>2</v>
      </c>
      <c r="B20" s="2">
        <v>18</v>
      </c>
      <c r="C20" s="2">
        <v>2</v>
      </c>
      <c r="D20" s="2">
        <v>0</v>
      </c>
    </row>
    <row r="21" spans="1:4" x14ac:dyDescent="0.2">
      <c r="A21" s="2">
        <v>3</v>
      </c>
      <c r="B21" s="2">
        <v>5</v>
      </c>
      <c r="C21" s="2">
        <v>7</v>
      </c>
      <c r="D21" s="2">
        <v>0</v>
      </c>
    </row>
    <row r="22" spans="1:4" x14ac:dyDescent="0.2">
      <c r="A22" s="2">
        <v>4</v>
      </c>
      <c r="B22" s="2">
        <v>5</v>
      </c>
      <c r="C22" s="2">
        <v>11</v>
      </c>
      <c r="D22" s="2">
        <v>0</v>
      </c>
    </row>
    <row r="23" spans="1:4" x14ac:dyDescent="0.2">
      <c r="A23" s="2">
        <v>5</v>
      </c>
      <c r="B23" s="2">
        <v>5</v>
      </c>
      <c r="C23" s="2">
        <v>4</v>
      </c>
      <c r="D23" s="2">
        <v>5</v>
      </c>
    </row>
    <row r="24" spans="1:4" x14ac:dyDescent="0.2">
      <c r="A24" s="2">
        <v>6</v>
      </c>
      <c r="B24" s="2">
        <v>5</v>
      </c>
      <c r="C24" s="2">
        <v>3</v>
      </c>
      <c r="D24" s="2">
        <v>6</v>
      </c>
    </row>
    <row r="25" spans="1:4" x14ac:dyDescent="0.2">
      <c r="A25" s="2">
        <v>7</v>
      </c>
      <c r="B25" s="2">
        <v>5</v>
      </c>
      <c r="C25" s="2">
        <v>2</v>
      </c>
      <c r="D25" s="2">
        <v>12</v>
      </c>
    </row>
    <row r="26" spans="1:4" x14ac:dyDescent="0.2">
      <c r="A26" s="2">
        <v>8</v>
      </c>
      <c r="B26" s="2">
        <v>5</v>
      </c>
      <c r="C26" s="2">
        <v>2</v>
      </c>
      <c r="D26" s="2">
        <v>12</v>
      </c>
    </row>
    <row r="27" spans="1:4" x14ac:dyDescent="0.2">
      <c r="A27" s="2">
        <v>9</v>
      </c>
      <c r="B27" s="2">
        <v>5</v>
      </c>
      <c r="C27" s="2">
        <v>2</v>
      </c>
      <c r="D27" s="2">
        <v>14</v>
      </c>
    </row>
    <row r="28" spans="1:4" x14ac:dyDescent="0.2">
      <c r="A28" s="2">
        <v>10</v>
      </c>
      <c r="B28" s="2">
        <v>5</v>
      </c>
      <c r="C28" s="2">
        <v>2</v>
      </c>
      <c r="D28" s="2">
        <v>14</v>
      </c>
    </row>
    <row r="32" spans="1:4" x14ac:dyDescent="0.2">
      <c r="A32" t="s">
        <v>25</v>
      </c>
    </row>
  </sheetData>
  <phoneticPr fontId="2" type="noConversion"/>
  <conditionalFormatting sqref="B2:B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{73C98E72-0F52-4043-8023-BE2121415342}</x14:id>
        </ext>
      </extLst>
    </cfRule>
  </conditionalFormatting>
  <conditionalFormatting sqref="C2:C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{44A0875B-B83E-41D1-B166-AB317F9305EB}</x14:id>
        </ext>
      </extLst>
    </cfRule>
  </conditionalFormatting>
  <conditionalFormatting sqref="D2:D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{A52054EA-3A69-4AE8-8286-E415AC53080E}</x14:id>
        </ext>
      </extLst>
    </cfRule>
  </conditionalFormatting>
  <conditionalFormatting sqref="D2:D1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{855CD5FD-947D-40EE-B575-EE1B8B98F33A}</x14:id>
        </ext>
      </extLst>
    </cfRule>
  </conditionalFormatting>
  <conditionalFormatting sqref="B19: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{5444D3B2-BCC2-472B-944E-53B2007DBE46}</x14:id>
        </ext>
      </extLst>
    </cfRule>
  </conditionalFormatting>
  <pageMargins left="0.7" right="0.7" top="0.75" bottom="0.75" header="0.3" footer="0.3"/>
  <ignoredErrors>
    <ignoredError sqref="B13:C1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C98E72-0F52-4043-8023-BE2121415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44A0875B-B83E-41D1-B166-AB317F930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A52054EA-3A69-4AE8-8286-E415AC530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55CD5FD-947D-40EE-B575-EE1B8B98F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5444D3B2-BCC2-472B-944E-53B2007DB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2020-06-04T07:58:08Z</dcterms:modified>
</cp:coreProperties>
</file>