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jakefarren-price/Google Drive/RYA - Analysis/Crew4Gold_24/c4g/"/>
    </mc:Choice>
  </mc:AlternateContent>
  <xr:revisionPtr revIDLastSave="0" documentId="13_ncr:1_{ADBC3C75-1545-064B-A58D-F7453989B551}" xr6:coauthVersionLast="47" xr6:coauthVersionMax="47" xr10:uidLastSave="{00000000-0000-0000-0000-000000000000}"/>
  <bookViews>
    <workbookView xWindow="13380" yWindow="-28300" windowWidth="34400" windowHeight="28300" xr2:uid="{00000000-000D-0000-FFFF-FFFF00000000}"/>
  </bookViews>
  <sheets>
    <sheet name="overall" sheetId="1" r:id="rId1"/>
    <sheet name="Pivot" sheetId="3" r:id="rId2"/>
    <sheet name="Comments" sheetId="4" r:id="rId3"/>
    <sheet name="Feedback" sheetId="2" r:id="rId4"/>
  </sheet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4" i="1"/>
  <c r="O2" i="1"/>
  <c r="N3" i="1"/>
  <c r="N4" i="1"/>
  <c r="N5" i="1"/>
  <c r="N6" i="1"/>
  <c r="N7" i="1"/>
  <c r="N8" i="1"/>
  <c r="N9" i="1"/>
  <c r="N10" i="1"/>
  <c r="O10" i="1" s="1"/>
  <c r="N11" i="1"/>
  <c r="O11" i="1" s="1"/>
  <c r="N12" i="1"/>
  <c r="O12" i="1" s="1"/>
  <c r="N13" i="1"/>
  <c r="O13" i="1" s="1"/>
  <c r="N14" i="1"/>
  <c r="N2" i="1"/>
  <c r="M3" i="1"/>
  <c r="M4" i="1"/>
  <c r="M5" i="1"/>
  <c r="M6" i="1"/>
  <c r="M7" i="1"/>
  <c r="M8" i="1"/>
  <c r="M9" i="1"/>
  <c r="M14" i="1"/>
  <c r="M2" i="1"/>
  <c r="AE3" i="1"/>
  <c r="AE4" i="1"/>
  <c r="AE5" i="1"/>
  <c r="AE6" i="1"/>
  <c r="AE7" i="1"/>
  <c r="AE8" i="1"/>
  <c r="AE9" i="1"/>
  <c r="AE10" i="1"/>
  <c r="AE11" i="1"/>
  <c r="AE13" i="1"/>
  <c r="AE14" i="1"/>
  <c r="AE2" i="1"/>
  <c r="AD3" i="1"/>
  <c r="AD4" i="1"/>
  <c r="AD5" i="1"/>
  <c r="AD6" i="1"/>
  <c r="AD7" i="1"/>
  <c r="AD8" i="1"/>
  <c r="AD9" i="1"/>
  <c r="AD10" i="1"/>
  <c r="AD11" i="1"/>
  <c r="AD13" i="1"/>
  <c r="AD14" i="1"/>
  <c r="AD2" i="1"/>
  <c r="AG11" i="1" l="1"/>
  <c r="AG3" i="1"/>
  <c r="AF7" i="1"/>
  <c r="AG10" i="1"/>
  <c r="AF13" i="1"/>
  <c r="AG8" i="1"/>
  <c r="AF11" i="1"/>
  <c r="AF3" i="1"/>
  <c r="AF8" i="1"/>
  <c r="AG13" i="1"/>
  <c r="AG4" i="1"/>
  <c r="AF2" i="1"/>
  <c r="AF14" i="1"/>
  <c r="AF5" i="1"/>
  <c r="AG9" i="1"/>
  <c r="AF6" i="1"/>
  <c r="AG7" i="1"/>
  <c r="AF4" i="1"/>
  <c r="AF10" i="1"/>
  <c r="AG2" i="1"/>
  <c r="AG6" i="1"/>
  <c r="AF9" i="1"/>
  <c r="AG14" i="1"/>
  <c r="AG5" i="1"/>
</calcChain>
</file>

<file path=xl/sharedStrings.xml><?xml version="1.0" encoding="utf-8"?>
<sst xmlns="http://schemas.openxmlformats.org/spreadsheetml/2006/main" count="199" uniqueCount="117">
  <si>
    <t>Name</t>
  </si>
  <si>
    <t>Helm/Crew</t>
  </si>
  <si>
    <t>DOB</t>
  </si>
  <si>
    <t>Body Weight</t>
  </si>
  <si>
    <t>Height</t>
  </si>
  <si>
    <t>Leg Press</t>
  </si>
  <si>
    <t>Bench Pull</t>
  </si>
  <si>
    <t>4min Watt Bike</t>
  </si>
  <si>
    <t>Boat</t>
  </si>
  <si>
    <t>Career</t>
  </si>
  <si>
    <t>Trainability Score</t>
  </si>
  <si>
    <t>Lever</t>
  </si>
  <si>
    <t>Moment</t>
  </si>
  <si>
    <t>Racing Knowledge</t>
  </si>
  <si>
    <t>Driving the boat</t>
  </si>
  <si>
    <t>Startline Skills</t>
  </si>
  <si>
    <t>Prepare the boat for sailing</t>
  </si>
  <si>
    <t>Tack quickly and smoothly</t>
  </si>
  <si>
    <t>Bearing away and hoisting</t>
  </si>
  <si>
    <t>Gybe quickly and smoothly</t>
  </si>
  <si>
    <t>Dropping and rounding the bottom mark</t>
  </si>
  <si>
    <t>Decision making under pressure</t>
  </si>
  <si>
    <t>Performing under pressure</t>
  </si>
  <si>
    <t>Will to stretch and challenge themselves</t>
  </si>
  <si>
    <t>Non-dependent learner</t>
  </si>
  <si>
    <t>Commitment and consistency shown</t>
  </si>
  <si>
    <t>Preparing and reviewing training</t>
  </si>
  <si>
    <t>Rachael Potter</t>
  </si>
  <si>
    <t>Crew</t>
  </si>
  <si>
    <t>Rosie Harris</t>
  </si>
  <si>
    <t>Sophie Raven</t>
  </si>
  <si>
    <t>Izzy Smith</t>
  </si>
  <si>
    <t>Felicity Brellisford</t>
  </si>
  <si>
    <t>Hannah Morris</t>
  </si>
  <si>
    <t>Katy Jenkins</t>
  </si>
  <si>
    <t>Helm</t>
  </si>
  <si>
    <t>Timestamp</t>
  </si>
  <si>
    <t>Athlete name</t>
  </si>
  <si>
    <t>Racing and FX Skills [Racing Knowledge]</t>
  </si>
  <si>
    <t>Racing and FX Skills ['Driving' the boat]</t>
  </si>
  <si>
    <t>Racing and FX Skills [Startline Skills]</t>
  </si>
  <si>
    <t>Racing and FX Skills [Prepare the boat for sailing]</t>
  </si>
  <si>
    <t>Racing and FX Skills [Tack quickly and smoothly]</t>
  </si>
  <si>
    <t>Racing and FX Skills [Bearing away and hoisting]</t>
  </si>
  <si>
    <t>Racing and FX Skills [Gybe quickly and smoothly]</t>
  </si>
  <si>
    <t>Racing and FX Skills [Dropping and rounding the bottom mark]</t>
  </si>
  <si>
    <t>Behaviours [Decision making under pressure]</t>
  </si>
  <si>
    <t>Behaviours [Performing under pressure]</t>
  </si>
  <si>
    <t>Behaviours [Will to stretch and challenge themselves]</t>
  </si>
  <si>
    <t>Behaviours [Non-dependent learner]</t>
  </si>
  <si>
    <t>Behaviours [Commitment and consistency shown]</t>
  </si>
  <si>
    <t>Behaviours [Preparing and reviewing training]</t>
  </si>
  <si>
    <t>Coaches summery</t>
  </si>
  <si>
    <t>Walshy</t>
  </si>
  <si>
    <t>Monique Vennis-Ozanne (Helm)</t>
  </si>
  <si>
    <t>I think first sail in long time. Raced well and sailed relatively well. Caught sailing high slow mode in tuning a number of times which was surprising that it wasn't self recognised. Looked solid in the boat with S Raven.</t>
  </si>
  <si>
    <t>walsh</t>
  </si>
  <si>
    <t>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t>
  </si>
  <si>
    <t>Flo Brellisford (Helm)</t>
  </si>
  <si>
    <t>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t>
  </si>
  <si>
    <t>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t>
  </si>
  <si>
    <t>Niall</t>
  </si>
  <si>
    <t>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t>
  </si>
  <si>
    <t>NIall</t>
  </si>
  <si>
    <t>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t>
  </si>
  <si>
    <t>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t>
  </si>
  <si>
    <t>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t>
  </si>
  <si>
    <t>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t>
  </si>
  <si>
    <t>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t>
  </si>
  <si>
    <t>Sophie Otter (Helm)</t>
  </si>
  <si>
    <t>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t>
  </si>
  <si>
    <t>Karrie Clarke (Helm)</t>
  </si>
  <si>
    <t>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t>
  </si>
  <si>
    <t>Lia Fletcher (Helm)</t>
  </si>
  <si>
    <t>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t>
  </si>
  <si>
    <t>Eve Kennedy (Helm)</t>
  </si>
  <si>
    <t>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t>
  </si>
  <si>
    <t>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t>
  </si>
  <si>
    <t>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t>
  </si>
  <si>
    <t>Coach Name</t>
  </si>
  <si>
    <t>Row Labels</t>
  </si>
  <si>
    <t>(blank)</t>
  </si>
  <si>
    <t>Grand Total</t>
  </si>
  <si>
    <t>Average of Racing and FX Skills [Racing Knowledge]</t>
  </si>
  <si>
    <t>Average of Racing and FX Skills ['Driving' the boat]</t>
  </si>
  <si>
    <t>Average of Racing and FX Skills [Startline Skills]</t>
  </si>
  <si>
    <t>Average of Racing and FX Skills [Prepare the boat for sailing]</t>
  </si>
  <si>
    <t>Average of Racing and FX Skills [Tack quickly and smoothly]</t>
  </si>
  <si>
    <t>Average of Racing and FX Skills [Bearing away and hoisting]</t>
  </si>
  <si>
    <t>Average of Racing and FX Skills [Gybe quickly and smoothly]</t>
  </si>
  <si>
    <t>Average of Racing and FX Skills [Dropping and rounding the bottom mark]</t>
  </si>
  <si>
    <t>Average of Behaviours [Decision making under pressure]</t>
  </si>
  <si>
    <t>Average of Behaviours [Performing under pressure]</t>
  </si>
  <si>
    <t>Average of Behaviours [Will to stretch and challenge themselves]</t>
  </si>
  <si>
    <t>Average of Behaviours [Non-dependent learner]</t>
  </si>
  <si>
    <t>Average of Behaviours [Commitment and consistency shown]</t>
  </si>
  <si>
    <t>Average of Behaviours [Preparing and reviewing training]</t>
  </si>
  <si>
    <t>Comment</t>
  </si>
  <si>
    <t>Potential Score</t>
  </si>
  <si>
    <t>Behaviour Score</t>
  </si>
  <si>
    <t>Potential Rank</t>
  </si>
  <si>
    <t>Behaviour Rank</t>
  </si>
  <si>
    <t>Fitness Rank</t>
  </si>
  <si>
    <t>Partner</t>
  </si>
  <si>
    <t xml:space="preserve">  01/01/2003</t>
  </si>
  <si>
    <t xml:space="preserve"> 02/01/2003</t>
  </si>
  <si>
    <t xml:space="preserve"> 03/01/2003</t>
  </si>
  <si>
    <t xml:space="preserve"> 04/01/2003</t>
  </si>
  <si>
    <t xml:space="preserve"> 05/01/2003</t>
  </si>
  <si>
    <t xml:space="preserve"> 06/01/2003</t>
  </si>
  <si>
    <t xml:space="preserve"> 07/01/2003</t>
  </si>
  <si>
    <t xml:space="preserve"> 08/01/2003</t>
  </si>
  <si>
    <t xml:space="preserve"> 09/01/2003</t>
  </si>
  <si>
    <t xml:space="preserve"> 10/01/2003</t>
  </si>
  <si>
    <t xml:space="preserve"> 11/01/2003</t>
  </si>
  <si>
    <t xml:space="preserve"> 12/01/2003</t>
  </si>
  <si>
    <t xml:space="preserve"> 13/01/2003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</si>
</sst>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2"/>
      <color rgb="FF000000"/>
      <name val="Aptos Narrow"/>
      <family val="2"/>
    </font>
    <font>
      <sz val="16"/>
      <color rgb="FF000000"/>
      <name val="Aptos Narrow"/>
      <family val="2"/>
    </font>
    <font>
      <sz val="11"/>
      <color theme="1"/>
      <name val="Calibri"/>
      <family val="2"/>
    </font>
    <font>
      <sz val="10"/>
      <color theme="1"/>
      <name val="Arial"/>
      <family val="2"/>
    </font>
    <font>
      <sz val="10"/>
      <color rgb="FF434343"/>
      <name val="Roboto"/>
    </font>
    <font>
      <sz val="10"/>
      <name val="Roboto"/>
    </font>
    <font>
      <sz val="10"/>
      <name val="Arial"/>
      <family val="2"/>
    </font>
    <font>
      <sz val="11"/>
      <name val="Calibri"/>
      <family val="2"/>
      <scheme val="minor"/>
    </font>
    <font>
      <sz val="11"/>
      <color rgb="FF000000"/>
      <name val="Aptos Narrow"/>
      <family val="2"/>
    </font>
  </fonts>
  <fills count="7">
    <fill>
      <patternFill patternType="none"/>
    </fill>
    <fill>
      <patternFill patternType="gray125"/>
    </fill>
    <fill>
      <patternFill patternType="solid">
        <fgColor rgb="FFF2CFEE"/>
      </patternFill>
    </fill>
    <fill>
      <patternFill patternType="solid">
        <fgColor rgb="FFC1E5F5"/>
      </patternFill>
    </fill>
    <fill>
      <patternFill patternType="solid">
        <fgColor rgb="FFFBE3D6"/>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35">
    <xf numFmtId="0" fontId="0" fillId="0" borderId="0" xfId="0"/>
    <xf numFmtId="0" fontId="1" fillId="0" borderId="1" xfId="0" applyFont="1" applyBorder="1" applyAlignment="1">
      <alignment horizontal="left"/>
    </xf>
    <xf numFmtId="0" fontId="2" fillId="0" borderId="1" xfId="0" applyFont="1" applyBorder="1" applyAlignment="1">
      <alignment horizontal="left" wrapText="1"/>
    </xf>
    <xf numFmtId="3" fontId="2" fillId="2" borderId="2" xfId="0" applyNumberFormat="1" applyFont="1" applyFill="1" applyBorder="1" applyAlignment="1">
      <alignment horizontal="left" wrapText="1"/>
    </xf>
    <xf numFmtId="0" fontId="2" fillId="2" borderId="2" xfId="0" applyFont="1" applyFill="1" applyBorder="1" applyAlignment="1">
      <alignment horizontal="left" wrapText="1"/>
    </xf>
    <xf numFmtId="4" fontId="2" fillId="0" borderId="1" xfId="0" applyNumberFormat="1" applyFont="1" applyBorder="1" applyAlignment="1">
      <alignment horizontal="left" wrapText="1"/>
    </xf>
    <xf numFmtId="3" fontId="2" fillId="3" borderId="2" xfId="0" applyNumberFormat="1" applyFont="1" applyFill="1" applyBorder="1" applyAlignment="1">
      <alignment horizontal="left" wrapText="1"/>
    </xf>
    <xf numFmtId="4" fontId="2" fillId="3" borderId="2" xfId="0" applyNumberFormat="1" applyFont="1" applyFill="1" applyBorder="1" applyAlignment="1">
      <alignment horizontal="left" wrapText="1"/>
    </xf>
    <xf numFmtId="3" fontId="2" fillId="4" borderId="2" xfId="0" applyNumberFormat="1" applyFont="1" applyFill="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4" fontId="3" fillId="0" borderId="1" xfId="0" applyNumberFormat="1" applyFont="1" applyBorder="1" applyAlignment="1">
      <alignment horizontal="right" wrapText="1"/>
    </xf>
    <xf numFmtId="14" fontId="0" fillId="0" borderId="0" xfId="0" applyNumberFormat="1" applyAlignment="1">
      <alignment wrapText="1"/>
    </xf>
    <xf numFmtId="3" fontId="0" fillId="0" borderId="0" xfId="0" applyNumberFormat="1" applyAlignment="1">
      <alignment wrapText="1"/>
    </xf>
    <xf numFmtId="4" fontId="0" fillId="0" borderId="0" xfId="0" applyNumberFormat="1" applyAlignment="1">
      <alignment wrapText="1"/>
    </xf>
    <xf numFmtId="3" fontId="0" fillId="0" borderId="0" xfId="0" applyNumberFormat="1" applyAlignment="1">
      <alignment horizontal="right" wrapText="1"/>
    </xf>
    <xf numFmtId="4" fontId="0" fillId="0" borderId="0" xfId="0" applyNumberFormat="1" applyAlignment="1">
      <alignment horizontal="right" wrapText="1"/>
    </xf>
    <xf numFmtId="0" fontId="4" fillId="0" borderId="0" xfId="0" applyFont="1"/>
    <xf numFmtId="22" fontId="5" fillId="0" borderId="0" xfId="0" applyNumberFormat="1" applyFont="1"/>
    <xf numFmtId="0" fontId="5" fillId="0" borderId="0" xfId="0" applyFont="1"/>
    <xf numFmtId="0" fontId="0" fillId="0" borderId="0" xfId="0" applyAlignment="1">
      <alignment horizontal="left"/>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0" fillId="0" borderId="0" xfId="0" pivotButton="1" applyAlignment="1">
      <alignment wrapText="1"/>
    </xf>
    <xf numFmtId="0" fontId="0" fillId="0" borderId="0" xfId="0" applyAlignment="1">
      <alignment horizontal="left" wrapText="1"/>
    </xf>
    <xf numFmtId="3" fontId="2" fillId="5" borderId="3" xfId="0" applyNumberFormat="1" applyFont="1" applyFill="1" applyBorder="1" applyAlignment="1">
      <alignment horizontal="left" wrapText="1"/>
    </xf>
    <xf numFmtId="2" fontId="0" fillId="0" borderId="0" xfId="0" applyNumberFormat="1" applyAlignment="1">
      <alignment wrapText="1"/>
    </xf>
    <xf numFmtId="3" fontId="2" fillId="6" borderId="3" xfId="0" applyNumberFormat="1" applyFont="1" applyFill="1" applyBorder="1" applyAlignment="1">
      <alignment horizontal="left" wrapText="1"/>
    </xf>
    <xf numFmtId="0" fontId="2" fillId="2" borderId="1" xfId="0" applyFont="1" applyFill="1" applyBorder="1" applyAlignment="1">
      <alignment horizontal="left" wrapText="1"/>
    </xf>
    <xf numFmtId="0" fontId="9" fillId="0" borderId="1" xfId="0" applyFont="1" applyBorder="1"/>
    <xf numFmtId="9" fontId="9" fillId="0" borderId="1" xfId="0" applyNumberFormat="1" applyFont="1" applyBorder="1" applyAlignment="1">
      <alignment horizontal="left"/>
    </xf>
    <xf numFmtId="0" fontId="9" fillId="0" borderId="1" xfId="0" applyFont="1" applyBorder="1" applyAlignment="1">
      <alignment horizontal="left"/>
    </xf>
    <xf numFmtId="3" fontId="3" fillId="6" borderId="1" xfId="0" applyNumberFormat="1" applyFont="1" applyFill="1" applyBorder="1" applyAlignment="1">
      <alignment horizontal="right" wrapText="1"/>
    </xf>
    <xf numFmtId="0" fontId="0" fillId="6" borderId="0" xfId="0" applyFill="1" applyAlignment="1">
      <alignment horizontal="left"/>
    </xf>
  </cellXfs>
  <cellStyles count="1">
    <cellStyle name="Normal" xfId="0" builtinId="0"/>
  </cellStyles>
  <dxfs count="19">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Farren-Price" refreshedDate="45608.776688541664" createdVersion="8" refreshedVersion="8" minRefreshableVersion="3" recordCount="117" xr:uid="{B6655AF1-EBFA-5841-AFA2-DC58D442DE12}">
  <cacheSource type="worksheet">
    <worksheetSource ref="A1:R1048576" sheet="Feedback"/>
  </cacheSource>
  <cacheFields count="18">
    <cacheField name="Timestamp" numFmtId="0">
      <sharedItems containsNonDate="0" containsDate="1" containsString="0" containsBlank="1" minDate="2024-11-11T14:35:27" maxDate="2024-12-10T22:03:17"/>
    </cacheField>
    <cacheField name="Coach Name" numFmtId="0">
      <sharedItems containsBlank="1"/>
    </cacheField>
    <cacheField name="Athlete name" numFmtId="0">
      <sharedItems containsBlank="1" count="13">
        <s v="Monique Vennis-Ozanne (Helm)"/>
        <s v="Sophie Raven"/>
        <s v="Flo Brellisford (Helm)"/>
        <s v="Felicity Brellisford"/>
        <s v="Rachael Potter"/>
        <s v="Izzy Smith"/>
        <s v="Hannah Morris"/>
        <s v="Katy Jenkins"/>
        <s v="Sophie Otter (Helm)"/>
        <s v="Karrie Clarke (Helm)"/>
        <s v="Lia Fletcher (Helm)"/>
        <s v="Eve Kennedy (Helm)"/>
        <m/>
      </sharedItems>
    </cacheField>
    <cacheField name="Racing and FX Skills [Racing Knowledge]" numFmtId="0">
      <sharedItems containsString="0" containsBlank="1" containsNumber="1" containsInteger="1" minValue="2" maxValue="5"/>
    </cacheField>
    <cacheField name="Racing and FX Skills ['Driving' the boat]" numFmtId="0">
      <sharedItems containsString="0" containsBlank="1" containsNumber="1" containsInteger="1" minValue="2" maxValue="5"/>
    </cacheField>
    <cacheField name="Racing and FX Skills [Startline Skills]" numFmtId="0">
      <sharedItems containsString="0" containsBlank="1" containsNumber="1" containsInteger="1" minValue="2" maxValue="5"/>
    </cacheField>
    <cacheField name="Racing and FX Skills [Prepare the boat for sailing]" numFmtId="0">
      <sharedItems containsString="0" containsBlank="1" containsNumber="1" containsInteger="1" minValue="3" maxValue="5"/>
    </cacheField>
    <cacheField name="Racing and FX Skills [Tack quickly and smoothly]" numFmtId="0">
      <sharedItems containsString="0" containsBlank="1" containsNumber="1" containsInteger="1" minValue="3" maxValue="5"/>
    </cacheField>
    <cacheField name="Racing and FX Skills [Bearing away and hoisting]" numFmtId="0">
      <sharedItems containsString="0" containsBlank="1" containsNumber="1" containsInteger="1" minValue="3" maxValue="5"/>
    </cacheField>
    <cacheField name="Racing and FX Skills [Gybe quickly and smoothly]" numFmtId="0">
      <sharedItems containsString="0" containsBlank="1" containsNumber="1" containsInteger="1" minValue="2" maxValue="5"/>
    </cacheField>
    <cacheField name="Racing and FX Skills [Dropping and rounding the bottom mark]" numFmtId="0">
      <sharedItems containsString="0" containsBlank="1" containsNumber="1" containsInteger="1" minValue="3" maxValue="5"/>
    </cacheField>
    <cacheField name="Behaviours [Decision making under pressure]" numFmtId="0">
      <sharedItems containsString="0" containsBlank="1" containsNumber="1" containsInteger="1" minValue="3" maxValue="5"/>
    </cacheField>
    <cacheField name="Behaviours [Performing under pressure]" numFmtId="0">
      <sharedItems containsString="0" containsBlank="1" containsNumber="1" containsInteger="1" minValue="3" maxValue="5"/>
    </cacheField>
    <cacheField name="Behaviours [Will to stretch and challenge themselves]" numFmtId="0">
      <sharedItems containsString="0" containsBlank="1" containsNumber="1" containsInteger="1" minValue="3" maxValue="4"/>
    </cacheField>
    <cacheField name="Behaviours [Non-dependent learner]" numFmtId="0">
      <sharedItems containsString="0" containsBlank="1" containsNumber="1" containsInteger="1" minValue="2" maxValue="5"/>
    </cacheField>
    <cacheField name="Behaviours [Commitment and consistency shown]" numFmtId="0">
      <sharedItems containsString="0" containsBlank="1" containsNumber="1" containsInteger="1" minValue="3" maxValue="5"/>
    </cacheField>
    <cacheField name="Behaviours [Preparing and reviewing training]" numFmtId="0">
      <sharedItems containsString="0" containsBlank="1" containsNumber="1" containsInteger="1" minValue="3" maxValue="5"/>
    </cacheField>
    <cacheField name="Coaches summery" numFmtId="0">
      <sharedItems containsBlank="1" count="17" longText="1">
        <s v="I think first sail in long time. Raced well and sailed relatively well. Caught sailing high slow mode in tuning a number of times which was surprising that it wasn't self recognised. Looked solid in the boat with S Raven."/>
        <s v="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
        <s v="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
        <s v="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
        <s v="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
        <s v="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
        <s v="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
        <s v="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
        <s v="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
        <s v="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
        <s v="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
        <s v="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
        <s v="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
        <s v="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
        <s v="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
        <s v="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d v="2024-12-10T21:25:14"/>
    <s v="Walshy"/>
    <x v="0"/>
    <n v="3"/>
    <n v="3"/>
    <n v="2"/>
    <n v="3"/>
    <n v="3"/>
    <n v="3"/>
    <n v="3"/>
    <n v="3"/>
    <n v="3"/>
    <n v="3"/>
    <m/>
    <m/>
    <m/>
    <m/>
    <x v="0"/>
  </r>
  <r>
    <d v="2024-12-10T21:35:00"/>
    <s v="walsh"/>
    <x v="1"/>
    <m/>
    <m/>
    <n v="3"/>
    <n v="3"/>
    <n v="3"/>
    <n v="4"/>
    <n v="3"/>
    <n v="3"/>
    <n v="3"/>
    <n v="3"/>
    <m/>
    <m/>
    <m/>
    <m/>
    <x v="1"/>
  </r>
  <r>
    <d v="2024-12-10T21:52:24"/>
    <s v="walsh"/>
    <x v="2"/>
    <n v="3"/>
    <n v="4"/>
    <n v="2"/>
    <n v="3"/>
    <n v="3"/>
    <n v="3"/>
    <n v="3"/>
    <n v="3"/>
    <n v="3"/>
    <n v="3"/>
    <m/>
    <n v="4"/>
    <m/>
    <m/>
    <x v="2"/>
  </r>
  <r>
    <d v="2024-12-10T22:03:17"/>
    <s v="walsh"/>
    <x v="3"/>
    <n v="3"/>
    <n v="3"/>
    <n v="3"/>
    <n v="3"/>
    <n v="3"/>
    <n v="3"/>
    <n v="2"/>
    <n v="3"/>
    <n v="3"/>
    <n v="3"/>
    <m/>
    <m/>
    <m/>
    <m/>
    <x v="3"/>
  </r>
  <r>
    <d v="2024-11-11T14:35:27"/>
    <s v="Niall"/>
    <x v="4"/>
    <n v="2"/>
    <n v="2"/>
    <n v="2"/>
    <n v="3"/>
    <n v="3"/>
    <n v="3"/>
    <n v="3"/>
    <n v="3"/>
    <n v="4"/>
    <n v="3"/>
    <n v="4"/>
    <n v="4"/>
    <n v="3"/>
    <n v="4"/>
    <x v="4"/>
  </r>
  <r>
    <d v="2024-11-11T14:42:34"/>
    <s v="Niall"/>
    <x v="1"/>
    <n v="5"/>
    <n v="4"/>
    <n v="5"/>
    <n v="4"/>
    <n v="5"/>
    <n v="5"/>
    <n v="4"/>
    <n v="4"/>
    <n v="4"/>
    <n v="5"/>
    <n v="4"/>
    <n v="4"/>
    <n v="5"/>
    <n v="4"/>
    <x v="5"/>
  </r>
  <r>
    <d v="2024-11-11T14:47:20"/>
    <s v="Niall"/>
    <x v="5"/>
    <n v="4"/>
    <n v="4"/>
    <n v="4"/>
    <n v="4"/>
    <n v="4"/>
    <n v="5"/>
    <n v="5"/>
    <n v="3"/>
    <n v="4"/>
    <n v="4"/>
    <n v="4"/>
    <n v="3"/>
    <n v="4"/>
    <n v="4"/>
    <x v="6"/>
  </r>
  <r>
    <d v="2024-11-11T17:20:10"/>
    <s v="Niall"/>
    <x v="3"/>
    <n v="4"/>
    <n v="3"/>
    <n v="4"/>
    <n v="5"/>
    <n v="4"/>
    <n v="4"/>
    <n v="5"/>
    <n v="4"/>
    <n v="5"/>
    <n v="3"/>
    <n v="4"/>
    <n v="4"/>
    <n v="4"/>
    <n v="3"/>
    <x v="7"/>
  </r>
  <r>
    <d v="2024-11-11T17:25:28"/>
    <s v="Niall"/>
    <x v="6"/>
    <n v="4"/>
    <n v="5"/>
    <n v="4"/>
    <n v="5"/>
    <n v="4"/>
    <n v="4"/>
    <n v="5"/>
    <n v="3"/>
    <n v="4"/>
    <n v="4"/>
    <n v="3"/>
    <n v="4"/>
    <n v="4"/>
    <n v="3"/>
    <x v="8"/>
  </r>
  <r>
    <d v="2024-11-11T17:29:05"/>
    <s v="Niall"/>
    <x v="7"/>
    <n v="5"/>
    <n v="3"/>
    <n v="4"/>
    <n v="3"/>
    <n v="4"/>
    <n v="4"/>
    <n v="3"/>
    <n v="3"/>
    <n v="5"/>
    <n v="4"/>
    <n v="4"/>
    <n v="3"/>
    <n v="4"/>
    <n v="3"/>
    <x v="9"/>
  </r>
  <r>
    <d v="2024-11-11T17:34:41"/>
    <s v="Niall"/>
    <x v="8"/>
    <n v="4"/>
    <n v="3"/>
    <n v="3"/>
    <n v="4"/>
    <n v="4"/>
    <n v="3"/>
    <n v="4"/>
    <n v="3"/>
    <n v="4"/>
    <n v="4"/>
    <n v="4"/>
    <n v="4"/>
    <n v="3"/>
    <n v="4"/>
    <x v="10"/>
  </r>
  <r>
    <d v="2024-11-11T17:40:09"/>
    <s v="Niall"/>
    <x v="9"/>
    <n v="4"/>
    <n v="4"/>
    <n v="4"/>
    <n v="5"/>
    <n v="5"/>
    <n v="4"/>
    <n v="5"/>
    <n v="4"/>
    <n v="5"/>
    <n v="4"/>
    <n v="4"/>
    <n v="4"/>
    <n v="5"/>
    <n v="4"/>
    <x v="11"/>
  </r>
  <r>
    <d v="2024-11-11T17:47:22"/>
    <s v="Niall"/>
    <x v="10"/>
    <n v="4"/>
    <n v="3"/>
    <n v="4"/>
    <n v="4"/>
    <n v="4"/>
    <n v="3"/>
    <n v="4"/>
    <n v="3"/>
    <n v="4"/>
    <n v="3"/>
    <n v="4"/>
    <n v="3"/>
    <n v="4"/>
    <n v="5"/>
    <x v="12"/>
  </r>
  <r>
    <d v="2024-11-11T17:58:52"/>
    <s v="Niall"/>
    <x v="11"/>
    <n v="3"/>
    <n v="3"/>
    <n v="3"/>
    <n v="4"/>
    <n v="4"/>
    <n v="3"/>
    <n v="3"/>
    <n v="4"/>
    <n v="4"/>
    <n v="4"/>
    <n v="3"/>
    <n v="2"/>
    <n v="3"/>
    <n v="3"/>
    <x v="13"/>
  </r>
  <r>
    <d v="2024-11-11T18:12:16"/>
    <s v="Niall"/>
    <x v="0"/>
    <n v="5"/>
    <n v="5"/>
    <n v="4"/>
    <n v="4"/>
    <n v="5"/>
    <n v="5"/>
    <n v="5"/>
    <n v="4"/>
    <n v="5"/>
    <n v="4"/>
    <n v="3"/>
    <n v="4"/>
    <n v="3"/>
    <n v="4"/>
    <x v="14"/>
  </r>
  <r>
    <d v="2024-11-11T18:35:09"/>
    <s v="Niall"/>
    <x v="2"/>
    <n v="4"/>
    <n v="4"/>
    <n v="4"/>
    <n v="5"/>
    <n v="4"/>
    <n v="4"/>
    <n v="5"/>
    <n v="5"/>
    <n v="4"/>
    <n v="5"/>
    <n v="4"/>
    <n v="5"/>
    <n v="4"/>
    <n v="4"/>
    <x v="15"/>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0E97E-E608-2941-A9E2-A293371AF9A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6" firstHeaderRow="0" firstDataRow="1" firstDataCol="1"/>
  <pivotFields count="18">
    <pivotField showAll="0"/>
    <pivotField showAll="0"/>
    <pivotField axis="axisRow" showAll="0">
      <items count="14">
        <item x="11"/>
        <item x="3"/>
        <item x="2"/>
        <item x="6"/>
        <item x="5"/>
        <item x="9"/>
        <item x="7"/>
        <item x="10"/>
        <item x="0"/>
        <item x="4"/>
        <item x="8"/>
        <item x="1"/>
        <item h="1"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Average of Racing and FX Skills [Racing Knowledge]" fld="3" subtotal="average" baseField="0" baseItem="0"/>
    <dataField name="Average of Racing and FX Skills ['Driving' the boat]" fld="4" subtotal="average" baseField="0" baseItem="0"/>
    <dataField name="Average of Racing and FX Skills [Startline Skills]" fld="5" subtotal="average" baseField="0" baseItem="0"/>
    <dataField name="Average of Racing and FX Skills [Prepare the boat for sailing]" fld="6" subtotal="average" baseField="0" baseItem="0"/>
    <dataField name="Average of Racing and FX Skills [Tack quickly and smoothly]" fld="7" subtotal="average" baseField="0" baseItem="0"/>
    <dataField name="Average of Racing and FX Skills [Bearing away and hoisting]" fld="8" subtotal="average" baseField="0" baseItem="0"/>
    <dataField name="Average of Racing and FX Skills [Gybe quickly and smoothly]" fld="9" subtotal="average" baseField="0" baseItem="0"/>
    <dataField name="Average of Racing and FX Skills [Dropping and rounding the bottom mark]" fld="10" subtotal="average" baseField="0" baseItem="0"/>
    <dataField name="Average of Behaviours [Decision making under pressure]" fld="11" subtotal="average" baseField="0" baseItem="0"/>
    <dataField name="Average of Behaviours [Performing under pressure]" fld="12" subtotal="average" baseField="0" baseItem="0"/>
    <dataField name="Average of Behaviours [Will to stretch and challenge themselves]" fld="13" subtotal="average" baseField="0" baseItem="0"/>
    <dataField name="Average of Behaviours [Non-dependent learner]" fld="14" subtotal="average" baseField="0" baseItem="0"/>
    <dataField name="Average of Behaviours [Commitment and consistency shown]" fld="15" subtotal="average" baseField="0" baseItem="0"/>
    <dataField name="Average of Behaviours [Preparing and reviewing training]" fld="16" subtotal="average" baseField="0" baseItem="0"/>
  </dataFields>
  <formats count="2">
    <format dxfId="18">
      <pivotArea field="2" type="button" dataOnly="0" labelOnly="1" outline="0" axis="axisRow" fieldPosition="0"/>
    </format>
    <format dxfId="17">
      <pivotArea dataOnly="0" labelOnly="1" outline="0" fieldPosition="0">
        <references count="1">
          <reference field="4294967294" count="14">
            <x v="0"/>
            <x v="1"/>
            <x v="2"/>
            <x v="3"/>
            <x v="4"/>
            <x v="5"/>
            <x v="6"/>
            <x v="7"/>
            <x v="8"/>
            <x v="9"/>
            <x v="10"/>
            <x v="11"/>
            <x v="12"/>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770F9-FC95-F442-B2CC-40B5FC752FC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4" firstHeaderRow="1" firstDataRow="1" firstDataCol="1"/>
  <pivotFields count="18">
    <pivotField showAll="0"/>
    <pivotField showAll="0"/>
    <pivotField axis="axisRow" showAll="0">
      <items count="14">
        <item x="11"/>
        <item x="3"/>
        <item x="2"/>
        <item x="6"/>
        <item x="5"/>
        <item x="9"/>
        <item x="7"/>
        <item x="10"/>
        <item x="0"/>
        <item x="4"/>
        <item x="8"/>
        <item x="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
        <item x="13"/>
        <item x="7"/>
        <item x="15"/>
        <item x="8"/>
        <item x="0"/>
        <item x="6"/>
        <item x="11"/>
        <item x="9"/>
        <item x="12"/>
        <item x="1"/>
        <item x="2"/>
        <item x="14"/>
        <item x="3"/>
        <item x="4"/>
        <item x="5"/>
        <item x="10"/>
        <item x="16"/>
        <item t="default"/>
      </items>
    </pivotField>
  </pivotFields>
  <rowFields count="2">
    <field x="2"/>
    <field x="17"/>
  </rowFields>
  <rowItems count="31">
    <i>
      <x/>
    </i>
    <i r="1">
      <x/>
    </i>
    <i>
      <x v="1"/>
    </i>
    <i r="1">
      <x v="1"/>
    </i>
    <i r="1">
      <x v="12"/>
    </i>
    <i>
      <x v="2"/>
    </i>
    <i r="1">
      <x v="2"/>
    </i>
    <i r="1">
      <x v="10"/>
    </i>
    <i>
      <x v="3"/>
    </i>
    <i r="1">
      <x v="3"/>
    </i>
    <i>
      <x v="4"/>
    </i>
    <i r="1">
      <x v="5"/>
    </i>
    <i>
      <x v="5"/>
    </i>
    <i r="1">
      <x v="6"/>
    </i>
    <i>
      <x v="6"/>
    </i>
    <i r="1">
      <x v="7"/>
    </i>
    <i>
      <x v="7"/>
    </i>
    <i r="1">
      <x v="8"/>
    </i>
    <i>
      <x v="8"/>
    </i>
    <i r="1">
      <x v="4"/>
    </i>
    <i r="1">
      <x v="11"/>
    </i>
    <i>
      <x v="9"/>
    </i>
    <i r="1">
      <x v="13"/>
    </i>
    <i>
      <x v="10"/>
    </i>
    <i r="1">
      <x v="15"/>
    </i>
    <i>
      <x v="11"/>
    </i>
    <i r="1">
      <x v="9"/>
    </i>
    <i r="1">
      <x v="14"/>
    </i>
    <i>
      <x v="12"/>
    </i>
    <i r="1">
      <x v="16"/>
    </i>
    <i t="grand">
      <x/>
    </i>
  </rowItems>
  <colItems count="1">
    <i/>
  </colItems>
  <formats count="17">
    <format dxfId="16">
      <pivotArea type="all" dataOnly="0" outline="0"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fieldPosition="0">
        <references count="2">
          <reference field="2" count="1" selected="0">
            <x v="0"/>
          </reference>
          <reference field="17" count="1">
            <x v="0"/>
          </reference>
        </references>
      </pivotArea>
    </format>
    <format dxfId="11">
      <pivotArea dataOnly="0" labelOnly="1" fieldPosition="0">
        <references count="2">
          <reference field="2" count="1" selected="0">
            <x v="1"/>
          </reference>
          <reference field="17" count="2">
            <x v="1"/>
            <x v="12"/>
          </reference>
        </references>
      </pivotArea>
    </format>
    <format dxfId="10">
      <pivotArea dataOnly="0" labelOnly="1" fieldPosition="0">
        <references count="2">
          <reference field="2" count="1" selected="0">
            <x v="2"/>
          </reference>
          <reference field="17" count="2">
            <x v="2"/>
            <x v="10"/>
          </reference>
        </references>
      </pivotArea>
    </format>
    <format dxfId="9">
      <pivotArea dataOnly="0" labelOnly="1" fieldPosition="0">
        <references count="2">
          <reference field="2" count="1" selected="0">
            <x v="3"/>
          </reference>
          <reference field="17" count="1">
            <x v="3"/>
          </reference>
        </references>
      </pivotArea>
    </format>
    <format dxfId="8">
      <pivotArea dataOnly="0" labelOnly="1" fieldPosition="0">
        <references count="2">
          <reference field="2" count="1" selected="0">
            <x v="4"/>
          </reference>
          <reference field="17" count="1">
            <x v="5"/>
          </reference>
        </references>
      </pivotArea>
    </format>
    <format dxfId="7">
      <pivotArea dataOnly="0" labelOnly="1" fieldPosition="0">
        <references count="2">
          <reference field="2" count="1" selected="0">
            <x v="5"/>
          </reference>
          <reference field="17" count="1">
            <x v="6"/>
          </reference>
        </references>
      </pivotArea>
    </format>
    <format dxfId="6">
      <pivotArea dataOnly="0" labelOnly="1" fieldPosition="0">
        <references count="2">
          <reference field="2" count="1" selected="0">
            <x v="6"/>
          </reference>
          <reference field="17" count="1">
            <x v="7"/>
          </reference>
        </references>
      </pivotArea>
    </format>
    <format dxfId="5">
      <pivotArea dataOnly="0" labelOnly="1" fieldPosition="0">
        <references count="2">
          <reference field="2" count="1" selected="0">
            <x v="7"/>
          </reference>
          <reference field="17" count="1">
            <x v="8"/>
          </reference>
        </references>
      </pivotArea>
    </format>
    <format dxfId="4">
      <pivotArea dataOnly="0" labelOnly="1" fieldPosition="0">
        <references count="2">
          <reference field="2" count="1" selected="0">
            <x v="8"/>
          </reference>
          <reference field="17" count="2">
            <x v="4"/>
            <x v="11"/>
          </reference>
        </references>
      </pivotArea>
    </format>
    <format dxfId="3">
      <pivotArea dataOnly="0" labelOnly="1" fieldPosition="0">
        <references count="2">
          <reference field="2" count="1" selected="0">
            <x v="9"/>
          </reference>
          <reference field="17" count="1">
            <x v="13"/>
          </reference>
        </references>
      </pivotArea>
    </format>
    <format dxfId="2">
      <pivotArea dataOnly="0" labelOnly="1" fieldPosition="0">
        <references count="2">
          <reference field="2" count="1" selected="0">
            <x v="10"/>
          </reference>
          <reference field="17" count="1">
            <x v="15"/>
          </reference>
        </references>
      </pivotArea>
    </format>
    <format dxfId="1">
      <pivotArea dataOnly="0" labelOnly="1" fieldPosition="0">
        <references count="2">
          <reference field="2" count="1" selected="0">
            <x v="11"/>
          </reference>
          <reference field="17" count="2">
            <x v="9"/>
            <x v="14"/>
          </reference>
        </references>
      </pivotArea>
    </format>
    <format dxfId="0">
      <pivotArea dataOnly="0" labelOnly="1" fieldPosition="0">
        <references count="2">
          <reference field="2" count="1" selected="0">
            <x v="12"/>
          </reference>
          <reference field="17"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H40"/>
  <sheetViews>
    <sheetView tabSelected="1" workbookViewId="0">
      <pane xSplit="1" topLeftCell="B1" activePane="topRight" state="frozen"/>
      <selection pane="topRight" activeCell="H22" sqref="H22"/>
    </sheetView>
  </sheetViews>
  <sheetFormatPr baseColWidth="10" defaultColWidth="8.83203125" defaultRowHeight="15" x14ac:dyDescent="0.2"/>
  <cols>
    <col min="1" max="1" width="26.1640625" bestFit="1" customWidth="1"/>
    <col min="2" max="2" width="21.1640625" bestFit="1" customWidth="1"/>
    <col min="3" max="3" width="15" style="9" bestFit="1" customWidth="1"/>
    <col min="4" max="4" width="15" style="9" customWidth="1"/>
    <col min="5" max="6" width="15" style="15" bestFit="1" customWidth="1"/>
    <col min="7" max="9" width="15" style="13" bestFit="1" customWidth="1"/>
    <col min="10" max="12" width="15" style="9" bestFit="1" customWidth="1"/>
    <col min="13" max="13" width="15" style="9" customWidth="1"/>
    <col min="14" max="15" width="15" style="16" bestFit="1" customWidth="1"/>
    <col min="16" max="16" width="15" style="13" bestFit="1" customWidth="1"/>
    <col min="17" max="23" width="15" style="14" bestFit="1" customWidth="1"/>
    <col min="24" max="29" width="15" style="13" bestFit="1" customWidth="1"/>
    <col min="30" max="30" width="21.1640625" style="9" customWidth="1"/>
    <col min="31" max="31" width="17.1640625" customWidth="1"/>
    <col min="32" max="32" width="17.5" customWidth="1"/>
    <col min="33" max="33" width="19.33203125" customWidth="1"/>
    <col min="34" max="34" width="13.5" customWidth="1"/>
  </cols>
  <sheetData>
    <row r="1" spans="1:34" ht="96" customHeight="1" x14ac:dyDescent="0.35">
      <c r="A1" s="1" t="s">
        <v>0</v>
      </c>
      <c r="B1" s="1" t="s">
        <v>1</v>
      </c>
      <c r="C1" s="2" t="s">
        <v>2</v>
      </c>
      <c r="D1" s="2" t="s">
        <v>103</v>
      </c>
      <c r="E1" s="3" t="s">
        <v>3</v>
      </c>
      <c r="F1" s="3" t="s">
        <v>4</v>
      </c>
      <c r="G1" s="3" t="s">
        <v>5</v>
      </c>
      <c r="H1" s="3" t="s">
        <v>6</v>
      </c>
      <c r="I1" s="3" t="s">
        <v>7</v>
      </c>
      <c r="J1" s="4" t="s">
        <v>8</v>
      </c>
      <c r="K1" s="4" t="s">
        <v>9</v>
      </c>
      <c r="L1" s="4" t="s">
        <v>10</v>
      </c>
      <c r="M1" s="29" t="s">
        <v>102</v>
      </c>
      <c r="N1" s="5" t="s">
        <v>11</v>
      </c>
      <c r="O1" s="5" t="s">
        <v>12</v>
      </c>
      <c r="P1" s="6" t="s">
        <v>13</v>
      </c>
      <c r="Q1" s="7" t="s">
        <v>14</v>
      </c>
      <c r="R1" s="7" t="s">
        <v>15</v>
      </c>
      <c r="S1" s="7" t="s">
        <v>16</v>
      </c>
      <c r="T1" s="7" t="s">
        <v>17</v>
      </c>
      <c r="U1" s="7" t="s">
        <v>18</v>
      </c>
      <c r="V1" s="7" t="s">
        <v>19</v>
      </c>
      <c r="W1" s="7" t="s">
        <v>20</v>
      </c>
      <c r="X1" s="8" t="s">
        <v>21</v>
      </c>
      <c r="Y1" s="8" t="s">
        <v>22</v>
      </c>
      <c r="Z1" s="8" t="s">
        <v>23</v>
      </c>
      <c r="AA1" s="8" t="s">
        <v>24</v>
      </c>
      <c r="AB1" s="8" t="s">
        <v>25</v>
      </c>
      <c r="AC1" s="8" t="s">
        <v>26</v>
      </c>
      <c r="AD1" s="26" t="s">
        <v>98</v>
      </c>
      <c r="AE1" s="26" t="s">
        <v>99</v>
      </c>
      <c r="AF1" s="28" t="s">
        <v>100</v>
      </c>
      <c r="AG1" s="28" t="s">
        <v>101</v>
      </c>
      <c r="AH1" s="2" t="s">
        <v>97</v>
      </c>
    </row>
    <row r="2" spans="1:34" s="9" customFormat="1" ht="18" customHeight="1" x14ac:dyDescent="0.2">
      <c r="A2" s="34" t="s">
        <v>75</v>
      </c>
      <c r="B2" s="9" t="s">
        <v>35</v>
      </c>
      <c r="C2" s="12" t="s">
        <v>104</v>
      </c>
      <c r="E2" s="30">
        <v>68.95</v>
      </c>
      <c r="F2" s="30">
        <v>170.8</v>
      </c>
      <c r="G2" s="32">
        <v>4.5</v>
      </c>
      <c r="H2" s="32">
        <v>0.9</v>
      </c>
      <c r="I2" s="32">
        <v>3.6</v>
      </c>
      <c r="L2" s="31">
        <v>0.91</v>
      </c>
      <c r="M2" s="9">
        <f>_xlfn.RANK.AVG(L2,$L$2:$L$14)</f>
        <v>1</v>
      </c>
      <c r="N2" s="11">
        <f>0.58*F2</f>
        <v>99.063999999999993</v>
      </c>
      <c r="O2" s="11">
        <f>N2*E2/100</f>
        <v>68.304628000000008</v>
      </c>
      <c r="P2">
        <v>3</v>
      </c>
      <c r="Q2">
        <v>3</v>
      </c>
      <c r="R2">
        <v>3</v>
      </c>
      <c r="S2">
        <v>4</v>
      </c>
      <c r="T2">
        <v>4</v>
      </c>
      <c r="U2">
        <v>3</v>
      </c>
      <c r="V2">
        <v>3</v>
      </c>
      <c r="W2">
        <v>4</v>
      </c>
      <c r="X2">
        <v>4</v>
      </c>
      <c r="Y2">
        <v>4</v>
      </c>
      <c r="Z2">
        <v>3</v>
      </c>
      <c r="AA2">
        <v>2</v>
      </c>
      <c r="AB2">
        <v>3</v>
      </c>
      <c r="AC2">
        <v>3</v>
      </c>
      <c r="AD2" s="27">
        <f>AVERAGE(P2:W2)</f>
        <v>3.375</v>
      </c>
      <c r="AE2" s="27">
        <f>AVERAGE(X2:AC2)</f>
        <v>3.1666666666666665</v>
      </c>
      <c r="AF2" s="9">
        <f t="shared" ref="AF2:AF11" si="0">_xlfn.RANK.AVG(AD2,$AD$2:$AD$14)</f>
        <v>11</v>
      </c>
      <c r="AG2" s="9">
        <f t="shared" ref="AG2:AG11" si="1">_xlfn.RANK.AVG(AE2,$AE$2:$AE$14)</f>
        <v>12</v>
      </c>
    </row>
    <row r="3" spans="1:34" s="9" customFormat="1" ht="18" customHeight="1" x14ac:dyDescent="0.2">
      <c r="A3" s="34" t="s">
        <v>32</v>
      </c>
      <c r="B3" s="9" t="s">
        <v>28</v>
      </c>
      <c r="C3" s="12" t="s">
        <v>105</v>
      </c>
      <c r="E3" s="30">
        <v>71.5</v>
      </c>
      <c r="F3" s="30">
        <v>173</v>
      </c>
      <c r="G3" s="32">
        <v>4.5999999999999996</v>
      </c>
      <c r="H3" s="32">
        <v>0.9</v>
      </c>
      <c r="I3" s="32">
        <v>3.3</v>
      </c>
      <c r="L3" s="31">
        <v>0.73</v>
      </c>
      <c r="M3" s="9">
        <f t="shared" ref="M3:M14" si="2">_xlfn.RANK.AVG(L3,$L$2:$L$14)</f>
        <v>5</v>
      </c>
      <c r="N3" s="11">
        <f t="shared" ref="N3:N14" si="3">0.58*F3</f>
        <v>100.33999999999999</v>
      </c>
      <c r="O3" s="11">
        <f t="shared" ref="O3:O14" si="4">N3*E3/100</f>
        <v>71.743099999999998</v>
      </c>
      <c r="P3">
        <v>3.5</v>
      </c>
      <c r="Q3">
        <v>3</v>
      </c>
      <c r="R3">
        <v>3.5</v>
      </c>
      <c r="S3">
        <v>4</v>
      </c>
      <c r="T3">
        <v>3.5</v>
      </c>
      <c r="U3">
        <v>3.5</v>
      </c>
      <c r="V3">
        <v>3.5</v>
      </c>
      <c r="W3">
        <v>3.5</v>
      </c>
      <c r="X3">
        <v>4</v>
      </c>
      <c r="Y3">
        <v>3</v>
      </c>
      <c r="Z3">
        <v>4</v>
      </c>
      <c r="AA3">
        <v>4</v>
      </c>
      <c r="AB3">
        <v>4</v>
      </c>
      <c r="AC3">
        <v>3</v>
      </c>
      <c r="AD3" s="27">
        <f t="shared" ref="AD3:AD14" si="5">AVERAGE(P3:W3)</f>
        <v>3.5</v>
      </c>
      <c r="AE3" s="27">
        <f t="shared" ref="AE3:AE14" si="6">AVERAGE(X3:AC3)</f>
        <v>3.6666666666666665</v>
      </c>
      <c r="AF3" s="9">
        <f t="shared" si="0"/>
        <v>9.5</v>
      </c>
      <c r="AG3" s="9">
        <f t="shared" si="1"/>
        <v>9</v>
      </c>
    </row>
    <row r="4" spans="1:34" s="9" customFormat="1" ht="18" customHeight="1" x14ac:dyDescent="0.2">
      <c r="A4" s="34" t="s">
        <v>58</v>
      </c>
      <c r="B4" s="9" t="s">
        <v>35</v>
      </c>
      <c r="C4" s="12" t="s">
        <v>106</v>
      </c>
      <c r="E4" s="30">
        <v>56.9</v>
      </c>
      <c r="F4" s="30">
        <v>168</v>
      </c>
      <c r="G4" s="32">
        <v>4.4000000000000004</v>
      </c>
      <c r="H4" s="32">
        <v>1</v>
      </c>
      <c r="I4" s="32">
        <v>4</v>
      </c>
      <c r="L4" s="31">
        <v>0.9</v>
      </c>
      <c r="M4" s="9">
        <f t="shared" si="2"/>
        <v>2</v>
      </c>
      <c r="N4" s="11">
        <f t="shared" si="3"/>
        <v>97.44</v>
      </c>
      <c r="O4" s="11">
        <f t="shared" si="4"/>
        <v>55.443359999999991</v>
      </c>
      <c r="P4">
        <v>3.5</v>
      </c>
      <c r="Q4">
        <v>4</v>
      </c>
      <c r="R4">
        <v>3</v>
      </c>
      <c r="S4">
        <v>4</v>
      </c>
      <c r="T4">
        <v>3.5</v>
      </c>
      <c r="U4">
        <v>3.5</v>
      </c>
      <c r="V4">
        <v>4</v>
      </c>
      <c r="W4">
        <v>4</v>
      </c>
      <c r="X4">
        <v>3.5</v>
      </c>
      <c r="Y4">
        <v>4</v>
      </c>
      <c r="Z4">
        <v>4</v>
      </c>
      <c r="AA4">
        <v>4.5</v>
      </c>
      <c r="AB4">
        <v>4</v>
      </c>
      <c r="AC4">
        <v>4</v>
      </c>
      <c r="AD4" s="27">
        <f t="shared" si="5"/>
        <v>3.6875</v>
      </c>
      <c r="AE4" s="27">
        <f t="shared" si="6"/>
        <v>4</v>
      </c>
      <c r="AF4" s="9">
        <f t="shared" si="0"/>
        <v>6</v>
      </c>
      <c r="AG4" s="9">
        <f t="shared" si="1"/>
        <v>3</v>
      </c>
    </row>
    <row r="5" spans="1:34" s="9" customFormat="1" ht="18" customHeight="1" x14ac:dyDescent="0.2">
      <c r="A5" s="34" t="s">
        <v>33</v>
      </c>
      <c r="B5" s="9" t="s">
        <v>28</v>
      </c>
      <c r="C5" s="12" t="s">
        <v>107</v>
      </c>
      <c r="E5" s="30">
        <v>68.099999999999994</v>
      </c>
      <c r="F5" s="30">
        <v>167.1</v>
      </c>
      <c r="G5" s="32">
        <v>3.7</v>
      </c>
      <c r="H5" s="32">
        <v>1</v>
      </c>
      <c r="I5" s="32">
        <v>3.7</v>
      </c>
      <c r="L5" s="31">
        <v>0.8</v>
      </c>
      <c r="M5" s="9">
        <f t="shared" si="2"/>
        <v>3</v>
      </c>
      <c r="N5" s="11">
        <f t="shared" si="3"/>
        <v>96.917999999999992</v>
      </c>
      <c r="O5" s="11">
        <f t="shared" si="4"/>
        <v>66.00115799999999</v>
      </c>
      <c r="P5">
        <v>4</v>
      </c>
      <c r="Q5">
        <v>5</v>
      </c>
      <c r="R5">
        <v>4</v>
      </c>
      <c r="S5">
        <v>5</v>
      </c>
      <c r="T5">
        <v>4</v>
      </c>
      <c r="U5">
        <v>4</v>
      </c>
      <c r="V5">
        <v>5</v>
      </c>
      <c r="W5">
        <v>3</v>
      </c>
      <c r="X5">
        <v>4</v>
      </c>
      <c r="Y5">
        <v>4</v>
      </c>
      <c r="Z5">
        <v>3</v>
      </c>
      <c r="AA5">
        <v>4</v>
      </c>
      <c r="AB5">
        <v>4</v>
      </c>
      <c r="AC5">
        <v>3</v>
      </c>
      <c r="AD5" s="27">
        <f t="shared" si="5"/>
        <v>4.25</v>
      </c>
      <c r="AE5" s="27">
        <f t="shared" si="6"/>
        <v>3.6666666666666665</v>
      </c>
      <c r="AF5" s="9">
        <f t="shared" si="0"/>
        <v>2</v>
      </c>
      <c r="AG5" s="9">
        <f t="shared" si="1"/>
        <v>9</v>
      </c>
    </row>
    <row r="6" spans="1:34" s="9" customFormat="1" ht="18" customHeight="1" x14ac:dyDescent="0.2">
      <c r="A6" s="20" t="s">
        <v>31</v>
      </c>
      <c r="B6" s="9" t="s">
        <v>28</v>
      </c>
      <c r="C6" s="12" t="s">
        <v>108</v>
      </c>
      <c r="E6" s="30">
        <v>70.3</v>
      </c>
      <c r="F6" s="30">
        <v>168.5</v>
      </c>
      <c r="G6" s="32">
        <v>4.0999999999999996</v>
      </c>
      <c r="H6" s="32">
        <v>0.9</v>
      </c>
      <c r="I6" s="32">
        <v>3.4</v>
      </c>
      <c r="L6" s="31">
        <v>0.56000000000000005</v>
      </c>
      <c r="M6" s="9">
        <f t="shared" si="2"/>
        <v>9</v>
      </c>
      <c r="N6" s="11">
        <f t="shared" si="3"/>
        <v>97.72999999999999</v>
      </c>
      <c r="O6" s="11">
        <f t="shared" si="4"/>
        <v>68.704189999999983</v>
      </c>
      <c r="P6">
        <v>4</v>
      </c>
      <c r="Q6">
        <v>4</v>
      </c>
      <c r="R6">
        <v>4</v>
      </c>
      <c r="S6">
        <v>4</v>
      </c>
      <c r="T6">
        <v>4</v>
      </c>
      <c r="U6">
        <v>5</v>
      </c>
      <c r="V6">
        <v>5</v>
      </c>
      <c r="W6">
        <v>3</v>
      </c>
      <c r="X6">
        <v>4</v>
      </c>
      <c r="Y6">
        <v>4</v>
      </c>
      <c r="Z6">
        <v>4</v>
      </c>
      <c r="AA6">
        <v>3</v>
      </c>
      <c r="AB6">
        <v>4</v>
      </c>
      <c r="AC6">
        <v>4</v>
      </c>
      <c r="AD6" s="27">
        <f t="shared" si="5"/>
        <v>4.125</v>
      </c>
      <c r="AE6" s="27">
        <f t="shared" si="6"/>
        <v>3.8333333333333335</v>
      </c>
      <c r="AF6" s="9">
        <f t="shared" si="0"/>
        <v>3</v>
      </c>
      <c r="AG6" s="9">
        <f t="shared" si="1"/>
        <v>5.5</v>
      </c>
    </row>
    <row r="7" spans="1:34" s="9" customFormat="1" ht="18" customHeight="1" x14ac:dyDescent="0.2">
      <c r="A7" s="34" t="s">
        <v>71</v>
      </c>
      <c r="B7" s="9" t="s">
        <v>35</v>
      </c>
      <c r="C7" s="12" t="s">
        <v>109</v>
      </c>
      <c r="E7" s="30">
        <v>63.35</v>
      </c>
      <c r="F7" s="30">
        <v>164.1</v>
      </c>
      <c r="G7" s="32">
        <v>0</v>
      </c>
      <c r="H7" s="32">
        <v>0.8</v>
      </c>
      <c r="I7" s="32">
        <v>0</v>
      </c>
      <c r="L7" s="31">
        <v>0.79</v>
      </c>
      <c r="M7" s="9">
        <f t="shared" si="2"/>
        <v>4</v>
      </c>
      <c r="N7" s="11">
        <f t="shared" si="3"/>
        <v>95.177999999999983</v>
      </c>
      <c r="O7" s="11">
        <f t="shared" si="4"/>
        <v>60.295262999999984</v>
      </c>
      <c r="P7">
        <v>4</v>
      </c>
      <c r="Q7">
        <v>4</v>
      </c>
      <c r="R7">
        <v>4</v>
      </c>
      <c r="S7">
        <v>5</v>
      </c>
      <c r="T7">
        <v>5</v>
      </c>
      <c r="U7">
        <v>4</v>
      </c>
      <c r="V7">
        <v>5</v>
      </c>
      <c r="W7">
        <v>4</v>
      </c>
      <c r="X7">
        <v>5</v>
      </c>
      <c r="Y7">
        <v>4</v>
      </c>
      <c r="Z7">
        <v>4</v>
      </c>
      <c r="AA7">
        <v>4</v>
      </c>
      <c r="AB7">
        <v>5</v>
      </c>
      <c r="AC7">
        <v>4</v>
      </c>
      <c r="AD7" s="27">
        <f t="shared" si="5"/>
        <v>4.375</v>
      </c>
      <c r="AE7" s="27">
        <f t="shared" si="6"/>
        <v>4.333333333333333</v>
      </c>
      <c r="AF7" s="9">
        <f t="shared" si="0"/>
        <v>1</v>
      </c>
      <c r="AG7" s="9">
        <f t="shared" si="1"/>
        <v>1</v>
      </c>
    </row>
    <row r="8" spans="1:34" s="9" customFormat="1" ht="18" customHeight="1" x14ac:dyDescent="0.2">
      <c r="A8" s="20" t="s">
        <v>34</v>
      </c>
      <c r="B8" s="9" t="s">
        <v>28</v>
      </c>
      <c r="C8" s="12" t="s">
        <v>110</v>
      </c>
      <c r="E8" s="30">
        <v>62.35</v>
      </c>
      <c r="F8" s="30">
        <v>168.3</v>
      </c>
      <c r="G8" s="32">
        <v>0</v>
      </c>
      <c r="H8" s="32">
        <v>0.7</v>
      </c>
      <c r="I8" s="32">
        <v>3.4</v>
      </c>
      <c r="L8" s="31">
        <v>0.7</v>
      </c>
      <c r="M8" s="9">
        <f t="shared" si="2"/>
        <v>7</v>
      </c>
      <c r="N8" s="11">
        <f t="shared" si="3"/>
        <v>97.614000000000004</v>
      </c>
      <c r="O8" s="11">
        <f t="shared" si="4"/>
        <v>60.862329000000003</v>
      </c>
      <c r="P8">
        <v>5</v>
      </c>
      <c r="Q8">
        <v>3</v>
      </c>
      <c r="R8">
        <v>4</v>
      </c>
      <c r="S8">
        <v>3</v>
      </c>
      <c r="T8">
        <v>4</v>
      </c>
      <c r="U8">
        <v>4</v>
      </c>
      <c r="V8">
        <v>3</v>
      </c>
      <c r="W8">
        <v>3</v>
      </c>
      <c r="X8">
        <v>5</v>
      </c>
      <c r="Y8">
        <v>4</v>
      </c>
      <c r="Z8">
        <v>4</v>
      </c>
      <c r="AA8">
        <v>3</v>
      </c>
      <c r="AB8">
        <v>4</v>
      </c>
      <c r="AC8">
        <v>3</v>
      </c>
      <c r="AD8" s="27">
        <f t="shared" si="5"/>
        <v>3.625</v>
      </c>
      <c r="AE8" s="27">
        <f t="shared" si="6"/>
        <v>3.8333333333333335</v>
      </c>
      <c r="AF8" s="9">
        <f t="shared" si="0"/>
        <v>7.5</v>
      </c>
      <c r="AG8" s="9">
        <f t="shared" si="1"/>
        <v>5.5</v>
      </c>
    </row>
    <row r="9" spans="1:34" s="9" customFormat="1" ht="18" customHeight="1" x14ac:dyDescent="0.2">
      <c r="A9" s="34" t="s">
        <v>73</v>
      </c>
      <c r="B9" s="9" t="s">
        <v>35</v>
      </c>
      <c r="C9" s="12" t="s">
        <v>111</v>
      </c>
      <c r="E9" s="30">
        <v>72.05</v>
      </c>
      <c r="F9" s="30">
        <v>176.6</v>
      </c>
      <c r="G9" s="32">
        <v>4</v>
      </c>
      <c r="H9" s="32">
        <v>0.8</v>
      </c>
      <c r="I9" s="32">
        <v>3.4</v>
      </c>
      <c r="L9" s="31">
        <v>0.65</v>
      </c>
      <c r="M9" s="9">
        <f t="shared" si="2"/>
        <v>8</v>
      </c>
      <c r="N9" s="11">
        <f t="shared" si="3"/>
        <v>102.42799999999998</v>
      </c>
      <c r="O9" s="11">
        <f t="shared" si="4"/>
        <v>73.799373999999986</v>
      </c>
      <c r="P9">
        <v>4</v>
      </c>
      <c r="Q9">
        <v>3</v>
      </c>
      <c r="R9">
        <v>4</v>
      </c>
      <c r="S9">
        <v>4</v>
      </c>
      <c r="T9">
        <v>4</v>
      </c>
      <c r="U9">
        <v>3</v>
      </c>
      <c r="V9">
        <v>4</v>
      </c>
      <c r="W9">
        <v>3</v>
      </c>
      <c r="X9">
        <v>4</v>
      </c>
      <c r="Y9">
        <v>3</v>
      </c>
      <c r="Z9">
        <v>4</v>
      </c>
      <c r="AA9">
        <v>3</v>
      </c>
      <c r="AB9">
        <v>4</v>
      </c>
      <c r="AC9">
        <v>5</v>
      </c>
      <c r="AD9" s="27">
        <f t="shared" si="5"/>
        <v>3.625</v>
      </c>
      <c r="AE9" s="27">
        <f t="shared" si="6"/>
        <v>3.8333333333333335</v>
      </c>
      <c r="AF9" s="9">
        <f t="shared" si="0"/>
        <v>7.5</v>
      </c>
      <c r="AG9" s="9">
        <f t="shared" si="1"/>
        <v>5.5</v>
      </c>
    </row>
    <row r="10" spans="1:34" s="9" customFormat="1" ht="18" customHeight="1" x14ac:dyDescent="0.2">
      <c r="A10" s="34" t="s">
        <v>54</v>
      </c>
      <c r="B10" s="9" t="s">
        <v>35</v>
      </c>
      <c r="C10" s="12" t="s">
        <v>112</v>
      </c>
      <c r="E10" s="33">
        <v>65</v>
      </c>
      <c r="F10" s="33">
        <v>165</v>
      </c>
      <c r="G10" s="10"/>
      <c r="H10" s="10"/>
      <c r="I10" s="10"/>
      <c r="N10" s="11">
        <f t="shared" si="3"/>
        <v>95.699999999999989</v>
      </c>
      <c r="O10" s="11">
        <f t="shared" si="4"/>
        <v>62.204999999999991</v>
      </c>
      <c r="P10">
        <v>4</v>
      </c>
      <c r="Q10">
        <v>4</v>
      </c>
      <c r="R10">
        <v>3</v>
      </c>
      <c r="S10">
        <v>3.5</v>
      </c>
      <c r="T10">
        <v>4</v>
      </c>
      <c r="U10">
        <v>4</v>
      </c>
      <c r="V10">
        <v>4</v>
      </c>
      <c r="W10">
        <v>3.5</v>
      </c>
      <c r="X10">
        <v>4</v>
      </c>
      <c r="Y10">
        <v>3.5</v>
      </c>
      <c r="Z10">
        <v>3</v>
      </c>
      <c r="AA10">
        <v>4</v>
      </c>
      <c r="AB10">
        <v>3</v>
      </c>
      <c r="AC10">
        <v>4</v>
      </c>
      <c r="AD10" s="27">
        <f t="shared" si="5"/>
        <v>3.75</v>
      </c>
      <c r="AE10" s="27">
        <f t="shared" si="6"/>
        <v>3.5833333333333335</v>
      </c>
      <c r="AF10" s="9">
        <f t="shared" si="0"/>
        <v>5</v>
      </c>
      <c r="AG10" s="9">
        <f t="shared" si="1"/>
        <v>11</v>
      </c>
    </row>
    <row r="11" spans="1:34" s="9" customFormat="1" ht="18" customHeight="1" x14ac:dyDescent="0.2">
      <c r="A11" s="20" t="s">
        <v>27</v>
      </c>
      <c r="B11" s="9" t="s">
        <v>28</v>
      </c>
      <c r="C11" s="12" t="s">
        <v>113</v>
      </c>
      <c r="E11" s="33">
        <v>65</v>
      </c>
      <c r="F11" s="33">
        <v>165</v>
      </c>
      <c r="G11" s="13"/>
      <c r="H11" s="10"/>
      <c r="I11" s="10"/>
      <c r="N11" s="11">
        <f t="shared" si="3"/>
        <v>95.699999999999989</v>
      </c>
      <c r="O11" s="11">
        <f t="shared" si="4"/>
        <v>62.204999999999991</v>
      </c>
      <c r="P11">
        <v>2</v>
      </c>
      <c r="Q11">
        <v>2</v>
      </c>
      <c r="R11">
        <v>2</v>
      </c>
      <c r="S11">
        <v>3</v>
      </c>
      <c r="T11">
        <v>3</v>
      </c>
      <c r="U11">
        <v>3</v>
      </c>
      <c r="V11">
        <v>3</v>
      </c>
      <c r="W11">
        <v>3</v>
      </c>
      <c r="X11">
        <v>4</v>
      </c>
      <c r="Y11">
        <v>3</v>
      </c>
      <c r="Z11">
        <v>4</v>
      </c>
      <c r="AA11">
        <v>4</v>
      </c>
      <c r="AB11">
        <v>3</v>
      </c>
      <c r="AC11">
        <v>4</v>
      </c>
      <c r="AD11" s="27">
        <f t="shared" si="5"/>
        <v>2.625</v>
      </c>
      <c r="AE11" s="27">
        <f t="shared" si="6"/>
        <v>3.6666666666666665</v>
      </c>
      <c r="AF11" s="9">
        <f t="shared" si="0"/>
        <v>12</v>
      </c>
      <c r="AG11" s="9">
        <f t="shared" si="1"/>
        <v>9</v>
      </c>
    </row>
    <row r="12" spans="1:34" s="9" customFormat="1" ht="18" customHeight="1" x14ac:dyDescent="0.2">
      <c r="A12" s="9" t="s">
        <v>29</v>
      </c>
      <c r="B12" s="9" t="s">
        <v>28</v>
      </c>
      <c r="C12" s="12" t="s">
        <v>114</v>
      </c>
      <c r="E12" s="33">
        <v>65</v>
      </c>
      <c r="F12" s="33">
        <v>165</v>
      </c>
      <c r="G12" s="10"/>
      <c r="H12" s="10"/>
      <c r="I12" s="13"/>
      <c r="N12" s="11">
        <f t="shared" si="3"/>
        <v>95.699999999999989</v>
      </c>
      <c r="O12" s="11">
        <f t="shared" si="4"/>
        <v>62.204999999999991</v>
      </c>
      <c r="AD12" s="27"/>
      <c r="AE12" s="27"/>
    </row>
    <row r="13" spans="1:34" s="9" customFormat="1" ht="18" customHeight="1" x14ac:dyDescent="0.2">
      <c r="A13" s="20" t="s">
        <v>69</v>
      </c>
      <c r="B13" s="9" t="s">
        <v>35</v>
      </c>
      <c r="C13" s="12" t="s">
        <v>115</v>
      </c>
      <c r="E13" s="33">
        <v>65</v>
      </c>
      <c r="F13" s="33">
        <v>165</v>
      </c>
      <c r="G13" s="10"/>
      <c r="H13" s="10"/>
      <c r="I13" s="10"/>
      <c r="N13" s="11">
        <f t="shared" si="3"/>
        <v>95.699999999999989</v>
      </c>
      <c r="O13" s="11">
        <f t="shared" si="4"/>
        <v>62.204999999999991</v>
      </c>
      <c r="P13">
        <v>4</v>
      </c>
      <c r="Q13">
        <v>3</v>
      </c>
      <c r="R13">
        <v>3</v>
      </c>
      <c r="S13">
        <v>4</v>
      </c>
      <c r="T13">
        <v>4</v>
      </c>
      <c r="U13">
        <v>3</v>
      </c>
      <c r="V13">
        <v>4</v>
      </c>
      <c r="W13">
        <v>3</v>
      </c>
      <c r="X13">
        <v>4</v>
      </c>
      <c r="Y13">
        <v>4</v>
      </c>
      <c r="Z13">
        <v>4</v>
      </c>
      <c r="AA13">
        <v>4</v>
      </c>
      <c r="AB13">
        <v>3</v>
      </c>
      <c r="AC13">
        <v>4</v>
      </c>
      <c r="AD13" s="27">
        <f t="shared" si="5"/>
        <v>3.5</v>
      </c>
      <c r="AE13" s="27">
        <f t="shared" si="6"/>
        <v>3.8333333333333335</v>
      </c>
      <c r="AF13" s="9">
        <f>_xlfn.RANK.AVG(AD13,$AD$2:$AD$14)</f>
        <v>9.5</v>
      </c>
      <c r="AG13" s="9">
        <f>_xlfn.RANK.AVG(AE13,$AE$2:$AE$14)</f>
        <v>5.5</v>
      </c>
    </row>
    <row r="14" spans="1:34" s="9" customFormat="1" ht="18" customHeight="1" x14ac:dyDescent="0.2">
      <c r="A14" s="20" t="s">
        <v>30</v>
      </c>
      <c r="B14" s="9" t="s">
        <v>28</v>
      </c>
      <c r="C14" s="12" t="s">
        <v>116</v>
      </c>
      <c r="E14" s="30">
        <v>71.3</v>
      </c>
      <c r="F14" s="30">
        <v>173</v>
      </c>
      <c r="G14" s="32">
        <v>3.5</v>
      </c>
      <c r="H14" s="32">
        <v>0.8</v>
      </c>
      <c r="I14" s="32">
        <v>3.6</v>
      </c>
      <c r="L14" s="31">
        <v>0.72</v>
      </c>
      <c r="M14" s="9">
        <f t="shared" si="2"/>
        <v>6</v>
      </c>
      <c r="N14" s="11">
        <f t="shared" si="3"/>
        <v>100.33999999999999</v>
      </c>
      <c r="O14" s="11">
        <f t="shared" si="4"/>
        <v>71.542419999999993</v>
      </c>
      <c r="P14">
        <v>5</v>
      </c>
      <c r="Q14">
        <v>4</v>
      </c>
      <c r="R14">
        <v>4</v>
      </c>
      <c r="S14">
        <v>3.5</v>
      </c>
      <c r="T14">
        <v>4</v>
      </c>
      <c r="U14">
        <v>4.5</v>
      </c>
      <c r="V14">
        <v>3.5</v>
      </c>
      <c r="W14">
        <v>3.5</v>
      </c>
      <c r="X14">
        <v>3.5</v>
      </c>
      <c r="Y14">
        <v>4</v>
      </c>
      <c r="Z14">
        <v>4</v>
      </c>
      <c r="AA14">
        <v>4</v>
      </c>
      <c r="AB14">
        <v>5</v>
      </c>
      <c r="AC14">
        <v>4</v>
      </c>
      <c r="AD14" s="27">
        <f t="shared" si="5"/>
        <v>4</v>
      </c>
      <c r="AE14" s="27">
        <f t="shared" si="6"/>
        <v>4.083333333333333</v>
      </c>
      <c r="AF14" s="9">
        <f>_xlfn.RANK.AVG(AD14,$AD$2:$AD$14)</f>
        <v>4</v>
      </c>
      <c r="AG14" s="9">
        <f>_xlfn.RANK.AVG(AE14,$AE$2:$AE$14)</f>
        <v>2</v>
      </c>
    </row>
    <row r="20" spans="2:9" x14ac:dyDescent="0.2">
      <c r="B20" s="9"/>
      <c r="E20" s="9"/>
      <c r="F20" s="9"/>
      <c r="G20" s="9"/>
      <c r="H20" s="9"/>
      <c r="I20" s="9"/>
    </row>
    <row r="21" spans="2:9" x14ac:dyDescent="0.2">
      <c r="B21" s="9"/>
      <c r="E21" s="9"/>
      <c r="F21" s="9"/>
      <c r="G21" s="9"/>
      <c r="H21" s="9"/>
      <c r="I21" s="9"/>
    </row>
    <row r="22" spans="2:9" x14ac:dyDescent="0.2">
      <c r="B22" s="9"/>
      <c r="E22" s="9"/>
      <c r="F22" s="9"/>
      <c r="G22" s="9"/>
      <c r="H22" s="9"/>
      <c r="I22" s="9"/>
    </row>
    <row r="23" spans="2:9" x14ac:dyDescent="0.2">
      <c r="B23" s="9"/>
      <c r="E23" s="9"/>
      <c r="F23" s="9"/>
      <c r="G23" s="9"/>
      <c r="H23" s="9"/>
      <c r="I23" s="9"/>
    </row>
    <row r="24" spans="2:9" x14ac:dyDescent="0.2">
      <c r="B24" s="9"/>
      <c r="E24" s="9"/>
      <c r="F24" s="9"/>
      <c r="G24" s="9"/>
      <c r="H24" s="9"/>
      <c r="I24" s="9"/>
    </row>
    <row r="25" spans="2:9" x14ac:dyDescent="0.2">
      <c r="B25" s="9"/>
      <c r="E25" s="9"/>
      <c r="F25" s="9"/>
      <c r="G25" s="9"/>
      <c r="H25" s="9"/>
      <c r="I25" s="9"/>
    </row>
    <row r="26" spans="2:9" x14ac:dyDescent="0.2">
      <c r="B26" s="9"/>
      <c r="E26" s="9"/>
      <c r="F26" s="9"/>
      <c r="G26" s="9"/>
      <c r="H26" s="9"/>
      <c r="I26" s="9"/>
    </row>
    <row r="27" spans="2:9" x14ac:dyDescent="0.2">
      <c r="B27" s="9"/>
      <c r="E27" s="9"/>
      <c r="F27" s="9"/>
      <c r="G27" s="9"/>
      <c r="H27" s="9"/>
      <c r="I27" s="9"/>
    </row>
    <row r="28" spans="2:9" x14ac:dyDescent="0.2">
      <c r="B28" s="9"/>
      <c r="E28" s="9"/>
      <c r="F28" s="9"/>
      <c r="G28" s="9"/>
      <c r="H28" s="9"/>
      <c r="I28" s="9"/>
    </row>
    <row r="29" spans="2:9" x14ac:dyDescent="0.2">
      <c r="B29" s="9"/>
      <c r="E29" s="9"/>
      <c r="F29" s="9"/>
      <c r="G29" s="9"/>
      <c r="H29" s="9"/>
      <c r="I29" s="9"/>
    </row>
    <row r="30" spans="2:9" x14ac:dyDescent="0.2">
      <c r="B30" s="9"/>
      <c r="E30" s="9"/>
      <c r="F30" s="9"/>
      <c r="G30" s="9"/>
      <c r="H30" s="9"/>
      <c r="I30" s="9"/>
    </row>
    <row r="31" spans="2:9" x14ac:dyDescent="0.2">
      <c r="B31" s="9"/>
      <c r="E31" s="9"/>
      <c r="F31" s="9"/>
      <c r="G31" s="9"/>
      <c r="H31" s="9"/>
      <c r="I31" s="9"/>
    </row>
    <row r="32" spans="2:9" x14ac:dyDescent="0.2">
      <c r="B32" s="9"/>
      <c r="E32" s="9"/>
      <c r="F32" s="9"/>
      <c r="G32" s="9"/>
      <c r="H32" s="9"/>
      <c r="I32" s="9"/>
    </row>
    <row r="33" spans="2:9" x14ac:dyDescent="0.2">
      <c r="B33" s="9"/>
      <c r="E33" s="9"/>
      <c r="F33" s="9"/>
      <c r="G33" s="9"/>
      <c r="H33" s="9"/>
      <c r="I33" s="9"/>
    </row>
    <row r="34" spans="2:9" x14ac:dyDescent="0.2">
      <c r="B34" s="9"/>
      <c r="E34" s="9"/>
      <c r="F34" s="9"/>
      <c r="G34" s="9"/>
      <c r="H34" s="9"/>
      <c r="I34" s="9"/>
    </row>
    <row r="35" spans="2:9" x14ac:dyDescent="0.2">
      <c r="B35" s="9"/>
      <c r="E35" s="9"/>
      <c r="F35" s="9"/>
      <c r="G35" s="9"/>
      <c r="H35" s="9"/>
      <c r="I35" s="9"/>
    </row>
    <row r="36" spans="2:9" x14ac:dyDescent="0.2">
      <c r="B36" s="9"/>
      <c r="E36" s="9"/>
      <c r="F36" s="9"/>
      <c r="G36" s="9"/>
      <c r="H36" s="9"/>
      <c r="I36" s="9"/>
    </row>
    <row r="37" spans="2:9" x14ac:dyDescent="0.2">
      <c r="B37" s="9"/>
      <c r="E37" s="9"/>
      <c r="F37" s="9"/>
      <c r="G37" s="9"/>
      <c r="H37" s="9"/>
      <c r="I37" s="9"/>
    </row>
    <row r="38" spans="2:9" x14ac:dyDescent="0.2">
      <c r="B38" s="9"/>
      <c r="E38" s="9"/>
      <c r="F38" s="9"/>
      <c r="G38" s="9"/>
      <c r="H38" s="9"/>
      <c r="I38" s="9"/>
    </row>
    <row r="39" spans="2:9" x14ac:dyDescent="0.2">
      <c r="B39" s="9"/>
      <c r="E39" s="9"/>
      <c r="F39" s="9"/>
      <c r="G39" s="9"/>
      <c r="H39" s="9"/>
      <c r="I39" s="9"/>
    </row>
    <row r="40" spans="2:9" x14ac:dyDescent="0.2">
      <c r="B40" s="9"/>
      <c r="E40" s="9"/>
      <c r="F40" s="9"/>
      <c r="G40" s="9"/>
      <c r="H40" s="9"/>
      <c r="I4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9DB4-27F5-2548-BACE-544DDA3005B6}">
  <dimension ref="A3:O16"/>
  <sheetViews>
    <sheetView workbookViewId="0">
      <selection activeCell="G44" sqref="G44"/>
    </sheetView>
  </sheetViews>
  <sheetFormatPr baseColWidth="10" defaultRowHeight="15" x14ac:dyDescent="0.2"/>
  <cols>
    <col min="1" max="1" width="25" bestFit="1" customWidth="1"/>
    <col min="2" max="15" width="13.33203125" customWidth="1"/>
  </cols>
  <sheetData>
    <row r="3" spans="1:15" s="9" customFormat="1" ht="56" customHeight="1" x14ac:dyDescent="0.2">
      <c r="A3" s="24" t="s">
        <v>80</v>
      </c>
      <c r="B3" s="9" t="s">
        <v>83</v>
      </c>
      <c r="C3" s="9" t="s">
        <v>84</v>
      </c>
      <c r="D3" s="9" t="s">
        <v>85</v>
      </c>
      <c r="E3" s="9" t="s">
        <v>86</v>
      </c>
      <c r="F3" s="9" t="s">
        <v>87</v>
      </c>
      <c r="G3" s="9" t="s">
        <v>88</v>
      </c>
      <c r="H3" s="9" t="s">
        <v>89</v>
      </c>
      <c r="I3" s="9" t="s">
        <v>90</v>
      </c>
      <c r="J3" s="9" t="s">
        <v>91</v>
      </c>
      <c r="K3" s="9" t="s">
        <v>92</v>
      </c>
      <c r="L3" s="9" t="s">
        <v>93</v>
      </c>
      <c r="M3" s="9" t="s">
        <v>94</v>
      </c>
      <c r="N3" s="9" t="s">
        <v>95</v>
      </c>
      <c r="O3" s="9" t="s">
        <v>96</v>
      </c>
    </row>
    <row r="4" spans="1:15" x14ac:dyDescent="0.2">
      <c r="A4" s="20" t="s">
        <v>75</v>
      </c>
      <c r="B4">
        <v>3</v>
      </c>
      <c r="C4">
        <v>3</v>
      </c>
      <c r="D4">
        <v>3</v>
      </c>
      <c r="E4">
        <v>4</v>
      </c>
      <c r="F4">
        <v>4</v>
      </c>
      <c r="G4">
        <v>3</v>
      </c>
      <c r="H4">
        <v>3</v>
      </c>
      <c r="I4">
        <v>4</v>
      </c>
      <c r="J4">
        <v>4</v>
      </c>
      <c r="K4">
        <v>4</v>
      </c>
      <c r="L4">
        <v>3</v>
      </c>
      <c r="M4">
        <v>2</v>
      </c>
      <c r="N4">
        <v>3</v>
      </c>
      <c r="O4">
        <v>3</v>
      </c>
    </row>
    <row r="5" spans="1:15" x14ac:dyDescent="0.2">
      <c r="A5" s="20" t="s">
        <v>32</v>
      </c>
      <c r="B5">
        <v>3.5</v>
      </c>
      <c r="C5">
        <v>3</v>
      </c>
      <c r="D5">
        <v>3.5</v>
      </c>
      <c r="E5">
        <v>4</v>
      </c>
      <c r="F5">
        <v>3.5</v>
      </c>
      <c r="G5">
        <v>3.5</v>
      </c>
      <c r="H5">
        <v>3.5</v>
      </c>
      <c r="I5">
        <v>3.5</v>
      </c>
      <c r="J5">
        <v>4</v>
      </c>
      <c r="K5">
        <v>3</v>
      </c>
      <c r="L5">
        <v>4</v>
      </c>
      <c r="M5">
        <v>4</v>
      </c>
      <c r="N5">
        <v>4</v>
      </c>
      <c r="O5">
        <v>3</v>
      </c>
    </row>
    <row r="6" spans="1:15" x14ac:dyDescent="0.2">
      <c r="A6" s="20" t="s">
        <v>58</v>
      </c>
      <c r="B6">
        <v>3.5</v>
      </c>
      <c r="C6">
        <v>4</v>
      </c>
      <c r="D6">
        <v>3</v>
      </c>
      <c r="E6">
        <v>4</v>
      </c>
      <c r="F6">
        <v>3.5</v>
      </c>
      <c r="G6">
        <v>3.5</v>
      </c>
      <c r="H6">
        <v>4</v>
      </c>
      <c r="I6">
        <v>4</v>
      </c>
      <c r="J6">
        <v>3.5</v>
      </c>
      <c r="K6">
        <v>4</v>
      </c>
      <c r="L6">
        <v>4</v>
      </c>
      <c r="M6">
        <v>4.5</v>
      </c>
      <c r="N6">
        <v>4</v>
      </c>
      <c r="O6">
        <v>4</v>
      </c>
    </row>
    <row r="7" spans="1:15" x14ac:dyDescent="0.2">
      <c r="A7" s="20" t="s">
        <v>33</v>
      </c>
      <c r="B7">
        <v>4</v>
      </c>
      <c r="C7">
        <v>5</v>
      </c>
      <c r="D7">
        <v>4</v>
      </c>
      <c r="E7">
        <v>5</v>
      </c>
      <c r="F7">
        <v>4</v>
      </c>
      <c r="G7">
        <v>4</v>
      </c>
      <c r="H7">
        <v>5</v>
      </c>
      <c r="I7">
        <v>3</v>
      </c>
      <c r="J7">
        <v>4</v>
      </c>
      <c r="K7">
        <v>4</v>
      </c>
      <c r="L7">
        <v>3</v>
      </c>
      <c r="M7">
        <v>4</v>
      </c>
      <c r="N7">
        <v>4</v>
      </c>
      <c r="O7">
        <v>3</v>
      </c>
    </row>
    <row r="8" spans="1:15" x14ac:dyDescent="0.2">
      <c r="A8" s="20" t="s">
        <v>31</v>
      </c>
      <c r="B8">
        <v>4</v>
      </c>
      <c r="C8">
        <v>4</v>
      </c>
      <c r="D8">
        <v>4</v>
      </c>
      <c r="E8">
        <v>4</v>
      </c>
      <c r="F8">
        <v>4</v>
      </c>
      <c r="G8">
        <v>5</v>
      </c>
      <c r="H8">
        <v>5</v>
      </c>
      <c r="I8">
        <v>3</v>
      </c>
      <c r="J8">
        <v>4</v>
      </c>
      <c r="K8">
        <v>4</v>
      </c>
      <c r="L8">
        <v>4</v>
      </c>
      <c r="M8">
        <v>3</v>
      </c>
      <c r="N8">
        <v>4</v>
      </c>
      <c r="O8">
        <v>4</v>
      </c>
    </row>
    <row r="9" spans="1:15" x14ac:dyDescent="0.2">
      <c r="A9" s="20" t="s">
        <v>71</v>
      </c>
      <c r="B9">
        <v>4</v>
      </c>
      <c r="C9">
        <v>4</v>
      </c>
      <c r="D9">
        <v>4</v>
      </c>
      <c r="E9">
        <v>5</v>
      </c>
      <c r="F9">
        <v>5</v>
      </c>
      <c r="G9">
        <v>4</v>
      </c>
      <c r="H9">
        <v>5</v>
      </c>
      <c r="I9">
        <v>4</v>
      </c>
      <c r="J9">
        <v>5</v>
      </c>
      <c r="K9">
        <v>4</v>
      </c>
      <c r="L9">
        <v>4</v>
      </c>
      <c r="M9">
        <v>4</v>
      </c>
      <c r="N9">
        <v>5</v>
      </c>
      <c r="O9">
        <v>4</v>
      </c>
    </row>
    <row r="10" spans="1:15" x14ac:dyDescent="0.2">
      <c r="A10" s="20" t="s">
        <v>34</v>
      </c>
      <c r="B10">
        <v>5</v>
      </c>
      <c r="C10">
        <v>3</v>
      </c>
      <c r="D10">
        <v>4</v>
      </c>
      <c r="E10">
        <v>3</v>
      </c>
      <c r="F10">
        <v>4</v>
      </c>
      <c r="G10">
        <v>4</v>
      </c>
      <c r="H10">
        <v>3</v>
      </c>
      <c r="I10">
        <v>3</v>
      </c>
      <c r="J10">
        <v>5</v>
      </c>
      <c r="K10">
        <v>4</v>
      </c>
      <c r="L10">
        <v>4</v>
      </c>
      <c r="M10">
        <v>3</v>
      </c>
      <c r="N10">
        <v>4</v>
      </c>
      <c r="O10">
        <v>3</v>
      </c>
    </row>
    <row r="11" spans="1:15" x14ac:dyDescent="0.2">
      <c r="A11" s="20" t="s">
        <v>73</v>
      </c>
      <c r="B11">
        <v>4</v>
      </c>
      <c r="C11">
        <v>3</v>
      </c>
      <c r="D11">
        <v>4</v>
      </c>
      <c r="E11">
        <v>4</v>
      </c>
      <c r="F11">
        <v>4</v>
      </c>
      <c r="G11">
        <v>3</v>
      </c>
      <c r="H11">
        <v>4</v>
      </c>
      <c r="I11">
        <v>3</v>
      </c>
      <c r="J11">
        <v>4</v>
      </c>
      <c r="K11">
        <v>3</v>
      </c>
      <c r="L11">
        <v>4</v>
      </c>
      <c r="M11">
        <v>3</v>
      </c>
      <c r="N11">
        <v>4</v>
      </c>
      <c r="O11">
        <v>5</v>
      </c>
    </row>
    <row r="12" spans="1:15" x14ac:dyDescent="0.2">
      <c r="A12" s="20" t="s">
        <v>54</v>
      </c>
      <c r="B12">
        <v>4</v>
      </c>
      <c r="C12">
        <v>4</v>
      </c>
      <c r="D12">
        <v>3</v>
      </c>
      <c r="E12">
        <v>3.5</v>
      </c>
      <c r="F12">
        <v>4</v>
      </c>
      <c r="G12">
        <v>4</v>
      </c>
      <c r="H12">
        <v>4</v>
      </c>
      <c r="I12">
        <v>3.5</v>
      </c>
      <c r="J12">
        <v>4</v>
      </c>
      <c r="K12">
        <v>3.5</v>
      </c>
      <c r="L12">
        <v>3</v>
      </c>
      <c r="M12">
        <v>4</v>
      </c>
      <c r="N12">
        <v>3</v>
      </c>
      <c r="O12">
        <v>4</v>
      </c>
    </row>
    <row r="13" spans="1:15" x14ac:dyDescent="0.2">
      <c r="A13" s="20" t="s">
        <v>27</v>
      </c>
      <c r="B13">
        <v>2</v>
      </c>
      <c r="C13">
        <v>2</v>
      </c>
      <c r="D13">
        <v>2</v>
      </c>
      <c r="E13">
        <v>3</v>
      </c>
      <c r="F13">
        <v>3</v>
      </c>
      <c r="G13">
        <v>3</v>
      </c>
      <c r="H13">
        <v>3</v>
      </c>
      <c r="I13">
        <v>3</v>
      </c>
      <c r="J13">
        <v>4</v>
      </c>
      <c r="K13">
        <v>3</v>
      </c>
      <c r="L13">
        <v>4</v>
      </c>
      <c r="M13">
        <v>4</v>
      </c>
      <c r="N13">
        <v>3</v>
      </c>
      <c r="O13">
        <v>4</v>
      </c>
    </row>
    <row r="14" spans="1:15" x14ac:dyDescent="0.2">
      <c r="A14" s="20" t="s">
        <v>69</v>
      </c>
      <c r="B14">
        <v>4</v>
      </c>
      <c r="C14">
        <v>3</v>
      </c>
      <c r="D14">
        <v>3</v>
      </c>
      <c r="E14">
        <v>4</v>
      </c>
      <c r="F14">
        <v>4</v>
      </c>
      <c r="G14">
        <v>3</v>
      </c>
      <c r="H14">
        <v>4</v>
      </c>
      <c r="I14">
        <v>3</v>
      </c>
      <c r="J14">
        <v>4</v>
      </c>
      <c r="K14">
        <v>4</v>
      </c>
      <c r="L14">
        <v>4</v>
      </c>
      <c r="M14">
        <v>4</v>
      </c>
      <c r="N14">
        <v>3</v>
      </c>
      <c r="O14">
        <v>4</v>
      </c>
    </row>
    <row r="15" spans="1:15" x14ac:dyDescent="0.2">
      <c r="A15" s="20" t="s">
        <v>30</v>
      </c>
      <c r="B15">
        <v>5</v>
      </c>
      <c r="C15">
        <v>4</v>
      </c>
      <c r="D15">
        <v>4</v>
      </c>
      <c r="E15">
        <v>3.5</v>
      </c>
      <c r="F15">
        <v>4</v>
      </c>
      <c r="G15">
        <v>4.5</v>
      </c>
      <c r="H15">
        <v>3.5</v>
      </c>
      <c r="I15">
        <v>3.5</v>
      </c>
      <c r="J15">
        <v>3.5</v>
      </c>
      <c r="K15">
        <v>4</v>
      </c>
      <c r="L15">
        <v>4</v>
      </c>
      <c r="M15">
        <v>4</v>
      </c>
      <c r="N15">
        <v>5</v>
      </c>
      <c r="O15">
        <v>4</v>
      </c>
    </row>
    <row r="16" spans="1:15" x14ac:dyDescent="0.2">
      <c r="A16" s="20" t="s">
        <v>82</v>
      </c>
      <c r="B16">
        <v>3.8</v>
      </c>
      <c r="C16">
        <v>3.5333333333333332</v>
      </c>
      <c r="D16">
        <v>3.4375</v>
      </c>
      <c r="E16">
        <v>3.875</v>
      </c>
      <c r="F16">
        <v>3.875</v>
      </c>
      <c r="G16">
        <v>3.75</v>
      </c>
      <c r="H16">
        <v>3.875</v>
      </c>
      <c r="I16">
        <v>3.4375</v>
      </c>
      <c r="J16">
        <v>4</v>
      </c>
      <c r="K16">
        <v>3.6875</v>
      </c>
      <c r="L16">
        <v>3.75</v>
      </c>
      <c r="M16">
        <v>3.6923076923076925</v>
      </c>
      <c r="N16">
        <v>3.8333333333333335</v>
      </c>
      <c r="O16">
        <v>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826C-561A-6B47-B40F-54FCB5115848}">
  <dimension ref="A3:A34"/>
  <sheetViews>
    <sheetView workbookViewId="0">
      <selection activeCell="D15" sqref="D15"/>
    </sheetView>
  </sheetViews>
  <sheetFormatPr baseColWidth="10" defaultRowHeight="15" x14ac:dyDescent="0.2"/>
  <cols>
    <col min="1" max="1" width="109.5" style="9" customWidth="1"/>
    <col min="2" max="2" width="22.1640625" bestFit="1" customWidth="1"/>
  </cols>
  <sheetData>
    <row r="3" spans="1:1" ht="16" x14ac:dyDescent="0.2">
      <c r="A3" s="24" t="s">
        <v>80</v>
      </c>
    </row>
    <row r="4" spans="1:1" ht="16" x14ac:dyDescent="0.2">
      <c r="A4" s="25" t="s">
        <v>75</v>
      </c>
    </row>
    <row r="5" spans="1:1" ht="64" x14ac:dyDescent="0.2">
      <c r="A5" s="25" t="s">
        <v>76</v>
      </c>
    </row>
    <row r="6" spans="1:1" ht="16" x14ac:dyDescent="0.2">
      <c r="A6" s="25" t="s">
        <v>32</v>
      </c>
    </row>
    <row r="7" spans="1:1" ht="80" x14ac:dyDescent="0.2">
      <c r="A7" s="25" t="s">
        <v>66</v>
      </c>
    </row>
    <row r="8" spans="1:1" ht="64" x14ac:dyDescent="0.2">
      <c r="A8" s="25" t="s">
        <v>60</v>
      </c>
    </row>
    <row r="9" spans="1:1" ht="16" x14ac:dyDescent="0.2">
      <c r="A9" s="25" t="s">
        <v>58</v>
      </c>
    </row>
    <row r="10" spans="1:1" ht="64" x14ac:dyDescent="0.2">
      <c r="A10" s="25" t="s">
        <v>78</v>
      </c>
    </row>
    <row r="11" spans="1:1" ht="80" x14ac:dyDescent="0.2">
      <c r="A11" s="25" t="s">
        <v>59</v>
      </c>
    </row>
    <row r="12" spans="1:1" ht="16" x14ac:dyDescent="0.2">
      <c r="A12" s="25" t="s">
        <v>33</v>
      </c>
    </row>
    <row r="13" spans="1:1" ht="112" x14ac:dyDescent="0.2">
      <c r="A13" s="25" t="s">
        <v>67</v>
      </c>
    </row>
    <row r="14" spans="1:1" ht="16" x14ac:dyDescent="0.2">
      <c r="A14" s="25" t="s">
        <v>31</v>
      </c>
    </row>
    <row r="15" spans="1:1" ht="80" x14ac:dyDescent="0.2">
      <c r="A15" s="25" t="s">
        <v>65</v>
      </c>
    </row>
    <row r="16" spans="1:1" ht="16" x14ac:dyDescent="0.2">
      <c r="A16" s="25" t="s">
        <v>71</v>
      </c>
    </row>
    <row r="17" spans="1:1" ht="112" x14ac:dyDescent="0.2">
      <c r="A17" s="25" t="s">
        <v>72</v>
      </c>
    </row>
    <row r="18" spans="1:1" ht="16" x14ac:dyDescent="0.2">
      <c r="A18" s="25" t="s">
        <v>34</v>
      </c>
    </row>
    <row r="19" spans="1:1" ht="64" x14ac:dyDescent="0.2">
      <c r="A19" s="25" t="s">
        <v>68</v>
      </c>
    </row>
    <row r="20" spans="1:1" ht="16" x14ac:dyDescent="0.2">
      <c r="A20" s="25" t="s">
        <v>73</v>
      </c>
    </row>
    <row r="21" spans="1:1" ht="112" x14ac:dyDescent="0.2">
      <c r="A21" s="25" t="s">
        <v>74</v>
      </c>
    </row>
    <row r="22" spans="1:1" ht="16" x14ac:dyDescent="0.2">
      <c r="A22" s="25" t="s">
        <v>54</v>
      </c>
    </row>
    <row r="23" spans="1:1" ht="32" x14ac:dyDescent="0.2">
      <c r="A23" s="25" t="s">
        <v>55</v>
      </c>
    </row>
    <row r="24" spans="1:1" ht="96" x14ac:dyDescent="0.2">
      <c r="A24" s="25" t="s">
        <v>77</v>
      </c>
    </row>
    <row r="25" spans="1:1" ht="16" x14ac:dyDescent="0.2">
      <c r="A25" s="25" t="s">
        <v>27</v>
      </c>
    </row>
    <row r="26" spans="1:1" ht="80" x14ac:dyDescent="0.2">
      <c r="A26" s="25" t="s">
        <v>62</v>
      </c>
    </row>
    <row r="27" spans="1:1" ht="16" x14ac:dyDescent="0.2">
      <c r="A27" s="25" t="s">
        <v>69</v>
      </c>
    </row>
    <row r="28" spans="1:1" ht="144" x14ac:dyDescent="0.2">
      <c r="A28" s="25" t="s">
        <v>70</v>
      </c>
    </row>
    <row r="29" spans="1:1" ht="16" x14ac:dyDescent="0.2">
      <c r="A29" s="25" t="s">
        <v>30</v>
      </c>
    </row>
    <row r="30" spans="1:1" ht="48" x14ac:dyDescent="0.2">
      <c r="A30" s="25" t="s">
        <v>57</v>
      </c>
    </row>
    <row r="31" spans="1:1" ht="80" x14ac:dyDescent="0.2">
      <c r="A31" s="25" t="s">
        <v>64</v>
      </c>
    </row>
    <row r="32" spans="1:1" ht="16" x14ac:dyDescent="0.2">
      <c r="A32" s="25" t="s">
        <v>81</v>
      </c>
    </row>
    <row r="33" spans="1:1" ht="16" x14ac:dyDescent="0.2">
      <c r="A33" s="25" t="s">
        <v>81</v>
      </c>
    </row>
    <row r="34" spans="1:1" ht="16" x14ac:dyDescent="0.2">
      <c r="A34" s="25"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E345-F1D2-C144-BCE2-F245F21705DC}">
  <dimension ref="A1:X117"/>
  <sheetViews>
    <sheetView workbookViewId="0">
      <selection sqref="A1:XFD1048576"/>
    </sheetView>
  </sheetViews>
  <sheetFormatPr baseColWidth="10" defaultRowHeight="15" x14ac:dyDescent="0.2"/>
  <cols>
    <col min="1" max="1" width="16.1640625" customWidth="1"/>
  </cols>
  <sheetData>
    <row r="1" spans="1:24" s="23" customFormat="1" ht="88" customHeight="1" x14ac:dyDescent="0.2">
      <c r="A1" s="21" t="s">
        <v>36</v>
      </c>
      <c r="B1" s="21" t="s">
        <v>79</v>
      </c>
      <c r="C1" s="21" t="s">
        <v>37</v>
      </c>
      <c r="D1" s="21" t="s">
        <v>38</v>
      </c>
      <c r="E1" s="21" t="s">
        <v>39</v>
      </c>
      <c r="F1" s="21" t="s">
        <v>40</v>
      </c>
      <c r="G1" s="21" t="s">
        <v>41</v>
      </c>
      <c r="H1" s="21" t="s">
        <v>42</v>
      </c>
      <c r="I1" s="21" t="s">
        <v>43</v>
      </c>
      <c r="J1" s="21" t="s">
        <v>44</v>
      </c>
      <c r="K1" s="21" t="s">
        <v>45</v>
      </c>
      <c r="L1" s="21" t="s">
        <v>46</v>
      </c>
      <c r="M1" s="21" t="s">
        <v>47</v>
      </c>
      <c r="N1" s="21" t="s">
        <v>48</v>
      </c>
      <c r="O1" s="21" t="s">
        <v>49</v>
      </c>
      <c r="P1" s="21" t="s">
        <v>50</v>
      </c>
      <c r="Q1" s="21" t="s">
        <v>51</v>
      </c>
      <c r="R1" s="21" t="s">
        <v>52</v>
      </c>
      <c r="S1" s="22"/>
      <c r="T1" s="22"/>
      <c r="U1" s="22"/>
      <c r="V1" s="22"/>
      <c r="W1" s="22"/>
      <c r="X1" s="22"/>
    </row>
    <row r="2" spans="1:24" x14ac:dyDescent="0.2">
      <c r="A2" s="18">
        <v>45636.892523148148</v>
      </c>
      <c r="B2" s="19" t="s">
        <v>53</v>
      </c>
      <c r="C2" s="19" t="s">
        <v>54</v>
      </c>
      <c r="D2" s="19">
        <v>3</v>
      </c>
      <c r="E2" s="19">
        <v>3</v>
      </c>
      <c r="F2" s="19">
        <v>2</v>
      </c>
      <c r="G2" s="19">
        <v>3</v>
      </c>
      <c r="H2" s="19">
        <v>3</v>
      </c>
      <c r="I2" s="19">
        <v>3</v>
      </c>
      <c r="J2" s="19">
        <v>3</v>
      </c>
      <c r="K2" s="19">
        <v>3</v>
      </c>
      <c r="L2" s="19">
        <v>3</v>
      </c>
      <c r="M2" s="19">
        <v>3</v>
      </c>
      <c r="N2" s="17"/>
      <c r="O2" s="17"/>
      <c r="P2" s="17"/>
      <c r="Q2" s="17"/>
      <c r="R2" s="19" t="s">
        <v>55</v>
      </c>
      <c r="S2" s="17"/>
      <c r="T2" s="17"/>
      <c r="U2" s="17"/>
      <c r="V2" s="17"/>
      <c r="W2" s="17"/>
      <c r="X2" s="17"/>
    </row>
    <row r="3" spans="1:24" x14ac:dyDescent="0.2">
      <c r="A3" s="18">
        <v>45636.899305555555</v>
      </c>
      <c r="B3" s="19" t="s">
        <v>56</v>
      </c>
      <c r="C3" s="19" t="s">
        <v>30</v>
      </c>
      <c r="D3" s="17"/>
      <c r="E3" s="17"/>
      <c r="F3" s="19">
        <v>3</v>
      </c>
      <c r="G3" s="19">
        <v>3</v>
      </c>
      <c r="H3" s="19">
        <v>3</v>
      </c>
      <c r="I3" s="19">
        <v>4</v>
      </c>
      <c r="J3" s="19">
        <v>3</v>
      </c>
      <c r="K3" s="19">
        <v>3</v>
      </c>
      <c r="L3" s="19">
        <v>3</v>
      </c>
      <c r="M3" s="19">
        <v>3</v>
      </c>
      <c r="N3" s="17"/>
      <c r="O3" s="17"/>
      <c r="P3" s="17"/>
      <c r="Q3" s="17"/>
      <c r="R3" s="19" t="s">
        <v>57</v>
      </c>
      <c r="S3" s="17"/>
      <c r="T3" s="17"/>
      <c r="U3" s="17"/>
      <c r="V3" s="17"/>
      <c r="W3" s="17"/>
      <c r="X3" s="17"/>
    </row>
    <row r="4" spans="1:24" x14ac:dyDescent="0.2">
      <c r="A4" s="18">
        <v>45636.91138888889</v>
      </c>
      <c r="B4" s="19" t="s">
        <v>56</v>
      </c>
      <c r="C4" s="19" t="s">
        <v>58</v>
      </c>
      <c r="D4" s="19">
        <v>3</v>
      </c>
      <c r="E4" s="19">
        <v>4</v>
      </c>
      <c r="F4" s="19">
        <v>2</v>
      </c>
      <c r="G4" s="19">
        <v>3</v>
      </c>
      <c r="H4" s="19">
        <v>3</v>
      </c>
      <c r="I4" s="19">
        <v>3</v>
      </c>
      <c r="J4" s="19">
        <v>3</v>
      </c>
      <c r="K4" s="19">
        <v>3</v>
      </c>
      <c r="L4" s="19">
        <v>3</v>
      </c>
      <c r="M4" s="19">
        <v>3</v>
      </c>
      <c r="N4" s="17"/>
      <c r="O4" s="19">
        <v>4</v>
      </c>
      <c r="P4" s="17"/>
      <c r="Q4" s="17"/>
      <c r="R4" s="19" t="s">
        <v>59</v>
      </c>
      <c r="S4" s="17"/>
      <c r="T4" s="17"/>
      <c r="U4" s="17"/>
      <c r="V4" s="17"/>
      <c r="W4" s="17"/>
      <c r="X4" s="17"/>
    </row>
    <row r="5" spans="1:24" x14ac:dyDescent="0.2">
      <c r="A5" s="18">
        <v>45636.918946759259</v>
      </c>
      <c r="B5" s="19" t="s">
        <v>56</v>
      </c>
      <c r="C5" s="19" t="s">
        <v>32</v>
      </c>
      <c r="D5" s="19">
        <v>3</v>
      </c>
      <c r="E5" s="19">
        <v>3</v>
      </c>
      <c r="F5" s="19">
        <v>3</v>
      </c>
      <c r="G5" s="19">
        <v>3</v>
      </c>
      <c r="H5" s="19">
        <v>3</v>
      </c>
      <c r="I5" s="19">
        <v>3</v>
      </c>
      <c r="J5" s="19">
        <v>2</v>
      </c>
      <c r="K5" s="19">
        <v>3</v>
      </c>
      <c r="L5" s="19">
        <v>3</v>
      </c>
      <c r="M5" s="19">
        <v>3</v>
      </c>
      <c r="N5" s="17"/>
      <c r="O5" s="17"/>
      <c r="P5" s="17"/>
      <c r="Q5" s="17"/>
      <c r="R5" s="19" t="s">
        <v>60</v>
      </c>
      <c r="S5" s="17"/>
      <c r="T5" s="17"/>
      <c r="U5" s="17"/>
      <c r="V5" s="17"/>
      <c r="W5" s="17"/>
      <c r="X5" s="17"/>
    </row>
    <row r="6" spans="1:24" x14ac:dyDescent="0.2">
      <c r="A6" s="18">
        <v>45607.607951388891</v>
      </c>
      <c r="B6" s="19" t="s">
        <v>61</v>
      </c>
      <c r="C6" s="19" t="s">
        <v>27</v>
      </c>
      <c r="D6" s="19">
        <v>2</v>
      </c>
      <c r="E6" s="19">
        <v>2</v>
      </c>
      <c r="F6" s="19">
        <v>2</v>
      </c>
      <c r="G6" s="19">
        <v>3</v>
      </c>
      <c r="H6" s="19">
        <v>3</v>
      </c>
      <c r="I6" s="19">
        <v>3</v>
      </c>
      <c r="J6" s="19">
        <v>3</v>
      </c>
      <c r="K6" s="19">
        <v>3</v>
      </c>
      <c r="L6" s="19">
        <v>4</v>
      </c>
      <c r="M6" s="19">
        <v>3</v>
      </c>
      <c r="N6" s="19">
        <v>4</v>
      </c>
      <c r="O6" s="19">
        <v>4</v>
      </c>
      <c r="P6" s="19">
        <v>3</v>
      </c>
      <c r="Q6" s="19">
        <v>4</v>
      </c>
      <c r="R6" s="19" t="s">
        <v>62</v>
      </c>
      <c r="S6" s="17"/>
      <c r="T6" s="17"/>
      <c r="U6" s="17"/>
      <c r="V6" s="17"/>
      <c r="W6" s="17"/>
      <c r="X6" s="17"/>
    </row>
    <row r="7" spans="1:24" x14ac:dyDescent="0.2">
      <c r="A7" s="18">
        <v>45607.612893518519</v>
      </c>
      <c r="B7" s="19" t="s">
        <v>63</v>
      </c>
      <c r="C7" s="19" t="s">
        <v>30</v>
      </c>
      <c r="D7" s="19">
        <v>5</v>
      </c>
      <c r="E7" s="19">
        <v>4</v>
      </c>
      <c r="F7" s="19">
        <v>5</v>
      </c>
      <c r="G7" s="19">
        <v>4</v>
      </c>
      <c r="H7" s="19">
        <v>5</v>
      </c>
      <c r="I7" s="19">
        <v>5</v>
      </c>
      <c r="J7" s="19">
        <v>4</v>
      </c>
      <c r="K7" s="19">
        <v>4</v>
      </c>
      <c r="L7" s="19">
        <v>4</v>
      </c>
      <c r="M7" s="19">
        <v>5</v>
      </c>
      <c r="N7" s="19">
        <v>4</v>
      </c>
      <c r="O7" s="19">
        <v>4</v>
      </c>
      <c r="P7" s="19">
        <v>5</v>
      </c>
      <c r="Q7" s="19">
        <v>4</v>
      </c>
      <c r="R7" s="19" t="s">
        <v>64</v>
      </c>
      <c r="S7" s="17"/>
      <c r="T7" s="17"/>
      <c r="U7" s="17"/>
      <c r="V7" s="17"/>
      <c r="W7" s="17"/>
      <c r="X7" s="17"/>
    </row>
    <row r="8" spans="1:24" x14ac:dyDescent="0.2">
      <c r="A8" s="18">
        <v>45607.616203703707</v>
      </c>
      <c r="B8" s="19" t="s">
        <v>61</v>
      </c>
      <c r="C8" s="19" t="s">
        <v>31</v>
      </c>
      <c r="D8" s="19">
        <v>4</v>
      </c>
      <c r="E8" s="19">
        <v>4</v>
      </c>
      <c r="F8" s="19">
        <v>4</v>
      </c>
      <c r="G8" s="19">
        <v>4</v>
      </c>
      <c r="H8" s="19">
        <v>4</v>
      </c>
      <c r="I8" s="19">
        <v>5</v>
      </c>
      <c r="J8" s="19">
        <v>5</v>
      </c>
      <c r="K8" s="19">
        <v>3</v>
      </c>
      <c r="L8" s="19">
        <v>4</v>
      </c>
      <c r="M8" s="19">
        <v>4</v>
      </c>
      <c r="N8" s="19">
        <v>4</v>
      </c>
      <c r="O8" s="19">
        <v>3</v>
      </c>
      <c r="P8" s="19">
        <v>4</v>
      </c>
      <c r="Q8" s="19">
        <v>4</v>
      </c>
      <c r="R8" s="19" t="s">
        <v>65</v>
      </c>
      <c r="S8" s="17"/>
      <c r="T8" s="17"/>
      <c r="U8" s="17"/>
      <c r="V8" s="17"/>
      <c r="W8" s="17"/>
      <c r="X8" s="17"/>
    </row>
    <row r="9" spans="1:24" x14ac:dyDescent="0.2">
      <c r="A9" s="18">
        <v>45607.722337962965</v>
      </c>
      <c r="B9" s="19" t="s">
        <v>61</v>
      </c>
      <c r="C9" s="19" t="s">
        <v>32</v>
      </c>
      <c r="D9" s="19">
        <v>4</v>
      </c>
      <c r="E9" s="19">
        <v>3</v>
      </c>
      <c r="F9" s="19">
        <v>4</v>
      </c>
      <c r="G9" s="19">
        <v>5</v>
      </c>
      <c r="H9" s="19">
        <v>4</v>
      </c>
      <c r="I9" s="19">
        <v>4</v>
      </c>
      <c r="J9" s="19">
        <v>5</v>
      </c>
      <c r="K9" s="19">
        <v>4</v>
      </c>
      <c r="L9" s="19">
        <v>5</v>
      </c>
      <c r="M9" s="19">
        <v>3</v>
      </c>
      <c r="N9" s="19">
        <v>4</v>
      </c>
      <c r="O9" s="19">
        <v>4</v>
      </c>
      <c r="P9" s="19">
        <v>4</v>
      </c>
      <c r="Q9" s="19">
        <v>3</v>
      </c>
      <c r="R9" s="19" t="s">
        <v>66</v>
      </c>
      <c r="S9" s="17"/>
      <c r="T9" s="17"/>
      <c r="U9" s="17"/>
      <c r="V9" s="17"/>
      <c r="W9" s="17"/>
      <c r="X9" s="17"/>
    </row>
    <row r="10" spans="1:24" x14ac:dyDescent="0.2">
      <c r="A10" s="18">
        <v>45607.726018518515</v>
      </c>
      <c r="B10" s="19" t="s">
        <v>61</v>
      </c>
      <c r="C10" s="19" t="s">
        <v>33</v>
      </c>
      <c r="D10" s="19">
        <v>4</v>
      </c>
      <c r="E10" s="19">
        <v>5</v>
      </c>
      <c r="F10" s="19">
        <v>4</v>
      </c>
      <c r="G10" s="19">
        <v>5</v>
      </c>
      <c r="H10" s="19">
        <v>4</v>
      </c>
      <c r="I10" s="19">
        <v>4</v>
      </c>
      <c r="J10" s="19">
        <v>5</v>
      </c>
      <c r="K10" s="19">
        <v>3</v>
      </c>
      <c r="L10" s="19">
        <v>4</v>
      </c>
      <c r="M10" s="19">
        <v>4</v>
      </c>
      <c r="N10" s="19">
        <v>3</v>
      </c>
      <c r="O10" s="19">
        <v>4</v>
      </c>
      <c r="P10" s="19">
        <v>4</v>
      </c>
      <c r="Q10" s="19">
        <v>3</v>
      </c>
      <c r="R10" s="19" t="s">
        <v>67</v>
      </c>
      <c r="S10" s="17"/>
      <c r="T10" s="17"/>
      <c r="U10" s="17"/>
      <c r="V10" s="17"/>
      <c r="W10" s="17"/>
      <c r="X10" s="17"/>
    </row>
    <row r="11" spans="1:24" x14ac:dyDescent="0.2">
      <c r="A11" s="18">
        <v>45607.728530092594</v>
      </c>
      <c r="B11" s="19" t="s">
        <v>61</v>
      </c>
      <c r="C11" s="19" t="s">
        <v>34</v>
      </c>
      <c r="D11" s="19">
        <v>5</v>
      </c>
      <c r="E11" s="19">
        <v>3</v>
      </c>
      <c r="F11" s="19">
        <v>4</v>
      </c>
      <c r="G11" s="19">
        <v>3</v>
      </c>
      <c r="H11" s="19">
        <v>4</v>
      </c>
      <c r="I11" s="19">
        <v>4</v>
      </c>
      <c r="J11" s="19">
        <v>3</v>
      </c>
      <c r="K11" s="19">
        <v>3</v>
      </c>
      <c r="L11" s="19">
        <v>5</v>
      </c>
      <c r="M11" s="19">
        <v>4</v>
      </c>
      <c r="N11" s="19">
        <v>4</v>
      </c>
      <c r="O11" s="19">
        <v>3</v>
      </c>
      <c r="P11" s="19">
        <v>4</v>
      </c>
      <c r="Q11" s="19">
        <v>3</v>
      </c>
      <c r="R11" s="19" t="s">
        <v>68</v>
      </c>
      <c r="S11" s="17"/>
      <c r="T11" s="17"/>
      <c r="U11" s="17"/>
      <c r="V11" s="17"/>
      <c r="W11" s="17"/>
      <c r="X11" s="17"/>
    </row>
    <row r="12" spans="1:24" x14ac:dyDescent="0.2">
      <c r="A12" s="18">
        <v>45607.732418981483</v>
      </c>
      <c r="B12" s="19" t="s">
        <v>61</v>
      </c>
      <c r="C12" s="19" t="s">
        <v>69</v>
      </c>
      <c r="D12" s="19">
        <v>4</v>
      </c>
      <c r="E12" s="19">
        <v>3</v>
      </c>
      <c r="F12" s="19">
        <v>3</v>
      </c>
      <c r="G12" s="19">
        <v>4</v>
      </c>
      <c r="H12" s="19">
        <v>4</v>
      </c>
      <c r="I12" s="19">
        <v>3</v>
      </c>
      <c r="J12" s="19">
        <v>4</v>
      </c>
      <c r="K12" s="19">
        <v>3</v>
      </c>
      <c r="L12" s="19">
        <v>4</v>
      </c>
      <c r="M12" s="19">
        <v>4</v>
      </c>
      <c r="N12" s="19">
        <v>4</v>
      </c>
      <c r="O12" s="19">
        <v>4</v>
      </c>
      <c r="P12" s="19">
        <v>3</v>
      </c>
      <c r="Q12" s="19">
        <v>4</v>
      </c>
      <c r="R12" s="19" t="s">
        <v>70</v>
      </c>
      <c r="S12" s="17"/>
      <c r="T12" s="17"/>
      <c r="U12" s="17"/>
      <c r="V12" s="17"/>
      <c r="W12" s="17"/>
      <c r="X12" s="17"/>
    </row>
    <row r="13" spans="1:24" x14ac:dyDescent="0.2">
      <c r="A13" s="18">
        <v>45607.736215277779</v>
      </c>
      <c r="B13" s="19" t="s">
        <v>61</v>
      </c>
      <c r="C13" s="19" t="s">
        <v>71</v>
      </c>
      <c r="D13" s="19">
        <v>4</v>
      </c>
      <c r="E13" s="19">
        <v>4</v>
      </c>
      <c r="F13" s="19">
        <v>4</v>
      </c>
      <c r="G13" s="19">
        <v>5</v>
      </c>
      <c r="H13" s="19">
        <v>5</v>
      </c>
      <c r="I13" s="19">
        <v>4</v>
      </c>
      <c r="J13" s="19">
        <v>5</v>
      </c>
      <c r="K13" s="19">
        <v>4</v>
      </c>
      <c r="L13" s="19">
        <v>5</v>
      </c>
      <c r="M13" s="19">
        <v>4</v>
      </c>
      <c r="N13" s="19">
        <v>4</v>
      </c>
      <c r="O13" s="19">
        <v>4</v>
      </c>
      <c r="P13" s="19">
        <v>5</v>
      </c>
      <c r="Q13" s="19">
        <v>4</v>
      </c>
      <c r="R13" s="19" t="s">
        <v>72</v>
      </c>
      <c r="S13" s="17"/>
      <c r="T13" s="17"/>
      <c r="U13" s="17"/>
      <c r="V13" s="17"/>
      <c r="W13" s="17"/>
      <c r="X13" s="17"/>
    </row>
    <row r="14" spans="1:24" x14ac:dyDescent="0.2">
      <c r="A14" s="18">
        <v>45607.741226851853</v>
      </c>
      <c r="B14" s="19" t="s">
        <v>61</v>
      </c>
      <c r="C14" s="19" t="s">
        <v>73</v>
      </c>
      <c r="D14" s="19">
        <v>4</v>
      </c>
      <c r="E14" s="19">
        <v>3</v>
      </c>
      <c r="F14" s="19">
        <v>4</v>
      </c>
      <c r="G14" s="19">
        <v>4</v>
      </c>
      <c r="H14" s="19">
        <v>4</v>
      </c>
      <c r="I14" s="19">
        <v>3</v>
      </c>
      <c r="J14" s="19">
        <v>4</v>
      </c>
      <c r="K14" s="19">
        <v>3</v>
      </c>
      <c r="L14" s="19">
        <v>4</v>
      </c>
      <c r="M14" s="19">
        <v>3</v>
      </c>
      <c r="N14" s="19">
        <v>4</v>
      </c>
      <c r="O14" s="19">
        <v>3</v>
      </c>
      <c r="P14" s="19">
        <v>4</v>
      </c>
      <c r="Q14" s="19">
        <v>5</v>
      </c>
      <c r="R14" s="19" t="s">
        <v>74</v>
      </c>
      <c r="S14" s="17"/>
      <c r="T14" s="17"/>
      <c r="U14" s="17"/>
      <c r="V14" s="17"/>
      <c r="W14" s="17"/>
      <c r="X14" s="17"/>
    </row>
    <row r="15" spans="1:24" x14ac:dyDescent="0.2">
      <c r="A15" s="18">
        <v>45607.749212962961</v>
      </c>
      <c r="B15" s="19" t="s">
        <v>61</v>
      </c>
      <c r="C15" s="19" t="s">
        <v>75</v>
      </c>
      <c r="D15" s="19">
        <v>3</v>
      </c>
      <c r="E15" s="19">
        <v>3</v>
      </c>
      <c r="F15" s="19">
        <v>3</v>
      </c>
      <c r="G15" s="19">
        <v>4</v>
      </c>
      <c r="H15" s="19">
        <v>4</v>
      </c>
      <c r="I15" s="19">
        <v>3</v>
      </c>
      <c r="J15" s="19">
        <v>3</v>
      </c>
      <c r="K15" s="19">
        <v>4</v>
      </c>
      <c r="L15" s="19">
        <v>4</v>
      </c>
      <c r="M15" s="19">
        <v>4</v>
      </c>
      <c r="N15" s="19">
        <v>3</v>
      </c>
      <c r="O15" s="19">
        <v>2</v>
      </c>
      <c r="P15" s="19">
        <v>3</v>
      </c>
      <c r="Q15" s="19">
        <v>3</v>
      </c>
      <c r="R15" s="19" t="s">
        <v>76</v>
      </c>
      <c r="S15" s="17"/>
      <c r="T15" s="17"/>
      <c r="U15" s="17"/>
      <c r="V15" s="17"/>
      <c r="W15" s="17"/>
      <c r="X15" s="17"/>
    </row>
    <row r="16" spans="1:24" x14ac:dyDescent="0.2">
      <c r="A16" s="18">
        <v>45607.758518518516</v>
      </c>
      <c r="B16" s="19" t="s">
        <v>61</v>
      </c>
      <c r="C16" s="19" t="s">
        <v>54</v>
      </c>
      <c r="D16" s="19">
        <v>5</v>
      </c>
      <c r="E16" s="19">
        <v>5</v>
      </c>
      <c r="F16" s="19">
        <v>4</v>
      </c>
      <c r="G16" s="19">
        <v>4</v>
      </c>
      <c r="H16" s="19">
        <v>5</v>
      </c>
      <c r="I16" s="19">
        <v>5</v>
      </c>
      <c r="J16" s="19">
        <v>5</v>
      </c>
      <c r="K16" s="19">
        <v>4</v>
      </c>
      <c r="L16" s="19">
        <v>5</v>
      </c>
      <c r="M16" s="19">
        <v>4</v>
      </c>
      <c r="N16" s="19">
        <v>3</v>
      </c>
      <c r="O16" s="19">
        <v>4</v>
      </c>
      <c r="P16" s="19">
        <v>3</v>
      </c>
      <c r="Q16" s="19">
        <v>4</v>
      </c>
      <c r="R16" s="19" t="s">
        <v>77</v>
      </c>
      <c r="S16" s="17"/>
      <c r="T16" s="17"/>
      <c r="U16" s="17"/>
      <c r="V16" s="17"/>
      <c r="W16" s="17"/>
      <c r="X16" s="17"/>
    </row>
    <row r="17" spans="1:24" x14ac:dyDescent="0.2">
      <c r="A17" s="18">
        <v>45607.774409722224</v>
      </c>
      <c r="B17" s="19" t="s">
        <v>61</v>
      </c>
      <c r="C17" s="19" t="s">
        <v>58</v>
      </c>
      <c r="D17" s="19">
        <v>4</v>
      </c>
      <c r="E17" s="19">
        <v>4</v>
      </c>
      <c r="F17" s="19">
        <v>4</v>
      </c>
      <c r="G17" s="19">
        <v>5</v>
      </c>
      <c r="H17" s="19">
        <v>4</v>
      </c>
      <c r="I17" s="19">
        <v>4</v>
      </c>
      <c r="J17" s="19">
        <v>5</v>
      </c>
      <c r="K17" s="19">
        <v>5</v>
      </c>
      <c r="L17" s="19">
        <v>4</v>
      </c>
      <c r="M17" s="19">
        <v>5</v>
      </c>
      <c r="N17" s="19">
        <v>4</v>
      </c>
      <c r="O17" s="19">
        <v>5</v>
      </c>
      <c r="P17" s="19">
        <v>4</v>
      </c>
      <c r="Q17" s="19">
        <v>4</v>
      </c>
      <c r="R17" s="19" t="s">
        <v>78</v>
      </c>
      <c r="S17" s="17"/>
      <c r="T17" s="17"/>
      <c r="U17" s="17"/>
      <c r="V17" s="17"/>
      <c r="W17" s="17"/>
      <c r="X17" s="17"/>
    </row>
    <row r="18" spans="1:24"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row>
    <row r="19" spans="1:24"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row>
    <row r="20" spans="1:24"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row>
    <row r="21" spans="1:24"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row>
    <row r="22" spans="1:24"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row>
    <row r="23" spans="1:24"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row>
    <row r="25" spans="1:24"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row>
    <row r="26" spans="1:24"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row>
    <row r="27" spans="1:24"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row>
    <row r="28" spans="1:24"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row>
    <row r="30" spans="1:24"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row>
    <row r="34" spans="1:24"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row>
    <row r="35" spans="1:24"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row>
    <row r="36" spans="1:24"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row>
    <row r="37" spans="1:24"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row>
    <row r="38" spans="1:24"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row>
    <row r="39" spans="1:24"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row>
    <row r="40" spans="1:24"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row>
    <row r="41" spans="1:24"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row>
    <row r="42" spans="1:24"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row>
    <row r="43" spans="1:24"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row>
    <row r="44" spans="1:24"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row>
    <row r="45" spans="1:24"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row>
    <row r="46" spans="1:24"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row>
    <row r="47" spans="1:24"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row>
    <row r="48" spans="1:24"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row>
    <row r="49" spans="1:24"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row>
    <row r="50" spans="1:24"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row>
    <row r="51" spans="1:24"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row>
    <row r="52" spans="1:24"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row>
    <row r="53" spans="1:24"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row>
    <row r="54" spans="1:24"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row>
    <row r="55" spans="1:24"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row>
    <row r="56" spans="1:24"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row>
    <row r="57" spans="1:24"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row>
    <row r="58" spans="1:24"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row>
    <row r="59" spans="1:24"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row>
    <row r="60" spans="1:24"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row>
    <row r="61" spans="1:24"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row>
    <row r="62" spans="1:24"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row>
    <row r="63" spans="1:24"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row>
    <row r="64" spans="1:24"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row>
    <row r="65" spans="1:24"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row>
    <row r="66" spans="1:24"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row>
    <row r="67" spans="1:24"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row>
    <row r="68" spans="1:24"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row>
    <row r="69" spans="1:24"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row>
    <row r="70" spans="1:24"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row>
    <row r="71" spans="1:24"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row>
    <row r="72" spans="1:24"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row>
    <row r="73" spans="1:24"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row>
    <row r="74" spans="1:24"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row>
    <row r="75" spans="1:24"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row>
    <row r="76" spans="1:24"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row>
    <row r="77" spans="1:24"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row>
    <row r="78" spans="1:24"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row>
    <row r="79" spans="1:24"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row>
    <row r="80" spans="1:24"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row>
    <row r="81" spans="1:24"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row>
    <row r="82" spans="1:24"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row>
    <row r="83" spans="1:24"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row>
    <row r="84" spans="1:24"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row>
    <row r="85" spans="1:24"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row>
    <row r="86" spans="1:24"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row>
    <row r="87" spans="1:24"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row>
    <row r="88" spans="1:24"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row>
    <row r="89" spans="1:24"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row>
    <row r="90" spans="1:24"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row>
    <row r="91" spans="1:24"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row>
    <row r="92" spans="1:24"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row>
    <row r="93" spans="1:24"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row>
    <row r="94" spans="1:24"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row>
    <row r="95" spans="1:24"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row>
    <row r="96" spans="1:24"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row>
    <row r="97" spans="1:24"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row>
    <row r="98" spans="1:24"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row>
    <row r="99" spans="1:24"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row>
    <row r="100" spans="1:24"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spans="1:24"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spans="1:24"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spans="1:24"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spans="1:24"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spans="1:24"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spans="1:24"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spans="1:24"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spans="1:24"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spans="1:24"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spans="1:24"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spans="1:24"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spans="1:24"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spans="1:24"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spans="1:24"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spans="1:24"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spans="1:24"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spans="1:24"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overall</vt:lpstr>
      <vt:lpstr>Pivot</vt:lpstr>
      <vt:lpstr>Comments</vt:lpstr>
      <vt:lpstr>Feedback</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Jake Farren-Price</cp:lastModifiedBy>
  <dcterms:created xsi:type="dcterms:W3CDTF">2024-11-11T09:12:19Z</dcterms:created>
  <dcterms:modified xsi:type="dcterms:W3CDTF">2024-11-13T09:47:18Z</dcterms:modified>
</cp:coreProperties>
</file>