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jakefarren-price/Google Drive/RYA - Analysis/Crew4Gold_24/c4g/"/>
    </mc:Choice>
  </mc:AlternateContent>
  <xr:revisionPtr revIDLastSave="0" documentId="13_ncr:1_{9FD9F33F-8D4F-0B4A-B0F6-9644831FAA5D}" xr6:coauthVersionLast="47" xr6:coauthVersionMax="47" xr10:uidLastSave="{00000000-0000-0000-0000-000000000000}"/>
  <bookViews>
    <workbookView xWindow="13380" yWindow="-28300" windowWidth="34400" windowHeight="28300" xr2:uid="{00000000-000D-0000-FFFF-FFFF00000000}"/>
  </bookViews>
  <sheets>
    <sheet name="overall" sheetId="1" r:id="rId1"/>
    <sheet name="Pivot" sheetId="3" r:id="rId2"/>
    <sheet name="Comments" sheetId="4" r:id="rId3"/>
    <sheet name="Feedback" sheetId="2" r:id="rId4"/>
  </sheets>
  <calcPr calcId="191029"/>
  <pivotCaches>
    <pivotCache cacheId="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2" i="1"/>
  <c r="AF3" i="1"/>
  <c r="AH3" i="1" s="1"/>
  <c r="AF4" i="1"/>
  <c r="AF5" i="1"/>
  <c r="AF6" i="1"/>
  <c r="AF7" i="1"/>
  <c r="AF8" i="1"/>
  <c r="AF9" i="1"/>
  <c r="AF10" i="1"/>
  <c r="AF11" i="1"/>
  <c r="AH11" i="1" s="1"/>
  <c r="AF13" i="1"/>
  <c r="AF14" i="1"/>
  <c r="AF2" i="1"/>
  <c r="AE3" i="1"/>
  <c r="AE4" i="1"/>
  <c r="AE5" i="1"/>
  <c r="AE6" i="1"/>
  <c r="AE7" i="1"/>
  <c r="AG7" i="1" s="1"/>
  <c r="AE8" i="1"/>
  <c r="AE9" i="1"/>
  <c r="AE10" i="1"/>
  <c r="AE11" i="1"/>
  <c r="AE13" i="1"/>
  <c r="AE14" i="1"/>
  <c r="AE2" i="1"/>
  <c r="P4" i="1"/>
  <c r="O14" i="1"/>
  <c r="P14" i="1" s="1"/>
  <c r="O13" i="1"/>
  <c r="P13" i="1" s="1"/>
  <c r="O12" i="1"/>
  <c r="P12" i="1" s="1"/>
  <c r="O11" i="1"/>
  <c r="P11" i="1" s="1"/>
  <c r="O10" i="1"/>
  <c r="P10" i="1" s="1"/>
  <c r="O9" i="1"/>
  <c r="P9" i="1" s="1"/>
  <c r="O8" i="1"/>
  <c r="P8" i="1" s="1"/>
  <c r="O7" i="1"/>
  <c r="P7" i="1" s="1"/>
  <c r="O6" i="1"/>
  <c r="P6" i="1" s="1"/>
  <c r="O5" i="1"/>
  <c r="P5" i="1" s="1"/>
  <c r="O4" i="1"/>
  <c r="O3" i="1"/>
  <c r="P3" i="1" s="1"/>
  <c r="O2" i="1"/>
  <c r="P2" i="1" s="1"/>
  <c r="AH10" i="1" l="1"/>
  <c r="AG13" i="1"/>
  <c r="AH8" i="1"/>
  <c r="AG11" i="1"/>
  <c r="AG3" i="1"/>
  <c r="AG8" i="1"/>
  <c r="AH13" i="1"/>
  <c r="AH4" i="1"/>
  <c r="AG2" i="1"/>
  <c r="AG14" i="1"/>
  <c r="AG5" i="1"/>
  <c r="AH9" i="1"/>
  <c r="AG6" i="1"/>
  <c r="AH7" i="1"/>
  <c r="AG4" i="1"/>
  <c r="AG10" i="1"/>
  <c r="AH2" i="1"/>
  <c r="AH6" i="1"/>
  <c r="AG9" i="1"/>
  <c r="AH14" i="1"/>
  <c r="AH5" i="1"/>
</calcChain>
</file>

<file path=xl/sharedStrings.xml><?xml version="1.0" encoding="utf-8"?>
<sst xmlns="http://schemas.openxmlformats.org/spreadsheetml/2006/main" count="189" uniqueCount="107">
  <si>
    <t>Name</t>
  </si>
  <si>
    <t>Helm/Crew</t>
  </si>
  <si>
    <t>DOB</t>
  </si>
  <si>
    <t>Body Weight</t>
  </si>
  <si>
    <t>Height</t>
  </si>
  <si>
    <t>CMJ</t>
  </si>
  <si>
    <t>Leg Press</t>
  </si>
  <si>
    <t>Bench Pull</t>
  </si>
  <si>
    <t>4min Watt Bike</t>
  </si>
  <si>
    <t>Boat</t>
  </si>
  <si>
    <t>Career</t>
  </si>
  <si>
    <t>Trainability Score</t>
  </si>
  <si>
    <t>Lever</t>
  </si>
  <si>
    <t>Moment</t>
  </si>
  <si>
    <t>Racing Knowledge</t>
  </si>
  <si>
    <t>Driving the boat</t>
  </si>
  <si>
    <t>Startline Skills</t>
  </si>
  <si>
    <t>Prepare the boat for sailing</t>
  </si>
  <si>
    <t>Tack quickly and smoothly</t>
  </si>
  <si>
    <t>Bearing away and hoisting</t>
  </si>
  <si>
    <t>Gybe quickly and smoothly</t>
  </si>
  <si>
    <t>Dropping and rounding the bottom mark</t>
  </si>
  <si>
    <t>Decision making under pressure</t>
  </si>
  <si>
    <t>Performing under pressure</t>
  </si>
  <si>
    <t>Will to stretch and challenge themselves</t>
  </si>
  <si>
    <t>Non-dependent learner</t>
  </si>
  <si>
    <t>Commitment and consistency shown</t>
  </si>
  <si>
    <t>Preparing and reviewing training</t>
  </si>
  <si>
    <t>Rachael Potter</t>
  </si>
  <si>
    <t>Crew</t>
  </si>
  <si>
    <t>Rosie Harris</t>
  </si>
  <si>
    <t>Sophie Raven</t>
  </si>
  <si>
    <t>Izzy Smith</t>
  </si>
  <si>
    <t>Felicity Brellisford</t>
  </si>
  <si>
    <t>Hannah Morris</t>
  </si>
  <si>
    <t>Katy Jenkins</t>
  </si>
  <si>
    <t>Helm</t>
  </si>
  <si>
    <t>Timestamp</t>
  </si>
  <si>
    <t>Athlete name</t>
  </si>
  <si>
    <t>Racing and FX Skills [Racing Knowledge]</t>
  </si>
  <si>
    <t>Racing and FX Skills ['Driving' the boat]</t>
  </si>
  <si>
    <t>Racing and FX Skills [Startline Skills]</t>
  </si>
  <si>
    <t>Racing and FX Skills [Prepare the boat for sailing]</t>
  </si>
  <si>
    <t>Racing and FX Skills [Tack quickly and smoothly]</t>
  </si>
  <si>
    <t>Racing and FX Skills [Bearing away and hoisting]</t>
  </si>
  <si>
    <t>Racing and FX Skills [Gybe quickly and smoothly]</t>
  </si>
  <si>
    <t>Racing and FX Skills [Dropping and rounding the bottom mark]</t>
  </si>
  <si>
    <t>Behaviours [Decision making under pressure]</t>
  </si>
  <si>
    <t>Behaviours [Performing under pressure]</t>
  </si>
  <si>
    <t>Behaviours [Will to stretch and challenge themselves]</t>
  </si>
  <si>
    <t>Behaviours [Non-dependent learner]</t>
  </si>
  <si>
    <t>Behaviours [Commitment and consistency shown]</t>
  </si>
  <si>
    <t>Behaviours [Preparing and reviewing training]</t>
  </si>
  <si>
    <t>Coaches summery</t>
  </si>
  <si>
    <t>Walshy</t>
  </si>
  <si>
    <t>Monique Vennis-Ozanne (Helm)</t>
  </si>
  <si>
    <t>I think first sail in long time. Raced well and sailed relatively well. Caught sailing high slow mode in tuning a number of times which was surprising that it wasn't self recognised. Looked solid in the boat with S Raven.</t>
  </si>
  <si>
    <t>walsh</t>
  </si>
  <si>
    <t>Made the boat look easy for Monique to jump into and race. work to be done dwd - roll control to limit helm steering and pushing against ww heel. Rig setup was gd generally took input well and got faster. Similar to Monique comment though was surprising not self diagnosing the high slows into small vang ease and press.</t>
  </si>
  <si>
    <t>Flo Brellisford (Helm)</t>
  </si>
  <si>
    <t>Moments pushing Ellie / Jess. Helm swapped Ellie with Flo, highlighted there boat is not great particularly there 'early' mainsail which is a 'whomper' and very challenging to use, Ellie sailed easily with Fliss and Flo easily with Jess - Flo very fast in Ellies boat. Sisters showed good initiative to ask for advice as to how to measure mainsail etc to confirm on water thoughts and have already 2D measured the main confirming how deep it is. Similar to all the sailors, little thought was demonstrated too race priorities / strategy but they still raced well relative to the group. Gybing in sea state needs work, understanding rate of turn, mainsheet control, batten popping in particular.</t>
  </si>
  <si>
    <t>raced well and next boat behind E + J. But hard weekend on rig front, gd attitude to experimenting which was the aim of the session, but tough as V deep main made problem solving very hard for them. Was impressed that both Sisters pushed to investigate there mainsail over the weekend and since 2D measured the sail together proving its a whimper! moments in adversity where coms issues showed up, jib drop in a tack - both agreed the issue in a lot of these moments is lack of experience as to what to do / prioritise leading too 2 different opinions...</t>
  </si>
  <si>
    <t>Niall</t>
  </si>
  <si>
    <t>She has not had a consistent helm untill very recently. She wants to sail with Bella. She has not prioritised her fitness, but that seems to have been a choice to focus instead on sailing / work. She is able to fully support her sailing (buy a boat etc), but needs to quit her well paid job (F1) to do it. She has made good progress over the project, but the rate of progression has slowed in the last few months, due to not having a consistant helm. She needs to find some more confience as is sometimes very hard on herself. She has worked very hard over the programme, sticking with it through ups and downs. With the right helm she will continue to progress. But she is not a forceful crew yet.</t>
  </si>
  <si>
    <t>NIall</t>
  </si>
  <si>
    <t>Sophie has been a consistently strong candidate throughout the programme. She is very confident on her feet and around the boat, working hard and being decisive in all conditions. She is competitive and very keen to learn more. In the squad environment she also works well with the others, sharing info but supporting and being fun. She has shown good comittment, putting in lots of time over the spring / summer with Karrie to become a very strong pair. I have not seen her in pressure that she couldn't handle, but I have seen her disapointed with her self, seeking to give more.</t>
  </si>
  <si>
    <t>Izzy has a strong racing background and experience, and can make good decisions around the race track in the moment. She works hard on the boat and on training in light winds and strong. She can go a little quiet at times. She has been performing well in light winds, but it not strong in chop / medium conditions. She is fearless and engages in high winds. She has a injury to her back which has massively limited her sailing time, but she has worked hard to try and use that time well where possible. Her progression through the training has slowed over this summer where boatspeed (possibly slightly due to the boat they have been racing) has let them down.</t>
  </si>
  <si>
    <t>Fliss's biggest weakness has been her temperament and her fitness, but she has worked impressively hard to turn these around. While she has struggled in the past sailing with her sister and keeping their emotions in check, she has done lots of work on this and the progress is clear to see. While fliss's racing skills have always been strong, she has in the past struggled to keep her intensisty up over a full day. However she has done lots of work on this, and her fitness (as far as her energy on the water) has been markedly improved. With a little prompting she asks good questions and works well.</t>
  </si>
  <si>
    <t>Hannah is an intense sailor, always wanting to push. She drives hard on her boat to find improvement, and is confident and powerful around the water. She has been sailing with Sophie Otter and the two sailors have been serious together, making lots of time for sailing and improvement. Her progress has not been as rapid as the other over this summer, but perhaps due to being slightly ahead, as well as having a helm that is still learning her skills. She works well in the group, while sometimes been a little forceful, but with a small prompt is very able to help others and give her time to the rest of the squad. She manages her boat well and is a solid crew in all conditions. She has some good racing knowledge, and is open to coach input, engaging in discussions. He weakness is perhaps her current helm, and not allowing herself to find her own faults, by taking on too much responsibility around the race track.</t>
  </si>
  <si>
    <t>Katy is new to the group and new to an FX. She is a very skilled racer, and when sailing in conditions that do not test her FX skills, she will be found leading or at the front of the pack. She does not know the setup of a boat, or how to control it in strong winds, but all these things will come quickly in time. She currently does not have a long term crew. There is no doubt that katy will progress more, and could build her FX skills to match her racing knowledge. In time she could be a strong helm in the fleet in all winds.</t>
  </si>
  <si>
    <t>Sophie Otter (Helm)</t>
  </si>
  <si>
    <t>Sophie is a very committed sailor, who does also race a variety of classes and disciplines (Match Racing, foil, etc). This could be a good thing, but moving forward there must be an expectation to spend more time focused on the FX. She started helming the boat a year and a half ago, and has made good progress, clearing her calender and setting up her own training between camps whenever possible. She looks after the group well, and sets a good standard for behaviour and emotional control. She always engages with the coach, asking good questions of the coach and the other sailors. She has approached her development in a very 'ego free' way, and is honest about what she can't do. She is strong in certain conditions, and able to race well, but her windy helming is currently lacking, as are her wave work. She has not managed (or felt able) to gain much time in these. She was also heavily involved in Dani's near drowning and has for the last few months been dealing with her parents getting divorced. But she has been very present at camps and sailing, and should continue to progress, while not yet being at the same standard as others.</t>
  </si>
  <si>
    <t>Karrie Clarke (Helm)</t>
  </si>
  <si>
    <t>Karrie has made the biggest progress from the helms in this group since May this year. She has a strong summer of racing abroad and has learnt lots along the way, both on good days and bad. She can handle different conditions well, and has shown a desire to stick with a tough skill until it is cracked. Sometimes she needs to vent her frustrations, loudly, but she then gets right back into trying again. She has spent lots of time between camps training with Sophie Raven, and the two sailors have worked very well together. There is no doubt that Raven has helped Karrie find some extra drive, but this is now embedded and Karrie is focused. Her starting is aggressive and she handles the boat with confidence. She is self aware, and able to tell a coach her important areas of focus for any given day / condition. She works well in the group, which has been a real improvement from the start. She has matured and focused, and should continue making gains.</t>
  </si>
  <si>
    <t>Lia Fletcher (Helm)</t>
  </si>
  <si>
    <t>Lia has worked hard this summer, but the progress has not followed as it should have. She had a tough summer of events, not finding her speed in some of the regattas. She can, when her performance is lacking, become inward facing and it is something she must be pulled out from quickly. She is a good racer, and shows some strong knowledge tractically, even when this isn't repeated on the race track. There is knowledge that is not being put in place while racing. She can lead a race from a good start, but struggles to fight back from a weak start. She works well in the group, and has been sailing long term with Izzy Smith, and the two get on well. Possibly in the future she may go to crewing (something she did in the 29er) and might enjoy transferring those skills, but for the moment she wants to helm. Her biggest weakness is straight line speed upwind in under-powered conditions.</t>
  </si>
  <si>
    <t>Eve Kennedy (Helm)</t>
  </si>
  <si>
    <t>Eve has been injured for a long time, and has had real trouble moving beyond it. While she has perhaps pushed herself beyond what she should have, she has also been very unfortunate, and her body has not helped. She is currently instructed not to sail, and emotionally she is VERY low. She knows that the winter camp and selection is not possible, but is in need of guidance for the winter with who to sail with. there is a chance that her repeated shoulder injury might force her to leave FX sailing.</t>
  </si>
  <si>
    <t>Monique has been through an extremely difficult situation with Dani's near drowning. This sent her into a very withdrawn state which the whole group struggled to support. She felt isolated and would withdraw rather than re-engage socially. However, she has very recently found some enjoyment and energy to re-enter Portland sailing. She is early into this process, but the signs are good. As a sailor she is the strongest helm on her good day. With a strong crew she is more than able to control the boat in all conditions, and races well. She needs to build her mental toughness, which has been heavily effected by things outside her control, but even on her average day she sets a high bar for others to match up to in terms of speed and manoeuvres. She would benefit from more drive externally, but internally she is pushing.</t>
  </si>
  <si>
    <t>Flo has recently joined Team C4G. She has sailed with her sister Fliss and is very keen to stay sailing with her. She has worked hard to build a partnership with her sister, managing to create an enviroment which is now getting the best from both. She is fast around the race course, up-beat and pragmatic and always looking to improve. She is calm under pressure and engaged when being coached. She works well with others and is keen to support the rest of the group and share knowledge.</t>
  </si>
  <si>
    <t>Coach Name</t>
  </si>
  <si>
    <t>Row Labels</t>
  </si>
  <si>
    <t>(blank)</t>
  </si>
  <si>
    <t>Grand Total</t>
  </si>
  <si>
    <t>Average of Racing and FX Skills [Racing Knowledge]</t>
  </si>
  <si>
    <t>Average of Racing and FX Skills ['Driving' the boat]</t>
  </si>
  <si>
    <t>Average of Racing and FX Skills [Startline Skills]</t>
  </si>
  <si>
    <t>Average of Racing and FX Skills [Prepare the boat for sailing]</t>
  </si>
  <si>
    <t>Average of Racing and FX Skills [Tack quickly and smoothly]</t>
  </si>
  <si>
    <t>Average of Racing and FX Skills [Bearing away and hoisting]</t>
  </si>
  <si>
    <t>Average of Racing and FX Skills [Gybe quickly and smoothly]</t>
  </si>
  <si>
    <t>Average of Racing and FX Skills [Dropping and rounding the bottom mark]</t>
  </si>
  <si>
    <t>Average of Behaviours [Decision making under pressure]</t>
  </si>
  <si>
    <t>Average of Behaviours [Performing under pressure]</t>
  </si>
  <si>
    <t>Average of Behaviours [Will to stretch and challenge themselves]</t>
  </si>
  <si>
    <t>Average of Behaviours [Non-dependent learner]</t>
  </si>
  <si>
    <t>Average of Behaviours [Commitment and consistency shown]</t>
  </si>
  <si>
    <t>Average of Behaviours [Preparing and reviewing training]</t>
  </si>
  <si>
    <t>Comment</t>
  </si>
  <si>
    <t>Potential Score</t>
  </si>
  <si>
    <t>Behaviour Score</t>
  </si>
  <si>
    <t>Potential Rank</t>
  </si>
  <si>
    <t>Behaviour Rank</t>
  </si>
  <si>
    <t>Yes</t>
  </si>
  <si>
    <t>Uni</t>
  </si>
  <si>
    <t>Fitness Rank</t>
  </si>
  <si>
    <t>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</si>
</sst>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22"/>
      <color rgb="FF000000"/>
      <name val="Aptos Narrow"/>
      <family val="2"/>
    </font>
    <font>
      <sz val="16"/>
      <color rgb="FF000000"/>
      <name val="Aptos Narrow"/>
      <family val="2"/>
    </font>
    <font>
      <sz val="11"/>
      <color theme="1"/>
      <name val="Calibri"/>
      <family val="2"/>
    </font>
    <font>
      <sz val="10"/>
      <color theme="1"/>
      <name val="Arial"/>
      <family val="2"/>
    </font>
    <font>
      <sz val="10"/>
      <color rgb="FF434343"/>
      <name val="Roboto"/>
    </font>
    <font>
      <sz val="10"/>
      <name val="Roboto"/>
    </font>
    <font>
      <sz val="10"/>
      <name val="Arial"/>
      <family val="2"/>
    </font>
    <font>
      <sz val="11"/>
      <name val="Calibri"/>
      <family val="2"/>
      <scheme val="minor"/>
    </font>
  </fonts>
  <fills count="7">
    <fill>
      <patternFill patternType="none"/>
    </fill>
    <fill>
      <patternFill patternType="gray125"/>
    </fill>
    <fill>
      <patternFill patternType="solid">
        <fgColor rgb="FFF2CFEE"/>
      </patternFill>
    </fill>
    <fill>
      <patternFill patternType="solid">
        <fgColor rgb="FFC1E5F5"/>
      </patternFill>
    </fill>
    <fill>
      <patternFill patternType="solid">
        <fgColor rgb="FFFBE3D6"/>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32">
    <xf numFmtId="0" fontId="0" fillId="0" borderId="0" xfId="0"/>
    <xf numFmtId="0" fontId="1" fillId="0" borderId="1" xfId="0" applyFont="1" applyBorder="1" applyAlignment="1">
      <alignment horizontal="left"/>
    </xf>
    <xf numFmtId="0" fontId="2" fillId="0" borderId="1" xfId="0" applyFont="1" applyBorder="1" applyAlignment="1">
      <alignment horizontal="left" wrapText="1"/>
    </xf>
    <xf numFmtId="3" fontId="2" fillId="2" borderId="2" xfId="0" applyNumberFormat="1" applyFont="1" applyFill="1" applyBorder="1" applyAlignment="1">
      <alignment horizontal="left" wrapText="1"/>
    </xf>
    <xf numFmtId="0" fontId="2" fillId="2" borderId="2" xfId="0" applyFont="1" applyFill="1" applyBorder="1" applyAlignment="1">
      <alignment horizontal="left" wrapText="1"/>
    </xf>
    <xf numFmtId="4" fontId="2" fillId="0" borderId="1" xfId="0" applyNumberFormat="1" applyFont="1" applyBorder="1" applyAlignment="1">
      <alignment horizontal="left" wrapText="1"/>
    </xf>
    <xf numFmtId="3" fontId="2" fillId="3" borderId="2" xfId="0" applyNumberFormat="1" applyFont="1" applyFill="1" applyBorder="1" applyAlignment="1">
      <alignment horizontal="left" wrapText="1"/>
    </xf>
    <xf numFmtId="4" fontId="2" fillId="3" borderId="2" xfId="0" applyNumberFormat="1" applyFont="1" applyFill="1" applyBorder="1" applyAlignment="1">
      <alignment horizontal="left" wrapText="1"/>
    </xf>
    <xf numFmtId="3" fontId="2" fillId="4" borderId="2" xfId="0" applyNumberFormat="1" applyFont="1" applyFill="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4" fontId="3" fillId="0" borderId="1" xfId="0" applyNumberFormat="1" applyFont="1" applyBorder="1" applyAlignment="1">
      <alignment horizontal="right" wrapText="1"/>
    </xf>
    <xf numFmtId="14" fontId="0" fillId="0" borderId="0" xfId="0" applyNumberFormat="1" applyAlignment="1">
      <alignment wrapText="1"/>
    </xf>
    <xf numFmtId="3" fontId="0" fillId="0" borderId="0" xfId="0" applyNumberFormat="1" applyAlignment="1">
      <alignment wrapText="1"/>
    </xf>
    <xf numFmtId="4" fontId="0" fillId="0" borderId="0" xfId="0" applyNumberFormat="1" applyAlignment="1">
      <alignment wrapText="1"/>
    </xf>
    <xf numFmtId="3" fontId="0" fillId="0" borderId="0" xfId="0" applyNumberFormat="1" applyAlignment="1">
      <alignment horizontal="right" wrapText="1"/>
    </xf>
    <xf numFmtId="4" fontId="0" fillId="0" borderId="0" xfId="0" applyNumberFormat="1" applyAlignment="1">
      <alignment horizontal="right" wrapText="1"/>
    </xf>
    <xf numFmtId="0" fontId="4" fillId="0" borderId="0" xfId="0" applyFont="1"/>
    <xf numFmtId="22" fontId="5" fillId="0" borderId="0" xfId="0" applyNumberFormat="1" applyFont="1"/>
    <xf numFmtId="0" fontId="5" fillId="0" borderId="0" xfId="0" applyFont="1"/>
    <xf numFmtId="0" fontId="0" fillId="0" borderId="0" xfId="0" applyAlignment="1">
      <alignment horizontal="left"/>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0" fillId="0" borderId="0" xfId="0" applyNumberFormat="1"/>
    <xf numFmtId="0" fontId="0" fillId="0" borderId="0" xfId="0" pivotButton="1" applyAlignment="1">
      <alignment wrapText="1"/>
    </xf>
    <xf numFmtId="0" fontId="0" fillId="0" borderId="0" xfId="0" applyAlignment="1">
      <alignment horizontal="left" wrapText="1"/>
    </xf>
    <xf numFmtId="3" fontId="2" fillId="5" borderId="3" xfId="0" applyNumberFormat="1" applyFont="1" applyFill="1" applyBorder="1" applyAlignment="1">
      <alignment horizontal="left" wrapText="1"/>
    </xf>
    <xf numFmtId="2" fontId="0" fillId="0" borderId="0" xfId="0" applyNumberFormat="1" applyAlignment="1">
      <alignment wrapText="1"/>
    </xf>
    <xf numFmtId="3" fontId="2" fillId="6" borderId="3" xfId="0" applyNumberFormat="1" applyFont="1" applyFill="1" applyBorder="1" applyAlignment="1">
      <alignment horizontal="left" wrapText="1"/>
    </xf>
    <xf numFmtId="0" fontId="2" fillId="2" borderId="1" xfId="0" applyFont="1" applyFill="1" applyBorder="1" applyAlignment="1">
      <alignment horizontal="left" wrapText="1"/>
    </xf>
    <xf numFmtId="0" fontId="0" fillId="0" borderId="0" xfId="0" applyNumberFormat="1" applyAlignment="1">
      <alignment wrapText="1"/>
    </xf>
  </cellXfs>
  <cellStyles count="1">
    <cellStyle name="Normal" xfId="0" builtinId="0"/>
  </cellStyles>
  <dxfs count="19">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Farren-Price" refreshedDate="45608.776688541664" createdVersion="8" refreshedVersion="8" minRefreshableVersion="3" recordCount="117" xr:uid="{B6655AF1-EBFA-5841-AFA2-DC58D442DE12}">
  <cacheSource type="worksheet">
    <worksheetSource ref="A1:R1048576" sheet="Feedback"/>
  </cacheSource>
  <cacheFields count="18">
    <cacheField name="Timestamp" numFmtId="0">
      <sharedItems containsNonDate="0" containsDate="1" containsString="0" containsBlank="1" minDate="2024-11-11T14:35:27" maxDate="2024-12-10T22:03:17"/>
    </cacheField>
    <cacheField name="Coach Name" numFmtId="0">
      <sharedItems containsBlank="1"/>
    </cacheField>
    <cacheField name="Athlete name" numFmtId="0">
      <sharedItems containsBlank="1" count="13">
        <s v="Monique Vennis-Ozanne (Helm)"/>
        <s v="Sophie Raven"/>
        <s v="Flo Brellisford (Helm)"/>
        <s v="Felicity Brellisford"/>
        <s v="Rachael Potter"/>
        <s v="Izzy Smith"/>
        <s v="Hannah Morris"/>
        <s v="Katy Jenkins"/>
        <s v="Sophie Otter (Helm)"/>
        <s v="Karrie Clarke (Helm)"/>
        <s v="Lia Fletcher (Helm)"/>
        <s v="Eve Kennedy (Helm)"/>
        <m/>
      </sharedItems>
    </cacheField>
    <cacheField name="Racing and FX Skills [Racing Knowledge]" numFmtId="0">
      <sharedItems containsString="0" containsBlank="1" containsNumber="1" containsInteger="1" minValue="2" maxValue="5"/>
    </cacheField>
    <cacheField name="Racing and FX Skills ['Driving' the boat]" numFmtId="0">
      <sharedItems containsString="0" containsBlank="1" containsNumber="1" containsInteger="1" minValue="2" maxValue="5"/>
    </cacheField>
    <cacheField name="Racing and FX Skills [Startline Skills]" numFmtId="0">
      <sharedItems containsString="0" containsBlank="1" containsNumber="1" containsInteger="1" minValue="2" maxValue="5"/>
    </cacheField>
    <cacheField name="Racing and FX Skills [Prepare the boat for sailing]" numFmtId="0">
      <sharedItems containsString="0" containsBlank="1" containsNumber="1" containsInteger="1" minValue="3" maxValue="5"/>
    </cacheField>
    <cacheField name="Racing and FX Skills [Tack quickly and smoothly]" numFmtId="0">
      <sharedItems containsString="0" containsBlank="1" containsNumber="1" containsInteger="1" minValue="3" maxValue="5"/>
    </cacheField>
    <cacheField name="Racing and FX Skills [Bearing away and hoisting]" numFmtId="0">
      <sharedItems containsString="0" containsBlank="1" containsNumber="1" containsInteger="1" minValue="3" maxValue="5"/>
    </cacheField>
    <cacheField name="Racing and FX Skills [Gybe quickly and smoothly]" numFmtId="0">
      <sharedItems containsString="0" containsBlank="1" containsNumber="1" containsInteger="1" minValue="2" maxValue="5"/>
    </cacheField>
    <cacheField name="Racing and FX Skills [Dropping and rounding the bottom mark]" numFmtId="0">
      <sharedItems containsString="0" containsBlank="1" containsNumber="1" containsInteger="1" minValue="3" maxValue="5"/>
    </cacheField>
    <cacheField name="Behaviours [Decision making under pressure]" numFmtId="0">
      <sharedItems containsString="0" containsBlank="1" containsNumber="1" containsInteger="1" minValue="3" maxValue="5"/>
    </cacheField>
    <cacheField name="Behaviours [Performing under pressure]" numFmtId="0">
      <sharedItems containsString="0" containsBlank="1" containsNumber="1" containsInteger="1" minValue="3" maxValue="5"/>
    </cacheField>
    <cacheField name="Behaviours [Will to stretch and challenge themselves]" numFmtId="0">
      <sharedItems containsString="0" containsBlank="1" containsNumber="1" containsInteger="1" minValue="3" maxValue="4"/>
    </cacheField>
    <cacheField name="Behaviours [Non-dependent learner]" numFmtId="0">
      <sharedItems containsString="0" containsBlank="1" containsNumber="1" containsInteger="1" minValue="2" maxValue="5"/>
    </cacheField>
    <cacheField name="Behaviours [Commitment and consistency shown]" numFmtId="0">
      <sharedItems containsString="0" containsBlank="1" containsNumber="1" containsInteger="1" minValue="3" maxValue="5"/>
    </cacheField>
    <cacheField name="Behaviours [Preparing and reviewing training]" numFmtId="0">
      <sharedItems containsString="0" containsBlank="1" containsNumber="1" containsInteger="1" minValue="3" maxValue="5"/>
    </cacheField>
    <cacheField name="Coaches summery" numFmtId="0">
      <sharedItems containsBlank="1" count="17" longText="1">
        <s v="I think first sail in long time. Raced well and sailed relatively well. Caught sailing high slow mode in tuning a number of times which was surprising that it wasn't self recognised. Looked solid in the boat with S Raven."/>
        <s v="Made the boat look easy for Monique to jump into and race. work to be done dwd - roll control to limit helm steering and pushing against ww heel. Rig setup was gd generally took input well and got faster. Similar to Monique comment though was surprising not self diagnosing the high slows into small vang ease and press."/>
        <s v="Moments pushing Ellie / Jess. Helm swapped Ellie with Flo, highlighted there boat is not great particularly there 'early' mainsail which is a 'whomper' and very challenging to use, Ellie sailed easily with Fliss and Flo easily with Jess - Flo very fast in Ellies boat. Sisters showed good initiative to ask for advice as to how to measure mainsail etc to confirm on water thoughts and have already 2D measured the main confirming how deep it is. Similar to all the sailors, little thought was demonstrated too race priorities / strategy but they still raced well relative to the group. Gybing in sea state needs work, understanding rate of turn, mainsheet control, batten popping in particular."/>
        <s v="raced well and next boat behind E + J. But hard weekend on rig front, gd attitude to experimenting which was the aim of the session, but tough as V deep main made problem solving very hard for them. Was impressed that both Sisters pushed to investigate there mainsail over the weekend and since 2D measured the sail together proving its a whimper! moments in adversity where coms issues showed up, jib drop in a tack - both agreed the issue in a lot of these moments is lack of experience as to what to do / prioritise leading too 2 different opinions..."/>
        <s v="She has not had a consistent helm untill very recently. She wants to sail with Bella. She has not prioritised her fitness, but that seems to have been a choice to focus instead on sailing / work. She is able to fully support her sailing (buy a boat etc), but needs to quit her well paid job (F1) to do it. She has made good progress over the project, but the rate of progression has slowed in the last few months, due to not having a consistant helm. She needs to find some more confience as is sometimes very hard on herself. She has worked very hard over the programme, sticking with it through ups and downs. With the right helm she will continue to progress. But she is not a forceful crew yet."/>
        <s v="Sophie has been a consistently strong candidate throughout the programme. She is very confident on her feet and around the boat, working hard and being decisive in all conditions. She is competitive and very keen to learn more. In the squad environment she also works well with the others, sharing info but supporting and being fun. She has shown good comittment, putting in lots of time over the spring / summer with Karrie to become a very strong pair. I have not seen her in pressure that she couldn't handle, but I have seen her disapointed with her self, seeking to give more."/>
        <s v="Izzy has a strong racing background and experience, and can make good decisions around the race track in the moment. She works hard on the boat and on training in light winds and strong. She can go a little quiet at times. She has been performing well in light winds, but it not strong in chop / medium conditions. She is fearless and engages in high winds. She has a injury to her back which has massively limited her sailing time, but she has worked hard to try and use that time well where possible. Her progression through the training has slowed over this summer where boatspeed (possibly slightly due to the boat they have been racing) has let them down."/>
        <s v="Fliss's biggest weakness has been her temperament and her fitness, but she has worked impressively hard to turn these around. While she has struggled in the past sailing with her sister and keeping their emotions in check, she has done lots of work on this and the progress is clear to see. While fliss's racing skills have always been strong, she has in the past struggled to keep her intensisty up over a full day. However she has done lots of work on this, and her fitness (as far as her energy on the water) has been markedly improved. With a little prompting she asks good questions and works well."/>
        <s v="Hannah is an intense sailor, always wanting to push. She drives hard on her boat to find improvement, and is confident and powerful around the water. She has been sailing with Sophie Otter and the two sailors have been serious together, making lots of time for sailing and improvement. Her progress has not been as rapid as the other over this summer, but perhaps due to being slightly ahead, as well as having a helm that is still learning her skills. She works well in the group, while sometimes been a little forceful, but with a small prompt is very able to help others and give her time to the rest of the squad. She manages her boat well and is a solid crew in all conditions. She has some good racing knowledge, and is open to coach input, engaging in discussions. He weakness is perhaps her current helm, and not allowing herself to find her own faults, by taking on too much responsibility around the race track."/>
        <s v="Katy is new to the group and new to an FX. She is a very skilled racer, and when sailing in conditions that do not test her FX skills, she will be found leading or at the front of the pack. She does not know the setup of a boat, or how to control it in strong winds, but all these things will come quickly in time. She currently does not have a long term crew. There is no doubt that katy will progress more, and could build her FX skills to match her racing knowledge. In time she could be a strong helm in the fleet in all winds."/>
        <s v="Sophie is a very committed sailor, who does also race a variety of classes and disciplines (Match Racing, foil, etc). This could be a good thing, but moving forward there must be an expectation to spend more time focused on the FX. She started helming the boat a year and a half ago, and has made good progress, clearing her calender and setting up her own training between camps whenever possible. She looks after the group well, and sets a good standard for behaviour and emotional control. She always engages with the coach, asking good questions of the coach and the other sailors. She has approached her development in a very 'ego free' way, and is honest about what she can't do. She is strong in certain conditions, and able to race well, but her windy helming is currently lacking, as are her wave work. She has not managed (or felt able) to gain much time in these. She was also heavily involved in Dani's near drowning and has for the last few months been dealing with her parents getting divorced. But she has been very present at camps and sailing, and should continue to progress, while not yet being at the same standard as others."/>
        <s v="Karrie has made the biggest progress from the helms in this group since May this year. She has a strong summer of racing abroad and has learnt lots along the way, both on good days and bad. She can handle different conditions well, and has shown a desire to stick with a tough skill until it is cracked. Sometimes she needs to vent her frustrations, loudly, but she then gets right back into trying again. She has spent lots of time between camps training with Sophie Raven, and the two sailors have worked very well together. There is no doubt that Raven has helped Karrie find some extra drive, but this is now embedded and Karrie is focused. Her starting is aggressive and she handles the boat with confidence. She is self aware, and able to tell a coach her important areas of focus for any given day / condition. She works well in the group, which has been a real improvement from the start. She has matured and focused, and should continue making gains."/>
        <s v="Lia has worked hard this summer, but the progress has not followed as it should have. She had a tough summer of events, not finding her speed in some of the regattas. She can, when her performance is lacking, become inward facing and it is something she must be pulled out from quickly. She is a good racer, and shows some strong knowledge tractically, even when this isn't repeated on the race track. There is knowledge that is not being put in place while racing. She can lead a race from a good start, but struggles to fight back from a weak start. She works well in the group, and has been sailing long term with Izzy Smith, and the two get on well. Possibly in the future she may go to crewing (something she did in the 29er) and might enjoy transferring those skills, but for the moment she wants to helm. Her biggest weakness is straight line speed upwind in under-powered conditions."/>
        <s v="Eve has been injured for a long time, and has had real trouble moving beyond it. While she has perhaps pushed herself beyond what she should have, she has also been very unfortunate, and her body has not helped. She is currently instructed not to sail, and emotionally she is VERY low. She knows that the winter camp and selection is not possible, but is in need of guidance for the winter with who to sail with. there is a chance that her repeated shoulder injury might force her to leave FX sailing."/>
        <s v="Monique has been through an extremely difficult situation with Dani's near drowning. This sent her into a very withdrawn state which the whole group struggled to support. She felt isolated and would withdraw rather than re-engage socially. However, she has very recently found some enjoyment and energy to re-enter Portland sailing. She is early into this process, but the signs are good. As a sailor she is the strongest helm on her good day. With a strong crew she is more than able to control the boat in all conditions, and races well. She needs to build her mental toughness, which has been heavily effected by things outside her control, but even on her average day she sets a high bar for others to match up to in terms of speed and manoeuvres. She would benefit from more drive externally, but internally she is pushing."/>
        <s v="Flo has recently joined Team C4G. She has sailed with her sister Fliss and is very keen to stay sailing with her. She has worked hard to build a partnership with her sister, managing to create an enviroment which is now getting the best from both. She is fast around the race course, up-beat and pragmatic and always looking to improve. She is calm under pressure and engaged when being coached. She works well with others and is keen to support the rest of the group and share knowledg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d v="2024-12-10T21:25:14"/>
    <s v="Walshy"/>
    <x v="0"/>
    <n v="3"/>
    <n v="3"/>
    <n v="2"/>
    <n v="3"/>
    <n v="3"/>
    <n v="3"/>
    <n v="3"/>
    <n v="3"/>
    <n v="3"/>
    <n v="3"/>
    <m/>
    <m/>
    <m/>
    <m/>
    <x v="0"/>
  </r>
  <r>
    <d v="2024-12-10T21:35:00"/>
    <s v="walsh"/>
    <x v="1"/>
    <m/>
    <m/>
    <n v="3"/>
    <n v="3"/>
    <n v="3"/>
    <n v="4"/>
    <n v="3"/>
    <n v="3"/>
    <n v="3"/>
    <n v="3"/>
    <m/>
    <m/>
    <m/>
    <m/>
    <x v="1"/>
  </r>
  <r>
    <d v="2024-12-10T21:52:24"/>
    <s v="walsh"/>
    <x v="2"/>
    <n v="3"/>
    <n v="4"/>
    <n v="2"/>
    <n v="3"/>
    <n v="3"/>
    <n v="3"/>
    <n v="3"/>
    <n v="3"/>
    <n v="3"/>
    <n v="3"/>
    <m/>
    <n v="4"/>
    <m/>
    <m/>
    <x v="2"/>
  </r>
  <r>
    <d v="2024-12-10T22:03:17"/>
    <s v="walsh"/>
    <x v="3"/>
    <n v="3"/>
    <n v="3"/>
    <n v="3"/>
    <n v="3"/>
    <n v="3"/>
    <n v="3"/>
    <n v="2"/>
    <n v="3"/>
    <n v="3"/>
    <n v="3"/>
    <m/>
    <m/>
    <m/>
    <m/>
    <x v="3"/>
  </r>
  <r>
    <d v="2024-11-11T14:35:27"/>
    <s v="Niall"/>
    <x v="4"/>
    <n v="2"/>
    <n v="2"/>
    <n v="2"/>
    <n v="3"/>
    <n v="3"/>
    <n v="3"/>
    <n v="3"/>
    <n v="3"/>
    <n v="4"/>
    <n v="3"/>
    <n v="4"/>
    <n v="4"/>
    <n v="3"/>
    <n v="4"/>
    <x v="4"/>
  </r>
  <r>
    <d v="2024-11-11T14:42:34"/>
    <s v="Niall"/>
    <x v="1"/>
    <n v="5"/>
    <n v="4"/>
    <n v="5"/>
    <n v="4"/>
    <n v="5"/>
    <n v="5"/>
    <n v="4"/>
    <n v="4"/>
    <n v="4"/>
    <n v="5"/>
    <n v="4"/>
    <n v="4"/>
    <n v="5"/>
    <n v="4"/>
    <x v="5"/>
  </r>
  <r>
    <d v="2024-11-11T14:47:20"/>
    <s v="Niall"/>
    <x v="5"/>
    <n v="4"/>
    <n v="4"/>
    <n v="4"/>
    <n v="4"/>
    <n v="4"/>
    <n v="5"/>
    <n v="5"/>
    <n v="3"/>
    <n v="4"/>
    <n v="4"/>
    <n v="4"/>
    <n v="3"/>
    <n v="4"/>
    <n v="4"/>
    <x v="6"/>
  </r>
  <r>
    <d v="2024-11-11T17:20:10"/>
    <s v="Niall"/>
    <x v="3"/>
    <n v="4"/>
    <n v="3"/>
    <n v="4"/>
    <n v="5"/>
    <n v="4"/>
    <n v="4"/>
    <n v="5"/>
    <n v="4"/>
    <n v="5"/>
    <n v="3"/>
    <n v="4"/>
    <n v="4"/>
    <n v="4"/>
    <n v="3"/>
    <x v="7"/>
  </r>
  <r>
    <d v="2024-11-11T17:25:28"/>
    <s v="Niall"/>
    <x v="6"/>
    <n v="4"/>
    <n v="5"/>
    <n v="4"/>
    <n v="5"/>
    <n v="4"/>
    <n v="4"/>
    <n v="5"/>
    <n v="3"/>
    <n v="4"/>
    <n v="4"/>
    <n v="3"/>
    <n v="4"/>
    <n v="4"/>
    <n v="3"/>
    <x v="8"/>
  </r>
  <r>
    <d v="2024-11-11T17:29:05"/>
    <s v="Niall"/>
    <x v="7"/>
    <n v="5"/>
    <n v="3"/>
    <n v="4"/>
    <n v="3"/>
    <n v="4"/>
    <n v="4"/>
    <n v="3"/>
    <n v="3"/>
    <n v="5"/>
    <n v="4"/>
    <n v="4"/>
    <n v="3"/>
    <n v="4"/>
    <n v="3"/>
    <x v="9"/>
  </r>
  <r>
    <d v="2024-11-11T17:34:41"/>
    <s v="Niall"/>
    <x v="8"/>
    <n v="4"/>
    <n v="3"/>
    <n v="3"/>
    <n v="4"/>
    <n v="4"/>
    <n v="3"/>
    <n v="4"/>
    <n v="3"/>
    <n v="4"/>
    <n v="4"/>
    <n v="4"/>
    <n v="4"/>
    <n v="3"/>
    <n v="4"/>
    <x v="10"/>
  </r>
  <r>
    <d v="2024-11-11T17:40:09"/>
    <s v="Niall"/>
    <x v="9"/>
    <n v="4"/>
    <n v="4"/>
    <n v="4"/>
    <n v="5"/>
    <n v="5"/>
    <n v="4"/>
    <n v="5"/>
    <n v="4"/>
    <n v="5"/>
    <n v="4"/>
    <n v="4"/>
    <n v="4"/>
    <n v="5"/>
    <n v="4"/>
    <x v="11"/>
  </r>
  <r>
    <d v="2024-11-11T17:47:22"/>
    <s v="Niall"/>
    <x v="10"/>
    <n v="4"/>
    <n v="3"/>
    <n v="4"/>
    <n v="4"/>
    <n v="4"/>
    <n v="3"/>
    <n v="4"/>
    <n v="3"/>
    <n v="4"/>
    <n v="3"/>
    <n v="4"/>
    <n v="3"/>
    <n v="4"/>
    <n v="5"/>
    <x v="12"/>
  </r>
  <r>
    <d v="2024-11-11T17:58:52"/>
    <s v="Niall"/>
    <x v="11"/>
    <n v="3"/>
    <n v="3"/>
    <n v="3"/>
    <n v="4"/>
    <n v="4"/>
    <n v="3"/>
    <n v="3"/>
    <n v="4"/>
    <n v="4"/>
    <n v="4"/>
    <n v="3"/>
    <n v="2"/>
    <n v="3"/>
    <n v="3"/>
    <x v="13"/>
  </r>
  <r>
    <d v="2024-11-11T18:12:16"/>
    <s v="Niall"/>
    <x v="0"/>
    <n v="5"/>
    <n v="5"/>
    <n v="4"/>
    <n v="4"/>
    <n v="5"/>
    <n v="5"/>
    <n v="5"/>
    <n v="4"/>
    <n v="5"/>
    <n v="4"/>
    <n v="3"/>
    <n v="4"/>
    <n v="3"/>
    <n v="4"/>
    <x v="14"/>
  </r>
  <r>
    <d v="2024-11-11T18:35:09"/>
    <s v="Niall"/>
    <x v="2"/>
    <n v="4"/>
    <n v="4"/>
    <n v="4"/>
    <n v="5"/>
    <n v="4"/>
    <n v="4"/>
    <n v="5"/>
    <n v="5"/>
    <n v="4"/>
    <n v="5"/>
    <n v="4"/>
    <n v="5"/>
    <n v="4"/>
    <n v="4"/>
    <x v="15"/>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r>
    <m/>
    <m/>
    <x v="12"/>
    <m/>
    <m/>
    <m/>
    <m/>
    <m/>
    <m/>
    <m/>
    <m/>
    <m/>
    <m/>
    <m/>
    <m/>
    <m/>
    <m/>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0E97E-E608-2941-A9E2-A293371AF9A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6" firstHeaderRow="0" firstDataRow="1" firstDataCol="1"/>
  <pivotFields count="18">
    <pivotField showAll="0"/>
    <pivotField showAll="0"/>
    <pivotField axis="axisRow" showAll="0">
      <items count="14">
        <item x="11"/>
        <item x="3"/>
        <item x="2"/>
        <item x="6"/>
        <item x="5"/>
        <item x="9"/>
        <item x="7"/>
        <item x="10"/>
        <item x="0"/>
        <item x="4"/>
        <item x="8"/>
        <item x="1"/>
        <item h="1"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3">
    <i>
      <x/>
    </i>
    <i>
      <x v="1"/>
    </i>
    <i>
      <x v="2"/>
    </i>
    <i>
      <x v="3"/>
    </i>
    <i>
      <x v="4"/>
    </i>
    <i>
      <x v="5"/>
    </i>
    <i>
      <x v="6"/>
    </i>
    <i>
      <x v="7"/>
    </i>
    <i>
      <x v="8"/>
    </i>
    <i>
      <x v="9"/>
    </i>
    <i>
      <x v="10"/>
    </i>
    <i>
      <x v="11"/>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Average of Racing and FX Skills [Racing Knowledge]" fld="3" subtotal="average" baseField="0" baseItem="0"/>
    <dataField name="Average of Racing and FX Skills ['Driving' the boat]" fld="4" subtotal="average" baseField="0" baseItem="0"/>
    <dataField name="Average of Racing and FX Skills [Startline Skills]" fld="5" subtotal="average" baseField="0" baseItem="0"/>
    <dataField name="Average of Racing and FX Skills [Prepare the boat for sailing]" fld="6" subtotal="average" baseField="0" baseItem="0"/>
    <dataField name="Average of Racing and FX Skills [Tack quickly and smoothly]" fld="7" subtotal="average" baseField="0" baseItem="0"/>
    <dataField name="Average of Racing and FX Skills [Bearing away and hoisting]" fld="8" subtotal="average" baseField="0" baseItem="0"/>
    <dataField name="Average of Racing and FX Skills [Gybe quickly and smoothly]" fld="9" subtotal="average" baseField="0" baseItem="0"/>
    <dataField name="Average of Racing and FX Skills [Dropping and rounding the bottom mark]" fld="10" subtotal="average" baseField="0" baseItem="0"/>
    <dataField name="Average of Behaviours [Decision making under pressure]" fld="11" subtotal="average" baseField="0" baseItem="0"/>
    <dataField name="Average of Behaviours [Performing under pressure]" fld="12" subtotal="average" baseField="0" baseItem="0"/>
    <dataField name="Average of Behaviours [Will to stretch and challenge themselves]" fld="13" subtotal="average" baseField="0" baseItem="0"/>
    <dataField name="Average of Behaviours [Non-dependent learner]" fld="14" subtotal="average" baseField="0" baseItem="0"/>
    <dataField name="Average of Behaviours [Commitment and consistency shown]" fld="15" subtotal="average" baseField="0" baseItem="0"/>
    <dataField name="Average of Behaviours [Preparing and reviewing training]" fld="16" subtotal="average" baseField="0" baseItem="0"/>
  </dataFields>
  <formats count="2">
    <format dxfId="18">
      <pivotArea field="2" type="button" dataOnly="0" labelOnly="1" outline="0" axis="axisRow" fieldPosition="0"/>
    </format>
    <format dxfId="17">
      <pivotArea dataOnly="0" labelOnly="1" outline="0" fieldPosition="0">
        <references count="1">
          <reference field="4294967294" count="14">
            <x v="0"/>
            <x v="1"/>
            <x v="2"/>
            <x v="3"/>
            <x v="4"/>
            <x v="5"/>
            <x v="6"/>
            <x v="7"/>
            <x v="8"/>
            <x v="9"/>
            <x v="10"/>
            <x v="11"/>
            <x v="12"/>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A770F9-FC95-F442-B2CC-40B5FC752FC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4" firstHeaderRow="1" firstDataRow="1" firstDataCol="1"/>
  <pivotFields count="18">
    <pivotField showAll="0"/>
    <pivotField showAll="0"/>
    <pivotField axis="axisRow" showAll="0">
      <items count="14">
        <item x="11"/>
        <item x="3"/>
        <item x="2"/>
        <item x="6"/>
        <item x="5"/>
        <item x="9"/>
        <item x="7"/>
        <item x="10"/>
        <item x="0"/>
        <item x="4"/>
        <item x="8"/>
        <item x="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8">
        <item x="13"/>
        <item x="7"/>
        <item x="15"/>
        <item x="8"/>
        <item x="0"/>
        <item x="6"/>
        <item x="11"/>
        <item x="9"/>
        <item x="12"/>
        <item x="1"/>
        <item x="2"/>
        <item x="14"/>
        <item x="3"/>
        <item x="4"/>
        <item x="5"/>
        <item x="10"/>
        <item x="16"/>
        <item t="default"/>
      </items>
    </pivotField>
  </pivotFields>
  <rowFields count="2">
    <field x="2"/>
    <field x="17"/>
  </rowFields>
  <rowItems count="31">
    <i>
      <x/>
    </i>
    <i r="1">
      <x/>
    </i>
    <i>
      <x v="1"/>
    </i>
    <i r="1">
      <x v="1"/>
    </i>
    <i r="1">
      <x v="12"/>
    </i>
    <i>
      <x v="2"/>
    </i>
    <i r="1">
      <x v="2"/>
    </i>
    <i r="1">
      <x v="10"/>
    </i>
    <i>
      <x v="3"/>
    </i>
    <i r="1">
      <x v="3"/>
    </i>
    <i>
      <x v="4"/>
    </i>
    <i r="1">
      <x v="5"/>
    </i>
    <i>
      <x v="5"/>
    </i>
    <i r="1">
      <x v="6"/>
    </i>
    <i>
      <x v="6"/>
    </i>
    <i r="1">
      <x v="7"/>
    </i>
    <i>
      <x v="7"/>
    </i>
    <i r="1">
      <x v="8"/>
    </i>
    <i>
      <x v="8"/>
    </i>
    <i r="1">
      <x v="4"/>
    </i>
    <i r="1">
      <x v="11"/>
    </i>
    <i>
      <x v="9"/>
    </i>
    <i r="1">
      <x v="13"/>
    </i>
    <i>
      <x v="10"/>
    </i>
    <i r="1">
      <x v="15"/>
    </i>
    <i>
      <x v="11"/>
    </i>
    <i r="1">
      <x v="9"/>
    </i>
    <i r="1">
      <x v="14"/>
    </i>
    <i>
      <x v="12"/>
    </i>
    <i r="1">
      <x v="16"/>
    </i>
    <i t="grand">
      <x/>
    </i>
  </rowItems>
  <colItems count="1">
    <i/>
  </colItems>
  <formats count="17">
    <format dxfId="16">
      <pivotArea type="all" dataOnly="0" outline="0"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fieldPosition="0">
        <references count="2">
          <reference field="2" count="1" selected="0">
            <x v="0"/>
          </reference>
          <reference field="17" count="1">
            <x v="0"/>
          </reference>
        </references>
      </pivotArea>
    </format>
    <format dxfId="11">
      <pivotArea dataOnly="0" labelOnly="1" fieldPosition="0">
        <references count="2">
          <reference field="2" count="1" selected="0">
            <x v="1"/>
          </reference>
          <reference field="17" count="2">
            <x v="1"/>
            <x v="12"/>
          </reference>
        </references>
      </pivotArea>
    </format>
    <format dxfId="10">
      <pivotArea dataOnly="0" labelOnly="1" fieldPosition="0">
        <references count="2">
          <reference field="2" count="1" selected="0">
            <x v="2"/>
          </reference>
          <reference field="17" count="2">
            <x v="2"/>
            <x v="10"/>
          </reference>
        </references>
      </pivotArea>
    </format>
    <format dxfId="9">
      <pivotArea dataOnly="0" labelOnly="1" fieldPosition="0">
        <references count="2">
          <reference field="2" count="1" selected="0">
            <x v="3"/>
          </reference>
          <reference field="17" count="1">
            <x v="3"/>
          </reference>
        </references>
      </pivotArea>
    </format>
    <format dxfId="8">
      <pivotArea dataOnly="0" labelOnly="1" fieldPosition="0">
        <references count="2">
          <reference field="2" count="1" selected="0">
            <x v="4"/>
          </reference>
          <reference field="17" count="1">
            <x v="5"/>
          </reference>
        </references>
      </pivotArea>
    </format>
    <format dxfId="7">
      <pivotArea dataOnly="0" labelOnly="1" fieldPosition="0">
        <references count="2">
          <reference field="2" count="1" selected="0">
            <x v="5"/>
          </reference>
          <reference field="17" count="1">
            <x v="6"/>
          </reference>
        </references>
      </pivotArea>
    </format>
    <format dxfId="6">
      <pivotArea dataOnly="0" labelOnly="1" fieldPosition="0">
        <references count="2">
          <reference field="2" count="1" selected="0">
            <x v="6"/>
          </reference>
          <reference field="17" count="1">
            <x v="7"/>
          </reference>
        </references>
      </pivotArea>
    </format>
    <format dxfId="5">
      <pivotArea dataOnly="0" labelOnly="1" fieldPosition="0">
        <references count="2">
          <reference field="2" count="1" selected="0">
            <x v="7"/>
          </reference>
          <reference field="17" count="1">
            <x v="8"/>
          </reference>
        </references>
      </pivotArea>
    </format>
    <format dxfId="4">
      <pivotArea dataOnly="0" labelOnly="1" fieldPosition="0">
        <references count="2">
          <reference field="2" count="1" selected="0">
            <x v="8"/>
          </reference>
          <reference field="17" count="2">
            <x v="4"/>
            <x v="11"/>
          </reference>
        </references>
      </pivotArea>
    </format>
    <format dxfId="3">
      <pivotArea dataOnly="0" labelOnly="1" fieldPosition="0">
        <references count="2">
          <reference field="2" count="1" selected="0">
            <x v="9"/>
          </reference>
          <reference field="17" count="1">
            <x v="13"/>
          </reference>
        </references>
      </pivotArea>
    </format>
    <format dxfId="2">
      <pivotArea dataOnly="0" labelOnly="1" fieldPosition="0">
        <references count="2">
          <reference field="2" count="1" selected="0">
            <x v="10"/>
          </reference>
          <reference field="17" count="1">
            <x v="15"/>
          </reference>
        </references>
      </pivotArea>
    </format>
    <format dxfId="1">
      <pivotArea dataOnly="0" labelOnly="1" fieldPosition="0">
        <references count="2">
          <reference field="2" count="1" selected="0">
            <x v="11"/>
          </reference>
          <reference field="17" count="2">
            <x v="9"/>
            <x v="14"/>
          </reference>
        </references>
      </pivotArea>
    </format>
    <format dxfId="0">
      <pivotArea dataOnly="0" labelOnly="1" fieldPosition="0">
        <references count="2">
          <reference field="2" count="1" selected="0">
            <x v="12"/>
          </reference>
          <reference field="17"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I14"/>
  <sheetViews>
    <sheetView tabSelected="1" workbookViewId="0">
      <pane xSplit="1" topLeftCell="B1" activePane="topRight" state="frozen"/>
      <selection pane="topRight" activeCell="G19" sqref="G19"/>
    </sheetView>
  </sheetViews>
  <sheetFormatPr baseColWidth="10" defaultColWidth="8.83203125" defaultRowHeight="15" x14ac:dyDescent="0.2"/>
  <cols>
    <col min="1" max="1" width="26.1640625" bestFit="1" customWidth="1"/>
    <col min="2" max="2" width="21.1640625" bestFit="1" customWidth="1"/>
    <col min="3" max="3" width="15" style="9" bestFit="1" customWidth="1"/>
    <col min="4" max="4" width="15" style="9" customWidth="1"/>
    <col min="5" max="6" width="15" style="15" bestFit="1" customWidth="1"/>
    <col min="7" max="10" width="15" style="13" bestFit="1" customWidth="1"/>
    <col min="11" max="13" width="15" style="9" bestFit="1" customWidth="1"/>
    <col min="14" max="14" width="15" style="9" customWidth="1"/>
    <col min="15" max="16" width="15" style="16" bestFit="1" customWidth="1"/>
    <col min="17" max="17" width="15" style="13" bestFit="1" customWidth="1"/>
    <col min="18" max="24" width="15" style="14" bestFit="1" customWidth="1"/>
    <col min="25" max="30" width="15" style="13" bestFit="1" customWidth="1"/>
    <col min="31" max="31" width="21.1640625" style="9" customWidth="1"/>
    <col min="32" max="32" width="17.1640625" customWidth="1"/>
    <col min="33" max="33" width="17.5" customWidth="1"/>
    <col min="34" max="34" width="19.33203125" customWidth="1"/>
    <col min="35" max="35" width="13.5" customWidth="1"/>
  </cols>
  <sheetData>
    <row r="1" spans="1:35" ht="96" customHeight="1" x14ac:dyDescent="0.35">
      <c r="A1" s="1" t="s">
        <v>0</v>
      </c>
      <c r="B1" s="1" t="s">
        <v>1</v>
      </c>
      <c r="C1" s="2" t="s">
        <v>2</v>
      </c>
      <c r="D1" s="2" t="s">
        <v>106</v>
      </c>
      <c r="E1" s="3" t="s">
        <v>3</v>
      </c>
      <c r="F1" s="3" t="s">
        <v>4</v>
      </c>
      <c r="G1" s="3" t="s">
        <v>5</v>
      </c>
      <c r="H1" s="3" t="s">
        <v>6</v>
      </c>
      <c r="I1" s="3" t="s">
        <v>7</v>
      </c>
      <c r="J1" s="3" t="s">
        <v>8</v>
      </c>
      <c r="K1" s="4" t="s">
        <v>9</v>
      </c>
      <c r="L1" s="4" t="s">
        <v>10</v>
      </c>
      <c r="M1" s="4" t="s">
        <v>11</v>
      </c>
      <c r="N1" s="30" t="s">
        <v>105</v>
      </c>
      <c r="O1" s="5" t="s">
        <v>12</v>
      </c>
      <c r="P1" s="5" t="s">
        <v>13</v>
      </c>
      <c r="Q1" s="6" t="s">
        <v>14</v>
      </c>
      <c r="R1" s="7" t="s">
        <v>15</v>
      </c>
      <c r="S1" s="7" t="s">
        <v>16</v>
      </c>
      <c r="T1" s="7" t="s">
        <v>17</v>
      </c>
      <c r="U1" s="7" t="s">
        <v>18</v>
      </c>
      <c r="V1" s="7" t="s">
        <v>19</v>
      </c>
      <c r="W1" s="7" t="s">
        <v>20</v>
      </c>
      <c r="X1" s="7" t="s">
        <v>21</v>
      </c>
      <c r="Y1" s="8" t="s">
        <v>22</v>
      </c>
      <c r="Z1" s="8" t="s">
        <v>23</v>
      </c>
      <c r="AA1" s="8" t="s">
        <v>24</v>
      </c>
      <c r="AB1" s="8" t="s">
        <v>25</v>
      </c>
      <c r="AC1" s="8" t="s">
        <v>26</v>
      </c>
      <c r="AD1" s="8" t="s">
        <v>27</v>
      </c>
      <c r="AE1" s="27" t="s">
        <v>99</v>
      </c>
      <c r="AF1" s="27" t="s">
        <v>100</v>
      </c>
      <c r="AG1" s="29" t="s">
        <v>101</v>
      </c>
      <c r="AH1" s="29" t="s">
        <v>102</v>
      </c>
      <c r="AI1" s="2" t="s">
        <v>98</v>
      </c>
    </row>
    <row r="2" spans="1:35" s="9" customFormat="1" ht="18" customHeight="1" x14ac:dyDescent="0.2">
      <c r="A2" s="20" t="s">
        <v>76</v>
      </c>
      <c r="B2" s="9" t="s">
        <v>36</v>
      </c>
      <c r="C2" s="12">
        <v>37622</v>
      </c>
      <c r="D2" s="31">
        <v>1</v>
      </c>
      <c r="E2" s="10">
        <v>65</v>
      </c>
      <c r="F2" s="10">
        <v>180</v>
      </c>
      <c r="G2" s="10">
        <v>1</v>
      </c>
      <c r="H2" s="10">
        <v>2</v>
      </c>
      <c r="I2" s="10">
        <v>23</v>
      </c>
      <c r="J2" s="10">
        <v>356</v>
      </c>
      <c r="K2" s="9" t="s">
        <v>103</v>
      </c>
      <c r="L2" s="9" t="s">
        <v>104</v>
      </c>
      <c r="M2" s="9">
        <v>50</v>
      </c>
      <c r="N2" s="9">
        <f>_xlfn.RANK.AVG(M2,$M$2:$M$14)</f>
        <v>13</v>
      </c>
      <c r="O2" s="11">
        <f t="shared" ref="O2:O14" si="0">0.58*F2</f>
        <v>104.39999999999999</v>
      </c>
      <c r="P2" s="11">
        <f>O2*E2/100</f>
        <v>67.859999999999985</v>
      </c>
      <c r="Q2" s="24">
        <v>3</v>
      </c>
      <c r="R2" s="24">
        <v>3</v>
      </c>
      <c r="S2" s="24">
        <v>3</v>
      </c>
      <c r="T2" s="24">
        <v>4</v>
      </c>
      <c r="U2" s="24">
        <v>4</v>
      </c>
      <c r="V2" s="24">
        <v>3</v>
      </c>
      <c r="W2" s="24">
        <v>3</v>
      </c>
      <c r="X2" s="24">
        <v>4</v>
      </c>
      <c r="Y2" s="24">
        <v>4</v>
      </c>
      <c r="Z2" s="24">
        <v>4</v>
      </c>
      <c r="AA2" s="24">
        <v>3</v>
      </c>
      <c r="AB2" s="24">
        <v>2</v>
      </c>
      <c r="AC2" s="24">
        <v>3</v>
      </c>
      <c r="AD2" s="24">
        <v>3</v>
      </c>
      <c r="AE2" s="28">
        <f>AVERAGE(Q2:X2)</f>
        <v>3.375</v>
      </c>
      <c r="AF2" s="28">
        <f>AVERAGE(Y2:AD2)</f>
        <v>3.1666666666666665</v>
      </c>
      <c r="AG2" s="9">
        <f>_xlfn.RANK.AVG(AE2,$AE$2:$AE$14)</f>
        <v>11</v>
      </c>
      <c r="AH2" s="9">
        <f>_xlfn.RANK.AVG(AF2,$AF$2:$AF$14)</f>
        <v>12</v>
      </c>
    </row>
    <row r="3" spans="1:35" s="9" customFormat="1" ht="18" customHeight="1" x14ac:dyDescent="0.2">
      <c r="A3" s="20" t="s">
        <v>33</v>
      </c>
      <c r="B3" s="9" t="s">
        <v>29</v>
      </c>
      <c r="C3" s="12">
        <v>37623</v>
      </c>
      <c r="D3" s="31">
        <v>1</v>
      </c>
      <c r="E3" s="10">
        <v>70</v>
      </c>
      <c r="F3" s="10">
        <v>165</v>
      </c>
      <c r="G3" s="10">
        <v>2</v>
      </c>
      <c r="H3" s="10">
        <v>3</v>
      </c>
      <c r="I3" s="10">
        <v>45</v>
      </c>
      <c r="J3" s="10">
        <v>3</v>
      </c>
      <c r="M3" s="9">
        <v>60</v>
      </c>
      <c r="N3" s="9">
        <f t="shared" ref="N3:N14" si="1">_xlfn.RANK.AVG(M3,$M$2:$M$14)</f>
        <v>12</v>
      </c>
      <c r="O3" s="11">
        <f t="shared" si="0"/>
        <v>95.699999999999989</v>
      </c>
      <c r="P3" s="11">
        <f t="shared" ref="P3:P14" si="2">O3*E3/100</f>
        <v>66.989999999999995</v>
      </c>
      <c r="Q3" s="24">
        <v>3.5</v>
      </c>
      <c r="R3" s="24">
        <v>3</v>
      </c>
      <c r="S3" s="24">
        <v>3.5</v>
      </c>
      <c r="T3" s="24">
        <v>4</v>
      </c>
      <c r="U3" s="24">
        <v>3.5</v>
      </c>
      <c r="V3" s="24">
        <v>3.5</v>
      </c>
      <c r="W3" s="24">
        <v>3.5</v>
      </c>
      <c r="X3" s="24">
        <v>3.5</v>
      </c>
      <c r="Y3" s="24">
        <v>4</v>
      </c>
      <c r="Z3" s="24">
        <v>3</v>
      </c>
      <c r="AA3" s="24">
        <v>4</v>
      </c>
      <c r="AB3" s="24">
        <v>4</v>
      </c>
      <c r="AC3" s="24">
        <v>4</v>
      </c>
      <c r="AD3" s="24">
        <v>3</v>
      </c>
      <c r="AE3" s="28">
        <f t="shared" ref="AE3:AE14" si="3">AVERAGE(Q3:X3)</f>
        <v>3.5</v>
      </c>
      <c r="AF3" s="28">
        <f t="shared" ref="AF3:AF14" si="4">AVERAGE(Y3:AD3)</f>
        <v>3.6666666666666665</v>
      </c>
      <c r="AG3" s="9">
        <f>_xlfn.RANK.AVG(AE3,$AE$2:$AE$14)</f>
        <v>9.5</v>
      </c>
      <c r="AH3" s="9">
        <f>_xlfn.RANK.AVG(AF3,$AF$2:$AF$14)</f>
        <v>9</v>
      </c>
    </row>
    <row r="4" spans="1:35" s="9" customFormat="1" ht="18" customHeight="1" x14ac:dyDescent="0.2">
      <c r="A4" s="20" t="s">
        <v>59</v>
      </c>
      <c r="B4" s="9" t="s">
        <v>36</v>
      </c>
      <c r="C4" s="12">
        <v>37624</v>
      </c>
      <c r="D4" s="31">
        <v>1</v>
      </c>
      <c r="E4" s="10">
        <v>60</v>
      </c>
      <c r="F4" s="10">
        <v>170</v>
      </c>
      <c r="G4" s="10">
        <v>4</v>
      </c>
      <c r="H4" s="10">
        <v>5</v>
      </c>
      <c r="I4" s="10">
        <v>6</v>
      </c>
      <c r="J4" s="10">
        <v>3</v>
      </c>
      <c r="M4" s="9">
        <v>70</v>
      </c>
      <c r="N4" s="9">
        <f t="shared" si="1"/>
        <v>11</v>
      </c>
      <c r="O4" s="11">
        <f t="shared" si="0"/>
        <v>98.6</v>
      </c>
      <c r="P4" s="11">
        <f t="shared" si="2"/>
        <v>59.16</v>
      </c>
      <c r="Q4" s="24">
        <v>3.5</v>
      </c>
      <c r="R4" s="24">
        <v>4</v>
      </c>
      <c r="S4" s="24">
        <v>3</v>
      </c>
      <c r="T4" s="24">
        <v>4</v>
      </c>
      <c r="U4" s="24">
        <v>3.5</v>
      </c>
      <c r="V4" s="24">
        <v>3.5</v>
      </c>
      <c r="W4" s="24">
        <v>4</v>
      </c>
      <c r="X4" s="24">
        <v>4</v>
      </c>
      <c r="Y4" s="24">
        <v>3.5</v>
      </c>
      <c r="Z4" s="24">
        <v>4</v>
      </c>
      <c r="AA4" s="24">
        <v>4</v>
      </c>
      <c r="AB4" s="24">
        <v>4.5</v>
      </c>
      <c r="AC4" s="24">
        <v>4</v>
      </c>
      <c r="AD4" s="24">
        <v>4</v>
      </c>
      <c r="AE4" s="28">
        <f t="shared" si="3"/>
        <v>3.6875</v>
      </c>
      <c r="AF4" s="28">
        <f t="shared" si="4"/>
        <v>4</v>
      </c>
      <c r="AG4" s="9">
        <f>_xlfn.RANK.AVG(AE4,$AE$2:$AE$14)</f>
        <v>6</v>
      </c>
      <c r="AH4" s="9">
        <f>_xlfn.RANK.AVG(AF4,$AF$2:$AF$14)</f>
        <v>3</v>
      </c>
    </row>
    <row r="5" spans="1:35" s="9" customFormat="1" ht="18" customHeight="1" x14ac:dyDescent="0.2">
      <c r="A5" s="20" t="s">
        <v>34</v>
      </c>
      <c r="B5" s="9" t="s">
        <v>29</v>
      </c>
      <c r="C5" s="12">
        <v>37625</v>
      </c>
      <c r="D5" s="31">
        <v>1</v>
      </c>
      <c r="E5" s="10">
        <v>65</v>
      </c>
      <c r="F5" s="10">
        <v>160</v>
      </c>
      <c r="G5" s="10">
        <v>3</v>
      </c>
      <c r="H5" s="10">
        <v>23</v>
      </c>
      <c r="I5" s="10">
        <v>32</v>
      </c>
      <c r="J5" s="10">
        <v>4</v>
      </c>
      <c r="M5" s="9">
        <v>80</v>
      </c>
      <c r="N5" s="9">
        <f t="shared" si="1"/>
        <v>10</v>
      </c>
      <c r="O5" s="11">
        <f t="shared" si="0"/>
        <v>92.8</v>
      </c>
      <c r="P5" s="11">
        <f t="shared" si="2"/>
        <v>60.32</v>
      </c>
      <c r="Q5" s="24">
        <v>4</v>
      </c>
      <c r="R5" s="24">
        <v>5</v>
      </c>
      <c r="S5" s="24">
        <v>4</v>
      </c>
      <c r="T5" s="24">
        <v>5</v>
      </c>
      <c r="U5" s="24">
        <v>4</v>
      </c>
      <c r="V5" s="24">
        <v>4</v>
      </c>
      <c r="W5" s="24">
        <v>5</v>
      </c>
      <c r="X5" s="24">
        <v>3</v>
      </c>
      <c r="Y5" s="24">
        <v>4</v>
      </c>
      <c r="Z5" s="24">
        <v>4</v>
      </c>
      <c r="AA5" s="24">
        <v>3</v>
      </c>
      <c r="AB5" s="24">
        <v>4</v>
      </c>
      <c r="AC5" s="24">
        <v>4</v>
      </c>
      <c r="AD5" s="24">
        <v>3</v>
      </c>
      <c r="AE5" s="28">
        <f t="shared" si="3"/>
        <v>4.25</v>
      </c>
      <c r="AF5" s="28">
        <f t="shared" si="4"/>
        <v>3.6666666666666665</v>
      </c>
      <c r="AG5" s="9">
        <f>_xlfn.RANK.AVG(AE5,$AE$2:$AE$14)</f>
        <v>2</v>
      </c>
      <c r="AH5" s="9">
        <f>_xlfn.RANK.AVG(AF5,$AF$2:$AF$14)</f>
        <v>9</v>
      </c>
    </row>
    <row r="6" spans="1:35" s="9" customFormat="1" ht="18" customHeight="1" x14ac:dyDescent="0.2">
      <c r="A6" s="20" t="s">
        <v>32</v>
      </c>
      <c r="B6" s="9" t="s">
        <v>29</v>
      </c>
      <c r="C6" s="12">
        <v>37626</v>
      </c>
      <c r="D6" s="31">
        <v>1</v>
      </c>
      <c r="E6" s="10">
        <v>65</v>
      </c>
      <c r="F6" s="10">
        <v>155</v>
      </c>
      <c r="G6" s="10">
        <v>3</v>
      </c>
      <c r="H6" s="10">
        <v>4</v>
      </c>
      <c r="I6" s="10">
        <v>5</v>
      </c>
      <c r="J6" s="10">
        <v>6</v>
      </c>
      <c r="M6" s="9">
        <v>90</v>
      </c>
      <c r="N6" s="9">
        <f t="shared" si="1"/>
        <v>9</v>
      </c>
      <c r="O6" s="11">
        <f t="shared" si="0"/>
        <v>89.899999999999991</v>
      </c>
      <c r="P6" s="11">
        <f t="shared" si="2"/>
        <v>58.434999999999988</v>
      </c>
      <c r="Q6" s="24">
        <v>4</v>
      </c>
      <c r="R6" s="24">
        <v>4</v>
      </c>
      <c r="S6" s="24">
        <v>4</v>
      </c>
      <c r="T6" s="24">
        <v>4</v>
      </c>
      <c r="U6" s="24">
        <v>4</v>
      </c>
      <c r="V6" s="24">
        <v>5</v>
      </c>
      <c r="W6" s="24">
        <v>5</v>
      </c>
      <c r="X6" s="24">
        <v>3</v>
      </c>
      <c r="Y6" s="24">
        <v>4</v>
      </c>
      <c r="Z6" s="24">
        <v>4</v>
      </c>
      <c r="AA6" s="24">
        <v>4</v>
      </c>
      <c r="AB6" s="24">
        <v>3</v>
      </c>
      <c r="AC6" s="24">
        <v>4</v>
      </c>
      <c r="AD6" s="24">
        <v>4</v>
      </c>
      <c r="AE6" s="28">
        <f t="shared" si="3"/>
        <v>4.125</v>
      </c>
      <c r="AF6" s="28">
        <f t="shared" si="4"/>
        <v>3.8333333333333335</v>
      </c>
      <c r="AG6" s="9">
        <f>_xlfn.RANK.AVG(AE6,$AE$2:$AE$14)</f>
        <v>3</v>
      </c>
      <c r="AH6" s="9">
        <f>_xlfn.RANK.AVG(AF6,$AF$2:$AF$14)</f>
        <v>5.5</v>
      </c>
    </row>
    <row r="7" spans="1:35" s="9" customFormat="1" ht="18" customHeight="1" x14ac:dyDescent="0.2">
      <c r="A7" s="20" t="s">
        <v>72</v>
      </c>
      <c r="B7" s="9" t="s">
        <v>36</v>
      </c>
      <c r="C7" s="12">
        <v>37627</v>
      </c>
      <c r="D7" s="31">
        <v>1</v>
      </c>
      <c r="E7" s="10">
        <v>66</v>
      </c>
      <c r="F7" s="10">
        <v>147</v>
      </c>
      <c r="G7" s="13"/>
      <c r="H7" s="10">
        <v>2</v>
      </c>
      <c r="I7" s="10">
        <v>3</v>
      </c>
      <c r="J7" s="10">
        <v>3</v>
      </c>
      <c r="M7" s="9">
        <v>100</v>
      </c>
      <c r="N7" s="9">
        <f t="shared" si="1"/>
        <v>8</v>
      </c>
      <c r="O7" s="11">
        <f t="shared" si="0"/>
        <v>85.259999999999991</v>
      </c>
      <c r="P7" s="11">
        <f t="shared" si="2"/>
        <v>56.271599999999999</v>
      </c>
      <c r="Q7" s="24">
        <v>4</v>
      </c>
      <c r="R7" s="24">
        <v>4</v>
      </c>
      <c r="S7" s="24">
        <v>4</v>
      </c>
      <c r="T7" s="24">
        <v>5</v>
      </c>
      <c r="U7" s="24">
        <v>5</v>
      </c>
      <c r="V7" s="24">
        <v>4</v>
      </c>
      <c r="W7" s="24">
        <v>5</v>
      </c>
      <c r="X7" s="24">
        <v>4</v>
      </c>
      <c r="Y7" s="24">
        <v>5</v>
      </c>
      <c r="Z7" s="24">
        <v>4</v>
      </c>
      <c r="AA7" s="24">
        <v>4</v>
      </c>
      <c r="AB7" s="24">
        <v>4</v>
      </c>
      <c r="AC7" s="24">
        <v>5</v>
      </c>
      <c r="AD7" s="24">
        <v>4</v>
      </c>
      <c r="AE7" s="28">
        <f t="shared" si="3"/>
        <v>4.375</v>
      </c>
      <c r="AF7" s="28">
        <f t="shared" si="4"/>
        <v>4.333333333333333</v>
      </c>
      <c r="AG7" s="9">
        <f>_xlfn.RANK.AVG(AE7,$AE$2:$AE$14)</f>
        <v>1</v>
      </c>
      <c r="AH7" s="9">
        <f>_xlfn.RANK.AVG(AF7,$AF$2:$AF$14)</f>
        <v>1</v>
      </c>
    </row>
    <row r="8" spans="1:35" s="9" customFormat="1" ht="18" customHeight="1" x14ac:dyDescent="0.2">
      <c r="A8" s="20" t="s">
        <v>35</v>
      </c>
      <c r="B8" s="9" t="s">
        <v>29</v>
      </c>
      <c r="C8" s="12">
        <v>37628</v>
      </c>
      <c r="D8" s="31">
        <v>1</v>
      </c>
      <c r="E8" s="10">
        <v>67</v>
      </c>
      <c r="F8" s="10">
        <v>139</v>
      </c>
      <c r="G8" s="13"/>
      <c r="H8" s="10">
        <v>5</v>
      </c>
      <c r="I8" s="10">
        <v>3</v>
      </c>
      <c r="J8" s="10">
        <v>4</v>
      </c>
      <c r="M8" s="9">
        <v>110</v>
      </c>
      <c r="N8" s="9">
        <f t="shared" si="1"/>
        <v>7</v>
      </c>
      <c r="O8" s="11">
        <f t="shared" si="0"/>
        <v>80.61999999999999</v>
      </c>
      <c r="P8" s="11">
        <f t="shared" si="2"/>
        <v>54.015399999999993</v>
      </c>
      <c r="Q8" s="24">
        <v>5</v>
      </c>
      <c r="R8" s="24">
        <v>3</v>
      </c>
      <c r="S8" s="24">
        <v>4</v>
      </c>
      <c r="T8" s="24">
        <v>3</v>
      </c>
      <c r="U8" s="24">
        <v>4</v>
      </c>
      <c r="V8" s="24">
        <v>4</v>
      </c>
      <c r="W8" s="24">
        <v>3</v>
      </c>
      <c r="X8" s="24">
        <v>3</v>
      </c>
      <c r="Y8" s="24">
        <v>5</v>
      </c>
      <c r="Z8" s="24">
        <v>4</v>
      </c>
      <c r="AA8" s="24">
        <v>4</v>
      </c>
      <c r="AB8" s="24">
        <v>3</v>
      </c>
      <c r="AC8" s="24">
        <v>4</v>
      </c>
      <c r="AD8" s="24">
        <v>3</v>
      </c>
      <c r="AE8" s="28">
        <f t="shared" si="3"/>
        <v>3.625</v>
      </c>
      <c r="AF8" s="28">
        <f t="shared" si="4"/>
        <v>3.8333333333333335</v>
      </c>
      <c r="AG8" s="9">
        <f>_xlfn.RANK.AVG(AE8,$AE$2:$AE$14)</f>
        <v>7.5</v>
      </c>
      <c r="AH8" s="9">
        <f>_xlfn.RANK.AVG(AF8,$AF$2:$AF$14)</f>
        <v>5.5</v>
      </c>
    </row>
    <row r="9" spans="1:35" s="9" customFormat="1" ht="18" customHeight="1" x14ac:dyDescent="0.2">
      <c r="A9" s="20" t="s">
        <v>74</v>
      </c>
      <c r="B9" s="9" t="s">
        <v>36</v>
      </c>
      <c r="C9" s="12">
        <v>37629</v>
      </c>
      <c r="D9" s="31">
        <v>1</v>
      </c>
      <c r="E9" s="10">
        <v>68</v>
      </c>
      <c r="F9" s="10">
        <v>131</v>
      </c>
      <c r="G9" s="10">
        <v>5</v>
      </c>
      <c r="H9" s="13"/>
      <c r="I9" s="13"/>
      <c r="J9" s="10">
        <v>5</v>
      </c>
      <c r="M9" s="9">
        <v>120</v>
      </c>
      <c r="N9" s="9">
        <f t="shared" si="1"/>
        <v>6</v>
      </c>
      <c r="O9" s="11">
        <f t="shared" si="0"/>
        <v>75.97999999999999</v>
      </c>
      <c r="P9" s="11">
        <f t="shared" si="2"/>
        <v>51.666399999999996</v>
      </c>
      <c r="Q9" s="24">
        <v>4</v>
      </c>
      <c r="R9" s="24">
        <v>3</v>
      </c>
      <c r="S9" s="24">
        <v>4</v>
      </c>
      <c r="T9" s="24">
        <v>4</v>
      </c>
      <c r="U9" s="24">
        <v>4</v>
      </c>
      <c r="V9" s="24">
        <v>3</v>
      </c>
      <c r="W9" s="24">
        <v>4</v>
      </c>
      <c r="X9" s="24">
        <v>3</v>
      </c>
      <c r="Y9" s="24">
        <v>4</v>
      </c>
      <c r="Z9" s="24">
        <v>3</v>
      </c>
      <c r="AA9" s="24">
        <v>4</v>
      </c>
      <c r="AB9" s="24">
        <v>3</v>
      </c>
      <c r="AC9" s="24">
        <v>4</v>
      </c>
      <c r="AD9" s="24">
        <v>5</v>
      </c>
      <c r="AE9" s="28">
        <f t="shared" si="3"/>
        <v>3.625</v>
      </c>
      <c r="AF9" s="28">
        <f t="shared" si="4"/>
        <v>3.8333333333333335</v>
      </c>
      <c r="AG9" s="9">
        <f>_xlfn.RANK.AVG(AE9,$AE$2:$AE$14)</f>
        <v>7.5</v>
      </c>
      <c r="AH9" s="9">
        <f>_xlfn.RANK.AVG(AF9,$AF$2:$AF$14)</f>
        <v>5.5</v>
      </c>
    </row>
    <row r="10" spans="1:35" s="9" customFormat="1" ht="18" customHeight="1" x14ac:dyDescent="0.2">
      <c r="A10" s="20" t="s">
        <v>55</v>
      </c>
      <c r="B10" s="9" t="s">
        <v>36</v>
      </c>
      <c r="C10" s="12">
        <v>37630</v>
      </c>
      <c r="D10" s="31">
        <v>1</v>
      </c>
      <c r="E10" s="10">
        <v>69</v>
      </c>
      <c r="F10" s="10">
        <v>123</v>
      </c>
      <c r="G10" s="13"/>
      <c r="H10" s="10">
        <v>5</v>
      </c>
      <c r="I10" s="10">
        <v>6</v>
      </c>
      <c r="J10" s="10">
        <v>55</v>
      </c>
      <c r="M10" s="9">
        <v>130</v>
      </c>
      <c r="N10" s="9">
        <f t="shared" si="1"/>
        <v>5</v>
      </c>
      <c r="O10" s="11">
        <f t="shared" si="0"/>
        <v>71.339999999999989</v>
      </c>
      <c r="P10" s="11">
        <f t="shared" si="2"/>
        <v>49.224599999999988</v>
      </c>
      <c r="Q10" s="24">
        <v>4</v>
      </c>
      <c r="R10" s="24">
        <v>4</v>
      </c>
      <c r="S10" s="24">
        <v>3</v>
      </c>
      <c r="T10" s="24">
        <v>3.5</v>
      </c>
      <c r="U10" s="24">
        <v>4</v>
      </c>
      <c r="V10" s="24">
        <v>4</v>
      </c>
      <c r="W10" s="24">
        <v>4</v>
      </c>
      <c r="X10" s="24">
        <v>3.5</v>
      </c>
      <c r="Y10" s="24">
        <v>4</v>
      </c>
      <c r="Z10" s="24">
        <v>3.5</v>
      </c>
      <c r="AA10" s="24">
        <v>3</v>
      </c>
      <c r="AB10" s="24">
        <v>4</v>
      </c>
      <c r="AC10" s="24">
        <v>3</v>
      </c>
      <c r="AD10" s="24">
        <v>4</v>
      </c>
      <c r="AE10" s="28">
        <f t="shared" si="3"/>
        <v>3.75</v>
      </c>
      <c r="AF10" s="28">
        <f t="shared" si="4"/>
        <v>3.5833333333333335</v>
      </c>
      <c r="AG10" s="9">
        <f>_xlfn.RANK.AVG(AE10,$AE$2:$AE$14)</f>
        <v>5</v>
      </c>
      <c r="AH10" s="9">
        <f>_xlfn.RANK.AVG(AF10,$AF$2:$AF$14)</f>
        <v>11</v>
      </c>
    </row>
    <row r="11" spans="1:35" s="9" customFormat="1" ht="18" customHeight="1" x14ac:dyDescent="0.2">
      <c r="A11" s="20" t="s">
        <v>28</v>
      </c>
      <c r="B11" s="9" t="s">
        <v>29</v>
      </c>
      <c r="C11" s="12">
        <v>37631</v>
      </c>
      <c r="D11" s="31">
        <v>1</v>
      </c>
      <c r="E11" s="10">
        <v>70</v>
      </c>
      <c r="F11" s="10">
        <v>115</v>
      </c>
      <c r="G11" s="13"/>
      <c r="H11" s="13"/>
      <c r="I11" s="10">
        <v>6</v>
      </c>
      <c r="J11" s="10">
        <v>5</v>
      </c>
      <c r="M11" s="9">
        <v>140</v>
      </c>
      <c r="N11" s="9">
        <f t="shared" si="1"/>
        <v>4</v>
      </c>
      <c r="O11" s="11">
        <f t="shared" si="0"/>
        <v>66.699999999999989</v>
      </c>
      <c r="P11" s="11">
        <f t="shared" si="2"/>
        <v>46.689999999999991</v>
      </c>
      <c r="Q11" s="24">
        <v>2</v>
      </c>
      <c r="R11" s="24">
        <v>2</v>
      </c>
      <c r="S11" s="24">
        <v>2</v>
      </c>
      <c r="T11" s="24">
        <v>3</v>
      </c>
      <c r="U11" s="24">
        <v>3</v>
      </c>
      <c r="V11" s="24">
        <v>3</v>
      </c>
      <c r="W11" s="24">
        <v>3</v>
      </c>
      <c r="X11" s="24">
        <v>3</v>
      </c>
      <c r="Y11" s="24">
        <v>4</v>
      </c>
      <c r="Z11" s="24">
        <v>3</v>
      </c>
      <c r="AA11" s="24">
        <v>4</v>
      </c>
      <c r="AB11" s="24">
        <v>4</v>
      </c>
      <c r="AC11" s="24">
        <v>3</v>
      </c>
      <c r="AD11" s="24">
        <v>4</v>
      </c>
      <c r="AE11" s="28">
        <f t="shared" si="3"/>
        <v>2.625</v>
      </c>
      <c r="AF11" s="28">
        <f t="shared" si="4"/>
        <v>3.6666666666666665</v>
      </c>
      <c r="AG11" s="9">
        <f>_xlfn.RANK.AVG(AE11,$AE$2:$AE$14)</f>
        <v>12</v>
      </c>
      <c r="AH11" s="9">
        <f>_xlfn.RANK.AVG(AF11,$AF$2:$AF$14)</f>
        <v>9</v>
      </c>
    </row>
    <row r="12" spans="1:35" s="9" customFormat="1" ht="18" customHeight="1" x14ac:dyDescent="0.2">
      <c r="A12" s="9" t="s">
        <v>30</v>
      </c>
      <c r="B12" s="9" t="s">
        <v>29</v>
      </c>
      <c r="C12" s="12">
        <v>37632</v>
      </c>
      <c r="D12" s="31">
        <v>1</v>
      </c>
      <c r="E12" s="10">
        <v>71</v>
      </c>
      <c r="F12" s="10">
        <v>107</v>
      </c>
      <c r="G12" s="10">
        <v>3</v>
      </c>
      <c r="H12" s="10">
        <v>55</v>
      </c>
      <c r="I12" s="10">
        <v>5</v>
      </c>
      <c r="J12" s="13"/>
      <c r="M12" s="9">
        <v>150</v>
      </c>
      <c r="N12" s="9">
        <f t="shared" si="1"/>
        <v>3</v>
      </c>
      <c r="O12" s="11">
        <f t="shared" si="0"/>
        <v>62.059999999999995</v>
      </c>
      <c r="P12" s="11">
        <f t="shared" si="2"/>
        <v>44.062599999999996</v>
      </c>
      <c r="AE12" s="28"/>
      <c r="AF12" s="28"/>
    </row>
    <row r="13" spans="1:35" s="9" customFormat="1" ht="18" customHeight="1" x14ac:dyDescent="0.2">
      <c r="A13" s="20" t="s">
        <v>70</v>
      </c>
      <c r="B13" s="9" t="s">
        <v>36</v>
      </c>
      <c r="C13" s="12">
        <v>37633</v>
      </c>
      <c r="D13" s="31">
        <v>1</v>
      </c>
      <c r="E13" s="10">
        <v>72</v>
      </c>
      <c r="F13" s="10">
        <v>99</v>
      </c>
      <c r="G13" s="13"/>
      <c r="H13" s="10">
        <v>3</v>
      </c>
      <c r="I13" s="10">
        <v>3</v>
      </c>
      <c r="J13" s="10">
        <v>3</v>
      </c>
      <c r="M13" s="9">
        <v>160</v>
      </c>
      <c r="N13" s="9">
        <f t="shared" si="1"/>
        <v>2</v>
      </c>
      <c r="O13" s="11">
        <f t="shared" si="0"/>
        <v>57.419999999999995</v>
      </c>
      <c r="P13" s="11">
        <f t="shared" si="2"/>
        <v>41.342399999999998</v>
      </c>
      <c r="Q13" s="24">
        <v>4</v>
      </c>
      <c r="R13" s="24">
        <v>3</v>
      </c>
      <c r="S13" s="24">
        <v>3</v>
      </c>
      <c r="T13" s="24">
        <v>4</v>
      </c>
      <c r="U13" s="24">
        <v>4</v>
      </c>
      <c r="V13" s="24">
        <v>3</v>
      </c>
      <c r="W13" s="24">
        <v>4</v>
      </c>
      <c r="X13" s="24">
        <v>3</v>
      </c>
      <c r="Y13" s="24">
        <v>4</v>
      </c>
      <c r="Z13" s="24">
        <v>4</v>
      </c>
      <c r="AA13" s="24">
        <v>4</v>
      </c>
      <c r="AB13" s="24">
        <v>4</v>
      </c>
      <c r="AC13" s="24">
        <v>3</v>
      </c>
      <c r="AD13" s="24">
        <v>4</v>
      </c>
      <c r="AE13" s="28">
        <f t="shared" si="3"/>
        <v>3.5</v>
      </c>
      <c r="AF13" s="28">
        <f t="shared" si="4"/>
        <v>3.8333333333333335</v>
      </c>
      <c r="AG13" s="9">
        <f>_xlfn.RANK.AVG(AE13,$AE$2:$AE$14)</f>
        <v>9.5</v>
      </c>
      <c r="AH13" s="9">
        <f>_xlfn.RANK.AVG(AF13,$AF$2:$AF$14)</f>
        <v>5.5</v>
      </c>
    </row>
    <row r="14" spans="1:35" s="9" customFormat="1" ht="18" customHeight="1" x14ac:dyDescent="0.2">
      <c r="A14" s="20" t="s">
        <v>31</v>
      </c>
      <c r="B14" s="9" t="s">
        <v>29</v>
      </c>
      <c r="C14" s="12">
        <v>37634</v>
      </c>
      <c r="D14" s="31">
        <v>1</v>
      </c>
      <c r="E14" s="10">
        <v>73</v>
      </c>
      <c r="F14" s="10">
        <v>91</v>
      </c>
      <c r="G14" s="13"/>
      <c r="H14" s="13"/>
      <c r="I14" s="13"/>
      <c r="J14" s="13"/>
      <c r="M14" s="9">
        <v>170</v>
      </c>
      <c r="N14" s="9">
        <f t="shared" si="1"/>
        <v>1</v>
      </c>
      <c r="O14" s="11">
        <f t="shared" si="0"/>
        <v>52.779999999999994</v>
      </c>
      <c r="P14" s="11">
        <f t="shared" si="2"/>
        <v>38.529399999999995</v>
      </c>
      <c r="Q14" s="24">
        <v>5</v>
      </c>
      <c r="R14" s="24">
        <v>4</v>
      </c>
      <c r="S14" s="24">
        <v>4</v>
      </c>
      <c r="T14" s="24">
        <v>3.5</v>
      </c>
      <c r="U14" s="24">
        <v>4</v>
      </c>
      <c r="V14" s="24">
        <v>4.5</v>
      </c>
      <c r="W14" s="24">
        <v>3.5</v>
      </c>
      <c r="X14" s="24">
        <v>3.5</v>
      </c>
      <c r="Y14" s="24">
        <v>3.5</v>
      </c>
      <c r="Z14" s="24">
        <v>4</v>
      </c>
      <c r="AA14" s="24">
        <v>4</v>
      </c>
      <c r="AB14" s="24">
        <v>4</v>
      </c>
      <c r="AC14" s="24">
        <v>5</v>
      </c>
      <c r="AD14" s="24">
        <v>4</v>
      </c>
      <c r="AE14" s="28">
        <f t="shared" si="3"/>
        <v>4</v>
      </c>
      <c r="AF14" s="28">
        <f t="shared" si="4"/>
        <v>4.083333333333333</v>
      </c>
      <c r="AG14" s="9">
        <f>_xlfn.RANK.AVG(AE14,$AE$2:$AE$14)</f>
        <v>4</v>
      </c>
      <c r="AH14" s="9">
        <f>_xlfn.RANK.AVG(AF14,$AF$2:$AF$14)</f>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9DB4-27F5-2548-BACE-544DDA3005B6}">
  <dimension ref="A3:O16"/>
  <sheetViews>
    <sheetView workbookViewId="0">
      <selection activeCell="G44" sqref="G44"/>
    </sheetView>
  </sheetViews>
  <sheetFormatPr baseColWidth="10" defaultRowHeight="15" x14ac:dyDescent="0.2"/>
  <cols>
    <col min="1" max="1" width="25" bestFit="1" customWidth="1"/>
    <col min="2" max="15" width="13.33203125" customWidth="1"/>
  </cols>
  <sheetData>
    <row r="3" spans="1:15" s="9" customFormat="1" ht="56" customHeight="1" x14ac:dyDescent="0.2">
      <c r="A3" s="25" t="s">
        <v>81</v>
      </c>
      <c r="B3" s="9" t="s">
        <v>84</v>
      </c>
      <c r="C3" s="9" t="s">
        <v>85</v>
      </c>
      <c r="D3" s="9" t="s">
        <v>86</v>
      </c>
      <c r="E3" s="9" t="s">
        <v>87</v>
      </c>
      <c r="F3" s="9" t="s">
        <v>88</v>
      </c>
      <c r="G3" s="9" t="s">
        <v>89</v>
      </c>
      <c r="H3" s="9" t="s">
        <v>90</v>
      </c>
      <c r="I3" s="9" t="s">
        <v>91</v>
      </c>
      <c r="J3" s="9" t="s">
        <v>92</v>
      </c>
      <c r="K3" s="9" t="s">
        <v>93</v>
      </c>
      <c r="L3" s="9" t="s">
        <v>94</v>
      </c>
      <c r="M3" s="9" t="s">
        <v>95</v>
      </c>
      <c r="N3" s="9" t="s">
        <v>96</v>
      </c>
      <c r="O3" s="9" t="s">
        <v>97</v>
      </c>
    </row>
    <row r="4" spans="1:15" x14ac:dyDescent="0.2">
      <c r="A4" s="20" t="s">
        <v>76</v>
      </c>
      <c r="B4" s="24">
        <v>3</v>
      </c>
      <c r="C4" s="24">
        <v>3</v>
      </c>
      <c r="D4" s="24">
        <v>3</v>
      </c>
      <c r="E4" s="24">
        <v>4</v>
      </c>
      <c r="F4" s="24">
        <v>4</v>
      </c>
      <c r="G4" s="24">
        <v>3</v>
      </c>
      <c r="H4" s="24">
        <v>3</v>
      </c>
      <c r="I4" s="24">
        <v>4</v>
      </c>
      <c r="J4" s="24">
        <v>4</v>
      </c>
      <c r="K4" s="24">
        <v>4</v>
      </c>
      <c r="L4" s="24">
        <v>3</v>
      </c>
      <c r="M4" s="24">
        <v>2</v>
      </c>
      <c r="N4" s="24">
        <v>3</v>
      </c>
      <c r="O4" s="24">
        <v>3</v>
      </c>
    </row>
    <row r="5" spans="1:15" x14ac:dyDescent="0.2">
      <c r="A5" s="20" t="s">
        <v>33</v>
      </c>
      <c r="B5" s="24">
        <v>3.5</v>
      </c>
      <c r="C5" s="24">
        <v>3</v>
      </c>
      <c r="D5" s="24">
        <v>3.5</v>
      </c>
      <c r="E5" s="24">
        <v>4</v>
      </c>
      <c r="F5" s="24">
        <v>3.5</v>
      </c>
      <c r="G5" s="24">
        <v>3.5</v>
      </c>
      <c r="H5" s="24">
        <v>3.5</v>
      </c>
      <c r="I5" s="24">
        <v>3.5</v>
      </c>
      <c r="J5" s="24">
        <v>4</v>
      </c>
      <c r="K5" s="24">
        <v>3</v>
      </c>
      <c r="L5" s="24">
        <v>4</v>
      </c>
      <c r="M5" s="24">
        <v>4</v>
      </c>
      <c r="N5" s="24">
        <v>4</v>
      </c>
      <c r="O5" s="24">
        <v>3</v>
      </c>
    </row>
    <row r="6" spans="1:15" x14ac:dyDescent="0.2">
      <c r="A6" s="20" t="s">
        <v>59</v>
      </c>
      <c r="B6" s="24">
        <v>3.5</v>
      </c>
      <c r="C6" s="24">
        <v>4</v>
      </c>
      <c r="D6" s="24">
        <v>3</v>
      </c>
      <c r="E6" s="24">
        <v>4</v>
      </c>
      <c r="F6" s="24">
        <v>3.5</v>
      </c>
      <c r="G6" s="24">
        <v>3.5</v>
      </c>
      <c r="H6" s="24">
        <v>4</v>
      </c>
      <c r="I6" s="24">
        <v>4</v>
      </c>
      <c r="J6" s="24">
        <v>3.5</v>
      </c>
      <c r="K6" s="24">
        <v>4</v>
      </c>
      <c r="L6" s="24">
        <v>4</v>
      </c>
      <c r="M6" s="24">
        <v>4.5</v>
      </c>
      <c r="N6" s="24">
        <v>4</v>
      </c>
      <c r="O6" s="24">
        <v>4</v>
      </c>
    </row>
    <row r="7" spans="1:15" x14ac:dyDescent="0.2">
      <c r="A7" s="20" t="s">
        <v>34</v>
      </c>
      <c r="B7" s="24">
        <v>4</v>
      </c>
      <c r="C7" s="24">
        <v>5</v>
      </c>
      <c r="D7" s="24">
        <v>4</v>
      </c>
      <c r="E7" s="24">
        <v>5</v>
      </c>
      <c r="F7" s="24">
        <v>4</v>
      </c>
      <c r="G7" s="24">
        <v>4</v>
      </c>
      <c r="H7" s="24">
        <v>5</v>
      </c>
      <c r="I7" s="24">
        <v>3</v>
      </c>
      <c r="J7" s="24">
        <v>4</v>
      </c>
      <c r="K7" s="24">
        <v>4</v>
      </c>
      <c r="L7" s="24">
        <v>3</v>
      </c>
      <c r="M7" s="24">
        <v>4</v>
      </c>
      <c r="N7" s="24">
        <v>4</v>
      </c>
      <c r="O7" s="24">
        <v>3</v>
      </c>
    </row>
    <row r="8" spans="1:15" x14ac:dyDescent="0.2">
      <c r="A8" s="20" t="s">
        <v>32</v>
      </c>
      <c r="B8" s="24">
        <v>4</v>
      </c>
      <c r="C8" s="24">
        <v>4</v>
      </c>
      <c r="D8" s="24">
        <v>4</v>
      </c>
      <c r="E8" s="24">
        <v>4</v>
      </c>
      <c r="F8" s="24">
        <v>4</v>
      </c>
      <c r="G8" s="24">
        <v>5</v>
      </c>
      <c r="H8" s="24">
        <v>5</v>
      </c>
      <c r="I8" s="24">
        <v>3</v>
      </c>
      <c r="J8" s="24">
        <v>4</v>
      </c>
      <c r="K8" s="24">
        <v>4</v>
      </c>
      <c r="L8" s="24">
        <v>4</v>
      </c>
      <c r="M8" s="24">
        <v>3</v>
      </c>
      <c r="N8" s="24">
        <v>4</v>
      </c>
      <c r="O8" s="24">
        <v>4</v>
      </c>
    </row>
    <row r="9" spans="1:15" x14ac:dyDescent="0.2">
      <c r="A9" s="20" t="s">
        <v>72</v>
      </c>
      <c r="B9" s="24">
        <v>4</v>
      </c>
      <c r="C9" s="24">
        <v>4</v>
      </c>
      <c r="D9" s="24">
        <v>4</v>
      </c>
      <c r="E9" s="24">
        <v>5</v>
      </c>
      <c r="F9" s="24">
        <v>5</v>
      </c>
      <c r="G9" s="24">
        <v>4</v>
      </c>
      <c r="H9" s="24">
        <v>5</v>
      </c>
      <c r="I9" s="24">
        <v>4</v>
      </c>
      <c r="J9" s="24">
        <v>5</v>
      </c>
      <c r="K9" s="24">
        <v>4</v>
      </c>
      <c r="L9" s="24">
        <v>4</v>
      </c>
      <c r="M9" s="24">
        <v>4</v>
      </c>
      <c r="N9" s="24">
        <v>5</v>
      </c>
      <c r="O9" s="24">
        <v>4</v>
      </c>
    </row>
    <row r="10" spans="1:15" x14ac:dyDescent="0.2">
      <c r="A10" s="20" t="s">
        <v>35</v>
      </c>
      <c r="B10" s="24">
        <v>5</v>
      </c>
      <c r="C10" s="24">
        <v>3</v>
      </c>
      <c r="D10" s="24">
        <v>4</v>
      </c>
      <c r="E10" s="24">
        <v>3</v>
      </c>
      <c r="F10" s="24">
        <v>4</v>
      </c>
      <c r="G10" s="24">
        <v>4</v>
      </c>
      <c r="H10" s="24">
        <v>3</v>
      </c>
      <c r="I10" s="24">
        <v>3</v>
      </c>
      <c r="J10" s="24">
        <v>5</v>
      </c>
      <c r="K10" s="24">
        <v>4</v>
      </c>
      <c r="L10" s="24">
        <v>4</v>
      </c>
      <c r="M10" s="24">
        <v>3</v>
      </c>
      <c r="N10" s="24">
        <v>4</v>
      </c>
      <c r="O10" s="24">
        <v>3</v>
      </c>
    </row>
    <row r="11" spans="1:15" x14ac:dyDescent="0.2">
      <c r="A11" s="20" t="s">
        <v>74</v>
      </c>
      <c r="B11" s="24">
        <v>4</v>
      </c>
      <c r="C11" s="24">
        <v>3</v>
      </c>
      <c r="D11" s="24">
        <v>4</v>
      </c>
      <c r="E11" s="24">
        <v>4</v>
      </c>
      <c r="F11" s="24">
        <v>4</v>
      </c>
      <c r="G11" s="24">
        <v>3</v>
      </c>
      <c r="H11" s="24">
        <v>4</v>
      </c>
      <c r="I11" s="24">
        <v>3</v>
      </c>
      <c r="J11" s="24">
        <v>4</v>
      </c>
      <c r="K11" s="24">
        <v>3</v>
      </c>
      <c r="L11" s="24">
        <v>4</v>
      </c>
      <c r="M11" s="24">
        <v>3</v>
      </c>
      <c r="N11" s="24">
        <v>4</v>
      </c>
      <c r="O11" s="24">
        <v>5</v>
      </c>
    </row>
    <row r="12" spans="1:15" x14ac:dyDescent="0.2">
      <c r="A12" s="20" t="s">
        <v>55</v>
      </c>
      <c r="B12" s="24">
        <v>4</v>
      </c>
      <c r="C12" s="24">
        <v>4</v>
      </c>
      <c r="D12" s="24">
        <v>3</v>
      </c>
      <c r="E12" s="24">
        <v>3.5</v>
      </c>
      <c r="F12" s="24">
        <v>4</v>
      </c>
      <c r="G12" s="24">
        <v>4</v>
      </c>
      <c r="H12" s="24">
        <v>4</v>
      </c>
      <c r="I12" s="24">
        <v>3.5</v>
      </c>
      <c r="J12" s="24">
        <v>4</v>
      </c>
      <c r="K12" s="24">
        <v>3.5</v>
      </c>
      <c r="L12" s="24">
        <v>3</v>
      </c>
      <c r="M12" s="24">
        <v>4</v>
      </c>
      <c r="N12" s="24">
        <v>3</v>
      </c>
      <c r="O12" s="24">
        <v>4</v>
      </c>
    </row>
    <row r="13" spans="1:15" x14ac:dyDescent="0.2">
      <c r="A13" s="20" t="s">
        <v>28</v>
      </c>
      <c r="B13" s="24">
        <v>2</v>
      </c>
      <c r="C13" s="24">
        <v>2</v>
      </c>
      <c r="D13" s="24">
        <v>2</v>
      </c>
      <c r="E13" s="24">
        <v>3</v>
      </c>
      <c r="F13" s="24">
        <v>3</v>
      </c>
      <c r="G13" s="24">
        <v>3</v>
      </c>
      <c r="H13" s="24">
        <v>3</v>
      </c>
      <c r="I13" s="24">
        <v>3</v>
      </c>
      <c r="J13" s="24">
        <v>4</v>
      </c>
      <c r="K13" s="24">
        <v>3</v>
      </c>
      <c r="L13" s="24">
        <v>4</v>
      </c>
      <c r="M13" s="24">
        <v>4</v>
      </c>
      <c r="N13" s="24">
        <v>3</v>
      </c>
      <c r="O13" s="24">
        <v>4</v>
      </c>
    </row>
    <row r="14" spans="1:15" x14ac:dyDescent="0.2">
      <c r="A14" s="20" t="s">
        <v>70</v>
      </c>
      <c r="B14" s="24">
        <v>4</v>
      </c>
      <c r="C14" s="24">
        <v>3</v>
      </c>
      <c r="D14" s="24">
        <v>3</v>
      </c>
      <c r="E14" s="24">
        <v>4</v>
      </c>
      <c r="F14" s="24">
        <v>4</v>
      </c>
      <c r="G14" s="24">
        <v>3</v>
      </c>
      <c r="H14" s="24">
        <v>4</v>
      </c>
      <c r="I14" s="24">
        <v>3</v>
      </c>
      <c r="J14" s="24">
        <v>4</v>
      </c>
      <c r="K14" s="24">
        <v>4</v>
      </c>
      <c r="L14" s="24">
        <v>4</v>
      </c>
      <c r="M14" s="24">
        <v>4</v>
      </c>
      <c r="N14" s="24">
        <v>3</v>
      </c>
      <c r="O14" s="24">
        <v>4</v>
      </c>
    </row>
    <row r="15" spans="1:15" x14ac:dyDescent="0.2">
      <c r="A15" s="20" t="s">
        <v>31</v>
      </c>
      <c r="B15" s="24">
        <v>5</v>
      </c>
      <c r="C15" s="24">
        <v>4</v>
      </c>
      <c r="D15" s="24">
        <v>4</v>
      </c>
      <c r="E15" s="24">
        <v>3.5</v>
      </c>
      <c r="F15" s="24">
        <v>4</v>
      </c>
      <c r="G15" s="24">
        <v>4.5</v>
      </c>
      <c r="H15" s="24">
        <v>3.5</v>
      </c>
      <c r="I15" s="24">
        <v>3.5</v>
      </c>
      <c r="J15" s="24">
        <v>3.5</v>
      </c>
      <c r="K15" s="24">
        <v>4</v>
      </c>
      <c r="L15" s="24">
        <v>4</v>
      </c>
      <c r="M15" s="24">
        <v>4</v>
      </c>
      <c r="N15" s="24">
        <v>5</v>
      </c>
      <c r="O15" s="24">
        <v>4</v>
      </c>
    </row>
    <row r="16" spans="1:15" x14ac:dyDescent="0.2">
      <c r="A16" s="20" t="s">
        <v>83</v>
      </c>
      <c r="B16" s="24">
        <v>3.8</v>
      </c>
      <c r="C16" s="24">
        <v>3.5333333333333332</v>
      </c>
      <c r="D16" s="24">
        <v>3.4375</v>
      </c>
      <c r="E16" s="24">
        <v>3.875</v>
      </c>
      <c r="F16" s="24">
        <v>3.875</v>
      </c>
      <c r="G16" s="24">
        <v>3.75</v>
      </c>
      <c r="H16" s="24">
        <v>3.875</v>
      </c>
      <c r="I16" s="24">
        <v>3.4375</v>
      </c>
      <c r="J16" s="24">
        <v>4</v>
      </c>
      <c r="K16" s="24">
        <v>3.6875</v>
      </c>
      <c r="L16" s="24">
        <v>3.75</v>
      </c>
      <c r="M16" s="24">
        <v>3.6923076923076925</v>
      </c>
      <c r="N16" s="24">
        <v>3.8333333333333335</v>
      </c>
      <c r="O16" s="24">
        <v>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826C-561A-6B47-B40F-54FCB5115848}">
  <dimension ref="A3:A34"/>
  <sheetViews>
    <sheetView workbookViewId="0">
      <selection activeCell="D15" sqref="D15"/>
    </sheetView>
  </sheetViews>
  <sheetFormatPr baseColWidth="10" defaultRowHeight="15" x14ac:dyDescent="0.2"/>
  <cols>
    <col min="1" max="1" width="109.5" style="9" customWidth="1"/>
    <col min="2" max="2" width="22.1640625" bestFit="1" customWidth="1"/>
  </cols>
  <sheetData>
    <row r="3" spans="1:1" ht="16" x14ac:dyDescent="0.2">
      <c r="A3" s="25" t="s">
        <v>81</v>
      </c>
    </row>
    <row r="4" spans="1:1" ht="16" x14ac:dyDescent="0.2">
      <c r="A4" s="26" t="s">
        <v>76</v>
      </c>
    </row>
    <row r="5" spans="1:1" ht="32" x14ac:dyDescent="0.2">
      <c r="A5" s="26" t="s">
        <v>77</v>
      </c>
    </row>
    <row r="6" spans="1:1" ht="16" x14ac:dyDescent="0.2">
      <c r="A6" s="26" t="s">
        <v>33</v>
      </c>
    </row>
    <row r="7" spans="1:1" ht="32" x14ac:dyDescent="0.2">
      <c r="A7" s="26" t="s">
        <v>67</v>
      </c>
    </row>
    <row r="8" spans="1:1" ht="32" x14ac:dyDescent="0.2">
      <c r="A8" s="26" t="s">
        <v>61</v>
      </c>
    </row>
    <row r="9" spans="1:1" ht="16" x14ac:dyDescent="0.2">
      <c r="A9" s="26" t="s">
        <v>59</v>
      </c>
    </row>
    <row r="10" spans="1:1" ht="32" x14ac:dyDescent="0.2">
      <c r="A10" s="26" t="s">
        <v>79</v>
      </c>
    </row>
    <row r="11" spans="1:1" ht="48" x14ac:dyDescent="0.2">
      <c r="A11" s="26" t="s">
        <v>60</v>
      </c>
    </row>
    <row r="12" spans="1:1" ht="16" x14ac:dyDescent="0.2">
      <c r="A12" s="26" t="s">
        <v>34</v>
      </c>
    </row>
    <row r="13" spans="1:1" ht="48" x14ac:dyDescent="0.2">
      <c r="A13" s="26" t="s">
        <v>68</v>
      </c>
    </row>
    <row r="14" spans="1:1" ht="16" x14ac:dyDescent="0.2">
      <c r="A14" s="26" t="s">
        <v>32</v>
      </c>
    </row>
    <row r="15" spans="1:1" ht="32" x14ac:dyDescent="0.2">
      <c r="A15" s="26" t="s">
        <v>66</v>
      </c>
    </row>
    <row r="16" spans="1:1" ht="16" x14ac:dyDescent="0.2">
      <c r="A16" s="26" t="s">
        <v>72</v>
      </c>
    </row>
    <row r="17" spans="1:1" ht="48" x14ac:dyDescent="0.2">
      <c r="A17" s="26" t="s">
        <v>73</v>
      </c>
    </row>
    <row r="18" spans="1:1" ht="16" x14ac:dyDescent="0.2">
      <c r="A18" s="26" t="s">
        <v>35</v>
      </c>
    </row>
    <row r="19" spans="1:1" ht="32" x14ac:dyDescent="0.2">
      <c r="A19" s="26" t="s">
        <v>69</v>
      </c>
    </row>
    <row r="20" spans="1:1" ht="16" x14ac:dyDescent="0.2">
      <c r="A20" s="26" t="s">
        <v>74</v>
      </c>
    </row>
    <row r="21" spans="1:1" ht="48" x14ac:dyDescent="0.2">
      <c r="A21" s="26" t="s">
        <v>75</v>
      </c>
    </row>
    <row r="22" spans="1:1" ht="16" x14ac:dyDescent="0.2">
      <c r="A22" s="26" t="s">
        <v>55</v>
      </c>
    </row>
    <row r="23" spans="1:1" ht="16" x14ac:dyDescent="0.2">
      <c r="A23" s="26" t="s">
        <v>56</v>
      </c>
    </row>
    <row r="24" spans="1:1" ht="48" x14ac:dyDescent="0.2">
      <c r="A24" s="26" t="s">
        <v>78</v>
      </c>
    </row>
    <row r="25" spans="1:1" ht="16" x14ac:dyDescent="0.2">
      <c r="A25" s="26" t="s">
        <v>28</v>
      </c>
    </row>
    <row r="26" spans="1:1" ht="48" x14ac:dyDescent="0.2">
      <c r="A26" s="26" t="s">
        <v>63</v>
      </c>
    </row>
    <row r="27" spans="1:1" ht="16" x14ac:dyDescent="0.2">
      <c r="A27" s="26" t="s">
        <v>70</v>
      </c>
    </row>
    <row r="28" spans="1:1" ht="64" x14ac:dyDescent="0.2">
      <c r="A28" s="26" t="s">
        <v>71</v>
      </c>
    </row>
    <row r="29" spans="1:1" ht="16" x14ac:dyDescent="0.2">
      <c r="A29" s="26" t="s">
        <v>31</v>
      </c>
    </row>
    <row r="30" spans="1:1" ht="16" x14ac:dyDescent="0.2">
      <c r="A30" s="26" t="s">
        <v>58</v>
      </c>
    </row>
    <row r="31" spans="1:1" ht="32" x14ac:dyDescent="0.2">
      <c r="A31" s="26" t="s">
        <v>65</v>
      </c>
    </row>
    <row r="32" spans="1:1" ht="16" x14ac:dyDescent="0.2">
      <c r="A32" s="26" t="s">
        <v>82</v>
      </c>
    </row>
    <row r="33" spans="1:1" ht="16" x14ac:dyDescent="0.2">
      <c r="A33" s="26" t="s">
        <v>82</v>
      </c>
    </row>
    <row r="34" spans="1:1" ht="16" x14ac:dyDescent="0.2">
      <c r="A34" s="26"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E345-F1D2-C144-BCE2-F245F21705DC}">
  <dimension ref="A1:X117"/>
  <sheetViews>
    <sheetView workbookViewId="0">
      <selection sqref="A1:XFD1048576"/>
    </sheetView>
  </sheetViews>
  <sheetFormatPr baseColWidth="10" defaultRowHeight="15" x14ac:dyDescent="0.2"/>
  <cols>
    <col min="1" max="1" width="16.1640625" customWidth="1"/>
  </cols>
  <sheetData>
    <row r="1" spans="1:24" s="23" customFormat="1" ht="88" customHeight="1" x14ac:dyDescent="0.2">
      <c r="A1" s="21" t="s">
        <v>37</v>
      </c>
      <c r="B1" s="21" t="s">
        <v>80</v>
      </c>
      <c r="C1" s="21" t="s">
        <v>38</v>
      </c>
      <c r="D1" s="21" t="s">
        <v>39</v>
      </c>
      <c r="E1" s="21" t="s">
        <v>40</v>
      </c>
      <c r="F1" s="21" t="s">
        <v>41</v>
      </c>
      <c r="G1" s="21" t="s">
        <v>42</v>
      </c>
      <c r="H1" s="21" t="s">
        <v>43</v>
      </c>
      <c r="I1" s="21" t="s">
        <v>44</v>
      </c>
      <c r="J1" s="21" t="s">
        <v>45</v>
      </c>
      <c r="K1" s="21" t="s">
        <v>46</v>
      </c>
      <c r="L1" s="21" t="s">
        <v>47</v>
      </c>
      <c r="M1" s="21" t="s">
        <v>48</v>
      </c>
      <c r="N1" s="21" t="s">
        <v>49</v>
      </c>
      <c r="O1" s="21" t="s">
        <v>50</v>
      </c>
      <c r="P1" s="21" t="s">
        <v>51</v>
      </c>
      <c r="Q1" s="21" t="s">
        <v>52</v>
      </c>
      <c r="R1" s="21" t="s">
        <v>53</v>
      </c>
      <c r="S1" s="22"/>
      <c r="T1" s="22"/>
      <c r="U1" s="22"/>
      <c r="V1" s="22"/>
      <c r="W1" s="22"/>
      <c r="X1" s="22"/>
    </row>
    <row r="2" spans="1:24" x14ac:dyDescent="0.2">
      <c r="A2" s="18">
        <v>45636.892523148148</v>
      </c>
      <c r="B2" s="19" t="s">
        <v>54</v>
      </c>
      <c r="C2" s="19" t="s">
        <v>55</v>
      </c>
      <c r="D2" s="19">
        <v>3</v>
      </c>
      <c r="E2" s="19">
        <v>3</v>
      </c>
      <c r="F2" s="19">
        <v>2</v>
      </c>
      <c r="G2" s="19">
        <v>3</v>
      </c>
      <c r="H2" s="19">
        <v>3</v>
      </c>
      <c r="I2" s="19">
        <v>3</v>
      </c>
      <c r="J2" s="19">
        <v>3</v>
      </c>
      <c r="K2" s="19">
        <v>3</v>
      </c>
      <c r="L2" s="19">
        <v>3</v>
      </c>
      <c r="M2" s="19">
        <v>3</v>
      </c>
      <c r="N2" s="17"/>
      <c r="O2" s="17"/>
      <c r="P2" s="17"/>
      <c r="Q2" s="17"/>
      <c r="R2" s="19" t="s">
        <v>56</v>
      </c>
      <c r="S2" s="17"/>
      <c r="T2" s="17"/>
      <c r="U2" s="17"/>
      <c r="V2" s="17"/>
      <c r="W2" s="17"/>
      <c r="X2" s="17"/>
    </row>
    <row r="3" spans="1:24" x14ac:dyDescent="0.2">
      <c r="A3" s="18">
        <v>45636.899305555555</v>
      </c>
      <c r="B3" s="19" t="s">
        <v>57</v>
      </c>
      <c r="C3" s="19" t="s">
        <v>31</v>
      </c>
      <c r="D3" s="17"/>
      <c r="E3" s="17"/>
      <c r="F3" s="19">
        <v>3</v>
      </c>
      <c r="G3" s="19">
        <v>3</v>
      </c>
      <c r="H3" s="19">
        <v>3</v>
      </c>
      <c r="I3" s="19">
        <v>4</v>
      </c>
      <c r="J3" s="19">
        <v>3</v>
      </c>
      <c r="K3" s="19">
        <v>3</v>
      </c>
      <c r="L3" s="19">
        <v>3</v>
      </c>
      <c r="M3" s="19">
        <v>3</v>
      </c>
      <c r="N3" s="17"/>
      <c r="O3" s="17"/>
      <c r="P3" s="17"/>
      <c r="Q3" s="17"/>
      <c r="R3" s="19" t="s">
        <v>58</v>
      </c>
      <c r="S3" s="17"/>
      <c r="T3" s="17"/>
      <c r="U3" s="17"/>
      <c r="V3" s="17"/>
      <c r="W3" s="17"/>
      <c r="X3" s="17"/>
    </row>
    <row r="4" spans="1:24" x14ac:dyDescent="0.2">
      <c r="A4" s="18">
        <v>45636.91138888889</v>
      </c>
      <c r="B4" s="19" t="s">
        <v>57</v>
      </c>
      <c r="C4" s="19" t="s">
        <v>59</v>
      </c>
      <c r="D4" s="19">
        <v>3</v>
      </c>
      <c r="E4" s="19">
        <v>4</v>
      </c>
      <c r="F4" s="19">
        <v>2</v>
      </c>
      <c r="G4" s="19">
        <v>3</v>
      </c>
      <c r="H4" s="19">
        <v>3</v>
      </c>
      <c r="I4" s="19">
        <v>3</v>
      </c>
      <c r="J4" s="19">
        <v>3</v>
      </c>
      <c r="K4" s="19">
        <v>3</v>
      </c>
      <c r="L4" s="19">
        <v>3</v>
      </c>
      <c r="M4" s="19">
        <v>3</v>
      </c>
      <c r="N4" s="17"/>
      <c r="O4" s="19">
        <v>4</v>
      </c>
      <c r="P4" s="17"/>
      <c r="Q4" s="17"/>
      <c r="R4" s="19" t="s">
        <v>60</v>
      </c>
      <c r="S4" s="17"/>
      <c r="T4" s="17"/>
      <c r="U4" s="17"/>
      <c r="V4" s="17"/>
      <c r="W4" s="17"/>
      <c r="X4" s="17"/>
    </row>
    <row r="5" spans="1:24" x14ac:dyDescent="0.2">
      <c r="A5" s="18">
        <v>45636.918946759259</v>
      </c>
      <c r="B5" s="19" t="s">
        <v>57</v>
      </c>
      <c r="C5" s="19" t="s">
        <v>33</v>
      </c>
      <c r="D5" s="19">
        <v>3</v>
      </c>
      <c r="E5" s="19">
        <v>3</v>
      </c>
      <c r="F5" s="19">
        <v>3</v>
      </c>
      <c r="G5" s="19">
        <v>3</v>
      </c>
      <c r="H5" s="19">
        <v>3</v>
      </c>
      <c r="I5" s="19">
        <v>3</v>
      </c>
      <c r="J5" s="19">
        <v>2</v>
      </c>
      <c r="K5" s="19">
        <v>3</v>
      </c>
      <c r="L5" s="19">
        <v>3</v>
      </c>
      <c r="M5" s="19">
        <v>3</v>
      </c>
      <c r="N5" s="17"/>
      <c r="O5" s="17"/>
      <c r="P5" s="17"/>
      <c r="Q5" s="17"/>
      <c r="R5" s="19" t="s">
        <v>61</v>
      </c>
      <c r="S5" s="17"/>
      <c r="T5" s="17"/>
      <c r="U5" s="17"/>
      <c r="V5" s="17"/>
      <c r="W5" s="17"/>
      <c r="X5" s="17"/>
    </row>
    <row r="6" spans="1:24" x14ac:dyDescent="0.2">
      <c r="A6" s="18">
        <v>45607.607951388891</v>
      </c>
      <c r="B6" s="19" t="s">
        <v>62</v>
      </c>
      <c r="C6" s="19" t="s">
        <v>28</v>
      </c>
      <c r="D6" s="19">
        <v>2</v>
      </c>
      <c r="E6" s="19">
        <v>2</v>
      </c>
      <c r="F6" s="19">
        <v>2</v>
      </c>
      <c r="G6" s="19">
        <v>3</v>
      </c>
      <c r="H6" s="19">
        <v>3</v>
      </c>
      <c r="I6" s="19">
        <v>3</v>
      </c>
      <c r="J6" s="19">
        <v>3</v>
      </c>
      <c r="K6" s="19">
        <v>3</v>
      </c>
      <c r="L6" s="19">
        <v>4</v>
      </c>
      <c r="M6" s="19">
        <v>3</v>
      </c>
      <c r="N6" s="19">
        <v>4</v>
      </c>
      <c r="O6" s="19">
        <v>4</v>
      </c>
      <c r="P6" s="19">
        <v>3</v>
      </c>
      <c r="Q6" s="19">
        <v>4</v>
      </c>
      <c r="R6" s="19" t="s">
        <v>63</v>
      </c>
      <c r="S6" s="17"/>
      <c r="T6" s="17"/>
      <c r="U6" s="17"/>
      <c r="V6" s="17"/>
      <c r="W6" s="17"/>
      <c r="X6" s="17"/>
    </row>
    <row r="7" spans="1:24" x14ac:dyDescent="0.2">
      <c r="A7" s="18">
        <v>45607.612893518519</v>
      </c>
      <c r="B7" s="19" t="s">
        <v>64</v>
      </c>
      <c r="C7" s="19" t="s">
        <v>31</v>
      </c>
      <c r="D7" s="19">
        <v>5</v>
      </c>
      <c r="E7" s="19">
        <v>4</v>
      </c>
      <c r="F7" s="19">
        <v>5</v>
      </c>
      <c r="G7" s="19">
        <v>4</v>
      </c>
      <c r="H7" s="19">
        <v>5</v>
      </c>
      <c r="I7" s="19">
        <v>5</v>
      </c>
      <c r="J7" s="19">
        <v>4</v>
      </c>
      <c r="K7" s="19">
        <v>4</v>
      </c>
      <c r="L7" s="19">
        <v>4</v>
      </c>
      <c r="M7" s="19">
        <v>5</v>
      </c>
      <c r="N7" s="19">
        <v>4</v>
      </c>
      <c r="O7" s="19">
        <v>4</v>
      </c>
      <c r="P7" s="19">
        <v>5</v>
      </c>
      <c r="Q7" s="19">
        <v>4</v>
      </c>
      <c r="R7" s="19" t="s">
        <v>65</v>
      </c>
      <c r="S7" s="17"/>
      <c r="T7" s="17"/>
      <c r="U7" s="17"/>
      <c r="V7" s="17"/>
      <c r="W7" s="17"/>
      <c r="X7" s="17"/>
    </row>
    <row r="8" spans="1:24" x14ac:dyDescent="0.2">
      <c r="A8" s="18">
        <v>45607.616203703707</v>
      </c>
      <c r="B8" s="19" t="s">
        <v>62</v>
      </c>
      <c r="C8" s="19" t="s">
        <v>32</v>
      </c>
      <c r="D8" s="19">
        <v>4</v>
      </c>
      <c r="E8" s="19">
        <v>4</v>
      </c>
      <c r="F8" s="19">
        <v>4</v>
      </c>
      <c r="G8" s="19">
        <v>4</v>
      </c>
      <c r="H8" s="19">
        <v>4</v>
      </c>
      <c r="I8" s="19">
        <v>5</v>
      </c>
      <c r="J8" s="19">
        <v>5</v>
      </c>
      <c r="K8" s="19">
        <v>3</v>
      </c>
      <c r="L8" s="19">
        <v>4</v>
      </c>
      <c r="M8" s="19">
        <v>4</v>
      </c>
      <c r="N8" s="19">
        <v>4</v>
      </c>
      <c r="O8" s="19">
        <v>3</v>
      </c>
      <c r="P8" s="19">
        <v>4</v>
      </c>
      <c r="Q8" s="19">
        <v>4</v>
      </c>
      <c r="R8" s="19" t="s">
        <v>66</v>
      </c>
      <c r="S8" s="17"/>
      <c r="T8" s="17"/>
      <c r="U8" s="17"/>
      <c r="V8" s="17"/>
      <c r="W8" s="17"/>
      <c r="X8" s="17"/>
    </row>
    <row r="9" spans="1:24" x14ac:dyDescent="0.2">
      <c r="A9" s="18">
        <v>45607.722337962965</v>
      </c>
      <c r="B9" s="19" t="s">
        <v>62</v>
      </c>
      <c r="C9" s="19" t="s">
        <v>33</v>
      </c>
      <c r="D9" s="19">
        <v>4</v>
      </c>
      <c r="E9" s="19">
        <v>3</v>
      </c>
      <c r="F9" s="19">
        <v>4</v>
      </c>
      <c r="G9" s="19">
        <v>5</v>
      </c>
      <c r="H9" s="19">
        <v>4</v>
      </c>
      <c r="I9" s="19">
        <v>4</v>
      </c>
      <c r="J9" s="19">
        <v>5</v>
      </c>
      <c r="K9" s="19">
        <v>4</v>
      </c>
      <c r="L9" s="19">
        <v>5</v>
      </c>
      <c r="M9" s="19">
        <v>3</v>
      </c>
      <c r="N9" s="19">
        <v>4</v>
      </c>
      <c r="O9" s="19">
        <v>4</v>
      </c>
      <c r="P9" s="19">
        <v>4</v>
      </c>
      <c r="Q9" s="19">
        <v>3</v>
      </c>
      <c r="R9" s="19" t="s">
        <v>67</v>
      </c>
      <c r="S9" s="17"/>
      <c r="T9" s="17"/>
      <c r="U9" s="17"/>
      <c r="V9" s="17"/>
      <c r="W9" s="17"/>
      <c r="X9" s="17"/>
    </row>
    <row r="10" spans="1:24" x14ac:dyDescent="0.2">
      <c r="A10" s="18">
        <v>45607.726018518515</v>
      </c>
      <c r="B10" s="19" t="s">
        <v>62</v>
      </c>
      <c r="C10" s="19" t="s">
        <v>34</v>
      </c>
      <c r="D10" s="19">
        <v>4</v>
      </c>
      <c r="E10" s="19">
        <v>5</v>
      </c>
      <c r="F10" s="19">
        <v>4</v>
      </c>
      <c r="G10" s="19">
        <v>5</v>
      </c>
      <c r="H10" s="19">
        <v>4</v>
      </c>
      <c r="I10" s="19">
        <v>4</v>
      </c>
      <c r="J10" s="19">
        <v>5</v>
      </c>
      <c r="K10" s="19">
        <v>3</v>
      </c>
      <c r="L10" s="19">
        <v>4</v>
      </c>
      <c r="M10" s="19">
        <v>4</v>
      </c>
      <c r="N10" s="19">
        <v>3</v>
      </c>
      <c r="O10" s="19">
        <v>4</v>
      </c>
      <c r="P10" s="19">
        <v>4</v>
      </c>
      <c r="Q10" s="19">
        <v>3</v>
      </c>
      <c r="R10" s="19" t="s">
        <v>68</v>
      </c>
      <c r="S10" s="17"/>
      <c r="T10" s="17"/>
      <c r="U10" s="17"/>
      <c r="V10" s="17"/>
      <c r="W10" s="17"/>
      <c r="X10" s="17"/>
    </row>
    <row r="11" spans="1:24" x14ac:dyDescent="0.2">
      <c r="A11" s="18">
        <v>45607.728530092594</v>
      </c>
      <c r="B11" s="19" t="s">
        <v>62</v>
      </c>
      <c r="C11" s="19" t="s">
        <v>35</v>
      </c>
      <c r="D11" s="19">
        <v>5</v>
      </c>
      <c r="E11" s="19">
        <v>3</v>
      </c>
      <c r="F11" s="19">
        <v>4</v>
      </c>
      <c r="G11" s="19">
        <v>3</v>
      </c>
      <c r="H11" s="19">
        <v>4</v>
      </c>
      <c r="I11" s="19">
        <v>4</v>
      </c>
      <c r="J11" s="19">
        <v>3</v>
      </c>
      <c r="K11" s="19">
        <v>3</v>
      </c>
      <c r="L11" s="19">
        <v>5</v>
      </c>
      <c r="M11" s="19">
        <v>4</v>
      </c>
      <c r="N11" s="19">
        <v>4</v>
      </c>
      <c r="O11" s="19">
        <v>3</v>
      </c>
      <c r="P11" s="19">
        <v>4</v>
      </c>
      <c r="Q11" s="19">
        <v>3</v>
      </c>
      <c r="R11" s="19" t="s">
        <v>69</v>
      </c>
      <c r="S11" s="17"/>
      <c r="T11" s="17"/>
      <c r="U11" s="17"/>
      <c r="V11" s="17"/>
      <c r="W11" s="17"/>
      <c r="X11" s="17"/>
    </row>
    <row r="12" spans="1:24" x14ac:dyDescent="0.2">
      <c r="A12" s="18">
        <v>45607.732418981483</v>
      </c>
      <c r="B12" s="19" t="s">
        <v>62</v>
      </c>
      <c r="C12" s="19" t="s">
        <v>70</v>
      </c>
      <c r="D12" s="19">
        <v>4</v>
      </c>
      <c r="E12" s="19">
        <v>3</v>
      </c>
      <c r="F12" s="19">
        <v>3</v>
      </c>
      <c r="G12" s="19">
        <v>4</v>
      </c>
      <c r="H12" s="19">
        <v>4</v>
      </c>
      <c r="I12" s="19">
        <v>3</v>
      </c>
      <c r="J12" s="19">
        <v>4</v>
      </c>
      <c r="K12" s="19">
        <v>3</v>
      </c>
      <c r="L12" s="19">
        <v>4</v>
      </c>
      <c r="M12" s="19">
        <v>4</v>
      </c>
      <c r="N12" s="19">
        <v>4</v>
      </c>
      <c r="O12" s="19">
        <v>4</v>
      </c>
      <c r="P12" s="19">
        <v>3</v>
      </c>
      <c r="Q12" s="19">
        <v>4</v>
      </c>
      <c r="R12" s="19" t="s">
        <v>71</v>
      </c>
      <c r="S12" s="17"/>
      <c r="T12" s="17"/>
      <c r="U12" s="17"/>
      <c r="V12" s="17"/>
      <c r="W12" s="17"/>
      <c r="X12" s="17"/>
    </row>
    <row r="13" spans="1:24" x14ac:dyDescent="0.2">
      <c r="A13" s="18">
        <v>45607.736215277779</v>
      </c>
      <c r="B13" s="19" t="s">
        <v>62</v>
      </c>
      <c r="C13" s="19" t="s">
        <v>72</v>
      </c>
      <c r="D13" s="19">
        <v>4</v>
      </c>
      <c r="E13" s="19">
        <v>4</v>
      </c>
      <c r="F13" s="19">
        <v>4</v>
      </c>
      <c r="G13" s="19">
        <v>5</v>
      </c>
      <c r="H13" s="19">
        <v>5</v>
      </c>
      <c r="I13" s="19">
        <v>4</v>
      </c>
      <c r="J13" s="19">
        <v>5</v>
      </c>
      <c r="K13" s="19">
        <v>4</v>
      </c>
      <c r="L13" s="19">
        <v>5</v>
      </c>
      <c r="M13" s="19">
        <v>4</v>
      </c>
      <c r="N13" s="19">
        <v>4</v>
      </c>
      <c r="O13" s="19">
        <v>4</v>
      </c>
      <c r="P13" s="19">
        <v>5</v>
      </c>
      <c r="Q13" s="19">
        <v>4</v>
      </c>
      <c r="R13" s="19" t="s">
        <v>73</v>
      </c>
      <c r="S13" s="17"/>
      <c r="T13" s="17"/>
      <c r="U13" s="17"/>
      <c r="V13" s="17"/>
      <c r="W13" s="17"/>
      <c r="X13" s="17"/>
    </row>
    <row r="14" spans="1:24" x14ac:dyDescent="0.2">
      <c r="A14" s="18">
        <v>45607.741226851853</v>
      </c>
      <c r="B14" s="19" t="s">
        <v>62</v>
      </c>
      <c r="C14" s="19" t="s">
        <v>74</v>
      </c>
      <c r="D14" s="19">
        <v>4</v>
      </c>
      <c r="E14" s="19">
        <v>3</v>
      </c>
      <c r="F14" s="19">
        <v>4</v>
      </c>
      <c r="G14" s="19">
        <v>4</v>
      </c>
      <c r="H14" s="19">
        <v>4</v>
      </c>
      <c r="I14" s="19">
        <v>3</v>
      </c>
      <c r="J14" s="19">
        <v>4</v>
      </c>
      <c r="K14" s="19">
        <v>3</v>
      </c>
      <c r="L14" s="19">
        <v>4</v>
      </c>
      <c r="M14" s="19">
        <v>3</v>
      </c>
      <c r="N14" s="19">
        <v>4</v>
      </c>
      <c r="O14" s="19">
        <v>3</v>
      </c>
      <c r="P14" s="19">
        <v>4</v>
      </c>
      <c r="Q14" s="19">
        <v>5</v>
      </c>
      <c r="R14" s="19" t="s">
        <v>75</v>
      </c>
      <c r="S14" s="17"/>
      <c r="T14" s="17"/>
      <c r="U14" s="17"/>
      <c r="V14" s="17"/>
      <c r="W14" s="17"/>
      <c r="X14" s="17"/>
    </row>
    <row r="15" spans="1:24" x14ac:dyDescent="0.2">
      <c r="A15" s="18">
        <v>45607.749212962961</v>
      </c>
      <c r="B15" s="19" t="s">
        <v>62</v>
      </c>
      <c r="C15" s="19" t="s">
        <v>76</v>
      </c>
      <c r="D15" s="19">
        <v>3</v>
      </c>
      <c r="E15" s="19">
        <v>3</v>
      </c>
      <c r="F15" s="19">
        <v>3</v>
      </c>
      <c r="G15" s="19">
        <v>4</v>
      </c>
      <c r="H15" s="19">
        <v>4</v>
      </c>
      <c r="I15" s="19">
        <v>3</v>
      </c>
      <c r="J15" s="19">
        <v>3</v>
      </c>
      <c r="K15" s="19">
        <v>4</v>
      </c>
      <c r="L15" s="19">
        <v>4</v>
      </c>
      <c r="M15" s="19">
        <v>4</v>
      </c>
      <c r="N15" s="19">
        <v>3</v>
      </c>
      <c r="O15" s="19">
        <v>2</v>
      </c>
      <c r="P15" s="19">
        <v>3</v>
      </c>
      <c r="Q15" s="19">
        <v>3</v>
      </c>
      <c r="R15" s="19" t="s">
        <v>77</v>
      </c>
      <c r="S15" s="17"/>
      <c r="T15" s="17"/>
      <c r="U15" s="17"/>
      <c r="V15" s="17"/>
      <c r="W15" s="17"/>
      <c r="X15" s="17"/>
    </row>
    <row r="16" spans="1:24" x14ac:dyDescent="0.2">
      <c r="A16" s="18">
        <v>45607.758518518516</v>
      </c>
      <c r="B16" s="19" t="s">
        <v>62</v>
      </c>
      <c r="C16" s="19" t="s">
        <v>55</v>
      </c>
      <c r="D16" s="19">
        <v>5</v>
      </c>
      <c r="E16" s="19">
        <v>5</v>
      </c>
      <c r="F16" s="19">
        <v>4</v>
      </c>
      <c r="G16" s="19">
        <v>4</v>
      </c>
      <c r="H16" s="19">
        <v>5</v>
      </c>
      <c r="I16" s="19">
        <v>5</v>
      </c>
      <c r="J16" s="19">
        <v>5</v>
      </c>
      <c r="K16" s="19">
        <v>4</v>
      </c>
      <c r="L16" s="19">
        <v>5</v>
      </c>
      <c r="M16" s="19">
        <v>4</v>
      </c>
      <c r="N16" s="19">
        <v>3</v>
      </c>
      <c r="O16" s="19">
        <v>4</v>
      </c>
      <c r="P16" s="19">
        <v>3</v>
      </c>
      <c r="Q16" s="19">
        <v>4</v>
      </c>
      <c r="R16" s="19" t="s">
        <v>78</v>
      </c>
      <c r="S16" s="17"/>
      <c r="T16" s="17"/>
      <c r="U16" s="17"/>
      <c r="V16" s="17"/>
      <c r="W16" s="17"/>
      <c r="X16" s="17"/>
    </row>
    <row r="17" spans="1:24" x14ac:dyDescent="0.2">
      <c r="A17" s="18">
        <v>45607.774409722224</v>
      </c>
      <c r="B17" s="19" t="s">
        <v>62</v>
      </c>
      <c r="C17" s="19" t="s">
        <v>59</v>
      </c>
      <c r="D17" s="19">
        <v>4</v>
      </c>
      <c r="E17" s="19">
        <v>4</v>
      </c>
      <c r="F17" s="19">
        <v>4</v>
      </c>
      <c r="G17" s="19">
        <v>5</v>
      </c>
      <c r="H17" s="19">
        <v>4</v>
      </c>
      <c r="I17" s="19">
        <v>4</v>
      </c>
      <c r="J17" s="19">
        <v>5</v>
      </c>
      <c r="K17" s="19">
        <v>5</v>
      </c>
      <c r="L17" s="19">
        <v>4</v>
      </c>
      <c r="M17" s="19">
        <v>5</v>
      </c>
      <c r="N17" s="19">
        <v>4</v>
      </c>
      <c r="O17" s="19">
        <v>5</v>
      </c>
      <c r="P17" s="19">
        <v>4</v>
      </c>
      <c r="Q17" s="19">
        <v>4</v>
      </c>
      <c r="R17" s="19" t="s">
        <v>79</v>
      </c>
      <c r="S17" s="17"/>
      <c r="T17" s="17"/>
      <c r="U17" s="17"/>
      <c r="V17" s="17"/>
      <c r="W17" s="17"/>
      <c r="X17" s="17"/>
    </row>
    <row r="18" spans="1:24"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row>
    <row r="19" spans="1:24"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row>
    <row r="20" spans="1:24"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row>
    <row r="21" spans="1:24"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row>
    <row r="22" spans="1:24"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row>
    <row r="23" spans="1:24"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row>
    <row r="25" spans="1:24"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row>
    <row r="26" spans="1:24"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row>
    <row r="27" spans="1:24"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row>
    <row r="28" spans="1:24"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row>
    <row r="30" spans="1:24"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row>
    <row r="31" spans="1:24"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row>
    <row r="32" spans="1:24"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row>
    <row r="33" spans="1:24"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row>
    <row r="34" spans="1:24"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row>
    <row r="35" spans="1:24"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row>
    <row r="36" spans="1:24"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row>
    <row r="37" spans="1:24"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row>
    <row r="38" spans="1:24"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row>
    <row r="39" spans="1:24"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row>
    <row r="40" spans="1:24"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row>
    <row r="41" spans="1:24"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row>
    <row r="42" spans="1:24"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row>
    <row r="43" spans="1:24"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row>
    <row r="44" spans="1:24"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row>
    <row r="45" spans="1:24"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row>
    <row r="46" spans="1:24"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row>
    <row r="47" spans="1:24"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row>
    <row r="48" spans="1:24"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row>
    <row r="49" spans="1:24"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row>
    <row r="50" spans="1:24"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row>
    <row r="51" spans="1:24"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row>
    <row r="52" spans="1:24"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row>
    <row r="53" spans="1:24"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row>
    <row r="54" spans="1:24"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row>
    <row r="55" spans="1:24"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row>
    <row r="56" spans="1:24"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row>
    <row r="57" spans="1:24"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row>
    <row r="58" spans="1:24"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row>
    <row r="59" spans="1:24"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row>
    <row r="60" spans="1:24"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row>
    <row r="61" spans="1:24"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row>
    <row r="62" spans="1:24"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row>
    <row r="63" spans="1:24"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row>
    <row r="64" spans="1:24"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row>
    <row r="65" spans="1:24"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row>
    <row r="66" spans="1:24"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row>
    <row r="67" spans="1:24"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row>
    <row r="68" spans="1:24"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row>
    <row r="69" spans="1:24"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row>
    <row r="70" spans="1:24"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row>
    <row r="71" spans="1:24"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row>
    <row r="72" spans="1:24"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row>
    <row r="73" spans="1:24"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row>
    <row r="74" spans="1:24"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row>
    <row r="75" spans="1:24"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row>
    <row r="76" spans="1:24"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row>
    <row r="77" spans="1:24"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row>
    <row r="78" spans="1:24"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row>
    <row r="79" spans="1:24"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row>
    <row r="80" spans="1:24"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row>
    <row r="81" spans="1:24"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row>
    <row r="82" spans="1:24"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row>
    <row r="83" spans="1:24"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row>
    <row r="84" spans="1:24"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row>
    <row r="85" spans="1:24"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row>
    <row r="86" spans="1:24"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row>
    <row r="87" spans="1:24"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row>
    <row r="88" spans="1:24"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row>
    <row r="89" spans="1:24"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row>
    <row r="90" spans="1:24"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row>
    <row r="91" spans="1:24"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row>
    <row r="92" spans="1:24"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row>
    <row r="93" spans="1:24"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row>
    <row r="94" spans="1:24"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row>
    <row r="95" spans="1:24"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row>
    <row r="96" spans="1:24"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row>
    <row r="97" spans="1:24"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row>
    <row r="98" spans="1:24"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row>
    <row r="99" spans="1:24"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row>
    <row r="100" spans="1:24"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spans="1:24"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spans="1:24"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spans="1:24"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spans="1:24"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spans="1:24"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spans="1:24"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spans="1:24"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spans="1:24"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spans="1:24"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spans="1:24"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spans="1:24"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spans="1:24"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spans="1:24"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spans="1:24"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spans="1:24"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spans="1:24"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spans="1:24"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overall</vt:lpstr>
      <vt:lpstr>Pivot</vt:lpstr>
      <vt:lpstr>Comments</vt:lpstr>
      <vt:lpstr>Feedback</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Jake Farren-Price</cp:lastModifiedBy>
  <dcterms:created xsi:type="dcterms:W3CDTF">2024-11-11T09:12:19Z</dcterms:created>
  <dcterms:modified xsi:type="dcterms:W3CDTF">2024-11-12T09:26:57Z</dcterms:modified>
</cp:coreProperties>
</file>