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work\sanguo2\plan\datasheet_2\"/>
    </mc:Choice>
  </mc:AlternateContent>
  <bookViews>
    <workbookView xWindow="0" yWindow="0" windowWidth="23610" windowHeight="13200"/>
  </bookViews>
  <sheets>
    <sheet name="资源点" sheetId="1" r:id="rId1"/>
    <sheet name="资源点奖励" sheetId="2" r:id="rId2"/>
    <sheet name="数据生成" sheetId="3" r:id="rId3"/>
  </sheets>
  <calcPr calcId="152511" concurrentCalc="0"/>
</workbook>
</file>

<file path=xl/calcChain.xml><?xml version="1.0" encoding="utf-8"?>
<calcChain xmlns="http://schemas.openxmlformats.org/spreadsheetml/2006/main">
  <c r="N49" i="3" l="1"/>
  <c r="N48" i="3"/>
  <c r="N47" i="3"/>
  <c r="N46" i="3"/>
  <c r="N45" i="3"/>
  <c r="CM27" i="3"/>
  <c r="CL27" i="3"/>
  <c r="CK27" i="3"/>
  <c r="CJ27" i="3"/>
  <c r="CI27" i="3"/>
  <c r="CH27" i="3"/>
  <c r="CG27" i="3"/>
  <c r="CF27" i="3"/>
  <c r="CE27" i="3"/>
  <c r="CD27" i="3"/>
  <c r="CC27" i="3"/>
  <c r="CB27" i="3"/>
  <c r="CA27" i="3"/>
  <c r="BZ27" i="3"/>
  <c r="BY27" i="3"/>
  <c r="BX27" i="3"/>
  <c r="BW27" i="3"/>
  <c r="BV27" i="3"/>
  <c r="BU27" i="3"/>
  <c r="BT27" i="3"/>
  <c r="BS27" i="3"/>
  <c r="BR27" i="3"/>
  <c r="BQ27" i="3"/>
  <c r="BP27" i="3"/>
  <c r="BO27" i="3"/>
  <c r="BN27" i="3"/>
  <c r="BM27" i="3"/>
  <c r="BL27" i="3"/>
  <c r="BK27" i="3"/>
  <c r="BJ27" i="3"/>
  <c r="BI27" i="3"/>
  <c r="BH27" i="3"/>
  <c r="BG27" i="3"/>
  <c r="BF27" i="3"/>
  <c r="BE27" i="3"/>
  <c r="BD27" i="3"/>
  <c r="BC27" i="3"/>
  <c r="BB27" i="3"/>
  <c r="BA27" i="3"/>
  <c r="AZ27" i="3"/>
  <c r="AY27" i="3"/>
  <c r="AX27" i="3"/>
  <c r="AW27" i="3"/>
  <c r="AV27" i="3"/>
  <c r="AU27" i="3"/>
  <c r="AT27" i="3"/>
  <c r="AS27" i="3"/>
  <c r="AR27" i="3"/>
  <c r="AQ27" i="3"/>
  <c r="AP27" i="3"/>
  <c r="AB27" i="3"/>
  <c r="AK27" i="3"/>
  <c r="AO27" i="3"/>
  <c r="AA27" i="3"/>
  <c r="AJ27" i="3"/>
  <c r="AN27" i="3"/>
  <c r="Z27" i="3"/>
  <c r="AI27" i="3"/>
  <c r="AM27" i="3"/>
  <c r="Y27" i="3"/>
  <c r="AH27" i="3"/>
  <c r="AL27" i="3"/>
  <c r="AG27" i="3"/>
  <c r="AC27" i="3"/>
  <c r="AD27" i="3"/>
  <c r="O27" i="3"/>
  <c r="P27" i="3"/>
  <c r="Q27" i="3"/>
  <c r="R27" i="3"/>
  <c r="S27" i="3"/>
  <c r="CM26" i="3"/>
  <c r="CL26" i="3"/>
  <c r="CK26" i="3"/>
  <c r="CJ26" i="3"/>
  <c r="CI26" i="3"/>
  <c r="CH26" i="3"/>
  <c r="CG26" i="3"/>
  <c r="CF26" i="3"/>
  <c r="CE26" i="3"/>
  <c r="CD26" i="3"/>
  <c r="CC26" i="3"/>
  <c r="CB26" i="3"/>
  <c r="CA26" i="3"/>
  <c r="BZ26" i="3"/>
  <c r="BY26" i="3"/>
  <c r="BX26" i="3"/>
  <c r="BW26" i="3"/>
  <c r="BV26" i="3"/>
  <c r="BU26" i="3"/>
  <c r="BT26" i="3"/>
  <c r="BS26" i="3"/>
  <c r="BR26" i="3"/>
  <c r="BQ26" i="3"/>
  <c r="BP26" i="3"/>
  <c r="BO26" i="3"/>
  <c r="BN26" i="3"/>
  <c r="BM26" i="3"/>
  <c r="BL26" i="3"/>
  <c r="BK26" i="3"/>
  <c r="BJ26" i="3"/>
  <c r="BI26" i="3"/>
  <c r="BH26" i="3"/>
  <c r="BG26" i="3"/>
  <c r="BF26" i="3"/>
  <c r="BE26" i="3"/>
  <c r="BD26" i="3"/>
  <c r="BC26" i="3"/>
  <c r="BB26" i="3"/>
  <c r="BA26" i="3"/>
  <c r="AZ26" i="3"/>
  <c r="AY26" i="3"/>
  <c r="AX26" i="3"/>
  <c r="AW26" i="3"/>
  <c r="AV26" i="3"/>
  <c r="AU26" i="3"/>
  <c r="AT26" i="3"/>
  <c r="AS26" i="3"/>
  <c r="AR26" i="3"/>
  <c r="AQ26" i="3"/>
  <c r="AP26" i="3"/>
  <c r="AB26" i="3"/>
  <c r="AK26" i="3"/>
  <c r="AO26" i="3"/>
  <c r="AA26" i="3"/>
  <c r="AJ26" i="3"/>
  <c r="AN26" i="3"/>
  <c r="Z26" i="3"/>
  <c r="AI26" i="3"/>
  <c r="AM26" i="3"/>
  <c r="Y26" i="3"/>
  <c r="AH26" i="3"/>
  <c r="AL26" i="3"/>
  <c r="AG26" i="3"/>
  <c r="AC26" i="3"/>
  <c r="AD26" i="3"/>
  <c r="O26" i="3"/>
  <c r="P26" i="3"/>
  <c r="Q26" i="3"/>
  <c r="R26" i="3"/>
  <c r="S26" i="3"/>
  <c r="CM25" i="3"/>
  <c r="CL25" i="3"/>
  <c r="CK25" i="3"/>
  <c r="CJ25" i="3"/>
  <c r="CI25" i="3"/>
  <c r="CH25" i="3"/>
  <c r="CG25" i="3"/>
  <c r="CF25" i="3"/>
  <c r="CE25" i="3"/>
  <c r="CD25" i="3"/>
  <c r="CC25" i="3"/>
  <c r="CB25" i="3"/>
  <c r="CA25" i="3"/>
  <c r="BZ25" i="3"/>
  <c r="BY25" i="3"/>
  <c r="BX25" i="3"/>
  <c r="BW25" i="3"/>
  <c r="BV25" i="3"/>
  <c r="BU25" i="3"/>
  <c r="BT25" i="3"/>
  <c r="BS25" i="3"/>
  <c r="BR25" i="3"/>
  <c r="BQ25" i="3"/>
  <c r="BP25" i="3"/>
  <c r="BO25" i="3"/>
  <c r="BN25" i="3"/>
  <c r="BM25" i="3"/>
  <c r="BL25" i="3"/>
  <c r="BK25" i="3"/>
  <c r="BJ25" i="3"/>
  <c r="BI25" i="3"/>
  <c r="BH25" i="3"/>
  <c r="BG25" i="3"/>
  <c r="BF25" i="3"/>
  <c r="BE25" i="3"/>
  <c r="BD25" i="3"/>
  <c r="BC25" i="3"/>
  <c r="BB25" i="3"/>
  <c r="BA25" i="3"/>
  <c r="AZ25" i="3"/>
  <c r="AY25" i="3"/>
  <c r="AX25" i="3"/>
  <c r="AW25" i="3"/>
  <c r="AV25" i="3"/>
  <c r="AU25" i="3"/>
  <c r="AT25" i="3"/>
  <c r="AS25" i="3"/>
  <c r="AR25" i="3"/>
  <c r="AQ25" i="3"/>
  <c r="AP25" i="3"/>
  <c r="AB25" i="3"/>
  <c r="AK25" i="3"/>
  <c r="AO25" i="3"/>
  <c r="AA25" i="3"/>
  <c r="AJ25" i="3"/>
  <c r="AN25" i="3"/>
  <c r="Z25" i="3"/>
  <c r="AI25" i="3"/>
  <c r="AM25" i="3"/>
  <c r="Y25" i="3"/>
  <c r="AH25" i="3"/>
  <c r="AL25" i="3"/>
  <c r="AG25" i="3"/>
  <c r="AC25" i="3"/>
  <c r="AD25" i="3"/>
  <c r="O25" i="3"/>
  <c r="P25" i="3"/>
  <c r="Q25" i="3"/>
  <c r="R25" i="3"/>
  <c r="S25" i="3"/>
  <c r="CM24" i="3"/>
  <c r="CL24" i="3"/>
  <c r="CK24" i="3"/>
  <c r="CJ24" i="3"/>
  <c r="CI24" i="3"/>
  <c r="CH24" i="3"/>
  <c r="CG24" i="3"/>
  <c r="CF24" i="3"/>
  <c r="CE24" i="3"/>
  <c r="CD24" i="3"/>
  <c r="CC24" i="3"/>
  <c r="CB24" i="3"/>
  <c r="CA24" i="3"/>
  <c r="BZ24" i="3"/>
  <c r="BY24" i="3"/>
  <c r="BX24" i="3"/>
  <c r="BW24" i="3"/>
  <c r="BV24" i="3"/>
  <c r="BU24" i="3"/>
  <c r="BT24" i="3"/>
  <c r="BS24" i="3"/>
  <c r="BR24" i="3"/>
  <c r="BQ24" i="3"/>
  <c r="BP24" i="3"/>
  <c r="BO24" i="3"/>
  <c r="BN24" i="3"/>
  <c r="BM24" i="3"/>
  <c r="BL24" i="3"/>
  <c r="BK24" i="3"/>
  <c r="BJ24" i="3"/>
  <c r="BI24" i="3"/>
  <c r="BH24" i="3"/>
  <c r="BG24" i="3"/>
  <c r="BF24" i="3"/>
  <c r="BE24" i="3"/>
  <c r="BD24" i="3"/>
  <c r="BC24" i="3"/>
  <c r="BB24" i="3"/>
  <c r="BA24" i="3"/>
  <c r="AZ24" i="3"/>
  <c r="AY24" i="3"/>
  <c r="AX24" i="3"/>
  <c r="AW24" i="3"/>
  <c r="AV24" i="3"/>
  <c r="AU24" i="3"/>
  <c r="AT24" i="3"/>
  <c r="AS24" i="3"/>
  <c r="AR24" i="3"/>
  <c r="AQ24" i="3"/>
  <c r="AP24" i="3"/>
  <c r="AB24" i="3"/>
  <c r="AK24" i="3"/>
  <c r="AO24" i="3"/>
  <c r="AA24" i="3"/>
  <c r="AJ24" i="3"/>
  <c r="AN24" i="3"/>
  <c r="Z24" i="3"/>
  <c r="AI24" i="3"/>
  <c r="AM24" i="3"/>
  <c r="Y24" i="3"/>
  <c r="AH24" i="3"/>
  <c r="AL24" i="3"/>
  <c r="AG24" i="3"/>
  <c r="AC24" i="3"/>
  <c r="AD24" i="3"/>
  <c r="O24" i="3"/>
  <c r="P24" i="3"/>
  <c r="Q24" i="3"/>
  <c r="R24" i="3"/>
  <c r="S24" i="3"/>
  <c r="CM23" i="3"/>
  <c r="CL23" i="3"/>
  <c r="CK23" i="3"/>
  <c r="CJ23" i="3"/>
  <c r="CI23" i="3"/>
  <c r="CH23" i="3"/>
  <c r="CG23" i="3"/>
  <c r="CF23" i="3"/>
  <c r="CE23" i="3"/>
  <c r="CD23" i="3"/>
  <c r="CC23" i="3"/>
  <c r="CB23" i="3"/>
  <c r="CA23" i="3"/>
  <c r="BZ23" i="3"/>
  <c r="BY23" i="3"/>
  <c r="BX23" i="3"/>
  <c r="BW23" i="3"/>
  <c r="BV23" i="3"/>
  <c r="BU23" i="3"/>
  <c r="BT23" i="3"/>
  <c r="BS23" i="3"/>
  <c r="BR23" i="3"/>
  <c r="BQ23" i="3"/>
  <c r="BP23" i="3"/>
  <c r="BO23" i="3"/>
  <c r="BN23" i="3"/>
  <c r="BM23" i="3"/>
  <c r="BL23" i="3"/>
  <c r="BK23" i="3"/>
  <c r="BJ23" i="3"/>
  <c r="BI23" i="3"/>
  <c r="BH23" i="3"/>
  <c r="BG23" i="3"/>
  <c r="BF23" i="3"/>
  <c r="BE23" i="3"/>
  <c r="BD23" i="3"/>
  <c r="BC23" i="3"/>
  <c r="BB23" i="3"/>
  <c r="BA23" i="3"/>
  <c r="AZ23" i="3"/>
  <c r="AY23" i="3"/>
  <c r="AX23" i="3"/>
  <c r="AW23" i="3"/>
  <c r="AV23" i="3"/>
  <c r="AU23" i="3"/>
  <c r="AT23" i="3"/>
  <c r="AS23" i="3"/>
  <c r="AR23" i="3"/>
  <c r="AQ23" i="3"/>
  <c r="AP23" i="3"/>
  <c r="AB23" i="3"/>
  <c r="AK23" i="3"/>
  <c r="AO23" i="3"/>
  <c r="AA23" i="3"/>
  <c r="AJ23" i="3"/>
  <c r="AN23" i="3"/>
  <c r="Z23" i="3"/>
  <c r="AI23" i="3"/>
  <c r="AM23" i="3"/>
  <c r="Y23" i="3"/>
  <c r="AH23" i="3"/>
  <c r="AL23" i="3"/>
  <c r="AG23" i="3"/>
  <c r="AC23" i="3"/>
  <c r="AD23" i="3"/>
  <c r="O23" i="3"/>
  <c r="P23" i="3"/>
  <c r="Q23" i="3"/>
  <c r="R23" i="3"/>
  <c r="S23" i="3"/>
  <c r="CM22" i="3"/>
  <c r="CL22" i="3"/>
  <c r="CK22" i="3"/>
  <c r="CJ22" i="3"/>
  <c r="CI22" i="3"/>
  <c r="CH22" i="3"/>
  <c r="CG22" i="3"/>
  <c r="CF22" i="3"/>
  <c r="CE22" i="3"/>
  <c r="CD22" i="3"/>
  <c r="CC22" i="3"/>
  <c r="CB22" i="3"/>
  <c r="CA22" i="3"/>
  <c r="BZ22" i="3"/>
  <c r="BY22" i="3"/>
  <c r="BX22" i="3"/>
  <c r="BW22" i="3"/>
  <c r="BV22" i="3"/>
  <c r="BU22" i="3"/>
  <c r="BT22" i="3"/>
  <c r="BS22" i="3"/>
  <c r="BR22" i="3"/>
  <c r="BQ22" i="3"/>
  <c r="BP22" i="3"/>
  <c r="BO22" i="3"/>
  <c r="BN22" i="3"/>
  <c r="BM22" i="3"/>
  <c r="BL22" i="3"/>
  <c r="BK22" i="3"/>
  <c r="BJ22" i="3"/>
  <c r="BI22" i="3"/>
  <c r="BH22" i="3"/>
  <c r="BG22" i="3"/>
  <c r="BF22" i="3"/>
  <c r="BE22" i="3"/>
  <c r="BD22" i="3"/>
  <c r="BC22" i="3"/>
  <c r="BB22" i="3"/>
  <c r="BA22" i="3"/>
  <c r="AZ22" i="3"/>
  <c r="AY22" i="3"/>
  <c r="AX22" i="3"/>
  <c r="AW22" i="3"/>
  <c r="AV22" i="3"/>
  <c r="AU22" i="3"/>
  <c r="AT22" i="3"/>
  <c r="AS22" i="3"/>
  <c r="AR22" i="3"/>
  <c r="AQ22" i="3"/>
  <c r="AP22" i="3"/>
  <c r="AB22" i="3"/>
  <c r="AK22" i="3"/>
  <c r="AO22" i="3"/>
  <c r="AA22" i="3"/>
  <c r="AJ22" i="3"/>
  <c r="AN22" i="3"/>
  <c r="Z22" i="3"/>
  <c r="AI22" i="3"/>
  <c r="AM22" i="3"/>
  <c r="Y22" i="3"/>
  <c r="AH22" i="3"/>
  <c r="AL22" i="3"/>
  <c r="AG22" i="3"/>
  <c r="AC22" i="3"/>
  <c r="AD22" i="3"/>
  <c r="O22" i="3"/>
  <c r="P22" i="3"/>
  <c r="Q22" i="3"/>
  <c r="R22" i="3"/>
  <c r="S22" i="3"/>
  <c r="I22" i="3"/>
  <c r="CM21" i="3"/>
  <c r="CL21" i="3"/>
  <c r="CK21" i="3"/>
  <c r="CJ21" i="3"/>
  <c r="CI21" i="3"/>
  <c r="CH21" i="3"/>
  <c r="CG21" i="3"/>
  <c r="CF21" i="3"/>
  <c r="CE21" i="3"/>
  <c r="CD21" i="3"/>
  <c r="CC21" i="3"/>
  <c r="CB21" i="3"/>
  <c r="CA21" i="3"/>
  <c r="BZ21" i="3"/>
  <c r="BY21" i="3"/>
  <c r="BX21" i="3"/>
  <c r="BW21" i="3"/>
  <c r="BV21" i="3"/>
  <c r="BU21" i="3"/>
  <c r="BT21" i="3"/>
  <c r="BS21" i="3"/>
  <c r="BR21" i="3"/>
  <c r="BQ21" i="3"/>
  <c r="BP21" i="3"/>
  <c r="BO21" i="3"/>
  <c r="BN21" i="3"/>
  <c r="BM21" i="3"/>
  <c r="BL21" i="3"/>
  <c r="BK21" i="3"/>
  <c r="BJ21" i="3"/>
  <c r="BI21" i="3"/>
  <c r="BH21" i="3"/>
  <c r="BG21" i="3"/>
  <c r="BF21" i="3"/>
  <c r="BE21" i="3"/>
  <c r="BD21" i="3"/>
  <c r="BC21" i="3"/>
  <c r="BB21" i="3"/>
  <c r="BA21" i="3"/>
  <c r="AZ21" i="3"/>
  <c r="AY21" i="3"/>
  <c r="AX21" i="3"/>
  <c r="AW21" i="3"/>
  <c r="AV21" i="3"/>
  <c r="AU21" i="3"/>
  <c r="AT21" i="3"/>
  <c r="AS21" i="3"/>
  <c r="AR21" i="3"/>
  <c r="AQ21" i="3"/>
  <c r="AP21" i="3"/>
  <c r="AB21" i="3"/>
  <c r="AK21" i="3"/>
  <c r="AO21" i="3"/>
  <c r="AA21" i="3"/>
  <c r="AJ21" i="3"/>
  <c r="AN21" i="3"/>
  <c r="Z21" i="3"/>
  <c r="AI21" i="3"/>
  <c r="AM21" i="3"/>
  <c r="Y21" i="3"/>
  <c r="AH21" i="3"/>
  <c r="AL21" i="3"/>
  <c r="AG21" i="3"/>
  <c r="AC21" i="3"/>
  <c r="AD21" i="3"/>
  <c r="O21" i="3"/>
  <c r="P21" i="3"/>
  <c r="Q21" i="3"/>
  <c r="R21" i="3"/>
  <c r="S21" i="3"/>
  <c r="I21" i="3"/>
  <c r="CM20" i="3"/>
  <c r="CL20" i="3"/>
  <c r="CK20" i="3"/>
  <c r="CJ20" i="3"/>
  <c r="CI20" i="3"/>
  <c r="CH20" i="3"/>
  <c r="CG20" i="3"/>
  <c r="CF20" i="3"/>
  <c r="CE20" i="3"/>
  <c r="CD20" i="3"/>
  <c r="CC20" i="3"/>
  <c r="CB20" i="3"/>
  <c r="CA20" i="3"/>
  <c r="BZ20" i="3"/>
  <c r="BY20" i="3"/>
  <c r="BX20" i="3"/>
  <c r="BW20" i="3"/>
  <c r="BV20" i="3"/>
  <c r="BU20" i="3"/>
  <c r="BT20" i="3"/>
  <c r="BS20" i="3"/>
  <c r="BR20" i="3"/>
  <c r="BQ20" i="3"/>
  <c r="BP20" i="3"/>
  <c r="BO20" i="3"/>
  <c r="BN20" i="3"/>
  <c r="BM20" i="3"/>
  <c r="BL20" i="3"/>
  <c r="BK20" i="3"/>
  <c r="BJ20" i="3"/>
  <c r="BI20" i="3"/>
  <c r="BH20" i="3"/>
  <c r="BG20" i="3"/>
  <c r="BF20" i="3"/>
  <c r="BE20" i="3"/>
  <c r="BD20" i="3"/>
  <c r="BC20" i="3"/>
  <c r="BB20" i="3"/>
  <c r="BA20" i="3"/>
  <c r="AZ20" i="3"/>
  <c r="AY20" i="3"/>
  <c r="AX20" i="3"/>
  <c r="AW20" i="3"/>
  <c r="AV20" i="3"/>
  <c r="AU20" i="3"/>
  <c r="AT20" i="3"/>
  <c r="AS20" i="3"/>
  <c r="AR20" i="3"/>
  <c r="AQ20" i="3"/>
  <c r="AP20" i="3"/>
  <c r="AB20" i="3"/>
  <c r="AK20" i="3"/>
  <c r="AO20" i="3"/>
  <c r="AA20" i="3"/>
  <c r="AJ20" i="3"/>
  <c r="AN20" i="3"/>
  <c r="Z20" i="3"/>
  <c r="AI20" i="3"/>
  <c r="AM20" i="3"/>
  <c r="Y20" i="3"/>
  <c r="AH20" i="3"/>
  <c r="AL20" i="3"/>
  <c r="AG20" i="3"/>
  <c r="AC20" i="3"/>
  <c r="AD20" i="3"/>
  <c r="O20" i="3"/>
  <c r="P20" i="3"/>
  <c r="Q20" i="3"/>
  <c r="R20" i="3"/>
  <c r="S20" i="3"/>
  <c r="I20" i="3"/>
  <c r="CM19" i="3"/>
  <c r="CL19" i="3"/>
  <c r="CK19" i="3"/>
  <c r="CJ19" i="3"/>
  <c r="CI19" i="3"/>
  <c r="CH19" i="3"/>
  <c r="CG19" i="3"/>
  <c r="CF19" i="3"/>
  <c r="CE19" i="3"/>
  <c r="CD19" i="3"/>
  <c r="CC19" i="3"/>
  <c r="CB19" i="3"/>
  <c r="CA19" i="3"/>
  <c r="BZ19" i="3"/>
  <c r="BY19" i="3"/>
  <c r="BX19" i="3"/>
  <c r="BW19" i="3"/>
  <c r="BV19" i="3"/>
  <c r="BU19" i="3"/>
  <c r="BT19" i="3"/>
  <c r="BS19" i="3"/>
  <c r="BR19" i="3"/>
  <c r="BQ19" i="3"/>
  <c r="BP19" i="3"/>
  <c r="BO19" i="3"/>
  <c r="BN19" i="3"/>
  <c r="BM19" i="3"/>
  <c r="BL19" i="3"/>
  <c r="BK19" i="3"/>
  <c r="BJ19" i="3"/>
  <c r="BI19" i="3"/>
  <c r="BH19" i="3"/>
  <c r="BG19" i="3"/>
  <c r="BF19" i="3"/>
  <c r="BE19" i="3"/>
  <c r="BD19" i="3"/>
  <c r="BC19" i="3"/>
  <c r="BB19" i="3"/>
  <c r="BA19" i="3"/>
  <c r="AZ19" i="3"/>
  <c r="AY19" i="3"/>
  <c r="AX19" i="3"/>
  <c r="AW19" i="3"/>
  <c r="AV19" i="3"/>
  <c r="AU19" i="3"/>
  <c r="AT19" i="3"/>
  <c r="AS19" i="3"/>
  <c r="AR19" i="3"/>
  <c r="AQ19" i="3"/>
  <c r="AP19" i="3"/>
  <c r="AB19" i="3"/>
  <c r="AK19" i="3"/>
  <c r="AO19" i="3"/>
  <c r="AA19" i="3"/>
  <c r="AJ19" i="3"/>
  <c r="AN19" i="3"/>
  <c r="Z19" i="3"/>
  <c r="AI19" i="3"/>
  <c r="AM19" i="3"/>
  <c r="Y19" i="3"/>
  <c r="AH19" i="3"/>
  <c r="AL19" i="3"/>
  <c r="AG19" i="3"/>
  <c r="AC19" i="3"/>
  <c r="AD19" i="3"/>
  <c r="O19" i="3"/>
  <c r="P19" i="3"/>
  <c r="Q19" i="3"/>
  <c r="R19" i="3"/>
  <c r="S19" i="3"/>
  <c r="I19" i="3"/>
  <c r="CM18" i="3"/>
  <c r="CL18" i="3"/>
  <c r="CK18" i="3"/>
  <c r="CJ18" i="3"/>
  <c r="CI18" i="3"/>
  <c r="CH18" i="3"/>
  <c r="CG18" i="3"/>
  <c r="CF18" i="3"/>
  <c r="CE18" i="3"/>
  <c r="CD18" i="3"/>
  <c r="CC18" i="3"/>
  <c r="CB18" i="3"/>
  <c r="CA18" i="3"/>
  <c r="BZ18" i="3"/>
  <c r="BY18" i="3"/>
  <c r="BX18" i="3"/>
  <c r="BW18" i="3"/>
  <c r="BV18" i="3"/>
  <c r="BU18" i="3"/>
  <c r="BT18" i="3"/>
  <c r="BS18" i="3"/>
  <c r="BR18" i="3"/>
  <c r="BQ18" i="3"/>
  <c r="BP18" i="3"/>
  <c r="BO18" i="3"/>
  <c r="BN18" i="3"/>
  <c r="BM18" i="3"/>
  <c r="BL18" i="3"/>
  <c r="BK18" i="3"/>
  <c r="BJ18" i="3"/>
  <c r="BI18" i="3"/>
  <c r="BH18" i="3"/>
  <c r="BG18" i="3"/>
  <c r="BF18" i="3"/>
  <c r="BE18" i="3"/>
  <c r="BD18" i="3"/>
  <c r="BC18" i="3"/>
  <c r="BB18" i="3"/>
  <c r="BA18" i="3"/>
  <c r="AZ18" i="3"/>
  <c r="AY18" i="3"/>
  <c r="AX18" i="3"/>
  <c r="AW18" i="3"/>
  <c r="AV18" i="3"/>
  <c r="AU18" i="3"/>
  <c r="AT18" i="3"/>
  <c r="AS18" i="3"/>
  <c r="AR18" i="3"/>
  <c r="AQ18" i="3"/>
  <c r="AP18" i="3"/>
  <c r="AB18" i="3"/>
  <c r="AK18" i="3"/>
  <c r="AO18" i="3"/>
  <c r="AA18" i="3"/>
  <c r="AJ18" i="3"/>
  <c r="AN18" i="3"/>
  <c r="Z18" i="3"/>
  <c r="AI18" i="3"/>
  <c r="AM18" i="3"/>
  <c r="Y18" i="3"/>
  <c r="AH18" i="3"/>
  <c r="AL18" i="3"/>
  <c r="AG18" i="3"/>
  <c r="AC18" i="3"/>
  <c r="AD18" i="3"/>
  <c r="O18" i="3"/>
  <c r="P18" i="3"/>
  <c r="Q18" i="3"/>
  <c r="R18" i="3"/>
  <c r="S18" i="3"/>
  <c r="I18" i="3"/>
  <c r="CM17" i="3"/>
  <c r="CL17" i="3"/>
  <c r="CK17" i="3"/>
  <c r="CJ17" i="3"/>
  <c r="CI17" i="3"/>
  <c r="CH17" i="3"/>
  <c r="CG17" i="3"/>
  <c r="CF17" i="3"/>
  <c r="CE17" i="3"/>
  <c r="CD17" i="3"/>
  <c r="CC17" i="3"/>
  <c r="CB17" i="3"/>
  <c r="CA17" i="3"/>
  <c r="BZ17" i="3"/>
  <c r="BY17" i="3"/>
  <c r="BX17" i="3"/>
  <c r="BW17" i="3"/>
  <c r="BV17" i="3"/>
  <c r="BU17" i="3"/>
  <c r="BT17" i="3"/>
  <c r="BS17" i="3"/>
  <c r="BR17" i="3"/>
  <c r="BQ17" i="3"/>
  <c r="BP17" i="3"/>
  <c r="BO17" i="3"/>
  <c r="BN17" i="3"/>
  <c r="BM17" i="3"/>
  <c r="BL17" i="3"/>
  <c r="BK17" i="3"/>
  <c r="BJ17" i="3"/>
  <c r="BI17" i="3"/>
  <c r="BH17" i="3"/>
  <c r="BG17" i="3"/>
  <c r="BF17" i="3"/>
  <c r="BE17" i="3"/>
  <c r="BD17" i="3"/>
  <c r="BC17" i="3"/>
  <c r="BB17" i="3"/>
  <c r="BA17" i="3"/>
  <c r="AZ17" i="3"/>
  <c r="AY17" i="3"/>
  <c r="AX17" i="3"/>
  <c r="AW17" i="3"/>
  <c r="AV17" i="3"/>
  <c r="AU17" i="3"/>
  <c r="AT17" i="3"/>
  <c r="AS17" i="3"/>
  <c r="AR17" i="3"/>
  <c r="AQ17" i="3"/>
  <c r="AP17" i="3"/>
  <c r="AB17" i="3"/>
  <c r="AK17" i="3"/>
  <c r="AO17" i="3"/>
  <c r="AA17" i="3"/>
  <c r="AJ17" i="3"/>
  <c r="AN17" i="3"/>
  <c r="Z17" i="3"/>
  <c r="AI17" i="3"/>
  <c r="AM17" i="3"/>
  <c r="Y17" i="3"/>
  <c r="AH17" i="3"/>
  <c r="AL17" i="3"/>
  <c r="AG17" i="3"/>
  <c r="AC17" i="3"/>
  <c r="AD17" i="3"/>
  <c r="O17" i="3"/>
  <c r="P17" i="3"/>
  <c r="Q17" i="3"/>
  <c r="R17" i="3"/>
  <c r="S17" i="3"/>
  <c r="I17" i="3"/>
  <c r="CM16" i="3"/>
  <c r="CL16" i="3"/>
  <c r="CK16" i="3"/>
  <c r="CJ16" i="3"/>
  <c r="CI16" i="3"/>
  <c r="CH16" i="3"/>
  <c r="CG16" i="3"/>
  <c r="CF16" i="3"/>
  <c r="CE16" i="3"/>
  <c r="CD16" i="3"/>
  <c r="CC16" i="3"/>
  <c r="CB16" i="3"/>
  <c r="CA16" i="3"/>
  <c r="BZ16" i="3"/>
  <c r="BY16" i="3"/>
  <c r="BX16" i="3"/>
  <c r="BW16" i="3"/>
  <c r="BV16" i="3"/>
  <c r="BU16" i="3"/>
  <c r="BT16" i="3"/>
  <c r="BS16" i="3"/>
  <c r="BR16" i="3"/>
  <c r="BQ16" i="3"/>
  <c r="BP16" i="3"/>
  <c r="BO16" i="3"/>
  <c r="BN16" i="3"/>
  <c r="BM16" i="3"/>
  <c r="BL16" i="3"/>
  <c r="BK16" i="3"/>
  <c r="BJ16" i="3"/>
  <c r="BI16" i="3"/>
  <c r="BH16" i="3"/>
  <c r="BG16" i="3"/>
  <c r="BF16" i="3"/>
  <c r="BE16" i="3"/>
  <c r="BD16" i="3"/>
  <c r="BC16" i="3"/>
  <c r="BB16" i="3"/>
  <c r="BA16" i="3"/>
  <c r="AZ16" i="3"/>
  <c r="AY16" i="3"/>
  <c r="AX16" i="3"/>
  <c r="AW16" i="3"/>
  <c r="AV16" i="3"/>
  <c r="AU16" i="3"/>
  <c r="AT16" i="3"/>
  <c r="AS16" i="3"/>
  <c r="AR16" i="3"/>
  <c r="AQ16" i="3"/>
  <c r="AP16" i="3"/>
  <c r="AB16" i="3"/>
  <c r="AK16" i="3"/>
  <c r="AO16" i="3"/>
  <c r="AA16" i="3"/>
  <c r="AJ16" i="3"/>
  <c r="AN16" i="3"/>
  <c r="Z16" i="3"/>
  <c r="AI16" i="3"/>
  <c r="AM16" i="3"/>
  <c r="Y16" i="3"/>
  <c r="AH16" i="3"/>
  <c r="AL16" i="3"/>
  <c r="AG16" i="3"/>
  <c r="AC16" i="3"/>
  <c r="AD16" i="3"/>
  <c r="O16" i="3"/>
  <c r="P16" i="3"/>
  <c r="Q16" i="3"/>
  <c r="R16" i="3"/>
  <c r="S16" i="3"/>
  <c r="I16" i="3"/>
  <c r="CM15" i="3"/>
  <c r="CL15" i="3"/>
  <c r="CK15" i="3"/>
  <c r="CJ15" i="3"/>
  <c r="CI15" i="3"/>
  <c r="CH15" i="3"/>
  <c r="CG15" i="3"/>
  <c r="CF15" i="3"/>
  <c r="CE15" i="3"/>
  <c r="CD15" i="3"/>
  <c r="CC15" i="3"/>
  <c r="CB15" i="3"/>
  <c r="CA15" i="3"/>
  <c r="BZ15" i="3"/>
  <c r="BY15" i="3"/>
  <c r="BX15" i="3"/>
  <c r="BW15" i="3"/>
  <c r="BV15" i="3"/>
  <c r="BU15" i="3"/>
  <c r="BT15" i="3"/>
  <c r="BS15" i="3"/>
  <c r="BR15" i="3"/>
  <c r="BQ15" i="3"/>
  <c r="BP15" i="3"/>
  <c r="BO15" i="3"/>
  <c r="BN15" i="3"/>
  <c r="BM15" i="3"/>
  <c r="BL15" i="3"/>
  <c r="BK15" i="3"/>
  <c r="BJ15" i="3"/>
  <c r="BI15" i="3"/>
  <c r="BH15" i="3"/>
  <c r="BG15" i="3"/>
  <c r="BF15" i="3"/>
  <c r="BE15" i="3"/>
  <c r="BD15" i="3"/>
  <c r="BC15" i="3"/>
  <c r="BB15" i="3"/>
  <c r="BA15" i="3"/>
  <c r="AZ15" i="3"/>
  <c r="AY15" i="3"/>
  <c r="AX15" i="3"/>
  <c r="AW15" i="3"/>
  <c r="AV15" i="3"/>
  <c r="AU15" i="3"/>
  <c r="AT15" i="3"/>
  <c r="AS15" i="3"/>
  <c r="AR15" i="3"/>
  <c r="AQ15" i="3"/>
  <c r="AP15" i="3"/>
  <c r="AB15" i="3"/>
  <c r="AK15" i="3"/>
  <c r="AO15" i="3"/>
  <c r="AA15" i="3"/>
  <c r="AJ15" i="3"/>
  <c r="AN15" i="3"/>
  <c r="Z15" i="3"/>
  <c r="AI15" i="3"/>
  <c r="AM15" i="3"/>
  <c r="Y15" i="3"/>
  <c r="AH15" i="3"/>
  <c r="AL15" i="3"/>
  <c r="AG15" i="3"/>
  <c r="AC15" i="3"/>
  <c r="AD15" i="3"/>
  <c r="O15" i="3"/>
  <c r="P15" i="3"/>
  <c r="Q15" i="3"/>
  <c r="R15" i="3"/>
  <c r="S15" i="3"/>
  <c r="I15" i="3"/>
  <c r="CM14" i="3"/>
  <c r="CL14" i="3"/>
  <c r="CK14" i="3"/>
  <c r="CJ14" i="3"/>
  <c r="CI14" i="3"/>
  <c r="CH14" i="3"/>
  <c r="CG14" i="3"/>
  <c r="CF14" i="3"/>
  <c r="CE14" i="3"/>
  <c r="CD14" i="3"/>
  <c r="CC14" i="3"/>
  <c r="CB14" i="3"/>
  <c r="CA14" i="3"/>
  <c r="BZ14" i="3"/>
  <c r="BY14" i="3"/>
  <c r="BX14" i="3"/>
  <c r="BW14" i="3"/>
  <c r="BV14" i="3"/>
  <c r="BU14" i="3"/>
  <c r="BT14" i="3"/>
  <c r="BS14" i="3"/>
  <c r="BR14" i="3"/>
  <c r="BQ14" i="3"/>
  <c r="BP14" i="3"/>
  <c r="BO14" i="3"/>
  <c r="BN14" i="3"/>
  <c r="BM14" i="3"/>
  <c r="BL14" i="3"/>
  <c r="BK14" i="3"/>
  <c r="BJ14" i="3"/>
  <c r="BI14" i="3"/>
  <c r="BH14" i="3"/>
  <c r="BG14" i="3"/>
  <c r="BF14" i="3"/>
  <c r="BE14" i="3"/>
  <c r="BD14" i="3"/>
  <c r="BC14" i="3"/>
  <c r="BB14" i="3"/>
  <c r="BA14" i="3"/>
  <c r="AZ14" i="3"/>
  <c r="AY14" i="3"/>
  <c r="AX14" i="3"/>
  <c r="AW14" i="3"/>
  <c r="AV14" i="3"/>
  <c r="AU14" i="3"/>
  <c r="AT14" i="3"/>
  <c r="AS14" i="3"/>
  <c r="AR14" i="3"/>
  <c r="AQ14" i="3"/>
  <c r="AP14" i="3"/>
  <c r="AB14" i="3"/>
  <c r="AK14" i="3"/>
  <c r="AO14" i="3"/>
  <c r="AA14" i="3"/>
  <c r="AJ14" i="3"/>
  <c r="AN14" i="3"/>
  <c r="Z14" i="3"/>
  <c r="AI14" i="3"/>
  <c r="AM14" i="3"/>
  <c r="Y14" i="3"/>
  <c r="AH14" i="3"/>
  <c r="AL14" i="3"/>
  <c r="AG14" i="3"/>
  <c r="AC14" i="3"/>
  <c r="AD14" i="3"/>
  <c r="O14" i="3"/>
  <c r="P14" i="3"/>
  <c r="Q14" i="3"/>
  <c r="R14" i="3"/>
  <c r="S14" i="3"/>
  <c r="I14" i="3"/>
  <c r="CM13" i="3"/>
  <c r="CL13" i="3"/>
  <c r="CK13" i="3"/>
  <c r="CJ13" i="3"/>
  <c r="CI13" i="3"/>
  <c r="CH13" i="3"/>
  <c r="CG13" i="3"/>
  <c r="CF13" i="3"/>
  <c r="CE13" i="3"/>
  <c r="CD13" i="3"/>
  <c r="CC13" i="3"/>
  <c r="CB13" i="3"/>
  <c r="CA13" i="3"/>
  <c r="BZ13" i="3"/>
  <c r="BY13" i="3"/>
  <c r="BX13" i="3"/>
  <c r="BW13" i="3"/>
  <c r="BV13" i="3"/>
  <c r="BU13" i="3"/>
  <c r="BT13" i="3"/>
  <c r="BS13" i="3"/>
  <c r="BR13" i="3"/>
  <c r="BQ13" i="3"/>
  <c r="BP13" i="3"/>
  <c r="BO13" i="3"/>
  <c r="BN13" i="3"/>
  <c r="BM13" i="3"/>
  <c r="BL13" i="3"/>
  <c r="BK13" i="3"/>
  <c r="BJ13" i="3"/>
  <c r="BI13" i="3"/>
  <c r="BH13" i="3"/>
  <c r="BG13" i="3"/>
  <c r="BF13" i="3"/>
  <c r="BE13" i="3"/>
  <c r="BD13" i="3"/>
  <c r="BC13" i="3"/>
  <c r="BB13" i="3"/>
  <c r="BA13" i="3"/>
  <c r="AZ13" i="3"/>
  <c r="AY13" i="3"/>
  <c r="AX13" i="3"/>
  <c r="AW13" i="3"/>
  <c r="AV13" i="3"/>
  <c r="AU13" i="3"/>
  <c r="AT13" i="3"/>
  <c r="AS13" i="3"/>
  <c r="AR13" i="3"/>
  <c r="AQ13" i="3"/>
  <c r="AP13" i="3"/>
  <c r="H9" i="3"/>
  <c r="AB13" i="3"/>
  <c r="AK13" i="3"/>
  <c r="AO13" i="3"/>
  <c r="AA13" i="3"/>
  <c r="AJ13" i="3"/>
  <c r="AN13" i="3"/>
  <c r="Z13" i="3"/>
  <c r="AI13" i="3"/>
  <c r="AM13" i="3"/>
  <c r="Y13" i="3"/>
  <c r="AH13" i="3"/>
  <c r="AL13" i="3"/>
  <c r="AG13" i="3"/>
  <c r="AC13" i="3"/>
  <c r="AD13" i="3"/>
  <c r="O13" i="3"/>
  <c r="P13" i="3"/>
  <c r="Q13" i="3"/>
  <c r="R13" i="3"/>
  <c r="S13" i="3"/>
  <c r="I13" i="3"/>
  <c r="CM12" i="3"/>
  <c r="CL12" i="3"/>
  <c r="CK12" i="3"/>
  <c r="CJ12" i="3"/>
  <c r="CI12" i="3"/>
  <c r="CH12" i="3"/>
  <c r="CG12" i="3"/>
  <c r="CF12" i="3"/>
  <c r="CE12" i="3"/>
  <c r="CD12" i="3"/>
  <c r="CC12" i="3"/>
  <c r="CB12" i="3"/>
  <c r="CA12" i="3"/>
  <c r="BZ12" i="3"/>
  <c r="BY12" i="3"/>
  <c r="BX12" i="3"/>
  <c r="BW12" i="3"/>
  <c r="BV12" i="3"/>
  <c r="BU12" i="3"/>
  <c r="BT12" i="3"/>
  <c r="BS12" i="3"/>
  <c r="BR12" i="3"/>
  <c r="BQ12" i="3"/>
  <c r="BP12" i="3"/>
  <c r="BO12" i="3"/>
  <c r="BN12" i="3"/>
  <c r="BM12" i="3"/>
  <c r="BL12" i="3"/>
  <c r="BK12" i="3"/>
  <c r="BJ12" i="3"/>
  <c r="BI12" i="3"/>
  <c r="BH12" i="3"/>
  <c r="BG12" i="3"/>
  <c r="BF12" i="3"/>
  <c r="BE12" i="3"/>
  <c r="BD12" i="3"/>
  <c r="BC12" i="3"/>
  <c r="BB12" i="3"/>
  <c r="BA12" i="3"/>
  <c r="AZ12" i="3"/>
  <c r="AY12" i="3"/>
  <c r="AX12" i="3"/>
  <c r="AW12" i="3"/>
  <c r="AV12" i="3"/>
  <c r="AU12" i="3"/>
  <c r="AT12" i="3"/>
  <c r="AS12" i="3"/>
  <c r="AR12" i="3"/>
  <c r="AQ12" i="3"/>
  <c r="AP12" i="3"/>
  <c r="AB12" i="3"/>
  <c r="AK12" i="3"/>
  <c r="AO12" i="3"/>
  <c r="AA12" i="3"/>
  <c r="AJ12" i="3"/>
  <c r="AN12" i="3"/>
  <c r="Z12" i="3"/>
  <c r="AI12" i="3"/>
  <c r="AM12" i="3"/>
  <c r="Y12" i="3"/>
  <c r="AH12" i="3"/>
  <c r="AL12" i="3"/>
  <c r="AG12" i="3"/>
  <c r="AC12" i="3"/>
  <c r="AD12" i="3"/>
  <c r="O12" i="3"/>
  <c r="P12" i="3"/>
  <c r="Q12" i="3"/>
  <c r="R12" i="3"/>
  <c r="S12" i="3"/>
  <c r="I12" i="3"/>
  <c r="CM11" i="3"/>
  <c r="CL11" i="3"/>
  <c r="CK11" i="3"/>
  <c r="CJ11" i="3"/>
  <c r="CI11" i="3"/>
  <c r="CH11" i="3"/>
  <c r="CG11" i="3"/>
  <c r="CF11" i="3"/>
  <c r="CE11" i="3"/>
  <c r="CD11" i="3"/>
  <c r="CC11" i="3"/>
  <c r="CB11" i="3"/>
  <c r="CA11" i="3"/>
  <c r="BZ11" i="3"/>
  <c r="BY11" i="3"/>
  <c r="BX11" i="3"/>
  <c r="BW11" i="3"/>
  <c r="BV11" i="3"/>
  <c r="BU11" i="3"/>
  <c r="BT11" i="3"/>
  <c r="BS11" i="3"/>
  <c r="BR11" i="3"/>
  <c r="BQ11" i="3"/>
  <c r="BP11" i="3"/>
  <c r="BO11" i="3"/>
  <c r="BN11" i="3"/>
  <c r="BM11" i="3"/>
  <c r="BL11" i="3"/>
  <c r="BK11" i="3"/>
  <c r="BJ11" i="3"/>
  <c r="BI11" i="3"/>
  <c r="BH11" i="3"/>
  <c r="BG11" i="3"/>
  <c r="BF11" i="3"/>
  <c r="BE11" i="3"/>
  <c r="BD11" i="3"/>
  <c r="BC11" i="3"/>
  <c r="BB11" i="3"/>
  <c r="BA11" i="3"/>
  <c r="AZ11" i="3"/>
  <c r="AY11" i="3"/>
  <c r="AX11" i="3"/>
  <c r="AW11" i="3"/>
  <c r="AV11" i="3"/>
  <c r="AU11" i="3"/>
  <c r="AT11" i="3"/>
  <c r="AS11" i="3"/>
  <c r="AR11" i="3"/>
  <c r="AQ11" i="3"/>
  <c r="AP11" i="3"/>
  <c r="AB11" i="3"/>
  <c r="AK11" i="3"/>
  <c r="AO11" i="3"/>
  <c r="AA11" i="3"/>
  <c r="AJ11" i="3"/>
  <c r="AN11" i="3"/>
  <c r="Z11" i="3"/>
  <c r="AI11" i="3"/>
  <c r="AM11" i="3"/>
  <c r="Y11" i="3"/>
  <c r="AH11" i="3"/>
  <c r="AL11" i="3"/>
  <c r="AG11" i="3"/>
  <c r="AC11" i="3"/>
  <c r="AD11" i="3"/>
  <c r="O11" i="3"/>
  <c r="P11" i="3"/>
  <c r="Q11" i="3"/>
  <c r="R11" i="3"/>
  <c r="S11" i="3"/>
  <c r="I11" i="3"/>
  <c r="CM10" i="3"/>
  <c r="CL10" i="3"/>
  <c r="CK10" i="3"/>
  <c r="CJ10" i="3"/>
  <c r="CI10" i="3"/>
  <c r="CH10" i="3"/>
  <c r="CG10" i="3"/>
  <c r="CF10" i="3"/>
  <c r="CE10" i="3"/>
  <c r="CD10" i="3"/>
  <c r="CC10" i="3"/>
  <c r="CB10" i="3"/>
  <c r="CA10" i="3"/>
  <c r="BZ10" i="3"/>
  <c r="BY10" i="3"/>
  <c r="BX10" i="3"/>
  <c r="BW10" i="3"/>
  <c r="BV10" i="3"/>
  <c r="BU10" i="3"/>
  <c r="BT10" i="3"/>
  <c r="BS10" i="3"/>
  <c r="BR10" i="3"/>
  <c r="BQ10" i="3"/>
  <c r="BP10" i="3"/>
  <c r="BO10" i="3"/>
  <c r="BN10" i="3"/>
  <c r="BM10" i="3"/>
  <c r="BL10" i="3"/>
  <c r="BK10" i="3"/>
  <c r="BJ10" i="3"/>
  <c r="BI10" i="3"/>
  <c r="BH10" i="3"/>
  <c r="BG10" i="3"/>
  <c r="BF10" i="3"/>
  <c r="BE10" i="3"/>
  <c r="BD10" i="3"/>
  <c r="BC10" i="3"/>
  <c r="BB10" i="3"/>
  <c r="BA10" i="3"/>
  <c r="AZ10" i="3"/>
  <c r="AY10" i="3"/>
  <c r="AX10" i="3"/>
  <c r="AW10" i="3"/>
  <c r="AV10" i="3"/>
  <c r="AU10" i="3"/>
  <c r="AT10" i="3"/>
  <c r="AS10" i="3"/>
  <c r="AR10" i="3"/>
  <c r="AQ10" i="3"/>
  <c r="AP10" i="3"/>
  <c r="AB10" i="3"/>
  <c r="AK10" i="3"/>
  <c r="AO10" i="3"/>
  <c r="AA10" i="3"/>
  <c r="AJ10" i="3"/>
  <c r="AN10" i="3"/>
  <c r="Z10" i="3"/>
  <c r="AI10" i="3"/>
  <c r="AM10" i="3"/>
  <c r="Y10" i="3"/>
  <c r="AH10" i="3"/>
  <c r="AL10" i="3"/>
  <c r="AG10" i="3"/>
  <c r="AC10" i="3"/>
  <c r="AD10" i="3"/>
  <c r="O10" i="3"/>
  <c r="P10" i="3"/>
  <c r="Q10" i="3"/>
  <c r="R10" i="3"/>
  <c r="S10" i="3"/>
  <c r="H10" i="3"/>
  <c r="I10" i="3"/>
  <c r="CM9" i="3"/>
  <c r="CL9" i="3"/>
  <c r="CK9" i="3"/>
  <c r="CJ9" i="3"/>
  <c r="CI9" i="3"/>
  <c r="CH9" i="3"/>
  <c r="CG9" i="3"/>
  <c r="CF9" i="3"/>
  <c r="CE9" i="3"/>
  <c r="CD9" i="3"/>
  <c r="CC9" i="3"/>
  <c r="CB9" i="3"/>
  <c r="CA9" i="3"/>
  <c r="BZ9" i="3"/>
  <c r="BY9" i="3"/>
  <c r="BX9" i="3"/>
  <c r="BW9" i="3"/>
  <c r="BV9" i="3"/>
  <c r="BU9" i="3"/>
  <c r="BT9" i="3"/>
  <c r="BS9" i="3"/>
  <c r="BR9" i="3"/>
  <c r="BQ9" i="3"/>
  <c r="BP9" i="3"/>
  <c r="BO9" i="3"/>
  <c r="BN9" i="3"/>
  <c r="BM9" i="3"/>
  <c r="BL9" i="3"/>
  <c r="BK9" i="3"/>
  <c r="BJ9" i="3"/>
  <c r="BI9" i="3"/>
  <c r="BH9" i="3"/>
  <c r="BG9" i="3"/>
  <c r="BF9" i="3"/>
  <c r="BE9" i="3"/>
  <c r="BD9" i="3"/>
  <c r="BC9" i="3"/>
  <c r="BB9" i="3"/>
  <c r="BA9" i="3"/>
  <c r="AZ9" i="3"/>
  <c r="AY9" i="3"/>
  <c r="AX9" i="3"/>
  <c r="AW9" i="3"/>
  <c r="AV9" i="3"/>
  <c r="AU9" i="3"/>
  <c r="AT9" i="3"/>
  <c r="AS9" i="3"/>
  <c r="AR9" i="3"/>
  <c r="AQ9" i="3"/>
  <c r="AP9" i="3"/>
  <c r="AB9" i="3"/>
  <c r="AK9" i="3"/>
  <c r="AO9" i="3"/>
  <c r="AA9" i="3"/>
  <c r="AJ9" i="3"/>
  <c r="AN9" i="3"/>
  <c r="Z9" i="3"/>
  <c r="AI9" i="3"/>
  <c r="AM9" i="3"/>
  <c r="Y9" i="3"/>
  <c r="AH9" i="3"/>
  <c r="AL9" i="3"/>
  <c r="AG9" i="3"/>
  <c r="AC9" i="3"/>
  <c r="AD9" i="3"/>
  <c r="O9" i="3"/>
  <c r="P9" i="3"/>
  <c r="Q9" i="3"/>
  <c r="R9" i="3"/>
  <c r="S9" i="3"/>
  <c r="I9" i="3"/>
  <c r="CM8" i="3"/>
  <c r="CL8" i="3"/>
  <c r="CK8" i="3"/>
  <c r="CJ8" i="3"/>
  <c r="CI8" i="3"/>
  <c r="CH8" i="3"/>
  <c r="CG8" i="3"/>
  <c r="CF8" i="3"/>
  <c r="CE8" i="3"/>
  <c r="CD8" i="3"/>
  <c r="CC8" i="3"/>
  <c r="CB8" i="3"/>
  <c r="CA8" i="3"/>
  <c r="BZ8" i="3"/>
  <c r="BY8" i="3"/>
  <c r="BX8" i="3"/>
  <c r="BW8" i="3"/>
  <c r="BV8" i="3"/>
  <c r="BU8" i="3"/>
  <c r="BT8" i="3"/>
  <c r="BS8" i="3"/>
  <c r="BR8" i="3"/>
  <c r="BQ8" i="3"/>
  <c r="BP8" i="3"/>
  <c r="BO8" i="3"/>
  <c r="BN8" i="3"/>
  <c r="BM8" i="3"/>
  <c r="BL8" i="3"/>
  <c r="BK8" i="3"/>
  <c r="BJ8" i="3"/>
  <c r="BI8" i="3"/>
  <c r="BH8" i="3"/>
  <c r="BG8" i="3"/>
  <c r="BF8" i="3"/>
  <c r="BE8" i="3"/>
  <c r="BD8" i="3"/>
  <c r="BC8" i="3"/>
  <c r="BB8" i="3"/>
  <c r="BA8" i="3"/>
  <c r="AZ8" i="3"/>
  <c r="AY8" i="3"/>
  <c r="AX8" i="3"/>
  <c r="AW8" i="3"/>
  <c r="AV8" i="3"/>
  <c r="AU8" i="3"/>
  <c r="AT8" i="3"/>
  <c r="AS8" i="3"/>
  <c r="AR8" i="3"/>
  <c r="AQ8" i="3"/>
  <c r="AP8" i="3"/>
  <c r="AB8" i="3"/>
  <c r="AK8" i="3"/>
  <c r="AO8" i="3"/>
  <c r="AA8" i="3"/>
  <c r="AJ8" i="3"/>
  <c r="AN8" i="3"/>
  <c r="Z8" i="3"/>
  <c r="AI8" i="3"/>
  <c r="AM8" i="3"/>
  <c r="Y8" i="3"/>
  <c r="AH8" i="3"/>
  <c r="AL8" i="3"/>
  <c r="AG8" i="3"/>
  <c r="AC8" i="3"/>
  <c r="AD8" i="3"/>
  <c r="O8" i="3"/>
  <c r="P8" i="3"/>
  <c r="Q8" i="3"/>
  <c r="R8" i="3"/>
  <c r="S8" i="3"/>
  <c r="I8" i="3"/>
  <c r="CM7" i="3"/>
  <c r="CL7" i="3"/>
  <c r="CK7" i="3"/>
  <c r="CJ7" i="3"/>
  <c r="CI7" i="3"/>
  <c r="CH7" i="3"/>
  <c r="CG7" i="3"/>
  <c r="CF7" i="3"/>
  <c r="CE7" i="3"/>
  <c r="CD7" i="3"/>
  <c r="CC7" i="3"/>
  <c r="CB7" i="3"/>
  <c r="CA7" i="3"/>
  <c r="BZ7" i="3"/>
  <c r="BY7" i="3"/>
  <c r="BX7" i="3"/>
  <c r="BW7" i="3"/>
  <c r="BV7" i="3"/>
  <c r="BU7" i="3"/>
  <c r="BT7" i="3"/>
  <c r="BS7" i="3"/>
  <c r="BR7" i="3"/>
  <c r="BQ7" i="3"/>
  <c r="BP7" i="3"/>
  <c r="BO7" i="3"/>
  <c r="BN7" i="3"/>
  <c r="BM7" i="3"/>
  <c r="BL7" i="3"/>
  <c r="BK7" i="3"/>
  <c r="BJ7" i="3"/>
  <c r="BI7" i="3"/>
  <c r="BH7" i="3"/>
  <c r="BG7" i="3"/>
  <c r="BF7" i="3"/>
  <c r="BE7" i="3"/>
  <c r="BD7" i="3"/>
  <c r="BC7" i="3"/>
  <c r="BB7" i="3"/>
  <c r="BA7" i="3"/>
  <c r="AZ7" i="3"/>
  <c r="AY7" i="3"/>
  <c r="AX7" i="3"/>
  <c r="AW7" i="3"/>
  <c r="AV7" i="3"/>
  <c r="AU7" i="3"/>
  <c r="AT7" i="3"/>
  <c r="AS7" i="3"/>
  <c r="AR7" i="3"/>
  <c r="AQ7" i="3"/>
  <c r="AP7" i="3"/>
  <c r="AB7" i="3"/>
  <c r="AK7" i="3"/>
  <c r="AO7" i="3"/>
  <c r="AA7" i="3"/>
  <c r="AJ7" i="3"/>
  <c r="AN7" i="3"/>
  <c r="Z7" i="3"/>
  <c r="AI7" i="3"/>
  <c r="AM7" i="3"/>
  <c r="Y7" i="3"/>
  <c r="AH7" i="3"/>
  <c r="AL7" i="3"/>
  <c r="AG7" i="3"/>
  <c r="AC7" i="3"/>
  <c r="AD7" i="3"/>
  <c r="O7" i="3"/>
  <c r="P7" i="3"/>
  <c r="Q7" i="3"/>
  <c r="R7" i="3"/>
  <c r="S7" i="3"/>
  <c r="I7" i="3"/>
  <c r="CM6" i="3"/>
  <c r="CL6" i="3"/>
  <c r="CK6" i="3"/>
  <c r="CJ6" i="3"/>
  <c r="CI6" i="3"/>
  <c r="CH6" i="3"/>
  <c r="CG6" i="3"/>
  <c r="CF6" i="3"/>
  <c r="CE6" i="3"/>
  <c r="CD6" i="3"/>
  <c r="CC6" i="3"/>
  <c r="CB6" i="3"/>
  <c r="CA6" i="3"/>
  <c r="BZ6" i="3"/>
  <c r="BY6" i="3"/>
  <c r="BX6" i="3"/>
  <c r="BW6" i="3"/>
  <c r="BV6" i="3"/>
  <c r="BU6" i="3"/>
  <c r="BT6" i="3"/>
  <c r="BS6" i="3"/>
  <c r="BR6" i="3"/>
  <c r="BQ6" i="3"/>
  <c r="BP6" i="3"/>
  <c r="BO6" i="3"/>
  <c r="BN6" i="3"/>
  <c r="BM6" i="3"/>
  <c r="BL6" i="3"/>
  <c r="BK6" i="3"/>
  <c r="BJ6" i="3"/>
  <c r="BI6" i="3"/>
  <c r="BH6" i="3"/>
  <c r="BG6" i="3"/>
  <c r="BF6" i="3"/>
  <c r="BE6" i="3"/>
  <c r="BD6" i="3"/>
  <c r="BC6" i="3"/>
  <c r="BB6" i="3"/>
  <c r="BA6" i="3"/>
  <c r="AZ6" i="3"/>
  <c r="AY6" i="3"/>
  <c r="AX6" i="3"/>
  <c r="AW6" i="3"/>
  <c r="AV6" i="3"/>
  <c r="AU6" i="3"/>
  <c r="AT6" i="3"/>
  <c r="AS6" i="3"/>
  <c r="AR6" i="3"/>
  <c r="AQ6" i="3"/>
  <c r="AP6" i="3"/>
  <c r="AB6" i="3"/>
  <c r="AK6" i="3"/>
  <c r="AO6" i="3"/>
  <c r="AA6" i="3"/>
  <c r="AJ6" i="3"/>
  <c r="AN6" i="3"/>
  <c r="Z6" i="3"/>
  <c r="AI6" i="3"/>
  <c r="AM6" i="3"/>
  <c r="Y6" i="3"/>
  <c r="AH6" i="3"/>
  <c r="AL6" i="3"/>
  <c r="AG6" i="3"/>
  <c r="AC6" i="3"/>
  <c r="AD6" i="3"/>
  <c r="O6" i="3"/>
  <c r="P6" i="3"/>
  <c r="Q6" i="3"/>
  <c r="R6" i="3"/>
  <c r="S6" i="3"/>
  <c r="I6" i="3"/>
  <c r="CM5" i="3"/>
  <c r="CL5" i="3"/>
  <c r="CK5" i="3"/>
  <c r="CJ5" i="3"/>
  <c r="CI5" i="3"/>
  <c r="CH5" i="3"/>
  <c r="CG5" i="3"/>
  <c r="CF5" i="3"/>
  <c r="CE5" i="3"/>
  <c r="CD5" i="3"/>
  <c r="CC5" i="3"/>
  <c r="CB5" i="3"/>
  <c r="CA5" i="3"/>
  <c r="BZ5" i="3"/>
  <c r="BY5" i="3"/>
  <c r="BX5" i="3"/>
  <c r="BW5" i="3"/>
  <c r="BV5" i="3"/>
  <c r="BU5" i="3"/>
  <c r="BT5" i="3"/>
  <c r="BS5" i="3"/>
  <c r="BR5" i="3"/>
  <c r="BQ5" i="3"/>
  <c r="BP5" i="3"/>
  <c r="BO5" i="3"/>
  <c r="BN5" i="3"/>
  <c r="BM5" i="3"/>
  <c r="BL5" i="3"/>
  <c r="BK5" i="3"/>
  <c r="BJ5" i="3"/>
  <c r="BI5" i="3"/>
  <c r="BH5" i="3"/>
  <c r="BG5" i="3"/>
  <c r="BF5" i="3"/>
  <c r="BE5" i="3"/>
  <c r="BD5" i="3"/>
  <c r="BC5" i="3"/>
  <c r="BB5" i="3"/>
  <c r="BA5" i="3"/>
  <c r="AZ5" i="3"/>
  <c r="AY5" i="3"/>
  <c r="AX5" i="3"/>
  <c r="AW5" i="3"/>
  <c r="AV5" i="3"/>
  <c r="AU5" i="3"/>
  <c r="AT5" i="3"/>
  <c r="AS5" i="3"/>
  <c r="AR5" i="3"/>
  <c r="AQ5" i="3"/>
  <c r="AP5" i="3"/>
  <c r="AB5" i="3"/>
  <c r="AK5" i="3"/>
  <c r="AO5" i="3"/>
  <c r="AA5" i="3"/>
  <c r="AJ5" i="3"/>
  <c r="AN5" i="3"/>
  <c r="Z5" i="3"/>
  <c r="AI5" i="3"/>
  <c r="AM5" i="3"/>
  <c r="Y5" i="3"/>
  <c r="AH5" i="3"/>
  <c r="AL5" i="3"/>
  <c r="AG5" i="3"/>
  <c r="AC5" i="3"/>
  <c r="AD5" i="3"/>
  <c r="O5" i="3"/>
  <c r="P5" i="3"/>
  <c r="Q5" i="3"/>
  <c r="R5" i="3"/>
  <c r="S5" i="3"/>
  <c r="I5" i="3"/>
  <c r="CM4" i="3"/>
  <c r="CL4" i="3"/>
  <c r="CK4" i="3"/>
  <c r="CJ4" i="3"/>
  <c r="CI4" i="3"/>
  <c r="CH4" i="3"/>
  <c r="CG4" i="3"/>
  <c r="CF4" i="3"/>
  <c r="CE4" i="3"/>
  <c r="CD4" i="3"/>
  <c r="CC4" i="3"/>
  <c r="CB4" i="3"/>
  <c r="CA4" i="3"/>
  <c r="BZ4" i="3"/>
  <c r="BY4" i="3"/>
  <c r="BX4" i="3"/>
  <c r="BW4" i="3"/>
  <c r="BV4" i="3"/>
  <c r="BU4" i="3"/>
  <c r="BT4" i="3"/>
  <c r="BS4" i="3"/>
  <c r="BR4" i="3"/>
  <c r="BQ4" i="3"/>
  <c r="BP4" i="3"/>
  <c r="BO4" i="3"/>
  <c r="BN4" i="3"/>
  <c r="BM4" i="3"/>
  <c r="BL4" i="3"/>
  <c r="BK4" i="3"/>
  <c r="BJ4" i="3"/>
  <c r="BI4" i="3"/>
  <c r="BH4" i="3"/>
  <c r="BG4" i="3"/>
  <c r="BF4" i="3"/>
  <c r="BE4" i="3"/>
  <c r="BD4" i="3"/>
  <c r="BC4" i="3"/>
  <c r="BB4" i="3"/>
  <c r="BA4" i="3"/>
  <c r="AZ4" i="3"/>
  <c r="AY4" i="3"/>
  <c r="AX4" i="3"/>
  <c r="AW4" i="3"/>
  <c r="AV4" i="3"/>
  <c r="AU4" i="3"/>
  <c r="AT4" i="3"/>
  <c r="AS4" i="3"/>
  <c r="AR4" i="3"/>
  <c r="AQ4" i="3"/>
  <c r="AP4" i="3"/>
  <c r="AB4" i="3"/>
  <c r="AK4" i="3"/>
  <c r="AO4" i="3"/>
  <c r="AA4" i="3"/>
  <c r="AJ4" i="3"/>
  <c r="AN4" i="3"/>
  <c r="Z4" i="3"/>
  <c r="AI4" i="3"/>
  <c r="AM4" i="3"/>
  <c r="Y4" i="3"/>
  <c r="AH4" i="3"/>
  <c r="AL4" i="3"/>
  <c r="AG4" i="3"/>
  <c r="AC4" i="3"/>
  <c r="AD4" i="3"/>
  <c r="O4" i="3"/>
  <c r="P4" i="3"/>
  <c r="Q4" i="3"/>
  <c r="R4" i="3"/>
  <c r="S4" i="3"/>
  <c r="N6" i="1"/>
  <c r="O6" i="1"/>
  <c r="P6" i="1"/>
  <c r="Q6" i="1"/>
  <c r="N7" i="1"/>
  <c r="O7" i="1"/>
  <c r="P7" i="1"/>
  <c r="Q7" i="1"/>
  <c r="N8" i="1"/>
  <c r="O8" i="1"/>
  <c r="P8" i="1"/>
  <c r="Q8" i="1"/>
  <c r="N9" i="1"/>
  <c r="T5" i="1"/>
  <c r="T6" i="1"/>
  <c r="T7" i="1"/>
  <c r="T8" i="1"/>
  <c r="O9" i="1"/>
  <c r="P9" i="1"/>
  <c r="Q9" i="1"/>
  <c r="T9" i="1"/>
  <c r="N10" i="1"/>
  <c r="O10" i="1"/>
  <c r="P10" i="1"/>
  <c r="Q10" i="1"/>
  <c r="T10" i="1"/>
  <c r="N11" i="1"/>
  <c r="O11" i="1"/>
  <c r="P11" i="1"/>
  <c r="Q11" i="1"/>
  <c r="T11" i="1"/>
  <c r="N12" i="1"/>
  <c r="O12" i="1"/>
  <c r="P12" i="1"/>
  <c r="Q12" i="1"/>
  <c r="T12" i="1"/>
  <c r="N13" i="1"/>
  <c r="O13" i="1"/>
  <c r="P13" i="1"/>
  <c r="Q13" i="1"/>
  <c r="T13" i="1"/>
  <c r="N14" i="1"/>
  <c r="O14" i="1"/>
  <c r="P14" i="1"/>
  <c r="Q14" i="1"/>
  <c r="T14" i="1"/>
  <c r="N15" i="1"/>
  <c r="O15" i="1"/>
  <c r="P15" i="1"/>
  <c r="Q15" i="1"/>
  <c r="T15" i="1"/>
  <c r="N16" i="1"/>
  <c r="O16" i="1"/>
  <c r="P16" i="1"/>
  <c r="Q16" i="1"/>
  <c r="T16" i="1"/>
  <c r="N17" i="1"/>
  <c r="O17" i="1"/>
  <c r="P17" i="1"/>
  <c r="Q17" i="1"/>
  <c r="T17" i="1"/>
  <c r="N18" i="1"/>
  <c r="O18" i="1"/>
  <c r="P18" i="1"/>
  <c r="Q18" i="1"/>
  <c r="T18" i="1"/>
  <c r="N19" i="1"/>
  <c r="O19" i="1"/>
  <c r="P19" i="1"/>
  <c r="Q19" i="1"/>
  <c r="T19" i="1"/>
  <c r="N20" i="1"/>
  <c r="O20" i="1"/>
  <c r="P20" i="1"/>
  <c r="Q20" i="1"/>
  <c r="T20" i="1"/>
  <c r="N21" i="1"/>
  <c r="O21" i="1"/>
  <c r="P21" i="1"/>
  <c r="Q21" i="1"/>
  <c r="T21" i="1"/>
  <c r="N22" i="1"/>
  <c r="O22" i="1"/>
  <c r="P22" i="1"/>
  <c r="Q22" i="1"/>
  <c r="T22" i="1"/>
  <c r="N23" i="1"/>
  <c r="O23" i="1"/>
  <c r="P23" i="1"/>
  <c r="Q23" i="1"/>
  <c r="T23" i="1"/>
  <c r="N24" i="1"/>
  <c r="O24" i="1"/>
  <c r="P24" i="1"/>
  <c r="Q24" i="1"/>
  <c r="T24" i="1"/>
  <c r="N25" i="1"/>
  <c r="O25" i="1"/>
  <c r="P25" i="1"/>
  <c r="Q25" i="1"/>
  <c r="T25" i="1"/>
  <c r="N26" i="1"/>
  <c r="O26" i="1"/>
  <c r="P26" i="1"/>
  <c r="Q26" i="1"/>
  <c r="T26" i="1"/>
  <c r="N27" i="1"/>
  <c r="O27" i="1"/>
  <c r="P27" i="1"/>
  <c r="Q27" i="1"/>
  <c r="T27" i="1"/>
  <c r="N28" i="1"/>
  <c r="O28" i="1"/>
  <c r="P28" i="1"/>
  <c r="Q28" i="1"/>
  <c r="T28" i="1"/>
  <c r="N29" i="1"/>
  <c r="O29" i="1"/>
  <c r="P29" i="1"/>
  <c r="Q29" i="1"/>
  <c r="T29" i="1"/>
  <c r="N30" i="1"/>
  <c r="O30" i="1"/>
  <c r="P30" i="1"/>
  <c r="Q30" i="1"/>
  <c r="T30" i="1"/>
  <c r="N31" i="1"/>
  <c r="O31" i="1"/>
  <c r="P31" i="1"/>
  <c r="Q31" i="1"/>
  <c r="T31" i="1"/>
  <c r="N32" i="1"/>
  <c r="O32" i="1"/>
  <c r="P32" i="1"/>
  <c r="Q32" i="1"/>
  <c r="T32" i="1"/>
  <c r="N33" i="1"/>
  <c r="O33" i="1"/>
  <c r="P33" i="1"/>
  <c r="Q33" i="1"/>
  <c r="T33" i="1"/>
  <c r="N34" i="1"/>
  <c r="O34" i="1"/>
  <c r="P34" i="1"/>
  <c r="Q34" i="1"/>
  <c r="T34" i="1"/>
  <c r="N35" i="1"/>
  <c r="O35" i="1"/>
  <c r="P35" i="1"/>
  <c r="Q35" i="1"/>
  <c r="T35" i="1"/>
  <c r="N36" i="1"/>
  <c r="O36" i="1"/>
  <c r="P36" i="1"/>
  <c r="Q36" i="1"/>
  <c r="T36" i="1"/>
  <c r="N37" i="1"/>
  <c r="O37" i="1"/>
  <c r="P37" i="1"/>
  <c r="Q37" i="1"/>
  <c r="T37" i="1"/>
  <c r="N38" i="1"/>
  <c r="O38" i="1"/>
  <c r="P38" i="1"/>
  <c r="Q38" i="1"/>
  <c r="T38" i="1"/>
  <c r="E140" i="2"/>
  <c r="E137" i="2"/>
  <c r="D137" i="2"/>
  <c r="D138" i="2"/>
  <c r="D139" i="2"/>
  <c r="D140" i="2"/>
  <c r="E139" i="2"/>
  <c r="E138" i="2"/>
  <c r="E136" i="2"/>
  <c r="E133" i="2"/>
  <c r="D133" i="2"/>
  <c r="D134" i="2"/>
  <c r="D135" i="2"/>
  <c r="D136" i="2"/>
  <c r="E135" i="2"/>
  <c r="E134" i="2"/>
  <c r="E132" i="2"/>
  <c r="E129" i="2"/>
  <c r="D129" i="2"/>
  <c r="D130" i="2"/>
  <c r="D131" i="2"/>
  <c r="D132" i="2"/>
  <c r="E131" i="2"/>
  <c r="E130" i="2"/>
  <c r="E128" i="2"/>
  <c r="E125" i="2"/>
  <c r="D125" i="2"/>
  <c r="D126" i="2"/>
  <c r="D127" i="2"/>
  <c r="D128" i="2"/>
  <c r="E127" i="2"/>
  <c r="E126" i="2"/>
  <c r="E124" i="2"/>
  <c r="E121" i="2"/>
  <c r="D121" i="2"/>
  <c r="D122" i="2"/>
  <c r="D123" i="2"/>
  <c r="D124" i="2"/>
  <c r="E123" i="2"/>
  <c r="E122" i="2"/>
  <c r="E120" i="2"/>
  <c r="E117" i="2"/>
  <c r="D117" i="2"/>
  <c r="D118" i="2"/>
  <c r="D119" i="2"/>
  <c r="D120" i="2"/>
  <c r="E119" i="2"/>
  <c r="E118" i="2"/>
  <c r="E116" i="2"/>
  <c r="E113" i="2"/>
  <c r="D113" i="2"/>
  <c r="D114" i="2"/>
  <c r="D115" i="2"/>
  <c r="D116" i="2"/>
  <c r="E115" i="2"/>
  <c r="E114" i="2"/>
  <c r="E112" i="2"/>
  <c r="E109" i="2"/>
  <c r="D109" i="2"/>
  <c r="D110" i="2"/>
  <c r="D111" i="2"/>
  <c r="D112" i="2"/>
  <c r="E111" i="2"/>
  <c r="E110" i="2"/>
  <c r="E108" i="2"/>
  <c r="E105" i="2"/>
  <c r="D105" i="2"/>
  <c r="D106" i="2"/>
  <c r="D107" i="2"/>
  <c r="D108" i="2"/>
  <c r="E107" i="2"/>
  <c r="E106" i="2"/>
  <c r="E104" i="2"/>
  <c r="E101" i="2"/>
  <c r="D101" i="2"/>
  <c r="D102" i="2"/>
  <c r="D103" i="2"/>
  <c r="D104" i="2"/>
  <c r="E103" i="2"/>
  <c r="E102" i="2"/>
  <c r="E100" i="2"/>
  <c r="E97" i="2"/>
  <c r="D97" i="2"/>
  <c r="D98" i="2"/>
  <c r="D99" i="2"/>
  <c r="D100" i="2"/>
  <c r="E99" i="2"/>
  <c r="E98" i="2"/>
  <c r="E96" i="2"/>
  <c r="E93" i="2"/>
  <c r="D93" i="2"/>
  <c r="D94" i="2"/>
  <c r="D95" i="2"/>
  <c r="D96" i="2"/>
  <c r="E95" i="2"/>
  <c r="E94" i="2"/>
  <c r="E92" i="2"/>
  <c r="E89" i="2"/>
  <c r="D89" i="2"/>
  <c r="D90" i="2"/>
  <c r="D91" i="2"/>
  <c r="D92" i="2"/>
  <c r="E91" i="2"/>
  <c r="E90" i="2"/>
  <c r="E88" i="2"/>
  <c r="E85" i="2"/>
  <c r="D85" i="2"/>
  <c r="D86" i="2"/>
  <c r="D87" i="2"/>
  <c r="D88" i="2"/>
  <c r="E87" i="2"/>
  <c r="E86" i="2"/>
  <c r="E84" i="2"/>
  <c r="E81" i="2"/>
  <c r="D81" i="2"/>
  <c r="D82" i="2"/>
  <c r="D83" i="2"/>
  <c r="D84" i="2"/>
  <c r="E83" i="2"/>
  <c r="E82" i="2"/>
  <c r="E80" i="2"/>
  <c r="E77" i="2"/>
  <c r="D77" i="2"/>
  <c r="D78" i="2"/>
  <c r="D79" i="2"/>
  <c r="D80" i="2"/>
  <c r="E79" i="2"/>
  <c r="E78" i="2"/>
  <c r="E76" i="2"/>
  <c r="E73" i="2"/>
  <c r="D73" i="2"/>
  <c r="D74" i="2"/>
  <c r="D75" i="2"/>
  <c r="D76" i="2"/>
  <c r="E75" i="2"/>
  <c r="E74" i="2"/>
  <c r="E72" i="2"/>
  <c r="E69" i="2"/>
  <c r="D69" i="2"/>
  <c r="D70" i="2"/>
  <c r="D71" i="2"/>
  <c r="D72" i="2"/>
  <c r="E71" i="2"/>
  <c r="E70" i="2"/>
  <c r="E68" i="2"/>
  <c r="E65" i="2"/>
  <c r="D65" i="2"/>
  <c r="D66" i="2"/>
  <c r="D67" i="2"/>
  <c r="D68" i="2"/>
  <c r="E67" i="2"/>
  <c r="E66" i="2"/>
  <c r="E64" i="2"/>
  <c r="E61" i="2"/>
  <c r="D61" i="2"/>
  <c r="D62" i="2"/>
  <c r="D63" i="2"/>
  <c r="D64" i="2"/>
  <c r="E63" i="2"/>
  <c r="E62" i="2"/>
  <c r="E60" i="2"/>
  <c r="E57" i="2"/>
  <c r="D57" i="2"/>
  <c r="D58" i="2"/>
  <c r="D59" i="2"/>
  <c r="D60" i="2"/>
  <c r="E59" i="2"/>
  <c r="E58" i="2"/>
  <c r="E56" i="2"/>
  <c r="E53" i="2"/>
  <c r="D53" i="2"/>
  <c r="D54" i="2"/>
  <c r="D55" i="2"/>
  <c r="D56" i="2"/>
  <c r="E55" i="2"/>
  <c r="E54" i="2"/>
  <c r="E52" i="2"/>
  <c r="E49" i="2"/>
  <c r="D49" i="2"/>
  <c r="D50" i="2"/>
  <c r="D51" i="2"/>
  <c r="D52" i="2"/>
  <c r="E51" i="2"/>
  <c r="E50" i="2"/>
  <c r="E48" i="2"/>
  <c r="E45" i="2"/>
  <c r="D45" i="2"/>
  <c r="D46" i="2"/>
  <c r="D47" i="2"/>
  <c r="D48" i="2"/>
  <c r="E47" i="2"/>
  <c r="E46" i="2"/>
  <c r="E44" i="2"/>
  <c r="E41" i="2"/>
  <c r="D41" i="2"/>
  <c r="D42" i="2"/>
  <c r="D43" i="2"/>
  <c r="D44" i="2"/>
  <c r="E43" i="2"/>
  <c r="E42" i="2"/>
  <c r="E40" i="2"/>
  <c r="E37" i="2"/>
  <c r="D37" i="2"/>
  <c r="D38" i="2"/>
  <c r="D39" i="2"/>
  <c r="D40" i="2"/>
  <c r="E39" i="2"/>
  <c r="E38" i="2"/>
  <c r="E36" i="2"/>
  <c r="E33" i="2"/>
  <c r="D33" i="2"/>
  <c r="D34" i="2"/>
  <c r="D35" i="2"/>
  <c r="D36" i="2"/>
  <c r="E35" i="2"/>
  <c r="E34" i="2"/>
  <c r="E32" i="2"/>
  <c r="E29" i="2"/>
  <c r="D29" i="2"/>
  <c r="D30" i="2"/>
  <c r="D31" i="2"/>
  <c r="D32" i="2"/>
  <c r="E31" i="2"/>
  <c r="E30" i="2"/>
  <c r="E28" i="2"/>
  <c r="E25" i="2"/>
  <c r="D25" i="2"/>
  <c r="D26" i="2"/>
  <c r="D27" i="2"/>
  <c r="D28" i="2"/>
  <c r="E27" i="2"/>
  <c r="E26" i="2"/>
  <c r="E24" i="2"/>
  <c r="E21" i="2"/>
  <c r="D21" i="2"/>
  <c r="D22" i="2"/>
  <c r="D23" i="2"/>
  <c r="D24" i="2"/>
  <c r="E23" i="2"/>
  <c r="E22" i="2"/>
  <c r="E20" i="2"/>
  <c r="E17" i="2"/>
  <c r="D17" i="2"/>
  <c r="D18" i="2"/>
  <c r="D19" i="2"/>
  <c r="D20" i="2"/>
  <c r="E19" i="2"/>
  <c r="E18" i="2"/>
  <c r="E16" i="2"/>
  <c r="E13" i="2"/>
  <c r="D13" i="2"/>
  <c r="D14" i="2"/>
  <c r="D15" i="2"/>
  <c r="D16" i="2"/>
  <c r="E15" i="2"/>
  <c r="E14" i="2"/>
  <c r="E12" i="2"/>
  <c r="E9" i="2"/>
  <c r="D9" i="2"/>
  <c r="D10" i="2"/>
  <c r="D11" i="2"/>
  <c r="D12" i="2"/>
  <c r="E11" i="2"/>
  <c r="E10" i="2"/>
  <c r="E8" i="2"/>
  <c r="E5" i="2"/>
  <c r="D5" i="2"/>
  <c r="D6" i="2"/>
  <c r="D7" i="2"/>
  <c r="D8" i="2"/>
  <c r="E7" i="2"/>
  <c r="E6" i="2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</calcChain>
</file>

<file path=xl/comments1.xml><?xml version="1.0" encoding="utf-8"?>
<comments xmlns="http://schemas.openxmlformats.org/spreadsheetml/2006/main">
  <authors>
    <author>Leon</author>
  </authors>
  <commentList>
    <comment ref="K1" authorId="0" shapeId="0">
      <text>
        <r>
          <rPr>
            <sz val="9"/>
            <color indexed="81"/>
            <rFont val="宋体"/>
            <charset val="134"/>
          </rPr>
          <t>Leon:
type:1001</t>
        </r>
      </text>
    </comment>
  </commentList>
</comments>
</file>

<file path=xl/sharedStrings.xml><?xml version="1.0" encoding="utf-8"?>
<sst xmlns="http://schemas.openxmlformats.org/spreadsheetml/2006/main" count="537" uniqueCount="175">
  <si>
    <t>ResourcePointConfig</t>
  </si>
  <si>
    <t>资源点id</t>
  </si>
  <si>
    <t>资源点名称</t>
  </si>
  <si>
    <t>资源点模型</t>
  </si>
  <si>
    <t>资源点坐标</t>
  </si>
  <si>
    <t>资源图标</t>
  </si>
  <si>
    <t>所属副本id</t>
  </si>
  <si>
    <t>前置据点id</t>
  </si>
  <si>
    <t>可重置次数</t>
  </si>
  <si>
    <t>vip条件</t>
  </si>
  <si>
    <t>重置消耗元宝</t>
  </si>
  <si>
    <t>奖励ID集合</t>
  </si>
  <si>
    <t>资源指南追踪</t>
  </si>
  <si>
    <t>CLIENT</t>
  </si>
  <si>
    <t>id</t>
  </si>
  <si>
    <t>name</t>
  </si>
  <si>
    <t>model</t>
  </si>
  <si>
    <t>positionXY</t>
  </si>
  <si>
    <t>icon</t>
  </si>
  <si>
    <t>fubenId</t>
  </si>
  <si>
    <t>openAreaId</t>
  </si>
  <si>
    <t>resetCount</t>
  </si>
  <si>
    <t>vipLevel</t>
  </si>
  <si>
    <t>resetCost</t>
  </si>
  <si>
    <t>rewardIds</t>
  </si>
  <si>
    <t>linkType</t>
  </si>
  <si>
    <t>Integer</t>
  </si>
  <si>
    <t>String</t>
  </si>
  <si>
    <t>SERVER</t>
  </si>
  <si>
    <t>银两资源点</t>
  </si>
  <si>
    <t>mache</t>
  </si>
  <si>
    <t>1673,447</t>
  </si>
  <si>
    <t>{"type":4,"count":1}</t>
  </si>
  <si>
    <t>Math.min(5+5*n1,15)</t>
  </si>
  <si>
    <t>{"type":4,"count":</t>
  </si>
  <si>
    <t>}</t>
  </si>
  <si>
    <t>主公经验</t>
  </si>
  <si>
    <t>baoxiang</t>
  </si>
  <si>
    <t>810,650</t>
  </si>
  <si>
    <t>{"type":7,"count":1}</t>
  </si>
  <si>
    <t>Math.min(5*n1,100)</t>
  </si>
  <si>
    <t>{"type":7,"count":</t>
  </si>
  <si>
    <t>950,270</t>
  </si>
  <si>
    <t>Math.min(15+5*n1,100)</t>
  </si>
  <si>
    <t>1738,455</t>
  </si>
  <si>
    <t>914,323</t>
  </si>
  <si>
    <t>玄铁</t>
  </si>
  <si>
    <t>1337,400</t>
  </si>
  <si>
    <t>{"type":16,"count":1}</t>
  </si>
  <si>
    <t>Math.min(10+5*n1,30)</t>
  </si>
  <si>
    <t>{"type":16,"count":</t>
  </si>
  <si>
    <t>2400,300</t>
  </si>
  <si>
    <r>
      <rPr>
        <sz val="10"/>
        <rFont val="宋体"/>
        <charset val="134"/>
      </rPr>
      <t>Math.min(15+5*n1,</t>
    </r>
    <r>
      <rPr>
        <sz val="10"/>
        <rFont val="宋体"/>
        <charset val="134"/>
      </rPr>
      <t>4</t>
    </r>
    <r>
      <rPr>
        <sz val="10"/>
        <rFont val="宋体"/>
        <charset val="134"/>
      </rPr>
      <t>0)</t>
    </r>
  </si>
  <si>
    <t>粮食</t>
  </si>
  <si>
    <t>chuan</t>
  </si>
  <si>
    <t>883,537</t>
  </si>
  <si>
    <t>{"type":12,"count":1}</t>
  </si>
  <si>
    <t>Math.min(15+5*n1,50)</t>
  </si>
  <si>
    <t>{"type":12,"count":</t>
  </si>
  <si>
    <t>VIP5经验</t>
  </si>
  <si>
    <t>1470,160</t>
  </si>
  <si>
    <t>1770,280</t>
  </si>
  <si>
    <t>Math.min(20+5*n1,50)</t>
  </si>
  <si>
    <t>953,539</t>
  </si>
  <si>
    <t>Math.min(30+5*n1,80)</t>
  </si>
  <si>
    <t>1540,216</t>
  </si>
  <si>
    <t>Math.min(5+5*n1,100)</t>
  </si>
  <si>
    <t>2126,170</t>
  </si>
  <si>
    <t>Math.min(30+5*n1,90)</t>
  </si>
  <si>
    <t>Math.min(50*n1,300)</t>
  </si>
  <si>
    <t>2370,215</t>
  </si>
  <si>
    <t>Math.min(60+5*n1,160)</t>
  </si>
  <si>
    <t>873,656</t>
  </si>
  <si>
    <t>1525,534</t>
  </si>
  <si>
    <t>2132,496</t>
  </si>
  <si>
    <t>EXP</t>
  </si>
  <si>
    <t>815,623</t>
  </si>
  <si>
    <t>镔铁</t>
  </si>
  <si>
    <t>1762,294</t>
  </si>
  <si>
    <t>2186,179</t>
  </si>
  <si>
    <t>847,610</t>
  </si>
  <si>
    <t>宝石</t>
  </si>
  <si>
    <t>1536,208</t>
  </si>
  <si>
    <t>2304,264</t>
  </si>
  <si>
    <t>1233,472</t>
  </si>
  <si>
    <t>1738,495</t>
  </si>
  <si>
    <t>2169,519</t>
  </si>
  <si>
    <t>1145,1207</t>
  </si>
  <si>
    <t>645,693</t>
  </si>
  <si>
    <t>644,217</t>
  </si>
  <si>
    <t>END</t>
  </si>
  <si>
    <t xml:space="preserve"> 测试升级专用</t>
  </si>
  <si>
    <t>215,611</t>
  </si>
  <si>
    <t>{"type":1,"count":1}</t>
  </si>
  <si>
    <t>1*n1</t>
  </si>
  <si>
    <t>996|997|998|999</t>
  </si>
  <si>
    <t>{"type":4,"count":100}</t>
  </si>
  <si>
    <t>{"type":7,"count":200}</t>
  </si>
  <si>
    <t>{"type":7,"count":500}</t>
  </si>
  <si>
    <t>{"type":7,"count":1000}</t>
  </si>
  <si>
    <t>{"type":7,"count":3000}</t>
  </si>
  <si>
    <t>{"type":16,"count":1000}</t>
  </si>
  <si>
    <t>{"type":4,"count":2000}</t>
  </si>
  <si>
    <r>
      <rPr>
        <sz val="12"/>
        <rFont val="宋体"/>
        <charset val="134"/>
      </rPr>
      <t>{"type":16,"count":</t>
    </r>
    <r>
      <rPr>
        <sz val="12"/>
        <rFont val="宋体"/>
        <charset val="134"/>
      </rPr>
      <t>9</t>
    </r>
    <r>
      <rPr>
        <sz val="12"/>
        <rFont val="宋体"/>
        <charset val="134"/>
      </rPr>
      <t>000}</t>
    </r>
  </si>
  <si>
    <r>
      <rPr>
        <sz val="12"/>
        <rFont val="宋体"/>
        <charset val="134"/>
      </rPr>
      <t>{"type":4,"count":2</t>
    </r>
    <r>
      <rPr>
        <sz val="12"/>
        <rFont val="宋体"/>
        <charset val="134"/>
      </rPr>
      <t>25</t>
    </r>
    <r>
      <rPr>
        <sz val="12"/>
        <rFont val="宋体"/>
        <charset val="134"/>
      </rPr>
      <t>00}</t>
    </r>
  </si>
  <si>
    <r>
      <rPr>
        <sz val="12"/>
        <rFont val="宋体"/>
        <charset val="134"/>
      </rPr>
      <t>{"type":16,"count":</t>
    </r>
    <r>
      <rPr>
        <sz val="12"/>
        <rFont val="宋体"/>
        <charset val="134"/>
      </rPr>
      <t>25</t>
    </r>
    <r>
      <rPr>
        <sz val="12"/>
        <rFont val="宋体"/>
        <charset val="134"/>
      </rPr>
      <t>000}</t>
    </r>
  </si>
  <si>
    <r>
      <rPr>
        <sz val="12"/>
        <rFont val="宋体"/>
        <charset val="134"/>
      </rPr>
      <t>{"type":16,"count":</t>
    </r>
    <r>
      <rPr>
        <sz val="12"/>
        <rFont val="宋体"/>
        <charset val="134"/>
      </rPr>
      <t>40</t>
    </r>
    <r>
      <rPr>
        <sz val="12"/>
        <rFont val="宋体"/>
        <charset val="134"/>
      </rPr>
      <t>000}</t>
    </r>
  </si>
  <si>
    <t>ResourcePointRewardConfig</t>
  </si>
  <si>
    <t>基础ID</t>
  </si>
  <si>
    <t>领取次数</t>
  </si>
  <si>
    <t>奖励串</t>
  </si>
  <si>
    <t>count</t>
  </si>
  <si>
    <t>reward</t>
  </si>
  <si>
    <t>{"type":7,"count":10000}</t>
  </si>
  <si>
    <t>{"type":7,"count":50000}</t>
  </si>
  <si>
    <t>{"type":1,"count":5000}</t>
  </si>
  <si>
    <t>{"type":2,"count":5000}</t>
  </si>
  <si>
    <t>投放定位</t>
  </si>
  <si>
    <t>数量</t>
  </si>
  <si>
    <t>对象</t>
  </si>
  <si>
    <t>章节资源点</t>
  </si>
  <si>
    <t>道具名</t>
  </si>
  <si>
    <t>总价</t>
  </si>
  <si>
    <t>打折</t>
  </si>
  <si>
    <t>价格</t>
  </si>
  <si>
    <t>次数</t>
  </si>
  <si>
    <t>购买价格生成</t>
  </si>
  <si>
    <t>ID</t>
  </si>
  <si>
    <t>道具ID</t>
  </si>
  <si>
    <t>名称</t>
  </si>
  <si>
    <t>价值元宝</t>
  </si>
  <si>
    <t>补武将技能</t>
  </si>
  <si>
    <t>限量</t>
  </si>
  <si>
    <t>中小R</t>
  </si>
  <si>
    <t>开启坐骑</t>
  </si>
  <si>
    <t>银叶子</t>
  </si>
  <si>
    <t>补武将经验</t>
  </si>
  <si>
    <t>乳猪</t>
  </si>
  <si>
    <t>补武将品质</t>
  </si>
  <si>
    <t>大量</t>
  </si>
  <si>
    <t>大力丸碎片</t>
  </si>
  <si>
    <t>补武将升星</t>
  </si>
  <si>
    <t>魂玉</t>
  </si>
  <si>
    <t>补神翼等级</t>
  </si>
  <si>
    <t>中R</t>
  </si>
  <si>
    <t>鲲鹏金羽</t>
  </si>
  <si>
    <t>铸器令</t>
  </si>
  <si>
    <t>跳过装备升级</t>
  </si>
  <si>
    <t>大R</t>
  </si>
  <si>
    <t>2阶装备升级石</t>
  </si>
  <si>
    <t>名将令</t>
  </si>
  <si>
    <t>开启神兵</t>
  </si>
  <si>
    <t>小还丹碎片</t>
  </si>
  <si>
    <t>补军团科技</t>
  </si>
  <si>
    <t>一阶贡献丹</t>
  </si>
  <si>
    <t>补坐骑等级</t>
  </si>
  <si>
    <t>坐骑进阶丹</t>
  </si>
  <si>
    <t>橙装指引</t>
  </si>
  <si>
    <t>大中小R</t>
  </si>
  <si>
    <t>换骨丹碎片</t>
  </si>
  <si>
    <t>全羊</t>
  </si>
  <si>
    <t>补神兵等级</t>
  </si>
  <si>
    <t>神兵石</t>
  </si>
  <si>
    <t>金叶子</t>
  </si>
  <si>
    <t>轮回丹碎片</t>
  </si>
  <si>
    <t>53_41007100_1</t>
  </si>
  <si>
    <t>二阶贡献丹</t>
  </si>
  <si>
    <t>53_41011060_1</t>
  </si>
  <si>
    <t>紫金丹碎片</t>
  </si>
  <si>
    <t>53_41014060_1</t>
  </si>
  <si>
    <t>53_41018030_1</t>
  </si>
  <si>
    <t>53_41020100_1</t>
  </si>
  <si>
    <t>武将升星石</t>
  </si>
  <si>
    <t>三阶贡献丹</t>
  </si>
  <si>
    <t>20|20|20|30|30|30|30|30|40|40|40|40|40|40|40|50|50|50|50|50|50|50|50|50|60|60|60|60|60|60|60|60|60|60|60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</si>
</sst>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name val="宋体"/>
      <charset val="134"/>
    </font>
    <font>
      <sz val="10"/>
      <name val="宋体"/>
      <charset val="134"/>
    </font>
    <font>
      <sz val="11"/>
      <color indexed="8"/>
      <name val="宋体"/>
      <charset val="134"/>
    </font>
    <font>
      <sz val="10"/>
      <color indexed="8"/>
      <name val="宋体"/>
      <charset val="134"/>
    </font>
    <font>
      <sz val="9"/>
      <color indexed="81"/>
      <name val="宋体"/>
      <charset val="134"/>
    </font>
    <font>
      <sz val="9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0" fillId="0" borderId="0" xfId="0" applyFont="1">
      <alignment vertical="center"/>
    </xf>
    <xf numFmtId="0" fontId="0" fillId="0" borderId="0" xfId="0" applyNumberFormat="1" applyFill="1">
      <alignment vertical="center"/>
    </xf>
    <xf numFmtId="0" fontId="1" fillId="0" borderId="0" xfId="0" applyFont="1">
      <alignment vertical="center"/>
    </xf>
    <xf numFmtId="49" fontId="3" fillId="0" borderId="0" xfId="0" applyNumberFormat="1" applyFont="1" applyFill="1" applyBorder="1" applyAlignment="1">
      <alignment horizontal="center" vertical="center"/>
    </xf>
    <xf numFmtId="0" fontId="3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0" fontId="0" fillId="0" borderId="0" xfId="0" applyNumberFormat="1" applyFont="1" applyFill="1">
      <alignment vertical="center"/>
    </xf>
    <xf numFmtId="0" fontId="0" fillId="2" borderId="0" xfId="0" applyNumberFormat="1" applyFill="1">
      <alignment vertical="center"/>
    </xf>
    <xf numFmtId="0" fontId="1" fillId="0" borderId="0" xfId="0" applyNumberFormat="1" applyFont="1" applyFill="1">
      <alignment vertical="center"/>
    </xf>
    <xf numFmtId="10" fontId="1" fillId="0" borderId="0" xfId="0" applyNumberFormat="1" applyFont="1" applyFill="1" applyAlignment="1">
      <alignment horizontal="center" vertical="center"/>
    </xf>
    <xf numFmtId="0" fontId="1" fillId="0" borderId="0" xfId="0" applyNumberFormat="1" applyFont="1" applyFill="1" applyAlignment="1">
      <alignment horizontal="center" vertical="center"/>
    </xf>
    <xf numFmtId="10" fontId="1" fillId="2" borderId="0" xfId="0" applyNumberFormat="1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70"/>
  <sheetViews>
    <sheetView tabSelected="1" workbookViewId="0">
      <selection activeCell="A5" sqref="A5"/>
    </sheetView>
  </sheetViews>
  <sheetFormatPr defaultColWidth="9" defaultRowHeight="14.25" x14ac:dyDescent="0.15"/>
  <cols>
    <col min="1" max="1" width="18.75" customWidth="1"/>
    <col min="2" max="2" width="9.375" customWidth="1"/>
    <col min="3" max="3" width="11.25" customWidth="1"/>
    <col min="4" max="4" width="9.375" customWidth="1"/>
    <col min="5" max="5" width="11.5" style="7" customWidth="1"/>
    <col min="6" max="6" width="48.25" style="7" hidden="1" customWidth="1"/>
    <col min="7" max="7" width="11.5" hidden="1" customWidth="1"/>
    <col min="8" max="8" width="11.5" customWidth="1"/>
    <col min="11" max="11" width="19" customWidth="1"/>
    <col min="12" max="12" width="15" customWidth="1"/>
  </cols>
  <sheetData>
    <row r="1" spans="1:26" x14ac:dyDescent="0.15">
      <c r="A1" s="8" t="s">
        <v>0</v>
      </c>
      <c r="B1" s="4" t="s">
        <v>1</v>
      </c>
      <c r="C1" s="4" t="s">
        <v>2</v>
      </c>
      <c r="D1" s="4" t="s">
        <v>3</v>
      </c>
      <c r="E1" s="9" t="s">
        <v>4</v>
      </c>
      <c r="F1" s="10" t="s">
        <v>5</v>
      </c>
      <c r="G1" s="11" t="s">
        <v>6</v>
      </c>
      <c r="H1" s="11" t="s">
        <v>7</v>
      </c>
      <c r="I1" s="8" t="s">
        <v>8</v>
      </c>
      <c r="J1" s="8" t="s">
        <v>9</v>
      </c>
      <c r="K1" s="4" t="s">
        <v>10</v>
      </c>
      <c r="L1" s="8" t="s">
        <v>11</v>
      </c>
      <c r="M1" t="s">
        <v>12</v>
      </c>
    </row>
    <row r="2" spans="1:26" x14ac:dyDescent="0.15">
      <c r="A2" s="11" t="s">
        <v>13</v>
      </c>
      <c r="B2" s="4" t="s">
        <v>14</v>
      </c>
      <c r="C2" s="4" t="s">
        <v>15</v>
      </c>
      <c r="D2" s="4" t="s">
        <v>16</v>
      </c>
      <c r="E2" s="9" t="s">
        <v>17</v>
      </c>
      <c r="F2" s="10" t="s">
        <v>18</v>
      </c>
      <c r="G2" s="11" t="s">
        <v>19</v>
      </c>
      <c r="H2" s="11" t="s">
        <v>20</v>
      </c>
      <c r="I2" s="8" t="s">
        <v>21</v>
      </c>
      <c r="J2" s="8" t="s">
        <v>22</v>
      </c>
      <c r="K2" s="8" t="s">
        <v>23</v>
      </c>
      <c r="L2" s="8" t="s">
        <v>24</v>
      </c>
      <c r="M2" t="s">
        <v>25</v>
      </c>
    </row>
    <row r="3" spans="1:26" x14ac:dyDescent="0.15">
      <c r="A3" s="11"/>
      <c r="B3" s="11" t="s">
        <v>26</v>
      </c>
      <c r="C3" s="11" t="s">
        <v>27</v>
      </c>
      <c r="D3" s="11" t="s">
        <v>27</v>
      </c>
      <c r="E3" s="9" t="s">
        <v>27</v>
      </c>
      <c r="F3" s="10" t="s">
        <v>27</v>
      </c>
      <c r="G3" s="11" t="s">
        <v>26</v>
      </c>
      <c r="H3" s="11" t="s">
        <v>26</v>
      </c>
      <c r="I3" s="8" t="s">
        <v>26</v>
      </c>
      <c r="J3" s="8" t="s">
        <v>26</v>
      </c>
      <c r="K3" s="8" t="s">
        <v>27</v>
      </c>
      <c r="L3" s="8" t="s">
        <v>27</v>
      </c>
      <c r="M3" s="8" t="s">
        <v>26</v>
      </c>
    </row>
    <row r="4" spans="1:26" x14ac:dyDescent="0.15">
      <c r="A4" s="11" t="s">
        <v>28</v>
      </c>
      <c r="B4" s="4" t="s">
        <v>14</v>
      </c>
      <c r="C4" s="4"/>
      <c r="D4" s="4"/>
      <c r="E4" s="9"/>
      <c r="F4" s="10"/>
      <c r="G4" s="11" t="s">
        <v>19</v>
      </c>
      <c r="H4" s="11" t="s">
        <v>20</v>
      </c>
      <c r="I4" s="8" t="s">
        <v>21</v>
      </c>
      <c r="J4" s="8" t="s">
        <v>22</v>
      </c>
      <c r="K4" s="8" t="s">
        <v>23</v>
      </c>
      <c r="L4" s="8" t="s">
        <v>24</v>
      </c>
    </row>
    <row r="5" spans="1:26" x14ac:dyDescent="0.15">
      <c r="A5" s="4"/>
      <c r="B5" s="4">
        <v>1</v>
      </c>
      <c r="C5" t="s">
        <v>29</v>
      </c>
      <c r="D5" s="4" t="s">
        <v>30</v>
      </c>
      <c r="E5" s="9" t="s">
        <v>31</v>
      </c>
      <c r="F5" s="5" t="s">
        <v>32</v>
      </c>
      <c r="G5" s="4">
        <v>41003000</v>
      </c>
      <c r="H5" s="4">
        <v>41003040</v>
      </c>
      <c r="I5" s="4">
        <v>-1</v>
      </c>
      <c r="J5" s="4">
        <v>0</v>
      </c>
      <c r="K5" s="16" t="s">
        <v>33</v>
      </c>
      <c r="L5" s="8" t="str">
        <f t="shared" ref="L5" si="0">N5&amp;"|"&amp;O5&amp;"|"&amp;P5&amp;"|"&amp;Q5</f>
        <v>1|2|3|4</v>
      </c>
      <c r="M5">
        <v>4</v>
      </c>
      <c r="N5">
        <v>1</v>
      </c>
      <c r="O5">
        <v>2</v>
      </c>
      <c r="P5">
        <v>3</v>
      </c>
      <c r="Q5">
        <v>4</v>
      </c>
      <c r="T5" s="6" t="str">
        <f>X5&amp;Y5&amp;Z5</f>
        <v>{"type":4,"count":750}</v>
      </c>
      <c r="X5" t="s">
        <v>34</v>
      </c>
      <c r="Y5">
        <v>750</v>
      </c>
      <c r="Z5" t="s">
        <v>35</v>
      </c>
    </row>
    <row r="6" spans="1:26" x14ac:dyDescent="0.15">
      <c r="B6" s="4">
        <v>2</v>
      </c>
      <c r="C6" t="s">
        <v>36</v>
      </c>
      <c r="D6" s="4" t="s">
        <v>37</v>
      </c>
      <c r="E6" s="9" t="s">
        <v>38</v>
      </c>
      <c r="F6" s="5" t="s">
        <v>39</v>
      </c>
      <c r="G6" s="4">
        <v>41004000</v>
      </c>
      <c r="H6" s="4">
        <v>41004030</v>
      </c>
      <c r="I6" s="4">
        <v>-1</v>
      </c>
      <c r="J6" s="4">
        <v>0</v>
      </c>
      <c r="K6" s="16" t="s">
        <v>40</v>
      </c>
      <c r="L6" s="8" t="str">
        <f t="shared" ref="L6" si="1">N6&amp;"|"&amp;O6&amp;"|"&amp;P6&amp;"|"&amp;Q6</f>
        <v>5|6|7|8</v>
      </c>
      <c r="M6">
        <v>7</v>
      </c>
      <c r="N6">
        <f>Q5+1</f>
        <v>5</v>
      </c>
      <c r="O6">
        <f t="shared" ref="O6" si="2">N6+1</f>
        <v>6</v>
      </c>
      <c r="P6">
        <f t="shared" ref="P6" si="3">O6+1</f>
        <v>7</v>
      </c>
      <c r="Q6">
        <f>P6+1</f>
        <v>8</v>
      </c>
      <c r="T6" s="6" t="str">
        <f t="shared" ref="T6" si="4">X6&amp;Y6&amp;Z6</f>
        <v>{"type":7,"count":1000}</v>
      </c>
      <c r="X6" t="s">
        <v>41</v>
      </c>
      <c r="Y6">
        <v>1000</v>
      </c>
      <c r="Z6" t="s">
        <v>35</v>
      </c>
    </row>
    <row r="7" spans="1:26" x14ac:dyDescent="0.15">
      <c r="B7" s="4">
        <v>3</v>
      </c>
      <c r="C7" t="s">
        <v>36</v>
      </c>
      <c r="D7" s="4" t="s">
        <v>37</v>
      </c>
      <c r="E7" s="9" t="s">
        <v>42</v>
      </c>
      <c r="F7" s="5" t="s">
        <v>39</v>
      </c>
      <c r="G7" s="4">
        <v>41005000</v>
      </c>
      <c r="H7" s="4">
        <v>41005030</v>
      </c>
      <c r="I7" s="4">
        <v>-1</v>
      </c>
      <c r="J7" s="4">
        <v>0</v>
      </c>
      <c r="K7" s="16" t="s">
        <v>43</v>
      </c>
      <c r="L7" s="8" t="str">
        <f t="shared" ref="L7" si="5">N7&amp;"|"&amp;O7&amp;"|"&amp;P7&amp;"|"&amp;Q7</f>
        <v>9|10|11|12</v>
      </c>
      <c r="M7">
        <v>7</v>
      </c>
      <c r="N7">
        <f t="shared" ref="N7" si="6">Q6+1</f>
        <v>9</v>
      </c>
      <c r="O7">
        <f t="shared" ref="O7" si="7">N7+1</f>
        <v>10</v>
      </c>
      <c r="P7">
        <f t="shared" ref="P7" si="8">O7+1</f>
        <v>11</v>
      </c>
      <c r="Q7">
        <f t="shared" ref="Q7" si="9">P7+1</f>
        <v>12</v>
      </c>
      <c r="T7" s="6" t="str">
        <f t="shared" ref="T7:T38" si="10">X7&amp;Y7&amp;Z7</f>
        <v>{"type":7,"count":2500}</v>
      </c>
      <c r="X7" t="s">
        <v>41</v>
      </c>
      <c r="Y7">
        <v>2500</v>
      </c>
      <c r="Z7" t="s">
        <v>35</v>
      </c>
    </row>
    <row r="8" spans="1:26" x14ac:dyDescent="0.15">
      <c r="B8" s="4">
        <v>4</v>
      </c>
      <c r="C8" t="s">
        <v>36</v>
      </c>
      <c r="D8" s="4" t="s">
        <v>30</v>
      </c>
      <c r="E8" s="9" t="s">
        <v>44</v>
      </c>
      <c r="F8" s="5" t="s">
        <v>39</v>
      </c>
      <c r="G8" s="4">
        <v>41005000</v>
      </c>
      <c r="H8" s="4">
        <v>41005070</v>
      </c>
      <c r="I8" s="4">
        <v>-1</v>
      </c>
      <c r="J8" s="4">
        <v>0</v>
      </c>
      <c r="K8" s="16" t="s">
        <v>43</v>
      </c>
      <c r="L8" s="8" t="str">
        <f t="shared" ref="L8:L38" si="11">N8&amp;"|"&amp;O8&amp;"|"&amp;P8&amp;"|"&amp;Q8</f>
        <v>13|14|15|16</v>
      </c>
      <c r="M8">
        <v>7</v>
      </c>
      <c r="N8">
        <f t="shared" ref="N8" si="12">Q7+1</f>
        <v>13</v>
      </c>
      <c r="O8">
        <f t="shared" ref="O8" si="13">N8+1</f>
        <v>14</v>
      </c>
      <c r="P8">
        <f t="shared" ref="P8:Q38" si="14">O8+1</f>
        <v>15</v>
      </c>
      <c r="Q8">
        <f t="shared" si="14"/>
        <v>16</v>
      </c>
      <c r="T8" s="6" t="str">
        <f t="shared" si="10"/>
        <v>{"type":7,"count":5000}</v>
      </c>
      <c r="X8" t="s">
        <v>41</v>
      </c>
      <c r="Y8">
        <v>5000</v>
      </c>
      <c r="Z8" t="s">
        <v>35</v>
      </c>
    </row>
    <row r="9" spans="1:26" x14ac:dyDescent="0.15">
      <c r="B9" s="4">
        <v>5</v>
      </c>
      <c r="C9" t="s">
        <v>36</v>
      </c>
      <c r="D9" s="4" t="s">
        <v>30</v>
      </c>
      <c r="E9" s="9" t="s">
        <v>45</v>
      </c>
      <c r="F9" s="5" t="s">
        <v>39</v>
      </c>
      <c r="G9" s="4">
        <v>41006000</v>
      </c>
      <c r="H9" s="4">
        <v>41006030</v>
      </c>
      <c r="I9" s="4">
        <v>-1</v>
      </c>
      <c r="J9" s="4">
        <v>0</v>
      </c>
      <c r="K9" s="16" t="s">
        <v>43</v>
      </c>
      <c r="L9" s="8" t="str">
        <f t="shared" si="11"/>
        <v>17|18|19|20</v>
      </c>
      <c r="M9">
        <v>7</v>
      </c>
      <c r="N9">
        <f t="shared" ref="N9:N38" si="15">Q8+1</f>
        <v>17</v>
      </c>
      <c r="O9">
        <f t="shared" ref="O9" si="16">N9+1</f>
        <v>18</v>
      </c>
      <c r="P9">
        <f t="shared" si="14"/>
        <v>19</v>
      </c>
      <c r="Q9">
        <f t="shared" si="14"/>
        <v>20</v>
      </c>
      <c r="T9" s="6" t="str">
        <f t="shared" si="10"/>
        <v>{"type":7,"count":15000}</v>
      </c>
      <c r="X9" t="s">
        <v>41</v>
      </c>
      <c r="Y9">
        <v>15000</v>
      </c>
      <c r="Z9" t="s">
        <v>35</v>
      </c>
    </row>
    <row r="10" spans="1:26" x14ac:dyDescent="0.15">
      <c r="A10" s="4"/>
      <c r="B10" s="4">
        <v>6</v>
      </c>
      <c r="C10" t="s">
        <v>46</v>
      </c>
      <c r="D10" s="4" t="s">
        <v>37</v>
      </c>
      <c r="E10" s="9" t="s">
        <v>47</v>
      </c>
      <c r="F10" s="5" t="s">
        <v>48</v>
      </c>
      <c r="G10" s="4">
        <v>41006000</v>
      </c>
      <c r="H10" s="4">
        <v>41006060</v>
      </c>
      <c r="I10" s="4">
        <v>-1</v>
      </c>
      <c r="J10" s="4">
        <v>0</v>
      </c>
      <c r="K10" s="16" t="s">
        <v>49</v>
      </c>
      <c r="L10" s="8" t="str">
        <f t="shared" si="11"/>
        <v>21|22|23|24</v>
      </c>
      <c r="M10">
        <v>16</v>
      </c>
      <c r="N10">
        <f t="shared" si="15"/>
        <v>21</v>
      </c>
      <c r="O10">
        <f t="shared" ref="O10:O38" si="17">N10+1</f>
        <v>22</v>
      </c>
      <c r="P10">
        <f t="shared" si="14"/>
        <v>23</v>
      </c>
      <c r="Q10">
        <f t="shared" si="14"/>
        <v>24</v>
      </c>
      <c r="T10" s="6" t="str">
        <f t="shared" si="10"/>
        <v>{"type":16,"count":5000}</v>
      </c>
      <c r="X10" t="s">
        <v>50</v>
      </c>
      <c r="Y10">
        <v>5000</v>
      </c>
      <c r="Z10" t="s">
        <v>35</v>
      </c>
    </row>
    <row r="11" spans="1:26" x14ac:dyDescent="0.15">
      <c r="B11" s="4">
        <v>7</v>
      </c>
      <c r="C11" t="s">
        <v>29</v>
      </c>
      <c r="D11" s="4" t="s">
        <v>37</v>
      </c>
      <c r="E11" s="9" t="s">
        <v>51</v>
      </c>
      <c r="F11" s="5" t="s">
        <v>32</v>
      </c>
      <c r="G11" s="4">
        <v>41006000</v>
      </c>
      <c r="H11" s="4">
        <v>41006100</v>
      </c>
      <c r="I11" s="4">
        <v>-1</v>
      </c>
      <c r="J11" s="4">
        <v>0</v>
      </c>
      <c r="K11" s="16" t="s">
        <v>52</v>
      </c>
      <c r="L11" s="8" t="str">
        <f t="shared" si="11"/>
        <v>25|26|27|28</v>
      </c>
      <c r="M11">
        <v>4</v>
      </c>
      <c r="N11">
        <f t="shared" si="15"/>
        <v>25</v>
      </c>
      <c r="O11">
        <f t="shared" si="17"/>
        <v>26</v>
      </c>
      <c r="P11">
        <f t="shared" si="14"/>
        <v>27</v>
      </c>
      <c r="Q11">
        <f t="shared" si="14"/>
        <v>28</v>
      </c>
      <c r="T11" s="6" t="str">
        <f t="shared" si="10"/>
        <v>{"type":4,"count":25000}</v>
      </c>
      <c r="X11" t="s">
        <v>34</v>
      </c>
      <c r="Y11">
        <v>25000</v>
      </c>
      <c r="Z11" t="s">
        <v>35</v>
      </c>
    </row>
    <row r="12" spans="1:26" x14ac:dyDescent="0.15">
      <c r="B12" s="4">
        <v>8</v>
      </c>
      <c r="C12" t="s">
        <v>53</v>
      </c>
      <c r="D12" s="4" t="s">
        <v>54</v>
      </c>
      <c r="E12" s="12" t="s">
        <v>55</v>
      </c>
      <c r="F12" s="5" t="s">
        <v>56</v>
      </c>
      <c r="G12" s="4">
        <v>41007000</v>
      </c>
      <c r="H12" s="4">
        <v>41007030</v>
      </c>
      <c r="I12" s="4">
        <v>-1</v>
      </c>
      <c r="J12" s="4">
        <v>0</v>
      </c>
      <c r="K12" s="16" t="s">
        <v>57</v>
      </c>
      <c r="L12" s="8" t="str">
        <f t="shared" si="11"/>
        <v>29|30|31|32</v>
      </c>
      <c r="M12">
        <v>12</v>
      </c>
      <c r="N12">
        <f t="shared" si="15"/>
        <v>29</v>
      </c>
      <c r="O12">
        <f t="shared" si="17"/>
        <v>30</v>
      </c>
      <c r="P12">
        <f t="shared" si="14"/>
        <v>31</v>
      </c>
      <c r="Q12">
        <f t="shared" si="14"/>
        <v>32</v>
      </c>
      <c r="T12" s="6" t="str">
        <f t="shared" si="10"/>
        <v>{"type":12,"count":15000}</v>
      </c>
      <c r="X12" t="s">
        <v>58</v>
      </c>
      <c r="Y12">
        <v>15000</v>
      </c>
      <c r="Z12" t="s">
        <v>35</v>
      </c>
    </row>
    <row r="13" spans="1:26" x14ac:dyDescent="0.15">
      <c r="B13" s="4">
        <v>9</v>
      </c>
      <c r="C13" t="s">
        <v>59</v>
      </c>
      <c r="D13" s="4" t="s">
        <v>54</v>
      </c>
      <c r="E13" s="12" t="s">
        <v>60</v>
      </c>
      <c r="F13" s="5" t="s">
        <v>39</v>
      </c>
      <c r="G13" s="4">
        <v>41007000</v>
      </c>
      <c r="H13" s="4">
        <v>41007060</v>
      </c>
      <c r="I13" s="4">
        <v>0</v>
      </c>
      <c r="J13" s="4">
        <v>5</v>
      </c>
      <c r="K13" s="17">
        <v>500</v>
      </c>
      <c r="L13" s="8" t="str">
        <f t="shared" si="11"/>
        <v>33|34|35|36</v>
      </c>
      <c r="M13">
        <v>7</v>
      </c>
      <c r="N13">
        <f t="shared" si="15"/>
        <v>33</v>
      </c>
      <c r="O13">
        <f t="shared" si="17"/>
        <v>34</v>
      </c>
      <c r="P13">
        <f t="shared" si="14"/>
        <v>35</v>
      </c>
      <c r="Q13">
        <f t="shared" si="14"/>
        <v>36</v>
      </c>
      <c r="T13" s="6" t="str">
        <f t="shared" si="10"/>
        <v>{"type":7,"count":500000}</v>
      </c>
      <c r="X13" t="s">
        <v>41</v>
      </c>
      <c r="Y13">
        <v>500000</v>
      </c>
      <c r="Z13" t="s">
        <v>35</v>
      </c>
    </row>
    <row r="14" spans="1:26" x14ac:dyDescent="0.15">
      <c r="B14" s="4">
        <v>10</v>
      </c>
      <c r="C14" t="s">
        <v>46</v>
      </c>
      <c r="D14" s="4" t="s">
        <v>54</v>
      </c>
      <c r="E14" s="12" t="s">
        <v>61</v>
      </c>
      <c r="F14" s="5" t="s">
        <v>48</v>
      </c>
      <c r="G14" s="4">
        <v>41007000</v>
      </c>
      <c r="H14" s="4">
        <v>41007070</v>
      </c>
      <c r="I14" s="4">
        <v>-1</v>
      </c>
      <c r="J14" s="4">
        <v>0</v>
      </c>
      <c r="K14" s="16" t="s">
        <v>62</v>
      </c>
      <c r="L14" s="8" t="str">
        <f t="shared" si="11"/>
        <v>37|38|39|40</v>
      </c>
      <c r="M14">
        <v>16</v>
      </c>
      <c r="N14">
        <f t="shared" si="15"/>
        <v>37</v>
      </c>
      <c r="O14">
        <f t="shared" si="17"/>
        <v>38</v>
      </c>
      <c r="P14">
        <f t="shared" si="14"/>
        <v>39</v>
      </c>
      <c r="Q14">
        <f t="shared" si="14"/>
        <v>40</v>
      </c>
      <c r="T14" s="6" t="str">
        <f t="shared" si="10"/>
        <v>{"type":16,"count":25000}</v>
      </c>
      <c r="X14" t="s">
        <v>50</v>
      </c>
      <c r="Y14">
        <v>25000</v>
      </c>
      <c r="Z14" t="s">
        <v>35</v>
      </c>
    </row>
    <row r="15" spans="1:26" x14ac:dyDescent="0.15">
      <c r="B15" s="4">
        <v>11</v>
      </c>
      <c r="C15" t="s">
        <v>46</v>
      </c>
      <c r="D15" s="4" t="s">
        <v>37</v>
      </c>
      <c r="E15" s="12" t="s">
        <v>63</v>
      </c>
      <c r="F15" s="13" t="s">
        <v>48</v>
      </c>
      <c r="G15" s="4">
        <v>41008000</v>
      </c>
      <c r="H15" s="4">
        <v>41008030</v>
      </c>
      <c r="I15" s="4">
        <v>-1</v>
      </c>
      <c r="J15" s="4">
        <v>0</v>
      </c>
      <c r="K15" s="16" t="s">
        <v>64</v>
      </c>
      <c r="L15" s="8" t="str">
        <f t="shared" si="11"/>
        <v>41|42|43|44</v>
      </c>
      <c r="M15">
        <v>16</v>
      </c>
      <c r="N15">
        <f t="shared" si="15"/>
        <v>41</v>
      </c>
      <c r="O15">
        <f t="shared" si="17"/>
        <v>42</v>
      </c>
      <c r="P15">
        <f t="shared" si="14"/>
        <v>43</v>
      </c>
      <c r="Q15">
        <f t="shared" si="14"/>
        <v>44</v>
      </c>
      <c r="T15" s="6" t="str">
        <f t="shared" si="10"/>
        <v>{"type":16,"count":45000}</v>
      </c>
      <c r="X15" t="s">
        <v>50</v>
      </c>
      <c r="Y15">
        <v>45000</v>
      </c>
      <c r="Z15" t="s">
        <v>35</v>
      </c>
    </row>
    <row r="16" spans="1:26" x14ac:dyDescent="0.15">
      <c r="B16" s="4">
        <v>12</v>
      </c>
      <c r="C16" t="s">
        <v>53</v>
      </c>
      <c r="D16" s="4" t="s">
        <v>30</v>
      </c>
      <c r="E16" s="12" t="s">
        <v>65</v>
      </c>
      <c r="F16" s="5" t="s">
        <v>56</v>
      </c>
      <c r="G16" s="4">
        <v>41008000</v>
      </c>
      <c r="H16" s="4">
        <v>41008060</v>
      </c>
      <c r="I16" s="4">
        <v>-1</v>
      </c>
      <c r="J16" s="4">
        <v>0</v>
      </c>
      <c r="K16" s="16" t="s">
        <v>66</v>
      </c>
      <c r="L16" s="8" t="str">
        <f t="shared" si="11"/>
        <v>45|46|47|48</v>
      </c>
      <c r="M16">
        <v>12</v>
      </c>
      <c r="N16">
        <f t="shared" si="15"/>
        <v>45</v>
      </c>
      <c r="O16">
        <f t="shared" si="17"/>
        <v>46</v>
      </c>
      <c r="P16">
        <f t="shared" si="14"/>
        <v>47</v>
      </c>
      <c r="Q16">
        <f t="shared" si="14"/>
        <v>48</v>
      </c>
      <c r="T16" s="6" t="str">
        <f t="shared" si="10"/>
        <v>{"type":12,"count":30000}</v>
      </c>
      <c r="X16" t="s">
        <v>58</v>
      </c>
      <c r="Y16">
        <v>30000</v>
      </c>
      <c r="Z16" t="s">
        <v>35</v>
      </c>
    </row>
    <row r="17" spans="2:26" x14ac:dyDescent="0.15">
      <c r="B17" s="4">
        <v>13</v>
      </c>
      <c r="C17" t="s">
        <v>29</v>
      </c>
      <c r="D17" s="4" t="s">
        <v>37</v>
      </c>
      <c r="E17" s="12" t="s">
        <v>67</v>
      </c>
      <c r="F17" s="7" t="s">
        <v>32</v>
      </c>
      <c r="G17" s="4">
        <v>41008000</v>
      </c>
      <c r="H17" s="4">
        <v>41008100</v>
      </c>
      <c r="I17" s="4">
        <v>-1</v>
      </c>
      <c r="J17" s="4">
        <v>0</v>
      </c>
      <c r="K17" s="16" t="s">
        <v>68</v>
      </c>
      <c r="L17" s="8" t="str">
        <f t="shared" si="11"/>
        <v>49|50|51|52</v>
      </c>
      <c r="M17">
        <v>4</v>
      </c>
      <c r="N17">
        <f t="shared" si="15"/>
        <v>49</v>
      </c>
      <c r="O17">
        <f t="shared" si="17"/>
        <v>50</v>
      </c>
      <c r="P17">
        <f t="shared" si="14"/>
        <v>51</v>
      </c>
      <c r="Q17">
        <f t="shared" si="14"/>
        <v>52</v>
      </c>
      <c r="T17" s="6" t="str">
        <f t="shared" si="10"/>
        <v>{"type":4,"count":112500}</v>
      </c>
      <c r="X17" t="s">
        <v>34</v>
      </c>
      <c r="Y17">
        <v>112500</v>
      </c>
      <c r="Z17" t="s">
        <v>35</v>
      </c>
    </row>
    <row r="18" spans="2:26" x14ac:dyDescent="0.15">
      <c r="B18" s="4">
        <v>14</v>
      </c>
      <c r="C18" t="s">
        <v>36</v>
      </c>
      <c r="D18" s="4" t="s">
        <v>54</v>
      </c>
      <c r="E18" s="12" t="s">
        <v>55</v>
      </c>
      <c r="F18" s="5" t="s">
        <v>39</v>
      </c>
      <c r="G18" s="4">
        <v>41009000</v>
      </c>
      <c r="H18" s="4">
        <v>41009030</v>
      </c>
      <c r="I18" s="4">
        <v>-1</v>
      </c>
      <c r="J18" s="4">
        <v>0</v>
      </c>
      <c r="K18" s="16" t="s">
        <v>69</v>
      </c>
      <c r="L18" s="8" t="str">
        <f t="shared" si="11"/>
        <v>53|54|55|56</v>
      </c>
      <c r="M18">
        <v>7</v>
      </c>
      <c r="N18">
        <f t="shared" si="15"/>
        <v>53</v>
      </c>
      <c r="O18">
        <f t="shared" si="17"/>
        <v>54</v>
      </c>
      <c r="P18">
        <f t="shared" si="14"/>
        <v>55</v>
      </c>
      <c r="Q18">
        <f t="shared" si="14"/>
        <v>56</v>
      </c>
      <c r="T18" s="6" t="str">
        <f t="shared" si="10"/>
        <v>{"type":7,"count":25000}</v>
      </c>
      <c r="X18" t="s">
        <v>41</v>
      </c>
      <c r="Y18">
        <v>25000</v>
      </c>
      <c r="Z18" t="s">
        <v>35</v>
      </c>
    </row>
    <row r="19" spans="2:26" x14ac:dyDescent="0.15">
      <c r="B19" s="4">
        <v>15</v>
      </c>
      <c r="C19" t="s">
        <v>36</v>
      </c>
      <c r="D19" s="4" t="s">
        <v>54</v>
      </c>
      <c r="E19" s="12" t="s">
        <v>60</v>
      </c>
      <c r="F19" s="5" t="s">
        <v>39</v>
      </c>
      <c r="G19" s="4">
        <v>41009000</v>
      </c>
      <c r="H19" s="4">
        <v>41009060</v>
      </c>
      <c r="I19" s="4">
        <v>-1</v>
      </c>
      <c r="J19" s="4">
        <v>0</v>
      </c>
      <c r="K19" s="16" t="s">
        <v>69</v>
      </c>
      <c r="L19" s="8" t="str">
        <f t="shared" si="11"/>
        <v>57|58|59|60</v>
      </c>
      <c r="M19">
        <v>7</v>
      </c>
      <c r="N19">
        <f t="shared" si="15"/>
        <v>57</v>
      </c>
      <c r="O19">
        <f t="shared" si="17"/>
        <v>58</v>
      </c>
      <c r="P19">
        <f t="shared" si="14"/>
        <v>59</v>
      </c>
      <c r="Q19">
        <f t="shared" si="14"/>
        <v>60</v>
      </c>
      <c r="T19" s="6" t="str">
        <f t="shared" si="10"/>
        <v>{"type":7,"count":50000}</v>
      </c>
      <c r="X19" t="s">
        <v>41</v>
      </c>
      <c r="Y19">
        <v>50000</v>
      </c>
      <c r="Z19" t="s">
        <v>35</v>
      </c>
    </row>
    <row r="20" spans="2:26" x14ac:dyDescent="0.15">
      <c r="B20" s="4">
        <v>16</v>
      </c>
      <c r="C20" t="s">
        <v>46</v>
      </c>
      <c r="D20" s="4" t="s">
        <v>54</v>
      </c>
      <c r="E20" s="12" t="s">
        <v>70</v>
      </c>
      <c r="F20" s="7" t="s">
        <v>48</v>
      </c>
      <c r="G20" s="4">
        <v>41009000</v>
      </c>
      <c r="H20" s="4">
        <v>41009100</v>
      </c>
      <c r="I20" s="4">
        <v>-1</v>
      </c>
      <c r="J20" s="4">
        <v>0</v>
      </c>
      <c r="K20" s="16" t="s">
        <v>71</v>
      </c>
      <c r="L20" s="8" t="str">
        <f t="shared" si="11"/>
        <v>61|62|63|64</v>
      </c>
      <c r="M20">
        <v>16</v>
      </c>
      <c r="N20">
        <f t="shared" si="15"/>
        <v>61</v>
      </c>
      <c r="O20">
        <f t="shared" si="17"/>
        <v>62</v>
      </c>
      <c r="P20">
        <f t="shared" si="14"/>
        <v>63</v>
      </c>
      <c r="Q20">
        <f t="shared" si="14"/>
        <v>64</v>
      </c>
      <c r="T20" s="6" t="str">
        <f t="shared" si="10"/>
        <v>{"type":16,"count":125000}</v>
      </c>
      <c r="X20" t="s">
        <v>50</v>
      </c>
      <c r="Y20">
        <v>125000</v>
      </c>
      <c r="Z20" t="s">
        <v>35</v>
      </c>
    </row>
    <row r="21" spans="2:26" x14ac:dyDescent="0.15">
      <c r="B21" s="4">
        <v>17</v>
      </c>
      <c r="C21" t="s">
        <v>36</v>
      </c>
      <c r="D21" s="4" t="s">
        <v>37</v>
      </c>
      <c r="E21" s="12" t="s">
        <v>72</v>
      </c>
      <c r="F21" s="5" t="s">
        <v>39</v>
      </c>
      <c r="G21" s="4">
        <v>41010000</v>
      </c>
      <c r="H21" s="4">
        <v>41010030</v>
      </c>
      <c r="I21" s="4">
        <v>-1</v>
      </c>
      <c r="J21" s="4">
        <v>0</v>
      </c>
      <c r="K21" s="16" t="s">
        <v>69</v>
      </c>
      <c r="L21" s="8" t="str">
        <f t="shared" si="11"/>
        <v>65|66|67|68</v>
      </c>
      <c r="M21">
        <v>7</v>
      </c>
      <c r="N21">
        <f t="shared" si="15"/>
        <v>65</v>
      </c>
      <c r="O21">
        <f t="shared" si="17"/>
        <v>66</v>
      </c>
      <c r="P21">
        <f t="shared" si="14"/>
        <v>67</v>
      </c>
      <c r="Q21">
        <f t="shared" si="14"/>
        <v>68</v>
      </c>
      <c r="T21" s="6" t="str">
        <f t="shared" si="10"/>
        <v>{"type":7,"count":75000}</v>
      </c>
      <c r="X21" t="s">
        <v>41</v>
      </c>
      <c r="Y21">
        <v>75000</v>
      </c>
      <c r="Z21" t="s">
        <v>35</v>
      </c>
    </row>
    <row r="22" spans="2:26" x14ac:dyDescent="0.15">
      <c r="B22" s="4">
        <v>18</v>
      </c>
      <c r="C22" t="s">
        <v>36</v>
      </c>
      <c r="D22" s="4" t="s">
        <v>30</v>
      </c>
      <c r="E22" s="12" t="s">
        <v>73</v>
      </c>
      <c r="F22" s="5" t="s">
        <v>39</v>
      </c>
      <c r="G22" s="4">
        <v>41010000</v>
      </c>
      <c r="H22" s="4">
        <v>41010060</v>
      </c>
      <c r="I22" s="4">
        <v>-1</v>
      </c>
      <c r="J22" s="4">
        <v>0</v>
      </c>
      <c r="K22" s="16" t="s">
        <v>69</v>
      </c>
      <c r="L22" s="8" t="str">
        <f t="shared" si="11"/>
        <v>69|70|71|72</v>
      </c>
      <c r="M22">
        <v>7</v>
      </c>
      <c r="N22">
        <f t="shared" si="15"/>
        <v>69</v>
      </c>
      <c r="O22">
        <f t="shared" si="17"/>
        <v>70</v>
      </c>
      <c r="P22">
        <f t="shared" si="14"/>
        <v>71</v>
      </c>
      <c r="Q22">
        <f t="shared" si="14"/>
        <v>72</v>
      </c>
      <c r="T22" s="6" t="str">
        <f t="shared" si="10"/>
        <v>{"type":7,"count":100000}</v>
      </c>
      <c r="X22" t="s">
        <v>41</v>
      </c>
      <c r="Y22">
        <v>100000</v>
      </c>
      <c r="Z22" t="s">
        <v>35</v>
      </c>
    </row>
    <row r="23" spans="2:26" x14ac:dyDescent="0.15">
      <c r="B23" s="4">
        <v>19</v>
      </c>
      <c r="C23" t="s">
        <v>46</v>
      </c>
      <c r="D23" s="4" t="s">
        <v>37</v>
      </c>
      <c r="E23" s="12" t="s">
        <v>74</v>
      </c>
      <c r="F23" s="7" t="s">
        <v>48</v>
      </c>
      <c r="G23" s="4">
        <v>41010000</v>
      </c>
      <c r="H23" s="4">
        <v>41010100</v>
      </c>
      <c r="I23" s="4">
        <v>-1</v>
      </c>
      <c r="J23" s="4">
        <v>0</v>
      </c>
      <c r="K23" s="18" t="s">
        <v>71</v>
      </c>
      <c r="L23" s="8" t="str">
        <f t="shared" si="11"/>
        <v>73|74|75|76</v>
      </c>
      <c r="M23">
        <v>16</v>
      </c>
      <c r="N23">
        <f t="shared" si="15"/>
        <v>73</v>
      </c>
      <c r="O23">
        <f t="shared" si="17"/>
        <v>74</v>
      </c>
      <c r="P23">
        <f t="shared" si="14"/>
        <v>75</v>
      </c>
      <c r="Q23">
        <f t="shared" si="14"/>
        <v>76</v>
      </c>
      <c r="T23" s="6" t="str">
        <f t="shared" si="10"/>
        <v>{"type":16,"count":200000}</v>
      </c>
      <c r="X23" t="s">
        <v>50</v>
      </c>
      <c r="Y23">
        <v>200000</v>
      </c>
      <c r="Z23" t="s">
        <v>35</v>
      </c>
    </row>
    <row r="24" spans="2:26" x14ac:dyDescent="0.15">
      <c r="B24" s="4">
        <v>20</v>
      </c>
      <c r="C24" t="s">
        <v>75</v>
      </c>
      <c r="D24" s="4" t="s">
        <v>30</v>
      </c>
      <c r="E24" s="12" t="s">
        <v>76</v>
      </c>
      <c r="F24" s="5" t="s">
        <v>39</v>
      </c>
      <c r="G24" s="4">
        <v>41011000</v>
      </c>
      <c r="H24" s="4">
        <v>41011030</v>
      </c>
      <c r="I24" s="4">
        <v>-1</v>
      </c>
      <c r="J24" s="4">
        <v>0</v>
      </c>
      <c r="K24" s="16" t="s">
        <v>66</v>
      </c>
      <c r="L24" s="8" t="str">
        <f t="shared" si="11"/>
        <v>77|78|79|80</v>
      </c>
      <c r="M24">
        <v>7</v>
      </c>
      <c r="N24">
        <f t="shared" si="15"/>
        <v>77</v>
      </c>
      <c r="O24">
        <f t="shared" si="17"/>
        <v>78</v>
      </c>
      <c r="P24">
        <f t="shared" si="14"/>
        <v>79</v>
      </c>
      <c r="Q24">
        <f t="shared" si="14"/>
        <v>80</v>
      </c>
      <c r="T24" s="6" t="str">
        <f t="shared" si="10"/>
        <v>{"type":7,"count":125000}</v>
      </c>
      <c r="X24" t="s">
        <v>41</v>
      </c>
      <c r="Y24">
        <v>125000</v>
      </c>
      <c r="Z24" t="s">
        <v>35</v>
      </c>
    </row>
    <row r="25" spans="2:26" x14ac:dyDescent="0.15">
      <c r="B25" s="4">
        <v>21</v>
      </c>
      <c r="C25" t="s">
        <v>77</v>
      </c>
      <c r="D25" s="4" t="s">
        <v>37</v>
      </c>
      <c r="E25" s="12" t="s">
        <v>78</v>
      </c>
      <c r="F25" s="14" t="s">
        <v>48</v>
      </c>
      <c r="G25" s="4">
        <v>41011000</v>
      </c>
      <c r="H25" s="4">
        <v>41011060</v>
      </c>
      <c r="I25" s="4">
        <v>-1</v>
      </c>
      <c r="J25" s="4">
        <v>0</v>
      </c>
      <c r="K25" s="18" t="s">
        <v>71</v>
      </c>
      <c r="L25" s="8" t="str">
        <f t="shared" si="11"/>
        <v>81|82|83|84</v>
      </c>
      <c r="M25">
        <v>16</v>
      </c>
      <c r="N25">
        <f t="shared" si="15"/>
        <v>81</v>
      </c>
      <c r="O25">
        <f t="shared" si="17"/>
        <v>82</v>
      </c>
      <c r="P25">
        <f t="shared" si="14"/>
        <v>83</v>
      </c>
      <c r="Q25">
        <f t="shared" si="14"/>
        <v>84</v>
      </c>
      <c r="T25" s="6" t="str">
        <f t="shared" si="10"/>
        <v>{"type":16,"count":200000}</v>
      </c>
      <c r="X25" t="s">
        <v>50</v>
      </c>
      <c r="Y25">
        <v>200000</v>
      </c>
      <c r="Z25" t="s">
        <v>35</v>
      </c>
    </row>
    <row r="26" spans="2:26" x14ac:dyDescent="0.15">
      <c r="B26" s="4">
        <v>22</v>
      </c>
      <c r="C26" t="s">
        <v>75</v>
      </c>
      <c r="D26" s="4" t="s">
        <v>30</v>
      </c>
      <c r="E26" s="12" t="s">
        <v>79</v>
      </c>
      <c r="F26" s="5" t="s">
        <v>39</v>
      </c>
      <c r="G26" s="4">
        <v>41011000</v>
      </c>
      <c r="H26" s="4">
        <v>41011100</v>
      </c>
      <c r="I26" s="4">
        <v>-1</v>
      </c>
      <c r="J26" s="4">
        <v>0</v>
      </c>
      <c r="K26" s="16" t="s">
        <v>66</v>
      </c>
      <c r="L26" s="8" t="str">
        <f t="shared" si="11"/>
        <v>85|86|87|88</v>
      </c>
      <c r="M26">
        <v>7</v>
      </c>
      <c r="N26">
        <f t="shared" si="15"/>
        <v>85</v>
      </c>
      <c r="O26">
        <f t="shared" si="17"/>
        <v>86</v>
      </c>
      <c r="P26">
        <f t="shared" si="14"/>
        <v>87</v>
      </c>
      <c r="Q26">
        <f t="shared" si="14"/>
        <v>88</v>
      </c>
      <c r="T26" s="6" t="str">
        <f t="shared" si="10"/>
        <v>{"type":7,"count":150000}</v>
      </c>
      <c r="X26" t="s">
        <v>41</v>
      </c>
      <c r="Y26">
        <v>150000</v>
      </c>
      <c r="Z26" t="s">
        <v>35</v>
      </c>
    </row>
    <row r="27" spans="2:26" x14ac:dyDescent="0.15">
      <c r="B27" s="4">
        <v>23</v>
      </c>
      <c r="C27" t="s">
        <v>77</v>
      </c>
      <c r="D27" s="4" t="s">
        <v>37</v>
      </c>
      <c r="E27" s="12" t="s">
        <v>80</v>
      </c>
      <c r="F27" s="14" t="s">
        <v>48</v>
      </c>
      <c r="G27" s="4">
        <v>41012000</v>
      </c>
      <c r="H27" s="4">
        <v>41012030</v>
      </c>
      <c r="I27" s="4">
        <v>-1</v>
      </c>
      <c r="J27" s="4">
        <v>0</v>
      </c>
      <c r="K27" s="18" t="s">
        <v>71</v>
      </c>
      <c r="L27" s="8" t="str">
        <f t="shared" si="11"/>
        <v>89|90|91|92</v>
      </c>
      <c r="M27">
        <v>16</v>
      </c>
      <c r="N27">
        <f t="shared" si="15"/>
        <v>89</v>
      </c>
      <c r="O27">
        <f t="shared" si="17"/>
        <v>90</v>
      </c>
      <c r="P27">
        <f t="shared" si="14"/>
        <v>91</v>
      </c>
      <c r="Q27">
        <f t="shared" si="14"/>
        <v>92</v>
      </c>
      <c r="T27" s="6" t="str">
        <f t="shared" si="10"/>
        <v>{"type":16,"count":200000}</v>
      </c>
      <c r="X27" t="s">
        <v>50</v>
      </c>
      <c r="Y27">
        <v>200000</v>
      </c>
      <c r="Z27" t="s">
        <v>35</v>
      </c>
    </row>
    <row r="28" spans="2:26" x14ac:dyDescent="0.15">
      <c r="B28" s="4">
        <v>24</v>
      </c>
      <c r="C28" t="s">
        <v>81</v>
      </c>
      <c r="D28" s="4" t="s">
        <v>30</v>
      </c>
      <c r="E28" s="12" t="s">
        <v>82</v>
      </c>
      <c r="F28" s="14" t="s">
        <v>48</v>
      </c>
      <c r="G28" s="4">
        <v>41012000</v>
      </c>
      <c r="H28" s="4">
        <v>41012060</v>
      </c>
      <c r="I28" s="4">
        <v>-1</v>
      </c>
      <c r="J28" s="4">
        <v>0</v>
      </c>
      <c r="K28" s="18" t="s">
        <v>71</v>
      </c>
      <c r="L28" s="8" t="str">
        <f t="shared" si="11"/>
        <v>93|94|95|96</v>
      </c>
      <c r="M28">
        <v>16</v>
      </c>
      <c r="N28">
        <f t="shared" si="15"/>
        <v>93</v>
      </c>
      <c r="O28">
        <f t="shared" si="17"/>
        <v>94</v>
      </c>
      <c r="P28">
        <f t="shared" si="14"/>
        <v>95</v>
      </c>
      <c r="Q28">
        <f t="shared" si="14"/>
        <v>96</v>
      </c>
      <c r="T28" s="6" t="str">
        <f t="shared" si="10"/>
        <v>{"type":16,"count":200000}</v>
      </c>
      <c r="X28" t="s">
        <v>50</v>
      </c>
      <c r="Y28">
        <v>200000</v>
      </c>
      <c r="Z28" t="s">
        <v>35</v>
      </c>
    </row>
    <row r="29" spans="2:26" x14ac:dyDescent="0.15">
      <c r="B29" s="4">
        <v>25</v>
      </c>
      <c r="C29" t="s">
        <v>81</v>
      </c>
      <c r="D29" s="4" t="s">
        <v>37</v>
      </c>
      <c r="E29" s="12" t="s">
        <v>83</v>
      </c>
      <c r="F29" s="14" t="s">
        <v>48</v>
      </c>
      <c r="G29" s="4">
        <v>41012000</v>
      </c>
      <c r="H29" s="4">
        <v>41012100</v>
      </c>
      <c r="I29" s="4">
        <v>-1</v>
      </c>
      <c r="J29" s="4">
        <v>0</v>
      </c>
      <c r="K29" s="18" t="s">
        <v>71</v>
      </c>
      <c r="L29" s="8" t="str">
        <f t="shared" si="11"/>
        <v>97|98|99|100</v>
      </c>
      <c r="M29">
        <v>16</v>
      </c>
      <c r="N29">
        <f t="shared" si="15"/>
        <v>97</v>
      </c>
      <c r="O29">
        <f t="shared" si="17"/>
        <v>98</v>
      </c>
      <c r="P29">
        <f t="shared" si="14"/>
        <v>99</v>
      </c>
      <c r="Q29">
        <f t="shared" si="14"/>
        <v>100</v>
      </c>
      <c r="T29" s="6" t="str">
        <f t="shared" si="10"/>
        <v>{"type":16,"count":200000}</v>
      </c>
      <c r="X29" t="s">
        <v>50</v>
      </c>
      <c r="Y29">
        <v>200000</v>
      </c>
      <c r="Z29" t="s">
        <v>35</v>
      </c>
    </row>
    <row r="30" spans="2:26" x14ac:dyDescent="0.15">
      <c r="B30" s="4">
        <v>26</v>
      </c>
      <c r="C30" t="s">
        <v>81</v>
      </c>
      <c r="D30" s="4" t="s">
        <v>30</v>
      </c>
      <c r="E30" s="12" t="s">
        <v>72</v>
      </c>
      <c r="F30" s="14" t="s">
        <v>48</v>
      </c>
      <c r="G30" s="4">
        <v>41013000</v>
      </c>
      <c r="H30" s="4">
        <v>41013030</v>
      </c>
      <c r="I30" s="4">
        <v>-1</v>
      </c>
      <c r="J30" s="4">
        <v>0</v>
      </c>
      <c r="K30" s="18" t="s">
        <v>71</v>
      </c>
      <c r="L30" s="8" t="str">
        <f t="shared" si="11"/>
        <v>101|102|103|104</v>
      </c>
      <c r="M30">
        <v>16</v>
      </c>
      <c r="N30">
        <f t="shared" si="15"/>
        <v>101</v>
      </c>
      <c r="O30">
        <f t="shared" si="17"/>
        <v>102</v>
      </c>
      <c r="P30">
        <f t="shared" si="14"/>
        <v>103</v>
      </c>
      <c r="Q30">
        <f t="shared" si="14"/>
        <v>104</v>
      </c>
      <c r="T30" s="6" t="str">
        <f t="shared" si="10"/>
        <v>{"type":16,"count":200000}</v>
      </c>
      <c r="X30" t="s">
        <v>50</v>
      </c>
      <c r="Y30">
        <v>200000</v>
      </c>
      <c r="Z30" t="s">
        <v>35</v>
      </c>
    </row>
    <row r="31" spans="2:26" x14ac:dyDescent="0.15">
      <c r="B31" s="4">
        <v>27</v>
      </c>
      <c r="C31" t="s">
        <v>77</v>
      </c>
      <c r="D31" s="4" t="s">
        <v>37</v>
      </c>
      <c r="E31" s="12" t="s">
        <v>73</v>
      </c>
      <c r="F31" s="14" t="s">
        <v>48</v>
      </c>
      <c r="G31" s="4">
        <v>41013000</v>
      </c>
      <c r="H31" s="4">
        <v>41013060</v>
      </c>
      <c r="I31" s="4">
        <v>-1</v>
      </c>
      <c r="J31" s="4">
        <v>0</v>
      </c>
      <c r="K31" s="18" t="s">
        <v>71</v>
      </c>
      <c r="L31" s="8" t="str">
        <f t="shared" si="11"/>
        <v>105|106|107|108</v>
      </c>
      <c r="M31">
        <v>16</v>
      </c>
      <c r="N31">
        <f t="shared" si="15"/>
        <v>105</v>
      </c>
      <c r="O31">
        <f t="shared" si="17"/>
        <v>106</v>
      </c>
      <c r="P31">
        <f t="shared" si="14"/>
        <v>107</v>
      </c>
      <c r="Q31">
        <f t="shared" si="14"/>
        <v>108</v>
      </c>
      <c r="T31" s="6" t="str">
        <f t="shared" si="10"/>
        <v>{"type":16,"count":200000}</v>
      </c>
      <c r="X31" t="s">
        <v>50</v>
      </c>
      <c r="Y31">
        <v>200000</v>
      </c>
      <c r="Z31" t="s">
        <v>35</v>
      </c>
    </row>
    <row r="32" spans="2:26" x14ac:dyDescent="0.15">
      <c r="B32" s="4">
        <v>28</v>
      </c>
      <c r="C32" t="s">
        <v>81</v>
      </c>
      <c r="D32" s="4" t="s">
        <v>30</v>
      </c>
      <c r="E32" s="12" t="s">
        <v>74</v>
      </c>
      <c r="F32" s="14" t="s">
        <v>48</v>
      </c>
      <c r="G32" s="4">
        <v>41013000</v>
      </c>
      <c r="H32" s="4">
        <v>41013100</v>
      </c>
      <c r="I32" s="4">
        <v>-1</v>
      </c>
      <c r="J32" s="4">
        <v>0</v>
      </c>
      <c r="K32" s="18" t="s">
        <v>71</v>
      </c>
      <c r="L32" s="8" t="str">
        <f t="shared" si="11"/>
        <v>109|110|111|112</v>
      </c>
      <c r="M32">
        <v>16</v>
      </c>
      <c r="N32">
        <f t="shared" si="15"/>
        <v>109</v>
      </c>
      <c r="O32">
        <f t="shared" si="17"/>
        <v>110</v>
      </c>
      <c r="P32">
        <f t="shared" si="14"/>
        <v>111</v>
      </c>
      <c r="Q32">
        <f t="shared" si="14"/>
        <v>112</v>
      </c>
      <c r="T32" s="6" t="str">
        <f t="shared" si="10"/>
        <v>{"type":16,"count":200000}</v>
      </c>
      <c r="X32" t="s">
        <v>50</v>
      </c>
      <c r="Y32">
        <v>200000</v>
      </c>
      <c r="Z32" t="s">
        <v>35</v>
      </c>
    </row>
    <row r="33" spans="1:26" x14ac:dyDescent="0.15">
      <c r="B33" s="4">
        <v>29</v>
      </c>
      <c r="C33" t="s">
        <v>81</v>
      </c>
      <c r="D33" s="4" t="s">
        <v>37</v>
      </c>
      <c r="E33" s="12" t="s">
        <v>84</v>
      </c>
      <c r="F33" s="14" t="s">
        <v>48</v>
      </c>
      <c r="G33" s="4">
        <v>41014000</v>
      </c>
      <c r="H33" s="4">
        <v>41014030</v>
      </c>
      <c r="I33" s="4">
        <v>-1</v>
      </c>
      <c r="J33" s="4">
        <v>0</v>
      </c>
      <c r="K33" s="18" t="s">
        <v>71</v>
      </c>
      <c r="L33" s="8" t="str">
        <f t="shared" si="11"/>
        <v>113|114|115|116</v>
      </c>
      <c r="M33">
        <v>16</v>
      </c>
      <c r="N33">
        <f t="shared" si="15"/>
        <v>113</v>
      </c>
      <c r="O33">
        <f t="shared" si="17"/>
        <v>114</v>
      </c>
      <c r="P33">
        <f t="shared" si="14"/>
        <v>115</v>
      </c>
      <c r="Q33">
        <f t="shared" si="14"/>
        <v>116</v>
      </c>
      <c r="T33" s="6" t="str">
        <f t="shared" si="10"/>
        <v>{"type":16,"count":200000}</v>
      </c>
      <c r="X33" t="s">
        <v>50</v>
      </c>
      <c r="Y33">
        <v>200000</v>
      </c>
      <c r="Z33" t="s">
        <v>35</v>
      </c>
    </row>
    <row r="34" spans="1:26" x14ac:dyDescent="0.15">
      <c r="B34" s="4">
        <v>30</v>
      </c>
      <c r="C34" t="s">
        <v>81</v>
      </c>
      <c r="D34" s="4" t="s">
        <v>30</v>
      </c>
      <c r="E34" s="12" t="s">
        <v>85</v>
      </c>
      <c r="F34" s="14" t="s">
        <v>48</v>
      </c>
      <c r="G34" s="4">
        <v>41014000</v>
      </c>
      <c r="H34" s="4">
        <v>41014060</v>
      </c>
      <c r="I34" s="4">
        <v>-1</v>
      </c>
      <c r="J34" s="4">
        <v>0</v>
      </c>
      <c r="K34" s="18" t="s">
        <v>71</v>
      </c>
      <c r="L34" s="8" t="str">
        <f t="shared" si="11"/>
        <v>117|118|119|120</v>
      </c>
      <c r="M34">
        <v>16</v>
      </c>
      <c r="N34">
        <f t="shared" si="15"/>
        <v>117</v>
      </c>
      <c r="O34">
        <f t="shared" si="17"/>
        <v>118</v>
      </c>
      <c r="P34">
        <f t="shared" si="14"/>
        <v>119</v>
      </c>
      <c r="Q34">
        <f t="shared" si="14"/>
        <v>120</v>
      </c>
      <c r="T34" s="6" t="str">
        <f t="shared" si="10"/>
        <v>{"type":16,"count":200000}</v>
      </c>
      <c r="X34" t="s">
        <v>50</v>
      </c>
      <c r="Y34">
        <v>200000</v>
      </c>
      <c r="Z34" t="s">
        <v>35</v>
      </c>
    </row>
    <row r="35" spans="1:26" x14ac:dyDescent="0.15">
      <c r="B35" s="4">
        <v>31</v>
      </c>
      <c r="C35" t="s">
        <v>81</v>
      </c>
      <c r="D35" s="4" t="s">
        <v>37</v>
      </c>
      <c r="E35" s="12" t="s">
        <v>86</v>
      </c>
      <c r="F35" s="14" t="s">
        <v>48</v>
      </c>
      <c r="G35" s="4">
        <v>41014000</v>
      </c>
      <c r="H35" s="4">
        <v>41014100</v>
      </c>
      <c r="I35" s="4">
        <v>-1</v>
      </c>
      <c r="J35" s="4">
        <v>0</v>
      </c>
      <c r="K35" s="18" t="s">
        <v>71</v>
      </c>
      <c r="L35" s="8" t="str">
        <f t="shared" si="11"/>
        <v>121|122|123|124</v>
      </c>
      <c r="M35">
        <v>16</v>
      </c>
      <c r="N35">
        <f t="shared" si="15"/>
        <v>121</v>
      </c>
      <c r="O35">
        <f t="shared" si="17"/>
        <v>122</v>
      </c>
      <c r="P35">
        <f t="shared" si="14"/>
        <v>123</v>
      </c>
      <c r="Q35">
        <f t="shared" si="14"/>
        <v>124</v>
      </c>
      <c r="T35" s="6" t="str">
        <f t="shared" si="10"/>
        <v>{"type":16,"count":200000}</v>
      </c>
      <c r="X35" t="s">
        <v>50</v>
      </c>
      <c r="Y35">
        <v>200000</v>
      </c>
      <c r="Z35" t="s">
        <v>35</v>
      </c>
    </row>
    <row r="36" spans="1:26" x14ac:dyDescent="0.15">
      <c r="B36" s="4">
        <v>32</v>
      </c>
      <c r="C36" t="s">
        <v>81</v>
      </c>
      <c r="D36" s="4" t="s">
        <v>30</v>
      </c>
      <c r="E36" s="12" t="s">
        <v>87</v>
      </c>
      <c r="F36" s="14" t="s">
        <v>48</v>
      </c>
      <c r="G36" s="4">
        <v>41015000</v>
      </c>
      <c r="H36" s="4">
        <v>41015030</v>
      </c>
      <c r="I36" s="4">
        <v>-1</v>
      </c>
      <c r="J36" s="4">
        <v>0</v>
      </c>
      <c r="K36" s="18" t="s">
        <v>71</v>
      </c>
      <c r="L36" s="8" t="str">
        <f t="shared" si="11"/>
        <v>125|126|127|128</v>
      </c>
      <c r="M36">
        <v>16</v>
      </c>
      <c r="N36">
        <f t="shared" si="15"/>
        <v>125</v>
      </c>
      <c r="O36">
        <f t="shared" si="17"/>
        <v>126</v>
      </c>
      <c r="P36">
        <f t="shared" si="14"/>
        <v>127</v>
      </c>
      <c r="Q36">
        <f t="shared" si="14"/>
        <v>128</v>
      </c>
      <c r="T36" s="6" t="str">
        <f t="shared" si="10"/>
        <v>{"type":16,"count":200000}</v>
      </c>
      <c r="X36" t="s">
        <v>50</v>
      </c>
      <c r="Y36">
        <v>200000</v>
      </c>
      <c r="Z36" t="s">
        <v>35</v>
      </c>
    </row>
    <row r="37" spans="1:26" x14ac:dyDescent="0.15">
      <c r="B37" s="4">
        <v>33</v>
      </c>
      <c r="C37" t="s">
        <v>81</v>
      </c>
      <c r="D37" s="4" t="s">
        <v>37</v>
      </c>
      <c r="E37" s="12" t="s">
        <v>88</v>
      </c>
      <c r="F37" s="14" t="s">
        <v>48</v>
      </c>
      <c r="G37" s="4">
        <v>41015000</v>
      </c>
      <c r="H37" s="4">
        <v>41015060</v>
      </c>
      <c r="I37" s="4">
        <v>-1</v>
      </c>
      <c r="J37" s="4">
        <v>0</v>
      </c>
      <c r="K37" s="18" t="s">
        <v>71</v>
      </c>
      <c r="L37" s="8" t="str">
        <f t="shared" si="11"/>
        <v>129|130|131|132</v>
      </c>
      <c r="M37">
        <v>16</v>
      </c>
      <c r="N37">
        <f t="shared" si="15"/>
        <v>129</v>
      </c>
      <c r="O37">
        <f t="shared" si="17"/>
        <v>130</v>
      </c>
      <c r="P37">
        <f t="shared" si="14"/>
        <v>131</v>
      </c>
      <c r="Q37">
        <f t="shared" si="14"/>
        <v>132</v>
      </c>
      <c r="T37" s="6" t="str">
        <f t="shared" si="10"/>
        <v>{"type":16,"count":200000}</v>
      </c>
      <c r="X37" t="s">
        <v>50</v>
      </c>
      <c r="Y37">
        <v>200000</v>
      </c>
      <c r="Z37" t="s">
        <v>35</v>
      </c>
    </row>
    <row r="38" spans="1:26" x14ac:dyDescent="0.15">
      <c r="B38" s="4">
        <v>34</v>
      </c>
      <c r="C38" t="s">
        <v>81</v>
      </c>
      <c r="D38" s="4" t="s">
        <v>30</v>
      </c>
      <c r="E38" s="12" t="s">
        <v>89</v>
      </c>
      <c r="F38" s="14" t="s">
        <v>48</v>
      </c>
      <c r="G38" s="4">
        <v>41015000</v>
      </c>
      <c r="H38" s="4">
        <v>41015100</v>
      </c>
      <c r="I38" s="4">
        <v>-1</v>
      </c>
      <c r="J38" s="4">
        <v>0</v>
      </c>
      <c r="K38" s="18" t="s">
        <v>71</v>
      </c>
      <c r="L38" s="8" t="str">
        <f t="shared" si="11"/>
        <v>133|134|135|136</v>
      </c>
      <c r="M38">
        <v>16</v>
      </c>
      <c r="N38">
        <f t="shared" si="15"/>
        <v>133</v>
      </c>
      <c r="O38">
        <f t="shared" si="17"/>
        <v>134</v>
      </c>
      <c r="P38">
        <f t="shared" si="14"/>
        <v>135</v>
      </c>
      <c r="Q38">
        <f t="shared" si="14"/>
        <v>136</v>
      </c>
      <c r="T38" s="6" t="str">
        <f t="shared" si="10"/>
        <v>{"type":16,"count":200000}</v>
      </c>
      <c r="X38" t="s">
        <v>50</v>
      </c>
      <c r="Y38">
        <v>200000</v>
      </c>
      <c r="Z38" t="s">
        <v>35</v>
      </c>
    </row>
    <row r="39" spans="1:26" x14ac:dyDescent="0.15">
      <c r="A39" s="4" t="s">
        <v>90</v>
      </c>
      <c r="B39" s="4">
        <v>99</v>
      </c>
      <c r="C39" s="4" t="s">
        <v>91</v>
      </c>
      <c r="D39" s="4" t="s">
        <v>30</v>
      </c>
      <c r="E39" s="9" t="s">
        <v>92</v>
      </c>
      <c r="F39" s="5" t="s">
        <v>93</v>
      </c>
      <c r="G39" s="4">
        <v>41001000</v>
      </c>
      <c r="H39" s="4">
        <v>41001010</v>
      </c>
      <c r="I39" s="4">
        <v>-1</v>
      </c>
      <c r="J39" s="4">
        <v>0</v>
      </c>
      <c r="K39" s="16" t="s">
        <v>94</v>
      </c>
      <c r="L39" s="8" t="s">
        <v>95</v>
      </c>
    </row>
    <row r="40" spans="1:26" x14ac:dyDescent="0.15">
      <c r="A40" s="8"/>
      <c r="B40" s="4"/>
      <c r="C40" s="4"/>
      <c r="D40" s="4"/>
      <c r="E40" s="9"/>
      <c r="F40" s="5"/>
      <c r="G40" s="4"/>
      <c r="H40" s="4"/>
      <c r="I40" s="4"/>
      <c r="J40" s="4"/>
      <c r="K40" s="16"/>
      <c r="L40" s="8"/>
    </row>
    <row r="41" spans="1:26" x14ac:dyDescent="0.15">
      <c r="A41" s="8"/>
      <c r="B41" s="4"/>
      <c r="C41" s="4"/>
      <c r="D41" s="4"/>
      <c r="E41" s="9"/>
      <c r="F41" s="5" t="s">
        <v>96</v>
      </c>
      <c r="G41" s="4"/>
      <c r="H41" s="4"/>
      <c r="I41" s="4"/>
      <c r="J41" s="4"/>
      <c r="K41" s="16"/>
      <c r="L41" s="8"/>
    </row>
    <row r="42" spans="1:26" x14ac:dyDescent="0.15">
      <c r="A42" s="8"/>
      <c r="B42" s="4"/>
      <c r="C42" s="4"/>
      <c r="D42" s="4"/>
      <c r="E42" s="9"/>
      <c r="F42" s="5" t="s">
        <v>97</v>
      </c>
      <c r="G42" s="4"/>
      <c r="H42" s="4"/>
      <c r="I42" s="4"/>
      <c r="J42" s="4"/>
      <c r="K42" s="16"/>
      <c r="L42" s="8"/>
    </row>
    <row r="43" spans="1:26" x14ac:dyDescent="0.15">
      <c r="A43" s="8"/>
      <c r="B43" s="4"/>
      <c r="C43" s="4"/>
      <c r="D43" s="4"/>
      <c r="E43" s="9"/>
      <c r="F43" s="5" t="s">
        <v>98</v>
      </c>
      <c r="G43" s="4"/>
      <c r="H43" s="4"/>
      <c r="I43" s="4"/>
      <c r="J43" s="4"/>
      <c r="K43" s="16"/>
      <c r="L43" s="8"/>
    </row>
    <row r="44" spans="1:26" x14ac:dyDescent="0.15">
      <c r="A44" s="8"/>
      <c r="B44" s="4"/>
      <c r="C44" s="4"/>
      <c r="D44" s="4"/>
      <c r="E44" s="9"/>
      <c r="F44" s="5" t="s">
        <v>99</v>
      </c>
      <c r="G44" s="4"/>
      <c r="H44" s="4"/>
      <c r="I44" s="4"/>
      <c r="J44" s="4"/>
      <c r="K44" s="16"/>
      <c r="L44" s="8"/>
    </row>
    <row r="45" spans="1:26" x14ac:dyDescent="0.15">
      <c r="A45" s="8"/>
      <c r="B45" s="4"/>
      <c r="C45" s="4"/>
      <c r="D45" s="4"/>
      <c r="E45" s="9"/>
      <c r="F45" s="5" t="s">
        <v>100</v>
      </c>
      <c r="J45" s="4"/>
      <c r="K45" s="4"/>
      <c r="L45" s="8"/>
    </row>
    <row r="46" spans="1:26" x14ac:dyDescent="0.15">
      <c r="A46" s="8"/>
      <c r="B46" s="4"/>
      <c r="C46" s="4"/>
      <c r="D46" s="4"/>
      <c r="E46" s="9"/>
      <c r="F46" s="5" t="s">
        <v>101</v>
      </c>
      <c r="G46" s="4"/>
      <c r="I46" s="4"/>
      <c r="J46" s="4"/>
      <c r="K46" s="16"/>
      <c r="L46" s="8"/>
    </row>
    <row r="47" spans="1:26" x14ac:dyDescent="0.15">
      <c r="A47" s="8"/>
      <c r="B47" s="4"/>
      <c r="C47" s="4"/>
      <c r="D47" s="4"/>
      <c r="E47" s="9"/>
      <c r="F47" s="5" t="s">
        <v>102</v>
      </c>
      <c r="I47" s="4"/>
      <c r="J47" s="4"/>
      <c r="K47" s="16"/>
      <c r="L47" s="8"/>
    </row>
    <row r="48" spans="1:26" x14ac:dyDescent="0.15">
      <c r="A48" s="8"/>
      <c r="B48" s="4"/>
      <c r="C48" s="4"/>
      <c r="D48" s="4"/>
      <c r="E48" s="9"/>
      <c r="F48" s="15" t="s">
        <v>103</v>
      </c>
      <c r="G48" s="4"/>
      <c r="I48" s="4"/>
      <c r="J48" s="4"/>
      <c r="K48" s="16"/>
      <c r="L48" s="8"/>
    </row>
    <row r="49" spans="1:12" x14ac:dyDescent="0.15">
      <c r="A49" s="8"/>
      <c r="B49" s="4"/>
      <c r="C49" s="4"/>
      <c r="D49" s="4"/>
      <c r="E49" s="9"/>
      <c r="F49" s="7" t="s">
        <v>104</v>
      </c>
      <c r="I49" s="4"/>
      <c r="J49" s="4"/>
      <c r="K49" s="16"/>
      <c r="L49" s="8"/>
    </row>
    <row r="50" spans="1:12" x14ac:dyDescent="0.15">
      <c r="A50" s="8"/>
      <c r="B50" s="4"/>
      <c r="C50" s="4"/>
      <c r="D50" s="4"/>
      <c r="E50" s="9"/>
      <c r="F50" s="7" t="s">
        <v>105</v>
      </c>
      <c r="G50" s="4"/>
      <c r="I50" s="4"/>
      <c r="J50" s="4"/>
      <c r="K50" s="16"/>
      <c r="L50" s="8"/>
    </row>
    <row r="51" spans="1:12" x14ac:dyDescent="0.15">
      <c r="A51" s="8"/>
      <c r="B51" s="4"/>
      <c r="C51" s="4"/>
      <c r="D51" s="4"/>
      <c r="E51" s="9"/>
      <c r="F51" s="7" t="s">
        <v>106</v>
      </c>
      <c r="I51" s="4"/>
      <c r="J51" s="4"/>
      <c r="K51" s="16"/>
      <c r="L51" s="8"/>
    </row>
    <row r="52" spans="1:12" x14ac:dyDescent="0.15">
      <c r="A52" s="8"/>
      <c r="B52" s="4"/>
      <c r="C52" s="4"/>
      <c r="D52" s="4"/>
      <c r="E52" s="9"/>
      <c r="F52" s="5"/>
      <c r="G52" s="4"/>
      <c r="I52" s="4"/>
      <c r="J52" s="4"/>
      <c r="K52" s="16"/>
      <c r="L52" s="8"/>
    </row>
    <row r="53" spans="1:12" x14ac:dyDescent="0.15">
      <c r="A53" s="8"/>
      <c r="B53" s="4"/>
      <c r="C53" s="4"/>
      <c r="D53" s="4"/>
      <c r="E53" s="9"/>
      <c r="G53" s="4"/>
      <c r="H53" s="4"/>
      <c r="I53" s="4"/>
      <c r="J53" s="4"/>
      <c r="K53" s="16"/>
      <c r="L53" s="8"/>
    </row>
    <row r="54" spans="1:12" x14ac:dyDescent="0.15">
      <c r="A54" s="8"/>
      <c r="B54" s="4"/>
      <c r="C54" s="4"/>
      <c r="D54" s="4"/>
      <c r="E54" s="9"/>
      <c r="F54" s="5"/>
      <c r="G54" s="4"/>
      <c r="H54" s="4"/>
      <c r="I54" s="4"/>
      <c r="J54" s="4"/>
      <c r="K54" s="16"/>
      <c r="L54" s="8"/>
    </row>
    <row r="55" spans="1:12" x14ac:dyDescent="0.15">
      <c r="A55" s="8"/>
      <c r="B55" s="4"/>
      <c r="C55" s="4"/>
      <c r="D55" s="4"/>
      <c r="E55" s="9"/>
      <c r="F55" s="5"/>
      <c r="G55" s="4"/>
      <c r="H55" s="4"/>
      <c r="I55" s="4"/>
      <c r="J55" s="4"/>
      <c r="K55" s="16"/>
      <c r="L55" s="8"/>
    </row>
    <row r="56" spans="1:12" x14ac:dyDescent="0.15">
      <c r="B56" s="4"/>
      <c r="C56" s="4"/>
      <c r="D56" s="4"/>
      <c r="E56" s="9"/>
      <c r="F56" s="5"/>
      <c r="G56" s="4"/>
      <c r="H56" s="4"/>
      <c r="I56" s="4"/>
      <c r="J56" s="4"/>
      <c r="K56" s="16"/>
      <c r="L56" s="8"/>
    </row>
    <row r="57" spans="1:12" x14ac:dyDescent="0.15">
      <c r="A57" s="8"/>
      <c r="B57" s="4"/>
      <c r="C57" s="4"/>
      <c r="D57" s="4"/>
      <c r="E57" s="9"/>
      <c r="G57" s="4"/>
      <c r="H57" s="4"/>
      <c r="I57" s="4"/>
      <c r="J57" s="4"/>
      <c r="K57" s="16"/>
      <c r="L57" s="8"/>
    </row>
    <row r="58" spans="1:12" x14ac:dyDescent="0.15">
      <c r="A58" s="8"/>
      <c r="B58" s="4"/>
      <c r="C58" s="4"/>
      <c r="D58" s="4"/>
      <c r="E58" s="9"/>
      <c r="F58" s="5"/>
      <c r="G58" s="4"/>
      <c r="H58" s="4"/>
      <c r="I58" s="4"/>
      <c r="J58" s="4"/>
      <c r="K58" s="16"/>
      <c r="L58" s="8"/>
    </row>
    <row r="59" spans="1:12" x14ac:dyDescent="0.15">
      <c r="A59" s="8"/>
      <c r="B59" s="4"/>
      <c r="C59" s="4"/>
      <c r="D59" s="4"/>
      <c r="E59" s="9"/>
      <c r="F59" s="5"/>
      <c r="G59" s="4"/>
      <c r="H59" s="4"/>
      <c r="I59" s="4"/>
      <c r="J59" s="4"/>
      <c r="K59" s="16"/>
      <c r="L59" s="8"/>
    </row>
    <row r="60" spans="1:12" x14ac:dyDescent="0.15">
      <c r="B60" s="4"/>
      <c r="C60" s="4"/>
      <c r="D60" s="4"/>
      <c r="E60" s="9"/>
      <c r="F60" s="5"/>
      <c r="G60" s="4"/>
      <c r="H60" s="4"/>
      <c r="I60" s="4"/>
      <c r="J60" s="4"/>
      <c r="K60" s="16"/>
      <c r="L60" s="8"/>
    </row>
    <row r="61" spans="1:12" x14ac:dyDescent="0.15">
      <c r="A61" s="8"/>
      <c r="B61" s="4"/>
      <c r="C61" s="4"/>
      <c r="D61" s="4"/>
      <c r="E61" s="9"/>
      <c r="G61" s="4"/>
      <c r="H61" s="4"/>
      <c r="I61" s="4"/>
      <c r="J61" s="4"/>
      <c r="K61" s="16"/>
      <c r="L61" s="8"/>
    </row>
    <row r="62" spans="1:12" x14ac:dyDescent="0.15">
      <c r="A62" s="8"/>
      <c r="B62" s="4"/>
      <c r="C62" s="4"/>
      <c r="D62" s="4"/>
      <c r="E62" s="9"/>
      <c r="F62" s="5"/>
      <c r="G62" s="4"/>
      <c r="H62" s="4"/>
      <c r="I62" s="4"/>
      <c r="J62" s="4"/>
      <c r="K62" s="16"/>
      <c r="L62" s="8"/>
    </row>
    <row r="63" spans="1:12" x14ac:dyDescent="0.15">
      <c r="A63" s="8"/>
      <c r="B63" s="4"/>
      <c r="C63" s="4"/>
      <c r="D63" s="4"/>
      <c r="E63" s="9"/>
      <c r="F63" s="5"/>
      <c r="G63" s="4"/>
      <c r="H63" s="4"/>
      <c r="I63" s="4"/>
      <c r="J63" s="4"/>
      <c r="K63" s="16"/>
      <c r="L63" s="8"/>
    </row>
    <row r="64" spans="1:12" x14ac:dyDescent="0.15">
      <c r="B64" s="4"/>
      <c r="C64" s="4"/>
      <c r="D64" s="4"/>
      <c r="E64" s="9"/>
      <c r="F64" s="5"/>
      <c r="G64" s="4"/>
      <c r="H64" s="4"/>
      <c r="I64" s="4"/>
      <c r="J64" s="4"/>
      <c r="K64" s="16"/>
      <c r="L64" s="8"/>
    </row>
    <row r="65" spans="1:12" x14ac:dyDescent="0.15">
      <c r="A65" s="8"/>
      <c r="B65" s="4"/>
      <c r="C65" s="4"/>
      <c r="D65" s="4"/>
      <c r="E65" s="9"/>
      <c r="G65" s="4"/>
      <c r="H65" s="4"/>
      <c r="I65" s="4"/>
      <c r="J65" s="4"/>
      <c r="K65" s="16"/>
      <c r="L65" s="8"/>
    </row>
    <row r="66" spans="1:12" x14ac:dyDescent="0.15">
      <c r="B66" s="4"/>
      <c r="C66" s="4"/>
      <c r="D66" s="4"/>
      <c r="E66" s="9"/>
      <c r="G66" s="4"/>
      <c r="H66" s="4"/>
      <c r="I66" s="4"/>
      <c r="J66" s="4"/>
      <c r="K66" s="16"/>
      <c r="L66" s="8"/>
    </row>
    <row r="67" spans="1:12" x14ac:dyDescent="0.15">
      <c r="A67" s="8"/>
      <c r="B67" s="8"/>
      <c r="C67" s="8"/>
      <c r="D67" s="8"/>
      <c r="E67" s="15"/>
    </row>
    <row r="68" spans="1:12" x14ac:dyDescent="0.15">
      <c r="A68" s="8"/>
      <c r="B68" s="8"/>
      <c r="C68" s="8"/>
      <c r="D68" s="8"/>
      <c r="E68" s="15"/>
    </row>
    <row r="69" spans="1:12" x14ac:dyDescent="0.15">
      <c r="A69" s="8"/>
      <c r="B69" s="8"/>
      <c r="C69" s="8"/>
      <c r="D69" s="8"/>
      <c r="E69" s="15"/>
    </row>
    <row r="70" spans="1:12" x14ac:dyDescent="0.15">
      <c r="A70" s="8"/>
      <c r="B70" s="8"/>
      <c r="C70" s="8"/>
      <c r="D70" s="8"/>
      <c r="E70" s="15"/>
    </row>
  </sheetData>
  <phoneticPr fontId="5" type="noConversion"/>
  <pageMargins left="0.75" right="0.75" top="1" bottom="1" header="0.51180555555555596" footer="0.51180555555555596"/>
  <pageSetup paperSize="9" orientation="portrait"/>
  <headerFooter alignWithMargin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4"/>
  <sheetViews>
    <sheetView workbookViewId="0">
      <selection activeCell="E19" sqref="E19"/>
    </sheetView>
  </sheetViews>
  <sheetFormatPr defaultColWidth="9" defaultRowHeight="14.25" x14ac:dyDescent="0.15"/>
  <cols>
    <col min="1" max="1" width="24.75" customWidth="1"/>
    <col min="4" max="4" width="48.25" customWidth="1"/>
    <col min="5" max="5" width="9.375"/>
  </cols>
  <sheetData>
    <row r="1" spans="1:5" x14ac:dyDescent="0.15">
      <c r="A1" s="4" t="s">
        <v>107</v>
      </c>
      <c r="B1" s="4" t="s">
        <v>108</v>
      </c>
      <c r="C1" s="4" t="s">
        <v>109</v>
      </c>
      <c r="D1" s="4" t="s">
        <v>110</v>
      </c>
    </row>
    <row r="2" spans="1:5" x14ac:dyDescent="0.15">
      <c r="A2" s="4" t="s">
        <v>13</v>
      </c>
      <c r="B2" s="4" t="s">
        <v>14</v>
      </c>
      <c r="C2" s="4" t="s">
        <v>111</v>
      </c>
      <c r="D2" s="4" t="s">
        <v>112</v>
      </c>
    </row>
    <row r="3" spans="1:5" x14ac:dyDescent="0.15">
      <c r="A3" s="4"/>
      <c r="B3" s="4" t="s">
        <v>26</v>
      </c>
      <c r="C3" s="4" t="s">
        <v>26</v>
      </c>
      <c r="D3" s="4" t="s">
        <v>27</v>
      </c>
    </row>
    <row r="4" spans="1:5" x14ac:dyDescent="0.15">
      <c r="A4" s="4" t="s">
        <v>28</v>
      </c>
      <c r="B4" s="4" t="s">
        <v>14</v>
      </c>
      <c r="C4" s="4" t="s">
        <v>111</v>
      </c>
      <c r="D4" s="4" t="s">
        <v>112</v>
      </c>
    </row>
    <row r="5" spans="1:5" x14ac:dyDescent="0.15">
      <c r="A5" s="4"/>
      <c r="B5">
        <v>1</v>
      </c>
      <c r="C5">
        <v>1</v>
      </c>
      <c r="D5" s="5" t="str">
        <f>E5</f>
        <v>{"type":4,"count":750}</v>
      </c>
      <c r="E5" t="str">
        <f>VLOOKUP(B5,资源点!$N:$T,7,0)</f>
        <v>{"type":4,"count":750}</v>
      </c>
    </row>
    <row r="6" spans="1:5" x14ac:dyDescent="0.15">
      <c r="A6" s="4"/>
      <c r="B6">
        <v>2</v>
      </c>
      <c r="C6">
        <v>1</v>
      </c>
      <c r="D6" s="5" t="str">
        <f t="shared" ref="D6" si="0">D5</f>
        <v>{"type":4,"count":750}</v>
      </c>
      <c r="E6" t="e">
        <f>VLOOKUP(B6,资源点!$N:$T,7,0)</f>
        <v>#N/A</v>
      </c>
    </row>
    <row r="7" spans="1:5" x14ac:dyDescent="0.15">
      <c r="A7" s="4"/>
      <c r="B7">
        <v>3</v>
      </c>
      <c r="C7">
        <v>1</v>
      </c>
      <c r="D7" s="5" t="str">
        <f>D6</f>
        <v>{"type":4,"count":750}</v>
      </c>
      <c r="E7" t="e">
        <f>VLOOKUP(B7,资源点!$N:$T,7,0)</f>
        <v>#N/A</v>
      </c>
    </row>
    <row r="8" spans="1:5" x14ac:dyDescent="0.15">
      <c r="B8">
        <v>4</v>
      </c>
      <c r="C8">
        <v>1</v>
      </c>
      <c r="D8" s="5" t="str">
        <f>D7</f>
        <v>{"type":4,"count":750}</v>
      </c>
      <c r="E8" t="e">
        <f>VLOOKUP(B8,资源点!$N:$T,7,0)</f>
        <v>#N/A</v>
      </c>
    </row>
    <row r="9" spans="1:5" x14ac:dyDescent="0.15">
      <c r="B9">
        <v>5</v>
      </c>
      <c r="C9">
        <v>1</v>
      </c>
      <c r="D9" s="5" t="str">
        <f>E9</f>
        <v>{"type":7,"count":1000}</v>
      </c>
      <c r="E9" t="str">
        <f>VLOOKUP(B9,资源点!$N:$T,7,0)</f>
        <v>{"type":7,"count":1000}</v>
      </c>
    </row>
    <row r="10" spans="1:5" x14ac:dyDescent="0.15">
      <c r="B10">
        <v>6</v>
      </c>
      <c r="C10">
        <v>1</v>
      </c>
      <c r="D10" s="5" t="str">
        <f t="shared" ref="D10" si="1">D9</f>
        <v>{"type":7,"count":1000}</v>
      </c>
      <c r="E10" t="e">
        <f>VLOOKUP(B10,资源点!$N:$T,7,0)</f>
        <v>#N/A</v>
      </c>
    </row>
    <row r="11" spans="1:5" x14ac:dyDescent="0.15">
      <c r="B11">
        <v>7</v>
      </c>
      <c r="C11">
        <v>1</v>
      </c>
      <c r="D11" s="5" t="str">
        <f>D10</f>
        <v>{"type":7,"count":1000}</v>
      </c>
      <c r="E11" t="e">
        <f>VLOOKUP(B11,资源点!$N:$T,7,0)</f>
        <v>#N/A</v>
      </c>
    </row>
    <row r="12" spans="1:5" x14ac:dyDescent="0.15">
      <c r="B12">
        <v>8</v>
      </c>
      <c r="C12">
        <v>1</v>
      </c>
      <c r="D12" s="5" t="str">
        <f>D11</f>
        <v>{"type":7,"count":1000}</v>
      </c>
      <c r="E12" t="e">
        <f>VLOOKUP(B12,资源点!$N:$T,7,0)</f>
        <v>#N/A</v>
      </c>
    </row>
    <row r="13" spans="1:5" x14ac:dyDescent="0.15">
      <c r="B13">
        <v>9</v>
      </c>
      <c r="C13">
        <v>1</v>
      </c>
      <c r="D13" s="5" t="str">
        <f>E13</f>
        <v>{"type":7,"count":2500}</v>
      </c>
      <c r="E13" t="str">
        <f>VLOOKUP(B13,资源点!$N:$T,7,0)</f>
        <v>{"type":7,"count":2500}</v>
      </c>
    </row>
    <row r="14" spans="1:5" x14ac:dyDescent="0.15">
      <c r="B14">
        <v>10</v>
      </c>
      <c r="C14">
        <v>1</v>
      </c>
      <c r="D14" s="5" t="str">
        <f t="shared" ref="D14" si="2">D13</f>
        <v>{"type":7,"count":2500}</v>
      </c>
      <c r="E14" t="e">
        <f>VLOOKUP(B14,资源点!$N:$T,7,0)</f>
        <v>#N/A</v>
      </c>
    </row>
    <row r="15" spans="1:5" x14ac:dyDescent="0.15">
      <c r="B15">
        <v>11</v>
      </c>
      <c r="C15">
        <v>1</v>
      </c>
      <c r="D15" s="5" t="str">
        <f>D14</f>
        <v>{"type":7,"count":2500}</v>
      </c>
      <c r="E15" t="e">
        <f>VLOOKUP(B15,资源点!$N:$T,7,0)</f>
        <v>#N/A</v>
      </c>
    </row>
    <row r="16" spans="1:5" x14ac:dyDescent="0.15">
      <c r="B16">
        <v>12</v>
      </c>
      <c r="C16">
        <v>1</v>
      </c>
      <c r="D16" s="5" t="str">
        <f>D15</f>
        <v>{"type":7,"count":2500}</v>
      </c>
      <c r="E16" t="e">
        <f>VLOOKUP(B16,资源点!$N:$T,7,0)</f>
        <v>#N/A</v>
      </c>
    </row>
    <row r="17" spans="2:5" x14ac:dyDescent="0.15">
      <c r="B17">
        <v>13</v>
      </c>
      <c r="C17">
        <v>1</v>
      </c>
      <c r="D17" s="5" t="str">
        <f>E17</f>
        <v>{"type":7,"count":5000}</v>
      </c>
      <c r="E17" t="str">
        <f>VLOOKUP(B17,资源点!$N:$T,7,0)</f>
        <v>{"type":7,"count":5000}</v>
      </c>
    </row>
    <row r="18" spans="2:5" x14ac:dyDescent="0.15">
      <c r="B18">
        <v>14</v>
      </c>
      <c r="C18">
        <v>1</v>
      </c>
      <c r="D18" s="5" t="str">
        <f t="shared" ref="D18" si="3">D17</f>
        <v>{"type":7,"count":5000}</v>
      </c>
      <c r="E18" t="e">
        <f>VLOOKUP(B18,资源点!$N:$T,7,0)</f>
        <v>#N/A</v>
      </c>
    </row>
    <row r="19" spans="2:5" x14ac:dyDescent="0.15">
      <c r="B19">
        <v>15</v>
      </c>
      <c r="C19">
        <v>1</v>
      </c>
      <c r="D19" s="5" t="str">
        <f>D18</f>
        <v>{"type":7,"count":5000}</v>
      </c>
      <c r="E19" t="e">
        <f>VLOOKUP(B19,资源点!$N:$T,7,0)</f>
        <v>#N/A</v>
      </c>
    </row>
    <row r="20" spans="2:5" x14ac:dyDescent="0.15">
      <c r="B20">
        <v>16</v>
      </c>
      <c r="C20">
        <v>1</v>
      </c>
      <c r="D20" s="5" t="str">
        <f>D19</f>
        <v>{"type":7,"count":5000}</v>
      </c>
      <c r="E20" t="e">
        <f>VLOOKUP(B20,资源点!$N:$T,7,0)</f>
        <v>#N/A</v>
      </c>
    </row>
    <row r="21" spans="2:5" x14ac:dyDescent="0.15">
      <c r="B21">
        <v>17</v>
      </c>
      <c r="C21">
        <v>1</v>
      </c>
      <c r="D21" s="5" t="str">
        <f>E21</f>
        <v>{"type":7,"count":15000}</v>
      </c>
      <c r="E21" t="str">
        <f>VLOOKUP(B21,资源点!$N:$T,7,0)</f>
        <v>{"type":7,"count":15000}</v>
      </c>
    </row>
    <row r="22" spans="2:5" x14ac:dyDescent="0.15">
      <c r="B22">
        <v>18</v>
      </c>
      <c r="C22">
        <v>1</v>
      </c>
      <c r="D22" s="5" t="str">
        <f t="shared" ref="D22" si="4">D21</f>
        <v>{"type":7,"count":15000}</v>
      </c>
      <c r="E22" t="e">
        <f>VLOOKUP(B22,资源点!$N:$T,7,0)</f>
        <v>#N/A</v>
      </c>
    </row>
    <row r="23" spans="2:5" x14ac:dyDescent="0.15">
      <c r="B23">
        <v>19</v>
      </c>
      <c r="C23">
        <v>1</v>
      </c>
      <c r="D23" s="5" t="str">
        <f>D22</f>
        <v>{"type":7,"count":15000}</v>
      </c>
      <c r="E23" t="e">
        <f>VLOOKUP(B23,资源点!$N:$T,7,0)</f>
        <v>#N/A</v>
      </c>
    </row>
    <row r="24" spans="2:5" x14ac:dyDescent="0.15">
      <c r="B24">
        <v>20</v>
      </c>
      <c r="C24">
        <v>1</v>
      </c>
      <c r="D24" s="5" t="str">
        <f>D23</f>
        <v>{"type":7,"count":15000}</v>
      </c>
      <c r="E24" t="e">
        <f>VLOOKUP(B24,资源点!$N:$T,7,0)</f>
        <v>#N/A</v>
      </c>
    </row>
    <row r="25" spans="2:5" x14ac:dyDescent="0.15">
      <c r="B25">
        <v>21</v>
      </c>
      <c r="C25">
        <v>1</v>
      </c>
      <c r="D25" s="5" t="str">
        <f>E25</f>
        <v>{"type":16,"count":5000}</v>
      </c>
      <c r="E25" t="str">
        <f>VLOOKUP(B25,资源点!$N:$T,7,0)</f>
        <v>{"type":16,"count":5000}</v>
      </c>
    </row>
    <row r="26" spans="2:5" x14ac:dyDescent="0.15">
      <c r="B26">
        <v>22</v>
      </c>
      <c r="C26">
        <v>1</v>
      </c>
      <c r="D26" s="5" t="str">
        <f t="shared" ref="D26" si="5">D25</f>
        <v>{"type":16,"count":5000}</v>
      </c>
      <c r="E26" t="e">
        <f>VLOOKUP(B26,资源点!$N:$T,7,0)</f>
        <v>#N/A</v>
      </c>
    </row>
    <row r="27" spans="2:5" x14ac:dyDescent="0.15">
      <c r="B27">
        <v>23</v>
      </c>
      <c r="C27">
        <v>1</v>
      </c>
      <c r="D27" s="5" t="str">
        <f>D26</f>
        <v>{"type":16,"count":5000}</v>
      </c>
      <c r="E27" t="e">
        <f>VLOOKUP(B27,资源点!$N:$T,7,0)</f>
        <v>#N/A</v>
      </c>
    </row>
    <row r="28" spans="2:5" x14ac:dyDescent="0.15">
      <c r="B28">
        <v>24</v>
      </c>
      <c r="C28">
        <v>1</v>
      </c>
      <c r="D28" s="5" t="str">
        <f>D27</f>
        <v>{"type":16,"count":5000}</v>
      </c>
      <c r="E28" t="e">
        <f>VLOOKUP(B28,资源点!$N:$T,7,0)</f>
        <v>#N/A</v>
      </c>
    </row>
    <row r="29" spans="2:5" x14ac:dyDescent="0.15">
      <c r="B29">
        <v>25</v>
      </c>
      <c r="C29">
        <v>1</v>
      </c>
      <c r="D29" s="5" t="str">
        <f>E29</f>
        <v>{"type":4,"count":25000}</v>
      </c>
      <c r="E29" t="str">
        <f>VLOOKUP(B29,资源点!$N:$T,7,0)</f>
        <v>{"type":4,"count":25000}</v>
      </c>
    </row>
    <row r="30" spans="2:5" x14ac:dyDescent="0.15">
      <c r="B30">
        <v>26</v>
      </c>
      <c r="C30">
        <v>1</v>
      </c>
      <c r="D30" s="5" t="str">
        <f t="shared" ref="D30" si="6">D29</f>
        <v>{"type":4,"count":25000}</v>
      </c>
      <c r="E30" t="e">
        <f>VLOOKUP(B30,资源点!$N:$T,7,0)</f>
        <v>#N/A</v>
      </c>
    </row>
    <row r="31" spans="2:5" x14ac:dyDescent="0.15">
      <c r="B31">
        <v>27</v>
      </c>
      <c r="C31">
        <v>1</v>
      </c>
      <c r="D31" s="5" t="str">
        <f>D30</f>
        <v>{"type":4,"count":25000}</v>
      </c>
      <c r="E31" t="e">
        <f>VLOOKUP(B31,资源点!$N:$T,7,0)</f>
        <v>#N/A</v>
      </c>
    </row>
    <row r="32" spans="2:5" x14ac:dyDescent="0.15">
      <c r="B32">
        <v>28</v>
      </c>
      <c r="C32">
        <v>1</v>
      </c>
      <c r="D32" s="5" t="str">
        <f>D31</f>
        <v>{"type":4,"count":25000}</v>
      </c>
      <c r="E32" t="e">
        <f>VLOOKUP(B32,资源点!$N:$T,7,0)</f>
        <v>#N/A</v>
      </c>
    </row>
    <row r="33" spans="2:5" x14ac:dyDescent="0.15">
      <c r="B33">
        <v>29</v>
      </c>
      <c r="C33">
        <v>1</v>
      </c>
      <c r="D33" s="5" t="str">
        <f>E33</f>
        <v>{"type":12,"count":15000}</v>
      </c>
      <c r="E33" t="str">
        <f>VLOOKUP(B33,资源点!$N:$T,7,0)</f>
        <v>{"type":12,"count":15000}</v>
      </c>
    </row>
    <row r="34" spans="2:5" x14ac:dyDescent="0.15">
      <c r="B34">
        <v>30</v>
      </c>
      <c r="C34">
        <v>1</v>
      </c>
      <c r="D34" s="5" t="str">
        <f t="shared" ref="D34" si="7">D33</f>
        <v>{"type":12,"count":15000}</v>
      </c>
      <c r="E34" t="e">
        <f>VLOOKUP(B34,资源点!$N:$T,7,0)</f>
        <v>#N/A</v>
      </c>
    </row>
    <row r="35" spans="2:5" x14ac:dyDescent="0.15">
      <c r="B35">
        <v>31</v>
      </c>
      <c r="C35">
        <v>1</v>
      </c>
      <c r="D35" s="5" t="str">
        <f>D34</f>
        <v>{"type":12,"count":15000}</v>
      </c>
      <c r="E35" t="e">
        <f>VLOOKUP(B35,资源点!$N:$T,7,0)</f>
        <v>#N/A</v>
      </c>
    </row>
    <row r="36" spans="2:5" x14ac:dyDescent="0.15">
      <c r="B36">
        <v>32</v>
      </c>
      <c r="C36">
        <v>1</v>
      </c>
      <c r="D36" s="5" t="str">
        <f>D35</f>
        <v>{"type":12,"count":15000}</v>
      </c>
      <c r="E36" t="e">
        <f>VLOOKUP(B36,资源点!$N:$T,7,0)</f>
        <v>#N/A</v>
      </c>
    </row>
    <row r="37" spans="2:5" x14ac:dyDescent="0.15">
      <c r="B37">
        <v>33</v>
      </c>
      <c r="C37">
        <v>1</v>
      </c>
      <c r="D37" s="5" t="str">
        <f>E37</f>
        <v>{"type":7,"count":500000}</v>
      </c>
      <c r="E37" t="str">
        <f>VLOOKUP(B37,资源点!$N:$T,7,0)</f>
        <v>{"type":7,"count":500000}</v>
      </c>
    </row>
    <row r="38" spans="2:5" x14ac:dyDescent="0.15">
      <c r="B38">
        <v>34</v>
      </c>
      <c r="C38">
        <v>1</v>
      </c>
      <c r="D38" s="5" t="str">
        <f t="shared" ref="D38" si="8">D37</f>
        <v>{"type":7,"count":500000}</v>
      </c>
      <c r="E38" t="e">
        <f>VLOOKUP(B38,资源点!$N:$T,7,0)</f>
        <v>#N/A</v>
      </c>
    </row>
    <row r="39" spans="2:5" x14ac:dyDescent="0.15">
      <c r="B39">
        <v>35</v>
      </c>
      <c r="C39">
        <v>1</v>
      </c>
      <c r="D39" s="5" t="str">
        <f>D38</f>
        <v>{"type":7,"count":500000}</v>
      </c>
      <c r="E39" t="e">
        <f>VLOOKUP(B39,资源点!$N:$T,7,0)</f>
        <v>#N/A</v>
      </c>
    </row>
    <row r="40" spans="2:5" x14ac:dyDescent="0.15">
      <c r="B40">
        <v>36</v>
      </c>
      <c r="C40">
        <v>1</v>
      </c>
      <c r="D40" s="5" t="str">
        <f>D39</f>
        <v>{"type":7,"count":500000}</v>
      </c>
      <c r="E40" t="e">
        <f>VLOOKUP(B40,资源点!$N:$T,7,0)</f>
        <v>#N/A</v>
      </c>
    </row>
    <row r="41" spans="2:5" x14ac:dyDescent="0.15">
      <c r="B41">
        <v>37</v>
      </c>
      <c r="C41">
        <v>1</v>
      </c>
      <c r="D41" s="5" t="str">
        <f>E41</f>
        <v>{"type":16,"count":25000}</v>
      </c>
      <c r="E41" t="str">
        <f>VLOOKUP(B41,资源点!$N:$T,7,0)</f>
        <v>{"type":16,"count":25000}</v>
      </c>
    </row>
    <row r="42" spans="2:5" x14ac:dyDescent="0.15">
      <c r="B42">
        <v>38</v>
      </c>
      <c r="C42">
        <v>1</v>
      </c>
      <c r="D42" s="5" t="str">
        <f t="shared" ref="D42" si="9">D41</f>
        <v>{"type":16,"count":25000}</v>
      </c>
      <c r="E42" t="e">
        <f>VLOOKUP(B42,资源点!$N:$T,7,0)</f>
        <v>#N/A</v>
      </c>
    </row>
    <row r="43" spans="2:5" x14ac:dyDescent="0.15">
      <c r="B43">
        <v>39</v>
      </c>
      <c r="C43">
        <v>1</v>
      </c>
      <c r="D43" s="5" t="str">
        <f>D42</f>
        <v>{"type":16,"count":25000}</v>
      </c>
      <c r="E43" t="e">
        <f>VLOOKUP(B43,资源点!$N:$T,7,0)</f>
        <v>#N/A</v>
      </c>
    </row>
    <row r="44" spans="2:5" x14ac:dyDescent="0.15">
      <c r="B44">
        <v>40</v>
      </c>
      <c r="C44">
        <v>1</v>
      </c>
      <c r="D44" s="5" t="str">
        <f>D43</f>
        <v>{"type":16,"count":25000}</v>
      </c>
      <c r="E44" t="e">
        <f>VLOOKUP(B44,资源点!$N:$T,7,0)</f>
        <v>#N/A</v>
      </c>
    </row>
    <row r="45" spans="2:5" x14ac:dyDescent="0.15">
      <c r="B45">
        <v>41</v>
      </c>
      <c r="C45">
        <v>1</v>
      </c>
      <c r="D45" s="5" t="str">
        <f>E45</f>
        <v>{"type":16,"count":45000}</v>
      </c>
      <c r="E45" t="str">
        <f>VLOOKUP(B45,资源点!$N:$T,7,0)</f>
        <v>{"type":16,"count":45000}</v>
      </c>
    </row>
    <row r="46" spans="2:5" x14ac:dyDescent="0.15">
      <c r="B46">
        <v>42</v>
      </c>
      <c r="C46">
        <v>1</v>
      </c>
      <c r="D46" s="5" t="str">
        <f t="shared" ref="D46" si="10">D45</f>
        <v>{"type":16,"count":45000}</v>
      </c>
      <c r="E46" t="e">
        <f>VLOOKUP(B46,资源点!$N:$T,7,0)</f>
        <v>#N/A</v>
      </c>
    </row>
    <row r="47" spans="2:5" x14ac:dyDescent="0.15">
      <c r="B47">
        <v>43</v>
      </c>
      <c r="C47">
        <v>1</v>
      </c>
      <c r="D47" s="5" t="str">
        <f>D46</f>
        <v>{"type":16,"count":45000}</v>
      </c>
      <c r="E47" t="e">
        <f>VLOOKUP(B47,资源点!$N:$T,7,0)</f>
        <v>#N/A</v>
      </c>
    </row>
    <row r="48" spans="2:5" x14ac:dyDescent="0.15">
      <c r="B48">
        <v>44</v>
      </c>
      <c r="C48">
        <v>1</v>
      </c>
      <c r="D48" s="5" t="str">
        <f>D47</f>
        <v>{"type":16,"count":45000}</v>
      </c>
      <c r="E48" t="e">
        <f>VLOOKUP(B48,资源点!$N:$T,7,0)</f>
        <v>#N/A</v>
      </c>
    </row>
    <row r="49" spans="2:5" x14ac:dyDescent="0.15">
      <c r="B49">
        <v>45</v>
      </c>
      <c r="C49">
        <v>1</v>
      </c>
      <c r="D49" s="5" t="str">
        <f>E49</f>
        <v>{"type":12,"count":30000}</v>
      </c>
      <c r="E49" t="str">
        <f>VLOOKUP(B49,资源点!$N:$T,7,0)</f>
        <v>{"type":12,"count":30000}</v>
      </c>
    </row>
    <row r="50" spans="2:5" x14ac:dyDescent="0.15">
      <c r="B50">
        <v>46</v>
      </c>
      <c r="C50">
        <v>1</v>
      </c>
      <c r="D50" s="5" t="str">
        <f t="shared" ref="D50" si="11">D49</f>
        <v>{"type":12,"count":30000}</v>
      </c>
      <c r="E50" t="e">
        <f>VLOOKUP(B50,资源点!$N:$T,7,0)</f>
        <v>#N/A</v>
      </c>
    </row>
    <row r="51" spans="2:5" x14ac:dyDescent="0.15">
      <c r="B51">
        <v>47</v>
      </c>
      <c r="C51">
        <v>1</v>
      </c>
      <c r="D51" s="5" t="str">
        <f>D50</f>
        <v>{"type":12,"count":30000}</v>
      </c>
      <c r="E51" t="e">
        <f>VLOOKUP(B51,资源点!$N:$T,7,0)</f>
        <v>#N/A</v>
      </c>
    </row>
    <row r="52" spans="2:5" x14ac:dyDescent="0.15">
      <c r="B52">
        <v>48</v>
      </c>
      <c r="C52">
        <v>1</v>
      </c>
      <c r="D52" s="5" t="str">
        <f>D51</f>
        <v>{"type":12,"count":30000}</v>
      </c>
      <c r="E52" t="e">
        <f>VLOOKUP(B52,资源点!$N:$T,7,0)</f>
        <v>#N/A</v>
      </c>
    </row>
    <row r="53" spans="2:5" x14ac:dyDescent="0.15">
      <c r="B53">
        <v>49</v>
      </c>
      <c r="C53">
        <v>1</v>
      </c>
      <c r="D53" s="5" t="str">
        <f>E53</f>
        <v>{"type":4,"count":112500}</v>
      </c>
      <c r="E53" t="str">
        <f>VLOOKUP(B53,资源点!$N:$T,7,0)</f>
        <v>{"type":4,"count":112500}</v>
      </c>
    </row>
    <row r="54" spans="2:5" x14ac:dyDescent="0.15">
      <c r="B54">
        <v>50</v>
      </c>
      <c r="C54">
        <v>1</v>
      </c>
      <c r="D54" s="5" t="str">
        <f t="shared" ref="D54" si="12">D53</f>
        <v>{"type":4,"count":112500}</v>
      </c>
      <c r="E54" t="e">
        <f>VLOOKUP(B54,资源点!$N:$T,7,0)</f>
        <v>#N/A</v>
      </c>
    </row>
    <row r="55" spans="2:5" x14ac:dyDescent="0.15">
      <c r="B55">
        <v>51</v>
      </c>
      <c r="C55">
        <v>1</v>
      </c>
      <c r="D55" s="5" t="str">
        <f>D54</f>
        <v>{"type":4,"count":112500}</v>
      </c>
      <c r="E55" t="e">
        <f>VLOOKUP(B55,资源点!$N:$T,7,0)</f>
        <v>#N/A</v>
      </c>
    </row>
    <row r="56" spans="2:5" x14ac:dyDescent="0.15">
      <c r="B56">
        <v>52</v>
      </c>
      <c r="C56">
        <v>1</v>
      </c>
      <c r="D56" s="5" t="str">
        <f>D55</f>
        <v>{"type":4,"count":112500}</v>
      </c>
      <c r="E56" t="e">
        <f>VLOOKUP(B56,资源点!$N:$T,7,0)</f>
        <v>#N/A</v>
      </c>
    </row>
    <row r="57" spans="2:5" x14ac:dyDescent="0.15">
      <c r="B57">
        <v>53</v>
      </c>
      <c r="C57">
        <v>1</v>
      </c>
      <c r="D57" s="5" t="str">
        <f>E57</f>
        <v>{"type":7,"count":25000}</v>
      </c>
      <c r="E57" t="str">
        <f>VLOOKUP(B57,资源点!$N:$T,7,0)</f>
        <v>{"type":7,"count":25000}</v>
      </c>
    </row>
    <row r="58" spans="2:5" x14ac:dyDescent="0.15">
      <c r="B58">
        <v>54</v>
      </c>
      <c r="C58">
        <v>1</v>
      </c>
      <c r="D58" s="5" t="str">
        <f t="shared" ref="D58" si="13">D57</f>
        <v>{"type":7,"count":25000}</v>
      </c>
      <c r="E58" t="e">
        <f>VLOOKUP(B58,资源点!$N:$T,7,0)</f>
        <v>#N/A</v>
      </c>
    </row>
    <row r="59" spans="2:5" x14ac:dyDescent="0.15">
      <c r="B59">
        <v>55</v>
      </c>
      <c r="C59">
        <v>1</v>
      </c>
      <c r="D59" s="5" t="str">
        <f>D58</f>
        <v>{"type":7,"count":25000}</v>
      </c>
      <c r="E59" t="e">
        <f>VLOOKUP(B59,资源点!$N:$T,7,0)</f>
        <v>#N/A</v>
      </c>
    </row>
    <row r="60" spans="2:5" x14ac:dyDescent="0.15">
      <c r="B60">
        <v>56</v>
      </c>
      <c r="C60">
        <v>1</v>
      </c>
      <c r="D60" s="5" t="str">
        <f>D59</f>
        <v>{"type":7,"count":25000}</v>
      </c>
      <c r="E60" t="e">
        <f>VLOOKUP(B60,资源点!$N:$T,7,0)</f>
        <v>#N/A</v>
      </c>
    </row>
    <row r="61" spans="2:5" x14ac:dyDescent="0.15">
      <c r="B61">
        <v>57</v>
      </c>
      <c r="C61">
        <v>1</v>
      </c>
      <c r="D61" s="5" t="str">
        <f>E61</f>
        <v>{"type":7,"count":50000}</v>
      </c>
      <c r="E61" t="str">
        <f>VLOOKUP(B61,资源点!$N:$T,7,0)</f>
        <v>{"type":7,"count":50000}</v>
      </c>
    </row>
    <row r="62" spans="2:5" x14ac:dyDescent="0.15">
      <c r="B62">
        <v>58</v>
      </c>
      <c r="C62">
        <v>1</v>
      </c>
      <c r="D62" s="5" t="str">
        <f t="shared" ref="D62" si="14">D61</f>
        <v>{"type":7,"count":50000}</v>
      </c>
      <c r="E62" t="e">
        <f>VLOOKUP(B62,资源点!$N:$T,7,0)</f>
        <v>#N/A</v>
      </c>
    </row>
    <row r="63" spans="2:5" x14ac:dyDescent="0.15">
      <c r="B63">
        <v>59</v>
      </c>
      <c r="C63">
        <v>1</v>
      </c>
      <c r="D63" s="5" t="str">
        <f>D62</f>
        <v>{"type":7,"count":50000}</v>
      </c>
      <c r="E63" t="e">
        <f>VLOOKUP(B63,资源点!$N:$T,7,0)</f>
        <v>#N/A</v>
      </c>
    </row>
    <row r="64" spans="2:5" x14ac:dyDescent="0.15">
      <c r="B64">
        <v>60</v>
      </c>
      <c r="C64">
        <v>1</v>
      </c>
      <c r="D64" s="5" t="str">
        <f>D63</f>
        <v>{"type":7,"count":50000}</v>
      </c>
      <c r="E64" t="e">
        <f>VLOOKUP(B64,资源点!$N:$T,7,0)</f>
        <v>#N/A</v>
      </c>
    </row>
    <row r="65" spans="2:5" x14ac:dyDescent="0.15">
      <c r="B65">
        <v>61</v>
      </c>
      <c r="C65">
        <v>1</v>
      </c>
      <c r="D65" s="5" t="str">
        <f>E65</f>
        <v>{"type":16,"count":125000}</v>
      </c>
      <c r="E65" t="str">
        <f>VLOOKUP(B65,资源点!$N:$T,7,0)</f>
        <v>{"type":16,"count":125000}</v>
      </c>
    </row>
    <row r="66" spans="2:5" x14ac:dyDescent="0.15">
      <c r="B66">
        <v>62</v>
      </c>
      <c r="C66">
        <v>1</v>
      </c>
      <c r="D66" s="5" t="str">
        <f t="shared" ref="D66" si="15">D65</f>
        <v>{"type":16,"count":125000}</v>
      </c>
      <c r="E66" t="e">
        <f>VLOOKUP(B66,资源点!$N:$T,7,0)</f>
        <v>#N/A</v>
      </c>
    </row>
    <row r="67" spans="2:5" x14ac:dyDescent="0.15">
      <c r="B67">
        <v>63</v>
      </c>
      <c r="C67">
        <v>1</v>
      </c>
      <c r="D67" s="5" t="str">
        <f>D66</f>
        <v>{"type":16,"count":125000}</v>
      </c>
      <c r="E67" t="e">
        <f>VLOOKUP(B67,资源点!$N:$T,7,0)</f>
        <v>#N/A</v>
      </c>
    </row>
    <row r="68" spans="2:5" x14ac:dyDescent="0.15">
      <c r="B68">
        <v>64</v>
      </c>
      <c r="C68">
        <v>1</v>
      </c>
      <c r="D68" s="5" t="str">
        <f>D67</f>
        <v>{"type":16,"count":125000}</v>
      </c>
      <c r="E68" t="e">
        <f>VLOOKUP(B68,资源点!$N:$T,7,0)</f>
        <v>#N/A</v>
      </c>
    </row>
    <row r="69" spans="2:5" x14ac:dyDescent="0.15">
      <c r="B69">
        <v>65</v>
      </c>
      <c r="C69">
        <v>1</v>
      </c>
      <c r="D69" s="5" t="str">
        <f>E69</f>
        <v>{"type":7,"count":75000}</v>
      </c>
      <c r="E69" t="str">
        <f>VLOOKUP(B69,资源点!$N:$T,7,0)</f>
        <v>{"type":7,"count":75000}</v>
      </c>
    </row>
    <row r="70" spans="2:5" x14ac:dyDescent="0.15">
      <c r="B70">
        <v>66</v>
      </c>
      <c r="C70">
        <v>1</v>
      </c>
      <c r="D70" s="5" t="str">
        <f t="shared" ref="D70" si="16">D69</f>
        <v>{"type":7,"count":75000}</v>
      </c>
      <c r="E70" t="e">
        <f>VLOOKUP(B70,资源点!$N:$T,7,0)</f>
        <v>#N/A</v>
      </c>
    </row>
    <row r="71" spans="2:5" x14ac:dyDescent="0.15">
      <c r="B71">
        <v>67</v>
      </c>
      <c r="C71">
        <v>1</v>
      </c>
      <c r="D71" s="5" t="str">
        <f>D70</f>
        <v>{"type":7,"count":75000}</v>
      </c>
      <c r="E71" t="e">
        <f>VLOOKUP(B71,资源点!$N:$T,7,0)</f>
        <v>#N/A</v>
      </c>
    </row>
    <row r="72" spans="2:5" x14ac:dyDescent="0.15">
      <c r="B72">
        <v>68</v>
      </c>
      <c r="C72">
        <v>1</v>
      </c>
      <c r="D72" s="5" t="str">
        <f>D71</f>
        <v>{"type":7,"count":75000}</v>
      </c>
      <c r="E72" t="e">
        <f>VLOOKUP(B72,资源点!$N:$T,7,0)</f>
        <v>#N/A</v>
      </c>
    </row>
    <row r="73" spans="2:5" x14ac:dyDescent="0.15">
      <c r="B73">
        <v>69</v>
      </c>
      <c r="C73">
        <v>1</v>
      </c>
      <c r="D73" s="5" t="str">
        <f>E73</f>
        <v>{"type":7,"count":100000}</v>
      </c>
      <c r="E73" t="str">
        <f>VLOOKUP(B73,资源点!$N:$T,7,0)</f>
        <v>{"type":7,"count":100000}</v>
      </c>
    </row>
    <row r="74" spans="2:5" x14ac:dyDescent="0.15">
      <c r="B74">
        <v>70</v>
      </c>
      <c r="C74">
        <v>1</v>
      </c>
      <c r="D74" s="5" t="str">
        <f t="shared" ref="D74" si="17">D73</f>
        <v>{"type":7,"count":100000}</v>
      </c>
      <c r="E74" t="e">
        <f>VLOOKUP(B74,资源点!$N:$T,7,0)</f>
        <v>#N/A</v>
      </c>
    </row>
    <row r="75" spans="2:5" x14ac:dyDescent="0.15">
      <c r="B75">
        <v>71</v>
      </c>
      <c r="C75">
        <v>1</v>
      </c>
      <c r="D75" s="5" t="str">
        <f>D74</f>
        <v>{"type":7,"count":100000}</v>
      </c>
      <c r="E75" t="e">
        <f>VLOOKUP(B75,资源点!$N:$T,7,0)</f>
        <v>#N/A</v>
      </c>
    </row>
    <row r="76" spans="2:5" x14ac:dyDescent="0.15">
      <c r="B76">
        <v>72</v>
      </c>
      <c r="C76">
        <v>1</v>
      </c>
      <c r="D76" s="5" t="str">
        <f>D75</f>
        <v>{"type":7,"count":100000}</v>
      </c>
      <c r="E76" t="e">
        <f>VLOOKUP(B76,资源点!$N:$T,7,0)</f>
        <v>#N/A</v>
      </c>
    </row>
    <row r="77" spans="2:5" x14ac:dyDescent="0.15">
      <c r="B77">
        <v>73</v>
      </c>
      <c r="C77">
        <v>1</v>
      </c>
      <c r="D77" s="5" t="str">
        <f>E77</f>
        <v>{"type":16,"count":200000}</v>
      </c>
      <c r="E77" t="str">
        <f>VLOOKUP(B77,资源点!$N:$T,7,0)</f>
        <v>{"type":16,"count":200000}</v>
      </c>
    </row>
    <row r="78" spans="2:5" x14ac:dyDescent="0.15">
      <c r="B78">
        <v>74</v>
      </c>
      <c r="C78">
        <v>1</v>
      </c>
      <c r="D78" s="5" t="str">
        <f t="shared" ref="D78" si="18">D77</f>
        <v>{"type":16,"count":200000}</v>
      </c>
      <c r="E78" t="e">
        <f>VLOOKUP(B78,资源点!$N:$T,7,0)</f>
        <v>#N/A</v>
      </c>
    </row>
    <row r="79" spans="2:5" x14ac:dyDescent="0.15">
      <c r="B79">
        <v>75</v>
      </c>
      <c r="C79">
        <v>1</v>
      </c>
      <c r="D79" s="5" t="str">
        <f>D78</f>
        <v>{"type":16,"count":200000}</v>
      </c>
      <c r="E79" t="e">
        <f>VLOOKUP(B79,资源点!$N:$T,7,0)</f>
        <v>#N/A</v>
      </c>
    </row>
    <row r="80" spans="2:5" x14ac:dyDescent="0.15">
      <c r="B80">
        <v>76</v>
      </c>
      <c r="C80">
        <v>1</v>
      </c>
      <c r="D80" s="5" t="str">
        <f>D79</f>
        <v>{"type":16,"count":200000}</v>
      </c>
      <c r="E80" t="e">
        <f>VLOOKUP(B80,资源点!$N:$T,7,0)</f>
        <v>#N/A</v>
      </c>
    </row>
    <row r="81" spans="2:5" x14ac:dyDescent="0.15">
      <c r="B81">
        <v>77</v>
      </c>
      <c r="C81">
        <v>1</v>
      </c>
      <c r="D81" s="5" t="str">
        <f>E81</f>
        <v>{"type":7,"count":125000}</v>
      </c>
      <c r="E81" t="str">
        <f>VLOOKUP(B81,资源点!$N:$T,7,0)</f>
        <v>{"type":7,"count":125000}</v>
      </c>
    </row>
    <row r="82" spans="2:5" x14ac:dyDescent="0.15">
      <c r="B82">
        <v>78</v>
      </c>
      <c r="C82">
        <v>1</v>
      </c>
      <c r="D82" s="5" t="str">
        <f t="shared" ref="D82" si="19">D81</f>
        <v>{"type":7,"count":125000}</v>
      </c>
      <c r="E82" t="e">
        <f>VLOOKUP(B82,资源点!$N:$T,7,0)</f>
        <v>#N/A</v>
      </c>
    </row>
    <row r="83" spans="2:5" x14ac:dyDescent="0.15">
      <c r="B83">
        <v>79</v>
      </c>
      <c r="C83">
        <v>1</v>
      </c>
      <c r="D83" s="5" t="str">
        <f>D82</f>
        <v>{"type":7,"count":125000}</v>
      </c>
      <c r="E83" t="e">
        <f>VLOOKUP(B83,资源点!$N:$T,7,0)</f>
        <v>#N/A</v>
      </c>
    </row>
    <row r="84" spans="2:5" x14ac:dyDescent="0.15">
      <c r="B84">
        <v>80</v>
      </c>
      <c r="C84">
        <v>1</v>
      </c>
      <c r="D84" s="5" t="str">
        <f>D83</f>
        <v>{"type":7,"count":125000}</v>
      </c>
      <c r="E84" t="e">
        <f>VLOOKUP(B84,资源点!$N:$T,7,0)</f>
        <v>#N/A</v>
      </c>
    </row>
    <row r="85" spans="2:5" x14ac:dyDescent="0.15">
      <c r="B85">
        <v>81</v>
      </c>
      <c r="C85">
        <v>1</v>
      </c>
      <c r="D85" s="5" t="str">
        <f>E85</f>
        <v>{"type":16,"count":200000}</v>
      </c>
      <c r="E85" t="str">
        <f>VLOOKUP(B85,资源点!$N:$T,7,0)</f>
        <v>{"type":16,"count":200000}</v>
      </c>
    </row>
    <row r="86" spans="2:5" x14ac:dyDescent="0.15">
      <c r="B86">
        <v>82</v>
      </c>
      <c r="C86">
        <v>1</v>
      </c>
      <c r="D86" s="5" t="str">
        <f t="shared" ref="D86" si="20">D85</f>
        <v>{"type":16,"count":200000}</v>
      </c>
      <c r="E86" t="e">
        <f>VLOOKUP(B86,资源点!$N:$T,7,0)</f>
        <v>#N/A</v>
      </c>
    </row>
    <row r="87" spans="2:5" x14ac:dyDescent="0.15">
      <c r="B87">
        <v>83</v>
      </c>
      <c r="C87">
        <v>1</v>
      </c>
      <c r="D87" s="5" t="str">
        <f>D86</f>
        <v>{"type":16,"count":200000}</v>
      </c>
      <c r="E87" t="e">
        <f>VLOOKUP(B87,资源点!$N:$T,7,0)</f>
        <v>#N/A</v>
      </c>
    </row>
    <row r="88" spans="2:5" x14ac:dyDescent="0.15">
      <c r="B88">
        <v>84</v>
      </c>
      <c r="C88">
        <v>1</v>
      </c>
      <c r="D88" s="5" t="str">
        <f>D87</f>
        <v>{"type":16,"count":200000}</v>
      </c>
      <c r="E88" t="e">
        <f>VLOOKUP(B88,资源点!$N:$T,7,0)</f>
        <v>#N/A</v>
      </c>
    </row>
    <row r="89" spans="2:5" x14ac:dyDescent="0.15">
      <c r="B89">
        <v>85</v>
      </c>
      <c r="C89">
        <v>1</v>
      </c>
      <c r="D89" s="5" t="str">
        <f>E89</f>
        <v>{"type":7,"count":150000}</v>
      </c>
      <c r="E89" t="str">
        <f>VLOOKUP(B89,资源点!$N:$T,7,0)</f>
        <v>{"type":7,"count":150000}</v>
      </c>
    </row>
    <row r="90" spans="2:5" x14ac:dyDescent="0.15">
      <c r="B90">
        <v>86</v>
      </c>
      <c r="C90">
        <v>1</v>
      </c>
      <c r="D90" s="5" t="str">
        <f t="shared" ref="D90" si="21">D89</f>
        <v>{"type":7,"count":150000}</v>
      </c>
      <c r="E90" t="e">
        <f>VLOOKUP(B90,资源点!$N:$T,7,0)</f>
        <v>#N/A</v>
      </c>
    </row>
    <row r="91" spans="2:5" x14ac:dyDescent="0.15">
      <c r="B91">
        <v>87</v>
      </c>
      <c r="C91">
        <v>1</v>
      </c>
      <c r="D91" s="5" t="str">
        <f>D90</f>
        <v>{"type":7,"count":150000}</v>
      </c>
      <c r="E91" t="e">
        <f>VLOOKUP(B91,资源点!$N:$T,7,0)</f>
        <v>#N/A</v>
      </c>
    </row>
    <row r="92" spans="2:5" x14ac:dyDescent="0.15">
      <c r="B92">
        <v>88</v>
      </c>
      <c r="C92">
        <v>1</v>
      </c>
      <c r="D92" s="5" t="str">
        <f>D91</f>
        <v>{"type":7,"count":150000}</v>
      </c>
      <c r="E92" t="e">
        <f>VLOOKUP(B92,资源点!$N:$T,7,0)</f>
        <v>#N/A</v>
      </c>
    </row>
    <row r="93" spans="2:5" x14ac:dyDescent="0.15">
      <c r="B93">
        <v>89</v>
      </c>
      <c r="C93">
        <v>1</v>
      </c>
      <c r="D93" s="5" t="str">
        <f>E93</f>
        <v>{"type":16,"count":200000}</v>
      </c>
      <c r="E93" t="str">
        <f>VLOOKUP(B93,资源点!$N:$T,7,0)</f>
        <v>{"type":16,"count":200000}</v>
      </c>
    </row>
    <row r="94" spans="2:5" x14ac:dyDescent="0.15">
      <c r="B94">
        <v>90</v>
      </c>
      <c r="C94">
        <v>1</v>
      </c>
      <c r="D94" s="5" t="str">
        <f t="shared" ref="D94" si="22">D93</f>
        <v>{"type":16,"count":200000}</v>
      </c>
      <c r="E94" t="e">
        <f>VLOOKUP(B94,资源点!$N:$T,7,0)</f>
        <v>#N/A</v>
      </c>
    </row>
    <row r="95" spans="2:5" x14ac:dyDescent="0.15">
      <c r="B95">
        <v>91</v>
      </c>
      <c r="C95">
        <v>1</v>
      </c>
      <c r="D95" s="5" t="str">
        <f>D94</f>
        <v>{"type":16,"count":200000}</v>
      </c>
      <c r="E95" t="e">
        <f>VLOOKUP(B95,资源点!$N:$T,7,0)</f>
        <v>#N/A</v>
      </c>
    </row>
    <row r="96" spans="2:5" x14ac:dyDescent="0.15">
      <c r="B96">
        <v>92</v>
      </c>
      <c r="C96">
        <v>1</v>
      </c>
      <c r="D96" s="5" t="str">
        <f>D95</f>
        <v>{"type":16,"count":200000}</v>
      </c>
      <c r="E96" t="e">
        <f>VLOOKUP(B96,资源点!$N:$T,7,0)</f>
        <v>#N/A</v>
      </c>
    </row>
    <row r="97" spans="2:5" x14ac:dyDescent="0.15">
      <c r="B97">
        <v>93</v>
      </c>
      <c r="C97">
        <v>1</v>
      </c>
      <c r="D97" s="5" t="str">
        <f>E97</f>
        <v>{"type":16,"count":200000}</v>
      </c>
      <c r="E97" t="str">
        <f>VLOOKUP(B97,资源点!$N:$T,7,0)</f>
        <v>{"type":16,"count":200000}</v>
      </c>
    </row>
    <row r="98" spans="2:5" x14ac:dyDescent="0.15">
      <c r="B98">
        <v>94</v>
      </c>
      <c r="C98">
        <v>1</v>
      </c>
      <c r="D98" s="5" t="str">
        <f t="shared" ref="D98" si="23">D97</f>
        <v>{"type":16,"count":200000}</v>
      </c>
      <c r="E98" t="e">
        <f>VLOOKUP(B98,资源点!$N:$T,7,0)</f>
        <v>#N/A</v>
      </c>
    </row>
    <row r="99" spans="2:5" x14ac:dyDescent="0.15">
      <c r="B99">
        <v>95</v>
      </c>
      <c r="C99">
        <v>1</v>
      </c>
      <c r="D99" s="5" t="str">
        <f>D98</f>
        <v>{"type":16,"count":200000}</v>
      </c>
      <c r="E99" t="e">
        <f>VLOOKUP(B99,资源点!$N:$T,7,0)</f>
        <v>#N/A</v>
      </c>
    </row>
    <row r="100" spans="2:5" x14ac:dyDescent="0.15">
      <c r="B100">
        <v>96</v>
      </c>
      <c r="C100">
        <v>1</v>
      </c>
      <c r="D100" s="5" t="str">
        <f>D99</f>
        <v>{"type":16,"count":200000}</v>
      </c>
      <c r="E100" t="e">
        <f>VLOOKUP(B100,资源点!$N:$T,7,0)</f>
        <v>#N/A</v>
      </c>
    </row>
    <row r="101" spans="2:5" x14ac:dyDescent="0.15">
      <c r="B101">
        <v>97</v>
      </c>
      <c r="C101">
        <v>1</v>
      </c>
      <c r="D101" s="5" t="str">
        <f>E101</f>
        <v>{"type":16,"count":200000}</v>
      </c>
      <c r="E101" t="str">
        <f>VLOOKUP(B101,资源点!$N:$T,7,0)</f>
        <v>{"type":16,"count":200000}</v>
      </c>
    </row>
    <row r="102" spans="2:5" x14ac:dyDescent="0.15">
      <c r="B102">
        <v>98</v>
      </c>
      <c r="C102">
        <v>1</v>
      </c>
      <c r="D102" s="5" t="str">
        <f t="shared" ref="D102" si="24">D101</f>
        <v>{"type":16,"count":200000}</v>
      </c>
      <c r="E102" t="e">
        <f>VLOOKUP(B102,资源点!$N:$T,7,0)</f>
        <v>#N/A</v>
      </c>
    </row>
    <row r="103" spans="2:5" x14ac:dyDescent="0.15">
      <c r="B103">
        <v>99</v>
      </c>
      <c r="C103">
        <v>1</v>
      </c>
      <c r="D103" s="5" t="str">
        <f>D102</f>
        <v>{"type":16,"count":200000}</v>
      </c>
      <c r="E103" t="e">
        <f>VLOOKUP(B103,资源点!$N:$T,7,0)</f>
        <v>#N/A</v>
      </c>
    </row>
    <row r="104" spans="2:5" x14ac:dyDescent="0.15">
      <c r="B104">
        <v>100</v>
      </c>
      <c r="C104">
        <v>1</v>
      </c>
      <c r="D104" s="5" t="str">
        <f>D103</f>
        <v>{"type":16,"count":200000}</v>
      </c>
      <c r="E104" t="e">
        <f>VLOOKUP(B104,资源点!$N:$T,7,0)</f>
        <v>#N/A</v>
      </c>
    </row>
    <row r="105" spans="2:5" x14ac:dyDescent="0.15">
      <c r="B105">
        <v>101</v>
      </c>
      <c r="C105">
        <v>1</v>
      </c>
      <c r="D105" s="5" t="str">
        <f>E105</f>
        <v>{"type":16,"count":200000}</v>
      </c>
      <c r="E105" t="str">
        <f>VLOOKUP(B105,资源点!$N:$T,7,0)</f>
        <v>{"type":16,"count":200000}</v>
      </c>
    </row>
    <row r="106" spans="2:5" x14ac:dyDescent="0.15">
      <c r="B106">
        <v>102</v>
      </c>
      <c r="C106">
        <v>1</v>
      </c>
      <c r="D106" s="5" t="str">
        <f t="shared" ref="D106" si="25">D105</f>
        <v>{"type":16,"count":200000}</v>
      </c>
      <c r="E106" t="e">
        <f>VLOOKUP(B106,资源点!$N:$T,7,0)</f>
        <v>#N/A</v>
      </c>
    </row>
    <row r="107" spans="2:5" x14ac:dyDescent="0.15">
      <c r="B107">
        <v>103</v>
      </c>
      <c r="C107">
        <v>1</v>
      </c>
      <c r="D107" s="5" t="str">
        <f>D106</f>
        <v>{"type":16,"count":200000}</v>
      </c>
      <c r="E107" t="e">
        <f>VLOOKUP(B107,资源点!$N:$T,7,0)</f>
        <v>#N/A</v>
      </c>
    </row>
    <row r="108" spans="2:5" x14ac:dyDescent="0.15">
      <c r="B108">
        <v>104</v>
      </c>
      <c r="C108">
        <v>1</v>
      </c>
      <c r="D108" s="5" t="str">
        <f>D107</f>
        <v>{"type":16,"count":200000}</v>
      </c>
      <c r="E108" t="e">
        <f>VLOOKUP(B108,资源点!$N:$T,7,0)</f>
        <v>#N/A</v>
      </c>
    </row>
    <row r="109" spans="2:5" x14ac:dyDescent="0.15">
      <c r="B109">
        <v>105</v>
      </c>
      <c r="C109">
        <v>1</v>
      </c>
      <c r="D109" s="5" t="str">
        <f>E109</f>
        <v>{"type":16,"count":200000}</v>
      </c>
      <c r="E109" t="str">
        <f>VLOOKUP(B109,资源点!$N:$T,7,0)</f>
        <v>{"type":16,"count":200000}</v>
      </c>
    </row>
    <row r="110" spans="2:5" x14ac:dyDescent="0.15">
      <c r="B110">
        <v>106</v>
      </c>
      <c r="C110">
        <v>1</v>
      </c>
      <c r="D110" s="5" t="str">
        <f t="shared" ref="D110" si="26">D109</f>
        <v>{"type":16,"count":200000}</v>
      </c>
      <c r="E110" t="e">
        <f>VLOOKUP(B110,资源点!$N:$T,7,0)</f>
        <v>#N/A</v>
      </c>
    </row>
    <row r="111" spans="2:5" x14ac:dyDescent="0.15">
      <c r="B111">
        <v>107</v>
      </c>
      <c r="C111">
        <v>1</v>
      </c>
      <c r="D111" s="5" t="str">
        <f>D110</f>
        <v>{"type":16,"count":200000}</v>
      </c>
      <c r="E111" t="e">
        <f>VLOOKUP(B111,资源点!$N:$T,7,0)</f>
        <v>#N/A</v>
      </c>
    </row>
    <row r="112" spans="2:5" x14ac:dyDescent="0.15">
      <c r="B112">
        <v>108</v>
      </c>
      <c r="C112">
        <v>1</v>
      </c>
      <c r="D112" s="5" t="str">
        <f>D111</f>
        <v>{"type":16,"count":200000}</v>
      </c>
      <c r="E112" t="e">
        <f>VLOOKUP(B112,资源点!$N:$T,7,0)</f>
        <v>#N/A</v>
      </c>
    </row>
    <row r="113" spans="2:5" x14ac:dyDescent="0.15">
      <c r="B113">
        <v>109</v>
      </c>
      <c r="C113">
        <v>1</v>
      </c>
      <c r="D113" s="5" t="str">
        <f>E113</f>
        <v>{"type":16,"count":200000}</v>
      </c>
      <c r="E113" t="str">
        <f>VLOOKUP(B113,资源点!$N:$T,7,0)</f>
        <v>{"type":16,"count":200000}</v>
      </c>
    </row>
    <row r="114" spans="2:5" x14ac:dyDescent="0.15">
      <c r="B114">
        <v>110</v>
      </c>
      <c r="C114">
        <v>1</v>
      </c>
      <c r="D114" s="5" t="str">
        <f t="shared" ref="D114" si="27">D113</f>
        <v>{"type":16,"count":200000}</v>
      </c>
      <c r="E114" t="e">
        <f>VLOOKUP(B114,资源点!$N:$T,7,0)</f>
        <v>#N/A</v>
      </c>
    </row>
    <row r="115" spans="2:5" x14ac:dyDescent="0.15">
      <c r="B115">
        <v>111</v>
      </c>
      <c r="C115">
        <v>1</v>
      </c>
      <c r="D115" s="5" t="str">
        <f>D114</f>
        <v>{"type":16,"count":200000}</v>
      </c>
      <c r="E115" t="e">
        <f>VLOOKUP(B115,资源点!$N:$T,7,0)</f>
        <v>#N/A</v>
      </c>
    </row>
    <row r="116" spans="2:5" x14ac:dyDescent="0.15">
      <c r="B116">
        <v>112</v>
      </c>
      <c r="C116">
        <v>1</v>
      </c>
      <c r="D116" s="5" t="str">
        <f>D115</f>
        <v>{"type":16,"count":200000}</v>
      </c>
      <c r="E116" t="e">
        <f>VLOOKUP(B116,资源点!$N:$T,7,0)</f>
        <v>#N/A</v>
      </c>
    </row>
    <row r="117" spans="2:5" x14ac:dyDescent="0.15">
      <c r="B117">
        <v>113</v>
      </c>
      <c r="C117">
        <v>1</v>
      </c>
      <c r="D117" s="5" t="str">
        <f>E117</f>
        <v>{"type":16,"count":200000}</v>
      </c>
      <c r="E117" t="str">
        <f>VLOOKUP(B117,资源点!$N:$T,7,0)</f>
        <v>{"type":16,"count":200000}</v>
      </c>
    </row>
    <row r="118" spans="2:5" x14ac:dyDescent="0.15">
      <c r="B118">
        <v>114</v>
      </c>
      <c r="C118">
        <v>1</v>
      </c>
      <c r="D118" s="5" t="str">
        <f t="shared" ref="D118" si="28">D117</f>
        <v>{"type":16,"count":200000}</v>
      </c>
      <c r="E118" t="e">
        <f>VLOOKUP(B118,资源点!$N:$T,7,0)</f>
        <v>#N/A</v>
      </c>
    </row>
    <row r="119" spans="2:5" x14ac:dyDescent="0.15">
      <c r="B119">
        <v>115</v>
      </c>
      <c r="C119">
        <v>1</v>
      </c>
      <c r="D119" s="5" t="str">
        <f>D118</f>
        <v>{"type":16,"count":200000}</v>
      </c>
      <c r="E119" t="e">
        <f>VLOOKUP(B119,资源点!$N:$T,7,0)</f>
        <v>#N/A</v>
      </c>
    </row>
    <row r="120" spans="2:5" x14ac:dyDescent="0.15">
      <c r="B120">
        <v>116</v>
      </c>
      <c r="C120">
        <v>1</v>
      </c>
      <c r="D120" s="5" t="str">
        <f>D119</f>
        <v>{"type":16,"count":200000}</v>
      </c>
      <c r="E120" t="e">
        <f>VLOOKUP(B120,资源点!$N:$T,7,0)</f>
        <v>#N/A</v>
      </c>
    </row>
    <row r="121" spans="2:5" x14ac:dyDescent="0.15">
      <c r="B121">
        <v>117</v>
      </c>
      <c r="C121">
        <v>1</v>
      </c>
      <c r="D121" s="5" t="str">
        <f>E121</f>
        <v>{"type":16,"count":200000}</v>
      </c>
      <c r="E121" t="str">
        <f>VLOOKUP(B121,资源点!$N:$T,7,0)</f>
        <v>{"type":16,"count":200000}</v>
      </c>
    </row>
    <row r="122" spans="2:5" x14ac:dyDescent="0.15">
      <c r="B122">
        <v>118</v>
      </c>
      <c r="C122">
        <v>1</v>
      </c>
      <c r="D122" s="5" t="str">
        <f t="shared" ref="D122" si="29">D121</f>
        <v>{"type":16,"count":200000}</v>
      </c>
      <c r="E122" t="e">
        <f>VLOOKUP(B122,资源点!$N:$T,7,0)</f>
        <v>#N/A</v>
      </c>
    </row>
    <row r="123" spans="2:5" x14ac:dyDescent="0.15">
      <c r="B123">
        <v>119</v>
      </c>
      <c r="C123">
        <v>1</v>
      </c>
      <c r="D123" s="5" t="str">
        <f>D122</f>
        <v>{"type":16,"count":200000}</v>
      </c>
      <c r="E123" t="e">
        <f>VLOOKUP(B123,资源点!$N:$T,7,0)</f>
        <v>#N/A</v>
      </c>
    </row>
    <row r="124" spans="2:5" x14ac:dyDescent="0.15">
      <c r="B124">
        <v>120</v>
      </c>
      <c r="C124">
        <v>1</v>
      </c>
      <c r="D124" s="5" t="str">
        <f>D123</f>
        <v>{"type":16,"count":200000}</v>
      </c>
      <c r="E124" t="e">
        <f>VLOOKUP(B124,资源点!$N:$T,7,0)</f>
        <v>#N/A</v>
      </c>
    </row>
    <row r="125" spans="2:5" x14ac:dyDescent="0.15">
      <c r="B125">
        <v>121</v>
      </c>
      <c r="C125">
        <v>1</v>
      </c>
      <c r="D125" s="5" t="str">
        <f>E125</f>
        <v>{"type":16,"count":200000}</v>
      </c>
      <c r="E125" t="str">
        <f>VLOOKUP(B125,资源点!$N:$T,7,0)</f>
        <v>{"type":16,"count":200000}</v>
      </c>
    </row>
    <row r="126" spans="2:5" x14ac:dyDescent="0.15">
      <c r="B126">
        <v>122</v>
      </c>
      <c r="C126">
        <v>1</v>
      </c>
      <c r="D126" s="5" t="str">
        <f t="shared" ref="D126" si="30">D125</f>
        <v>{"type":16,"count":200000}</v>
      </c>
      <c r="E126" t="e">
        <f>VLOOKUP(B126,资源点!$N:$T,7,0)</f>
        <v>#N/A</v>
      </c>
    </row>
    <row r="127" spans="2:5" x14ac:dyDescent="0.15">
      <c r="B127">
        <v>123</v>
      </c>
      <c r="C127">
        <v>1</v>
      </c>
      <c r="D127" s="5" t="str">
        <f>D126</f>
        <v>{"type":16,"count":200000}</v>
      </c>
      <c r="E127" t="e">
        <f>VLOOKUP(B127,资源点!$N:$T,7,0)</f>
        <v>#N/A</v>
      </c>
    </row>
    <row r="128" spans="2:5" x14ac:dyDescent="0.15">
      <c r="B128">
        <v>124</v>
      </c>
      <c r="C128">
        <v>1</v>
      </c>
      <c r="D128" s="5" t="str">
        <f>D127</f>
        <v>{"type":16,"count":200000}</v>
      </c>
      <c r="E128" t="e">
        <f>VLOOKUP(B128,资源点!$N:$T,7,0)</f>
        <v>#N/A</v>
      </c>
    </row>
    <row r="129" spans="1:5" x14ac:dyDescent="0.15">
      <c r="B129">
        <v>125</v>
      </c>
      <c r="C129">
        <v>1</v>
      </c>
      <c r="D129" s="5" t="str">
        <f>E129</f>
        <v>{"type":16,"count":200000}</v>
      </c>
      <c r="E129" t="str">
        <f>VLOOKUP(B129,资源点!$N:$T,7,0)</f>
        <v>{"type":16,"count":200000}</v>
      </c>
    </row>
    <row r="130" spans="1:5" x14ac:dyDescent="0.15">
      <c r="B130">
        <v>126</v>
      </c>
      <c r="C130">
        <v>1</v>
      </c>
      <c r="D130" s="5" t="str">
        <f t="shared" ref="D130" si="31">D129</f>
        <v>{"type":16,"count":200000}</v>
      </c>
      <c r="E130" t="e">
        <f>VLOOKUP(B130,资源点!$N:$T,7,0)</f>
        <v>#N/A</v>
      </c>
    </row>
    <row r="131" spans="1:5" x14ac:dyDescent="0.15">
      <c r="B131">
        <v>127</v>
      </c>
      <c r="C131">
        <v>1</v>
      </c>
      <c r="D131" s="5" t="str">
        <f>D130</f>
        <v>{"type":16,"count":200000}</v>
      </c>
      <c r="E131" t="e">
        <f>VLOOKUP(B131,资源点!$N:$T,7,0)</f>
        <v>#N/A</v>
      </c>
    </row>
    <row r="132" spans="1:5" x14ac:dyDescent="0.15">
      <c r="B132">
        <v>128</v>
      </c>
      <c r="C132">
        <v>1</v>
      </c>
      <c r="D132" s="5" t="str">
        <f>D131</f>
        <v>{"type":16,"count":200000}</v>
      </c>
      <c r="E132" t="e">
        <f>VLOOKUP(B132,资源点!$N:$T,7,0)</f>
        <v>#N/A</v>
      </c>
    </row>
    <row r="133" spans="1:5" x14ac:dyDescent="0.15">
      <c r="B133">
        <v>129</v>
      </c>
      <c r="C133">
        <v>1</v>
      </c>
      <c r="D133" s="5" t="str">
        <f>E133</f>
        <v>{"type":16,"count":200000}</v>
      </c>
      <c r="E133" t="str">
        <f>VLOOKUP(B133,资源点!$N:$T,7,0)</f>
        <v>{"type":16,"count":200000}</v>
      </c>
    </row>
    <row r="134" spans="1:5" x14ac:dyDescent="0.15">
      <c r="B134">
        <v>130</v>
      </c>
      <c r="C134">
        <v>1</v>
      </c>
      <c r="D134" s="5" t="str">
        <f t="shared" ref="D134" si="32">D133</f>
        <v>{"type":16,"count":200000}</v>
      </c>
      <c r="E134" t="e">
        <f>VLOOKUP(B134,资源点!$N:$T,7,0)</f>
        <v>#N/A</v>
      </c>
    </row>
    <row r="135" spans="1:5" x14ac:dyDescent="0.15">
      <c r="B135">
        <v>131</v>
      </c>
      <c r="C135">
        <v>1</v>
      </c>
      <c r="D135" s="5" t="str">
        <f>D134</f>
        <v>{"type":16,"count":200000}</v>
      </c>
      <c r="E135" t="e">
        <f>VLOOKUP(B135,资源点!$N:$T,7,0)</f>
        <v>#N/A</v>
      </c>
    </row>
    <row r="136" spans="1:5" x14ac:dyDescent="0.15">
      <c r="B136">
        <v>132</v>
      </c>
      <c r="C136">
        <v>1</v>
      </c>
      <c r="D136" s="5" t="str">
        <f>D135</f>
        <v>{"type":16,"count":200000}</v>
      </c>
      <c r="E136" t="e">
        <f>VLOOKUP(B136,资源点!$N:$T,7,0)</f>
        <v>#N/A</v>
      </c>
    </row>
    <row r="137" spans="1:5" x14ac:dyDescent="0.15">
      <c r="B137">
        <v>133</v>
      </c>
      <c r="C137">
        <v>1</v>
      </c>
      <c r="D137" s="5" t="str">
        <f>E137</f>
        <v>{"type":16,"count":200000}</v>
      </c>
      <c r="E137" t="str">
        <f>VLOOKUP(B137,资源点!$N:$T,7,0)</f>
        <v>{"type":16,"count":200000}</v>
      </c>
    </row>
    <row r="138" spans="1:5" x14ac:dyDescent="0.15">
      <c r="B138">
        <v>134</v>
      </c>
      <c r="C138">
        <v>1</v>
      </c>
      <c r="D138" s="5" t="str">
        <f t="shared" ref="D138" si="33">D137</f>
        <v>{"type":16,"count":200000}</v>
      </c>
      <c r="E138" t="e">
        <f>VLOOKUP(B138,资源点!$N:$T,7,0)</f>
        <v>#N/A</v>
      </c>
    </row>
    <row r="139" spans="1:5" x14ac:dyDescent="0.15">
      <c r="B139">
        <v>135</v>
      </c>
      <c r="C139">
        <v>1</v>
      </c>
      <c r="D139" s="5" t="str">
        <f>D138</f>
        <v>{"type":16,"count":200000}</v>
      </c>
      <c r="E139" t="e">
        <f>VLOOKUP(B139,资源点!$N:$T,7,0)</f>
        <v>#N/A</v>
      </c>
    </row>
    <row r="140" spans="1:5" x14ac:dyDescent="0.15">
      <c r="B140">
        <v>136</v>
      </c>
      <c r="C140">
        <v>1</v>
      </c>
      <c r="D140" s="5" t="str">
        <f>D139</f>
        <v>{"type":16,"count":200000}</v>
      </c>
      <c r="E140" t="e">
        <f>VLOOKUP(B140,资源点!$N:$T,7,0)</f>
        <v>#N/A</v>
      </c>
    </row>
    <row r="141" spans="1:5" x14ac:dyDescent="0.15">
      <c r="B141">
        <v>996</v>
      </c>
      <c r="C141">
        <v>9</v>
      </c>
      <c r="D141" s="6" t="s">
        <v>113</v>
      </c>
    </row>
    <row r="142" spans="1:5" x14ac:dyDescent="0.15">
      <c r="B142">
        <v>997</v>
      </c>
      <c r="C142">
        <v>9</v>
      </c>
      <c r="D142" s="6" t="s">
        <v>114</v>
      </c>
    </row>
    <row r="143" spans="1:5" x14ac:dyDescent="0.15">
      <c r="B143">
        <v>998</v>
      </c>
      <c r="C143">
        <v>9</v>
      </c>
      <c r="D143" s="6" t="s">
        <v>115</v>
      </c>
    </row>
    <row r="144" spans="1:5" x14ac:dyDescent="0.15">
      <c r="A144" s="4" t="s">
        <v>90</v>
      </c>
      <c r="B144">
        <v>999</v>
      </c>
      <c r="C144">
        <v>9</v>
      </c>
      <c r="D144" s="6" t="s">
        <v>116</v>
      </c>
    </row>
  </sheetData>
  <phoneticPr fontId="5" type="noConversion"/>
  <pageMargins left="0.75" right="0.75" top="1" bottom="1" header="0.51180555555555596" footer="0.51180555555555596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M61"/>
  <sheetViews>
    <sheetView workbookViewId="0">
      <selection activeCell="E25" sqref="E25"/>
    </sheetView>
  </sheetViews>
  <sheetFormatPr defaultColWidth="9" defaultRowHeight="14.25" x14ac:dyDescent="0.15"/>
  <cols>
    <col min="3" max="3" width="9.375"/>
    <col min="5" max="5" width="10.625" customWidth="1"/>
    <col min="11" max="11" width="13.75" customWidth="1"/>
    <col min="12" max="12" width="8.25" customWidth="1"/>
    <col min="14" max="15" width="9.375"/>
    <col min="21" max="21" width="10.5" customWidth="1"/>
    <col min="24" max="24" width="8.625" customWidth="1"/>
    <col min="30" max="31" width="9" customWidth="1"/>
  </cols>
  <sheetData>
    <row r="1" spans="2:91" x14ac:dyDescent="0.15">
      <c r="AP1">
        <v>1</v>
      </c>
      <c r="AQ1">
        <v>2</v>
      </c>
      <c r="AR1">
        <v>3</v>
      </c>
      <c r="AS1">
        <v>4</v>
      </c>
      <c r="AT1">
        <v>5</v>
      </c>
      <c r="AU1">
        <v>6</v>
      </c>
      <c r="AV1">
        <v>7</v>
      </c>
      <c r="AW1">
        <v>8</v>
      </c>
      <c r="AX1">
        <v>9</v>
      </c>
      <c r="AY1">
        <v>10</v>
      </c>
      <c r="AZ1">
        <v>11</v>
      </c>
      <c r="BA1">
        <v>12</v>
      </c>
      <c r="BB1">
        <v>13</v>
      </c>
      <c r="BC1">
        <v>14</v>
      </c>
      <c r="BD1">
        <v>15</v>
      </c>
      <c r="BE1">
        <v>16</v>
      </c>
      <c r="BF1">
        <v>17</v>
      </c>
      <c r="BG1">
        <v>18</v>
      </c>
      <c r="BH1">
        <v>19</v>
      </c>
      <c r="BI1">
        <v>20</v>
      </c>
      <c r="BJ1">
        <v>21</v>
      </c>
      <c r="BK1">
        <v>22</v>
      </c>
      <c r="BL1">
        <v>23</v>
      </c>
      <c r="BM1">
        <v>24</v>
      </c>
      <c r="BN1">
        <v>25</v>
      </c>
      <c r="BO1">
        <v>26</v>
      </c>
      <c r="BP1">
        <v>27</v>
      </c>
      <c r="BQ1">
        <v>28</v>
      </c>
      <c r="BR1">
        <v>29</v>
      </c>
      <c r="BS1">
        <v>30</v>
      </c>
      <c r="BT1">
        <v>31</v>
      </c>
      <c r="BU1">
        <v>32</v>
      </c>
      <c r="BV1">
        <v>33</v>
      </c>
      <c r="BW1">
        <v>34</v>
      </c>
      <c r="BX1">
        <v>35</v>
      </c>
      <c r="BY1">
        <v>36</v>
      </c>
      <c r="BZ1">
        <v>37</v>
      </c>
      <c r="CA1">
        <v>38</v>
      </c>
      <c r="CB1">
        <v>39</v>
      </c>
      <c r="CC1">
        <v>40</v>
      </c>
      <c r="CD1">
        <v>41</v>
      </c>
      <c r="CE1">
        <v>42</v>
      </c>
      <c r="CF1">
        <v>43</v>
      </c>
      <c r="CG1">
        <v>44</v>
      </c>
      <c r="CH1">
        <v>45</v>
      </c>
      <c r="CI1">
        <v>46</v>
      </c>
      <c r="CJ1">
        <v>47</v>
      </c>
      <c r="CK1">
        <v>48</v>
      </c>
      <c r="CL1">
        <v>49</v>
      </c>
      <c r="CM1">
        <v>50</v>
      </c>
    </row>
    <row r="2" spans="2:91" x14ac:dyDescent="0.15">
      <c r="AP2">
        <v>0.1</v>
      </c>
      <c r="AQ2">
        <v>0.2</v>
      </c>
      <c r="AR2">
        <v>0.3</v>
      </c>
      <c r="AS2">
        <v>0.4</v>
      </c>
      <c r="AT2">
        <v>0.5</v>
      </c>
      <c r="AU2">
        <v>0.6</v>
      </c>
      <c r="AV2">
        <v>0.7</v>
      </c>
      <c r="AW2">
        <v>0.8</v>
      </c>
      <c r="AX2">
        <v>0.9</v>
      </c>
      <c r="AY2">
        <v>1</v>
      </c>
      <c r="AZ2">
        <v>1</v>
      </c>
      <c r="BA2">
        <v>1</v>
      </c>
      <c r="BB2">
        <v>1</v>
      </c>
      <c r="BC2">
        <v>1</v>
      </c>
      <c r="BD2">
        <v>1</v>
      </c>
      <c r="BE2">
        <v>1</v>
      </c>
      <c r="BF2">
        <v>1</v>
      </c>
      <c r="BG2">
        <v>1</v>
      </c>
      <c r="BH2">
        <v>1</v>
      </c>
      <c r="BI2">
        <v>1</v>
      </c>
      <c r="BJ2">
        <v>1</v>
      </c>
      <c r="BK2">
        <v>1</v>
      </c>
      <c r="BL2">
        <v>1</v>
      </c>
      <c r="BM2">
        <v>1</v>
      </c>
      <c r="BN2">
        <v>1</v>
      </c>
      <c r="BO2">
        <v>1</v>
      </c>
      <c r="BP2">
        <v>1</v>
      </c>
      <c r="BQ2">
        <v>1</v>
      </c>
      <c r="BR2">
        <v>1</v>
      </c>
      <c r="BS2">
        <v>1</v>
      </c>
      <c r="BT2">
        <v>1</v>
      </c>
      <c r="BU2">
        <v>1</v>
      </c>
      <c r="BV2">
        <v>1</v>
      </c>
      <c r="BW2">
        <v>1</v>
      </c>
      <c r="BX2">
        <v>1</v>
      </c>
      <c r="BY2">
        <v>1</v>
      </c>
      <c r="BZ2">
        <v>1</v>
      </c>
      <c r="CA2">
        <v>1</v>
      </c>
      <c r="CB2">
        <v>1</v>
      </c>
      <c r="CC2">
        <v>1</v>
      </c>
      <c r="CD2">
        <v>1</v>
      </c>
      <c r="CE2">
        <v>1</v>
      </c>
      <c r="CF2">
        <v>1</v>
      </c>
      <c r="CG2">
        <v>1</v>
      </c>
      <c r="CH2">
        <v>1</v>
      </c>
      <c r="CI2">
        <v>1</v>
      </c>
      <c r="CJ2">
        <v>1</v>
      </c>
      <c r="CK2">
        <v>1</v>
      </c>
      <c r="CL2">
        <v>1</v>
      </c>
      <c r="CM2">
        <v>1</v>
      </c>
    </row>
    <row r="3" spans="2:91" x14ac:dyDescent="0.15">
      <c r="K3" t="s">
        <v>117</v>
      </c>
      <c r="L3" t="s">
        <v>118</v>
      </c>
      <c r="M3" t="s">
        <v>119</v>
      </c>
      <c r="N3" t="s">
        <v>120</v>
      </c>
      <c r="U3" t="s">
        <v>121</v>
      </c>
      <c r="V3" t="s">
        <v>121</v>
      </c>
      <c r="W3" t="s">
        <v>121</v>
      </c>
      <c r="X3" t="s">
        <v>121</v>
      </c>
      <c r="Y3" t="s">
        <v>118</v>
      </c>
      <c r="Z3" t="s">
        <v>118</v>
      </c>
      <c r="AA3" t="s">
        <v>118</v>
      </c>
      <c r="AB3" t="s">
        <v>118</v>
      </c>
      <c r="AC3" t="s">
        <v>122</v>
      </c>
      <c r="AD3" t="s">
        <v>123</v>
      </c>
      <c r="AE3" t="s">
        <v>124</v>
      </c>
      <c r="AF3" t="s">
        <v>125</v>
      </c>
      <c r="AH3" t="s">
        <v>124</v>
      </c>
      <c r="AI3" t="s">
        <v>124</v>
      </c>
      <c r="AJ3" t="s">
        <v>124</v>
      </c>
      <c r="AK3" t="s">
        <v>124</v>
      </c>
      <c r="AP3" t="s">
        <v>126</v>
      </c>
    </row>
    <row r="4" spans="2:91" x14ac:dyDescent="0.15">
      <c r="B4" t="s">
        <v>127</v>
      </c>
      <c r="C4" t="s">
        <v>128</v>
      </c>
      <c r="D4" t="s">
        <v>118</v>
      </c>
      <c r="E4" t="s">
        <v>129</v>
      </c>
      <c r="G4" t="s">
        <v>130</v>
      </c>
      <c r="H4" t="s">
        <v>118</v>
      </c>
      <c r="I4" t="s">
        <v>122</v>
      </c>
      <c r="K4" t="s">
        <v>131</v>
      </c>
      <c r="L4" t="s">
        <v>132</v>
      </c>
      <c r="M4" t="s">
        <v>133</v>
      </c>
      <c r="N4">
        <v>41005100</v>
      </c>
      <c r="O4" t="e">
        <f>VLOOKUP(U4,资源点奖励!#REF!,8,0)</f>
        <v>#REF!</v>
      </c>
      <c r="P4" t="e">
        <f t="shared" ref="P4" si="0">O4+1</f>
        <v>#REF!</v>
      </c>
      <c r="Q4" t="e">
        <f>P4+1</f>
        <v>#REF!</v>
      </c>
      <c r="R4" t="e">
        <f>Q4+1</f>
        <v>#REF!</v>
      </c>
      <c r="S4" t="e">
        <f t="shared" ref="S4" si="1">O4&amp;"|"&amp;P4&amp;"|"&amp;Q4&amp;"|"&amp;R4</f>
        <v>#REF!</v>
      </c>
      <c r="T4" t="s">
        <v>134</v>
      </c>
      <c r="U4" t="s">
        <v>135</v>
      </c>
      <c r="V4" t="s">
        <v>135</v>
      </c>
      <c r="W4" t="s">
        <v>135</v>
      </c>
      <c r="X4" t="s">
        <v>135</v>
      </c>
      <c r="Y4">
        <f>VLOOKUP(U4,$E:$H,4,0)</f>
        <v>6</v>
      </c>
      <c r="Z4">
        <f>VLOOKUP(V4,$E:$H,4,0)</f>
        <v>6</v>
      </c>
      <c r="AA4">
        <f>VLOOKUP(W4,$E:$H,4,0)</f>
        <v>6</v>
      </c>
      <c r="AB4">
        <f>VLOOKUP(X4,$E:$H,4,0)</f>
        <v>6</v>
      </c>
      <c r="AC4">
        <f t="shared" ref="AC4" si="2">SUM(AL4:AO4)</f>
        <v>240</v>
      </c>
      <c r="AD4">
        <f t="shared" ref="AD4" si="3">AE4/AC4</f>
        <v>0.5</v>
      </c>
      <c r="AE4">
        <v>120</v>
      </c>
      <c r="AF4">
        <v>50</v>
      </c>
      <c r="AG4" t="str">
        <f t="shared" ref="AG4" si="4">AP4&amp;"|"&amp;AQ4&amp;"|"&amp;AR4&amp;"|"&amp;AS4&amp;"|"&amp;AT4&amp;"|"&amp;AU4&amp;"|"&amp;AV4&amp;"|"&amp;AW4&amp;"|"&amp;AX4&amp;"|"&amp;AY4&amp;"|"&amp;AZ4&amp;"|"&amp;BA4&amp;"|"&amp;BB4&amp;"|"&amp;BC4&amp;"|"&amp;BD4&amp;"|"&amp;BE4&amp;"|"&amp;BF4&amp;"|"&amp;BG4&amp;"|"&amp;BH4&amp;"|"&amp;BI4&amp;"|"&amp;BJ4&amp;"|"&amp;BK4&amp;"|"&amp;BL4&amp;"|"&amp;BM4&amp;"|"&amp;BN4&amp;"|"&amp;BO4&amp;"|"&amp;BP4&amp;"|"&amp;BQ4&amp;"|"&amp;BR4&amp;"|"&amp;BS4&amp;"|"&amp;BT4&amp;"|"&amp;BU4&amp;"|"&amp;BV4&amp;"|"&amp;BW4&amp;"|"&amp;BX4&amp;"|"&amp;BY4&amp;"|"&amp;BZ4&amp;"|"&amp;CA4&amp;"|"&amp;CB4&amp;"|"&amp;CC4&amp;"|"&amp;CD4&amp;"|"&amp;CE4&amp;"|"&amp;CF4&amp;"|"&amp;CG4&amp;"|"&amp;CH4&amp;"|"&amp;CI4&amp;"|"&amp;CJ4&amp;"|"&amp;CK4&amp;"|"&amp;CL4&amp;"|"&amp;CM4</f>
        <v>12|24|36|48|60|72|84|96|108|120|120|120|120|120|120|120|120|120|120|120|120|120|120|120|120|120|120|120|120|120|120|120|120|120|120|120|120|120|120|120|120|120|120|120|120|120|120|120|120|120</v>
      </c>
      <c r="AH4">
        <f t="shared" ref="AH4" si="5">VLOOKUP(U4,$E:$I,3,0)</f>
        <v>10</v>
      </c>
      <c r="AI4">
        <f t="shared" ref="AI4" si="6">VLOOKUP(V4,$E:$I,3,0)</f>
        <v>10</v>
      </c>
      <c r="AJ4">
        <f t="shared" ref="AJ4" si="7">VLOOKUP(W4,$E:$I,3,0)</f>
        <v>10</v>
      </c>
      <c r="AK4">
        <f t="shared" ref="AK4" si="8">VLOOKUP(X4,$E:$I,3,0)</f>
        <v>10</v>
      </c>
      <c r="AL4">
        <f t="shared" ref="AL4" si="9">Y4*AH4</f>
        <v>60</v>
      </c>
      <c r="AM4">
        <f t="shared" ref="AM4" si="10">Z4*AI4</f>
        <v>60</v>
      </c>
      <c r="AN4">
        <f t="shared" ref="AN4" si="11">AA4*AJ4</f>
        <v>60</v>
      </c>
      <c r="AO4">
        <f t="shared" ref="AO4" si="12">AB4*AK4</f>
        <v>60</v>
      </c>
      <c r="AP4">
        <f t="shared" ref="AP4" si="13">$AE4*AP$2</f>
        <v>12</v>
      </c>
      <c r="AQ4">
        <f t="shared" ref="AQ4" si="14">$AE4*AQ$2</f>
        <v>24</v>
      </c>
      <c r="AR4">
        <f t="shared" ref="AR4" si="15">$AE4*AR$2</f>
        <v>36</v>
      </c>
      <c r="AS4">
        <f t="shared" ref="AS4" si="16">$AE4*AS$2</f>
        <v>48</v>
      </c>
      <c r="AT4">
        <f t="shared" ref="AT4" si="17">$AE4*AT$2</f>
        <v>60</v>
      </c>
      <c r="AU4">
        <f t="shared" ref="AU4:AZ13" si="18">$AE4*AU$2</f>
        <v>72</v>
      </c>
      <c r="AV4">
        <f t="shared" si="18"/>
        <v>84</v>
      </c>
      <c r="AW4">
        <f t="shared" si="18"/>
        <v>96</v>
      </c>
      <c r="AX4">
        <f t="shared" si="18"/>
        <v>108</v>
      </c>
      <c r="AY4">
        <f t="shared" si="18"/>
        <v>120</v>
      </c>
      <c r="AZ4">
        <f t="shared" si="18"/>
        <v>120</v>
      </c>
      <c r="BA4">
        <f t="shared" ref="BA4" si="19">$AE4*BA$2</f>
        <v>120</v>
      </c>
      <c r="BB4">
        <f t="shared" ref="BB4" si="20">$AE4*BB$2</f>
        <v>120</v>
      </c>
      <c r="BC4">
        <f t="shared" ref="BC4" si="21">$AE4*BC$2</f>
        <v>120</v>
      </c>
      <c r="BD4">
        <f t="shared" ref="BD4" si="22">$AE4*BD$2</f>
        <v>120</v>
      </c>
      <c r="BE4">
        <f t="shared" ref="BE4:BJ13" si="23">$AE4*BE$2</f>
        <v>120</v>
      </c>
      <c r="BF4">
        <f t="shared" si="23"/>
        <v>120</v>
      </c>
      <c r="BG4">
        <f t="shared" si="23"/>
        <v>120</v>
      </c>
      <c r="BH4">
        <f t="shared" si="23"/>
        <v>120</v>
      </c>
      <c r="BI4">
        <f t="shared" si="23"/>
        <v>120</v>
      </c>
      <c r="BJ4">
        <f t="shared" si="23"/>
        <v>120</v>
      </c>
      <c r="BK4">
        <f t="shared" ref="BK4" si="24">$AE4*BK$2</f>
        <v>120</v>
      </c>
      <c r="BL4">
        <f t="shared" ref="BL4" si="25">$AE4*BL$2</f>
        <v>120</v>
      </c>
      <c r="BM4">
        <f t="shared" ref="BM4" si="26">$AE4*BM$2</f>
        <v>120</v>
      </c>
      <c r="BN4">
        <f t="shared" ref="BN4" si="27">$AE4*BN$2</f>
        <v>120</v>
      </c>
      <c r="BO4">
        <f t="shared" ref="BO4:BT13" si="28">$AE4*BO$2</f>
        <v>120</v>
      </c>
      <c r="BP4">
        <f t="shared" si="28"/>
        <v>120</v>
      </c>
      <c r="BQ4">
        <f t="shared" si="28"/>
        <v>120</v>
      </c>
      <c r="BR4">
        <f t="shared" si="28"/>
        <v>120</v>
      </c>
      <c r="BS4">
        <f t="shared" si="28"/>
        <v>120</v>
      </c>
      <c r="BT4">
        <f t="shared" si="28"/>
        <v>120</v>
      </c>
      <c r="BU4">
        <f t="shared" ref="BU4" si="29">$AE4*BU$2</f>
        <v>120</v>
      </c>
      <c r="BV4">
        <f t="shared" ref="BV4" si="30">$AE4*BV$2</f>
        <v>120</v>
      </c>
      <c r="BW4">
        <f t="shared" ref="BW4" si="31">$AE4*BW$2</f>
        <v>120</v>
      </c>
      <c r="BX4">
        <f t="shared" ref="BX4" si="32">$AE4*BX$2</f>
        <v>120</v>
      </c>
      <c r="BY4">
        <f t="shared" ref="BY4:CD13" si="33">$AE4*BY$2</f>
        <v>120</v>
      </c>
      <c r="BZ4">
        <f t="shared" si="33"/>
        <v>120</v>
      </c>
      <c r="CA4">
        <f t="shared" si="33"/>
        <v>120</v>
      </c>
      <c r="CB4">
        <f t="shared" si="33"/>
        <v>120</v>
      </c>
      <c r="CC4">
        <f t="shared" si="33"/>
        <v>120</v>
      </c>
      <c r="CD4">
        <f t="shared" si="33"/>
        <v>120</v>
      </c>
      <c r="CE4">
        <f t="shared" ref="CE4" si="34">$AE4*CE$2</f>
        <v>120</v>
      </c>
      <c r="CF4">
        <f t="shared" ref="CF4" si="35">$AE4*CF$2</f>
        <v>120</v>
      </c>
      <c r="CG4">
        <f t="shared" ref="CG4" si="36">$AE4*CG$2</f>
        <v>120</v>
      </c>
      <c r="CH4">
        <f t="shared" ref="CH4" si="37">$AE4*CH$2</f>
        <v>120</v>
      </c>
      <c r="CI4">
        <f t="shared" ref="CI4:CM13" si="38">$AE4*CI$2</f>
        <v>120</v>
      </c>
      <c r="CJ4">
        <f t="shared" si="38"/>
        <v>120</v>
      </c>
      <c r="CK4">
        <f t="shared" si="38"/>
        <v>120</v>
      </c>
      <c r="CL4">
        <f t="shared" si="38"/>
        <v>120</v>
      </c>
      <c r="CM4">
        <f t="shared" si="38"/>
        <v>120</v>
      </c>
    </row>
    <row r="5" spans="2:91" x14ac:dyDescent="0.15">
      <c r="B5">
        <v>1</v>
      </c>
      <c r="C5">
        <v>38000009</v>
      </c>
      <c r="D5">
        <v>2</v>
      </c>
      <c r="E5" t="e">
        <v>#N/A</v>
      </c>
      <c r="G5">
        <v>5</v>
      </c>
      <c r="H5">
        <v>20</v>
      </c>
      <c r="I5">
        <f t="shared" ref="I5" si="39">H5*G5</f>
        <v>100</v>
      </c>
      <c r="K5" t="s">
        <v>136</v>
      </c>
      <c r="L5" t="s">
        <v>132</v>
      </c>
      <c r="M5" t="s">
        <v>133</v>
      </c>
      <c r="N5">
        <v>41006100</v>
      </c>
      <c r="O5" t="e">
        <f>VLOOKUP(U5,资源点奖励!#REF!,8,0)</f>
        <v>#REF!</v>
      </c>
      <c r="P5" t="e">
        <f t="shared" ref="P5" si="40">O5+1</f>
        <v>#REF!</v>
      </c>
      <c r="Q5" t="e">
        <f t="shared" ref="Q5" si="41">P5+1</f>
        <v>#REF!</v>
      </c>
      <c r="R5" t="e">
        <f t="shared" ref="R5" si="42">Q5+1</f>
        <v>#REF!</v>
      </c>
      <c r="S5" t="e">
        <f t="shared" ref="S5" si="43">O5&amp;"|"&amp;P5&amp;"|"&amp;Q5&amp;"|"&amp;R5</f>
        <v>#REF!</v>
      </c>
      <c r="U5" t="s">
        <v>137</v>
      </c>
      <c r="V5" t="s">
        <v>137</v>
      </c>
      <c r="W5" t="s">
        <v>137</v>
      </c>
      <c r="X5" t="s">
        <v>137</v>
      </c>
      <c r="Y5">
        <f t="shared" ref="Y5" si="44">VLOOKUP(U5,$E:$H,4,0)</f>
        <v>2</v>
      </c>
      <c r="Z5">
        <f t="shared" ref="Z5" si="45">VLOOKUP(V5,$E:$H,4,0)</f>
        <v>2</v>
      </c>
      <c r="AA5">
        <f t="shared" ref="AA5" si="46">VLOOKUP(W5,$E:$H,4,0)</f>
        <v>2</v>
      </c>
      <c r="AB5">
        <f t="shared" ref="AB5" si="47">VLOOKUP(X5,$E:$H,4,0)</f>
        <v>2</v>
      </c>
      <c r="AC5">
        <f t="shared" ref="AC5" si="48">SUM(AL5:AO5)</f>
        <v>200</v>
      </c>
      <c r="AD5">
        <f t="shared" ref="AD5" si="49">AE5/AC5</f>
        <v>0.5</v>
      </c>
      <c r="AE5">
        <v>100</v>
      </c>
      <c r="AF5">
        <v>50</v>
      </c>
      <c r="AG5" t="str">
        <f t="shared" ref="AG5" si="50">AP5&amp;"|"&amp;AQ5&amp;"|"&amp;AR5&amp;"|"&amp;AS5&amp;"|"&amp;AT5&amp;"|"&amp;AU5&amp;"|"&amp;AV5&amp;"|"&amp;AW5&amp;"|"&amp;AX5&amp;"|"&amp;AY5&amp;"|"&amp;AZ5&amp;"|"&amp;BA5&amp;"|"&amp;BB5&amp;"|"&amp;BC5&amp;"|"&amp;BD5&amp;"|"&amp;BE5&amp;"|"&amp;BF5&amp;"|"&amp;BG5&amp;"|"&amp;BH5&amp;"|"&amp;BI5&amp;"|"&amp;BJ5&amp;"|"&amp;BK5&amp;"|"&amp;BL5&amp;"|"&amp;BM5&amp;"|"&amp;BN5&amp;"|"&amp;BO5&amp;"|"&amp;BP5&amp;"|"&amp;BQ5&amp;"|"&amp;BR5&amp;"|"&amp;BS5&amp;"|"&amp;BT5&amp;"|"&amp;BU5&amp;"|"&amp;BV5&amp;"|"&amp;BW5&amp;"|"&amp;BX5&amp;"|"&amp;BY5&amp;"|"&amp;BZ5&amp;"|"&amp;CA5&amp;"|"&amp;CB5&amp;"|"&amp;CC5&amp;"|"&amp;CD5&amp;"|"&amp;CE5&amp;"|"&amp;CF5&amp;"|"&amp;CG5&amp;"|"&amp;CH5&amp;"|"&amp;CI5&amp;"|"&amp;CJ5&amp;"|"&amp;CK5&amp;"|"&amp;CL5&amp;"|"&amp;CM5</f>
        <v>10|20|30|40|50|60|70|80|90|100|100|100|100|100|100|100|100|100|100|100|100|100|100|100|100|100|100|100|100|100|100|100|100|100|100|100|100|100|100|100|100|100|100|100|100|100|100|100|100|100</v>
      </c>
      <c r="AH5">
        <f t="shared" ref="AH5" si="51">VLOOKUP(U5,$E:$I,3,0)</f>
        <v>25</v>
      </c>
      <c r="AI5">
        <f t="shared" ref="AI5" si="52">VLOOKUP(V5,$E:$I,3,0)</f>
        <v>25</v>
      </c>
      <c r="AJ5">
        <f t="shared" ref="AJ5" si="53">VLOOKUP(W5,$E:$I,3,0)</f>
        <v>25</v>
      </c>
      <c r="AK5">
        <f t="shared" ref="AK5" si="54">VLOOKUP(X5,$E:$I,3,0)</f>
        <v>25</v>
      </c>
      <c r="AL5">
        <f t="shared" ref="AL5" si="55">Y5*AH5</f>
        <v>50</v>
      </c>
      <c r="AM5">
        <f t="shared" ref="AM5" si="56">Z5*AI5</f>
        <v>50</v>
      </c>
      <c r="AN5">
        <f t="shared" ref="AN5" si="57">AA5*AJ5</f>
        <v>50</v>
      </c>
      <c r="AO5">
        <f t="shared" ref="AO5" si="58">AB5*AK5</f>
        <v>50</v>
      </c>
      <c r="AP5">
        <f t="shared" ref="AP5" si="59">$AE5*AP$2</f>
        <v>10</v>
      </c>
      <c r="AQ5">
        <f t="shared" ref="AQ5" si="60">$AE5*AQ$2</f>
        <v>20</v>
      </c>
      <c r="AR5">
        <f t="shared" ref="AR5:AR13" si="61">$AE5*AR$2</f>
        <v>30</v>
      </c>
      <c r="AS5">
        <f t="shared" ref="AS5" si="62">$AE5*AS$2</f>
        <v>40</v>
      </c>
      <c r="AT5">
        <f t="shared" ref="AT5:AT13" si="63">$AE5*AT$2</f>
        <v>50</v>
      </c>
      <c r="AU5">
        <f t="shared" si="18"/>
        <v>60</v>
      </c>
      <c r="AV5">
        <f t="shared" si="18"/>
        <v>70</v>
      </c>
      <c r="AW5">
        <f t="shared" si="18"/>
        <v>80</v>
      </c>
      <c r="AX5">
        <f t="shared" si="18"/>
        <v>90</v>
      </c>
      <c r="AY5">
        <f t="shared" si="18"/>
        <v>100</v>
      </c>
      <c r="AZ5">
        <f t="shared" si="18"/>
        <v>100</v>
      </c>
      <c r="BA5">
        <f t="shared" ref="BA5" si="64">$AE5*BA$2</f>
        <v>100</v>
      </c>
      <c r="BB5">
        <f t="shared" ref="BB5:BB13" si="65">$AE5*BB$2</f>
        <v>100</v>
      </c>
      <c r="BC5">
        <f t="shared" ref="BC5" si="66">$AE5*BC$2</f>
        <v>100</v>
      </c>
      <c r="BD5">
        <f t="shared" ref="BD5:BD13" si="67">$AE5*BD$2</f>
        <v>100</v>
      </c>
      <c r="BE5">
        <f t="shared" si="23"/>
        <v>100</v>
      </c>
      <c r="BF5">
        <f t="shared" si="23"/>
        <v>100</v>
      </c>
      <c r="BG5">
        <f t="shared" si="23"/>
        <v>100</v>
      </c>
      <c r="BH5">
        <f t="shared" si="23"/>
        <v>100</v>
      </c>
      <c r="BI5">
        <f t="shared" si="23"/>
        <v>100</v>
      </c>
      <c r="BJ5">
        <f t="shared" si="23"/>
        <v>100</v>
      </c>
      <c r="BK5">
        <f t="shared" ref="BK5" si="68">$AE5*BK$2</f>
        <v>100</v>
      </c>
      <c r="BL5">
        <f t="shared" ref="BL5:BL13" si="69">$AE5*BL$2</f>
        <v>100</v>
      </c>
      <c r="BM5">
        <f t="shared" ref="BM5" si="70">$AE5*BM$2</f>
        <v>100</v>
      </c>
      <c r="BN5">
        <f t="shared" ref="BN5:BN13" si="71">$AE5*BN$2</f>
        <v>100</v>
      </c>
      <c r="BO5">
        <f t="shared" si="28"/>
        <v>100</v>
      </c>
      <c r="BP5">
        <f t="shared" si="28"/>
        <v>100</v>
      </c>
      <c r="BQ5">
        <f t="shared" si="28"/>
        <v>100</v>
      </c>
      <c r="BR5">
        <f t="shared" si="28"/>
        <v>100</v>
      </c>
      <c r="BS5">
        <f t="shared" si="28"/>
        <v>100</v>
      </c>
      <c r="BT5">
        <f t="shared" si="28"/>
        <v>100</v>
      </c>
      <c r="BU5">
        <f t="shared" ref="BU5" si="72">$AE5*BU$2</f>
        <v>100</v>
      </c>
      <c r="BV5">
        <f t="shared" ref="BV5:BV13" si="73">$AE5*BV$2</f>
        <v>100</v>
      </c>
      <c r="BW5">
        <f t="shared" ref="BW5" si="74">$AE5*BW$2</f>
        <v>100</v>
      </c>
      <c r="BX5">
        <f t="shared" ref="BX5:BX13" si="75">$AE5*BX$2</f>
        <v>100</v>
      </c>
      <c r="BY5">
        <f t="shared" si="33"/>
        <v>100</v>
      </c>
      <c r="BZ5">
        <f t="shared" si="33"/>
        <v>100</v>
      </c>
      <c r="CA5">
        <f t="shared" si="33"/>
        <v>100</v>
      </c>
      <c r="CB5">
        <f t="shared" si="33"/>
        <v>100</v>
      </c>
      <c r="CC5">
        <f t="shared" si="33"/>
        <v>100</v>
      </c>
      <c r="CD5">
        <f t="shared" si="33"/>
        <v>100</v>
      </c>
      <c r="CE5">
        <f t="shared" ref="CE5" si="76">$AE5*CE$2</f>
        <v>100</v>
      </c>
      <c r="CF5">
        <f t="shared" ref="CF5:CF13" si="77">$AE5*CF$2</f>
        <v>100</v>
      </c>
      <c r="CG5">
        <f t="shared" ref="CG5" si="78">$AE5*CG$2</f>
        <v>100</v>
      </c>
      <c r="CH5">
        <f t="shared" ref="CH5:CH13" si="79">$AE5*CH$2</f>
        <v>100</v>
      </c>
      <c r="CI5">
        <f t="shared" si="38"/>
        <v>100</v>
      </c>
      <c r="CJ5">
        <f t="shared" si="38"/>
        <v>100</v>
      </c>
      <c r="CK5">
        <f t="shared" si="38"/>
        <v>100</v>
      </c>
      <c r="CL5">
        <f t="shared" si="38"/>
        <v>100</v>
      </c>
      <c r="CM5">
        <f t="shared" si="38"/>
        <v>100</v>
      </c>
    </row>
    <row r="6" spans="2:91" x14ac:dyDescent="0.15">
      <c r="B6">
        <v>2</v>
      </c>
      <c r="C6">
        <v>38000010</v>
      </c>
      <c r="D6">
        <v>2</v>
      </c>
      <c r="E6" t="e">
        <v>#N/A</v>
      </c>
      <c r="G6">
        <v>10</v>
      </c>
      <c r="H6">
        <v>20</v>
      </c>
      <c r="I6">
        <f t="shared" ref="I6" si="80">H6*G6</f>
        <v>200</v>
      </c>
      <c r="K6" t="s">
        <v>138</v>
      </c>
      <c r="L6" t="s">
        <v>139</v>
      </c>
      <c r="M6" t="s">
        <v>133</v>
      </c>
      <c r="N6">
        <v>41007100</v>
      </c>
      <c r="O6" t="e">
        <f>VLOOKUP(U6,资源点奖励!#REF!,8,0)</f>
        <v>#REF!</v>
      </c>
      <c r="P6" t="e">
        <f t="shared" ref="P6" si="81">O6+1</f>
        <v>#REF!</v>
      </c>
      <c r="Q6" t="e">
        <f t="shared" ref="Q6" si="82">P6+1</f>
        <v>#REF!</v>
      </c>
      <c r="R6" t="e">
        <f t="shared" ref="R6:R27" si="83">Q6+1</f>
        <v>#REF!</v>
      </c>
      <c r="S6" t="e">
        <f t="shared" ref="S6" si="84">O6&amp;"|"&amp;P6&amp;"|"&amp;Q6&amp;"|"&amp;R6</f>
        <v>#REF!</v>
      </c>
      <c r="U6" t="s">
        <v>140</v>
      </c>
      <c r="V6" t="s">
        <v>140</v>
      </c>
      <c r="W6" t="s">
        <v>140</v>
      </c>
      <c r="X6" t="s">
        <v>140</v>
      </c>
      <c r="Y6" t="e">
        <f t="shared" ref="Y6" si="85">VLOOKUP(U6,$E:$H,4,0)</f>
        <v>#N/A</v>
      </c>
      <c r="Z6" t="e">
        <f t="shared" ref="Z6" si="86">VLOOKUP(V6,$E:$H,4,0)</f>
        <v>#N/A</v>
      </c>
      <c r="AA6" t="e">
        <f t="shared" ref="AA6" si="87">VLOOKUP(W6,$E:$H,4,0)</f>
        <v>#N/A</v>
      </c>
      <c r="AB6" t="e">
        <f t="shared" ref="AB6" si="88">VLOOKUP(X6,$E:$H,4,0)</f>
        <v>#N/A</v>
      </c>
      <c r="AC6" t="e">
        <f t="shared" ref="AC6" si="89">SUM(AL6:AO6)</f>
        <v>#N/A</v>
      </c>
      <c r="AD6" t="e">
        <f t="shared" ref="AD6" si="90">AE6/AC6</f>
        <v>#N/A</v>
      </c>
      <c r="AE6">
        <v>100</v>
      </c>
      <c r="AF6">
        <v>50</v>
      </c>
      <c r="AG6" t="str">
        <f t="shared" ref="AG6" si="91">AP6&amp;"|"&amp;AQ6&amp;"|"&amp;AR6&amp;"|"&amp;AS6&amp;"|"&amp;AT6&amp;"|"&amp;AU6&amp;"|"&amp;AV6&amp;"|"&amp;AW6&amp;"|"&amp;AX6&amp;"|"&amp;AY6&amp;"|"&amp;AZ6&amp;"|"&amp;BA6&amp;"|"&amp;BB6&amp;"|"&amp;BC6&amp;"|"&amp;BD6&amp;"|"&amp;BE6&amp;"|"&amp;BF6&amp;"|"&amp;BG6&amp;"|"&amp;BH6&amp;"|"&amp;BI6&amp;"|"&amp;BJ6&amp;"|"&amp;BK6&amp;"|"&amp;BL6&amp;"|"&amp;BM6&amp;"|"&amp;BN6&amp;"|"&amp;BO6&amp;"|"&amp;BP6&amp;"|"&amp;BQ6&amp;"|"&amp;BR6&amp;"|"&amp;BS6&amp;"|"&amp;BT6&amp;"|"&amp;BU6&amp;"|"&amp;BV6&amp;"|"&amp;BW6&amp;"|"&amp;BX6&amp;"|"&amp;BY6&amp;"|"&amp;BZ6&amp;"|"&amp;CA6&amp;"|"&amp;CB6&amp;"|"&amp;CC6&amp;"|"&amp;CD6&amp;"|"&amp;CE6&amp;"|"&amp;CF6&amp;"|"&amp;CG6&amp;"|"&amp;CH6&amp;"|"&amp;CI6&amp;"|"&amp;CJ6&amp;"|"&amp;CK6&amp;"|"&amp;CL6&amp;"|"&amp;CM6</f>
        <v>10|20|30|40|50|60|70|80|90|100|100|100|100|100|100|100|100|100|100|100|100|100|100|100|100|100|100|100|100|100|100|100|100|100|100|100|100|100|100|100|100|100|100|100|100|100|100|100|100|100</v>
      </c>
      <c r="AH6" t="e">
        <f t="shared" ref="AH6:AH27" si="92">VLOOKUP(U6,$E:$I,3,0)</f>
        <v>#N/A</v>
      </c>
      <c r="AI6" t="e">
        <f t="shared" ref="AI6:AI27" si="93">VLOOKUP(V6,$E:$I,3,0)</f>
        <v>#N/A</v>
      </c>
      <c r="AJ6" t="e">
        <f t="shared" ref="AJ6:AJ27" si="94">VLOOKUP(W6,$E:$I,3,0)</f>
        <v>#N/A</v>
      </c>
      <c r="AK6" t="e">
        <f t="shared" ref="AK6:AK27" si="95">VLOOKUP(X6,$E:$I,3,0)</f>
        <v>#N/A</v>
      </c>
      <c r="AL6" t="e">
        <f t="shared" ref="AL6" si="96">Y6*AH6</f>
        <v>#N/A</v>
      </c>
      <c r="AM6" t="e">
        <f t="shared" ref="AM6:AM27" si="97">Z6*AI6</f>
        <v>#N/A</v>
      </c>
      <c r="AN6" t="e">
        <f t="shared" ref="AN6:AN27" si="98">AA6*AJ6</f>
        <v>#N/A</v>
      </c>
      <c r="AO6" t="e">
        <f t="shared" ref="AO6:AO27" si="99">AB6*AK6</f>
        <v>#N/A</v>
      </c>
      <c r="AP6">
        <f t="shared" ref="AP6" si="100">$AE6*AP$2</f>
        <v>10</v>
      </c>
      <c r="AQ6">
        <f t="shared" ref="AQ6:AQ13" si="101">$AE6*AQ$2</f>
        <v>20</v>
      </c>
      <c r="AR6">
        <f t="shared" si="61"/>
        <v>30</v>
      </c>
      <c r="AS6">
        <f t="shared" ref="AS6" si="102">$AE6*AS$2</f>
        <v>40</v>
      </c>
      <c r="AT6">
        <f t="shared" si="63"/>
        <v>50</v>
      </c>
      <c r="AU6">
        <f t="shared" si="18"/>
        <v>60</v>
      </c>
      <c r="AV6">
        <f t="shared" si="18"/>
        <v>70</v>
      </c>
      <c r="AW6">
        <f t="shared" si="18"/>
        <v>80</v>
      </c>
      <c r="AX6">
        <f t="shared" si="18"/>
        <v>90</v>
      </c>
      <c r="AY6">
        <f t="shared" si="18"/>
        <v>100</v>
      </c>
      <c r="AZ6">
        <f t="shared" si="18"/>
        <v>100</v>
      </c>
      <c r="BA6">
        <f t="shared" ref="BA6:BA13" si="103">$AE6*BA$2</f>
        <v>100</v>
      </c>
      <c r="BB6">
        <f t="shared" si="65"/>
        <v>100</v>
      </c>
      <c r="BC6">
        <f t="shared" ref="BC6" si="104">$AE6*BC$2</f>
        <v>100</v>
      </c>
      <c r="BD6">
        <f t="shared" si="67"/>
        <v>100</v>
      </c>
      <c r="BE6">
        <f t="shared" si="23"/>
        <v>100</v>
      </c>
      <c r="BF6">
        <f t="shared" si="23"/>
        <v>100</v>
      </c>
      <c r="BG6">
        <f t="shared" si="23"/>
        <v>100</v>
      </c>
      <c r="BH6">
        <f t="shared" si="23"/>
        <v>100</v>
      </c>
      <c r="BI6">
        <f t="shared" si="23"/>
        <v>100</v>
      </c>
      <c r="BJ6">
        <f t="shared" si="23"/>
        <v>100</v>
      </c>
      <c r="BK6">
        <f t="shared" ref="BK6:BK13" si="105">$AE6*BK$2</f>
        <v>100</v>
      </c>
      <c r="BL6">
        <f t="shared" si="69"/>
        <v>100</v>
      </c>
      <c r="BM6">
        <f t="shared" ref="BM6" si="106">$AE6*BM$2</f>
        <v>100</v>
      </c>
      <c r="BN6">
        <f t="shared" si="71"/>
        <v>100</v>
      </c>
      <c r="BO6">
        <f t="shared" si="28"/>
        <v>100</v>
      </c>
      <c r="BP6">
        <f t="shared" si="28"/>
        <v>100</v>
      </c>
      <c r="BQ6">
        <f t="shared" si="28"/>
        <v>100</v>
      </c>
      <c r="BR6">
        <f t="shared" si="28"/>
        <v>100</v>
      </c>
      <c r="BS6">
        <f t="shared" si="28"/>
        <v>100</v>
      </c>
      <c r="BT6">
        <f t="shared" si="28"/>
        <v>100</v>
      </c>
      <c r="BU6">
        <f t="shared" ref="BU6:BU13" si="107">$AE6*BU$2</f>
        <v>100</v>
      </c>
      <c r="BV6">
        <f t="shared" si="73"/>
        <v>100</v>
      </c>
      <c r="BW6">
        <f t="shared" ref="BW6" si="108">$AE6*BW$2</f>
        <v>100</v>
      </c>
      <c r="BX6">
        <f t="shared" si="75"/>
        <v>100</v>
      </c>
      <c r="BY6">
        <f t="shared" si="33"/>
        <v>100</v>
      </c>
      <c r="BZ6">
        <f t="shared" si="33"/>
        <v>100</v>
      </c>
      <c r="CA6">
        <f t="shared" si="33"/>
        <v>100</v>
      </c>
      <c r="CB6">
        <f t="shared" si="33"/>
        <v>100</v>
      </c>
      <c r="CC6">
        <f t="shared" si="33"/>
        <v>100</v>
      </c>
      <c r="CD6">
        <f t="shared" si="33"/>
        <v>100</v>
      </c>
      <c r="CE6">
        <f t="shared" ref="CE6:CE13" si="109">$AE6*CE$2</f>
        <v>100</v>
      </c>
      <c r="CF6">
        <f t="shared" si="77"/>
        <v>100</v>
      </c>
      <c r="CG6">
        <f t="shared" ref="CG6" si="110">$AE6*CG$2</f>
        <v>100</v>
      </c>
      <c r="CH6">
        <f t="shared" si="79"/>
        <v>100</v>
      </c>
      <c r="CI6">
        <f t="shared" si="38"/>
        <v>100</v>
      </c>
      <c r="CJ6">
        <f t="shared" si="38"/>
        <v>100</v>
      </c>
      <c r="CK6">
        <f t="shared" si="38"/>
        <v>100</v>
      </c>
      <c r="CL6">
        <f t="shared" si="38"/>
        <v>100</v>
      </c>
      <c r="CM6">
        <f t="shared" si="38"/>
        <v>100</v>
      </c>
    </row>
    <row r="7" spans="2:91" x14ac:dyDescent="0.15">
      <c r="B7">
        <v>3</v>
      </c>
      <c r="C7">
        <v>38000011</v>
      </c>
      <c r="D7">
        <v>2</v>
      </c>
      <c r="E7" t="e">
        <v>#N/A</v>
      </c>
      <c r="G7">
        <v>15</v>
      </c>
      <c r="H7">
        <v>20</v>
      </c>
      <c r="I7">
        <f t="shared" ref="I7" si="111">H7*G7</f>
        <v>300</v>
      </c>
      <c r="K7" t="s">
        <v>141</v>
      </c>
      <c r="L7" t="s">
        <v>132</v>
      </c>
      <c r="M7" t="s">
        <v>133</v>
      </c>
      <c r="N7">
        <v>41008100</v>
      </c>
      <c r="O7" t="e">
        <f>VLOOKUP(U7,资源点奖励!#REF!,8,0)</f>
        <v>#REF!</v>
      </c>
      <c r="P7" t="e">
        <f t="shared" ref="P7" si="112">O7+1</f>
        <v>#REF!</v>
      </c>
      <c r="Q7" t="e">
        <f>P7+1</f>
        <v>#REF!</v>
      </c>
      <c r="R7" t="e">
        <f t="shared" si="83"/>
        <v>#REF!</v>
      </c>
      <c r="S7" t="e">
        <f t="shared" ref="S7:S27" si="113">O7&amp;"|"&amp;P7&amp;"|"&amp;Q7&amp;"|"&amp;R7</f>
        <v>#REF!</v>
      </c>
      <c r="U7" t="s">
        <v>142</v>
      </c>
      <c r="V7" t="s">
        <v>142</v>
      </c>
      <c r="W7" t="s">
        <v>142</v>
      </c>
      <c r="X7" t="s">
        <v>142</v>
      </c>
      <c r="Y7">
        <f t="shared" ref="Y7" si="114">VLOOKUP(U7,$E:$H,4,0)</f>
        <v>10</v>
      </c>
      <c r="Z7">
        <f t="shared" ref="Z7" si="115">VLOOKUP(V7,$E:$H,4,0)</f>
        <v>10</v>
      </c>
      <c r="AA7">
        <f t="shared" ref="AA7" si="116">VLOOKUP(W7,$E:$H,4,0)</f>
        <v>10</v>
      </c>
      <c r="AB7">
        <f t="shared" ref="AB7" si="117">VLOOKUP(X7,$E:$H,4,0)</f>
        <v>10</v>
      </c>
      <c r="AC7">
        <f t="shared" ref="AC7:AC27" si="118">SUM(AL7:AO7)</f>
        <v>200</v>
      </c>
      <c r="AD7">
        <f t="shared" ref="AD7:AD27" si="119">AE7/AC7</f>
        <v>0.5</v>
      </c>
      <c r="AE7">
        <v>100</v>
      </c>
      <c r="AF7">
        <v>50</v>
      </c>
      <c r="AG7" t="str">
        <f t="shared" ref="AG7:AG27" si="120">AP7&amp;"|"&amp;AQ7&amp;"|"&amp;AR7&amp;"|"&amp;AS7&amp;"|"&amp;AT7&amp;"|"&amp;AU7&amp;"|"&amp;AV7&amp;"|"&amp;AW7&amp;"|"&amp;AX7&amp;"|"&amp;AY7&amp;"|"&amp;AZ7&amp;"|"&amp;BA7&amp;"|"&amp;BB7&amp;"|"&amp;BC7&amp;"|"&amp;BD7&amp;"|"&amp;BE7&amp;"|"&amp;BF7&amp;"|"&amp;BG7&amp;"|"&amp;BH7&amp;"|"&amp;BI7&amp;"|"&amp;BJ7&amp;"|"&amp;BK7&amp;"|"&amp;BL7&amp;"|"&amp;BM7&amp;"|"&amp;BN7&amp;"|"&amp;BO7&amp;"|"&amp;BP7&amp;"|"&amp;BQ7&amp;"|"&amp;BR7&amp;"|"&amp;BS7&amp;"|"&amp;BT7&amp;"|"&amp;BU7&amp;"|"&amp;BV7&amp;"|"&amp;BW7&amp;"|"&amp;BX7&amp;"|"&amp;BY7&amp;"|"&amp;BZ7&amp;"|"&amp;CA7&amp;"|"&amp;CB7&amp;"|"&amp;CC7&amp;"|"&amp;CD7&amp;"|"&amp;CE7&amp;"|"&amp;CF7&amp;"|"&amp;CG7&amp;"|"&amp;CH7&amp;"|"&amp;CI7&amp;"|"&amp;CJ7&amp;"|"&amp;CK7&amp;"|"&amp;CL7&amp;"|"&amp;CM7</f>
        <v>10|20|30|40|50|60|70|80|90|100|100|100|100|100|100|100|100|100|100|100|100|100|100|100|100|100|100|100|100|100|100|100|100|100|100|100|100|100|100|100|100|100|100|100|100|100|100|100|100|100</v>
      </c>
      <c r="AH7">
        <f t="shared" si="92"/>
        <v>5</v>
      </c>
      <c r="AI7">
        <f t="shared" si="93"/>
        <v>5</v>
      </c>
      <c r="AJ7">
        <f t="shared" si="94"/>
        <v>5</v>
      </c>
      <c r="AK7">
        <f t="shared" si="95"/>
        <v>5</v>
      </c>
      <c r="AL7">
        <f t="shared" ref="AL7" si="121">Y7*AH7</f>
        <v>50</v>
      </c>
      <c r="AM7">
        <f t="shared" si="97"/>
        <v>50</v>
      </c>
      <c r="AN7">
        <f t="shared" si="98"/>
        <v>50</v>
      </c>
      <c r="AO7">
        <f t="shared" si="99"/>
        <v>50</v>
      </c>
      <c r="AP7">
        <f t="shared" ref="AP7" si="122">$AE7*AP$2</f>
        <v>10</v>
      </c>
      <c r="AQ7">
        <f t="shared" si="101"/>
        <v>20</v>
      </c>
      <c r="AR7">
        <f t="shared" si="61"/>
        <v>30</v>
      </c>
      <c r="AS7">
        <f t="shared" ref="AS7" si="123">$AE7*AS$2</f>
        <v>40</v>
      </c>
      <c r="AT7">
        <f t="shared" si="63"/>
        <v>50</v>
      </c>
      <c r="AU7">
        <f t="shared" si="18"/>
        <v>60</v>
      </c>
      <c r="AV7">
        <f t="shared" si="18"/>
        <v>70</v>
      </c>
      <c r="AW7">
        <f t="shared" si="18"/>
        <v>80</v>
      </c>
      <c r="AX7">
        <f t="shared" si="18"/>
        <v>90</v>
      </c>
      <c r="AY7">
        <f t="shared" si="18"/>
        <v>100</v>
      </c>
      <c r="AZ7">
        <f t="shared" si="18"/>
        <v>100</v>
      </c>
      <c r="BA7">
        <f t="shared" si="103"/>
        <v>100</v>
      </c>
      <c r="BB7">
        <f t="shared" si="65"/>
        <v>100</v>
      </c>
      <c r="BC7">
        <f t="shared" ref="BC7" si="124">$AE7*BC$2</f>
        <v>100</v>
      </c>
      <c r="BD7">
        <f t="shared" si="67"/>
        <v>100</v>
      </c>
      <c r="BE7">
        <f t="shared" si="23"/>
        <v>100</v>
      </c>
      <c r="BF7">
        <f t="shared" si="23"/>
        <v>100</v>
      </c>
      <c r="BG7">
        <f t="shared" si="23"/>
        <v>100</v>
      </c>
      <c r="BH7">
        <f t="shared" si="23"/>
        <v>100</v>
      </c>
      <c r="BI7">
        <f t="shared" si="23"/>
        <v>100</v>
      </c>
      <c r="BJ7">
        <f t="shared" si="23"/>
        <v>100</v>
      </c>
      <c r="BK7">
        <f t="shared" si="105"/>
        <v>100</v>
      </c>
      <c r="BL7">
        <f t="shared" si="69"/>
        <v>100</v>
      </c>
      <c r="BM7">
        <f t="shared" ref="BM7" si="125">$AE7*BM$2</f>
        <v>100</v>
      </c>
      <c r="BN7">
        <f t="shared" si="71"/>
        <v>100</v>
      </c>
      <c r="BO7">
        <f t="shared" si="28"/>
        <v>100</v>
      </c>
      <c r="BP7">
        <f t="shared" si="28"/>
        <v>100</v>
      </c>
      <c r="BQ7">
        <f t="shared" si="28"/>
        <v>100</v>
      </c>
      <c r="BR7">
        <f t="shared" si="28"/>
        <v>100</v>
      </c>
      <c r="BS7">
        <f t="shared" si="28"/>
        <v>100</v>
      </c>
      <c r="BT7">
        <f t="shared" si="28"/>
        <v>100</v>
      </c>
      <c r="BU7">
        <f t="shared" si="107"/>
        <v>100</v>
      </c>
      <c r="BV7">
        <f t="shared" si="73"/>
        <v>100</v>
      </c>
      <c r="BW7">
        <f t="shared" ref="BW7" si="126">$AE7*BW$2</f>
        <v>100</v>
      </c>
      <c r="BX7">
        <f t="shared" si="75"/>
        <v>100</v>
      </c>
      <c r="BY7">
        <f t="shared" si="33"/>
        <v>100</v>
      </c>
      <c r="BZ7">
        <f t="shared" si="33"/>
        <v>100</v>
      </c>
      <c r="CA7">
        <f t="shared" si="33"/>
        <v>100</v>
      </c>
      <c r="CB7">
        <f t="shared" si="33"/>
        <v>100</v>
      </c>
      <c r="CC7">
        <f t="shared" si="33"/>
        <v>100</v>
      </c>
      <c r="CD7">
        <f t="shared" si="33"/>
        <v>100</v>
      </c>
      <c r="CE7">
        <f t="shared" si="109"/>
        <v>100</v>
      </c>
      <c r="CF7">
        <f t="shared" si="77"/>
        <v>100</v>
      </c>
      <c r="CG7">
        <f t="shared" ref="CG7" si="127">$AE7*CG$2</f>
        <v>100</v>
      </c>
      <c r="CH7">
        <f t="shared" si="79"/>
        <v>100</v>
      </c>
      <c r="CI7">
        <f t="shared" si="38"/>
        <v>100</v>
      </c>
      <c r="CJ7">
        <f t="shared" si="38"/>
        <v>100</v>
      </c>
      <c r="CK7">
        <f t="shared" si="38"/>
        <v>100</v>
      </c>
      <c r="CL7">
        <f t="shared" si="38"/>
        <v>100</v>
      </c>
      <c r="CM7">
        <f t="shared" si="38"/>
        <v>100</v>
      </c>
    </row>
    <row r="8" spans="2:91" x14ac:dyDescent="0.15">
      <c r="B8">
        <v>4</v>
      </c>
      <c r="C8">
        <v>35000001</v>
      </c>
      <c r="D8">
        <v>5</v>
      </c>
      <c r="E8" t="s">
        <v>142</v>
      </c>
      <c r="G8">
        <v>5</v>
      </c>
      <c r="H8">
        <v>10</v>
      </c>
      <c r="I8">
        <f t="shared" ref="I8:I22" si="128">H8*G8</f>
        <v>50</v>
      </c>
      <c r="K8" s="1" t="s">
        <v>143</v>
      </c>
      <c r="L8" s="1" t="s">
        <v>123</v>
      </c>
      <c r="M8" t="s">
        <v>144</v>
      </c>
      <c r="N8">
        <v>41009100</v>
      </c>
      <c r="O8" t="e">
        <f>VLOOKUP(U8,资源点奖励!#REF!,8,0)</f>
        <v>#REF!</v>
      </c>
      <c r="P8" t="e">
        <f t="shared" ref="P8" si="129">O8+1</f>
        <v>#REF!</v>
      </c>
      <c r="Q8" t="e">
        <f t="shared" ref="Q8" si="130">P8+1</f>
        <v>#REF!</v>
      </c>
      <c r="R8" t="e">
        <f t="shared" si="83"/>
        <v>#REF!</v>
      </c>
      <c r="S8" t="e">
        <f t="shared" si="113"/>
        <v>#REF!</v>
      </c>
      <c r="U8" t="s">
        <v>145</v>
      </c>
      <c r="V8" t="s">
        <v>145</v>
      </c>
      <c r="W8" t="s">
        <v>145</v>
      </c>
      <c r="X8" t="s">
        <v>145</v>
      </c>
      <c r="Y8" t="e">
        <f t="shared" ref="Y8:Y27" si="131">VLOOKUP(U8,$E:$H,4,0)</f>
        <v>#N/A</v>
      </c>
      <c r="Z8" t="e">
        <f t="shared" ref="Z8:Z27" si="132">VLOOKUP(V8,$E:$H,4,0)</f>
        <v>#N/A</v>
      </c>
      <c r="AA8" t="e">
        <f t="shared" ref="AA8:AA27" si="133">VLOOKUP(W8,$E:$H,4,0)</f>
        <v>#N/A</v>
      </c>
      <c r="AB8" t="e">
        <f t="shared" ref="AB8:AB27" si="134">VLOOKUP(X8,$E:$H,4,0)</f>
        <v>#N/A</v>
      </c>
      <c r="AC8" t="e">
        <f t="shared" si="118"/>
        <v>#N/A</v>
      </c>
      <c r="AD8" t="e">
        <f t="shared" si="119"/>
        <v>#N/A</v>
      </c>
      <c r="AE8">
        <v>180</v>
      </c>
      <c r="AF8">
        <v>50</v>
      </c>
      <c r="AG8" t="str">
        <f t="shared" si="120"/>
        <v>18|36|54|72|90|108|126|144|162|180|180|180|180|180|180|180|180|180|180|180|180|180|180|180|180|180|180|180|180|180|180|180|180|180|180|180|180|180|180|180|180|180|180|180|180|180|180|180|180|180</v>
      </c>
      <c r="AH8" t="e">
        <f t="shared" si="92"/>
        <v>#N/A</v>
      </c>
      <c r="AI8" t="e">
        <f t="shared" si="93"/>
        <v>#N/A</v>
      </c>
      <c r="AJ8" t="e">
        <f t="shared" si="94"/>
        <v>#N/A</v>
      </c>
      <c r="AK8" t="e">
        <f t="shared" si="95"/>
        <v>#N/A</v>
      </c>
      <c r="AL8" t="e">
        <f t="shared" ref="AL8" si="135">Y8*AH8</f>
        <v>#N/A</v>
      </c>
      <c r="AM8" t="e">
        <f t="shared" si="97"/>
        <v>#N/A</v>
      </c>
      <c r="AN8" t="e">
        <f t="shared" si="98"/>
        <v>#N/A</v>
      </c>
      <c r="AO8" t="e">
        <f t="shared" si="99"/>
        <v>#N/A</v>
      </c>
      <c r="AP8">
        <f t="shared" ref="AP8" si="136">$AE8*AP$2</f>
        <v>18</v>
      </c>
      <c r="AQ8">
        <f t="shared" si="101"/>
        <v>36</v>
      </c>
      <c r="AR8">
        <f t="shared" si="61"/>
        <v>54</v>
      </c>
      <c r="AS8">
        <f t="shared" ref="AS8" si="137">$AE8*AS$2</f>
        <v>72</v>
      </c>
      <c r="AT8">
        <f t="shared" si="63"/>
        <v>90</v>
      </c>
      <c r="AU8">
        <f t="shared" si="18"/>
        <v>108</v>
      </c>
      <c r="AV8">
        <f t="shared" si="18"/>
        <v>125.99999999999999</v>
      </c>
      <c r="AW8">
        <f t="shared" si="18"/>
        <v>144</v>
      </c>
      <c r="AX8">
        <f t="shared" si="18"/>
        <v>162</v>
      </c>
      <c r="AY8">
        <f t="shared" si="18"/>
        <v>180</v>
      </c>
      <c r="AZ8">
        <f t="shared" si="18"/>
        <v>180</v>
      </c>
      <c r="BA8">
        <f t="shared" si="103"/>
        <v>180</v>
      </c>
      <c r="BB8">
        <f t="shared" si="65"/>
        <v>180</v>
      </c>
      <c r="BC8">
        <f t="shared" ref="BC8" si="138">$AE8*BC$2</f>
        <v>180</v>
      </c>
      <c r="BD8">
        <f t="shared" si="67"/>
        <v>180</v>
      </c>
      <c r="BE8">
        <f t="shared" si="23"/>
        <v>180</v>
      </c>
      <c r="BF8">
        <f t="shared" si="23"/>
        <v>180</v>
      </c>
      <c r="BG8">
        <f t="shared" si="23"/>
        <v>180</v>
      </c>
      <c r="BH8">
        <f t="shared" si="23"/>
        <v>180</v>
      </c>
      <c r="BI8">
        <f t="shared" si="23"/>
        <v>180</v>
      </c>
      <c r="BJ8">
        <f t="shared" si="23"/>
        <v>180</v>
      </c>
      <c r="BK8">
        <f t="shared" si="105"/>
        <v>180</v>
      </c>
      <c r="BL8">
        <f t="shared" si="69"/>
        <v>180</v>
      </c>
      <c r="BM8">
        <f t="shared" ref="BM8" si="139">$AE8*BM$2</f>
        <v>180</v>
      </c>
      <c r="BN8">
        <f t="shared" si="71"/>
        <v>180</v>
      </c>
      <c r="BO8">
        <f t="shared" si="28"/>
        <v>180</v>
      </c>
      <c r="BP8">
        <f t="shared" si="28"/>
        <v>180</v>
      </c>
      <c r="BQ8">
        <f t="shared" si="28"/>
        <v>180</v>
      </c>
      <c r="BR8">
        <f t="shared" si="28"/>
        <v>180</v>
      </c>
      <c r="BS8">
        <f t="shared" si="28"/>
        <v>180</v>
      </c>
      <c r="BT8">
        <f t="shared" si="28"/>
        <v>180</v>
      </c>
      <c r="BU8">
        <f t="shared" si="107"/>
        <v>180</v>
      </c>
      <c r="BV8">
        <f t="shared" si="73"/>
        <v>180</v>
      </c>
      <c r="BW8">
        <f t="shared" ref="BW8" si="140">$AE8*BW$2</f>
        <v>180</v>
      </c>
      <c r="BX8">
        <f t="shared" si="75"/>
        <v>180</v>
      </c>
      <c r="BY8">
        <f t="shared" si="33"/>
        <v>180</v>
      </c>
      <c r="BZ8">
        <f t="shared" si="33"/>
        <v>180</v>
      </c>
      <c r="CA8">
        <f t="shared" si="33"/>
        <v>180</v>
      </c>
      <c r="CB8">
        <f t="shared" si="33"/>
        <v>180</v>
      </c>
      <c r="CC8">
        <f t="shared" si="33"/>
        <v>180</v>
      </c>
      <c r="CD8">
        <f t="shared" si="33"/>
        <v>180</v>
      </c>
      <c r="CE8">
        <f t="shared" si="109"/>
        <v>180</v>
      </c>
      <c r="CF8">
        <f t="shared" si="77"/>
        <v>180</v>
      </c>
      <c r="CG8">
        <f t="shared" ref="CG8" si="141">$AE8*CG$2</f>
        <v>180</v>
      </c>
      <c r="CH8">
        <f t="shared" si="79"/>
        <v>180</v>
      </c>
      <c r="CI8">
        <f t="shared" si="38"/>
        <v>180</v>
      </c>
      <c r="CJ8">
        <f t="shared" si="38"/>
        <v>180</v>
      </c>
      <c r="CK8">
        <f t="shared" si="38"/>
        <v>180</v>
      </c>
      <c r="CL8">
        <f t="shared" si="38"/>
        <v>180</v>
      </c>
      <c r="CM8">
        <f t="shared" si="38"/>
        <v>180</v>
      </c>
    </row>
    <row r="9" spans="2:91" x14ac:dyDescent="0.15">
      <c r="B9">
        <v>5</v>
      </c>
      <c r="C9">
        <v>38000001</v>
      </c>
      <c r="D9">
        <v>1</v>
      </c>
      <c r="E9" t="s">
        <v>146</v>
      </c>
      <c r="G9">
        <v>150</v>
      </c>
      <c r="H9">
        <f>INT(MAX($G$5:$G$36)/G9)</f>
        <v>1</v>
      </c>
      <c r="I9">
        <f t="shared" si="128"/>
        <v>150</v>
      </c>
      <c r="K9" t="s">
        <v>147</v>
      </c>
      <c r="L9" t="s">
        <v>132</v>
      </c>
      <c r="M9" t="s">
        <v>148</v>
      </c>
      <c r="N9">
        <v>41010100</v>
      </c>
      <c r="O9" t="e">
        <f>VLOOKUP(U9,资源点奖励!#REF!,8,0)</f>
        <v>#REF!</v>
      </c>
      <c r="P9" t="e">
        <f t="shared" ref="P9:Q27" si="142">O9+1</f>
        <v>#REF!</v>
      </c>
      <c r="Q9" t="e">
        <f t="shared" si="142"/>
        <v>#REF!</v>
      </c>
      <c r="R9" t="e">
        <f t="shared" si="83"/>
        <v>#REF!</v>
      </c>
      <c r="S9" t="e">
        <f t="shared" si="113"/>
        <v>#REF!</v>
      </c>
      <c r="U9" t="s">
        <v>149</v>
      </c>
      <c r="V9" t="s">
        <v>149</v>
      </c>
      <c r="W9" t="s">
        <v>149</v>
      </c>
      <c r="X9" t="s">
        <v>149</v>
      </c>
      <c r="Y9" t="e">
        <f t="shared" si="131"/>
        <v>#N/A</v>
      </c>
      <c r="Z9" t="e">
        <f t="shared" si="132"/>
        <v>#N/A</v>
      </c>
      <c r="AA9" t="e">
        <f t="shared" si="133"/>
        <v>#N/A</v>
      </c>
      <c r="AB9" t="e">
        <f t="shared" si="134"/>
        <v>#N/A</v>
      </c>
      <c r="AC9" t="e">
        <f t="shared" si="118"/>
        <v>#N/A</v>
      </c>
      <c r="AD9" t="e">
        <f t="shared" si="119"/>
        <v>#N/A</v>
      </c>
      <c r="AE9">
        <v>3000</v>
      </c>
      <c r="AF9">
        <v>50</v>
      </c>
      <c r="AG9" t="str">
        <f t="shared" si="120"/>
        <v>300|600|900|1200|1500|1800|2100|2400|2700|3000|3000|3000|3000|3000|3000|3000|3000|3000|3000|3000|3000|3000|3000|3000|3000|3000|3000|3000|3000|3000|3000|3000|3000|3000|3000|3000|3000|3000|3000|3000|3000|3000|3000|3000|3000|3000|3000|3000|3000|3000</v>
      </c>
      <c r="AH9" t="e">
        <f t="shared" si="92"/>
        <v>#N/A</v>
      </c>
      <c r="AI9" t="e">
        <f t="shared" si="93"/>
        <v>#N/A</v>
      </c>
      <c r="AJ9" t="e">
        <f t="shared" si="94"/>
        <v>#N/A</v>
      </c>
      <c r="AK9" t="e">
        <f t="shared" si="95"/>
        <v>#N/A</v>
      </c>
      <c r="AL9" t="e">
        <f t="shared" ref="AL9" si="143">Y9*AH9</f>
        <v>#N/A</v>
      </c>
      <c r="AM9" t="e">
        <f t="shared" si="97"/>
        <v>#N/A</v>
      </c>
      <c r="AN9" t="e">
        <f t="shared" si="98"/>
        <v>#N/A</v>
      </c>
      <c r="AO9" t="e">
        <f t="shared" si="99"/>
        <v>#N/A</v>
      </c>
      <c r="AP9">
        <f t="shared" ref="AP9" si="144">$AE9*AP$2</f>
        <v>300</v>
      </c>
      <c r="AQ9">
        <f t="shared" si="101"/>
        <v>600</v>
      </c>
      <c r="AR9">
        <f t="shared" si="61"/>
        <v>900</v>
      </c>
      <c r="AS9">
        <f t="shared" ref="AS9" si="145">$AE9*AS$2</f>
        <v>1200</v>
      </c>
      <c r="AT9">
        <f t="shared" si="63"/>
        <v>1500</v>
      </c>
      <c r="AU9">
        <f t="shared" si="18"/>
        <v>1800</v>
      </c>
      <c r="AV9">
        <f t="shared" si="18"/>
        <v>2100</v>
      </c>
      <c r="AW9">
        <f t="shared" si="18"/>
        <v>2400</v>
      </c>
      <c r="AX9">
        <f t="shared" si="18"/>
        <v>2700</v>
      </c>
      <c r="AY9">
        <f t="shared" si="18"/>
        <v>3000</v>
      </c>
      <c r="AZ9">
        <f t="shared" si="18"/>
        <v>3000</v>
      </c>
      <c r="BA9">
        <f t="shared" si="103"/>
        <v>3000</v>
      </c>
      <c r="BB9">
        <f t="shared" si="65"/>
        <v>3000</v>
      </c>
      <c r="BC9">
        <f t="shared" ref="BC9" si="146">$AE9*BC$2</f>
        <v>3000</v>
      </c>
      <c r="BD9">
        <f t="shared" si="67"/>
        <v>3000</v>
      </c>
      <c r="BE9">
        <f t="shared" si="23"/>
        <v>3000</v>
      </c>
      <c r="BF9">
        <f t="shared" si="23"/>
        <v>3000</v>
      </c>
      <c r="BG9">
        <f t="shared" si="23"/>
        <v>3000</v>
      </c>
      <c r="BH9">
        <f t="shared" si="23"/>
        <v>3000</v>
      </c>
      <c r="BI9">
        <f t="shared" si="23"/>
        <v>3000</v>
      </c>
      <c r="BJ9">
        <f t="shared" si="23"/>
        <v>3000</v>
      </c>
      <c r="BK9">
        <f t="shared" si="105"/>
        <v>3000</v>
      </c>
      <c r="BL9">
        <f t="shared" si="69"/>
        <v>3000</v>
      </c>
      <c r="BM9">
        <f t="shared" ref="BM9" si="147">$AE9*BM$2</f>
        <v>3000</v>
      </c>
      <c r="BN9">
        <f t="shared" si="71"/>
        <v>3000</v>
      </c>
      <c r="BO9">
        <f t="shared" si="28"/>
        <v>3000</v>
      </c>
      <c r="BP9">
        <f t="shared" si="28"/>
        <v>3000</v>
      </c>
      <c r="BQ9">
        <f t="shared" si="28"/>
        <v>3000</v>
      </c>
      <c r="BR9">
        <f t="shared" si="28"/>
        <v>3000</v>
      </c>
      <c r="BS9">
        <f t="shared" si="28"/>
        <v>3000</v>
      </c>
      <c r="BT9">
        <f t="shared" si="28"/>
        <v>3000</v>
      </c>
      <c r="BU9">
        <f t="shared" si="107"/>
        <v>3000</v>
      </c>
      <c r="BV9">
        <f t="shared" si="73"/>
        <v>3000</v>
      </c>
      <c r="BW9">
        <f t="shared" ref="BW9" si="148">$AE9*BW$2</f>
        <v>3000</v>
      </c>
      <c r="BX9">
        <f t="shared" si="75"/>
        <v>3000</v>
      </c>
      <c r="BY9">
        <f t="shared" si="33"/>
        <v>3000</v>
      </c>
      <c r="BZ9">
        <f t="shared" si="33"/>
        <v>3000</v>
      </c>
      <c r="CA9">
        <f t="shared" si="33"/>
        <v>3000</v>
      </c>
      <c r="CB9">
        <f t="shared" si="33"/>
        <v>3000</v>
      </c>
      <c r="CC9">
        <f t="shared" si="33"/>
        <v>3000</v>
      </c>
      <c r="CD9">
        <f t="shared" si="33"/>
        <v>3000</v>
      </c>
      <c r="CE9">
        <f t="shared" si="109"/>
        <v>3000</v>
      </c>
      <c r="CF9">
        <f t="shared" si="77"/>
        <v>3000</v>
      </c>
      <c r="CG9">
        <f t="shared" ref="CG9" si="149">$AE9*CG$2</f>
        <v>3000</v>
      </c>
      <c r="CH9">
        <f t="shared" si="79"/>
        <v>3000</v>
      </c>
      <c r="CI9">
        <f t="shared" si="38"/>
        <v>3000</v>
      </c>
      <c r="CJ9">
        <f t="shared" si="38"/>
        <v>3000</v>
      </c>
      <c r="CK9">
        <f t="shared" si="38"/>
        <v>3000</v>
      </c>
      <c r="CL9">
        <f t="shared" si="38"/>
        <v>3000</v>
      </c>
      <c r="CM9">
        <f t="shared" si="38"/>
        <v>3000</v>
      </c>
    </row>
    <row r="10" spans="2:91" x14ac:dyDescent="0.15">
      <c r="B10">
        <v>6</v>
      </c>
      <c r="C10">
        <v>38000002</v>
      </c>
      <c r="D10">
        <v>1</v>
      </c>
      <c r="E10" t="s">
        <v>150</v>
      </c>
      <c r="G10">
        <v>150</v>
      </c>
      <c r="H10">
        <f>INT(MAX($G$5:$G$36)/G10)</f>
        <v>1</v>
      </c>
      <c r="I10">
        <f t="shared" si="128"/>
        <v>150</v>
      </c>
      <c r="K10" t="s">
        <v>138</v>
      </c>
      <c r="L10" t="s">
        <v>139</v>
      </c>
      <c r="M10" t="s">
        <v>133</v>
      </c>
      <c r="N10">
        <v>41011100</v>
      </c>
      <c r="O10" t="e">
        <f>VLOOKUP(U10,资源点奖励!#REF!,8,0)</f>
        <v>#REF!</v>
      </c>
      <c r="P10" t="e">
        <f t="shared" si="142"/>
        <v>#REF!</v>
      </c>
      <c r="Q10" t="e">
        <f t="shared" si="142"/>
        <v>#REF!</v>
      </c>
      <c r="R10" t="e">
        <f t="shared" si="83"/>
        <v>#REF!</v>
      </c>
      <c r="S10" t="e">
        <f t="shared" si="113"/>
        <v>#REF!</v>
      </c>
      <c r="T10" t="s">
        <v>151</v>
      </c>
      <c r="U10" t="s">
        <v>152</v>
      </c>
      <c r="V10" t="s">
        <v>152</v>
      </c>
      <c r="W10" t="s">
        <v>152</v>
      </c>
      <c r="X10" t="s">
        <v>152</v>
      </c>
      <c r="Y10" t="e">
        <f t="shared" si="131"/>
        <v>#N/A</v>
      </c>
      <c r="Z10" t="e">
        <f t="shared" si="132"/>
        <v>#N/A</v>
      </c>
      <c r="AA10" t="e">
        <f t="shared" si="133"/>
        <v>#N/A</v>
      </c>
      <c r="AB10" t="e">
        <f t="shared" si="134"/>
        <v>#N/A</v>
      </c>
      <c r="AC10" t="e">
        <f t="shared" si="118"/>
        <v>#N/A</v>
      </c>
      <c r="AD10" t="e">
        <f t="shared" si="119"/>
        <v>#N/A</v>
      </c>
      <c r="AE10">
        <v>200</v>
      </c>
      <c r="AF10">
        <v>50</v>
      </c>
      <c r="AG10" t="str">
        <f t="shared" si="120"/>
        <v>20|40|60|80|100|120|140|160|180|200|200|200|200|200|200|200|200|200|200|200|200|200|200|200|200|200|200|200|200|200|200|200|200|200|200|200|200|200|200|200|200|200|200|200|200|200|200|200|200|200</v>
      </c>
      <c r="AH10" t="e">
        <f t="shared" si="92"/>
        <v>#N/A</v>
      </c>
      <c r="AI10" t="e">
        <f t="shared" si="93"/>
        <v>#N/A</v>
      </c>
      <c r="AJ10" t="e">
        <f t="shared" si="94"/>
        <v>#N/A</v>
      </c>
      <c r="AK10" t="e">
        <f t="shared" si="95"/>
        <v>#N/A</v>
      </c>
      <c r="AL10" t="e">
        <f t="shared" ref="AL10" si="150">Y10*AH10</f>
        <v>#N/A</v>
      </c>
      <c r="AM10" t="e">
        <f t="shared" si="97"/>
        <v>#N/A</v>
      </c>
      <c r="AN10" t="e">
        <f t="shared" si="98"/>
        <v>#N/A</v>
      </c>
      <c r="AO10" t="e">
        <f t="shared" si="99"/>
        <v>#N/A</v>
      </c>
      <c r="AP10">
        <f t="shared" ref="AP10" si="151">$AE10*AP$2</f>
        <v>20</v>
      </c>
      <c r="AQ10">
        <f t="shared" si="101"/>
        <v>40</v>
      </c>
      <c r="AR10">
        <f t="shared" si="61"/>
        <v>60</v>
      </c>
      <c r="AS10">
        <f t="shared" ref="AS10" si="152">$AE10*AS$2</f>
        <v>80</v>
      </c>
      <c r="AT10">
        <f t="shared" si="63"/>
        <v>100</v>
      </c>
      <c r="AU10">
        <f t="shared" si="18"/>
        <v>120</v>
      </c>
      <c r="AV10">
        <f t="shared" si="18"/>
        <v>140</v>
      </c>
      <c r="AW10">
        <f t="shared" si="18"/>
        <v>160</v>
      </c>
      <c r="AX10">
        <f t="shared" si="18"/>
        <v>180</v>
      </c>
      <c r="AY10">
        <f t="shared" si="18"/>
        <v>200</v>
      </c>
      <c r="AZ10">
        <f t="shared" si="18"/>
        <v>200</v>
      </c>
      <c r="BA10">
        <f t="shared" si="103"/>
        <v>200</v>
      </c>
      <c r="BB10">
        <f t="shared" si="65"/>
        <v>200</v>
      </c>
      <c r="BC10">
        <f t="shared" ref="BC10" si="153">$AE10*BC$2</f>
        <v>200</v>
      </c>
      <c r="BD10">
        <f t="shared" si="67"/>
        <v>200</v>
      </c>
      <c r="BE10">
        <f t="shared" si="23"/>
        <v>200</v>
      </c>
      <c r="BF10">
        <f t="shared" si="23"/>
        <v>200</v>
      </c>
      <c r="BG10">
        <f t="shared" si="23"/>
        <v>200</v>
      </c>
      <c r="BH10">
        <f t="shared" si="23"/>
        <v>200</v>
      </c>
      <c r="BI10">
        <f t="shared" si="23"/>
        <v>200</v>
      </c>
      <c r="BJ10">
        <f t="shared" si="23"/>
        <v>200</v>
      </c>
      <c r="BK10">
        <f t="shared" si="105"/>
        <v>200</v>
      </c>
      <c r="BL10">
        <f t="shared" si="69"/>
        <v>200</v>
      </c>
      <c r="BM10">
        <f t="shared" ref="BM10" si="154">$AE10*BM$2</f>
        <v>200</v>
      </c>
      <c r="BN10">
        <f t="shared" si="71"/>
        <v>200</v>
      </c>
      <c r="BO10">
        <f t="shared" si="28"/>
        <v>200</v>
      </c>
      <c r="BP10">
        <f t="shared" si="28"/>
        <v>200</v>
      </c>
      <c r="BQ10">
        <f t="shared" si="28"/>
        <v>200</v>
      </c>
      <c r="BR10">
        <f t="shared" si="28"/>
        <v>200</v>
      </c>
      <c r="BS10">
        <f t="shared" si="28"/>
        <v>200</v>
      </c>
      <c r="BT10">
        <f t="shared" si="28"/>
        <v>200</v>
      </c>
      <c r="BU10">
        <f t="shared" si="107"/>
        <v>200</v>
      </c>
      <c r="BV10">
        <f t="shared" si="73"/>
        <v>200</v>
      </c>
      <c r="BW10">
        <f t="shared" ref="BW10" si="155">$AE10*BW$2</f>
        <v>200</v>
      </c>
      <c r="BX10">
        <f t="shared" si="75"/>
        <v>200</v>
      </c>
      <c r="BY10">
        <f t="shared" si="33"/>
        <v>200</v>
      </c>
      <c r="BZ10">
        <f t="shared" si="33"/>
        <v>200</v>
      </c>
      <c r="CA10">
        <f t="shared" si="33"/>
        <v>200</v>
      </c>
      <c r="CB10">
        <f t="shared" si="33"/>
        <v>200</v>
      </c>
      <c r="CC10">
        <f t="shared" si="33"/>
        <v>200</v>
      </c>
      <c r="CD10">
        <f t="shared" si="33"/>
        <v>200</v>
      </c>
      <c r="CE10">
        <f t="shared" si="109"/>
        <v>200</v>
      </c>
      <c r="CF10">
        <f t="shared" si="77"/>
        <v>200</v>
      </c>
      <c r="CG10">
        <f t="shared" ref="CG10" si="156">$AE10*CG$2</f>
        <v>200</v>
      </c>
      <c r="CH10">
        <f t="shared" si="79"/>
        <v>200</v>
      </c>
      <c r="CI10">
        <f t="shared" si="38"/>
        <v>200</v>
      </c>
      <c r="CJ10">
        <f t="shared" si="38"/>
        <v>200</v>
      </c>
      <c r="CK10">
        <f t="shared" si="38"/>
        <v>200</v>
      </c>
      <c r="CL10">
        <f t="shared" si="38"/>
        <v>200</v>
      </c>
      <c r="CM10">
        <f t="shared" si="38"/>
        <v>200</v>
      </c>
    </row>
    <row r="11" spans="2:91" x14ac:dyDescent="0.15">
      <c r="B11">
        <v>7</v>
      </c>
      <c r="C11">
        <v>38100001</v>
      </c>
      <c r="D11">
        <v>1</v>
      </c>
      <c r="E11" t="e">
        <v>#N/A</v>
      </c>
      <c r="G11">
        <v>30</v>
      </c>
      <c r="H11">
        <v>3</v>
      </c>
      <c r="I11">
        <f t="shared" si="128"/>
        <v>90</v>
      </c>
      <c r="K11" t="s">
        <v>153</v>
      </c>
      <c r="L11" t="s">
        <v>132</v>
      </c>
      <c r="M11" t="s">
        <v>133</v>
      </c>
      <c r="N11">
        <v>41012100</v>
      </c>
      <c r="O11" t="e">
        <f>VLOOKUP(U11,资源点奖励!#REF!,8,0)</f>
        <v>#REF!</v>
      </c>
      <c r="P11" t="e">
        <f t="shared" si="142"/>
        <v>#REF!</v>
      </c>
      <c r="Q11" t="e">
        <f t="shared" si="142"/>
        <v>#REF!</v>
      </c>
      <c r="R11" t="e">
        <f t="shared" si="83"/>
        <v>#REF!</v>
      </c>
      <c r="S11" t="e">
        <f t="shared" si="113"/>
        <v>#REF!</v>
      </c>
      <c r="U11" t="s">
        <v>154</v>
      </c>
      <c r="V11" t="s">
        <v>154</v>
      </c>
      <c r="W11" t="s">
        <v>154</v>
      </c>
      <c r="X11" t="s">
        <v>154</v>
      </c>
      <c r="Y11" t="e">
        <f t="shared" si="131"/>
        <v>#N/A</v>
      </c>
      <c r="Z11" t="e">
        <f t="shared" si="132"/>
        <v>#N/A</v>
      </c>
      <c r="AA11" t="e">
        <f t="shared" si="133"/>
        <v>#N/A</v>
      </c>
      <c r="AB11" t="e">
        <f t="shared" si="134"/>
        <v>#N/A</v>
      </c>
      <c r="AC11" t="e">
        <f t="shared" si="118"/>
        <v>#N/A</v>
      </c>
      <c r="AD11" t="e">
        <f t="shared" si="119"/>
        <v>#N/A</v>
      </c>
      <c r="AE11">
        <v>200</v>
      </c>
      <c r="AF11">
        <v>50</v>
      </c>
      <c r="AG11" t="str">
        <f t="shared" si="120"/>
        <v>20|40|60|80|100|120|140|160|180|200|200|200|200|200|200|200|200|200|200|200|200|200|200|200|200|200|200|200|200|200|200|200|200|200|200|200|200|200|200|200|200|200|200|200|200|200|200|200|200|200</v>
      </c>
      <c r="AH11" t="e">
        <f t="shared" si="92"/>
        <v>#N/A</v>
      </c>
      <c r="AI11" t="e">
        <f t="shared" si="93"/>
        <v>#N/A</v>
      </c>
      <c r="AJ11" t="e">
        <f t="shared" si="94"/>
        <v>#N/A</v>
      </c>
      <c r="AK11" t="e">
        <f t="shared" si="95"/>
        <v>#N/A</v>
      </c>
      <c r="AL11" t="e">
        <f t="shared" ref="AL11" si="157">Y11*AH11</f>
        <v>#N/A</v>
      </c>
      <c r="AM11" t="e">
        <f t="shared" si="97"/>
        <v>#N/A</v>
      </c>
      <c r="AN11" t="e">
        <f t="shared" si="98"/>
        <v>#N/A</v>
      </c>
      <c r="AO11" t="e">
        <f t="shared" si="99"/>
        <v>#N/A</v>
      </c>
      <c r="AP11">
        <f t="shared" ref="AP11" si="158">$AE11*AP$2</f>
        <v>20</v>
      </c>
      <c r="AQ11">
        <f t="shared" si="101"/>
        <v>40</v>
      </c>
      <c r="AR11">
        <f t="shared" si="61"/>
        <v>60</v>
      </c>
      <c r="AS11">
        <f t="shared" ref="AS11" si="159">$AE11*AS$2</f>
        <v>80</v>
      </c>
      <c r="AT11">
        <f t="shared" si="63"/>
        <v>100</v>
      </c>
      <c r="AU11">
        <f t="shared" si="18"/>
        <v>120</v>
      </c>
      <c r="AV11">
        <f t="shared" si="18"/>
        <v>140</v>
      </c>
      <c r="AW11">
        <f t="shared" si="18"/>
        <v>160</v>
      </c>
      <c r="AX11">
        <f t="shared" si="18"/>
        <v>180</v>
      </c>
      <c r="AY11">
        <f t="shared" si="18"/>
        <v>200</v>
      </c>
      <c r="AZ11">
        <f t="shared" si="18"/>
        <v>200</v>
      </c>
      <c r="BA11">
        <f t="shared" si="103"/>
        <v>200</v>
      </c>
      <c r="BB11">
        <f t="shared" si="65"/>
        <v>200</v>
      </c>
      <c r="BC11">
        <f t="shared" ref="BC11" si="160">$AE11*BC$2</f>
        <v>200</v>
      </c>
      <c r="BD11">
        <f t="shared" si="67"/>
        <v>200</v>
      </c>
      <c r="BE11">
        <f t="shared" si="23"/>
        <v>200</v>
      </c>
      <c r="BF11">
        <f t="shared" si="23"/>
        <v>200</v>
      </c>
      <c r="BG11">
        <f t="shared" si="23"/>
        <v>200</v>
      </c>
      <c r="BH11">
        <f t="shared" si="23"/>
        <v>200</v>
      </c>
      <c r="BI11">
        <f t="shared" si="23"/>
        <v>200</v>
      </c>
      <c r="BJ11">
        <f t="shared" si="23"/>
        <v>200</v>
      </c>
      <c r="BK11">
        <f t="shared" si="105"/>
        <v>200</v>
      </c>
      <c r="BL11">
        <f t="shared" si="69"/>
        <v>200</v>
      </c>
      <c r="BM11">
        <f t="shared" ref="BM11" si="161">$AE11*BM$2</f>
        <v>200</v>
      </c>
      <c r="BN11">
        <f t="shared" si="71"/>
        <v>200</v>
      </c>
      <c r="BO11">
        <f t="shared" si="28"/>
        <v>200</v>
      </c>
      <c r="BP11">
        <f t="shared" si="28"/>
        <v>200</v>
      </c>
      <c r="BQ11">
        <f t="shared" si="28"/>
        <v>200</v>
      </c>
      <c r="BR11">
        <f t="shared" si="28"/>
        <v>200</v>
      </c>
      <c r="BS11">
        <f t="shared" si="28"/>
        <v>200</v>
      </c>
      <c r="BT11">
        <f t="shared" si="28"/>
        <v>200</v>
      </c>
      <c r="BU11">
        <f t="shared" si="107"/>
        <v>200</v>
      </c>
      <c r="BV11">
        <f t="shared" si="73"/>
        <v>200</v>
      </c>
      <c r="BW11">
        <f t="shared" ref="BW11" si="162">$AE11*BW$2</f>
        <v>200</v>
      </c>
      <c r="BX11">
        <f t="shared" si="75"/>
        <v>200</v>
      </c>
      <c r="BY11">
        <f t="shared" si="33"/>
        <v>200</v>
      </c>
      <c r="BZ11">
        <f t="shared" si="33"/>
        <v>200</v>
      </c>
      <c r="CA11">
        <f t="shared" si="33"/>
        <v>200</v>
      </c>
      <c r="CB11">
        <f t="shared" si="33"/>
        <v>200</v>
      </c>
      <c r="CC11">
        <f t="shared" si="33"/>
        <v>200</v>
      </c>
      <c r="CD11">
        <f t="shared" si="33"/>
        <v>200</v>
      </c>
      <c r="CE11">
        <f t="shared" si="109"/>
        <v>200</v>
      </c>
      <c r="CF11">
        <f t="shared" si="77"/>
        <v>200</v>
      </c>
      <c r="CG11">
        <f t="shared" ref="CG11" si="163">$AE11*CG$2</f>
        <v>200</v>
      </c>
      <c r="CH11">
        <f t="shared" si="79"/>
        <v>200</v>
      </c>
      <c r="CI11">
        <f t="shared" si="38"/>
        <v>200</v>
      </c>
      <c r="CJ11">
        <f t="shared" si="38"/>
        <v>200</v>
      </c>
      <c r="CK11">
        <f t="shared" si="38"/>
        <v>200</v>
      </c>
      <c r="CL11">
        <f t="shared" si="38"/>
        <v>200</v>
      </c>
      <c r="CM11">
        <f t="shared" si="38"/>
        <v>200</v>
      </c>
    </row>
    <row r="12" spans="2:91" x14ac:dyDescent="0.15">
      <c r="B12">
        <v>8</v>
      </c>
      <c r="C12">
        <v>38200001</v>
      </c>
      <c r="D12">
        <v>1</v>
      </c>
      <c r="E12" t="e">
        <v>#N/A</v>
      </c>
      <c r="G12">
        <v>30</v>
      </c>
      <c r="H12">
        <v>3</v>
      </c>
      <c r="I12">
        <f t="shared" si="128"/>
        <v>90</v>
      </c>
      <c r="K12" s="1" t="s">
        <v>155</v>
      </c>
      <c r="L12" s="1" t="s">
        <v>123</v>
      </c>
      <c r="M12" t="s">
        <v>144</v>
      </c>
      <c r="N12">
        <v>41013100</v>
      </c>
      <c r="O12" t="e">
        <f>VLOOKUP(U12,资源点奖励!#REF!,8,0)</f>
        <v>#REF!</v>
      </c>
      <c r="P12" t="e">
        <f t="shared" si="142"/>
        <v>#REF!</v>
      </c>
      <c r="Q12" t="e">
        <f t="shared" si="142"/>
        <v>#REF!</v>
      </c>
      <c r="R12" t="e">
        <f t="shared" si="83"/>
        <v>#REF!</v>
      </c>
      <c r="S12" t="e">
        <f t="shared" si="113"/>
        <v>#REF!</v>
      </c>
      <c r="U12" t="s">
        <v>156</v>
      </c>
      <c r="V12" t="s">
        <v>156</v>
      </c>
      <c r="W12" t="s">
        <v>156</v>
      </c>
      <c r="X12" t="s">
        <v>156</v>
      </c>
      <c r="Y12" t="e">
        <f t="shared" si="131"/>
        <v>#N/A</v>
      </c>
      <c r="Z12" t="e">
        <f t="shared" si="132"/>
        <v>#N/A</v>
      </c>
      <c r="AA12" t="e">
        <f t="shared" si="133"/>
        <v>#N/A</v>
      </c>
      <c r="AB12" t="e">
        <f t="shared" si="134"/>
        <v>#N/A</v>
      </c>
      <c r="AC12" t="e">
        <f t="shared" si="118"/>
        <v>#N/A</v>
      </c>
      <c r="AD12" t="e">
        <f t="shared" si="119"/>
        <v>#N/A</v>
      </c>
      <c r="AE12">
        <v>180</v>
      </c>
      <c r="AF12">
        <v>50</v>
      </c>
      <c r="AG12" t="str">
        <f t="shared" si="120"/>
        <v>18|36|54|72|90|108|126|144|162|180|180|180|180|180|180|180|180|180|180|180|180|180|180|180|180|180|180|180|180|180|180|180|180|180|180|180|180|180|180|180|180|180|180|180|180|180|180|180|180|180</v>
      </c>
      <c r="AH12" t="e">
        <f t="shared" si="92"/>
        <v>#N/A</v>
      </c>
      <c r="AI12" t="e">
        <f t="shared" si="93"/>
        <v>#N/A</v>
      </c>
      <c r="AJ12" t="e">
        <f t="shared" si="94"/>
        <v>#N/A</v>
      </c>
      <c r="AK12" t="e">
        <f t="shared" si="95"/>
        <v>#N/A</v>
      </c>
      <c r="AL12" t="e">
        <f t="shared" ref="AL12" si="164">Y12*AH12</f>
        <v>#N/A</v>
      </c>
      <c r="AM12" t="e">
        <f t="shared" si="97"/>
        <v>#N/A</v>
      </c>
      <c r="AN12" t="e">
        <f t="shared" si="98"/>
        <v>#N/A</v>
      </c>
      <c r="AO12" t="e">
        <f t="shared" si="99"/>
        <v>#N/A</v>
      </c>
      <c r="AP12">
        <f t="shared" ref="AP12" si="165">$AE12*AP$2</f>
        <v>18</v>
      </c>
      <c r="AQ12">
        <f t="shared" si="101"/>
        <v>36</v>
      </c>
      <c r="AR12">
        <f t="shared" si="61"/>
        <v>54</v>
      </c>
      <c r="AS12">
        <f t="shared" ref="AS12" si="166">$AE12*AS$2</f>
        <v>72</v>
      </c>
      <c r="AT12">
        <f t="shared" si="63"/>
        <v>90</v>
      </c>
      <c r="AU12">
        <f t="shared" si="18"/>
        <v>108</v>
      </c>
      <c r="AV12">
        <f t="shared" si="18"/>
        <v>125.99999999999999</v>
      </c>
      <c r="AW12">
        <f t="shared" si="18"/>
        <v>144</v>
      </c>
      <c r="AX12">
        <f t="shared" si="18"/>
        <v>162</v>
      </c>
      <c r="AY12">
        <f t="shared" si="18"/>
        <v>180</v>
      </c>
      <c r="AZ12">
        <f t="shared" si="18"/>
        <v>180</v>
      </c>
      <c r="BA12">
        <f t="shared" si="103"/>
        <v>180</v>
      </c>
      <c r="BB12">
        <f t="shared" si="65"/>
        <v>180</v>
      </c>
      <c r="BC12">
        <f t="shared" ref="BC12" si="167">$AE12*BC$2</f>
        <v>180</v>
      </c>
      <c r="BD12">
        <f t="shared" si="67"/>
        <v>180</v>
      </c>
      <c r="BE12">
        <f t="shared" si="23"/>
        <v>180</v>
      </c>
      <c r="BF12">
        <f t="shared" si="23"/>
        <v>180</v>
      </c>
      <c r="BG12">
        <f t="shared" si="23"/>
        <v>180</v>
      </c>
      <c r="BH12">
        <f t="shared" si="23"/>
        <v>180</v>
      </c>
      <c r="BI12">
        <f t="shared" si="23"/>
        <v>180</v>
      </c>
      <c r="BJ12">
        <f t="shared" si="23"/>
        <v>180</v>
      </c>
      <c r="BK12">
        <f t="shared" si="105"/>
        <v>180</v>
      </c>
      <c r="BL12">
        <f t="shared" si="69"/>
        <v>180</v>
      </c>
      <c r="BM12">
        <f t="shared" ref="BM12" si="168">$AE12*BM$2</f>
        <v>180</v>
      </c>
      <c r="BN12">
        <f t="shared" si="71"/>
        <v>180</v>
      </c>
      <c r="BO12">
        <f t="shared" si="28"/>
        <v>180</v>
      </c>
      <c r="BP12">
        <f t="shared" si="28"/>
        <v>180</v>
      </c>
      <c r="BQ12">
        <f t="shared" si="28"/>
        <v>180</v>
      </c>
      <c r="BR12">
        <f t="shared" si="28"/>
        <v>180</v>
      </c>
      <c r="BS12">
        <f t="shared" si="28"/>
        <v>180</v>
      </c>
      <c r="BT12">
        <f t="shared" si="28"/>
        <v>180</v>
      </c>
      <c r="BU12">
        <f t="shared" si="107"/>
        <v>180</v>
      </c>
      <c r="BV12">
        <f t="shared" si="73"/>
        <v>180</v>
      </c>
      <c r="BW12">
        <f t="shared" ref="BW12" si="169">$AE12*BW$2</f>
        <v>180</v>
      </c>
      <c r="BX12">
        <f t="shared" si="75"/>
        <v>180</v>
      </c>
      <c r="BY12">
        <f t="shared" si="33"/>
        <v>180</v>
      </c>
      <c r="BZ12">
        <f t="shared" si="33"/>
        <v>180</v>
      </c>
      <c r="CA12">
        <f t="shared" si="33"/>
        <v>180</v>
      </c>
      <c r="CB12">
        <f t="shared" si="33"/>
        <v>180</v>
      </c>
      <c r="CC12">
        <f t="shared" si="33"/>
        <v>180</v>
      </c>
      <c r="CD12">
        <f t="shared" si="33"/>
        <v>180</v>
      </c>
      <c r="CE12">
        <f t="shared" si="109"/>
        <v>180</v>
      </c>
      <c r="CF12">
        <f t="shared" si="77"/>
        <v>180</v>
      </c>
      <c r="CG12">
        <f t="shared" ref="CG12" si="170">$AE12*CG$2</f>
        <v>180</v>
      </c>
      <c r="CH12">
        <f t="shared" si="79"/>
        <v>180</v>
      </c>
      <c r="CI12">
        <f t="shared" si="38"/>
        <v>180</v>
      </c>
      <c r="CJ12">
        <f t="shared" si="38"/>
        <v>180</v>
      </c>
      <c r="CK12">
        <f t="shared" si="38"/>
        <v>180</v>
      </c>
      <c r="CL12">
        <f t="shared" si="38"/>
        <v>180</v>
      </c>
      <c r="CM12">
        <f t="shared" si="38"/>
        <v>180</v>
      </c>
    </row>
    <row r="13" spans="2:91" x14ac:dyDescent="0.15">
      <c r="B13">
        <v>9</v>
      </c>
      <c r="C13">
        <v>38300001</v>
      </c>
      <c r="D13">
        <v>1</v>
      </c>
      <c r="E13" t="e">
        <v>#N/A</v>
      </c>
      <c r="G13">
        <v>30</v>
      </c>
      <c r="H13">
        <v>3</v>
      </c>
      <c r="I13">
        <f t="shared" si="128"/>
        <v>90</v>
      </c>
      <c r="K13" s="2" t="s">
        <v>157</v>
      </c>
      <c r="L13" s="2" t="s">
        <v>132</v>
      </c>
      <c r="M13" t="s">
        <v>158</v>
      </c>
      <c r="N13">
        <v>41014100</v>
      </c>
      <c r="O13" t="e">
        <f>VLOOKUP(U13,资源点奖励!#REF!,8,0)</f>
        <v>#REF!</v>
      </c>
      <c r="P13" t="e">
        <f t="shared" si="142"/>
        <v>#REF!</v>
      </c>
      <c r="Q13" t="e">
        <f t="shared" si="142"/>
        <v>#REF!</v>
      </c>
      <c r="R13" t="e">
        <f t="shared" si="83"/>
        <v>#REF!</v>
      </c>
      <c r="S13" t="e">
        <f t="shared" si="113"/>
        <v>#REF!</v>
      </c>
      <c r="U13" t="s">
        <v>146</v>
      </c>
      <c r="V13" t="s">
        <v>146</v>
      </c>
      <c r="W13" t="s">
        <v>146</v>
      </c>
      <c r="X13" t="s">
        <v>146</v>
      </c>
      <c r="Y13">
        <f t="shared" si="131"/>
        <v>1</v>
      </c>
      <c r="Z13">
        <f t="shared" si="132"/>
        <v>1</v>
      </c>
      <c r="AA13">
        <f t="shared" si="133"/>
        <v>1</v>
      </c>
      <c r="AB13">
        <f t="shared" si="134"/>
        <v>1</v>
      </c>
      <c r="AC13">
        <f t="shared" si="118"/>
        <v>600</v>
      </c>
      <c r="AD13">
        <f t="shared" si="119"/>
        <v>0.5</v>
      </c>
      <c r="AE13">
        <v>300</v>
      </c>
      <c r="AF13">
        <v>50</v>
      </c>
      <c r="AG13" t="str">
        <f t="shared" si="120"/>
        <v>30|60|90|120|150|180|210|240|270|300|300|300|300|300|300|300|300|300|300|300|300|300|300|300|300|300|300|300|300|300|300|300|300|300|300|300|300|300|300|300|300|300|300|300|300|300|300|300|300|300</v>
      </c>
      <c r="AH13">
        <f t="shared" si="92"/>
        <v>150</v>
      </c>
      <c r="AI13">
        <f t="shared" si="93"/>
        <v>150</v>
      </c>
      <c r="AJ13">
        <f t="shared" si="94"/>
        <v>150</v>
      </c>
      <c r="AK13">
        <f t="shared" si="95"/>
        <v>150</v>
      </c>
      <c r="AL13">
        <f t="shared" ref="AL13" si="171">Y13*AH13</f>
        <v>150</v>
      </c>
      <c r="AM13">
        <f t="shared" si="97"/>
        <v>150</v>
      </c>
      <c r="AN13">
        <f t="shared" si="98"/>
        <v>150</v>
      </c>
      <c r="AO13">
        <f t="shared" si="99"/>
        <v>150</v>
      </c>
      <c r="AP13">
        <f t="shared" ref="AP13" si="172">$AE13*AP$2</f>
        <v>30</v>
      </c>
      <c r="AQ13">
        <f t="shared" si="101"/>
        <v>60</v>
      </c>
      <c r="AR13">
        <f t="shared" si="61"/>
        <v>90</v>
      </c>
      <c r="AS13">
        <f t="shared" ref="AS13" si="173">$AE13*AS$2</f>
        <v>120</v>
      </c>
      <c r="AT13">
        <f t="shared" si="63"/>
        <v>150</v>
      </c>
      <c r="AU13">
        <f t="shared" si="18"/>
        <v>180</v>
      </c>
      <c r="AV13">
        <f t="shared" si="18"/>
        <v>210</v>
      </c>
      <c r="AW13">
        <f t="shared" si="18"/>
        <v>240</v>
      </c>
      <c r="AX13">
        <f t="shared" si="18"/>
        <v>270</v>
      </c>
      <c r="AY13">
        <f t="shared" si="18"/>
        <v>300</v>
      </c>
      <c r="AZ13">
        <f t="shared" si="18"/>
        <v>300</v>
      </c>
      <c r="BA13">
        <f t="shared" si="103"/>
        <v>300</v>
      </c>
      <c r="BB13">
        <f t="shared" si="65"/>
        <v>300</v>
      </c>
      <c r="BC13">
        <f t="shared" ref="BC13" si="174">$AE13*BC$2</f>
        <v>300</v>
      </c>
      <c r="BD13">
        <f t="shared" si="67"/>
        <v>300</v>
      </c>
      <c r="BE13">
        <f t="shared" si="23"/>
        <v>300</v>
      </c>
      <c r="BF13">
        <f t="shared" si="23"/>
        <v>300</v>
      </c>
      <c r="BG13">
        <f t="shared" si="23"/>
        <v>300</v>
      </c>
      <c r="BH13">
        <f t="shared" si="23"/>
        <v>300</v>
      </c>
      <c r="BI13">
        <f t="shared" si="23"/>
        <v>300</v>
      </c>
      <c r="BJ13">
        <f t="shared" si="23"/>
        <v>300</v>
      </c>
      <c r="BK13">
        <f t="shared" si="105"/>
        <v>300</v>
      </c>
      <c r="BL13">
        <f t="shared" si="69"/>
        <v>300</v>
      </c>
      <c r="BM13">
        <f t="shared" ref="BM13" si="175">$AE13*BM$2</f>
        <v>300</v>
      </c>
      <c r="BN13">
        <f t="shared" si="71"/>
        <v>300</v>
      </c>
      <c r="BO13">
        <f t="shared" si="28"/>
        <v>300</v>
      </c>
      <c r="BP13">
        <f t="shared" si="28"/>
        <v>300</v>
      </c>
      <c r="BQ13">
        <f t="shared" si="28"/>
        <v>300</v>
      </c>
      <c r="BR13">
        <f t="shared" si="28"/>
        <v>300</v>
      </c>
      <c r="BS13">
        <f t="shared" si="28"/>
        <v>300</v>
      </c>
      <c r="BT13">
        <f t="shared" si="28"/>
        <v>300</v>
      </c>
      <c r="BU13">
        <f t="shared" si="107"/>
        <v>300</v>
      </c>
      <c r="BV13">
        <f t="shared" si="73"/>
        <v>300</v>
      </c>
      <c r="BW13">
        <f t="shared" ref="BW13" si="176">$AE13*BW$2</f>
        <v>300</v>
      </c>
      <c r="BX13">
        <f t="shared" si="75"/>
        <v>300</v>
      </c>
      <c r="BY13">
        <f t="shared" si="33"/>
        <v>300</v>
      </c>
      <c r="BZ13">
        <f t="shared" si="33"/>
        <v>300</v>
      </c>
      <c r="CA13">
        <f t="shared" si="33"/>
        <v>300</v>
      </c>
      <c r="CB13">
        <f t="shared" si="33"/>
        <v>300</v>
      </c>
      <c r="CC13">
        <f t="shared" si="33"/>
        <v>300</v>
      </c>
      <c r="CD13">
        <f t="shared" si="33"/>
        <v>300</v>
      </c>
      <c r="CE13">
        <f t="shared" si="109"/>
        <v>300</v>
      </c>
      <c r="CF13">
        <f t="shared" si="77"/>
        <v>300</v>
      </c>
      <c r="CG13">
        <f t="shared" ref="CG13" si="177">$AE13*CG$2</f>
        <v>300</v>
      </c>
      <c r="CH13">
        <f t="shared" si="79"/>
        <v>300</v>
      </c>
      <c r="CI13">
        <f t="shared" si="38"/>
        <v>300</v>
      </c>
      <c r="CJ13">
        <f t="shared" si="38"/>
        <v>300</v>
      </c>
      <c r="CK13">
        <f t="shared" si="38"/>
        <v>300</v>
      </c>
      <c r="CL13">
        <f t="shared" si="38"/>
        <v>300</v>
      </c>
      <c r="CM13">
        <f t="shared" si="38"/>
        <v>300</v>
      </c>
    </row>
    <row r="14" spans="2:91" x14ac:dyDescent="0.15">
      <c r="B14">
        <v>10</v>
      </c>
      <c r="C14">
        <v>38400004</v>
      </c>
      <c r="D14">
        <v>2</v>
      </c>
      <c r="E14" t="s">
        <v>137</v>
      </c>
      <c r="G14">
        <v>25</v>
      </c>
      <c r="H14">
        <v>2</v>
      </c>
      <c r="I14">
        <f t="shared" si="128"/>
        <v>50</v>
      </c>
      <c r="K14" t="s">
        <v>138</v>
      </c>
      <c r="L14" t="s">
        <v>139</v>
      </c>
      <c r="M14" t="s">
        <v>133</v>
      </c>
      <c r="N14">
        <v>41015100</v>
      </c>
      <c r="O14" t="e">
        <f>VLOOKUP(U14,资源点奖励!#REF!,8,0)</f>
        <v>#REF!</v>
      </c>
      <c r="P14" t="e">
        <f t="shared" si="142"/>
        <v>#REF!</v>
      </c>
      <c r="Q14" t="e">
        <f t="shared" si="142"/>
        <v>#REF!</v>
      </c>
      <c r="R14" t="e">
        <f t="shared" si="83"/>
        <v>#REF!</v>
      </c>
      <c r="S14" t="e">
        <f t="shared" si="113"/>
        <v>#REF!</v>
      </c>
      <c r="U14" t="s">
        <v>159</v>
      </c>
      <c r="V14" t="s">
        <v>159</v>
      </c>
      <c r="W14" t="s">
        <v>159</v>
      </c>
      <c r="X14" t="s">
        <v>159</v>
      </c>
      <c r="Y14" t="e">
        <f t="shared" si="131"/>
        <v>#N/A</v>
      </c>
      <c r="Z14" t="e">
        <f t="shared" si="132"/>
        <v>#N/A</v>
      </c>
      <c r="AA14" t="e">
        <f t="shared" si="133"/>
        <v>#N/A</v>
      </c>
      <c r="AB14" t="e">
        <f t="shared" si="134"/>
        <v>#N/A</v>
      </c>
      <c r="AC14" t="e">
        <f t="shared" si="118"/>
        <v>#N/A</v>
      </c>
      <c r="AD14" t="e">
        <f t="shared" si="119"/>
        <v>#N/A</v>
      </c>
      <c r="AE14">
        <v>300</v>
      </c>
      <c r="AF14">
        <v>50</v>
      </c>
      <c r="AG14" t="str">
        <f t="shared" si="120"/>
        <v>30|60|90|120|150|180|210|240|270|300|300|300|300|300|300|300|300|300|300|300|300|300|300|300|300|300|300|300|300|300|300|300|300|300|300|300|300|300|300|300|300|300|300|300|300|300|300|300|300|300</v>
      </c>
      <c r="AH14" t="e">
        <f t="shared" si="92"/>
        <v>#N/A</v>
      </c>
      <c r="AI14" t="e">
        <f t="shared" si="93"/>
        <v>#N/A</v>
      </c>
      <c r="AJ14" t="e">
        <f t="shared" si="94"/>
        <v>#N/A</v>
      </c>
      <c r="AK14" t="e">
        <f t="shared" si="95"/>
        <v>#N/A</v>
      </c>
      <c r="AL14" t="e">
        <f t="shared" ref="AL14" si="178">Y14*AH14</f>
        <v>#N/A</v>
      </c>
      <c r="AM14" t="e">
        <f t="shared" si="97"/>
        <v>#N/A</v>
      </c>
      <c r="AN14" t="e">
        <f t="shared" si="98"/>
        <v>#N/A</v>
      </c>
      <c r="AO14" t="e">
        <f t="shared" si="99"/>
        <v>#N/A</v>
      </c>
      <c r="AP14">
        <f t="shared" ref="AP14" si="179">$AE14*AP$2</f>
        <v>30</v>
      </c>
      <c r="AQ14">
        <f t="shared" ref="AQ14" si="180">$AE14*AQ$2</f>
        <v>60</v>
      </c>
      <c r="AR14">
        <f t="shared" ref="AR14" si="181">$AE14*AR$2</f>
        <v>90</v>
      </c>
      <c r="AS14">
        <f t="shared" ref="AS14" si="182">$AE14*AS$2</f>
        <v>120</v>
      </c>
      <c r="AT14">
        <f t="shared" ref="AT14" si="183">$AE14*AT$2</f>
        <v>150</v>
      </c>
      <c r="AU14">
        <f t="shared" ref="AU14:AZ27" si="184">$AE14*AU$2</f>
        <v>180</v>
      </c>
      <c r="AV14">
        <f t="shared" si="184"/>
        <v>210</v>
      </c>
      <c r="AW14">
        <f t="shared" si="184"/>
        <v>240</v>
      </c>
      <c r="AX14">
        <f t="shared" si="184"/>
        <v>270</v>
      </c>
      <c r="AY14">
        <f t="shared" si="184"/>
        <v>300</v>
      </c>
      <c r="AZ14">
        <f t="shared" si="184"/>
        <v>300</v>
      </c>
      <c r="BA14">
        <f t="shared" ref="BA14" si="185">$AE14*BA$2</f>
        <v>300</v>
      </c>
      <c r="BB14">
        <f t="shared" ref="BB14" si="186">$AE14*BB$2</f>
        <v>300</v>
      </c>
      <c r="BC14">
        <f t="shared" ref="BC14" si="187">$AE14*BC$2</f>
        <v>300</v>
      </c>
      <c r="BD14">
        <f t="shared" ref="BD14" si="188">$AE14*BD$2</f>
        <v>300</v>
      </c>
      <c r="BE14">
        <f t="shared" ref="BE14:BJ27" si="189">$AE14*BE$2</f>
        <v>300</v>
      </c>
      <c r="BF14">
        <f t="shared" si="189"/>
        <v>300</v>
      </c>
      <c r="BG14">
        <f t="shared" si="189"/>
        <v>300</v>
      </c>
      <c r="BH14">
        <f t="shared" si="189"/>
        <v>300</v>
      </c>
      <c r="BI14">
        <f t="shared" si="189"/>
        <v>300</v>
      </c>
      <c r="BJ14">
        <f t="shared" si="189"/>
        <v>300</v>
      </c>
      <c r="BK14">
        <f t="shared" ref="BK14" si="190">$AE14*BK$2</f>
        <v>300</v>
      </c>
      <c r="BL14">
        <f t="shared" ref="BL14" si="191">$AE14*BL$2</f>
        <v>300</v>
      </c>
      <c r="BM14">
        <f t="shared" ref="BM14" si="192">$AE14*BM$2</f>
        <v>300</v>
      </c>
      <c r="BN14">
        <f t="shared" ref="BN14" si="193">$AE14*BN$2</f>
        <v>300</v>
      </c>
      <c r="BO14">
        <f t="shared" ref="BO14:BT27" si="194">$AE14*BO$2</f>
        <v>300</v>
      </c>
      <c r="BP14">
        <f t="shared" si="194"/>
        <v>300</v>
      </c>
      <c r="BQ14">
        <f t="shared" si="194"/>
        <v>300</v>
      </c>
      <c r="BR14">
        <f t="shared" si="194"/>
        <v>300</v>
      </c>
      <c r="BS14">
        <f t="shared" si="194"/>
        <v>300</v>
      </c>
      <c r="BT14">
        <f t="shared" si="194"/>
        <v>300</v>
      </c>
      <c r="BU14">
        <f t="shared" ref="BU14" si="195">$AE14*BU$2</f>
        <v>300</v>
      </c>
      <c r="BV14">
        <f t="shared" ref="BV14" si="196">$AE14*BV$2</f>
        <v>300</v>
      </c>
      <c r="BW14">
        <f t="shared" ref="BW14" si="197">$AE14*BW$2</f>
        <v>300</v>
      </c>
      <c r="BX14">
        <f t="shared" ref="BX14" si="198">$AE14*BX$2</f>
        <v>300</v>
      </c>
      <c r="BY14">
        <f t="shared" ref="BY14:CD27" si="199">$AE14*BY$2</f>
        <v>300</v>
      </c>
      <c r="BZ14">
        <f t="shared" si="199"/>
        <v>300</v>
      </c>
      <c r="CA14">
        <f t="shared" si="199"/>
        <v>300</v>
      </c>
      <c r="CB14">
        <f t="shared" si="199"/>
        <v>300</v>
      </c>
      <c r="CC14">
        <f t="shared" si="199"/>
        <v>300</v>
      </c>
      <c r="CD14">
        <f t="shared" si="199"/>
        <v>300</v>
      </c>
      <c r="CE14">
        <f t="shared" ref="CE14" si="200">$AE14*CE$2</f>
        <v>300</v>
      </c>
      <c r="CF14">
        <f t="shared" ref="CF14" si="201">$AE14*CF$2</f>
        <v>300</v>
      </c>
      <c r="CG14">
        <f t="shared" ref="CG14" si="202">$AE14*CG$2</f>
        <v>300</v>
      </c>
      <c r="CH14">
        <f t="shared" ref="CH14" si="203">$AE14*CH$2</f>
        <v>300</v>
      </c>
      <c r="CI14">
        <f t="shared" ref="CI14:CM27" si="204">$AE14*CI$2</f>
        <v>300</v>
      </c>
      <c r="CJ14">
        <f t="shared" si="204"/>
        <v>300</v>
      </c>
      <c r="CK14">
        <f t="shared" si="204"/>
        <v>300</v>
      </c>
      <c r="CL14">
        <f t="shared" si="204"/>
        <v>300</v>
      </c>
      <c r="CM14">
        <f t="shared" si="204"/>
        <v>300</v>
      </c>
    </row>
    <row r="15" spans="2:91" x14ac:dyDescent="0.15">
      <c r="B15">
        <v>11</v>
      </c>
      <c r="C15">
        <v>38400005</v>
      </c>
      <c r="D15">
        <v>1</v>
      </c>
      <c r="E15" t="s">
        <v>160</v>
      </c>
      <c r="G15">
        <v>50</v>
      </c>
      <c r="H15">
        <v>2</v>
      </c>
      <c r="I15">
        <f t="shared" si="128"/>
        <v>100</v>
      </c>
      <c r="K15" s="1" t="s">
        <v>161</v>
      </c>
      <c r="L15" s="1" t="s">
        <v>123</v>
      </c>
      <c r="M15" t="s">
        <v>133</v>
      </c>
      <c r="N15">
        <v>41016100</v>
      </c>
      <c r="O15" t="e">
        <f>VLOOKUP(U15,资源点奖励!#REF!,8,0)</f>
        <v>#REF!</v>
      </c>
      <c r="P15" t="e">
        <f t="shared" si="142"/>
        <v>#REF!</v>
      </c>
      <c r="Q15" t="e">
        <f t="shared" si="142"/>
        <v>#REF!</v>
      </c>
      <c r="R15" t="e">
        <f t="shared" si="83"/>
        <v>#REF!</v>
      </c>
      <c r="S15" t="e">
        <f t="shared" si="113"/>
        <v>#REF!</v>
      </c>
      <c r="U15" t="s">
        <v>162</v>
      </c>
      <c r="V15" t="s">
        <v>162</v>
      </c>
      <c r="W15" t="s">
        <v>162</v>
      </c>
      <c r="X15" t="s">
        <v>162</v>
      </c>
      <c r="Y15" t="e">
        <f t="shared" si="131"/>
        <v>#N/A</v>
      </c>
      <c r="Z15" t="e">
        <f t="shared" si="132"/>
        <v>#N/A</v>
      </c>
      <c r="AA15" t="e">
        <f t="shared" si="133"/>
        <v>#N/A</v>
      </c>
      <c r="AB15" t="e">
        <f t="shared" si="134"/>
        <v>#N/A</v>
      </c>
      <c r="AC15" t="e">
        <f t="shared" si="118"/>
        <v>#N/A</v>
      </c>
      <c r="AD15" t="e">
        <f t="shared" si="119"/>
        <v>#N/A</v>
      </c>
      <c r="AE15">
        <v>180</v>
      </c>
      <c r="AF15">
        <v>50</v>
      </c>
      <c r="AG15" t="str">
        <f t="shared" si="120"/>
        <v>18|36|54|72|90|108|126|144|162|180|180|180|180|180|180|180|180|180|180|180|180|180|180|180|180|180|180|180|180|180|180|180|180|180|180|180|180|180|180|180|180|180|180|180|180|180|180|180|180|180</v>
      </c>
      <c r="AH15" t="e">
        <f t="shared" si="92"/>
        <v>#N/A</v>
      </c>
      <c r="AI15" t="e">
        <f t="shared" si="93"/>
        <v>#N/A</v>
      </c>
      <c r="AJ15" t="e">
        <f t="shared" si="94"/>
        <v>#N/A</v>
      </c>
      <c r="AK15" t="e">
        <f t="shared" si="95"/>
        <v>#N/A</v>
      </c>
      <c r="AL15" t="e">
        <f t="shared" ref="AL15" si="205">Y15*AH15</f>
        <v>#N/A</v>
      </c>
      <c r="AM15" t="e">
        <f t="shared" si="97"/>
        <v>#N/A</v>
      </c>
      <c r="AN15" t="e">
        <f t="shared" si="98"/>
        <v>#N/A</v>
      </c>
      <c r="AO15" t="e">
        <f t="shared" si="99"/>
        <v>#N/A</v>
      </c>
      <c r="AP15">
        <f t="shared" ref="AP15" si="206">$AE15*AP$2</f>
        <v>18</v>
      </c>
      <c r="AQ15">
        <f t="shared" ref="AQ15" si="207">$AE15*AQ$2</f>
        <v>36</v>
      </c>
      <c r="AR15">
        <f t="shared" ref="AR15:AR27" si="208">$AE15*AR$2</f>
        <v>54</v>
      </c>
      <c r="AS15">
        <f t="shared" ref="AS15" si="209">$AE15*AS$2</f>
        <v>72</v>
      </c>
      <c r="AT15">
        <f t="shared" ref="AT15:AT27" si="210">$AE15*AT$2</f>
        <v>90</v>
      </c>
      <c r="AU15">
        <f t="shared" si="184"/>
        <v>108</v>
      </c>
      <c r="AV15">
        <f t="shared" si="184"/>
        <v>125.99999999999999</v>
      </c>
      <c r="AW15">
        <f t="shared" si="184"/>
        <v>144</v>
      </c>
      <c r="AX15">
        <f t="shared" si="184"/>
        <v>162</v>
      </c>
      <c r="AY15">
        <f t="shared" si="184"/>
        <v>180</v>
      </c>
      <c r="AZ15">
        <f t="shared" si="184"/>
        <v>180</v>
      </c>
      <c r="BA15">
        <f t="shared" ref="BA15" si="211">$AE15*BA$2</f>
        <v>180</v>
      </c>
      <c r="BB15">
        <f t="shared" ref="BB15:BB27" si="212">$AE15*BB$2</f>
        <v>180</v>
      </c>
      <c r="BC15">
        <f t="shared" ref="BC15" si="213">$AE15*BC$2</f>
        <v>180</v>
      </c>
      <c r="BD15">
        <f t="shared" ref="BD15:BD27" si="214">$AE15*BD$2</f>
        <v>180</v>
      </c>
      <c r="BE15">
        <f t="shared" si="189"/>
        <v>180</v>
      </c>
      <c r="BF15">
        <f t="shared" si="189"/>
        <v>180</v>
      </c>
      <c r="BG15">
        <f t="shared" si="189"/>
        <v>180</v>
      </c>
      <c r="BH15">
        <f t="shared" si="189"/>
        <v>180</v>
      </c>
      <c r="BI15">
        <f t="shared" si="189"/>
        <v>180</v>
      </c>
      <c r="BJ15">
        <f t="shared" si="189"/>
        <v>180</v>
      </c>
      <c r="BK15">
        <f t="shared" ref="BK15" si="215">$AE15*BK$2</f>
        <v>180</v>
      </c>
      <c r="BL15">
        <f t="shared" ref="BL15:BL27" si="216">$AE15*BL$2</f>
        <v>180</v>
      </c>
      <c r="BM15">
        <f t="shared" ref="BM15" si="217">$AE15*BM$2</f>
        <v>180</v>
      </c>
      <c r="BN15">
        <f t="shared" ref="BN15:BN27" si="218">$AE15*BN$2</f>
        <v>180</v>
      </c>
      <c r="BO15">
        <f t="shared" si="194"/>
        <v>180</v>
      </c>
      <c r="BP15">
        <f t="shared" si="194"/>
        <v>180</v>
      </c>
      <c r="BQ15">
        <f t="shared" si="194"/>
        <v>180</v>
      </c>
      <c r="BR15">
        <f t="shared" si="194"/>
        <v>180</v>
      </c>
      <c r="BS15">
        <f t="shared" si="194"/>
        <v>180</v>
      </c>
      <c r="BT15">
        <f t="shared" si="194"/>
        <v>180</v>
      </c>
      <c r="BU15">
        <f t="shared" ref="BU15" si="219">$AE15*BU$2</f>
        <v>180</v>
      </c>
      <c r="BV15">
        <f t="shared" ref="BV15:BV27" si="220">$AE15*BV$2</f>
        <v>180</v>
      </c>
      <c r="BW15">
        <f t="shared" ref="BW15" si="221">$AE15*BW$2</f>
        <v>180</v>
      </c>
      <c r="BX15">
        <f t="shared" ref="BX15:BX27" si="222">$AE15*BX$2</f>
        <v>180</v>
      </c>
      <c r="BY15">
        <f t="shared" si="199"/>
        <v>180</v>
      </c>
      <c r="BZ15">
        <f t="shared" si="199"/>
        <v>180</v>
      </c>
      <c r="CA15">
        <f t="shared" si="199"/>
        <v>180</v>
      </c>
      <c r="CB15">
        <f t="shared" si="199"/>
        <v>180</v>
      </c>
      <c r="CC15">
        <f t="shared" si="199"/>
        <v>180</v>
      </c>
      <c r="CD15">
        <f t="shared" si="199"/>
        <v>180</v>
      </c>
      <c r="CE15">
        <f t="shared" ref="CE15" si="223">$AE15*CE$2</f>
        <v>180</v>
      </c>
      <c r="CF15">
        <f t="shared" ref="CF15:CF27" si="224">$AE15*CF$2</f>
        <v>180</v>
      </c>
      <c r="CG15">
        <f t="shared" ref="CG15" si="225">$AE15*CG$2</f>
        <v>180</v>
      </c>
      <c r="CH15">
        <f t="shared" ref="CH15:CH27" si="226">$AE15*CH$2</f>
        <v>180</v>
      </c>
      <c r="CI15">
        <f t="shared" si="204"/>
        <v>180</v>
      </c>
      <c r="CJ15">
        <f t="shared" si="204"/>
        <v>180</v>
      </c>
      <c r="CK15">
        <f t="shared" si="204"/>
        <v>180</v>
      </c>
      <c r="CL15">
        <f t="shared" si="204"/>
        <v>180</v>
      </c>
      <c r="CM15">
        <f t="shared" si="204"/>
        <v>180</v>
      </c>
    </row>
    <row r="16" spans="2:91" x14ac:dyDescent="0.15">
      <c r="B16">
        <v>12</v>
      </c>
      <c r="C16">
        <v>38400009</v>
      </c>
      <c r="D16">
        <v>3</v>
      </c>
      <c r="E16" t="s">
        <v>135</v>
      </c>
      <c r="G16">
        <v>10</v>
      </c>
      <c r="H16">
        <v>6</v>
      </c>
      <c r="I16">
        <f t="shared" si="128"/>
        <v>60</v>
      </c>
      <c r="K16" t="s">
        <v>141</v>
      </c>
      <c r="L16" t="s">
        <v>132</v>
      </c>
      <c r="M16" t="s">
        <v>144</v>
      </c>
      <c r="N16">
        <v>41017100</v>
      </c>
      <c r="O16" t="e">
        <f>VLOOKUP(U16,资源点奖励!#REF!,8,0)</f>
        <v>#REF!</v>
      </c>
      <c r="P16" t="e">
        <f t="shared" si="142"/>
        <v>#REF!</v>
      </c>
      <c r="Q16" t="e">
        <f t="shared" si="142"/>
        <v>#REF!</v>
      </c>
      <c r="R16" t="e">
        <f t="shared" si="83"/>
        <v>#REF!</v>
      </c>
      <c r="S16" t="e">
        <f t="shared" si="113"/>
        <v>#REF!</v>
      </c>
      <c r="U16" t="s">
        <v>142</v>
      </c>
      <c r="V16" t="s">
        <v>142</v>
      </c>
      <c r="W16" t="s">
        <v>142</v>
      </c>
      <c r="X16" t="s">
        <v>142</v>
      </c>
      <c r="Y16">
        <f t="shared" si="131"/>
        <v>10</v>
      </c>
      <c r="Z16">
        <f t="shared" si="132"/>
        <v>10</v>
      </c>
      <c r="AA16">
        <f t="shared" si="133"/>
        <v>10</v>
      </c>
      <c r="AB16">
        <f t="shared" si="134"/>
        <v>10</v>
      </c>
      <c r="AC16">
        <f t="shared" si="118"/>
        <v>200</v>
      </c>
      <c r="AD16">
        <f t="shared" si="119"/>
        <v>0.5</v>
      </c>
      <c r="AE16">
        <v>100</v>
      </c>
      <c r="AF16">
        <v>50</v>
      </c>
      <c r="AG16" t="str">
        <f t="shared" si="120"/>
        <v>10|20|30|40|50|60|70|80|90|100|100|100|100|100|100|100|100|100|100|100|100|100|100|100|100|100|100|100|100|100|100|100|100|100|100|100|100|100|100|100|100|100|100|100|100|100|100|100|100|100</v>
      </c>
      <c r="AH16">
        <f t="shared" si="92"/>
        <v>5</v>
      </c>
      <c r="AI16">
        <f t="shared" si="93"/>
        <v>5</v>
      </c>
      <c r="AJ16">
        <f t="shared" si="94"/>
        <v>5</v>
      </c>
      <c r="AK16">
        <f t="shared" si="95"/>
        <v>5</v>
      </c>
      <c r="AL16">
        <f t="shared" ref="AL16" si="227">Y16*AH16</f>
        <v>50</v>
      </c>
      <c r="AM16">
        <f t="shared" si="97"/>
        <v>50</v>
      </c>
      <c r="AN16">
        <f t="shared" si="98"/>
        <v>50</v>
      </c>
      <c r="AO16">
        <f t="shared" si="99"/>
        <v>50</v>
      </c>
      <c r="AP16">
        <f t="shared" ref="AP16" si="228">$AE16*AP$2</f>
        <v>10</v>
      </c>
      <c r="AQ16">
        <f t="shared" ref="AQ16:AQ27" si="229">$AE16*AQ$2</f>
        <v>20</v>
      </c>
      <c r="AR16">
        <f t="shared" si="208"/>
        <v>30</v>
      </c>
      <c r="AS16">
        <f t="shared" ref="AS16" si="230">$AE16*AS$2</f>
        <v>40</v>
      </c>
      <c r="AT16">
        <f t="shared" si="210"/>
        <v>50</v>
      </c>
      <c r="AU16">
        <f t="shared" si="184"/>
        <v>60</v>
      </c>
      <c r="AV16">
        <f t="shared" si="184"/>
        <v>70</v>
      </c>
      <c r="AW16">
        <f t="shared" si="184"/>
        <v>80</v>
      </c>
      <c r="AX16">
        <f t="shared" si="184"/>
        <v>90</v>
      </c>
      <c r="AY16">
        <f t="shared" si="184"/>
        <v>100</v>
      </c>
      <c r="AZ16">
        <f t="shared" si="184"/>
        <v>100</v>
      </c>
      <c r="BA16">
        <f t="shared" ref="BA16:BA27" si="231">$AE16*BA$2</f>
        <v>100</v>
      </c>
      <c r="BB16">
        <f t="shared" si="212"/>
        <v>100</v>
      </c>
      <c r="BC16">
        <f t="shared" ref="BC16" si="232">$AE16*BC$2</f>
        <v>100</v>
      </c>
      <c r="BD16">
        <f t="shared" si="214"/>
        <v>100</v>
      </c>
      <c r="BE16">
        <f t="shared" si="189"/>
        <v>100</v>
      </c>
      <c r="BF16">
        <f t="shared" si="189"/>
        <v>100</v>
      </c>
      <c r="BG16">
        <f t="shared" si="189"/>
        <v>100</v>
      </c>
      <c r="BH16">
        <f t="shared" si="189"/>
        <v>100</v>
      </c>
      <c r="BI16">
        <f t="shared" si="189"/>
        <v>100</v>
      </c>
      <c r="BJ16">
        <f t="shared" si="189"/>
        <v>100</v>
      </c>
      <c r="BK16">
        <f t="shared" ref="BK16:BK27" si="233">$AE16*BK$2</f>
        <v>100</v>
      </c>
      <c r="BL16">
        <f t="shared" si="216"/>
        <v>100</v>
      </c>
      <c r="BM16">
        <f t="shared" ref="BM16" si="234">$AE16*BM$2</f>
        <v>100</v>
      </c>
      <c r="BN16">
        <f t="shared" si="218"/>
        <v>100</v>
      </c>
      <c r="BO16">
        <f t="shared" si="194"/>
        <v>100</v>
      </c>
      <c r="BP16">
        <f t="shared" si="194"/>
        <v>100</v>
      </c>
      <c r="BQ16">
        <f t="shared" si="194"/>
        <v>100</v>
      </c>
      <c r="BR16">
        <f t="shared" si="194"/>
        <v>100</v>
      </c>
      <c r="BS16">
        <f t="shared" si="194"/>
        <v>100</v>
      </c>
      <c r="BT16">
        <f t="shared" si="194"/>
        <v>100</v>
      </c>
      <c r="BU16">
        <f t="shared" ref="BU16:BU27" si="235">$AE16*BU$2</f>
        <v>100</v>
      </c>
      <c r="BV16">
        <f t="shared" si="220"/>
        <v>100</v>
      </c>
      <c r="BW16">
        <f t="shared" ref="BW16" si="236">$AE16*BW$2</f>
        <v>100</v>
      </c>
      <c r="BX16">
        <f t="shared" si="222"/>
        <v>100</v>
      </c>
      <c r="BY16">
        <f t="shared" si="199"/>
        <v>100</v>
      </c>
      <c r="BZ16">
        <f t="shared" si="199"/>
        <v>100</v>
      </c>
      <c r="CA16">
        <f t="shared" si="199"/>
        <v>100</v>
      </c>
      <c r="CB16">
        <f t="shared" si="199"/>
        <v>100</v>
      </c>
      <c r="CC16">
        <f t="shared" si="199"/>
        <v>100</v>
      </c>
      <c r="CD16">
        <f t="shared" si="199"/>
        <v>100</v>
      </c>
      <c r="CE16">
        <f t="shared" ref="CE16:CE27" si="237">$AE16*CE$2</f>
        <v>100</v>
      </c>
      <c r="CF16">
        <f t="shared" si="224"/>
        <v>100</v>
      </c>
      <c r="CG16">
        <f t="shared" ref="CG16" si="238">$AE16*CG$2</f>
        <v>100</v>
      </c>
      <c r="CH16">
        <f t="shared" si="226"/>
        <v>100</v>
      </c>
      <c r="CI16">
        <f t="shared" si="204"/>
        <v>100</v>
      </c>
      <c r="CJ16">
        <f t="shared" si="204"/>
        <v>100</v>
      </c>
      <c r="CK16">
        <f t="shared" si="204"/>
        <v>100</v>
      </c>
      <c r="CL16">
        <f t="shared" si="204"/>
        <v>100</v>
      </c>
      <c r="CM16">
        <f t="shared" si="204"/>
        <v>100</v>
      </c>
    </row>
    <row r="17" spans="2:91" x14ac:dyDescent="0.15">
      <c r="B17">
        <v>13</v>
      </c>
      <c r="C17">
        <v>38400010</v>
      </c>
      <c r="D17">
        <v>1</v>
      </c>
      <c r="E17" t="s">
        <v>163</v>
      </c>
      <c r="G17">
        <v>50</v>
      </c>
      <c r="H17">
        <v>2</v>
      </c>
      <c r="I17">
        <f t="shared" si="128"/>
        <v>100</v>
      </c>
      <c r="K17" t="s">
        <v>138</v>
      </c>
      <c r="L17" t="s">
        <v>139</v>
      </c>
      <c r="M17" t="s">
        <v>133</v>
      </c>
      <c r="N17">
        <v>41018100</v>
      </c>
      <c r="O17" t="e">
        <f>VLOOKUP(U17,资源点奖励!#REF!,8,0)</f>
        <v>#REF!</v>
      </c>
      <c r="P17" t="e">
        <f t="shared" si="142"/>
        <v>#REF!</v>
      </c>
      <c r="Q17" t="e">
        <f t="shared" si="142"/>
        <v>#REF!</v>
      </c>
      <c r="R17" t="e">
        <f t="shared" si="83"/>
        <v>#REF!</v>
      </c>
      <c r="S17" t="e">
        <f t="shared" si="113"/>
        <v>#REF!</v>
      </c>
      <c r="U17" t="s">
        <v>164</v>
      </c>
      <c r="V17" t="s">
        <v>164</v>
      </c>
      <c r="W17" t="s">
        <v>164</v>
      </c>
      <c r="X17" t="s">
        <v>164</v>
      </c>
      <c r="Y17" t="e">
        <f t="shared" si="131"/>
        <v>#N/A</v>
      </c>
      <c r="Z17" t="e">
        <f t="shared" si="132"/>
        <v>#N/A</v>
      </c>
      <c r="AA17" t="e">
        <f t="shared" si="133"/>
        <v>#N/A</v>
      </c>
      <c r="AB17" t="e">
        <f t="shared" si="134"/>
        <v>#N/A</v>
      </c>
      <c r="AC17" t="e">
        <f t="shared" si="118"/>
        <v>#N/A</v>
      </c>
      <c r="AD17" t="e">
        <f t="shared" si="119"/>
        <v>#N/A</v>
      </c>
      <c r="AE17">
        <v>400</v>
      </c>
      <c r="AF17">
        <v>50</v>
      </c>
      <c r="AG17" t="str">
        <f t="shared" si="120"/>
        <v>40|80|120|160|200|240|280|320|360|400|400|400|400|400|400|400|400|400|400|400|400|400|400|400|400|400|400|400|400|400|400|400|400|400|400|400|400|400|400|400|400|400|400|400|400|400|400|400|400|400</v>
      </c>
      <c r="AH17" t="e">
        <f t="shared" si="92"/>
        <v>#N/A</v>
      </c>
      <c r="AI17" t="e">
        <f t="shared" si="93"/>
        <v>#N/A</v>
      </c>
      <c r="AJ17" t="e">
        <f t="shared" si="94"/>
        <v>#N/A</v>
      </c>
      <c r="AK17" t="e">
        <f t="shared" si="95"/>
        <v>#N/A</v>
      </c>
      <c r="AL17" t="e">
        <f t="shared" ref="AL17" si="239">Y17*AH17</f>
        <v>#N/A</v>
      </c>
      <c r="AM17" t="e">
        <f t="shared" si="97"/>
        <v>#N/A</v>
      </c>
      <c r="AN17" t="e">
        <f t="shared" si="98"/>
        <v>#N/A</v>
      </c>
      <c r="AO17" t="e">
        <f t="shared" si="99"/>
        <v>#N/A</v>
      </c>
      <c r="AP17">
        <f t="shared" ref="AP17" si="240">$AE17*AP$2</f>
        <v>40</v>
      </c>
      <c r="AQ17">
        <f t="shared" si="229"/>
        <v>80</v>
      </c>
      <c r="AR17">
        <f t="shared" si="208"/>
        <v>120</v>
      </c>
      <c r="AS17">
        <f t="shared" ref="AS17" si="241">$AE17*AS$2</f>
        <v>160</v>
      </c>
      <c r="AT17">
        <f t="shared" si="210"/>
        <v>200</v>
      </c>
      <c r="AU17">
        <f t="shared" si="184"/>
        <v>240</v>
      </c>
      <c r="AV17">
        <f t="shared" si="184"/>
        <v>280</v>
      </c>
      <c r="AW17">
        <f t="shared" si="184"/>
        <v>320</v>
      </c>
      <c r="AX17">
        <f t="shared" si="184"/>
        <v>360</v>
      </c>
      <c r="AY17">
        <f t="shared" si="184"/>
        <v>400</v>
      </c>
      <c r="AZ17">
        <f t="shared" si="184"/>
        <v>400</v>
      </c>
      <c r="BA17">
        <f t="shared" si="231"/>
        <v>400</v>
      </c>
      <c r="BB17">
        <f t="shared" si="212"/>
        <v>400</v>
      </c>
      <c r="BC17">
        <f t="shared" ref="BC17" si="242">$AE17*BC$2</f>
        <v>400</v>
      </c>
      <c r="BD17">
        <f t="shared" si="214"/>
        <v>400</v>
      </c>
      <c r="BE17">
        <f t="shared" si="189"/>
        <v>400</v>
      </c>
      <c r="BF17">
        <f t="shared" si="189"/>
        <v>400</v>
      </c>
      <c r="BG17">
        <f t="shared" si="189"/>
        <v>400</v>
      </c>
      <c r="BH17">
        <f t="shared" si="189"/>
        <v>400</v>
      </c>
      <c r="BI17">
        <f t="shared" si="189"/>
        <v>400</v>
      </c>
      <c r="BJ17">
        <f t="shared" si="189"/>
        <v>400</v>
      </c>
      <c r="BK17">
        <f t="shared" si="233"/>
        <v>400</v>
      </c>
      <c r="BL17">
        <f t="shared" si="216"/>
        <v>400</v>
      </c>
      <c r="BM17">
        <f t="shared" ref="BM17" si="243">$AE17*BM$2</f>
        <v>400</v>
      </c>
      <c r="BN17">
        <f t="shared" si="218"/>
        <v>400</v>
      </c>
      <c r="BO17">
        <f t="shared" si="194"/>
        <v>400</v>
      </c>
      <c r="BP17">
        <f t="shared" si="194"/>
        <v>400</v>
      </c>
      <c r="BQ17">
        <f t="shared" si="194"/>
        <v>400</v>
      </c>
      <c r="BR17">
        <f t="shared" si="194"/>
        <v>400</v>
      </c>
      <c r="BS17">
        <f t="shared" si="194"/>
        <v>400</v>
      </c>
      <c r="BT17">
        <f t="shared" si="194"/>
        <v>400</v>
      </c>
      <c r="BU17">
        <f t="shared" si="235"/>
        <v>400</v>
      </c>
      <c r="BV17">
        <f t="shared" si="220"/>
        <v>400</v>
      </c>
      <c r="BW17">
        <f t="shared" ref="BW17" si="244">$AE17*BW$2</f>
        <v>400</v>
      </c>
      <c r="BX17">
        <f t="shared" si="222"/>
        <v>400</v>
      </c>
      <c r="BY17">
        <f t="shared" si="199"/>
        <v>400</v>
      </c>
      <c r="BZ17">
        <f t="shared" si="199"/>
        <v>400</v>
      </c>
      <c r="CA17">
        <f t="shared" si="199"/>
        <v>400</v>
      </c>
      <c r="CB17">
        <f t="shared" si="199"/>
        <v>400</v>
      </c>
      <c r="CC17">
        <f t="shared" si="199"/>
        <v>400</v>
      </c>
      <c r="CD17">
        <f t="shared" si="199"/>
        <v>400</v>
      </c>
      <c r="CE17">
        <f t="shared" si="237"/>
        <v>400</v>
      </c>
      <c r="CF17">
        <f t="shared" si="224"/>
        <v>400</v>
      </c>
      <c r="CG17">
        <f t="shared" ref="CG17" si="245">$AE17*CG$2</f>
        <v>400</v>
      </c>
      <c r="CH17">
        <f t="shared" si="226"/>
        <v>400</v>
      </c>
      <c r="CI17">
        <f t="shared" si="204"/>
        <v>400</v>
      </c>
      <c r="CJ17">
        <f t="shared" si="204"/>
        <v>400</v>
      </c>
      <c r="CK17">
        <f t="shared" si="204"/>
        <v>400</v>
      </c>
      <c r="CL17">
        <f t="shared" si="204"/>
        <v>400</v>
      </c>
      <c r="CM17">
        <f t="shared" si="204"/>
        <v>400</v>
      </c>
    </row>
    <row r="18" spans="2:91" x14ac:dyDescent="0.15">
      <c r="B18">
        <v>14</v>
      </c>
      <c r="C18">
        <v>38531025</v>
      </c>
      <c r="D18">
        <v>1</v>
      </c>
      <c r="E18" t="e">
        <v>#N/A</v>
      </c>
      <c r="F18" t="s">
        <v>165</v>
      </c>
      <c r="G18">
        <v>20</v>
      </c>
      <c r="H18">
        <v>3</v>
      </c>
      <c r="I18">
        <f t="shared" si="128"/>
        <v>60</v>
      </c>
      <c r="K18" t="s">
        <v>136</v>
      </c>
      <c r="L18" t="s">
        <v>139</v>
      </c>
      <c r="M18" t="s">
        <v>133</v>
      </c>
      <c r="N18">
        <v>41019100</v>
      </c>
      <c r="O18" t="e">
        <f>VLOOKUP(U18,资源点奖励!#REF!,8,0)</f>
        <v>#REF!</v>
      </c>
      <c r="P18" t="e">
        <f t="shared" si="142"/>
        <v>#REF!</v>
      </c>
      <c r="Q18" t="e">
        <f t="shared" si="142"/>
        <v>#REF!</v>
      </c>
      <c r="R18" t="e">
        <f t="shared" si="83"/>
        <v>#REF!</v>
      </c>
      <c r="S18" t="e">
        <f t="shared" si="113"/>
        <v>#REF!</v>
      </c>
      <c r="U18" t="s">
        <v>166</v>
      </c>
      <c r="V18" t="s">
        <v>166</v>
      </c>
      <c r="W18" t="s">
        <v>166</v>
      </c>
      <c r="X18" t="s">
        <v>166</v>
      </c>
      <c r="Y18" t="e">
        <f t="shared" si="131"/>
        <v>#N/A</v>
      </c>
      <c r="Z18" t="e">
        <f t="shared" si="132"/>
        <v>#N/A</v>
      </c>
      <c r="AA18" t="e">
        <f t="shared" si="133"/>
        <v>#N/A</v>
      </c>
      <c r="AB18" t="e">
        <f t="shared" si="134"/>
        <v>#N/A</v>
      </c>
      <c r="AC18" t="e">
        <f t="shared" si="118"/>
        <v>#N/A</v>
      </c>
      <c r="AD18" t="e">
        <f t="shared" si="119"/>
        <v>#N/A</v>
      </c>
      <c r="AE18">
        <v>400</v>
      </c>
      <c r="AF18">
        <v>50</v>
      </c>
      <c r="AG18" t="str">
        <f t="shared" si="120"/>
        <v>40|80|120|160|200|240|280|320|360|400|400|400|400|400|400|400|400|400|400|400|400|400|400|400|400|400|400|400|400|400|400|400|400|400|400|400|400|400|400|400|400|400|400|400|400|400|400|400|400|400</v>
      </c>
      <c r="AH18" t="e">
        <f t="shared" si="92"/>
        <v>#N/A</v>
      </c>
      <c r="AI18" t="e">
        <f t="shared" si="93"/>
        <v>#N/A</v>
      </c>
      <c r="AJ18" t="e">
        <f t="shared" si="94"/>
        <v>#N/A</v>
      </c>
      <c r="AK18" t="e">
        <f t="shared" si="95"/>
        <v>#N/A</v>
      </c>
      <c r="AL18" t="e">
        <f t="shared" ref="AL18" si="246">Y18*AH18</f>
        <v>#N/A</v>
      </c>
      <c r="AM18" t="e">
        <f t="shared" si="97"/>
        <v>#N/A</v>
      </c>
      <c r="AN18" t="e">
        <f t="shared" si="98"/>
        <v>#N/A</v>
      </c>
      <c r="AO18" t="e">
        <f t="shared" si="99"/>
        <v>#N/A</v>
      </c>
      <c r="AP18">
        <f t="shared" ref="AP18" si="247">$AE18*AP$2</f>
        <v>40</v>
      </c>
      <c r="AQ18">
        <f t="shared" si="229"/>
        <v>80</v>
      </c>
      <c r="AR18">
        <f t="shared" si="208"/>
        <v>120</v>
      </c>
      <c r="AS18">
        <f t="shared" ref="AS18" si="248">$AE18*AS$2</f>
        <v>160</v>
      </c>
      <c r="AT18">
        <f t="shared" si="210"/>
        <v>200</v>
      </c>
      <c r="AU18">
        <f t="shared" si="184"/>
        <v>240</v>
      </c>
      <c r="AV18">
        <f t="shared" si="184"/>
        <v>280</v>
      </c>
      <c r="AW18">
        <f t="shared" si="184"/>
        <v>320</v>
      </c>
      <c r="AX18">
        <f t="shared" si="184"/>
        <v>360</v>
      </c>
      <c r="AY18">
        <f t="shared" si="184"/>
        <v>400</v>
      </c>
      <c r="AZ18">
        <f t="shared" si="184"/>
        <v>400</v>
      </c>
      <c r="BA18">
        <f t="shared" si="231"/>
        <v>400</v>
      </c>
      <c r="BB18">
        <f t="shared" si="212"/>
        <v>400</v>
      </c>
      <c r="BC18">
        <f t="shared" ref="BC18" si="249">$AE18*BC$2</f>
        <v>400</v>
      </c>
      <c r="BD18">
        <f t="shared" si="214"/>
        <v>400</v>
      </c>
      <c r="BE18">
        <f t="shared" si="189"/>
        <v>400</v>
      </c>
      <c r="BF18">
        <f t="shared" si="189"/>
        <v>400</v>
      </c>
      <c r="BG18">
        <f t="shared" si="189"/>
        <v>400</v>
      </c>
      <c r="BH18">
        <f t="shared" si="189"/>
        <v>400</v>
      </c>
      <c r="BI18">
        <f t="shared" si="189"/>
        <v>400</v>
      </c>
      <c r="BJ18">
        <f t="shared" si="189"/>
        <v>400</v>
      </c>
      <c r="BK18">
        <f t="shared" si="233"/>
        <v>400</v>
      </c>
      <c r="BL18">
        <f t="shared" si="216"/>
        <v>400</v>
      </c>
      <c r="BM18">
        <f t="shared" ref="BM18" si="250">$AE18*BM$2</f>
        <v>400</v>
      </c>
      <c r="BN18">
        <f t="shared" si="218"/>
        <v>400</v>
      </c>
      <c r="BO18">
        <f t="shared" si="194"/>
        <v>400</v>
      </c>
      <c r="BP18">
        <f t="shared" si="194"/>
        <v>400</v>
      </c>
      <c r="BQ18">
        <f t="shared" si="194"/>
        <v>400</v>
      </c>
      <c r="BR18">
        <f t="shared" si="194"/>
        <v>400</v>
      </c>
      <c r="BS18">
        <f t="shared" si="194"/>
        <v>400</v>
      </c>
      <c r="BT18">
        <f t="shared" si="194"/>
        <v>400</v>
      </c>
      <c r="BU18">
        <f t="shared" si="235"/>
        <v>400</v>
      </c>
      <c r="BV18">
        <f t="shared" si="220"/>
        <v>400</v>
      </c>
      <c r="BW18">
        <f t="shared" ref="BW18" si="251">$AE18*BW$2</f>
        <v>400</v>
      </c>
      <c r="BX18">
        <f t="shared" si="222"/>
        <v>400</v>
      </c>
      <c r="BY18">
        <f t="shared" si="199"/>
        <v>400</v>
      </c>
      <c r="BZ18">
        <f t="shared" si="199"/>
        <v>400</v>
      </c>
      <c r="CA18">
        <f t="shared" si="199"/>
        <v>400</v>
      </c>
      <c r="CB18">
        <f t="shared" si="199"/>
        <v>400</v>
      </c>
      <c r="CC18">
        <f t="shared" si="199"/>
        <v>400</v>
      </c>
      <c r="CD18">
        <f t="shared" si="199"/>
        <v>400</v>
      </c>
      <c r="CE18">
        <f t="shared" si="237"/>
        <v>400</v>
      </c>
      <c r="CF18">
        <f t="shared" si="224"/>
        <v>400</v>
      </c>
      <c r="CG18">
        <f t="shared" ref="CG18" si="252">$AE18*CG$2</f>
        <v>400</v>
      </c>
      <c r="CH18">
        <f t="shared" si="226"/>
        <v>400</v>
      </c>
      <c r="CI18">
        <f t="shared" si="204"/>
        <v>400</v>
      </c>
      <c r="CJ18">
        <f t="shared" si="204"/>
        <v>400</v>
      </c>
      <c r="CK18">
        <f t="shared" si="204"/>
        <v>400</v>
      </c>
      <c r="CL18">
        <f t="shared" si="204"/>
        <v>400</v>
      </c>
      <c r="CM18">
        <f t="shared" si="204"/>
        <v>400</v>
      </c>
    </row>
    <row r="19" spans="2:91" x14ac:dyDescent="0.15">
      <c r="B19">
        <v>15</v>
      </c>
      <c r="C19">
        <v>38531026</v>
      </c>
      <c r="D19">
        <v>1</v>
      </c>
      <c r="E19" t="e">
        <v>#N/A</v>
      </c>
      <c r="F19" t="s">
        <v>167</v>
      </c>
      <c r="G19">
        <v>40</v>
      </c>
      <c r="H19">
        <v>3</v>
      </c>
      <c r="I19">
        <f t="shared" si="128"/>
        <v>120</v>
      </c>
      <c r="K19" t="s">
        <v>138</v>
      </c>
      <c r="L19" t="s">
        <v>139</v>
      </c>
      <c r="M19" t="s">
        <v>133</v>
      </c>
      <c r="N19">
        <v>41020100</v>
      </c>
      <c r="O19" t="e">
        <f>VLOOKUP(U19,资源点奖励!#REF!,8,0)</f>
        <v>#REF!</v>
      </c>
      <c r="P19" t="e">
        <f t="shared" si="142"/>
        <v>#REF!</v>
      </c>
      <c r="Q19" t="e">
        <f t="shared" si="142"/>
        <v>#REF!</v>
      </c>
      <c r="R19" t="e">
        <f t="shared" si="83"/>
        <v>#REF!</v>
      </c>
      <c r="S19" t="e">
        <f t="shared" si="113"/>
        <v>#REF!</v>
      </c>
      <c r="U19" t="s">
        <v>168</v>
      </c>
      <c r="V19" t="s">
        <v>168</v>
      </c>
      <c r="W19" t="s">
        <v>168</v>
      </c>
      <c r="X19" t="s">
        <v>168</v>
      </c>
      <c r="Y19" t="e">
        <f t="shared" si="131"/>
        <v>#N/A</v>
      </c>
      <c r="Z19" t="e">
        <f t="shared" si="132"/>
        <v>#N/A</v>
      </c>
      <c r="AA19" t="e">
        <f t="shared" si="133"/>
        <v>#N/A</v>
      </c>
      <c r="AB19" t="e">
        <f t="shared" si="134"/>
        <v>#N/A</v>
      </c>
      <c r="AC19" t="e">
        <f t="shared" si="118"/>
        <v>#N/A</v>
      </c>
      <c r="AD19" t="e">
        <f t="shared" si="119"/>
        <v>#N/A</v>
      </c>
      <c r="AE19">
        <v>500</v>
      </c>
      <c r="AF19">
        <v>50</v>
      </c>
      <c r="AG19" t="str">
        <f t="shared" si="120"/>
        <v>50|100|150|200|250|300|350|400|450|500|500|500|500|500|500|500|500|500|500|500|500|500|500|500|500|500|500|500|500|500|500|500|500|500|500|500|500|500|500|500|500|500|500|500|500|500|500|500|500|500</v>
      </c>
      <c r="AH19" t="e">
        <f t="shared" si="92"/>
        <v>#N/A</v>
      </c>
      <c r="AI19" t="e">
        <f t="shared" si="93"/>
        <v>#N/A</v>
      </c>
      <c r="AJ19" t="e">
        <f t="shared" si="94"/>
        <v>#N/A</v>
      </c>
      <c r="AK19" t="e">
        <f t="shared" si="95"/>
        <v>#N/A</v>
      </c>
      <c r="AL19" t="e">
        <f t="shared" ref="AL19" si="253">Y19*AH19</f>
        <v>#N/A</v>
      </c>
      <c r="AM19" t="e">
        <f t="shared" si="97"/>
        <v>#N/A</v>
      </c>
      <c r="AN19" t="e">
        <f t="shared" si="98"/>
        <v>#N/A</v>
      </c>
      <c r="AO19" t="e">
        <f t="shared" si="99"/>
        <v>#N/A</v>
      </c>
      <c r="AP19">
        <f t="shared" ref="AP19" si="254">$AE19*AP$2</f>
        <v>50</v>
      </c>
      <c r="AQ19">
        <f t="shared" si="229"/>
        <v>100</v>
      </c>
      <c r="AR19">
        <f t="shared" si="208"/>
        <v>150</v>
      </c>
      <c r="AS19">
        <f t="shared" ref="AS19" si="255">$AE19*AS$2</f>
        <v>200</v>
      </c>
      <c r="AT19">
        <f t="shared" si="210"/>
        <v>250</v>
      </c>
      <c r="AU19">
        <f t="shared" si="184"/>
        <v>300</v>
      </c>
      <c r="AV19">
        <f t="shared" si="184"/>
        <v>350</v>
      </c>
      <c r="AW19">
        <f t="shared" si="184"/>
        <v>400</v>
      </c>
      <c r="AX19">
        <f t="shared" si="184"/>
        <v>450</v>
      </c>
      <c r="AY19">
        <f t="shared" si="184"/>
        <v>500</v>
      </c>
      <c r="AZ19">
        <f t="shared" si="184"/>
        <v>500</v>
      </c>
      <c r="BA19">
        <f t="shared" si="231"/>
        <v>500</v>
      </c>
      <c r="BB19">
        <f t="shared" si="212"/>
        <v>500</v>
      </c>
      <c r="BC19">
        <f t="shared" ref="BC19" si="256">$AE19*BC$2</f>
        <v>500</v>
      </c>
      <c r="BD19">
        <f t="shared" si="214"/>
        <v>500</v>
      </c>
      <c r="BE19">
        <f t="shared" si="189"/>
        <v>500</v>
      </c>
      <c r="BF19">
        <f t="shared" si="189"/>
        <v>500</v>
      </c>
      <c r="BG19">
        <f t="shared" si="189"/>
        <v>500</v>
      </c>
      <c r="BH19">
        <f t="shared" si="189"/>
        <v>500</v>
      </c>
      <c r="BI19">
        <f t="shared" si="189"/>
        <v>500</v>
      </c>
      <c r="BJ19">
        <f t="shared" si="189"/>
        <v>500</v>
      </c>
      <c r="BK19">
        <f t="shared" si="233"/>
        <v>500</v>
      </c>
      <c r="BL19">
        <f t="shared" si="216"/>
        <v>500</v>
      </c>
      <c r="BM19">
        <f t="shared" ref="BM19" si="257">$AE19*BM$2</f>
        <v>500</v>
      </c>
      <c r="BN19">
        <f t="shared" si="218"/>
        <v>500</v>
      </c>
      <c r="BO19">
        <f t="shared" si="194"/>
        <v>500</v>
      </c>
      <c r="BP19">
        <f t="shared" si="194"/>
        <v>500</v>
      </c>
      <c r="BQ19">
        <f t="shared" si="194"/>
        <v>500</v>
      </c>
      <c r="BR19">
        <f t="shared" si="194"/>
        <v>500</v>
      </c>
      <c r="BS19">
        <f t="shared" si="194"/>
        <v>500</v>
      </c>
      <c r="BT19">
        <f t="shared" si="194"/>
        <v>500</v>
      </c>
      <c r="BU19">
        <f t="shared" si="235"/>
        <v>500</v>
      </c>
      <c r="BV19">
        <f t="shared" si="220"/>
        <v>500</v>
      </c>
      <c r="BW19">
        <f t="shared" ref="BW19" si="258">$AE19*BW$2</f>
        <v>500</v>
      </c>
      <c r="BX19">
        <f t="shared" si="222"/>
        <v>500</v>
      </c>
      <c r="BY19">
        <f t="shared" si="199"/>
        <v>500</v>
      </c>
      <c r="BZ19">
        <f t="shared" si="199"/>
        <v>500</v>
      </c>
      <c r="CA19">
        <f t="shared" si="199"/>
        <v>500</v>
      </c>
      <c r="CB19">
        <f t="shared" si="199"/>
        <v>500</v>
      </c>
      <c r="CC19">
        <f t="shared" si="199"/>
        <v>500</v>
      </c>
      <c r="CD19">
        <f t="shared" si="199"/>
        <v>500</v>
      </c>
      <c r="CE19">
        <f t="shared" si="237"/>
        <v>500</v>
      </c>
      <c r="CF19">
        <f t="shared" si="224"/>
        <v>500</v>
      </c>
      <c r="CG19">
        <f t="shared" ref="CG19" si="259">$AE19*CG$2</f>
        <v>500</v>
      </c>
      <c r="CH19">
        <f t="shared" si="226"/>
        <v>500</v>
      </c>
      <c r="CI19">
        <f t="shared" si="204"/>
        <v>500</v>
      </c>
      <c r="CJ19">
        <f t="shared" si="204"/>
        <v>500</v>
      </c>
      <c r="CK19">
        <f t="shared" si="204"/>
        <v>500</v>
      </c>
      <c r="CL19">
        <f t="shared" si="204"/>
        <v>500</v>
      </c>
      <c r="CM19">
        <f t="shared" si="204"/>
        <v>500</v>
      </c>
    </row>
    <row r="20" spans="2:91" x14ac:dyDescent="0.15">
      <c r="B20">
        <v>16</v>
      </c>
      <c r="C20">
        <v>38531027</v>
      </c>
      <c r="D20">
        <v>1</v>
      </c>
      <c r="E20" t="e">
        <v>#N/A</v>
      </c>
      <c r="F20" t="s">
        <v>169</v>
      </c>
      <c r="G20">
        <v>60</v>
      </c>
      <c r="H20">
        <v>3</v>
      </c>
      <c r="I20">
        <f t="shared" si="128"/>
        <v>180</v>
      </c>
      <c r="K20" t="s">
        <v>131</v>
      </c>
      <c r="L20" t="s">
        <v>139</v>
      </c>
      <c r="M20" t="s">
        <v>133</v>
      </c>
      <c r="N20">
        <v>41021100</v>
      </c>
      <c r="O20" t="e">
        <f>VLOOKUP(U20,资源点奖励!#REF!,8,0)</f>
        <v>#REF!</v>
      </c>
      <c r="P20" t="e">
        <f t="shared" si="142"/>
        <v>#REF!</v>
      </c>
      <c r="Q20" t="e">
        <f t="shared" si="142"/>
        <v>#REF!</v>
      </c>
      <c r="R20" t="e">
        <f t="shared" si="83"/>
        <v>#REF!</v>
      </c>
      <c r="S20" t="e">
        <f t="shared" si="113"/>
        <v>#REF!</v>
      </c>
      <c r="U20" t="s">
        <v>163</v>
      </c>
      <c r="V20" t="s">
        <v>163</v>
      </c>
      <c r="W20" t="s">
        <v>163</v>
      </c>
      <c r="X20" t="s">
        <v>163</v>
      </c>
      <c r="Y20">
        <f t="shared" si="131"/>
        <v>2</v>
      </c>
      <c r="Z20">
        <f t="shared" si="132"/>
        <v>2</v>
      </c>
      <c r="AA20">
        <f t="shared" si="133"/>
        <v>2</v>
      </c>
      <c r="AB20">
        <f t="shared" si="134"/>
        <v>2</v>
      </c>
      <c r="AC20">
        <f t="shared" si="118"/>
        <v>400</v>
      </c>
      <c r="AD20">
        <f t="shared" si="119"/>
        <v>0.5</v>
      </c>
      <c r="AE20">
        <v>200</v>
      </c>
      <c r="AF20">
        <v>50</v>
      </c>
      <c r="AG20" t="str">
        <f t="shared" si="120"/>
        <v>20|40|60|80|100|120|140|160|180|200|200|200|200|200|200|200|200|200|200|200|200|200|200|200|200|200|200|200|200|200|200|200|200|200|200|200|200|200|200|200|200|200|200|200|200|200|200|200|200|200</v>
      </c>
      <c r="AH20">
        <f t="shared" si="92"/>
        <v>50</v>
      </c>
      <c r="AI20">
        <f t="shared" si="93"/>
        <v>50</v>
      </c>
      <c r="AJ20">
        <f t="shared" si="94"/>
        <v>50</v>
      </c>
      <c r="AK20">
        <f t="shared" si="95"/>
        <v>50</v>
      </c>
      <c r="AL20">
        <f t="shared" ref="AL20" si="260">Y20*AH20</f>
        <v>100</v>
      </c>
      <c r="AM20">
        <f t="shared" si="97"/>
        <v>100</v>
      </c>
      <c r="AN20">
        <f t="shared" si="98"/>
        <v>100</v>
      </c>
      <c r="AO20">
        <f t="shared" si="99"/>
        <v>100</v>
      </c>
      <c r="AP20">
        <f t="shared" ref="AP20" si="261">$AE20*AP$2</f>
        <v>20</v>
      </c>
      <c r="AQ20">
        <f t="shared" si="229"/>
        <v>40</v>
      </c>
      <c r="AR20">
        <f t="shared" si="208"/>
        <v>60</v>
      </c>
      <c r="AS20">
        <f t="shared" ref="AS20" si="262">$AE20*AS$2</f>
        <v>80</v>
      </c>
      <c r="AT20">
        <f t="shared" si="210"/>
        <v>100</v>
      </c>
      <c r="AU20">
        <f t="shared" si="184"/>
        <v>120</v>
      </c>
      <c r="AV20">
        <f t="shared" si="184"/>
        <v>140</v>
      </c>
      <c r="AW20">
        <f t="shared" si="184"/>
        <v>160</v>
      </c>
      <c r="AX20">
        <f t="shared" si="184"/>
        <v>180</v>
      </c>
      <c r="AY20">
        <f t="shared" si="184"/>
        <v>200</v>
      </c>
      <c r="AZ20">
        <f t="shared" si="184"/>
        <v>200</v>
      </c>
      <c r="BA20">
        <f t="shared" si="231"/>
        <v>200</v>
      </c>
      <c r="BB20">
        <f t="shared" si="212"/>
        <v>200</v>
      </c>
      <c r="BC20">
        <f t="shared" ref="BC20" si="263">$AE20*BC$2</f>
        <v>200</v>
      </c>
      <c r="BD20">
        <f t="shared" si="214"/>
        <v>200</v>
      </c>
      <c r="BE20">
        <f t="shared" si="189"/>
        <v>200</v>
      </c>
      <c r="BF20">
        <f t="shared" si="189"/>
        <v>200</v>
      </c>
      <c r="BG20">
        <f t="shared" si="189"/>
        <v>200</v>
      </c>
      <c r="BH20">
        <f t="shared" si="189"/>
        <v>200</v>
      </c>
      <c r="BI20">
        <f t="shared" si="189"/>
        <v>200</v>
      </c>
      <c r="BJ20">
        <f t="shared" si="189"/>
        <v>200</v>
      </c>
      <c r="BK20">
        <f t="shared" si="233"/>
        <v>200</v>
      </c>
      <c r="BL20">
        <f t="shared" si="216"/>
        <v>200</v>
      </c>
      <c r="BM20">
        <f t="shared" ref="BM20" si="264">$AE20*BM$2</f>
        <v>200</v>
      </c>
      <c r="BN20">
        <f t="shared" si="218"/>
        <v>200</v>
      </c>
      <c r="BO20">
        <f t="shared" si="194"/>
        <v>200</v>
      </c>
      <c r="BP20">
        <f t="shared" si="194"/>
        <v>200</v>
      </c>
      <c r="BQ20">
        <f t="shared" si="194"/>
        <v>200</v>
      </c>
      <c r="BR20">
        <f t="shared" si="194"/>
        <v>200</v>
      </c>
      <c r="BS20">
        <f t="shared" si="194"/>
        <v>200</v>
      </c>
      <c r="BT20">
        <f t="shared" si="194"/>
        <v>200</v>
      </c>
      <c r="BU20">
        <f t="shared" si="235"/>
        <v>200</v>
      </c>
      <c r="BV20">
        <f t="shared" si="220"/>
        <v>200</v>
      </c>
      <c r="BW20">
        <f t="shared" ref="BW20" si="265">$AE20*BW$2</f>
        <v>200</v>
      </c>
      <c r="BX20">
        <f t="shared" si="222"/>
        <v>200</v>
      </c>
      <c r="BY20">
        <f t="shared" si="199"/>
        <v>200</v>
      </c>
      <c r="BZ20">
        <f t="shared" si="199"/>
        <v>200</v>
      </c>
      <c r="CA20">
        <f t="shared" si="199"/>
        <v>200</v>
      </c>
      <c r="CB20">
        <f t="shared" si="199"/>
        <v>200</v>
      </c>
      <c r="CC20">
        <f t="shared" si="199"/>
        <v>200</v>
      </c>
      <c r="CD20">
        <f t="shared" si="199"/>
        <v>200</v>
      </c>
      <c r="CE20">
        <f t="shared" si="237"/>
        <v>200</v>
      </c>
      <c r="CF20">
        <f t="shared" si="224"/>
        <v>200</v>
      </c>
      <c r="CG20">
        <f t="shared" ref="CG20" si="266">$AE20*CG$2</f>
        <v>200</v>
      </c>
      <c r="CH20">
        <f t="shared" si="226"/>
        <v>200</v>
      </c>
      <c r="CI20">
        <f t="shared" si="204"/>
        <v>200</v>
      </c>
      <c r="CJ20">
        <f t="shared" si="204"/>
        <v>200</v>
      </c>
      <c r="CK20">
        <f t="shared" si="204"/>
        <v>200</v>
      </c>
      <c r="CL20">
        <f t="shared" si="204"/>
        <v>200</v>
      </c>
      <c r="CM20">
        <f t="shared" si="204"/>
        <v>200</v>
      </c>
    </row>
    <row r="21" spans="2:91" x14ac:dyDescent="0.15">
      <c r="B21">
        <v>17</v>
      </c>
      <c r="C21">
        <v>38541031</v>
      </c>
      <c r="D21">
        <v>1</v>
      </c>
      <c r="E21" t="e">
        <v>#N/A</v>
      </c>
      <c r="F21" t="s">
        <v>170</v>
      </c>
      <c r="G21">
        <v>80</v>
      </c>
      <c r="H21">
        <v>3</v>
      </c>
      <c r="I21">
        <f t="shared" si="128"/>
        <v>240</v>
      </c>
      <c r="K21" s="1" t="s">
        <v>143</v>
      </c>
      <c r="L21" s="1" t="s">
        <v>123</v>
      </c>
      <c r="M21" t="s">
        <v>133</v>
      </c>
      <c r="N21">
        <v>41022100</v>
      </c>
      <c r="O21" t="e">
        <f>VLOOKUP(U21,资源点奖励!#REF!,8,0)</f>
        <v>#REF!</v>
      </c>
      <c r="P21" t="e">
        <f t="shared" si="142"/>
        <v>#REF!</v>
      </c>
      <c r="Q21" t="e">
        <f t="shared" si="142"/>
        <v>#REF!</v>
      </c>
      <c r="R21" t="e">
        <f t="shared" si="83"/>
        <v>#REF!</v>
      </c>
      <c r="S21" t="e">
        <f t="shared" si="113"/>
        <v>#REF!</v>
      </c>
      <c r="U21" t="s">
        <v>145</v>
      </c>
      <c r="V21" t="s">
        <v>145</v>
      </c>
      <c r="W21" t="s">
        <v>145</v>
      </c>
      <c r="X21" t="s">
        <v>145</v>
      </c>
      <c r="Y21" t="e">
        <f t="shared" si="131"/>
        <v>#N/A</v>
      </c>
      <c r="Z21" t="e">
        <f t="shared" si="132"/>
        <v>#N/A</v>
      </c>
      <c r="AA21" t="e">
        <f t="shared" si="133"/>
        <v>#N/A</v>
      </c>
      <c r="AB21" t="e">
        <f t="shared" si="134"/>
        <v>#N/A</v>
      </c>
      <c r="AC21" t="e">
        <f t="shared" si="118"/>
        <v>#N/A</v>
      </c>
      <c r="AD21" t="e">
        <f t="shared" si="119"/>
        <v>#N/A</v>
      </c>
      <c r="AE21">
        <v>180</v>
      </c>
      <c r="AF21">
        <v>50</v>
      </c>
      <c r="AG21" t="str">
        <f t="shared" si="120"/>
        <v>18|36|54|72|90|108|126|144|162|180|180|180|180|180|180|180|180|180|180|180|180|180|180|180|180|180|180|180|180|180|180|180|180|180|180|180|180|180|180|180|180|180|180|180|180|180|180|180|180|180</v>
      </c>
      <c r="AH21" t="e">
        <f t="shared" si="92"/>
        <v>#N/A</v>
      </c>
      <c r="AI21" t="e">
        <f t="shared" si="93"/>
        <v>#N/A</v>
      </c>
      <c r="AJ21" t="e">
        <f t="shared" si="94"/>
        <v>#N/A</v>
      </c>
      <c r="AK21" t="e">
        <f t="shared" si="95"/>
        <v>#N/A</v>
      </c>
      <c r="AL21" t="e">
        <f t="shared" ref="AL21" si="267">Y21*AH21</f>
        <v>#N/A</v>
      </c>
      <c r="AM21" t="e">
        <f t="shared" si="97"/>
        <v>#N/A</v>
      </c>
      <c r="AN21" t="e">
        <f t="shared" si="98"/>
        <v>#N/A</v>
      </c>
      <c r="AO21" t="e">
        <f t="shared" si="99"/>
        <v>#N/A</v>
      </c>
      <c r="AP21">
        <f t="shared" ref="AP21" si="268">$AE21*AP$2</f>
        <v>18</v>
      </c>
      <c r="AQ21">
        <f t="shared" si="229"/>
        <v>36</v>
      </c>
      <c r="AR21">
        <f t="shared" si="208"/>
        <v>54</v>
      </c>
      <c r="AS21">
        <f t="shared" ref="AS21" si="269">$AE21*AS$2</f>
        <v>72</v>
      </c>
      <c r="AT21">
        <f t="shared" si="210"/>
        <v>90</v>
      </c>
      <c r="AU21">
        <f t="shared" si="184"/>
        <v>108</v>
      </c>
      <c r="AV21">
        <f t="shared" si="184"/>
        <v>125.99999999999999</v>
      </c>
      <c r="AW21">
        <f t="shared" si="184"/>
        <v>144</v>
      </c>
      <c r="AX21">
        <f t="shared" si="184"/>
        <v>162</v>
      </c>
      <c r="AY21">
        <f t="shared" si="184"/>
        <v>180</v>
      </c>
      <c r="AZ21">
        <f t="shared" si="184"/>
        <v>180</v>
      </c>
      <c r="BA21">
        <f t="shared" si="231"/>
        <v>180</v>
      </c>
      <c r="BB21">
        <f t="shared" si="212"/>
        <v>180</v>
      </c>
      <c r="BC21">
        <f t="shared" ref="BC21" si="270">$AE21*BC$2</f>
        <v>180</v>
      </c>
      <c r="BD21">
        <f t="shared" si="214"/>
        <v>180</v>
      </c>
      <c r="BE21">
        <f t="shared" si="189"/>
        <v>180</v>
      </c>
      <c r="BF21">
        <f t="shared" si="189"/>
        <v>180</v>
      </c>
      <c r="BG21">
        <f t="shared" si="189"/>
        <v>180</v>
      </c>
      <c r="BH21">
        <f t="shared" si="189"/>
        <v>180</v>
      </c>
      <c r="BI21">
        <f t="shared" si="189"/>
        <v>180</v>
      </c>
      <c r="BJ21">
        <f t="shared" si="189"/>
        <v>180</v>
      </c>
      <c r="BK21">
        <f t="shared" si="233"/>
        <v>180</v>
      </c>
      <c r="BL21">
        <f t="shared" si="216"/>
        <v>180</v>
      </c>
      <c r="BM21">
        <f t="shared" ref="BM21" si="271">$AE21*BM$2</f>
        <v>180</v>
      </c>
      <c r="BN21">
        <f t="shared" si="218"/>
        <v>180</v>
      </c>
      <c r="BO21">
        <f t="shared" si="194"/>
        <v>180</v>
      </c>
      <c r="BP21">
        <f t="shared" si="194"/>
        <v>180</v>
      </c>
      <c r="BQ21">
        <f t="shared" si="194"/>
        <v>180</v>
      </c>
      <c r="BR21">
        <f t="shared" si="194"/>
        <v>180</v>
      </c>
      <c r="BS21">
        <f t="shared" si="194"/>
        <v>180</v>
      </c>
      <c r="BT21">
        <f t="shared" si="194"/>
        <v>180</v>
      </c>
      <c r="BU21">
        <f t="shared" si="235"/>
        <v>180</v>
      </c>
      <c r="BV21">
        <f t="shared" si="220"/>
        <v>180</v>
      </c>
      <c r="BW21">
        <f t="shared" ref="BW21" si="272">$AE21*BW$2</f>
        <v>180</v>
      </c>
      <c r="BX21">
        <f t="shared" si="222"/>
        <v>180</v>
      </c>
      <c r="BY21">
        <f t="shared" si="199"/>
        <v>180</v>
      </c>
      <c r="BZ21">
        <f t="shared" si="199"/>
        <v>180</v>
      </c>
      <c r="CA21">
        <f t="shared" si="199"/>
        <v>180</v>
      </c>
      <c r="CB21">
        <f t="shared" si="199"/>
        <v>180</v>
      </c>
      <c r="CC21">
        <f t="shared" si="199"/>
        <v>180</v>
      </c>
      <c r="CD21">
        <f t="shared" si="199"/>
        <v>180</v>
      </c>
      <c r="CE21">
        <f t="shared" si="237"/>
        <v>180</v>
      </c>
      <c r="CF21">
        <f t="shared" si="224"/>
        <v>180</v>
      </c>
      <c r="CG21">
        <f t="shared" ref="CG21" si="273">$AE21*CG$2</f>
        <v>180</v>
      </c>
      <c r="CH21">
        <f t="shared" si="226"/>
        <v>180</v>
      </c>
      <c r="CI21">
        <f t="shared" si="204"/>
        <v>180</v>
      </c>
      <c r="CJ21">
        <f t="shared" si="204"/>
        <v>180</v>
      </c>
      <c r="CK21">
        <f t="shared" si="204"/>
        <v>180</v>
      </c>
      <c r="CL21">
        <f t="shared" si="204"/>
        <v>180</v>
      </c>
      <c r="CM21">
        <f t="shared" si="204"/>
        <v>180</v>
      </c>
    </row>
    <row r="22" spans="2:91" x14ac:dyDescent="0.15">
      <c r="B22">
        <v>18</v>
      </c>
      <c r="C22">
        <v>38541032</v>
      </c>
      <c r="D22">
        <v>1</v>
      </c>
      <c r="E22" t="e">
        <v>#N/A</v>
      </c>
      <c r="F22" t="s">
        <v>171</v>
      </c>
      <c r="G22">
        <v>100</v>
      </c>
      <c r="H22">
        <v>3</v>
      </c>
      <c r="I22">
        <f t="shared" si="128"/>
        <v>300</v>
      </c>
      <c r="K22" s="1" t="s">
        <v>161</v>
      </c>
      <c r="L22" s="1" t="s">
        <v>123</v>
      </c>
      <c r="M22" t="s">
        <v>133</v>
      </c>
      <c r="N22">
        <v>41023100</v>
      </c>
      <c r="O22" t="e">
        <f>VLOOKUP(U22,资源点奖励!#REF!,8,0)</f>
        <v>#REF!</v>
      </c>
      <c r="P22" t="e">
        <f t="shared" si="142"/>
        <v>#REF!</v>
      </c>
      <c r="Q22" t="e">
        <f t="shared" si="142"/>
        <v>#REF!</v>
      </c>
      <c r="R22" t="e">
        <f t="shared" si="83"/>
        <v>#REF!</v>
      </c>
      <c r="S22" t="e">
        <f t="shared" si="113"/>
        <v>#REF!</v>
      </c>
      <c r="U22" t="s">
        <v>162</v>
      </c>
      <c r="V22" t="s">
        <v>162</v>
      </c>
      <c r="W22" t="s">
        <v>162</v>
      </c>
      <c r="X22" t="s">
        <v>162</v>
      </c>
      <c r="Y22" t="e">
        <f t="shared" si="131"/>
        <v>#N/A</v>
      </c>
      <c r="Z22" t="e">
        <f t="shared" si="132"/>
        <v>#N/A</v>
      </c>
      <c r="AA22" t="e">
        <f t="shared" si="133"/>
        <v>#N/A</v>
      </c>
      <c r="AB22" t="e">
        <f t="shared" si="134"/>
        <v>#N/A</v>
      </c>
      <c r="AC22" t="e">
        <f t="shared" si="118"/>
        <v>#N/A</v>
      </c>
      <c r="AD22" t="e">
        <f t="shared" si="119"/>
        <v>#N/A</v>
      </c>
      <c r="AE22">
        <v>180</v>
      </c>
      <c r="AF22">
        <v>50</v>
      </c>
      <c r="AG22" t="str">
        <f t="shared" si="120"/>
        <v>18|36|54|72|90|108|126|144|162|180|180|180|180|180|180|180|180|180|180|180|180|180|180|180|180|180|180|180|180|180|180|180|180|180|180|180|180|180|180|180|180|180|180|180|180|180|180|180|180|180</v>
      </c>
      <c r="AH22" t="e">
        <f t="shared" si="92"/>
        <v>#N/A</v>
      </c>
      <c r="AI22" t="e">
        <f t="shared" si="93"/>
        <v>#N/A</v>
      </c>
      <c r="AJ22" t="e">
        <f t="shared" si="94"/>
        <v>#N/A</v>
      </c>
      <c r="AK22" t="e">
        <f t="shared" si="95"/>
        <v>#N/A</v>
      </c>
      <c r="AL22" t="e">
        <f t="shared" ref="AL22" si="274">Y22*AH22</f>
        <v>#N/A</v>
      </c>
      <c r="AM22" t="e">
        <f t="shared" si="97"/>
        <v>#N/A</v>
      </c>
      <c r="AN22" t="e">
        <f t="shared" si="98"/>
        <v>#N/A</v>
      </c>
      <c r="AO22" t="e">
        <f t="shared" si="99"/>
        <v>#N/A</v>
      </c>
      <c r="AP22">
        <f t="shared" ref="AP22" si="275">$AE22*AP$2</f>
        <v>18</v>
      </c>
      <c r="AQ22">
        <f t="shared" si="229"/>
        <v>36</v>
      </c>
      <c r="AR22">
        <f t="shared" si="208"/>
        <v>54</v>
      </c>
      <c r="AS22">
        <f t="shared" ref="AS22" si="276">$AE22*AS$2</f>
        <v>72</v>
      </c>
      <c r="AT22">
        <f t="shared" si="210"/>
        <v>90</v>
      </c>
      <c r="AU22">
        <f t="shared" si="184"/>
        <v>108</v>
      </c>
      <c r="AV22">
        <f t="shared" si="184"/>
        <v>125.99999999999999</v>
      </c>
      <c r="AW22">
        <f t="shared" si="184"/>
        <v>144</v>
      </c>
      <c r="AX22">
        <f t="shared" si="184"/>
        <v>162</v>
      </c>
      <c r="AY22">
        <f t="shared" si="184"/>
        <v>180</v>
      </c>
      <c r="AZ22">
        <f t="shared" si="184"/>
        <v>180</v>
      </c>
      <c r="BA22">
        <f t="shared" si="231"/>
        <v>180</v>
      </c>
      <c r="BB22">
        <f t="shared" si="212"/>
        <v>180</v>
      </c>
      <c r="BC22">
        <f t="shared" ref="BC22" si="277">$AE22*BC$2</f>
        <v>180</v>
      </c>
      <c r="BD22">
        <f t="shared" si="214"/>
        <v>180</v>
      </c>
      <c r="BE22">
        <f t="shared" si="189"/>
        <v>180</v>
      </c>
      <c r="BF22">
        <f t="shared" si="189"/>
        <v>180</v>
      </c>
      <c r="BG22">
        <f t="shared" si="189"/>
        <v>180</v>
      </c>
      <c r="BH22">
        <f t="shared" si="189"/>
        <v>180</v>
      </c>
      <c r="BI22">
        <f t="shared" si="189"/>
        <v>180</v>
      </c>
      <c r="BJ22">
        <f t="shared" si="189"/>
        <v>180</v>
      </c>
      <c r="BK22">
        <f t="shared" si="233"/>
        <v>180</v>
      </c>
      <c r="BL22">
        <f t="shared" si="216"/>
        <v>180</v>
      </c>
      <c r="BM22">
        <f t="shared" ref="BM22" si="278">$AE22*BM$2</f>
        <v>180</v>
      </c>
      <c r="BN22">
        <f t="shared" si="218"/>
        <v>180</v>
      </c>
      <c r="BO22">
        <f t="shared" si="194"/>
        <v>180</v>
      </c>
      <c r="BP22">
        <f t="shared" si="194"/>
        <v>180</v>
      </c>
      <c r="BQ22">
        <f t="shared" si="194"/>
        <v>180</v>
      </c>
      <c r="BR22">
        <f t="shared" si="194"/>
        <v>180</v>
      </c>
      <c r="BS22">
        <f t="shared" si="194"/>
        <v>180</v>
      </c>
      <c r="BT22">
        <f t="shared" si="194"/>
        <v>180</v>
      </c>
      <c r="BU22">
        <f t="shared" si="235"/>
        <v>180</v>
      </c>
      <c r="BV22">
        <f t="shared" si="220"/>
        <v>180</v>
      </c>
      <c r="BW22">
        <f t="shared" ref="BW22" si="279">$AE22*BW$2</f>
        <v>180</v>
      </c>
      <c r="BX22">
        <f t="shared" si="222"/>
        <v>180</v>
      </c>
      <c r="BY22">
        <f t="shared" si="199"/>
        <v>180</v>
      </c>
      <c r="BZ22">
        <f t="shared" si="199"/>
        <v>180</v>
      </c>
      <c r="CA22">
        <f t="shared" si="199"/>
        <v>180</v>
      </c>
      <c r="CB22">
        <f t="shared" si="199"/>
        <v>180</v>
      </c>
      <c r="CC22">
        <f t="shared" si="199"/>
        <v>180</v>
      </c>
      <c r="CD22">
        <f t="shared" si="199"/>
        <v>180</v>
      </c>
      <c r="CE22">
        <f t="shared" si="237"/>
        <v>180</v>
      </c>
      <c r="CF22">
        <f t="shared" si="224"/>
        <v>180</v>
      </c>
      <c r="CG22">
        <f t="shared" ref="CG22" si="280">$AE22*CG$2</f>
        <v>180</v>
      </c>
      <c r="CH22">
        <f t="shared" si="226"/>
        <v>180</v>
      </c>
      <c r="CI22">
        <f t="shared" si="204"/>
        <v>180</v>
      </c>
      <c r="CJ22">
        <f t="shared" si="204"/>
        <v>180</v>
      </c>
      <c r="CK22">
        <f t="shared" si="204"/>
        <v>180</v>
      </c>
      <c r="CL22">
        <f t="shared" si="204"/>
        <v>180</v>
      </c>
      <c r="CM22">
        <f t="shared" si="204"/>
        <v>180</v>
      </c>
    </row>
    <row r="23" spans="2:91" x14ac:dyDescent="0.15">
      <c r="B23">
        <v>19</v>
      </c>
      <c r="C23">
        <v>37200001</v>
      </c>
      <c r="D23">
        <v>1</v>
      </c>
      <c r="E23" t="s">
        <v>172</v>
      </c>
      <c r="G23">
        <v>200</v>
      </c>
      <c r="H23">
        <v>1</v>
      </c>
      <c r="I23">
        <v>300</v>
      </c>
      <c r="K23" s="1" t="s">
        <v>155</v>
      </c>
      <c r="L23" s="1" t="s">
        <v>123</v>
      </c>
      <c r="M23" t="s">
        <v>133</v>
      </c>
      <c r="N23">
        <v>41024100</v>
      </c>
      <c r="O23" t="e">
        <f>VLOOKUP(U23,资源点奖励!#REF!,8,0)</f>
        <v>#REF!</v>
      </c>
      <c r="P23" t="e">
        <f t="shared" si="142"/>
        <v>#REF!</v>
      </c>
      <c r="Q23" t="e">
        <f t="shared" si="142"/>
        <v>#REF!</v>
      </c>
      <c r="R23" t="e">
        <f t="shared" si="83"/>
        <v>#REF!</v>
      </c>
      <c r="S23" t="e">
        <f t="shared" si="113"/>
        <v>#REF!</v>
      </c>
      <c r="U23" t="s">
        <v>156</v>
      </c>
      <c r="V23" t="s">
        <v>156</v>
      </c>
      <c r="W23" t="s">
        <v>156</v>
      </c>
      <c r="X23" t="s">
        <v>156</v>
      </c>
      <c r="Y23" t="e">
        <f t="shared" si="131"/>
        <v>#N/A</v>
      </c>
      <c r="Z23" t="e">
        <f t="shared" si="132"/>
        <v>#N/A</v>
      </c>
      <c r="AA23" t="e">
        <f t="shared" si="133"/>
        <v>#N/A</v>
      </c>
      <c r="AB23" t="e">
        <f t="shared" si="134"/>
        <v>#N/A</v>
      </c>
      <c r="AC23" t="e">
        <f t="shared" si="118"/>
        <v>#N/A</v>
      </c>
      <c r="AD23" t="e">
        <f t="shared" si="119"/>
        <v>#N/A</v>
      </c>
      <c r="AE23">
        <v>180</v>
      </c>
      <c r="AF23">
        <v>50</v>
      </c>
      <c r="AG23" t="str">
        <f t="shared" si="120"/>
        <v>18|36|54|72|90|108|126|144|162|180|180|180|180|180|180|180|180|180|180|180|180|180|180|180|180|180|180|180|180|180|180|180|180|180|180|180|180|180|180|180|180|180|180|180|180|180|180|180|180|180</v>
      </c>
      <c r="AH23" t="e">
        <f t="shared" si="92"/>
        <v>#N/A</v>
      </c>
      <c r="AI23" t="e">
        <f t="shared" si="93"/>
        <v>#N/A</v>
      </c>
      <c r="AJ23" t="e">
        <f t="shared" si="94"/>
        <v>#N/A</v>
      </c>
      <c r="AK23" t="e">
        <f t="shared" si="95"/>
        <v>#N/A</v>
      </c>
      <c r="AL23" t="e">
        <f t="shared" ref="AL23" si="281">Y23*AH23</f>
        <v>#N/A</v>
      </c>
      <c r="AM23" t="e">
        <f t="shared" si="97"/>
        <v>#N/A</v>
      </c>
      <c r="AN23" t="e">
        <f t="shared" si="98"/>
        <v>#N/A</v>
      </c>
      <c r="AO23" t="e">
        <f t="shared" si="99"/>
        <v>#N/A</v>
      </c>
      <c r="AP23">
        <f t="shared" ref="AP23" si="282">$AE23*AP$2</f>
        <v>18</v>
      </c>
      <c r="AQ23">
        <f t="shared" si="229"/>
        <v>36</v>
      </c>
      <c r="AR23">
        <f t="shared" si="208"/>
        <v>54</v>
      </c>
      <c r="AS23">
        <f t="shared" ref="AS23" si="283">$AE23*AS$2</f>
        <v>72</v>
      </c>
      <c r="AT23">
        <f t="shared" si="210"/>
        <v>90</v>
      </c>
      <c r="AU23">
        <f t="shared" si="184"/>
        <v>108</v>
      </c>
      <c r="AV23">
        <f t="shared" si="184"/>
        <v>125.99999999999999</v>
      </c>
      <c r="AW23">
        <f t="shared" si="184"/>
        <v>144</v>
      </c>
      <c r="AX23">
        <f t="shared" si="184"/>
        <v>162</v>
      </c>
      <c r="AY23">
        <f t="shared" si="184"/>
        <v>180</v>
      </c>
      <c r="AZ23">
        <f t="shared" si="184"/>
        <v>180</v>
      </c>
      <c r="BA23">
        <f t="shared" si="231"/>
        <v>180</v>
      </c>
      <c r="BB23">
        <f t="shared" si="212"/>
        <v>180</v>
      </c>
      <c r="BC23">
        <f t="shared" ref="BC23" si="284">$AE23*BC$2</f>
        <v>180</v>
      </c>
      <c r="BD23">
        <f t="shared" si="214"/>
        <v>180</v>
      </c>
      <c r="BE23">
        <f t="shared" si="189"/>
        <v>180</v>
      </c>
      <c r="BF23">
        <f t="shared" si="189"/>
        <v>180</v>
      </c>
      <c r="BG23">
        <f t="shared" si="189"/>
        <v>180</v>
      </c>
      <c r="BH23">
        <f t="shared" si="189"/>
        <v>180</v>
      </c>
      <c r="BI23">
        <f t="shared" si="189"/>
        <v>180</v>
      </c>
      <c r="BJ23">
        <f t="shared" si="189"/>
        <v>180</v>
      </c>
      <c r="BK23">
        <f t="shared" si="233"/>
        <v>180</v>
      </c>
      <c r="BL23">
        <f t="shared" si="216"/>
        <v>180</v>
      </c>
      <c r="BM23">
        <f t="shared" ref="BM23" si="285">$AE23*BM$2</f>
        <v>180</v>
      </c>
      <c r="BN23">
        <f t="shared" si="218"/>
        <v>180</v>
      </c>
      <c r="BO23">
        <f t="shared" si="194"/>
        <v>180</v>
      </c>
      <c r="BP23">
        <f t="shared" si="194"/>
        <v>180</v>
      </c>
      <c r="BQ23">
        <f t="shared" si="194"/>
        <v>180</v>
      </c>
      <c r="BR23">
        <f t="shared" si="194"/>
        <v>180</v>
      </c>
      <c r="BS23">
        <f t="shared" si="194"/>
        <v>180</v>
      </c>
      <c r="BT23">
        <f t="shared" si="194"/>
        <v>180</v>
      </c>
      <c r="BU23">
        <f t="shared" si="235"/>
        <v>180</v>
      </c>
      <c r="BV23">
        <f t="shared" si="220"/>
        <v>180</v>
      </c>
      <c r="BW23">
        <f t="shared" ref="BW23" si="286">$AE23*BW$2</f>
        <v>180</v>
      </c>
      <c r="BX23">
        <f t="shared" si="222"/>
        <v>180</v>
      </c>
      <c r="BY23">
        <f t="shared" si="199"/>
        <v>180</v>
      </c>
      <c r="BZ23">
        <f t="shared" si="199"/>
        <v>180</v>
      </c>
      <c r="CA23">
        <f t="shared" si="199"/>
        <v>180</v>
      </c>
      <c r="CB23">
        <f t="shared" si="199"/>
        <v>180</v>
      </c>
      <c r="CC23">
        <f t="shared" si="199"/>
        <v>180</v>
      </c>
      <c r="CD23">
        <f t="shared" si="199"/>
        <v>180</v>
      </c>
      <c r="CE23">
        <f t="shared" si="237"/>
        <v>180</v>
      </c>
      <c r="CF23">
        <f t="shared" si="224"/>
        <v>180</v>
      </c>
      <c r="CG23">
        <f t="shared" ref="CG23" si="287">$AE23*CG$2</f>
        <v>180</v>
      </c>
      <c r="CH23">
        <f t="shared" si="226"/>
        <v>180</v>
      </c>
      <c r="CI23">
        <f t="shared" si="204"/>
        <v>180</v>
      </c>
      <c r="CJ23">
        <f t="shared" si="204"/>
        <v>180</v>
      </c>
      <c r="CK23">
        <f t="shared" si="204"/>
        <v>180</v>
      </c>
      <c r="CL23">
        <f t="shared" si="204"/>
        <v>180</v>
      </c>
      <c r="CM23">
        <f t="shared" si="204"/>
        <v>180</v>
      </c>
    </row>
    <row r="24" spans="2:91" x14ac:dyDescent="0.15">
      <c r="B24">
        <v>20</v>
      </c>
      <c r="K24" t="s">
        <v>153</v>
      </c>
      <c r="L24" t="s">
        <v>132</v>
      </c>
      <c r="M24" t="s">
        <v>133</v>
      </c>
      <c r="N24">
        <v>41025100</v>
      </c>
      <c r="O24" t="e">
        <f>VLOOKUP(U24,资源点奖励!#REF!,8,0)</f>
        <v>#REF!</v>
      </c>
      <c r="P24" t="e">
        <f t="shared" si="142"/>
        <v>#REF!</v>
      </c>
      <c r="Q24" t="e">
        <f t="shared" si="142"/>
        <v>#REF!</v>
      </c>
      <c r="R24" t="e">
        <f t="shared" si="83"/>
        <v>#REF!</v>
      </c>
      <c r="S24" t="e">
        <f t="shared" si="113"/>
        <v>#REF!</v>
      </c>
      <c r="U24" t="s">
        <v>173</v>
      </c>
      <c r="V24" t="s">
        <v>173</v>
      </c>
      <c r="W24" t="s">
        <v>173</v>
      </c>
      <c r="X24" t="s">
        <v>173</v>
      </c>
      <c r="Y24" t="e">
        <f t="shared" si="131"/>
        <v>#N/A</v>
      </c>
      <c r="Z24" t="e">
        <f t="shared" si="132"/>
        <v>#N/A</v>
      </c>
      <c r="AA24" t="e">
        <f t="shared" si="133"/>
        <v>#N/A</v>
      </c>
      <c r="AB24" t="e">
        <f t="shared" si="134"/>
        <v>#N/A</v>
      </c>
      <c r="AC24" t="e">
        <f t="shared" si="118"/>
        <v>#N/A</v>
      </c>
      <c r="AD24" t="e">
        <f t="shared" si="119"/>
        <v>#N/A</v>
      </c>
      <c r="AE24">
        <v>600</v>
      </c>
      <c r="AF24">
        <v>50</v>
      </c>
      <c r="AG24" t="str">
        <f t="shared" si="120"/>
        <v>60|120|180|240|300|360|420|480|540|600|600|600|600|600|600|600|600|600|600|600|600|600|600|600|600|600|600|600|600|600|600|600|600|600|600|600|600|600|600|600|600|600|600|600|600|600|600|600|600|600</v>
      </c>
      <c r="AH24" t="e">
        <f t="shared" si="92"/>
        <v>#N/A</v>
      </c>
      <c r="AI24" t="e">
        <f t="shared" si="93"/>
        <v>#N/A</v>
      </c>
      <c r="AJ24" t="e">
        <f t="shared" si="94"/>
        <v>#N/A</v>
      </c>
      <c r="AK24" t="e">
        <f t="shared" si="95"/>
        <v>#N/A</v>
      </c>
      <c r="AL24" t="e">
        <f t="shared" ref="AL24" si="288">Y24*AH24</f>
        <v>#N/A</v>
      </c>
      <c r="AM24" t="e">
        <f t="shared" si="97"/>
        <v>#N/A</v>
      </c>
      <c r="AN24" t="e">
        <f t="shared" si="98"/>
        <v>#N/A</v>
      </c>
      <c r="AO24" t="e">
        <f t="shared" si="99"/>
        <v>#N/A</v>
      </c>
      <c r="AP24">
        <f t="shared" ref="AP24" si="289">$AE24*AP$2</f>
        <v>60</v>
      </c>
      <c r="AQ24">
        <f t="shared" si="229"/>
        <v>120</v>
      </c>
      <c r="AR24">
        <f t="shared" si="208"/>
        <v>180</v>
      </c>
      <c r="AS24">
        <f t="shared" ref="AS24" si="290">$AE24*AS$2</f>
        <v>240</v>
      </c>
      <c r="AT24">
        <f t="shared" si="210"/>
        <v>300</v>
      </c>
      <c r="AU24">
        <f t="shared" si="184"/>
        <v>360</v>
      </c>
      <c r="AV24">
        <f t="shared" si="184"/>
        <v>420</v>
      </c>
      <c r="AW24">
        <f t="shared" si="184"/>
        <v>480</v>
      </c>
      <c r="AX24">
        <f t="shared" si="184"/>
        <v>540</v>
      </c>
      <c r="AY24">
        <f t="shared" si="184"/>
        <v>600</v>
      </c>
      <c r="AZ24">
        <f t="shared" si="184"/>
        <v>600</v>
      </c>
      <c r="BA24">
        <f t="shared" si="231"/>
        <v>600</v>
      </c>
      <c r="BB24">
        <f t="shared" si="212"/>
        <v>600</v>
      </c>
      <c r="BC24">
        <f t="shared" ref="BC24" si="291">$AE24*BC$2</f>
        <v>600</v>
      </c>
      <c r="BD24">
        <f t="shared" si="214"/>
        <v>600</v>
      </c>
      <c r="BE24">
        <f t="shared" si="189"/>
        <v>600</v>
      </c>
      <c r="BF24">
        <f t="shared" si="189"/>
        <v>600</v>
      </c>
      <c r="BG24">
        <f t="shared" si="189"/>
        <v>600</v>
      </c>
      <c r="BH24">
        <f t="shared" si="189"/>
        <v>600</v>
      </c>
      <c r="BI24">
        <f t="shared" si="189"/>
        <v>600</v>
      </c>
      <c r="BJ24">
        <f t="shared" si="189"/>
        <v>600</v>
      </c>
      <c r="BK24">
        <f t="shared" si="233"/>
        <v>600</v>
      </c>
      <c r="BL24">
        <f t="shared" si="216"/>
        <v>600</v>
      </c>
      <c r="BM24">
        <f t="shared" ref="BM24" si="292">$AE24*BM$2</f>
        <v>600</v>
      </c>
      <c r="BN24">
        <f t="shared" si="218"/>
        <v>600</v>
      </c>
      <c r="BO24">
        <f t="shared" si="194"/>
        <v>600</v>
      </c>
      <c r="BP24">
        <f t="shared" si="194"/>
        <v>600</v>
      </c>
      <c r="BQ24">
        <f t="shared" si="194"/>
        <v>600</v>
      </c>
      <c r="BR24">
        <f t="shared" si="194"/>
        <v>600</v>
      </c>
      <c r="BS24">
        <f t="shared" si="194"/>
        <v>600</v>
      </c>
      <c r="BT24">
        <f t="shared" si="194"/>
        <v>600</v>
      </c>
      <c r="BU24">
        <f t="shared" si="235"/>
        <v>600</v>
      </c>
      <c r="BV24">
        <f t="shared" si="220"/>
        <v>600</v>
      </c>
      <c r="BW24">
        <f t="shared" ref="BW24" si="293">$AE24*BW$2</f>
        <v>600</v>
      </c>
      <c r="BX24">
        <f t="shared" si="222"/>
        <v>600</v>
      </c>
      <c r="BY24">
        <f t="shared" si="199"/>
        <v>600</v>
      </c>
      <c r="BZ24">
        <f t="shared" si="199"/>
        <v>600</v>
      </c>
      <c r="CA24">
        <f t="shared" si="199"/>
        <v>600</v>
      </c>
      <c r="CB24">
        <f t="shared" si="199"/>
        <v>600</v>
      </c>
      <c r="CC24">
        <f t="shared" si="199"/>
        <v>600</v>
      </c>
      <c r="CD24">
        <f t="shared" si="199"/>
        <v>600</v>
      </c>
      <c r="CE24">
        <f t="shared" si="237"/>
        <v>600</v>
      </c>
      <c r="CF24">
        <f t="shared" si="224"/>
        <v>600</v>
      </c>
      <c r="CG24">
        <f t="shared" ref="CG24" si="294">$AE24*CG$2</f>
        <v>600</v>
      </c>
      <c r="CH24">
        <f t="shared" si="226"/>
        <v>600</v>
      </c>
      <c r="CI24">
        <f t="shared" si="204"/>
        <v>600</v>
      </c>
      <c r="CJ24">
        <f t="shared" si="204"/>
        <v>600</v>
      </c>
      <c r="CK24">
        <f t="shared" si="204"/>
        <v>600</v>
      </c>
      <c r="CL24">
        <f t="shared" si="204"/>
        <v>600</v>
      </c>
      <c r="CM24">
        <f t="shared" si="204"/>
        <v>600</v>
      </c>
    </row>
    <row r="25" spans="2:91" x14ac:dyDescent="0.15">
      <c r="B25">
        <v>21</v>
      </c>
      <c r="K25" s="1" t="s">
        <v>143</v>
      </c>
      <c r="L25" s="1" t="s">
        <v>123</v>
      </c>
      <c r="M25" t="s">
        <v>133</v>
      </c>
      <c r="N25">
        <v>41026100</v>
      </c>
      <c r="O25" t="e">
        <f>VLOOKUP(U25,资源点奖励!#REF!,8,0)</f>
        <v>#REF!</v>
      </c>
      <c r="P25" t="e">
        <f t="shared" si="142"/>
        <v>#REF!</v>
      </c>
      <c r="Q25" t="e">
        <f t="shared" si="142"/>
        <v>#REF!</v>
      </c>
      <c r="R25" t="e">
        <f t="shared" si="83"/>
        <v>#REF!</v>
      </c>
      <c r="S25" t="e">
        <f t="shared" si="113"/>
        <v>#REF!</v>
      </c>
      <c r="U25" t="s">
        <v>145</v>
      </c>
      <c r="V25" t="s">
        <v>145</v>
      </c>
      <c r="W25" t="s">
        <v>145</v>
      </c>
      <c r="X25" t="s">
        <v>145</v>
      </c>
      <c r="Y25" t="e">
        <f t="shared" si="131"/>
        <v>#N/A</v>
      </c>
      <c r="Z25" t="e">
        <f t="shared" si="132"/>
        <v>#N/A</v>
      </c>
      <c r="AA25" t="e">
        <f t="shared" si="133"/>
        <v>#N/A</v>
      </c>
      <c r="AB25" t="e">
        <f t="shared" si="134"/>
        <v>#N/A</v>
      </c>
      <c r="AC25" t="e">
        <f t="shared" si="118"/>
        <v>#N/A</v>
      </c>
      <c r="AD25" t="e">
        <f t="shared" si="119"/>
        <v>#N/A</v>
      </c>
      <c r="AE25">
        <v>180</v>
      </c>
      <c r="AF25">
        <v>50</v>
      </c>
      <c r="AG25" t="str">
        <f t="shared" si="120"/>
        <v>18|36|54|72|90|108|126|144|162|180|180|180|180|180|180|180|180|180|180|180|180|180|180|180|180|180|180|180|180|180|180|180|180|180|180|180|180|180|180|180|180|180|180|180|180|180|180|180|180|180</v>
      </c>
      <c r="AH25" t="e">
        <f t="shared" si="92"/>
        <v>#N/A</v>
      </c>
      <c r="AI25" t="e">
        <f t="shared" si="93"/>
        <v>#N/A</v>
      </c>
      <c r="AJ25" t="e">
        <f t="shared" si="94"/>
        <v>#N/A</v>
      </c>
      <c r="AK25" t="e">
        <f t="shared" si="95"/>
        <v>#N/A</v>
      </c>
      <c r="AL25" t="e">
        <f t="shared" ref="AL25" si="295">Y25*AH25</f>
        <v>#N/A</v>
      </c>
      <c r="AM25" t="e">
        <f t="shared" si="97"/>
        <v>#N/A</v>
      </c>
      <c r="AN25" t="e">
        <f t="shared" si="98"/>
        <v>#N/A</v>
      </c>
      <c r="AO25" t="e">
        <f t="shared" si="99"/>
        <v>#N/A</v>
      </c>
      <c r="AP25">
        <f t="shared" ref="AP25" si="296">$AE25*AP$2</f>
        <v>18</v>
      </c>
      <c r="AQ25">
        <f t="shared" si="229"/>
        <v>36</v>
      </c>
      <c r="AR25">
        <f t="shared" si="208"/>
        <v>54</v>
      </c>
      <c r="AS25">
        <f t="shared" ref="AS25" si="297">$AE25*AS$2</f>
        <v>72</v>
      </c>
      <c r="AT25">
        <f t="shared" si="210"/>
        <v>90</v>
      </c>
      <c r="AU25">
        <f t="shared" si="184"/>
        <v>108</v>
      </c>
      <c r="AV25">
        <f t="shared" si="184"/>
        <v>125.99999999999999</v>
      </c>
      <c r="AW25">
        <f t="shared" si="184"/>
        <v>144</v>
      </c>
      <c r="AX25">
        <f t="shared" si="184"/>
        <v>162</v>
      </c>
      <c r="AY25">
        <f t="shared" si="184"/>
        <v>180</v>
      </c>
      <c r="AZ25">
        <f t="shared" si="184"/>
        <v>180</v>
      </c>
      <c r="BA25">
        <f t="shared" si="231"/>
        <v>180</v>
      </c>
      <c r="BB25">
        <f t="shared" si="212"/>
        <v>180</v>
      </c>
      <c r="BC25">
        <f t="shared" ref="BC25" si="298">$AE25*BC$2</f>
        <v>180</v>
      </c>
      <c r="BD25">
        <f t="shared" si="214"/>
        <v>180</v>
      </c>
      <c r="BE25">
        <f t="shared" si="189"/>
        <v>180</v>
      </c>
      <c r="BF25">
        <f t="shared" si="189"/>
        <v>180</v>
      </c>
      <c r="BG25">
        <f t="shared" si="189"/>
        <v>180</v>
      </c>
      <c r="BH25">
        <f t="shared" si="189"/>
        <v>180</v>
      </c>
      <c r="BI25">
        <f t="shared" si="189"/>
        <v>180</v>
      </c>
      <c r="BJ25">
        <f t="shared" si="189"/>
        <v>180</v>
      </c>
      <c r="BK25">
        <f t="shared" si="233"/>
        <v>180</v>
      </c>
      <c r="BL25">
        <f t="shared" si="216"/>
        <v>180</v>
      </c>
      <c r="BM25">
        <f t="shared" ref="BM25" si="299">$AE25*BM$2</f>
        <v>180</v>
      </c>
      <c r="BN25">
        <f t="shared" si="218"/>
        <v>180</v>
      </c>
      <c r="BO25">
        <f t="shared" si="194"/>
        <v>180</v>
      </c>
      <c r="BP25">
        <f t="shared" si="194"/>
        <v>180</v>
      </c>
      <c r="BQ25">
        <f t="shared" si="194"/>
        <v>180</v>
      </c>
      <c r="BR25">
        <f t="shared" si="194"/>
        <v>180</v>
      </c>
      <c r="BS25">
        <f t="shared" si="194"/>
        <v>180</v>
      </c>
      <c r="BT25">
        <f t="shared" si="194"/>
        <v>180</v>
      </c>
      <c r="BU25">
        <f t="shared" si="235"/>
        <v>180</v>
      </c>
      <c r="BV25">
        <f t="shared" si="220"/>
        <v>180</v>
      </c>
      <c r="BW25">
        <f t="shared" ref="BW25" si="300">$AE25*BW$2</f>
        <v>180</v>
      </c>
      <c r="BX25">
        <f t="shared" si="222"/>
        <v>180</v>
      </c>
      <c r="BY25">
        <f t="shared" si="199"/>
        <v>180</v>
      </c>
      <c r="BZ25">
        <f t="shared" si="199"/>
        <v>180</v>
      </c>
      <c r="CA25">
        <f t="shared" si="199"/>
        <v>180</v>
      </c>
      <c r="CB25">
        <f t="shared" si="199"/>
        <v>180</v>
      </c>
      <c r="CC25">
        <f t="shared" si="199"/>
        <v>180</v>
      </c>
      <c r="CD25">
        <f t="shared" si="199"/>
        <v>180</v>
      </c>
      <c r="CE25">
        <f t="shared" si="237"/>
        <v>180</v>
      </c>
      <c r="CF25">
        <f t="shared" si="224"/>
        <v>180</v>
      </c>
      <c r="CG25">
        <f t="shared" ref="CG25" si="301">$AE25*CG$2</f>
        <v>180</v>
      </c>
      <c r="CH25">
        <f t="shared" si="226"/>
        <v>180</v>
      </c>
      <c r="CI25">
        <f t="shared" si="204"/>
        <v>180</v>
      </c>
      <c r="CJ25">
        <f t="shared" si="204"/>
        <v>180</v>
      </c>
      <c r="CK25">
        <f t="shared" si="204"/>
        <v>180</v>
      </c>
      <c r="CL25">
        <f t="shared" si="204"/>
        <v>180</v>
      </c>
      <c r="CM25">
        <f t="shared" si="204"/>
        <v>180</v>
      </c>
    </row>
    <row r="26" spans="2:91" x14ac:dyDescent="0.15">
      <c r="B26">
        <v>22</v>
      </c>
      <c r="K26" s="1" t="s">
        <v>161</v>
      </c>
      <c r="L26" s="1" t="s">
        <v>123</v>
      </c>
      <c r="M26" t="s">
        <v>133</v>
      </c>
      <c r="N26">
        <v>41027100</v>
      </c>
      <c r="O26" t="e">
        <f>VLOOKUP(U26,资源点奖励!#REF!,8,0)</f>
        <v>#REF!</v>
      </c>
      <c r="P26" t="e">
        <f t="shared" si="142"/>
        <v>#REF!</v>
      </c>
      <c r="Q26" t="e">
        <f t="shared" si="142"/>
        <v>#REF!</v>
      </c>
      <c r="R26" t="e">
        <f t="shared" si="83"/>
        <v>#REF!</v>
      </c>
      <c r="S26" t="e">
        <f t="shared" si="113"/>
        <v>#REF!</v>
      </c>
      <c r="U26" t="s">
        <v>162</v>
      </c>
      <c r="V26" t="s">
        <v>162</v>
      </c>
      <c r="W26" t="s">
        <v>162</v>
      </c>
      <c r="X26" t="s">
        <v>162</v>
      </c>
      <c r="Y26" t="e">
        <f t="shared" si="131"/>
        <v>#N/A</v>
      </c>
      <c r="Z26" t="e">
        <f t="shared" si="132"/>
        <v>#N/A</v>
      </c>
      <c r="AA26" t="e">
        <f t="shared" si="133"/>
        <v>#N/A</v>
      </c>
      <c r="AB26" t="e">
        <f t="shared" si="134"/>
        <v>#N/A</v>
      </c>
      <c r="AC26" t="e">
        <f t="shared" si="118"/>
        <v>#N/A</v>
      </c>
      <c r="AD26" t="e">
        <f t="shared" si="119"/>
        <v>#N/A</v>
      </c>
      <c r="AE26">
        <v>180</v>
      </c>
      <c r="AF26">
        <v>50</v>
      </c>
      <c r="AG26" t="str">
        <f t="shared" si="120"/>
        <v>18|36|54|72|90|108|126|144|162|180|180|180|180|180|180|180|180|180|180|180|180|180|180|180|180|180|180|180|180|180|180|180|180|180|180|180|180|180|180|180|180|180|180|180|180|180|180|180|180|180</v>
      </c>
      <c r="AH26" t="e">
        <f t="shared" si="92"/>
        <v>#N/A</v>
      </c>
      <c r="AI26" t="e">
        <f t="shared" si="93"/>
        <v>#N/A</v>
      </c>
      <c r="AJ26" t="e">
        <f t="shared" si="94"/>
        <v>#N/A</v>
      </c>
      <c r="AK26" t="e">
        <f t="shared" si="95"/>
        <v>#N/A</v>
      </c>
      <c r="AL26" t="e">
        <f t="shared" ref="AL26" si="302">Y26*AH26</f>
        <v>#N/A</v>
      </c>
      <c r="AM26" t="e">
        <f t="shared" si="97"/>
        <v>#N/A</v>
      </c>
      <c r="AN26" t="e">
        <f t="shared" si="98"/>
        <v>#N/A</v>
      </c>
      <c r="AO26" t="e">
        <f t="shared" si="99"/>
        <v>#N/A</v>
      </c>
      <c r="AP26">
        <f t="shared" ref="AP26" si="303">$AE26*AP$2</f>
        <v>18</v>
      </c>
      <c r="AQ26">
        <f t="shared" si="229"/>
        <v>36</v>
      </c>
      <c r="AR26">
        <f t="shared" si="208"/>
        <v>54</v>
      </c>
      <c r="AS26">
        <f t="shared" ref="AS26" si="304">$AE26*AS$2</f>
        <v>72</v>
      </c>
      <c r="AT26">
        <f t="shared" si="210"/>
        <v>90</v>
      </c>
      <c r="AU26">
        <f t="shared" si="184"/>
        <v>108</v>
      </c>
      <c r="AV26">
        <f t="shared" si="184"/>
        <v>125.99999999999999</v>
      </c>
      <c r="AW26">
        <f t="shared" si="184"/>
        <v>144</v>
      </c>
      <c r="AX26">
        <f t="shared" si="184"/>
        <v>162</v>
      </c>
      <c r="AY26">
        <f t="shared" si="184"/>
        <v>180</v>
      </c>
      <c r="AZ26">
        <f t="shared" si="184"/>
        <v>180</v>
      </c>
      <c r="BA26">
        <f t="shared" si="231"/>
        <v>180</v>
      </c>
      <c r="BB26">
        <f t="shared" si="212"/>
        <v>180</v>
      </c>
      <c r="BC26">
        <f t="shared" ref="BC26" si="305">$AE26*BC$2</f>
        <v>180</v>
      </c>
      <c r="BD26">
        <f t="shared" si="214"/>
        <v>180</v>
      </c>
      <c r="BE26">
        <f t="shared" si="189"/>
        <v>180</v>
      </c>
      <c r="BF26">
        <f t="shared" si="189"/>
        <v>180</v>
      </c>
      <c r="BG26">
        <f t="shared" si="189"/>
        <v>180</v>
      </c>
      <c r="BH26">
        <f t="shared" si="189"/>
        <v>180</v>
      </c>
      <c r="BI26">
        <f t="shared" si="189"/>
        <v>180</v>
      </c>
      <c r="BJ26">
        <f t="shared" si="189"/>
        <v>180</v>
      </c>
      <c r="BK26">
        <f t="shared" si="233"/>
        <v>180</v>
      </c>
      <c r="BL26">
        <f t="shared" si="216"/>
        <v>180</v>
      </c>
      <c r="BM26">
        <f t="shared" ref="BM26" si="306">$AE26*BM$2</f>
        <v>180</v>
      </c>
      <c r="BN26">
        <f t="shared" si="218"/>
        <v>180</v>
      </c>
      <c r="BO26">
        <f t="shared" si="194"/>
        <v>180</v>
      </c>
      <c r="BP26">
        <f t="shared" si="194"/>
        <v>180</v>
      </c>
      <c r="BQ26">
        <f t="shared" si="194"/>
        <v>180</v>
      </c>
      <c r="BR26">
        <f t="shared" si="194"/>
        <v>180</v>
      </c>
      <c r="BS26">
        <f t="shared" si="194"/>
        <v>180</v>
      </c>
      <c r="BT26">
        <f t="shared" si="194"/>
        <v>180</v>
      </c>
      <c r="BU26">
        <f t="shared" si="235"/>
        <v>180</v>
      </c>
      <c r="BV26">
        <f t="shared" si="220"/>
        <v>180</v>
      </c>
      <c r="BW26">
        <f t="shared" ref="BW26" si="307">$AE26*BW$2</f>
        <v>180</v>
      </c>
      <c r="BX26">
        <f t="shared" si="222"/>
        <v>180</v>
      </c>
      <c r="BY26">
        <f t="shared" si="199"/>
        <v>180</v>
      </c>
      <c r="BZ26">
        <f t="shared" si="199"/>
        <v>180</v>
      </c>
      <c r="CA26">
        <f t="shared" si="199"/>
        <v>180</v>
      </c>
      <c r="CB26">
        <f t="shared" si="199"/>
        <v>180</v>
      </c>
      <c r="CC26">
        <f t="shared" si="199"/>
        <v>180</v>
      </c>
      <c r="CD26">
        <f t="shared" si="199"/>
        <v>180</v>
      </c>
      <c r="CE26">
        <f t="shared" si="237"/>
        <v>180</v>
      </c>
      <c r="CF26">
        <f t="shared" si="224"/>
        <v>180</v>
      </c>
      <c r="CG26">
        <f t="shared" ref="CG26" si="308">$AE26*CG$2</f>
        <v>180</v>
      </c>
      <c r="CH26">
        <f t="shared" si="226"/>
        <v>180</v>
      </c>
      <c r="CI26">
        <f t="shared" si="204"/>
        <v>180</v>
      </c>
      <c r="CJ26">
        <f t="shared" si="204"/>
        <v>180</v>
      </c>
      <c r="CK26">
        <f t="shared" si="204"/>
        <v>180</v>
      </c>
      <c r="CL26">
        <f t="shared" si="204"/>
        <v>180</v>
      </c>
      <c r="CM26">
        <f t="shared" si="204"/>
        <v>180</v>
      </c>
    </row>
    <row r="27" spans="2:91" x14ac:dyDescent="0.15">
      <c r="B27">
        <v>23</v>
      </c>
      <c r="K27" s="1" t="s">
        <v>155</v>
      </c>
      <c r="L27" s="1" t="s">
        <v>123</v>
      </c>
      <c r="M27" t="s">
        <v>133</v>
      </c>
      <c r="N27">
        <v>41028100</v>
      </c>
      <c r="O27" t="e">
        <f>VLOOKUP(U27,资源点奖励!#REF!,8,0)</f>
        <v>#REF!</v>
      </c>
      <c r="P27" t="e">
        <f t="shared" si="142"/>
        <v>#REF!</v>
      </c>
      <c r="Q27" t="e">
        <f t="shared" si="142"/>
        <v>#REF!</v>
      </c>
      <c r="R27" t="e">
        <f t="shared" si="83"/>
        <v>#REF!</v>
      </c>
      <c r="S27" t="e">
        <f t="shared" si="113"/>
        <v>#REF!</v>
      </c>
      <c r="U27" t="s">
        <v>156</v>
      </c>
      <c r="V27" t="s">
        <v>156</v>
      </c>
      <c r="W27" t="s">
        <v>156</v>
      </c>
      <c r="X27" t="s">
        <v>156</v>
      </c>
      <c r="Y27" t="e">
        <f t="shared" si="131"/>
        <v>#N/A</v>
      </c>
      <c r="Z27" t="e">
        <f t="shared" si="132"/>
        <v>#N/A</v>
      </c>
      <c r="AA27" t="e">
        <f t="shared" si="133"/>
        <v>#N/A</v>
      </c>
      <c r="AB27" t="e">
        <f t="shared" si="134"/>
        <v>#N/A</v>
      </c>
      <c r="AC27" t="e">
        <f t="shared" si="118"/>
        <v>#N/A</v>
      </c>
      <c r="AD27" t="e">
        <f t="shared" si="119"/>
        <v>#N/A</v>
      </c>
      <c r="AE27">
        <v>180</v>
      </c>
      <c r="AF27">
        <v>50</v>
      </c>
      <c r="AG27" t="str">
        <f t="shared" si="120"/>
        <v>18|36|54|72|90|108|126|144|162|180|180|180|180|180|180|180|180|180|180|180|180|180|180|180|180|180|180|180|180|180|180|180|180|180|180|180|180|180|180|180|180|180|180|180|180|180|180|180|180|180</v>
      </c>
      <c r="AH27" t="e">
        <f t="shared" si="92"/>
        <v>#N/A</v>
      </c>
      <c r="AI27" t="e">
        <f t="shared" si="93"/>
        <v>#N/A</v>
      </c>
      <c r="AJ27" t="e">
        <f t="shared" si="94"/>
        <v>#N/A</v>
      </c>
      <c r="AK27" t="e">
        <f t="shared" si="95"/>
        <v>#N/A</v>
      </c>
      <c r="AL27" t="e">
        <f t="shared" ref="AL27" si="309">Y27*AH27</f>
        <v>#N/A</v>
      </c>
      <c r="AM27" t="e">
        <f t="shared" si="97"/>
        <v>#N/A</v>
      </c>
      <c r="AN27" t="e">
        <f t="shared" si="98"/>
        <v>#N/A</v>
      </c>
      <c r="AO27" t="e">
        <f t="shared" si="99"/>
        <v>#N/A</v>
      </c>
      <c r="AP27">
        <f t="shared" ref="AP27" si="310">$AE27*AP$2</f>
        <v>18</v>
      </c>
      <c r="AQ27">
        <f t="shared" si="229"/>
        <v>36</v>
      </c>
      <c r="AR27">
        <f t="shared" si="208"/>
        <v>54</v>
      </c>
      <c r="AS27">
        <f t="shared" ref="AS27" si="311">$AE27*AS$2</f>
        <v>72</v>
      </c>
      <c r="AT27">
        <f t="shared" si="210"/>
        <v>90</v>
      </c>
      <c r="AU27">
        <f t="shared" si="184"/>
        <v>108</v>
      </c>
      <c r="AV27">
        <f t="shared" si="184"/>
        <v>125.99999999999999</v>
      </c>
      <c r="AW27">
        <f t="shared" si="184"/>
        <v>144</v>
      </c>
      <c r="AX27">
        <f t="shared" si="184"/>
        <v>162</v>
      </c>
      <c r="AY27">
        <f t="shared" si="184"/>
        <v>180</v>
      </c>
      <c r="AZ27">
        <f t="shared" si="184"/>
        <v>180</v>
      </c>
      <c r="BA27">
        <f t="shared" si="231"/>
        <v>180</v>
      </c>
      <c r="BB27">
        <f t="shared" si="212"/>
        <v>180</v>
      </c>
      <c r="BC27">
        <f t="shared" ref="BC27" si="312">$AE27*BC$2</f>
        <v>180</v>
      </c>
      <c r="BD27">
        <f t="shared" si="214"/>
        <v>180</v>
      </c>
      <c r="BE27">
        <f t="shared" si="189"/>
        <v>180</v>
      </c>
      <c r="BF27">
        <f t="shared" si="189"/>
        <v>180</v>
      </c>
      <c r="BG27">
        <f t="shared" si="189"/>
        <v>180</v>
      </c>
      <c r="BH27">
        <f t="shared" si="189"/>
        <v>180</v>
      </c>
      <c r="BI27">
        <f t="shared" si="189"/>
        <v>180</v>
      </c>
      <c r="BJ27">
        <f t="shared" si="189"/>
        <v>180</v>
      </c>
      <c r="BK27">
        <f t="shared" si="233"/>
        <v>180</v>
      </c>
      <c r="BL27">
        <f t="shared" si="216"/>
        <v>180</v>
      </c>
      <c r="BM27">
        <f t="shared" ref="BM27" si="313">$AE27*BM$2</f>
        <v>180</v>
      </c>
      <c r="BN27">
        <f t="shared" si="218"/>
        <v>180</v>
      </c>
      <c r="BO27">
        <f t="shared" si="194"/>
        <v>180</v>
      </c>
      <c r="BP27">
        <f t="shared" si="194"/>
        <v>180</v>
      </c>
      <c r="BQ27">
        <f t="shared" si="194"/>
        <v>180</v>
      </c>
      <c r="BR27">
        <f t="shared" si="194"/>
        <v>180</v>
      </c>
      <c r="BS27">
        <f t="shared" si="194"/>
        <v>180</v>
      </c>
      <c r="BT27">
        <f t="shared" si="194"/>
        <v>180</v>
      </c>
      <c r="BU27">
        <f t="shared" si="235"/>
        <v>180</v>
      </c>
      <c r="BV27">
        <f t="shared" si="220"/>
        <v>180</v>
      </c>
      <c r="BW27">
        <f t="shared" ref="BW27" si="314">$AE27*BW$2</f>
        <v>180</v>
      </c>
      <c r="BX27">
        <f t="shared" si="222"/>
        <v>180</v>
      </c>
      <c r="BY27">
        <f t="shared" si="199"/>
        <v>180</v>
      </c>
      <c r="BZ27">
        <f t="shared" si="199"/>
        <v>180</v>
      </c>
      <c r="CA27">
        <f t="shared" si="199"/>
        <v>180</v>
      </c>
      <c r="CB27">
        <f t="shared" si="199"/>
        <v>180</v>
      </c>
      <c r="CC27">
        <f t="shared" si="199"/>
        <v>180</v>
      </c>
      <c r="CD27">
        <f t="shared" si="199"/>
        <v>180</v>
      </c>
      <c r="CE27">
        <f t="shared" si="237"/>
        <v>180</v>
      </c>
      <c r="CF27">
        <f t="shared" si="224"/>
        <v>180</v>
      </c>
      <c r="CG27">
        <f t="shared" ref="CG27" si="315">$AE27*CG$2</f>
        <v>180</v>
      </c>
      <c r="CH27">
        <f t="shared" si="226"/>
        <v>180</v>
      </c>
      <c r="CI27">
        <f t="shared" si="204"/>
        <v>180</v>
      </c>
      <c r="CJ27">
        <f t="shared" si="204"/>
        <v>180</v>
      </c>
      <c r="CK27">
        <f t="shared" si="204"/>
        <v>180</v>
      </c>
      <c r="CL27">
        <f t="shared" si="204"/>
        <v>180</v>
      </c>
      <c r="CM27">
        <f t="shared" si="204"/>
        <v>180</v>
      </c>
    </row>
    <row r="28" spans="2:91" x14ac:dyDescent="0.15">
      <c r="B28">
        <v>24</v>
      </c>
    </row>
    <row r="29" spans="2:91" x14ac:dyDescent="0.15">
      <c r="B29">
        <v>25</v>
      </c>
    </row>
    <row r="30" spans="2:91" x14ac:dyDescent="0.15">
      <c r="B30">
        <v>26</v>
      </c>
    </row>
    <row r="31" spans="2:91" x14ac:dyDescent="0.15">
      <c r="B31">
        <v>27</v>
      </c>
    </row>
    <row r="32" spans="2:91" x14ac:dyDescent="0.15">
      <c r="B32">
        <v>28</v>
      </c>
    </row>
    <row r="33" spans="2:15" x14ac:dyDescent="0.15">
      <c r="B33">
        <v>29</v>
      </c>
    </row>
    <row r="34" spans="2:15" x14ac:dyDescent="0.15">
      <c r="B34">
        <v>30</v>
      </c>
    </row>
    <row r="35" spans="2:15" x14ac:dyDescent="0.15">
      <c r="B35">
        <v>31</v>
      </c>
    </row>
    <row r="36" spans="2:15" x14ac:dyDescent="0.15">
      <c r="B36">
        <v>32</v>
      </c>
    </row>
    <row r="37" spans="2:15" x14ac:dyDescent="0.15">
      <c r="B37">
        <v>33</v>
      </c>
    </row>
    <row r="38" spans="2:15" x14ac:dyDescent="0.15">
      <c r="B38">
        <v>34</v>
      </c>
    </row>
    <row r="39" spans="2:15" x14ac:dyDescent="0.15">
      <c r="B39">
        <v>35</v>
      </c>
    </row>
    <row r="40" spans="2:15" x14ac:dyDescent="0.15">
      <c r="B40">
        <v>36</v>
      </c>
    </row>
    <row r="41" spans="2:15" x14ac:dyDescent="0.15">
      <c r="B41">
        <v>37</v>
      </c>
    </row>
    <row r="42" spans="2:15" x14ac:dyDescent="0.15">
      <c r="B42">
        <v>38</v>
      </c>
    </row>
    <row r="45" spans="2:15" x14ac:dyDescent="0.15">
      <c r="G45">
        <v>3</v>
      </c>
      <c r="N45" s="3" t="str">
        <f t="shared" ref="N45" si="316">LEFT(O45,G45*3-1)</f>
        <v>20|20|20</v>
      </c>
      <c r="O45" s="3" t="s">
        <v>174</v>
      </c>
    </row>
    <row r="46" spans="2:15" x14ac:dyDescent="0.15">
      <c r="G46">
        <v>8</v>
      </c>
      <c r="N46" s="3" t="str">
        <f>LEFT(O46,G46*3-1)</f>
        <v>20|20|20|30|30|30|30|30</v>
      </c>
      <c r="O46" s="3" t="s">
        <v>174</v>
      </c>
    </row>
    <row r="47" spans="2:15" x14ac:dyDescent="0.15">
      <c r="G47">
        <v>15</v>
      </c>
      <c r="N47" s="3" t="str">
        <f>LEFT(O47,G47*3-1)</f>
        <v>20|20|20|30|30|30|30|30|40|40|40|40|40|40|40</v>
      </c>
      <c r="O47" s="3" t="s">
        <v>174</v>
      </c>
    </row>
    <row r="48" spans="2:15" x14ac:dyDescent="0.15">
      <c r="G48">
        <v>24</v>
      </c>
      <c r="N48" s="3" t="str">
        <f>LEFT(O48,G48*3-1)</f>
        <v>20|20|20|30|30|30|30|30|40|40|40|40|40|40|40|50|50|50|50|50|50|50|50|50</v>
      </c>
      <c r="O48" s="3" t="s">
        <v>174</v>
      </c>
    </row>
    <row r="49" spans="7:15" x14ac:dyDescent="0.15">
      <c r="G49">
        <v>35</v>
      </c>
      <c r="N49" s="3" t="str">
        <f>LEFT(O49,G49*3-1)</f>
        <v>20|20|20|30|30|30|30|30|40|40|40|40|40|40|40|50|50|50|50|50|50|50|50|50|60|60|60|60|60|60|60|60|60|60|60</v>
      </c>
      <c r="O49" s="3" t="s">
        <v>174</v>
      </c>
    </row>
    <row r="50" spans="7:15" x14ac:dyDescent="0.15">
      <c r="N50" s="3"/>
      <c r="O50" s="3"/>
    </row>
    <row r="51" spans="7:15" x14ac:dyDescent="0.15">
      <c r="N51" s="3"/>
      <c r="O51" s="3"/>
    </row>
    <row r="52" spans="7:15" x14ac:dyDescent="0.15">
      <c r="N52" s="3"/>
      <c r="O52" s="3"/>
    </row>
    <row r="53" spans="7:15" x14ac:dyDescent="0.15">
      <c r="N53" s="3"/>
      <c r="O53" s="3"/>
    </row>
    <row r="54" spans="7:15" x14ac:dyDescent="0.15">
      <c r="N54" s="3"/>
      <c r="O54" s="3"/>
    </row>
    <row r="55" spans="7:15" x14ac:dyDescent="0.15">
      <c r="N55" s="3"/>
      <c r="O55" s="3"/>
    </row>
    <row r="56" spans="7:15" x14ac:dyDescent="0.15">
      <c r="N56" s="3"/>
      <c r="O56" s="3"/>
    </row>
    <row r="57" spans="7:15" x14ac:dyDescent="0.15">
      <c r="N57" s="3"/>
      <c r="O57" s="3"/>
    </row>
    <row r="58" spans="7:15" x14ac:dyDescent="0.15">
      <c r="N58" s="3"/>
      <c r="O58" s="3"/>
    </row>
    <row r="59" spans="7:15" x14ac:dyDescent="0.15">
      <c r="N59" s="3"/>
      <c r="O59" s="3"/>
    </row>
    <row r="60" spans="7:15" x14ac:dyDescent="0.15">
      <c r="N60" s="3"/>
      <c r="O60" s="3"/>
    </row>
    <row r="61" spans="7:15" x14ac:dyDescent="0.15">
      <c r="N61" s="3"/>
      <c r="O61" s="3"/>
    </row>
  </sheetData>
  <phoneticPr fontId="5" type="noConversion"/>
  <pageMargins left="0.75" right="0.75" top="1" bottom="1" header="0.51180555555555596" footer="0.51180555555555596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资源点</vt:lpstr>
      <vt:lpstr>资源点奖励</vt:lpstr>
      <vt:lpstr>数据生成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</dc:creator>
  <cp:lastModifiedBy>侯琨</cp:lastModifiedBy>
  <dcterms:created xsi:type="dcterms:W3CDTF">2014-12-16T03:03:00Z</dcterms:created>
  <dcterms:modified xsi:type="dcterms:W3CDTF">2015-06-08T06:37:23Z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2052-9.1.0.4993</vt:lpwstr>
  </property>
  <property fmtid="{D5CDD505-2E9C-101B-9397-08002B2CF9AE}" pid="3" name="KSOReadingLayout">
    <vt:bool>true</vt:bool>
  </property>
</Properties>
</file>